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updateLinks="never" codeName="ThisWorkbook"/>
  <mc:AlternateContent xmlns:mc="http://schemas.openxmlformats.org/markup-compatibility/2006">
    <mc:Choice Requires="x15">
      <x15ac:absPath xmlns:x15ac="http://schemas.microsoft.com/office/spreadsheetml/2010/11/ac" url="D:\Enjazco\infrastructure-development-in-the-first-industrial-city-in-jeddah\Infrastructure development in the First Industrial City in Jeddah\Weekly Report\20-10-2026\"/>
    </mc:Choice>
  </mc:AlternateContent>
  <xr:revisionPtr revIDLastSave="0" documentId="13_ncr:1_{FEA5E699-4B87-4CB8-8B01-12DA0AEAC263}" xr6:coauthVersionLast="47" xr6:coauthVersionMax="47" xr10:uidLastSave="{00000000-0000-0000-0000-000000000000}"/>
  <bookViews>
    <workbookView xWindow="-108" yWindow="-108" windowWidth="23256" windowHeight="12456" tabRatio="835" xr2:uid="{00000000-000D-0000-FFFF-FFFF00000000}"/>
  </bookViews>
  <sheets>
    <sheet name="Weekly Progress Report" sheetId="1" r:id="rId1"/>
    <sheet name="General Information" sheetId="21" r:id="rId2"/>
    <sheet name="Progress" sheetId="31" r:id="rId3"/>
    <sheet name="Weekly Photos" sheetId="34" r:id="rId4"/>
    <sheet name="Major Quantities" sheetId="25" r:id="rId5"/>
    <sheet name="Quality  " sheetId="100" r:id="rId6"/>
    <sheet name="Quality-Stat  " sheetId="101" r:id="rId7"/>
    <sheet name="HSE" sheetId="102" r:id="rId8"/>
    <sheet name="HSE-Stat " sheetId="103" r:id="rId9"/>
    <sheet name="Invoice Log" sheetId="12" r:id="rId10"/>
    <sheet name="Invoice Ammount FIR" sheetId="39" r:id="rId11"/>
    <sheet name="CCO" sheetId="23" r:id="rId12"/>
    <sheet name="Procurement" sheetId="76" r:id="rId13"/>
    <sheet name="Issues" sheetId="24" r:id="rId14"/>
    <sheet name="Milestones" sheetId="19" r:id="rId15"/>
    <sheet name="EV-Chart Data" sheetId="2" r:id="rId16"/>
    <sheet name="Physical-Chart Data" sheetId="11" r:id="rId17"/>
    <sheet name="LOOK AHEAD " sheetId="73" r:id="rId18"/>
    <sheet name="Schedule" sheetId="27" r:id="rId19"/>
    <sheet name="Manpower" sheetId="6" r:id="rId20"/>
    <sheet name="Conclusion" sheetId="74" r:id="rId21"/>
    <sheet name="Testing" sheetId="32" r:id="rId22"/>
    <sheet name="Codes" sheetId="9" r:id="rId23"/>
    <sheet name="Kutools_Chart" sheetId="7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_____________ccr1" localSheetId="20" hidden="1">{#N/A,#N/A,TRUE,"Cover";#N/A,#N/A,TRUE,"Conts";#N/A,#N/A,TRUE,"VOS";#N/A,#N/A,TRUE,"Warrington";#N/A,#N/A,TRUE,"Widnes"}</definedName>
    <definedName name="_____________ccr1" localSheetId="7" hidden="1">{#N/A,#N/A,TRUE,"Cover";#N/A,#N/A,TRUE,"Conts";#N/A,#N/A,TRUE,"VOS";#N/A,#N/A,TRUE,"Warrington";#N/A,#N/A,TRUE,"Widnes"}</definedName>
    <definedName name="_____________ccr1" localSheetId="8" hidden="1">{#N/A,#N/A,TRUE,"Cover";#N/A,#N/A,TRUE,"Conts";#N/A,#N/A,TRUE,"VOS";#N/A,#N/A,TRUE,"Warrington";#N/A,#N/A,TRUE,"Widnes"}</definedName>
    <definedName name="_____________ccr1" localSheetId="10" hidden="1">{#N/A,#N/A,TRUE,"Cover";#N/A,#N/A,TRUE,"Conts";#N/A,#N/A,TRUE,"VOS";#N/A,#N/A,TRUE,"Warrington";#N/A,#N/A,TRUE,"Widnes"}</definedName>
    <definedName name="_____________ccr1" localSheetId="12" hidden="1">{#N/A,#N/A,TRUE,"Cover";#N/A,#N/A,TRUE,"Conts";#N/A,#N/A,TRUE,"VOS";#N/A,#N/A,TRUE,"Warrington";#N/A,#N/A,TRUE,"Widnes"}</definedName>
    <definedName name="_____________ccr1" localSheetId="5" hidden="1">{#N/A,#N/A,TRUE,"Cover";#N/A,#N/A,TRUE,"Conts";#N/A,#N/A,TRUE,"VOS";#N/A,#N/A,TRUE,"Warrington";#N/A,#N/A,TRUE,"Widnes"}</definedName>
    <definedName name="_____________ccr1" localSheetId="6" hidden="1">{#N/A,#N/A,TRUE,"Cover";#N/A,#N/A,TRUE,"Conts";#N/A,#N/A,TRUE,"VOS";#N/A,#N/A,TRUE,"Warrington";#N/A,#N/A,TRUE,"Widnes"}</definedName>
    <definedName name="_____________ccr1" hidden="1">{#N/A,#N/A,TRUE,"Cover";#N/A,#N/A,TRUE,"Conts";#N/A,#N/A,TRUE,"VOS";#N/A,#N/A,TRUE,"Warrington";#N/A,#N/A,TRUE,"Widnes"}</definedName>
    <definedName name="___________ccr1" localSheetId="20" hidden="1">{#N/A,#N/A,TRUE,"Cover";#N/A,#N/A,TRUE,"Conts";#N/A,#N/A,TRUE,"VOS";#N/A,#N/A,TRUE,"Warrington";#N/A,#N/A,TRUE,"Widnes"}</definedName>
    <definedName name="___________ccr1" localSheetId="7" hidden="1">{#N/A,#N/A,TRUE,"Cover";#N/A,#N/A,TRUE,"Conts";#N/A,#N/A,TRUE,"VOS";#N/A,#N/A,TRUE,"Warrington";#N/A,#N/A,TRUE,"Widnes"}</definedName>
    <definedName name="___________ccr1" localSheetId="8" hidden="1">{#N/A,#N/A,TRUE,"Cover";#N/A,#N/A,TRUE,"Conts";#N/A,#N/A,TRUE,"VOS";#N/A,#N/A,TRUE,"Warrington";#N/A,#N/A,TRUE,"Widnes"}</definedName>
    <definedName name="___________ccr1" localSheetId="10" hidden="1">{#N/A,#N/A,TRUE,"Cover";#N/A,#N/A,TRUE,"Conts";#N/A,#N/A,TRUE,"VOS";#N/A,#N/A,TRUE,"Warrington";#N/A,#N/A,TRUE,"Widnes"}</definedName>
    <definedName name="___________ccr1" localSheetId="12" hidden="1">{#N/A,#N/A,TRUE,"Cover";#N/A,#N/A,TRUE,"Conts";#N/A,#N/A,TRUE,"VOS";#N/A,#N/A,TRUE,"Warrington";#N/A,#N/A,TRUE,"Widnes"}</definedName>
    <definedName name="___________ccr1" localSheetId="5" hidden="1">{#N/A,#N/A,TRUE,"Cover";#N/A,#N/A,TRUE,"Conts";#N/A,#N/A,TRUE,"VOS";#N/A,#N/A,TRUE,"Warrington";#N/A,#N/A,TRUE,"Widnes"}</definedName>
    <definedName name="___________ccr1" localSheetId="6" hidden="1">{#N/A,#N/A,TRUE,"Cover";#N/A,#N/A,TRUE,"Conts";#N/A,#N/A,TRUE,"VOS";#N/A,#N/A,TRUE,"Warrington";#N/A,#N/A,TRUE,"Widnes"}</definedName>
    <definedName name="___________ccr1" hidden="1">{#N/A,#N/A,TRUE,"Cover";#N/A,#N/A,TRUE,"Conts";#N/A,#N/A,TRUE,"VOS";#N/A,#N/A,TRUE,"Warrington";#N/A,#N/A,TRUE,"Widnes"}</definedName>
    <definedName name="__________ccr1" localSheetId="20" hidden="1">{#N/A,#N/A,TRUE,"Cover";#N/A,#N/A,TRUE,"Conts";#N/A,#N/A,TRUE,"VOS";#N/A,#N/A,TRUE,"Warrington";#N/A,#N/A,TRUE,"Widnes"}</definedName>
    <definedName name="__________ccr1" localSheetId="7" hidden="1">{#N/A,#N/A,TRUE,"Cover";#N/A,#N/A,TRUE,"Conts";#N/A,#N/A,TRUE,"VOS";#N/A,#N/A,TRUE,"Warrington";#N/A,#N/A,TRUE,"Widnes"}</definedName>
    <definedName name="__________ccr1" localSheetId="8" hidden="1">{#N/A,#N/A,TRUE,"Cover";#N/A,#N/A,TRUE,"Conts";#N/A,#N/A,TRUE,"VOS";#N/A,#N/A,TRUE,"Warrington";#N/A,#N/A,TRUE,"Widnes"}</definedName>
    <definedName name="__________ccr1" localSheetId="10" hidden="1">{#N/A,#N/A,TRUE,"Cover";#N/A,#N/A,TRUE,"Conts";#N/A,#N/A,TRUE,"VOS";#N/A,#N/A,TRUE,"Warrington";#N/A,#N/A,TRUE,"Widnes"}</definedName>
    <definedName name="__________ccr1" localSheetId="12" hidden="1">{#N/A,#N/A,TRUE,"Cover";#N/A,#N/A,TRUE,"Conts";#N/A,#N/A,TRUE,"VOS";#N/A,#N/A,TRUE,"Warrington";#N/A,#N/A,TRUE,"Widnes"}</definedName>
    <definedName name="__________ccr1" localSheetId="5" hidden="1">{#N/A,#N/A,TRUE,"Cover";#N/A,#N/A,TRUE,"Conts";#N/A,#N/A,TRUE,"VOS";#N/A,#N/A,TRUE,"Warrington";#N/A,#N/A,TRUE,"Widnes"}</definedName>
    <definedName name="__________ccr1" localSheetId="6" hidden="1">{#N/A,#N/A,TRUE,"Cover";#N/A,#N/A,TRUE,"Conts";#N/A,#N/A,TRUE,"VOS";#N/A,#N/A,TRUE,"Warrington";#N/A,#N/A,TRUE,"Widnes"}</definedName>
    <definedName name="__________ccr1" hidden="1">{#N/A,#N/A,TRUE,"Cover";#N/A,#N/A,TRUE,"Conts";#N/A,#N/A,TRUE,"VOS";#N/A,#N/A,TRUE,"Warrington";#N/A,#N/A,TRUE,"Widnes"}</definedName>
    <definedName name="_________ccr1" localSheetId="20" hidden="1">{#N/A,#N/A,TRUE,"Cover";#N/A,#N/A,TRUE,"Conts";#N/A,#N/A,TRUE,"VOS";#N/A,#N/A,TRUE,"Warrington";#N/A,#N/A,TRUE,"Widnes"}</definedName>
    <definedName name="_________ccr1" localSheetId="7" hidden="1">{#N/A,#N/A,TRUE,"Cover";#N/A,#N/A,TRUE,"Conts";#N/A,#N/A,TRUE,"VOS";#N/A,#N/A,TRUE,"Warrington";#N/A,#N/A,TRUE,"Widnes"}</definedName>
    <definedName name="_________ccr1" localSheetId="8" hidden="1">{#N/A,#N/A,TRUE,"Cover";#N/A,#N/A,TRUE,"Conts";#N/A,#N/A,TRUE,"VOS";#N/A,#N/A,TRUE,"Warrington";#N/A,#N/A,TRUE,"Widnes"}</definedName>
    <definedName name="_________ccr1" localSheetId="10" hidden="1">{#N/A,#N/A,TRUE,"Cover";#N/A,#N/A,TRUE,"Conts";#N/A,#N/A,TRUE,"VOS";#N/A,#N/A,TRUE,"Warrington";#N/A,#N/A,TRUE,"Widnes"}</definedName>
    <definedName name="_________ccr1" localSheetId="12" hidden="1">{#N/A,#N/A,TRUE,"Cover";#N/A,#N/A,TRUE,"Conts";#N/A,#N/A,TRUE,"VOS";#N/A,#N/A,TRUE,"Warrington";#N/A,#N/A,TRUE,"Widnes"}</definedName>
    <definedName name="_________ccr1" localSheetId="5" hidden="1">{#N/A,#N/A,TRUE,"Cover";#N/A,#N/A,TRUE,"Conts";#N/A,#N/A,TRUE,"VOS";#N/A,#N/A,TRUE,"Warrington";#N/A,#N/A,TRUE,"Widnes"}</definedName>
    <definedName name="_________ccr1" localSheetId="6" hidden="1">{#N/A,#N/A,TRUE,"Cover";#N/A,#N/A,TRUE,"Conts";#N/A,#N/A,TRUE,"VOS";#N/A,#N/A,TRUE,"Warrington";#N/A,#N/A,TRUE,"Widnes"}</definedName>
    <definedName name="_________ccr1" hidden="1">{#N/A,#N/A,TRUE,"Cover";#N/A,#N/A,TRUE,"Conts";#N/A,#N/A,TRUE,"VOS";#N/A,#N/A,TRUE,"Warrington";#N/A,#N/A,TRUE,"Widnes"}</definedName>
    <definedName name="________ccr1" localSheetId="20" hidden="1">{#N/A,#N/A,TRUE,"Cover";#N/A,#N/A,TRUE,"Conts";#N/A,#N/A,TRUE,"VOS";#N/A,#N/A,TRUE,"Warrington";#N/A,#N/A,TRUE,"Widnes"}</definedName>
    <definedName name="________ccr1" localSheetId="7" hidden="1">{#N/A,#N/A,TRUE,"Cover";#N/A,#N/A,TRUE,"Conts";#N/A,#N/A,TRUE,"VOS";#N/A,#N/A,TRUE,"Warrington";#N/A,#N/A,TRUE,"Widnes"}</definedName>
    <definedName name="________ccr1" localSheetId="8" hidden="1">{#N/A,#N/A,TRUE,"Cover";#N/A,#N/A,TRUE,"Conts";#N/A,#N/A,TRUE,"VOS";#N/A,#N/A,TRUE,"Warrington";#N/A,#N/A,TRUE,"Widnes"}</definedName>
    <definedName name="________ccr1" localSheetId="10" hidden="1">{#N/A,#N/A,TRUE,"Cover";#N/A,#N/A,TRUE,"Conts";#N/A,#N/A,TRUE,"VOS";#N/A,#N/A,TRUE,"Warrington";#N/A,#N/A,TRUE,"Widnes"}</definedName>
    <definedName name="________ccr1" localSheetId="12" hidden="1">{#N/A,#N/A,TRUE,"Cover";#N/A,#N/A,TRUE,"Conts";#N/A,#N/A,TRUE,"VOS";#N/A,#N/A,TRUE,"Warrington";#N/A,#N/A,TRUE,"Widnes"}</definedName>
    <definedName name="________ccr1" localSheetId="5" hidden="1">{#N/A,#N/A,TRUE,"Cover";#N/A,#N/A,TRUE,"Conts";#N/A,#N/A,TRUE,"VOS";#N/A,#N/A,TRUE,"Warrington";#N/A,#N/A,TRUE,"Widnes"}</definedName>
    <definedName name="________ccr1" localSheetId="6" hidden="1">{#N/A,#N/A,TRUE,"Cover";#N/A,#N/A,TRUE,"Conts";#N/A,#N/A,TRUE,"VOS";#N/A,#N/A,TRUE,"Warrington";#N/A,#N/A,TRUE,"Widnes"}</definedName>
    <definedName name="________ccr1" hidden="1">{#N/A,#N/A,TRUE,"Cover";#N/A,#N/A,TRUE,"Conts";#N/A,#N/A,TRUE,"VOS";#N/A,#N/A,TRUE,"Warrington";#N/A,#N/A,TRUE,"Widnes"}</definedName>
    <definedName name="_______ccr1" localSheetId="20" hidden="1">{#N/A,#N/A,TRUE,"Cover";#N/A,#N/A,TRUE,"Conts";#N/A,#N/A,TRUE,"VOS";#N/A,#N/A,TRUE,"Warrington";#N/A,#N/A,TRUE,"Widnes"}</definedName>
    <definedName name="_______ccr1" localSheetId="7" hidden="1">{#N/A,#N/A,TRUE,"Cover";#N/A,#N/A,TRUE,"Conts";#N/A,#N/A,TRUE,"VOS";#N/A,#N/A,TRUE,"Warrington";#N/A,#N/A,TRUE,"Widnes"}</definedName>
    <definedName name="_______ccr1" localSheetId="8" hidden="1">{#N/A,#N/A,TRUE,"Cover";#N/A,#N/A,TRUE,"Conts";#N/A,#N/A,TRUE,"VOS";#N/A,#N/A,TRUE,"Warrington";#N/A,#N/A,TRUE,"Widnes"}</definedName>
    <definedName name="_______ccr1" localSheetId="10" hidden="1">{#N/A,#N/A,TRUE,"Cover";#N/A,#N/A,TRUE,"Conts";#N/A,#N/A,TRUE,"VOS";#N/A,#N/A,TRUE,"Warrington";#N/A,#N/A,TRUE,"Widnes"}</definedName>
    <definedName name="_______ccr1" localSheetId="12" hidden="1">{#N/A,#N/A,TRUE,"Cover";#N/A,#N/A,TRUE,"Conts";#N/A,#N/A,TRUE,"VOS";#N/A,#N/A,TRUE,"Warrington";#N/A,#N/A,TRUE,"Widnes"}</definedName>
    <definedName name="_______ccr1" localSheetId="5" hidden="1">{#N/A,#N/A,TRUE,"Cover";#N/A,#N/A,TRUE,"Conts";#N/A,#N/A,TRUE,"VOS";#N/A,#N/A,TRUE,"Warrington";#N/A,#N/A,TRUE,"Widnes"}</definedName>
    <definedName name="_______ccr1" localSheetId="6" hidden="1">{#N/A,#N/A,TRUE,"Cover";#N/A,#N/A,TRUE,"Conts";#N/A,#N/A,TRUE,"VOS";#N/A,#N/A,TRUE,"Warrington";#N/A,#N/A,TRUE,"Widnes"}</definedName>
    <definedName name="_______ccr1" hidden="1">{#N/A,#N/A,TRUE,"Cover";#N/A,#N/A,TRUE,"Conts";#N/A,#N/A,TRUE,"VOS";#N/A,#N/A,TRUE,"Warrington";#N/A,#N/A,TRUE,"Widnes"}</definedName>
    <definedName name="______ccr1" localSheetId="20" hidden="1">{#N/A,#N/A,TRUE,"Cover";#N/A,#N/A,TRUE,"Conts";#N/A,#N/A,TRUE,"VOS";#N/A,#N/A,TRUE,"Warrington";#N/A,#N/A,TRUE,"Widnes"}</definedName>
    <definedName name="______ccr1" localSheetId="7" hidden="1">{#N/A,#N/A,TRUE,"Cover";#N/A,#N/A,TRUE,"Conts";#N/A,#N/A,TRUE,"VOS";#N/A,#N/A,TRUE,"Warrington";#N/A,#N/A,TRUE,"Widnes"}</definedName>
    <definedName name="______ccr1" localSheetId="8" hidden="1">{#N/A,#N/A,TRUE,"Cover";#N/A,#N/A,TRUE,"Conts";#N/A,#N/A,TRUE,"VOS";#N/A,#N/A,TRUE,"Warrington";#N/A,#N/A,TRUE,"Widnes"}</definedName>
    <definedName name="______ccr1" localSheetId="10" hidden="1">{#N/A,#N/A,TRUE,"Cover";#N/A,#N/A,TRUE,"Conts";#N/A,#N/A,TRUE,"VOS";#N/A,#N/A,TRUE,"Warrington";#N/A,#N/A,TRUE,"Widnes"}</definedName>
    <definedName name="______ccr1" localSheetId="12" hidden="1">{#N/A,#N/A,TRUE,"Cover";#N/A,#N/A,TRUE,"Conts";#N/A,#N/A,TRUE,"VOS";#N/A,#N/A,TRUE,"Warrington";#N/A,#N/A,TRUE,"Widnes"}</definedName>
    <definedName name="______ccr1" localSheetId="5" hidden="1">{#N/A,#N/A,TRUE,"Cover";#N/A,#N/A,TRUE,"Conts";#N/A,#N/A,TRUE,"VOS";#N/A,#N/A,TRUE,"Warrington";#N/A,#N/A,TRUE,"Widnes"}</definedName>
    <definedName name="______ccr1" localSheetId="6" hidden="1">{#N/A,#N/A,TRUE,"Cover";#N/A,#N/A,TRUE,"Conts";#N/A,#N/A,TRUE,"VOS";#N/A,#N/A,TRUE,"Warrington";#N/A,#N/A,TRUE,"Widnes"}</definedName>
    <definedName name="______ccr1" hidden="1">{#N/A,#N/A,TRUE,"Cover";#N/A,#N/A,TRUE,"Conts";#N/A,#N/A,TRUE,"VOS";#N/A,#N/A,TRUE,"Warrington";#N/A,#N/A,TRUE,"Widnes"}</definedName>
    <definedName name="_____ab1" localSheetId="20" hidden="1">{#N/A,#N/A,FALSE,"SumD";#N/A,#N/A,FALSE,"ElecD";#N/A,#N/A,FALSE,"MechD";#N/A,#N/A,FALSE,"GeotD";#N/A,#N/A,FALSE,"PrcsD";#N/A,#N/A,FALSE,"TunnD";#N/A,#N/A,FALSE,"CivlD";#N/A,#N/A,FALSE,"NtwkD";#N/A,#N/A,FALSE,"EstgD";#N/A,#N/A,FALSE,"PEngD"}</definedName>
    <definedName name="_____ab1" localSheetId="7" hidden="1">{#N/A,#N/A,FALSE,"SumD";#N/A,#N/A,FALSE,"ElecD";#N/A,#N/A,FALSE,"MechD";#N/A,#N/A,FALSE,"GeotD";#N/A,#N/A,FALSE,"PrcsD";#N/A,#N/A,FALSE,"TunnD";#N/A,#N/A,FALSE,"CivlD";#N/A,#N/A,FALSE,"NtwkD";#N/A,#N/A,FALSE,"EstgD";#N/A,#N/A,FALSE,"PEngD"}</definedName>
    <definedName name="_____ab1" localSheetId="8" hidden="1">{#N/A,#N/A,FALSE,"SumD";#N/A,#N/A,FALSE,"ElecD";#N/A,#N/A,FALSE,"MechD";#N/A,#N/A,FALSE,"GeotD";#N/A,#N/A,FALSE,"PrcsD";#N/A,#N/A,FALSE,"TunnD";#N/A,#N/A,FALSE,"CivlD";#N/A,#N/A,FALSE,"NtwkD";#N/A,#N/A,FALSE,"EstgD";#N/A,#N/A,FALSE,"PEngD"}</definedName>
    <definedName name="_____ab1" localSheetId="10" hidden="1">{#N/A,#N/A,FALSE,"SumD";#N/A,#N/A,FALSE,"ElecD";#N/A,#N/A,FALSE,"MechD";#N/A,#N/A,FALSE,"GeotD";#N/A,#N/A,FALSE,"PrcsD";#N/A,#N/A,FALSE,"TunnD";#N/A,#N/A,FALSE,"CivlD";#N/A,#N/A,FALSE,"NtwkD";#N/A,#N/A,FALSE,"EstgD";#N/A,#N/A,FALSE,"PEngD"}</definedName>
    <definedName name="_____ab1" localSheetId="12" hidden="1">{#N/A,#N/A,FALSE,"SumD";#N/A,#N/A,FALSE,"ElecD";#N/A,#N/A,FALSE,"MechD";#N/A,#N/A,FALSE,"GeotD";#N/A,#N/A,FALSE,"PrcsD";#N/A,#N/A,FALSE,"TunnD";#N/A,#N/A,FALSE,"CivlD";#N/A,#N/A,FALSE,"NtwkD";#N/A,#N/A,FALSE,"EstgD";#N/A,#N/A,FALSE,"PEngD"}</definedName>
    <definedName name="_____ab1" localSheetId="5" hidden="1">{#N/A,#N/A,FALSE,"SumD";#N/A,#N/A,FALSE,"ElecD";#N/A,#N/A,FALSE,"MechD";#N/A,#N/A,FALSE,"GeotD";#N/A,#N/A,FALSE,"PrcsD";#N/A,#N/A,FALSE,"TunnD";#N/A,#N/A,FALSE,"CivlD";#N/A,#N/A,FALSE,"NtwkD";#N/A,#N/A,FALSE,"EstgD";#N/A,#N/A,FALSE,"PEngD"}</definedName>
    <definedName name="_____ab1" localSheetId="6" hidden="1">{#N/A,#N/A,FALSE,"SumD";#N/A,#N/A,FALSE,"ElecD";#N/A,#N/A,FALSE,"MechD";#N/A,#N/A,FALSE,"GeotD";#N/A,#N/A,FALSE,"PrcsD";#N/A,#N/A,FALSE,"TunnD";#N/A,#N/A,FALSE,"CivlD";#N/A,#N/A,FALSE,"NtwkD";#N/A,#N/A,FALSE,"EstgD";#N/A,#N/A,FALSE,"PEngD"}</definedName>
    <definedName name="_____ab1" hidden="1">{#N/A,#N/A,FALSE,"SumD";#N/A,#N/A,FALSE,"ElecD";#N/A,#N/A,FALSE,"MechD";#N/A,#N/A,FALSE,"GeotD";#N/A,#N/A,FALSE,"PrcsD";#N/A,#N/A,FALSE,"TunnD";#N/A,#N/A,FALSE,"CivlD";#N/A,#N/A,FALSE,"NtwkD";#N/A,#N/A,FALSE,"EstgD";#N/A,#N/A,FALSE,"PEngD"}</definedName>
    <definedName name="_____as1" localSheetId="20" hidden="1">{#N/A,#N/A,FALSE,"SumD";#N/A,#N/A,FALSE,"ElecD";#N/A,#N/A,FALSE,"MechD";#N/A,#N/A,FALSE,"GeotD";#N/A,#N/A,FALSE,"PrcsD";#N/A,#N/A,FALSE,"TunnD";#N/A,#N/A,FALSE,"CivlD";#N/A,#N/A,FALSE,"NtwkD";#N/A,#N/A,FALSE,"EstgD";#N/A,#N/A,FALSE,"PEngD"}</definedName>
    <definedName name="_____as1" localSheetId="7" hidden="1">{#N/A,#N/A,FALSE,"SumD";#N/A,#N/A,FALSE,"ElecD";#N/A,#N/A,FALSE,"MechD";#N/A,#N/A,FALSE,"GeotD";#N/A,#N/A,FALSE,"PrcsD";#N/A,#N/A,FALSE,"TunnD";#N/A,#N/A,FALSE,"CivlD";#N/A,#N/A,FALSE,"NtwkD";#N/A,#N/A,FALSE,"EstgD";#N/A,#N/A,FALSE,"PEngD"}</definedName>
    <definedName name="_____as1" localSheetId="8" hidden="1">{#N/A,#N/A,FALSE,"SumD";#N/A,#N/A,FALSE,"ElecD";#N/A,#N/A,FALSE,"MechD";#N/A,#N/A,FALSE,"GeotD";#N/A,#N/A,FALSE,"PrcsD";#N/A,#N/A,FALSE,"TunnD";#N/A,#N/A,FALSE,"CivlD";#N/A,#N/A,FALSE,"NtwkD";#N/A,#N/A,FALSE,"EstgD";#N/A,#N/A,FALSE,"PEngD"}</definedName>
    <definedName name="_____as1" localSheetId="10" hidden="1">{#N/A,#N/A,FALSE,"SumD";#N/A,#N/A,FALSE,"ElecD";#N/A,#N/A,FALSE,"MechD";#N/A,#N/A,FALSE,"GeotD";#N/A,#N/A,FALSE,"PrcsD";#N/A,#N/A,FALSE,"TunnD";#N/A,#N/A,FALSE,"CivlD";#N/A,#N/A,FALSE,"NtwkD";#N/A,#N/A,FALSE,"EstgD";#N/A,#N/A,FALSE,"PEngD"}</definedName>
    <definedName name="_____as1" localSheetId="12" hidden="1">{#N/A,#N/A,FALSE,"SumD";#N/A,#N/A,FALSE,"ElecD";#N/A,#N/A,FALSE,"MechD";#N/A,#N/A,FALSE,"GeotD";#N/A,#N/A,FALSE,"PrcsD";#N/A,#N/A,FALSE,"TunnD";#N/A,#N/A,FALSE,"CivlD";#N/A,#N/A,FALSE,"NtwkD";#N/A,#N/A,FALSE,"EstgD";#N/A,#N/A,FALSE,"PEngD"}</definedName>
    <definedName name="_____as1" localSheetId="5" hidden="1">{#N/A,#N/A,FALSE,"SumD";#N/A,#N/A,FALSE,"ElecD";#N/A,#N/A,FALSE,"MechD";#N/A,#N/A,FALSE,"GeotD";#N/A,#N/A,FALSE,"PrcsD";#N/A,#N/A,FALSE,"TunnD";#N/A,#N/A,FALSE,"CivlD";#N/A,#N/A,FALSE,"NtwkD";#N/A,#N/A,FALSE,"EstgD";#N/A,#N/A,FALSE,"PEngD"}</definedName>
    <definedName name="_____as1" localSheetId="6" hidden="1">{#N/A,#N/A,FALSE,"SumD";#N/A,#N/A,FALSE,"ElecD";#N/A,#N/A,FALSE,"MechD";#N/A,#N/A,FALSE,"GeotD";#N/A,#N/A,FALSE,"PrcsD";#N/A,#N/A,FALSE,"TunnD";#N/A,#N/A,FALSE,"CivlD";#N/A,#N/A,FALSE,"NtwkD";#N/A,#N/A,FALSE,"EstgD";#N/A,#N/A,FALSE,"PEngD"}</definedName>
    <definedName name="_____as1" hidden="1">{#N/A,#N/A,FALSE,"SumD";#N/A,#N/A,FALSE,"ElecD";#N/A,#N/A,FALSE,"MechD";#N/A,#N/A,FALSE,"GeotD";#N/A,#N/A,FALSE,"PrcsD";#N/A,#N/A,FALSE,"TunnD";#N/A,#N/A,FALSE,"CivlD";#N/A,#N/A,FALSE,"NtwkD";#N/A,#N/A,FALSE,"EstgD";#N/A,#N/A,FALSE,"PEngD"}</definedName>
    <definedName name="_____ccr1" localSheetId="20" hidden="1">{#N/A,#N/A,TRUE,"Cover";#N/A,#N/A,TRUE,"Conts";#N/A,#N/A,TRUE,"VOS";#N/A,#N/A,TRUE,"Warrington";#N/A,#N/A,TRUE,"Widnes"}</definedName>
    <definedName name="_____ccr1" localSheetId="7" hidden="1">{#N/A,#N/A,TRUE,"Cover";#N/A,#N/A,TRUE,"Conts";#N/A,#N/A,TRUE,"VOS";#N/A,#N/A,TRUE,"Warrington";#N/A,#N/A,TRUE,"Widnes"}</definedName>
    <definedName name="_____ccr1" localSheetId="8" hidden="1">{#N/A,#N/A,TRUE,"Cover";#N/A,#N/A,TRUE,"Conts";#N/A,#N/A,TRUE,"VOS";#N/A,#N/A,TRUE,"Warrington";#N/A,#N/A,TRUE,"Widnes"}</definedName>
    <definedName name="_____ccr1" localSheetId="10" hidden="1">{#N/A,#N/A,TRUE,"Cover";#N/A,#N/A,TRUE,"Conts";#N/A,#N/A,TRUE,"VOS";#N/A,#N/A,TRUE,"Warrington";#N/A,#N/A,TRUE,"Widnes"}</definedName>
    <definedName name="_____ccr1" localSheetId="12" hidden="1">{#N/A,#N/A,TRUE,"Cover";#N/A,#N/A,TRUE,"Conts";#N/A,#N/A,TRUE,"VOS";#N/A,#N/A,TRUE,"Warrington";#N/A,#N/A,TRUE,"Widnes"}</definedName>
    <definedName name="_____ccr1" localSheetId="5" hidden="1">{#N/A,#N/A,TRUE,"Cover";#N/A,#N/A,TRUE,"Conts";#N/A,#N/A,TRUE,"VOS";#N/A,#N/A,TRUE,"Warrington";#N/A,#N/A,TRUE,"Widnes"}</definedName>
    <definedName name="_____ccr1" localSheetId="6" hidden="1">{#N/A,#N/A,TRUE,"Cover";#N/A,#N/A,TRUE,"Conts";#N/A,#N/A,TRUE,"VOS";#N/A,#N/A,TRUE,"Warrington";#N/A,#N/A,TRUE,"Widnes"}</definedName>
    <definedName name="_____ccr1" hidden="1">{#N/A,#N/A,TRUE,"Cover";#N/A,#N/A,TRUE,"Conts";#N/A,#N/A,TRUE,"VOS";#N/A,#N/A,TRUE,"Warrington";#N/A,#N/A,TRUE,"Widnes"}</definedName>
    <definedName name="_____old3" localSheetId="20" hidden="1">{#N/A,#N/A,FALSE,"Summary";#N/A,#N/A,FALSE,"3TJ";#N/A,#N/A,FALSE,"3TN";#N/A,#N/A,FALSE,"3TP";#N/A,#N/A,FALSE,"3SJ";#N/A,#N/A,FALSE,"3CJ";#N/A,#N/A,FALSE,"3CN";#N/A,#N/A,FALSE,"3CP";#N/A,#N/A,FALSE,"3A"}</definedName>
    <definedName name="_____old3" localSheetId="7" hidden="1">{#N/A,#N/A,FALSE,"Summary";#N/A,#N/A,FALSE,"3TJ";#N/A,#N/A,FALSE,"3TN";#N/A,#N/A,FALSE,"3TP";#N/A,#N/A,FALSE,"3SJ";#N/A,#N/A,FALSE,"3CJ";#N/A,#N/A,FALSE,"3CN";#N/A,#N/A,FALSE,"3CP";#N/A,#N/A,FALSE,"3A"}</definedName>
    <definedName name="_____old3" localSheetId="8" hidden="1">{#N/A,#N/A,FALSE,"Summary";#N/A,#N/A,FALSE,"3TJ";#N/A,#N/A,FALSE,"3TN";#N/A,#N/A,FALSE,"3TP";#N/A,#N/A,FALSE,"3SJ";#N/A,#N/A,FALSE,"3CJ";#N/A,#N/A,FALSE,"3CN";#N/A,#N/A,FALSE,"3CP";#N/A,#N/A,FALSE,"3A"}</definedName>
    <definedName name="_____old3" localSheetId="10" hidden="1">{#N/A,#N/A,FALSE,"Summary";#N/A,#N/A,FALSE,"3TJ";#N/A,#N/A,FALSE,"3TN";#N/A,#N/A,FALSE,"3TP";#N/A,#N/A,FALSE,"3SJ";#N/A,#N/A,FALSE,"3CJ";#N/A,#N/A,FALSE,"3CN";#N/A,#N/A,FALSE,"3CP";#N/A,#N/A,FALSE,"3A"}</definedName>
    <definedName name="_____old3" localSheetId="12" hidden="1">{#N/A,#N/A,FALSE,"Summary";#N/A,#N/A,FALSE,"3TJ";#N/A,#N/A,FALSE,"3TN";#N/A,#N/A,FALSE,"3TP";#N/A,#N/A,FALSE,"3SJ";#N/A,#N/A,FALSE,"3CJ";#N/A,#N/A,FALSE,"3CN";#N/A,#N/A,FALSE,"3CP";#N/A,#N/A,FALSE,"3A"}</definedName>
    <definedName name="_____old3" localSheetId="5" hidden="1">{#N/A,#N/A,FALSE,"Summary";#N/A,#N/A,FALSE,"3TJ";#N/A,#N/A,FALSE,"3TN";#N/A,#N/A,FALSE,"3TP";#N/A,#N/A,FALSE,"3SJ";#N/A,#N/A,FALSE,"3CJ";#N/A,#N/A,FALSE,"3CN";#N/A,#N/A,FALSE,"3CP";#N/A,#N/A,FALSE,"3A"}</definedName>
    <definedName name="_____old3" localSheetId="6" hidden="1">{#N/A,#N/A,FALSE,"Summary";#N/A,#N/A,FALSE,"3TJ";#N/A,#N/A,FALSE,"3TN";#N/A,#N/A,FALSE,"3TP";#N/A,#N/A,FALSE,"3SJ";#N/A,#N/A,FALSE,"3CJ";#N/A,#N/A,FALSE,"3CN";#N/A,#N/A,FALSE,"3CP";#N/A,#N/A,FALSE,"3A"}</definedName>
    <definedName name="_____old3" hidden="1">{#N/A,#N/A,FALSE,"Summary";#N/A,#N/A,FALSE,"3TJ";#N/A,#N/A,FALSE,"3TN";#N/A,#N/A,FALSE,"3TP";#N/A,#N/A,FALSE,"3SJ";#N/A,#N/A,FALSE,"3CJ";#N/A,#N/A,FALSE,"3CN";#N/A,#N/A,FALSE,"3CP";#N/A,#N/A,FALSE,"3A"}</definedName>
    <definedName name="_____old5" localSheetId="20" hidden="1">{#N/A,#N/A,FALSE,"Summary";#N/A,#N/A,FALSE,"3TJ";#N/A,#N/A,FALSE,"3TN";#N/A,#N/A,FALSE,"3TP";#N/A,#N/A,FALSE,"3SJ";#N/A,#N/A,FALSE,"3CJ";#N/A,#N/A,FALSE,"3CN";#N/A,#N/A,FALSE,"3CP";#N/A,#N/A,FALSE,"3A"}</definedName>
    <definedName name="_____old5" localSheetId="7" hidden="1">{#N/A,#N/A,FALSE,"Summary";#N/A,#N/A,FALSE,"3TJ";#N/A,#N/A,FALSE,"3TN";#N/A,#N/A,FALSE,"3TP";#N/A,#N/A,FALSE,"3SJ";#N/A,#N/A,FALSE,"3CJ";#N/A,#N/A,FALSE,"3CN";#N/A,#N/A,FALSE,"3CP";#N/A,#N/A,FALSE,"3A"}</definedName>
    <definedName name="_____old5" localSheetId="8" hidden="1">{#N/A,#N/A,FALSE,"Summary";#N/A,#N/A,FALSE,"3TJ";#N/A,#N/A,FALSE,"3TN";#N/A,#N/A,FALSE,"3TP";#N/A,#N/A,FALSE,"3SJ";#N/A,#N/A,FALSE,"3CJ";#N/A,#N/A,FALSE,"3CN";#N/A,#N/A,FALSE,"3CP";#N/A,#N/A,FALSE,"3A"}</definedName>
    <definedName name="_____old5" localSheetId="10" hidden="1">{#N/A,#N/A,FALSE,"Summary";#N/A,#N/A,FALSE,"3TJ";#N/A,#N/A,FALSE,"3TN";#N/A,#N/A,FALSE,"3TP";#N/A,#N/A,FALSE,"3SJ";#N/A,#N/A,FALSE,"3CJ";#N/A,#N/A,FALSE,"3CN";#N/A,#N/A,FALSE,"3CP";#N/A,#N/A,FALSE,"3A"}</definedName>
    <definedName name="_____old5" localSheetId="12" hidden="1">{#N/A,#N/A,FALSE,"Summary";#N/A,#N/A,FALSE,"3TJ";#N/A,#N/A,FALSE,"3TN";#N/A,#N/A,FALSE,"3TP";#N/A,#N/A,FALSE,"3SJ";#N/A,#N/A,FALSE,"3CJ";#N/A,#N/A,FALSE,"3CN";#N/A,#N/A,FALSE,"3CP";#N/A,#N/A,FALSE,"3A"}</definedName>
    <definedName name="_____old5" localSheetId="5" hidden="1">{#N/A,#N/A,FALSE,"Summary";#N/A,#N/A,FALSE,"3TJ";#N/A,#N/A,FALSE,"3TN";#N/A,#N/A,FALSE,"3TP";#N/A,#N/A,FALSE,"3SJ";#N/A,#N/A,FALSE,"3CJ";#N/A,#N/A,FALSE,"3CN";#N/A,#N/A,FALSE,"3CP";#N/A,#N/A,FALSE,"3A"}</definedName>
    <definedName name="_____old5" localSheetId="6"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localSheetId="20" hidden="1">{#N/A,#N/A,FALSE,"Summary";#N/A,#N/A,FALSE,"3TJ";#N/A,#N/A,FALSE,"3TN";#N/A,#N/A,FALSE,"3TP";#N/A,#N/A,FALSE,"3SJ";#N/A,#N/A,FALSE,"3CJ";#N/A,#N/A,FALSE,"3CN";#N/A,#N/A,FALSE,"3CP";#N/A,#N/A,FALSE,"3A"}</definedName>
    <definedName name="_____old7" localSheetId="7" hidden="1">{#N/A,#N/A,FALSE,"Summary";#N/A,#N/A,FALSE,"3TJ";#N/A,#N/A,FALSE,"3TN";#N/A,#N/A,FALSE,"3TP";#N/A,#N/A,FALSE,"3SJ";#N/A,#N/A,FALSE,"3CJ";#N/A,#N/A,FALSE,"3CN";#N/A,#N/A,FALSE,"3CP";#N/A,#N/A,FALSE,"3A"}</definedName>
    <definedName name="_____old7" localSheetId="8" hidden="1">{#N/A,#N/A,FALSE,"Summary";#N/A,#N/A,FALSE,"3TJ";#N/A,#N/A,FALSE,"3TN";#N/A,#N/A,FALSE,"3TP";#N/A,#N/A,FALSE,"3SJ";#N/A,#N/A,FALSE,"3CJ";#N/A,#N/A,FALSE,"3CN";#N/A,#N/A,FALSE,"3CP";#N/A,#N/A,FALSE,"3A"}</definedName>
    <definedName name="_____old7" localSheetId="10" hidden="1">{#N/A,#N/A,FALSE,"Summary";#N/A,#N/A,FALSE,"3TJ";#N/A,#N/A,FALSE,"3TN";#N/A,#N/A,FALSE,"3TP";#N/A,#N/A,FALSE,"3SJ";#N/A,#N/A,FALSE,"3CJ";#N/A,#N/A,FALSE,"3CN";#N/A,#N/A,FALSE,"3CP";#N/A,#N/A,FALSE,"3A"}</definedName>
    <definedName name="_____old7" localSheetId="12" hidden="1">{#N/A,#N/A,FALSE,"Summary";#N/A,#N/A,FALSE,"3TJ";#N/A,#N/A,FALSE,"3TN";#N/A,#N/A,FALSE,"3TP";#N/A,#N/A,FALSE,"3SJ";#N/A,#N/A,FALSE,"3CJ";#N/A,#N/A,FALSE,"3CN";#N/A,#N/A,FALSE,"3CP";#N/A,#N/A,FALSE,"3A"}</definedName>
    <definedName name="_____old7" localSheetId="5" hidden="1">{#N/A,#N/A,FALSE,"Summary";#N/A,#N/A,FALSE,"3TJ";#N/A,#N/A,FALSE,"3TN";#N/A,#N/A,FALSE,"3TP";#N/A,#N/A,FALSE,"3SJ";#N/A,#N/A,FALSE,"3CJ";#N/A,#N/A,FALSE,"3CN";#N/A,#N/A,FALSE,"3CP";#N/A,#N/A,FALSE,"3A"}</definedName>
    <definedName name="_____old7" localSheetId="6"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ab1" localSheetId="20" hidden="1">{#N/A,#N/A,FALSE,"SumD";#N/A,#N/A,FALSE,"ElecD";#N/A,#N/A,FALSE,"MechD";#N/A,#N/A,FALSE,"GeotD";#N/A,#N/A,FALSE,"PrcsD";#N/A,#N/A,FALSE,"TunnD";#N/A,#N/A,FALSE,"CivlD";#N/A,#N/A,FALSE,"NtwkD";#N/A,#N/A,FALSE,"EstgD";#N/A,#N/A,FALSE,"PEngD"}</definedName>
    <definedName name="____ab1" localSheetId="7" hidden="1">{#N/A,#N/A,FALSE,"SumD";#N/A,#N/A,FALSE,"ElecD";#N/A,#N/A,FALSE,"MechD";#N/A,#N/A,FALSE,"GeotD";#N/A,#N/A,FALSE,"PrcsD";#N/A,#N/A,FALSE,"TunnD";#N/A,#N/A,FALSE,"CivlD";#N/A,#N/A,FALSE,"NtwkD";#N/A,#N/A,FALSE,"EstgD";#N/A,#N/A,FALSE,"PEngD"}</definedName>
    <definedName name="____ab1" localSheetId="8" hidden="1">{#N/A,#N/A,FALSE,"SumD";#N/A,#N/A,FALSE,"ElecD";#N/A,#N/A,FALSE,"MechD";#N/A,#N/A,FALSE,"GeotD";#N/A,#N/A,FALSE,"PrcsD";#N/A,#N/A,FALSE,"TunnD";#N/A,#N/A,FALSE,"CivlD";#N/A,#N/A,FALSE,"NtwkD";#N/A,#N/A,FALSE,"EstgD";#N/A,#N/A,FALSE,"PEngD"}</definedName>
    <definedName name="____ab1" localSheetId="10" hidden="1">{#N/A,#N/A,FALSE,"SumD";#N/A,#N/A,FALSE,"ElecD";#N/A,#N/A,FALSE,"MechD";#N/A,#N/A,FALSE,"GeotD";#N/A,#N/A,FALSE,"PrcsD";#N/A,#N/A,FALSE,"TunnD";#N/A,#N/A,FALSE,"CivlD";#N/A,#N/A,FALSE,"NtwkD";#N/A,#N/A,FALSE,"EstgD";#N/A,#N/A,FALSE,"PEngD"}</definedName>
    <definedName name="____ab1" localSheetId="12" hidden="1">{#N/A,#N/A,FALSE,"SumD";#N/A,#N/A,FALSE,"ElecD";#N/A,#N/A,FALSE,"MechD";#N/A,#N/A,FALSE,"GeotD";#N/A,#N/A,FALSE,"PrcsD";#N/A,#N/A,FALSE,"TunnD";#N/A,#N/A,FALSE,"CivlD";#N/A,#N/A,FALSE,"NtwkD";#N/A,#N/A,FALSE,"EstgD";#N/A,#N/A,FALSE,"PEngD"}</definedName>
    <definedName name="____ab1" localSheetId="5" hidden="1">{#N/A,#N/A,FALSE,"SumD";#N/A,#N/A,FALSE,"ElecD";#N/A,#N/A,FALSE,"MechD";#N/A,#N/A,FALSE,"GeotD";#N/A,#N/A,FALSE,"PrcsD";#N/A,#N/A,FALSE,"TunnD";#N/A,#N/A,FALSE,"CivlD";#N/A,#N/A,FALSE,"NtwkD";#N/A,#N/A,FALSE,"EstgD";#N/A,#N/A,FALSE,"PEngD"}</definedName>
    <definedName name="____ab1" localSheetId="6" hidden="1">{#N/A,#N/A,FALSE,"SumD";#N/A,#N/A,FALSE,"ElecD";#N/A,#N/A,FALSE,"MechD";#N/A,#N/A,FALSE,"GeotD";#N/A,#N/A,FALSE,"PrcsD";#N/A,#N/A,FALSE,"TunnD";#N/A,#N/A,FALSE,"CivlD";#N/A,#N/A,FALSE,"NtwkD";#N/A,#N/A,FALSE,"EstgD";#N/A,#N/A,FALSE,"PEngD"}</definedName>
    <definedName name="____ab1" hidden="1">{#N/A,#N/A,FALSE,"SumD";#N/A,#N/A,FALSE,"ElecD";#N/A,#N/A,FALSE,"MechD";#N/A,#N/A,FALSE,"GeotD";#N/A,#N/A,FALSE,"PrcsD";#N/A,#N/A,FALSE,"TunnD";#N/A,#N/A,FALSE,"CivlD";#N/A,#N/A,FALSE,"NtwkD";#N/A,#N/A,FALSE,"EstgD";#N/A,#N/A,FALSE,"PEngD"}</definedName>
    <definedName name="____as1" localSheetId="20" hidden="1">{#N/A,#N/A,FALSE,"SumD";#N/A,#N/A,FALSE,"ElecD";#N/A,#N/A,FALSE,"MechD";#N/A,#N/A,FALSE,"GeotD";#N/A,#N/A,FALSE,"PrcsD";#N/A,#N/A,FALSE,"TunnD";#N/A,#N/A,FALSE,"CivlD";#N/A,#N/A,FALSE,"NtwkD";#N/A,#N/A,FALSE,"EstgD";#N/A,#N/A,FALSE,"PEngD"}</definedName>
    <definedName name="____as1" localSheetId="7" hidden="1">{#N/A,#N/A,FALSE,"SumD";#N/A,#N/A,FALSE,"ElecD";#N/A,#N/A,FALSE,"MechD";#N/A,#N/A,FALSE,"GeotD";#N/A,#N/A,FALSE,"PrcsD";#N/A,#N/A,FALSE,"TunnD";#N/A,#N/A,FALSE,"CivlD";#N/A,#N/A,FALSE,"NtwkD";#N/A,#N/A,FALSE,"EstgD";#N/A,#N/A,FALSE,"PEngD"}</definedName>
    <definedName name="____as1" localSheetId="8" hidden="1">{#N/A,#N/A,FALSE,"SumD";#N/A,#N/A,FALSE,"ElecD";#N/A,#N/A,FALSE,"MechD";#N/A,#N/A,FALSE,"GeotD";#N/A,#N/A,FALSE,"PrcsD";#N/A,#N/A,FALSE,"TunnD";#N/A,#N/A,FALSE,"CivlD";#N/A,#N/A,FALSE,"NtwkD";#N/A,#N/A,FALSE,"EstgD";#N/A,#N/A,FALSE,"PEngD"}</definedName>
    <definedName name="____as1" localSheetId="10" hidden="1">{#N/A,#N/A,FALSE,"SumD";#N/A,#N/A,FALSE,"ElecD";#N/A,#N/A,FALSE,"MechD";#N/A,#N/A,FALSE,"GeotD";#N/A,#N/A,FALSE,"PrcsD";#N/A,#N/A,FALSE,"TunnD";#N/A,#N/A,FALSE,"CivlD";#N/A,#N/A,FALSE,"NtwkD";#N/A,#N/A,FALSE,"EstgD";#N/A,#N/A,FALSE,"PEngD"}</definedName>
    <definedName name="____as1" localSheetId="12" hidden="1">{#N/A,#N/A,FALSE,"SumD";#N/A,#N/A,FALSE,"ElecD";#N/A,#N/A,FALSE,"MechD";#N/A,#N/A,FALSE,"GeotD";#N/A,#N/A,FALSE,"PrcsD";#N/A,#N/A,FALSE,"TunnD";#N/A,#N/A,FALSE,"CivlD";#N/A,#N/A,FALSE,"NtwkD";#N/A,#N/A,FALSE,"EstgD";#N/A,#N/A,FALSE,"PEngD"}</definedName>
    <definedName name="____as1" localSheetId="5" hidden="1">{#N/A,#N/A,FALSE,"SumD";#N/A,#N/A,FALSE,"ElecD";#N/A,#N/A,FALSE,"MechD";#N/A,#N/A,FALSE,"GeotD";#N/A,#N/A,FALSE,"PrcsD";#N/A,#N/A,FALSE,"TunnD";#N/A,#N/A,FALSE,"CivlD";#N/A,#N/A,FALSE,"NtwkD";#N/A,#N/A,FALSE,"EstgD";#N/A,#N/A,FALSE,"PEngD"}</definedName>
    <definedName name="____as1" localSheetId="6"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ccr1" localSheetId="20" hidden="1">{#N/A,#N/A,TRUE,"Cover";#N/A,#N/A,TRUE,"Conts";#N/A,#N/A,TRUE,"VOS";#N/A,#N/A,TRUE,"Warrington";#N/A,#N/A,TRUE,"Widnes"}</definedName>
    <definedName name="____ccr1" localSheetId="7" hidden="1">{#N/A,#N/A,TRUE,"Cover";#N/A,#N/A,TRUE,"Conts";#N/A,#N/A,TRUE,"VOS";#N/A,#N/A,TRUE,"Warrington";#N/A,#N/A,TRUE,"Widnes"}</definedName>
    <definedName name="____ccr1" localSheetId="8" hidden="1">{#N/A,#N/A,TRUE,"Cover";#N/A,#N/A,TRUE,"Conts";#N/A,#N/A,TRUE,"VOS";#N/A,#N/A,TRUE,"Warrington";#N/A,#N/A,TRUE,"Widnes"}</definedName>
    <definedName name="____ccr1" localSheetId="10" hidden="1">{#N/A,#N/A,TRUE,"Cover";#N/A,#N/A,TRUE,"Conts";#N/A,#N/A,TRUE,"VOS";#N/A,#N/A,TRUE,"Warrington";#N/A,#N/A,TRUE,"Widnes"}</definedName>
    <definedName name="____ccr1" localSheetId="12" hidden="1">{#N/A,#N/A,TRUE,"Cover";#N/A,#N/A,TRUE,"Conts";#N/A,#N/A,TRUE,"VOS";#N/A,#N/A,TRUE,"Warrington";#N/A,#N/A,TRUE,"Widnes"}</definedName>
    <definedName name="____ccr1" localSheetId="5" hidden="1">{#N/A,#N/A,TRUE,"Cover";#N/A,#N/A,TRUE,"Conts";#N/A,#N/A,TRUE,"VOS";#N/A,#N/A,TRUE,"Warrington";#N/A,#N/A,TRUE,"Widnes"}</definedName>
    <definedName name="____ccr1" localSheetId="6" hidden="1">{#N/A,#N/A,TRUE,"Cover";#N/A,#N/A,TRUE,"Conts";#N/A,#N/A,TRUE,"VOS";#N/A,#N/A,TRUE,"Warrington";#N/A,#N/A,TRUE,"Widnes"}</definedName>
    <definedName name="____ccr1" hidden="1">{#N/A,#N/A,TRUE,"Cover";#N/A,#N/A,TRUE,"Conts";#N/A,#N/A,TRUE,"VOS";#N/A,#N/A,TRUE,"Warrington";#N/A,#N/A,TRUE,"Widnes"}</definedName>
    <definedName name="____ccr2" localSheetId="20" hidden="1">{#N/A,#N/A,TRUE,"Cover";#N/A,#N/A,TRUE,"Conts";#N/A,#N/A,TRUE,"VOS";#N/A,#N/A,TRUE,"Warrington";#N/A,#N/A,TRUE,"Widnes"}</definedName>
    <definedName name="____ccr2" localSheetId="7" hidden="1">{#N/A,#N/A,TRUE,"Cover";#N/A,#N/A,TRUE,"Conts";#N/A,#N/A,TRUE,"VOS";#N/A,#N/A,TRUE,"Warrington";#N/A,#N/A,TRUE,"Widnes"}</definedName>
    <definedName name="____ccr2" localSheetId="8" hidden="1">{#N/A,#N/A,TRUE,"Cover";#N/A,#N/A,TRUE,"Conts";#N/A,#N/A,TRUE,"VOS";#N/A,#N/A,TRUE,"Warrington";#N/A,#N/A,TRUE,"Widnes"}</definedName>
    <definedName name="____ccr2" localSheetId="10" hidden="1">{#N/A,#N/A,TRUE,"Cover";#N/A,#N/A,TRUE,"Conts";#N/A,#N/A,TRUE,"VOS";#N/A,#N/A,TRUE,"Warrington";#N/A,#N/A,TRUE,"Widnes"}</definedName>
    <definedName name="____ccr2" localSheetId="12" hidden="1">{#N/A,#N/A,TRUE,"Cover";#N/A,#N/A,TRUE,"Conts";#N/A,#N/A,TRUE,"VOS";#N/A,#N/A,TRUE,"Warrington";#N/A,#N/A,TRUE,"Widnes"}</definedName>
    <definedName name="____ccr2" localSheetId="5" hidden="1">{#N/A,#N/A,TRUE,"Cover";#N/A,#N/A,TRUE,"Conts";#N/A,#N/A,TRUE,"VOS";#N/A,#N/A,TRUE,"Warrington";#N/A,#N/A,TRUE,"Widnes"}</definedName>
    <definedName name="____ccr2" localSheetId="6" hidden="1">{#N/A,#N/A,TRUE,"Cover";#N/A,#N/A,TRUE,"Conts";#N/A,#N/A,TRUE,"VOS";#N/A,#N/A,TRUE,"Warrington";#N/A,#N/A,TRUE,"Widnes"}</definedName>
    <definedName name="____ccr2" hidden="1">{#N/A,#N/A,TRUE,"Cover";#N/A,#N/A,TRUE,"Conts";#N/A,#N/A,TRUE,"VOS";#N/A,#N/A,TRUE,"Warrington";#N/A,#N/A,TRUE,"Widnes"}</definedName>
    <definedName name="____old3" localSheetId="20" hidden="1">{#N/A,#N/A,FALSE,"Summary";#N/A,#N/A,FALSE,"3TJ";#N/A,#N/A,FALSE,"3TN";#N/A,#N/A,FALSE,"3TP";#N/A,#N/A,FALSE,"3SJ";#N/A,#N/A,FALSE,"3CJ";#N/A,#N/A,FALSE,"3CN";#N/A,#N/A,FALSE,"3CP";#N/A,#N/A,FALSE,"3A"}</definedName>
    <definedName name="____old3" localSheetId="7" hidden="1">{#N/A,#N/A,FALSE,"Summary";#N/A,#N/A,FALSE,"3TJ";#N/A,#N/A,FALSE,"3TN";#N/A,#N/A,FALSE,"3TP";#N/A,#N/A,FALSE,"3SJ";#N/A,#N/A,FALSE,"3CJ";#N/A,#N/A,FALSE,"3CN";#N/A,#N/A,FALSE,"3CP";#N/A,#N/A,FALSE,"3A"}</definedName>
    <definedName name="____old3" localSheetId="8" hidden="1">{#N/A,#N/A,FALSE,"Summary";#N/A,#N/A,FALSE,"3TJ";#N/A,#N/A,FALSE,"3TN";#N/A,#N/A,FALSE,"3TP";#N/A,#N/A,FALSE,"3SJ";#N/A,#N/A,FALSE,"3CJ";#N/A,#N/A,FALSE,"3CN";#N/A,#N/A,FALSE,"3CP";#N/A,#N/A,FALSE,"3A"}</definedName>
    <definedName name="____old3" localSheetId="10" hidden="1">{#N/A,#N/A,FALSE,"Summary";#N/A,#N/A,FALSE,"3TJ";#N/A,#N/A,FALSE,"3TN";#N/A,#N/A,FALSE,"3TP";#N/A,#N/A,FALSE,"3SJ";#N/A,#N/A,FALSE,"3CJ";#N/A,#N/A,FALSE,"3CN";#N/A,#N/A,FALSE,"3CP";#N/A,#N/A,FALSE,"3A"}</definedName>
    <definedName name="____old3" localSheetId="12" hidden="1">{#N/A,#N/A,FALSE,"Summary";#N/A,#N/A,FALSE,"3TJ";#N/A,#N/A,FALSE,"3TN";#N/A,#N/A,FALSE,"3TP";#N/A,#N/A,FALSE,"3SJ";#N/A,#N/A,FALSE,"3CJ";#N/A,#N/A,FALSE,"3CN";#N/A,#N/A,FALSE,"3CP";#N/A,#N/A,FALSE,"3A"}</definedName>
    <definedName name="____old3" localSheetId="5" hidden="1">{#N/A,#N/A,FALSE,"Summary";#N/A,#N/A,FALSE,"3TJ";#N/A,#N/A,FALSE,"3TN";#N/A,#N/A,FALSE,"3TP";#N/A,#N/A,FALSE,"3SJ";#N/A,#N/A,FALSE,"3CJ";#N/A,#N/A,FALSE,"3CN";#N/A,#N/A,FALSE,"3CP";#N/A,#N/A,FALSE,"3A"}</definedName>
    <definedName name="____old3" localSheetId="6" hidden="1">{#N/A,#N/A,FALSE,"Summary";#N/A,#N/A,FALSE,"3TJ";#N/A,#N/A,FALSE,"3TN";#N/A,#N/A,FALSE,"3TP";#N/A,#N/A,FALSE,"3SJ";#N/A,#N/A,FALSE,"3CJ";#N/A,#N/A,FALSE,"3CN";#N/A,#N/A,FALSE,"3CP";#N/A,#N/A,FALSE,"3A"}</definedName>
    <definedName name="____old3" hidden="1">{#N/A,#N/A,FALSE,"Summary";#N/A,#N/A,FALSE,"3TJ";#N/A,#N/A,FALSE,"3TN";#N/A,#N/A,FALSE,"3TP";#N/A,#N/A,FALSE,"3SJ";#N/A,#N/A,FALSE,"3CJ";#N/A,#N/A,FALSE,"3CN";#N/A,#N/A,FALSE,"3CP";#N/A,#N/A,FALSE,"3A"}</definedName>
    <definedName name="____old5" localSheetId="20" hidden="1">{#N/A,#N/A,FALSE,"Summary";#N/A,#N/A,FALSE,"3TJ";#N/A,#N/A,FALSE,"3TN";#N/A,#N/A,FALSE,"3TP";#N/A,#N/A,FALSE,"3SJ";#N/A,#N/A,FALSE,"3CJ";#N/A,#N/A,FALSE,"3CN";#N/A,#N/A,FALSE,"3CP";#N/A,#N/A,FALSE,"3A"}</definedName>
    <definedName name="____old5" localSheetId="7" hidden="1">{#N/A,#N/A,FALSE,"Summary";#N/A,#N/A,FALSE,"3TJ";#N/A,#N/A,FALSE,"3TN";#N/A,#N/A,FALSE,"3TP";#N/A,#N/A,FALSE,"3SJ";#N/A,#N/A,FALSE,"3CJ";#N/A,#N/A,FALSE,"3CN";#N/A,#N/A,FALSE,"3CP";#N/A,#N/A,FALSE,"3A"}</definedName>
    <definedName name="____old5" localSheetId="8" hidden="1">{#N/A,#N/A,FALSE,"Summary";#N/A,#N/A,FALSE,"3TJ";#N/A,#N/A,FALSE,"3TN";#N/A,#N/A,FALSE,"3TP";#N/A,#N/A,FALSE,"3SJ";#N/A,#N/A,FALSE,"3CJ";#N/A,#N/A,FALSE,"3CN";#N/A,#N/A,FALSE,"3CP";#N/A,#N/A,FALSE,"3A"}</definedName>
    <definedName name="____old5" localSheetId="10" hidden="1">{#N/A,#N/A,FALSE,"Summary";#N/A,#N/A,FALSE,"3TJ";#N/A,#N/A,FALSE,"3TN";#N/A,#N/A,FALSE,"3TP";#N/A,#N/A,FALSE,"3SJ";#N/A,#N/A,FALSE,"3CJ";#N/A,#N/A,FALSE,"3CN";#N/A,#N/A,FALSE,"3CP";#N/A,#N/A,FALSE,"3A"}</definedName>
    <definedName name="____old5" localSheetId="12" hidden="1">{#N/A,#N/A,FALSE,"Summary";#N/A,#N/A,FALSE,"3TJ";#N/A,#N/A,FALSE,"3TN";#N/A,#N/A,FALSE,"3TP";#N/A,#N/A,FALSE,"3SJ";#N/A,#N/A,FALSE,"3CJ";#N/A,#N/A,FALSE,"3CN";#N/A,#N/A,FALSE,"3CP";#N/A,#N/A,FALSE,"3A"}</definedName>
    <definedName name="____old5" localSheetId="5" hidden="1">{#N/A,#N/A,FALSE,"Summary";#N/A,#N/A,FALSE,"3TJ";#N/A,#N/A,FALSE,"3TN";#N/A,#N/A,FALSE,"3TP";#N/A,#N/A,FALSE,"3SJ";#N/A,#N/A,FALSE,"3CJ";#N/A,#N/A,FALSE,"3CN";#N/A,#N/A,FALSE,"3CP";#N/A,#N/A,FALSE,"3A"}</definedName>
    <definedName name="____old5" localSheetId="6"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localSheetId="20" hidden="1">{#N/A,#N/A,FALSE,"Summary";#N/A,#N/A,FALSE,"3TJ";#N/A,#N/A,FALSE,"3TN";#N/A,#N/A,FALSE,"3TP";#N/A,#N/A,FALSE,"3SJ";#N/A,#N/A,FALSE,"3CJ";#N/A,#N/A,FALSE,"3CN";#N/A,#N/A,FALSE,"3CP";#N/A,#N/A,FALSE,"3A"}</definedName>
    <definedName name="____old7" localSheetId="7" hidden="1">{#N/A,#N/A,FALSE,"Summary";#N/A,#N/A,FALSE,"3TJ";#N/A,#N/A,FALSE,"3TN";#N/A,#N/A,FALSE,"3TP";#N/A,#N/A,FALSE,"3SJ";#N/A,#N/A,FALSE,"3CJ";#N/A,#N/A,FALSE,"3CN";#N/A,#N/A,FALSE,"3CP";#N/A,#N/A,FALSE,"3A"}</definedName>
    <definedName name="____old7" localSheetId="8" hidden="1">{#N/A,#N/A,FALSE,"Summary";#N/A,#N/A,FALSE,"3TJ";#N/A,#N/A,FALSE,"3TN";#N/A,#N/A,FALSE,"3TP";#N/A,#N/A,FALSE,"3SJ";#N/A,#N/A,FALSE,"3CJ";#N/A,#N/A,FALSE,"3CN";#N/A,#N/A,FALSE,"3CP";#N/A,#N/A,FALSE,"3A"}</definedName>
    <definedName name="____old7" localSheetId="10" hidden="1">{#N/A,#N/A,FALSE,"Summary";#N/A,#N/A,FALSE,"3TJ";#N/A,#N/A,FALSE,"3TN";#N/A,#N/A,FALSE,"3TP";#N/A,#N/A,FALSE,"3SJ";#N/A,#N/A,FALSE,"3CJ";#N/A,#N/A,FALSE,"3CN";#N/A,#N/A,FALSE,"3CP";#N/A,#N/A,FALSE,"3A"}</definedName>
    <definedName name="____old7" localSheetId="12" hidden="1">{#N/A,#N/A,FALSE,"Summary";#N/A,#N/A,FALSE,"3TJ";#N/A,#N/A,FALSE,"3TN";#N/A,#N/A,FALSE,"3TP";#N/A,#N/A,FALSE,"3SJ";#N/A,#N/A,FALSE,"3CJ";#N/A,#N/A,FALSE,"3CN";#N/A,#N/A,FALSE,"3CP";#N/A,#N/A,FALSE,"3A"}</definedName>
    <definedName name="____old7" localSheetId="5" hidden="1">{#N/A,#N/A,FALSE,"Summary";#N/A,#N/A,FALSE,"3TJ";#N/A,#N/A,FALSE,"3TN";#N/A,#N/A,FALSE,"3TP";#N/A,#N/A,FALSE,"3SJ";#N/A,#N/A,FALSE,"3CJ";#N/A,#N/A,FALSE,"3CN";#N/A,#N/A,FALSE,"3CP";#N/A,#N/A,FALSE,"3A"}</definedName>
    <definedName name="____old7" localSheetId="6"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ab1" localSheetId="20" hidden="1">{#N/A,#N/A,FALSE,"SumD";#N/A,#N/A,FALSE,"ElecD";#N/A,#N/A,FALSE,"MechD";#N/A,#N/A,FALSE,"GeotD";#N/A,#N/A,FALSE,"PrcsD";#N/A,#N/A,FALSE,"TunnD";#N/A,#N/A,FALSE,"CivlD";#N/A,#N/A,FALSE,"NtwkD";#N/A,#N/A,FALSE,"EstgD";#N/A,#N/A,FALSE,"PEngD"}</definedName>
    <definedName name="___ab1" localSheetId="7" hidden="1">{#N/A,#N/A,FALSE,"SumD";#N/A,#N/A,FALSE,"ElecD";#N/A,#N/A,FALSE,"MechD";#N/A,#N/A,FALSE,"GeotD";#N/A,#N/A,FALSE,"PrcsD";#N/A,#N/A,FALSE,"TunnD";#N/A,#N/A,FALSE,"CivlD";#N/A,#N/A,FALSE,"NtwkD";#N/A,#N/A,FALSE,"EstgD";#N/A,#N/A,FALSE,"PEngD"}</definedName>
    <definedName name="___ab1" localSheetId="8" hidden="1">{#N/A,#N/A,FALSE,"SumD";#N/A,#N/A,FALSE,"ElecD";#N/A,#N/A,FALSE,"MechD";#N/A,#N/A,FALSE,"GeotD";#N/A,#N/A,FALSE,"PrcsD";#N/A,#N/A,FALSE,"TunnD";#N/A,#N/A,FALSE,"CivlD";#N/A,#N/A,FALSE,"NtwkD";#N/A,#N/A,FALSE,"EstgD";#N/A,#N/A,FALSE,"PEngD"}</definedName>
    <definedName name="___ab1" localSheetId="10" hidden="1">{#N/A,#N/A,FALSE,"SumD";#N/A,#N/A,FALSE,"ElecD";#N/A,#N/A,FALSE,"MechD";#N/A,#N/A,FALSE,"GeotD";#N/A,#N/A,FALSE,"PrcsD";#N/A,#N/A,FALSE,"TunnD";#N/A,#N/A,FALSE,"CivlD";#N/A,#N/A,FALSE,"NtwkD";#N/A,#N/A,FALSE,"EstgD";#N/A,#N/A,FALSE,"PEngD"}</definedName>
    <definedName name="___ab1" localSheetId="12" hidden="1">{#N/A,#N/A,FALSE,"SumD";#N/A,#N/A,FALSE,"ElecD";#N/A,#N/A,FALSE,"MechD";#N/A,#N/A,FALSE,"GeotD";#N/A,#N/A,FALSE,"PrcsD";#N/A,#N/A,FALSE,"TunnD";#N/A,#N/A,FALSE,"CivlD";#N/A,#N/A,FALSE,"NtwkD";#N/A,#N/A,FALSE,"EstgD";#N/A,#N/A,FALSE,"PEngD"}</definedName>
    <definedName name="___ab1" localSheetId="5" hidden="1">{#N/A,#N/A,FALSE,"SumD";#N/A,#N/A,FALSE,"ElecD";#N/A,#N/A,FALSE,"MechD";#N/A,#N/A,FALSE,"GeotD";#N/A,#N/A,FALSE,"PrcsD";#N/A,#N/A,FALSE,"TunnD";#N/A,#N/A,FALSE,"CivlD";#N/A,#N/A,FALSE,"NtwkD";#N/A,#N/A,FALSE,"EstgD";#N/A,#N/A,FALSE,"PEngD"}</definedName>
    <definedName name="___ab1" localSheetId="6" hidden="1">{#N/A,#N/A,FALSE,"SumD";#N/A,#N/A,FALSE,"ElecD";#N/A,#N/A,FALSE,"MechD";#N/A,#N/A,FALSE,"GeotD";#N/A,#N/A,FALSE,"PrcsD";#N/A,#N/A,FALSE,"TunnD";#N/A,#N/A,FALSE,"CivlD";#N/A,#N/A,FALSE,"NtwkD";#N/A,#N/A,FALSE,"EstgD";#N/A,#N/A,FALSE,"PEngD"}</definedName>
    <definedName name="___ab1" hidden="1">{#N/A,#N/A,FALSE,"SumD";#N/A,#N/A,FALSE,"ElecD";#N/A,#N/A,FALSE,"MechD";#N/A,#N/A,FALSE,"GeotD";#N/A,#N/A,FALSE,"PrcsD";#N/A,#N/A,FALSE,"TunnD";#N/A,#N/A,FALSE,"CivlD";#N/A,#N/A,FALSE,"NtwkD";#N/A,#N/A,FALSE,"EstgD";#N/A,#N/A,FALSE,"PEngD"}</definedName>
    <definedName name="___as1" localSheetId="20" hidden="1">{#N/A,#N/A,FALSE,"SumD";#N/A,#N/A,FALSE,"ElecD";#N/A,#N/A,FALSE,"MechD";#N/A,#N/A,FALSE,"GeotD";#N/A,#N/A,FALSE,"PrcsD";#N/A,#N/A,FALSE,"TunnD";#N/A,#N/A,FALSE,"CivlD";#N/A,#N/A,FALSE,"NtwkD";#N/A,#N/A,FALSE,"EstgD";#N/A,#N/A,FALSE,"PEngD"}</definedName>
    <definedName name="___as1" localSheetId="7" hidden="1">{#N/A,#N/A,FALSE,"SumD";#N/A,#N/A,FALSE,"ElecD";#N/A,#N/A,FALSE,"MechD";#N/A,#N/A,FALSE,"GeotD";#N/A,#N/A,FALSE,"PrcsD";#N/A,#N/A,FALSE,"TunnD";#N/A,#N/A,FALSE,"CivlD";#N/A,#N/A,FALSE,"NtwkD";#N/A,#N/A,FALSE,"EstgD";#N/A,#N/A,FALSE,"PEngD"}</definedName>
    <definedName name="___as1" localSheetId="8" hidden="1">{#N/A,#N/A,FALSE,"SumD";#N/A,#N/A,FALSE,"ElecD";#N/A,#N/A,FALSE,"MechD";#N/A,#N/A,FALSE,"GeotD";#N/A,#N/A,FALSE,"PrcsD";#N/A,#N/A,FALSE,"TunnD";#N/A,#N/A,FALSE,"CivlD";#N/A,#N/A,FALSE,"NtwkD";#N/A,#N/A,FALSE,"EstgD";#N/A,#N/A,FALSE,"PEngD"}</definedName>
    <definedName name="___as1" localSheetId="10" hidden="1">{#N/A,#N/A,FALSE,"SumD";#N/A,#N/A,FALSE,"ElecD";#N/A,#N/A,FALSE,"MechD";#N/A,#N/A,FALSE,"GeotD";#N/A,#N/A,FALSE,"PrcsD";#N/A,#N/A,FALSE,"TunnD";#N/A,#N/A,FALSE,"CivlD";#N/A,#N/A,FALSE,"NtwkD";#N/A,#N/A,FALSE,"EstgD";#N/A,#N/A,FALSE,"PEngD"}</definedName>
    <definedName name="___as1" localSheetId="12" hidden="1">{#N/A,#N/A,FALSE,"SumD";#N/A,#N/A,FALSE,"ElecD";#N/A,#N/A,FALSE,"MechD";#N/A,#N/A,FALSE,"GeotD";#N/A,#N/A,FALSE,"PrcsD";#N/A,#N/A,FALSE,"TunnD";#N/A,#N/A,FALSE,"CivlD";#N/A,#N/A,FALSE,"NtwkD";#N/A,#N/A,FALSE,"EstgD";#N/A,#N/A,FALSE,"PEngD"}</definedName>
    <definedName name="___as1" localSheetId="5" hidden="1">{#N/A,#N/A,FALSE,"SumD";#N/A,#N/A,FALSE,"ElecD";#N/A,#N/A,FALSE,"MechD";#N/A,#N/A,FALSE,"GeotD";#N/A,#N/A,FALSE,"PrcsD";#N/A,#N/A,FALSE,"TunnD";#N/A,#N/A,FALSE,"CivlD";#N/A,#N/A,FALSE,"NtwkD";#N/A,#N/A,FALSE,"EstgD";#N/A,#N/A,FALSE,"PEngD"}</definedName>
    <definedName name="___as1" localSheetId="6"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ccr1" localSheetId="20" hidden="1">{#N/A,#N/A,TRUE,"Cover";#N/A,#N/A,TRUE,"Conts";#N/A,#N/A,TRUE,"VOS";#N/A,#N/A,TRUE,"Warrington";#N/A,#N/A,TRUE,"Widnes"}</definedName>
    <definedName name="___ccr1" localSheetId="7" hidden="1">{#N/A,#N/A,TRUE,"Cover";#N/A,#N/A,TRUE,"Conts";#N/A,#N/A,TRUE,"VOS";#N/A,#N/A,TRUE,"Warrington";#N/A,#N/A,TRUE,"Widnes"}</definedName>
    <definedName name="___ccr1" localSheetId="8" hidden="1">{#N/A,#N/A,TRUE,"Cover";#N/A,#N/A,TRUE,"Conts";#N/A,#N/A,TRUE,"VOS";#N/A,#N/A,TRUE,"Warrington";#N/A,#N/A,TRUE,"Widnes"}</definedName>
    <definedName name="___ccr1" localSheetId="10" hidden="1">{#N/A,#N/A,TRUE,"Cover";#N/A,#N/A,TRUE,"Conts";#N/A,#N/A,TRUE,"VOS";#N/A,#N/A,TRUE,"Warrington";#N/A,#N/A,TRUE,"Widnes"}</definedName>
    <definedName name="___ccr1" localSheetId="12" hidden="1">{#N/A,#N/A,TRUE,"Cover";#N/A,#N/A,TRUE,"Conts";#N/A,#N/A,TRUE,"VOS";#N/A,#N/A,TRUE,"Warrington";#N/A,#N/A,TRUE,"Widnes"}</definedName>
    <definedName name="___ccr1" localSheetId="5" hidden="1">{#N/A,#N/A,TRUE,"Cover";#N/A,#N/A,TRUE,"Conts";#N/A,#N/A,TRUE,"VOS";#N/A,#N/A,TRUE,"Warrington";#N/A,#N/A,TRUE,"Widnes"}</definedName>
    <definedName name="___ccr1" localSheetId="6" hidden="1">{#N/A,#N/A,TRUE,"Cover";#N/A,#N/A,TRUE,"Conts";#N/A,#N/A,TRUE,"VOS";#N/A,#N/A,TRUE,"Warrington";#N/A,#N/A,TRUE,"Widnes"}</definedName>
    <definedName name="___ccr1" hidden="1">{#N/A,#N/A,TRUE,"Cover";#N/A,#N/A,TRUE,"Conts";#N/A,#N/A,TRUE,"VOS";#N/A,#N/A,TRUE,"Warrington";#N/A,#N/A,TRUE,"Widnes"}</definedName>
    <definedName name="___ccr2" localSheetId="20" hidden="1">{#N/A,#N/A,TRUE,"Cover";#N/A,#N/A,TRUE,"Conts";#N/A,#N/A,TRUE,"VOS";#N/A,#N/A,TRUE,"Warrington";#N/A,#N/A,TRUE,"Widnes"}</definedName>
    <definedName name="___ccr2" localSheetId="7" hidden="1">{#N/A,#N/A,TRUE,"Cover";#N/A,#N/A,TRUE,"Conts";#N/A,#N/A,TRUE,"VOS";#N/A,#N/A,TRUE,"Warrington";#N/A,#N/A,TRUE,"Widnes"}</definedName>
    <definedName name="___ccr2" localSheetId="8" hidden="1">{#N/A,#N/A,TRUE,"Cover";#N/A,#N/A,TRUE,"Conts";#N/A,#N/A,TRUE,"VOS";#N/A,#N/A,TRUE,"Warrington";#N/A,#N/A,TRUE,"Widnes"}</definedName>
    <definedName name="___ccr2" localSheetId="10" hidden="1">{#N/A,#N/A,TRUE,"Cover";#N/A,#N/A,TRUE,"Conts";#N/A,#N/A,TRUE,"VOS";#N/A,#N/A,TRUE,"Warrington";#N/A,#N/A,TRUE,"Widnes"}</definedName>
    <definedName name="___ccr2" localSheetId="12" hidden="1">{#N/A,#N/A,TRUE,"Cover";#N/A,#N/A,TRUE,"Conts";#N/A,#N/A,TRUE,"VOS";#N/A,#N/A,TRUE,"Warrington";#N/A,#N/A,TRUE,"Widnes"}</definedName>
    <definedName name="___ccr2" localSheetId="5" hidden="1">{#N/A,#N/A,TRUE,"Cover";#N/A,#N/A,TRUE,"Conts";#N/A,#N/A,TRUE,"VOS";#N/A,#N/A,TRUE,"Warrington";#N/A,#N/A,TRUE,"Widnes"}</definedName>
    <definedName name="___ccr2" localSheetId="6" hidden="1">{#N/A,#N/A,TRUE,"Cover";#N/A,#N/A,TRUE,"Conts";#N/A,#N/A,TRUE,"VOS";#N/A,#N/A,TRUE,"Warrington";#N/A,#N/A,TRUE,"Widnes"}</definedName>
    <definedName name="___ccr2" hidden="1">{#N/A,#N/A,TRUE,"Cover";#N/A,#N/A,TRUE,"Conts";#N/A,#N/A,TRUE,"VOS";#N/A,#N/A,TRUE,"Warrington";#N/A,#N/A,TRUE,"Widnes"}</definedName>
    <definedName name="___old3" localSheetId="20" hidden="1">{#N/A,#N/A,FALSE,"Summary";#N/A,#N/A,FALSE,"3TJ";#N/A,#N/A,FALSE,"3TN";#N/A,#N/A,FALSE,"3TP";#N/A,#N/A,FALSE,"3SJ";#N/A,#N/A,FALSE,"3CJ";#N/A,#N/A,FALSE,"3CN";#N/A,#N/A,FALSE,"3CP";#N/A,#N/A,FALSE,"3A"}</definedName>
    <definedName name="___old3" localSheetId="7" hidden="1">{#N/A,#N/A,FALSE,"Summary";#N/A,#N/A,FALSE,"3TJ";#N/A,#N/A,FALSE,"3TN";#N/A,#N/A,FALSE,"3TP";#N/A,#N/A,FALSE,"3SJ";#N/A,#N/A,FALSE,"3CJ";#N/A,#N/A,FALSE,"3CN";#N/A,#N/A,FALSE,"3CP";#N/A,#N/A,FALSE,"3A"}</definedName>
    <definedName name="___old3" localSheetId="8" hidden="1">{#N/A,#N/A,FALSE,"Summary";#N/A,#N/A,FALSE,"3TJ";#N/A,#N/A,FALSE,"3TN";#N/A,#N/A,FALSE,"3TP";#N/A,#N/A,FALSE,"3SJ";#N/A,#N/A,FALSE,"3CJ";#N/A,#N/A,FALSE,"3CN";#N/A,#N/A,FALSE,"3CP";#N/A,#N/A,FALSE,"3A"}</definedName>
    <definedName name="___old3" localSheetId="10" hidden="1">{#N/A,#N/A,FALSE,"Summary";#N/A,#N/A,FALSE,"3TJ";#N/A,#N/A,FALSE,"3TN";#N/A,#N/A,FALSE,"3TP";#N/A,#N/A,FALSE,"3SJ";#N/A,#N/A,FALSE,"3CJ";#N/A,#N/A,FALSE,"3CN";#N/A,#N/A,FALSE,"3CP";#N/A,#N/A,FALSE,"3A"}</definedName>
    <definedName name="___old3" localSheetId="12" hidden="1">{#N/A,#N/A,FALSE,"Summary";#N/A,#N/A,FALSE,"3TJ";#N/A,#N/A,FALSE,"3TN";#N/A,#N/A,FALSE,"3TP";#N/A,#N/A,FALSE,"3SJ";#N/A,#N/A,FALSE,"3CJ";#N/A,#N/A,FALSE,"3CN";#N/A,#N/A,FALSE,"3CP";#N/A,#N/A,FALSE,"3A"}</definedName>
    <definedName name="___old3" localSheetId="5" hidden="1">{#N/A,#N/A,FALSE,"Summary";#N/A,#N/A,FALSE,"3TJ";#N/A,#N/A,FALSE,"3TN";#N/A,#N/A,FALSE,"3TP";#N/A,#N/A,FALSE,"3SJ";#N/A,#N/A,FALSE,"3CJ";#N/A,#N/A,FALSE,"3CN";#N/A,#N/A,FALSE,"3CP";#N/A,#N/A,FALSE,"3A"}</definedName>
    <definedName name="___old3" localSheetId="6" hidden="1">{#N/A,#N/A,FALSE,"Summary";#N/A,#N/A,FALSE,"3TJ";#N/A,#N/A,FALSE,"3TN";#N/A,#N/A,FALSE,"3TP";#N/A,#N/A,FALSE,"3SJ";#N/A,#N/A,FALSE,"3CJ";#N/A,#N/A,FALSE,"3CN";#N/A,#N/A,FALSE,"3CP";#N/A,#N/A,FALSE,"3A"}</definedName>
    <definedName name="___old3" hidden="1">{#N/A,#N/A,FALSE,"Summary";#N/A,#N/A,FALSE,"3TJ";#N/A,#N/A,FALSE,"3TN";#N/A,#N/A,FALSE,"3TP";#N/A,#N/A,FALSE,"3SJ";#N/A,#N/A,FALSE,"3CJ";#N/A,#N/A,FALSE,"3CN";#N/A,#N/A,FALSE,"3CP";#N/A,#N/A,FALSE,"3A"}</definedName>
    <definedName name="___old5" localSheetId="20" hidden="1">{#N/A,#N/A,FALSE,"Summary";#N/A,#N/A,FALSE,"3TJ";#N/A,#N/A,FALSE,"3TN";#N/A,#N/A,FALSE,"3TP";#N/A,#N/A,FALSE,"3SJ";#N/A,#N/A,FALSE,"3CJ";#N/A,#N/A,FALSE,"3CN";#N/A,#N/A,FALSE,"3CP";#N/A,#N/A,FALSE,"3A"}</definedName>
    <definedName name="___old5" localSheetId="7" hidden="1">{#N/A,#N/A,FALSE,"Summary";#N/A,#N/A,FALSE,"3TJ";#N/A,#N/A,FALSE,"3TN";#N/A,#N/A,FALSE,"3TP";#N/A,#N/A,FALSE,"3SJ";#N/A,#N/A,FALSE,"3CJ";#N/A,#N/A,FALSE,"3CN";#N/A,#N/A,FALSE,"3CP";#N/A,#N/A,FALSE,"3A"}</definedName>
    <definedName name="___old5" localSheetId="8" hidden="1">{#N/A,#N/A,FALSE,"Summary";#N/A,#N/A,FALSE,"3TJ";#N/A,#N/A,FALSE,"3TN";#N/A,#N/A,FALSE,"3TP";#N/A,#N/A,FALSE,"3SJ";#N/A,#N/A,FALSE,"3CJ";#N/A,#N/A,FALSE,"3CN";#N/A,#N/A,FALSE,"3CP";#N/A,#N/A,FALSE,"3A"}</definedName>
    <definedName name="___old5" localSheetId="10" hidden="1">{#N/A,#N/A,FALSE,"Summary";#N/A,#N/A,FALSE,"3TJ";#N/A,#N/A,FALSE,"3TN";#N/A,#N/A,FALSE,"3TP";#N/A,#N/A,FALSE,"3SJ";#N/A,#N/A,FALSE,"3CJ";#N/A,#N/A,FALSE,"3CN";#N/A,#N/A,FALSE,"3CP";#N/A,#N/A,FALSE,"3A"}</definedName>
    <definedName name="___old5" localSheetId="12" hidden="1">{#N/A,#N/A,FALSE,"Summary";#N/A,#N/A,FALSE,"3TJ";#N/A,#N/A,FALSE,"3TN";#N/A,#N/A,FALSE,"3TP";#N/A,#N/A,FALSE,"3SJ";#N/A,#N/A,FALSE,"3CJ";#N/A,#N/A,FALSE,"3CN";#N/A,#N/A,FALSE,"3CP";#N/A,#N/A,FALSE,"3A"}</definedName>
    <definedName name="___old5" localSheetId="5" hidden="1">{#N/A,#N/A,FALSE,"Summary";#N/A,#N/A,FALSE,"3TJ";#N/A,#N/A,FALSE,"3TN";#N/A,#N/A,FALSE,"3TP";#N/A,#N/A,FALSE,"3SJ";#N/A,#N/A,FALSE,"3CJ";#N/A,#N/A,FALSE,"3CN";#N/A,#N/A,FALSE,"3CP";#N/A,#N/A,FALSE,"3A"}</definedName>
    <definedName name="___old5" localSheetId="6"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localSheetId="20" hidden="1">{#N/A,#N/A,FALSE,"Summary";#N/A,#N/A,FALSE,"3TJ";#N/A,#N/A,FALSE,"3TN";#N/A,#N/A,FALSE,"3TP";#N/A,#N/A,FALSE,"3SJ";#N/A,#N/A,FALSE,"3CJ";#N/A,#N/A,FALSE,"3CN";#N/A,#N/A,FALSE,"3CP";#N/A,#N/A,FALSE,"3A"}</definedName>
    <definedName name="___old7" localSheetId="7" hidden="1">{#N/A,#N/A,FALSE,"Summary";#N/A,#N/A,FALSE,"3TJ";#N/A,#N/A,FALSE,"3TN";#N/A,#N/A,FALSE,"3TP";#N/A,#N/A,FALSE,"3SJ";#N/A,#N/A,FALSE,"3CJ";#N/A,#N/A,FALSE,"3CN";#N/A,#N/A,FALSE,"3CP";#N/A,#N/A,FALSE,"3A"}</definedName>
    <definedName name="___old7" localSheetId="8" hidden="1">{#N/A,#N/A,FALSE,"Summary";#N/A,#N/A,FALSE,"3TJ";#N/A,#N/A,FALSE,"3TN";#N/A,#N/A,FALSE,"3TP";#N/A,#N/A,FALSE,"3SJ";#N/A,#N/A,FALSE,"3CJ";#N/A,#N/A,FALSE,"3CN";#N/A,#N/A,FALSE,"3CP";#N/A,#N/A,FALSE,"3A"}</definedName>
    <definedName name="___old7" localSheetId="10" hidden="1">{#N/A,#N/A,FALSE,"Summary";#N/A,#N/A,FALSE,"3TJ";#N/A,#N/A,FALSE,"3TN";#N/A,#N/A,FALSE,"3TP";#N/A,#N/A,FALSE,"3SJ";#N/A,#N/A,FALSE,"3CJ";#N/A,#N/A,FALSE,"3CN";#N/A,#N/A,FALSE,"3CP";#N/A,#N/A,FALSE,"3A"}</definedName>
    <definedName name="___old7" localSheetId="12" hidden="1">{#N/A,#N/A,FALSE,"Summary";#N/A,#N/A,FALSE,"3TJ";#N/A,#N/A,FALSE,"3TN";#N/A,#N/A,FALSE,"3TP";#N/A,#N/A,FALSE,"3SJ";#N/A,#N/A,FALSE,"3CJ";#N/A,#N/A,FALSE,"3CN";#N/A,#N/A,FALSE,"3CP";#N/A,#N/A,FALSE,"3A"}</definedName>
    <definedName name="___old7" localSheetId="5" hidden="1">{#N/A,#N/A,FALSE,"Summary";#N/A,#N/A,FALSE,"3TJ";#N/A,#N/A,FALSE,"3TN";#N/A,#N/A,FALSE,"3TP";#N/A,#N/A,FALSE,"3SJ";#N/A,#N/A,FALSE,"3CJ";#N/A,#N/A,FALSE,"3CN";#N/A,#N/A,FALSE,"3CP";#N/A,#N/A,FALSE,"3A"}</definedName>
    <definedName name="___old7" localSheetId="6"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123Graph_A" hidden="1">[1]SUM!#REF!</definedName>
    <definedName name="__123Graph_ACURRENT" hidden="1">[2]FitOutConfCentre!#REF!</definedName>
    <definedName name="__123Graph_B" hidden="1">[3]SUM!#REF!</definedName>
    <definedName name="__ccr1" localSheetId="20" hidden="1">{#N/A,#N/A,TRUE,"Cover";#N/A,#N/A,TRUE,"Conts";#N/A,#N/A,TRUE,"VOS";#N/A,#N/A,TRUE,"Warrington";#N/A,#N/A,TRUE,"Widnes"}</definedName>
    <definedName name="__ccr1" localSheetId="7" hidden="1">{#N/A,#N/A,TRUE,"Cover";#N/A,#N/A,TRUE,"Conts";#N/A,#N/A,TRUE,"VOS";#N/A,#N/A,TRUE,"Warrington";#N/A,#N/A,TRUE,"Widnes"}</definedName>
    <definedName name="__ccr1" localSheetId="8" hidden="1">{#N/A,#N/A,TRUE,"Cover";#N/A,#N/A,TRUE,"Conts";#N/A,#N/A,TRUE,"VOS";#N/A,#N/A,TRUE,"Warrington";#N/A,#N/A,TRUE,"Widnes"}</definedName>
    <definedName name="__ccr1" localSheetId="10" hidden="1">{#N/A,#N/A,TRUE,"Cover";#N/A,#N/A,TRUE,"Conts";#N/A,#N/A,TRUE,"VOS";#N/A,#N/A,TRUE,"Warrington";#N/A,#N/A,TRUE,"Widnes"}</definedName>
    <definedName name="__ccr1" localSheetId="12" hidden="1">{#N/A,#N/A,TRUE,"Cover";#N/A,#N/A,TRUE,"Conts";#N/A,#N/A,TRUE,"VOS";#N/A,#N/A,TRUE,"Warrington";#N/A,#N/A,TRUE,"Widnes"}</definedName>
    <definedName name="__ccr1" localSheetId="5" hidden="1">{#N/A,#N/A,TRUE,"Cover";#N/A,#N/A,TRUE,"Conts";#N/A,#N/A,TRUE,"VOS";#N/A,#N/A,TRUE,"Warrington";#N/A,#N/A,TRUE,"Widnes"}</definedName>
    <definedName name="__ccr1" localSheetId="6" hidden="1">{#N/A,#N/A,TRUE,"Cover";#N/A,#N/A,TRUE,"Conts";#N/A,#N/A,TRUE,"VOS";#N/A,#N/A,TRUE,"Warrington";#N/A,#N/A,TRUE,"Widnes"}</definedName>
    <definedName name="__ccr1" hidden="1">{#N/A,#N/A,TRUE,"Cover";#N/A,#N/A,TRUE,"Conts";#N/A,#N/A,TRUE,"VOS";#N/A,#N/A,TRUE,"Warrington";#N/A,#N/A,TRUE,"Widnes"}</definedName>
    <definedName name="_1B.05.M.010.0010">#REF!</definedName>
    <definedName name="_1B.05.M.010.0050">#REF!</definedName>
    <definedName name="_1B.05.M.0100.0010">#REF!</definedName>
    <definedName name="_1B.05.M.020.0010">#REF!</definedName>
    <definedName name="_1B.05.M.020.0020">#REF!</definedName>
    <definedName name="_1B.05.M.020.0030">#REF!</definedName>
    <definedName name="_1B.05.M.020.0040">#REF!</definedName>
    <definedName name="_1B.05.M.030.0010">#REF!</definedName>
    <definedName name="_1B.05.M.030.0020">#REF!</definedName>
    <definedName name="_1B.05.M.040.0010">#REF!</definedName>
    <definedName name="_1B.05.M.050.0010">#REF!</definedName>
    <definedName name="_1B.05.M.050.0020">#REF!</definedName>
    <definedName name="_1B.05.M.050.0030">#REF!</definedName>
    <definedName name="_1B.05.M.060.0020">#REF!</definedName>
    <definedName name="_1B.05.M.060.0100">#REF!</definedName>
    <definedName name="_1B.05.M.070.0010">#REF!</definedName>
    <definedName name="_1B.05.M.070.0020">#REF!</definedName>
    <definedName name="_1B.05.M.070.0030">#REF!</definedName>
    <definedName name="_1B.05.M.070.0040">#REF!</definedName>
    <definedName name="_1B.05.M.070.0050">#REF!</definedName>
    <definedName name="_1B.05.M.080.0010">#REF!</definedName>
    <definedName name="_1B.05.M.090.0010">#REF!</definedName>
    <definedName name="_1B.09.P.010.0010">#REF!</definedName>
    <definedName name="_1B.09.P.010.0020">#REF!</definedName>
    <definedName name="_1B.09.P.010.0030">#REF!</definedName>
    <definedName name="_1B.09.P.010.0040">#REF!</definedName>
    <definedName name="_1B.09.P.010.0050">#REF!</definedName>
    <definedName name="_1B.09.P.010.0060">#REF!</definedName>
    <definedName name="_1B.09.P.010.0070">#REF!</definedName>
    <definedName name="_1B.09.P.020.0010">#REF!</definedName>
    <definedName name="_1B.09.P.020.0020">#REF!</definedName>
    <definedName name="_1B.09.P.020.0030">#REF!</definedName>
    <definedName name="_1B.09.P.020.0040">#REF!</definedName>
    <definedName name="_1B.09.P.020.0050">#REF!</definedName>
    <definedName name="_1B.09.P.020.0060">#REF!</definedName>
    <definedName name="_1B.09.P.020.0070">#REF!</definedName>
    <definedName name="_1B.09.P.020.0080">#REF!</definedName>
    <definedName name="_1B.09.P.020.0090">#REF!</definedName>
    <definedName name="_1B.09.P.020.0100">#REF!</definedName>
    <definedName name="_1B.09.P.020.0110">#REF!</definedName>
    <definedName name="_1B.09.P.020.0120">#REF!</definedName>
    <definedName name="_1B.09.P.020.0130">#REF!</definedName>
    <definedName name="_1B.09.P.020.0140">#REF!</definedName>
    <definedName name="_1B.09.P.020.0150">#REF!</definedName>
    <definedName name="_1B.09.P.030.0010">#REF!</definedName>
    <definedName name="_1B.09.P.030.0020">#REF!</definedName>
    <definedName name="_1B.09.P.030.0030">#REF!</definedName>
    <definedName name="_1B.09.P.030.0040">#REF!</definedName>
    <definedName name="_1B.09.P.030.0050">#REF!</definedName>
    <definedName name="_1B.09.P.030.0060">#REF!</definedName>
    <definedName name="_1B.09.P.040.0010">#REF!</definedName>
    <definedName name="_1B.09.P.040.0020">#REF!</definedName>
    <definedName name="_1B.09.P.040.0030">#REF!</definedName>
    <definedName name="_1B.09.P.050.0010">#REF!</definedName>
    <definedName name="_1B.09.P.050.0020">#REF!</definedName>
    <definedName name="_1B.09.P.060.0010">#REF!</definedName>
    <definedName name="_1B.09.P.060.0020">#REF!</definedName>
    <definedName name="_1B.09.P.060.0030">#REF!</definedName>
    <definedName name="_1B.09.P.060.0040">#REF!</definedName>
    <definedName name="_1B.09.P.060.0050">#REF!</definedName>
    <definedName name="_1B.09.P.060.0060">#REF!</definedName>
    <definedName name="_1B.09.P.060.0070">#REF!</definedName>
    <definedName name="_1B.09.P.060.0080">#REF!</definedName>
    <definedName name="_1B.09.P.060.0090">#REF!</definedName>
    <definedName name="_1B.09.P.060.0100">#REF!</definedName>
    <definedName name="_1B.09.P.060.0110">#REF!</definedName>
    <definedName name="_1B.09.P.070.0010">#REF!</definedName>
    <definedName name="_1B.09.P.070.0020">#REF!</definedName>
    <definedName name="_1B.09.P.070.0030">#REF!</definedName>
    <definedName name="_1B.09.P.080.0010">#REF!</definedName>
    <definedName name="_1B.09.R.010.0010">#REF!</definedName>
    <definedName name="_1B.09.R.010.0020">#REF!</definedName>
    <definedName name="_1B.09.R.010.0030">#REF!</definedName>
    <definedName name="_1B.09.R.010.0040">#REF!</definedName>
    <definedName name="_1B.09.R.010.0050">#REF!</definedName>
    <definedName name="_1B.09.R.010.0060">#REF!</definedName>
    <definedName name="_1B.09.R.010.0070">#REF!</definedName>
    <definedName name="_1B.09.R.010.0080">#REF!</definedName>
    <definedName name="_1B.09.R.010.0090">#REF!</definedName>
    <definedName name="_1B.09.R.010.0100">#REF!</definedName>
    <definedName name="_1B.09.R.010.0120">#REF!</definedName>
    <definedName name="_1B.09.R.010.0130">#REF!</definedName>
    <definedName name="_1B.09.R.010.0140">#REF!</definedName>
    <definedName name="_1B.09.R.010.0150">#REF!</definedName>
    <definedName name="_1B.09.R.010.0160">#REF!</definedName>
    <definedName name="_1B.09.R.020.0010">#REF!</definedName>
    <definedName name="_1B.09.R.020.0020">#REF!</definedName>
    <definedName name="_1B.09.R.020.0030">#REF!</definedName>
    <definedName name="_1B.09.R.020.0040">#REF!</definedName>
    <definedName name="_1B.09.R.020.0050">#REF!</definedName>
    <definedName name="_1B.09.R.020.0060">#REF!</definedName>
    <definedName name="_1B.09.R.020.0070">#REF!</definedName>
    <definedName name="_1B.09.R.020.0080">#REF!</definedName>
    <definedName name="_1B.09.R.020.0090">#REF!</definedName>
    <definedName name="_1B.09.R.020.0100">#REF!</definedName>
    <definedName name="_1B.09.R.030.0010">#REF!</definedName>
    <definedName name="_1B.09.R.040.0010">#REF!</definedName>
    <definedName name="_1B.09.R.040.0020">#REF!</definedName>
    <definedName name="_1B.09.R.040.0030">#REF!</definedName>
    <definedName name="_1B.09.R.040.0040">#REF!</definedName>
    <definedName name="_1B.09.R.040.0050">#REF!</definedName>
    <definedName name="_1B.09.R.040.0060">#REF!</definedName>
    <definedName name="_1B.09.R.040.0070">#REF!</definedName>
    <definedName name="_1B.09.R.040.0080">#REF!</definedName>
    <definedName name="_1B.09.R.040.0090">#REF!</definedName>
    <definedName name="_1B.09.R.040.0100">#REF!</definedName>
    <definedName name="_1B.09.R.040.0110">#REF!</definedName>
    <definedName name="_1B.09.R.050.0010">#REF!</definedName>
    <definedName name="_1B.09.R.060.0010">#REF!</definedName>
    <definedName name="_1B.09.R.060.0020">#REF!</definedName>
    <definedName name="_1B.09.R.060.0030">#REF!</definedName>
    <definedName name="_1B.09.R.070.0010">#REF!</definedName>
    <definedName name="_1B.09.R.080.0010">#REF!</definedName>
    <definedName name="_1B.09.R.080.0020">#REF!</definedName>
    <definedName name="_1B.09.R.080.0030">#REF!</definedName>
    <definedName name="_1B.09.R.080.0040">#REF!</definedName>
    <definedName name="_1B.09.R.080.0050">#REF!</definedName>
    <definedName name="_1B.09.R.080.0060">#REF!</definedName>
    <definedName name="_1B.09.R.080.0070">#REF!</definedName>
    <definedName name="_1B.09.R.080.0080">#REF!</definedName>
    <definedName name="_1B.09.R.080.0090">#REF!</definedName>
    <definedName name="_1B.09.R.080.0100">#REF!</definedName>
    <definedName name="_1B.09.R.080.0110">#REF!</definedName>
    <definedName name="_1B.09.R.080.0120">#REF!</definedName>
    <definedName name="_1B.09.R.090.0010">#REF!</definedName>
    <definedName name="_1B.09.U.010.0010">#REF!</definedName>
    <definedName name="_1B.09.U.010.0020">#REF!</definedName>
    <definedName name="_1B.09.U.020.0010">#REF!</definedName>
    <definedName name="_1B.09.U.020.0020">#REF!</definedName>
    <definedName name="_1B.09.U.020.0030">#REF!</definedName>
    <definedName name="_1B.09.U.020.0040">#REF!</definedName>
    <definedName name="_1B.09.U.020.0050">#REF!</definedName>
    <definedName name="_1B.09.U.020.0060">#REF!</definedName>
    <definedName name="_1B.09.U.020.0070">#REF!</definedName>
    <definedName name="_1B.09.U.020.0080">#REF!</definedName>
    <definedName name="_1B.09.U.030.0010">#REF!</definedName>
    <definedName name="_1B.09.U.030.0020">#REF!</definedName>
    <definedName name="_1B.09.U.030.0030">#REF!</definedName>
    <definedName name="_1B.09.U.030.0040">#REF!</definedName>
    <definedName name="_1B.09.U.040.0010">#REF!</definedName>
    <definedName name="_1B.09.U.040.0020">#REF!</definedName>
    <definedName name="_1B.09.U.040.0030">#REF!</definedName>
    <definedName name="_1B.09.U.040.0040">#REF!</definedName>
    <definedName name="_1B.09.U.040.0050">#REF!</definedName>
    <definedName name="_1B.09.U.040.0060">#REF!</definedName>
    <definedName name="_1B.09.U.040.0070">#REF!</definedName>
    <definedName name="_1B.09.U.040.0080">#REF!</definedName>
    <definedName name="_1B.09.U.040.0090">#REF!</definedName>
    <definedName name="_1B.09.U.040.0110">#REF!</definedName>
    <definedName name="_1B.09.U.040.0120">#REF!</definedName>
    <definedName name="_1B.09.U.040.0130">#REF!</definedName>
    <definedName name="_1B.09.U.040.0140">#REF!</definedName>
    <definedName name="_1B.09.U.040.0150">#REF!</definedName>
    <definedName name="_1B.09.U.040.0160">#REF!</definedName>
    <definedName name="_1B.09.U.040.0170">#REF!</definedName>
    <definedName name="_1B.09.U.040.0180">#REF!</definedName>
    <definedName name="_1B.09.U.040.0190">#REF!</definedName>
    <definedName name="_1B.09.U.040.0200">#REF!</definedName>
    <definedName name="_1B.09.U.040.0210">#REF!</definedName>
    <definedName name="_1B.09.U.040.0220">#REF!</definedName>
    <definedName name="_1B.09.U.040.0230">#REF!</definedName>
    <definedName name="_1B.09.U.040.0250">#REF!</definedName>
    <definedName name="_1B.09.U.050.0010">#REF!</definedName>
    <definedName name="_1B.09.U.050.0020">#REF!</definedName>
    <definedName name="_1B.09.U.050.0030">#REF!</definedName>
    <definedName name="_1B.09.U.050.0040">#REF!</definedName>
    <definedName name="_1B.09.U.050.0050">#REF!</definedName>
    <definedName name="_1B.09.U.060.0010">#REF!</definedName>
    <definedName name="_1B.09.U.060.0020">#REF!</definedName>
    <definedName name="_1B.09.U.060.0030">#REF!</definedName>
    <definedName name="_1B.09.U.060.0040">#REF!</definedName>
    <definedName name="_1B.09.U.060.0050">#REF!</definedName>
    <definedName name="_1B.09.U.060.0060">#REF!</definedName>
    <definedName name="_1B.09.U.070.0010">#REF!</definedName>
    <definedName name="_1B.09.U.070.0020">#REF!</definedName>
    <definedName name="_1B.09.U.070.0030">#REF!</definedName>
    <definedName name="_1B.09.U.080.0010">#REF!</definedName>
    <definedName name="_1B.09.U.080.0020">#REF!</definedName>
    <definedName name="_1B.09.U.080.0030">#REF!</definedName>
    <definedName name="_1B.09.U.080.0040">#REF!</definedName>
    <definedName name="_1B.09.U.090.0010">#REF!</definedName>
    <definedName name="_1B.09.U.090.0020">#REF!</definedName>
    <definedName name="_1B.09.U.090.0030">#REF!</definedName>
    <definedName name="_1B.09.U.100.0010">#REF!</definedName>
    <definedName name="_1B.09.U.100.0020">#REF!</definedName>
    <definedName name="_1B.09.U.100.0030">#REF!</definedName>
    <definedName name="_1B.09.U.100.0040">#REF!</definedName>
    <definedName name="_1B.09.U.110.0010">#REF!</definedName>
    <definedName name="_1B.09.U.110.0020">#REF!</definedName>
    <definedName name="_1B.09.U.110.0030">#REF!</definedName>
    <definedName name="_1B.09.U.110.0040">#REF!</definedName>
    <definedName name="_1B.09.U.110.0050">#REF!</definedName>
    <definedName name="_1B.09.U.110.0060">#REF!</definedName>
    <definedName name="_1B.09.U.110.0070">#REF!</definedName>
    <definedName name="_1B.09.U.120.0010">#REF!</definedName>
    <definedName name="_1B.09.U.130.0010">#REF!</definedName>
    <definedName name="_1B.09.U.130.0020">#REF!</definedName>
    <definedName name="_1B.09.U.200.0010">#REF!</definedName>
    <definedName name="_1B.09.W.010.0010">#REF!</definedName>
    <definedName name="_1B.09.W.010.0020">#REF!</definedName>
    <definedName name="_1B.09.W.010.0030">#REF!</definedName>
    <definedName name="_1B.09.W.010.0040">#REF!</definedName>
    <definedName name="_1B.09.W.010.0050">#REF!</definedName>
    <definedName name="_1B.09.W.010.0060">#REF!</definedName>
    <definedName name="_1B.09.W.010.0070">#REF!</definedName>
    <definedName name="_1B.09.W.010.0080">#REF!</definedName>
    <definedName name="_1B.09.W.010.0090">#REF!</definedName>
    <definedName name="_1B.09.W.010.0100">#REF!</definedName>
    <definedName name="_1B.09.W.010.0110">#REF!</definedName>
    <definedName name="_1B.09.W.010.0120">#REF!</definedName>
    <definedName name="_1B.09.W.010.0130">#REF!</definedName>
    <definedName name="_1B.09.W.010.0140">#REF!</definedName>
    <definedName name="_1B.09.W.010.0150">#REF!</definedName>
    <definedName name="_1B.09.W.020.0010">#REF!</definedName>
    <definedName name="_ab1" localSheetId="20" hidden="1">{#N/A,#N/A,FALSE,"SumD";#N/A,#N/A,FALSE,"ElecD";#N/A,#N/A,FALSE,"MechD";#N/A,#N/A,FALSE,"GeotD";#N/A,#N/A,FALSE,"PrcsD";#N/A,#N/A,FALSE,"TunnD";#N/A,#N/A,FALSE,"CivlD";#N/A,#N/A,FALSE,"NtwkD";#N/A,#N/A,FALSE,"EstgD";#N/A,#N/A,FALSE,"PEngD"}</definedName>
    <definedName name="_ab1" localSheetId="7" hidden="1">{#N/A,#N/A,FALSE,"SumD";#N/A,#N/A,FALSE,"ElecD";#N/A,#N/A,FALSE,"MechD";#N/A,#N/A,FALSE,"GeotD";#N/A,#N/A,FALSE,"PrcsD";#N/A,#N/A,FALSE,"TunnD";#N/A,#N/A,FALSE,"CivlD";#N/A,#N/A,FALSE,"NtwkD";#N/A,#N/A,FALSE,"EstgD";#N/A,#N/A,FALSE,"PEngD"}</definedName>
    <definedName name="_ab1" localSheetId="8" hidden="1">{#N/A,#N/A,FALSE,"SumD";#N/A,#N/A,FALSE,"ElecD";#N/A,#N/A,FALSE,"MechD";#N/A,#N/A,FALSE,"GeotD";#N/A,#N/A,FALSE,"PrcsD";#N/A,#N/A,FALSE,"TunnD";#N/A,#N/A,FALSE,"CivlD";#N/A,#N/A,FALSE,"NtwkD";#N/A,#N/A,FALSE,"EstgD";#N/A,#N/A,FALSE,"PEngD"}</definedName>
    <definedName name="_ab1" localSheetId="10" hidden="1">{#N/A,#N/A,FALSE,"SumD";#N/A,#N/A,FALSE,"ElecD";#N/A,#N/A,FALSE,"MechD";#N/A,#N/A,FALSE,"GeotD";#N/A,#N/A,FALSE,"PrcsD";#N/A,#N/A,FALSE,"TunnD";#N/A,#N/A,FALSE,"CivlD";#N/A,#N/A,FALSE,"NtwkD";#N/A,#N/A,FALSE,"EstgD";#N/A,#N/A,FALSE,"PEngD"}</definedName>
    <definedName name="_ab1" localSheetId="12" hidden="1">{#N/A,#N/A,FALSE,"SumD";#N/A,#N/A,FALSE,"ElecD";#N/A,#N/A,FALSE,"MechD";#N/A,#N/A,FALSE,"GeotD";#N/A,#N/A,FALSE,"PrcsD";#N/A,#N/A,FALSE,"TunnD";#N/A,#N/A,FALSE,"CivlD";#N/A,#N/A,FALSE,"NtwkD";#N/A,#N/A,FALSE,"EstgD";#N/A,#N/A,FALSE,"PEngD"}</definedName>
    <definedName name="_ab1" localSheetId="5" hidden="1">{#N/A,#N/A,FALSE,"SumD";#N/A,#N/A,FALSE,"ElecD";#N/A,#N/A,FALSE,"MechD";#N/A,#N/A,FALSE,"GeotD";#N/A,#N/A,FALSE,"PrcsD";#N/A,#N/A,FALSE,"TunnD";#N/A,#N/A,FALSE,"CivlD";#N/A,#N/A,FALSE,"NtwkD";#N/A,#N/A,FALSE,"EstgD";#N/A,#N/A,FALSE,"PEngD"}</definedName>
    <definedName name="_ab1" localSheetId="6"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s1" localSheetId="20" hidden="1">{#N/A,#N/A,FALSE,"SumD";#N/A,#N/A,FALSE,"ElecD";#N/A,#N/A,FALSE,"MechD";#N/A,#N/A,FALSE,"GeotD";#N/A,#N/A,FALSE,"PrcsD";#N/A,#N/A,FALSE,"TunnD";#N/A,#N/A,FALSE,"CivlD";#N/A,#N/A,FALSE,"NtwkD";#N/A,#N/A,FALSE,"EstgD";#N/A,#N/A,FALSE,"PEngD"}</definedName>
    <definedName name="_as1" localSheetId="7" hidden="1">{#N/A,#N/A,FALSE,"SumD";#N/A,#N/A,FALSE,"ElecD";#N/A,#N/A,FALSE,"MechD";#N/A,#N/A,FALSE,"GeotD";#N/A,#N/A,FALSE,"PrcsD";#N/A,#N/A,FALSE,"TunnD";#N/A,#N/A,FALSE,"CivlD";#N/A,#N/A,FALSE,"NtwkD";#N/A,#N/A,FALSE,"EstgD";#N/A,#N/A,FALSE,"PEngD"}</definedName>
    <definedName name="_as1" localSheetId="8" hidden="1">{#N/A,#N/A,FALSE,"SumD";#N/A,#N/A,FALSE,"ElecD";#N/A,#N/A,FALSE,"MechD";#N/A,#N/A,FALSE,"GeotD";#N/A,#N/A,FALSE,"PrcsD";#N/A,#N/A,FALSE,"TunnD";#N/A,#N/A,FALSE,"CivlD";#N/A,#N/A,FALSE,"NtwkD";#N/A,#N/A,FALSE,"EstgD";#N/A,#N/A,FALSE,"PEngD"}</definedName>
    <definedName name="_as1" localSheetId="10" hidden="1">{#N/A,#N/A,FALSE,"SumD";#N/A,#N/A,FALSE,"ElecD";#N/A,#N/A,FALSE,"MechD";#N/A,#N/A,FALSE,"GeotD";#N/A,#N/A,FALSE,"PrcsD";#N/A,#N/A,FALSE,"TunnD";#N/A,#N/A,FALSE,"CivlD";#N/A,#N/A,FALSE,"NtwkD";#N/A,#N/A,FALSE,"EstgD";#N/A,#N/A,FALSE,"PEngD"}</definedName>
    <definedName name="_as1" localSheetId="12" hidden="1">{#N/A,#N/A,FALSE,"SumD";#N/A,#N/A,FALSE,"ElecD";#N/A,#N/A,FALSE,"MechD";#N/A,#N/A,FALSE,"GeotD";#N/A,#N/A,FALSE,"PrcsD";#N/A,#N/A,FALSE,"TunnD";#N/A,#N/A,FALSE,"CivlD";#N/A,#N/A,FALSE,"NtwkD";#N/A,#N/A,FALSE,"EstgD";#N/A,#N/A,FALSE,"PEngD"}</definedName>
    <definedName name="_as1" localSheetId="5" hidden="1">{#N/A,#N/A,FALSE,"SumD";#N/A,#N/A,FALSE,"ElecD";#N/A,#N/A,FALSE,"MechD";#N/A,#N/A,FALSE,"GeotD";#N/A,#N/A,FALSE,"PrcsD";#N/A,#N/A,FALSE,"TunnD";#N/A,#N/A,FALSE,"CivlD";#N/A,#N/A,FALSE,"NtwkD";#N/A,#N/A,FALSE,"EstgD";#N/A,#N/A,FALSE,"PEngD"}</definedName>
    <definedName name="_as1" localSheetId="6"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tRisk_SimSetting_AutomaticallyGenerateReports" hidden="1">TRUE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ccr1" localSheetId="20" hidden="1">{#N/A,#N/A,TRUE,"Cover";#N/A,#N/A,TRUE,"Conts";#N/A,#N/A,TRUE,"VOS";#N/A,#N/A,TRUE,"Warrington";#N/A,#N/A,TRUE,"Widnes"}</definedName>
    <definedName name="_ccr1" localSheetId="7" hidden="1">{#N/A,#N/A,TRUE,"Cover";#N/A,#N/A,TRUE,"Conts";#N/A,#N/A,TRUE,"VOS";#N/A,#N/A,TRUE,"Warrington";#N/A,#N/A,TRUE,"Widnes"}</definedName>
    <definedName name="_ccr1" localSheetId="8" hidden="1">{#N/A,#N/A,TRUE,"Cover";#N/A,#N/A,TRUE,"Conts";#N/A,#N/A,TRUE,"VOS";#N/A,#N/A,TRUE,"Warrington";#N/A,#N/A,TRUE,"Widnes"}</definedName>
    <definedName name="_ccr1" localSheetId="10" hidden="1">{#N/A,#N/A,TRUE,"Cover";#N/A,#N/A,TRUE,"Conts";#N/A,#N/A,TRUE,"VOS";#N/A,#N/A,TRUE,"Warrington";#N/A,#N/A,TRUE,"Widnes"}</definedName>
    <definedName name="_ccr1" localSheetId="12" hidden="1">{#N/A,#N/A,TRUE,"Cover";#N/A,#N/A,TRUE,"Conts";#N/A,#N/A,TRUE,"VOS";#N/A,#N/A,TRUE,"Warrington";#N/A,#N/A,TRUE,"Widnes"}</definedName>
    <definedName name="_ccr1" localSheetId="5" hidden="1">{#N/A,#N/A,TRUE,"Cover";#N/A,#N/A,TRUE,"Conts";#N/A,#N/A,TRUE,"VOS";#N/A,#N/A,TRUE,"Warrington";#N/A,#N/A,TRUE,"Widnes"}</definedName>
    <definedName name="_ccr1" localSheetId="6" hidden="1">{#N/A,#N/A,TRUE,"Cover";#N/A,#N/A,TRUE,"Conts";#N/A,#N/A,TRUE,"VOS";#N/A,#N/A,TRUE,"Warrington";#N/A,#N/A,TRUE,"Widnes"}</definedName>
    <definedName name="_ccr1" hidden="1">{#N/A,#N/A,TRUE,"Cover";#N/A,#N/A,TRUE,"Conts";#N/A,#N/A,TRUE,"VOS";#N/A,#N/A,TRUE,"Warrington";#N/A,#N/A,TRUE,"Widnes"}</definedName>
    <definedName name="_ccr2" localSheetId="20" hidden="1">{#N/A,#N/A,TRUE,"Cover";#N/A,#N/A,TRUE,"Conts";#N/A,#N/A,TRUE,"VOS";#N/A,#N/A,TRUE,"Warrington";#N/A,#N/A,TRUE,"Widnes"}</definedName>
    <definedName name="_ccr2" localSheetId="7" hidden="1">{#N/A,#N/A,TRUE,"Cover";#N/A,#N/A,TRUE,"Conts";#N/A,#N/A,TRUE,"VOS";#N/A,#N/A,TRUE,"Warrington";#N/A,#N/A,TRUE,"Widnes"}</definedName>
    <definedName name="_ccr2" localSheetId="8" hidden="1">{#N/A,#N/A,TRUE,"Cover";#N/A,#N/A,TRUE,"Conts";#N/A,#N/A,TRUE,"VOS";#N/A,#N/A,TRUE,"Warrington";#N/A,#N/A,TRUE,"Widnes"}</definedName>
    <definedName name="_ccr2" localSheetId="10" hidden="1">{#N/A,#N/A,TRUE,"Cover";#N/A,#N/A,TRUE,"Conts";#N/A,#N/A,TRUE,"VOS";#N/A,#N/A,TRUE,"Warrington";#N/A,#N/A,TRUE,"Widnes"}</definedName>
    <definedName name="_ccr2" localSheetId="12" hidden="1">{#N/A,#N/A,TRUE,"Cover";#N/A,#N/A,TRUE,"Conts";#N/A,#N/A,TRUE,"VOS";#N/A,#N/A,TRUE,"Warrington";#N/A,#N/A,TRUE,"Widnes"}</definedName>
    <definedName name="_ccr2" localSheetId="5" hidden="1">{#N/A,#N/A,TRUE,"Cover";#N/A,#N/A,TRUE,"Conts";#N/A,#N/A,TRUE,"VOS";#N/A,#N/A,TRUE,"Warrington";#N/A,#N/A,TRUE,"Widnes"}</definedName>
    <definedName name="_ccr2" localSheetId="6" hidden="1">{#N/A,#N/A,TRUE,"Cover";#N/A,#N/A,TRUE,"Conts";#N/A,#N/A,TRUE,"VOS";#N/A,#N/A,TRUE,"Warrington";#N/A,#N/A,TRUE,"Widnes"}</definedName>
    <definedName name="_ccr2" hidden="1">{#N/A,#N/A,TRUE,"Cover";#N/A,#N/A,TRUE,"Conts";#N/A,#N/A,TRUE,"VOS";#N/A,#N/A,TRUE,"Warrington";#N/A,#N/A,TRUE,"Widnes"}</definedName>
    <definedName name="_Dist_Values" hidden="1">#REF!</definedName>
    <definedName name="_Fill" hidden="1">[4]GRSummary!#REF!</definedName>
    <definedName name="_xlnm._FilterDatabase" localSheetId="10" hidden="1">#REF!</definedName>
    <definedName name="_xlnm._FilterDatabase" localSheetId="13" hidden="1">Issues!$B$10:$J$10</definedName>
    <definedName name="_xlnm._FilterDatabase" localSheetId="17" hidden="1">'LOOK AHEAD '!#REF!</definedName>
    <definedName name="_xlnm._FilterDatabase" localSheetId="14" hidden="1">Milestones!$B$44:$S$79</definedName>
    <definedName name="_xlnm._FilterDatabase" localSheetId="12" hidden="1">Procurement!$A$2:$WWC$86</definedName>
    <definedName name="_xlnm._FilterDatabase" hidden="1">#REF!</definedName>
    <definedName name="_jj300" localSheetId="10">#REF!</definedName>
    <definedName name="_jj300">#REF!</definedName>
    <definedName name="_Key1" localSheetId="10" hidden="1">#REF!</definedName>
    <definedName name="_Key1" hidden="1">#REF!</definedName>
    <definedName name="_Key2" localSheetId="10" hidden="1">'[5]LTR-2'!#REF!</definedName>
    <definedName name="_Key2" hidden="1">'[5]LTR-2'!#REF!</definedName>
    <definedName name="_old3" localSheetId="20" hidden="1">{#N/A,#N/A,FALSE,"Summary";#N/A,#N/A,FALSE,"3TJ";#N/A,#N/A,FALSE,"3TN";#N/A,#N/A,FALSE,"3TP";#N/A,#N/A,FALSE,"3SJ";#N/A,#N/A,FALSE,"3CJ";#N/A,#N/A,FALSE,"3CN";#N/A,#N/A,FALSE,"3CP";#N/A,#N/A,FALSE,"3A"}</definedName>
    <definedName name="_old3" localSheetId="7" hidden="1">{#N/A,#N/A,FALSE,"Summary";#N/A,#N/A,FALSE,"3TJ";#N/A,#N/A,FALSE,"3TN";#N/A,#N/A,FALSE,"3TP";#N/A,#N/A,FALSE,"3SJ";#N/A,#N/A,FALSE,"3CJ";#N/A,#N/A,FALSE,"3CN";#N/A,#N/A,FALSE,"3CP";#N/A,#N/A,FALSE,"3A"}</definedName>
    <definedName name="_old3" localSheetId="8" hidden="1">{#N/A,#N/A,FALSE,"Summary";#N/A,#N/A,FALSE,"3TJ";#N/A,#N/A,FALSE,"3TN";#N/A,#N/A,FALSE,"3TP";#N/A,#N/A,FALSE,"3SJ";#N/A,#N/A,FALSE,"3CJ";#N/A,#N/A,FALSE,"3CN";#N/A,#N/A,FALSE,"3CP";#N/A,#N/A,FALSE,"3A"}</definedName>
    <definedName name="_old3" localSheetId="10" hidden="1">{#N/A,#N/A,FALSE,"Summary";#N/A,#N/A,FALSE,"3TJ";#N/A,#N/A,FALSE,"3TN";#N/A,#N/A,FALSE,"3TP";#N/A,#N/A,FALSE,"3SJ";#N/A,#N/A,FALSE,"3CJ";#N/A,#N/A,FALSE,"3CN";#N/A,#N/A,FALSE,"3CP";#N/A,#N/A,FALSE,"3A"}</definedName>
    <definedName name="_old3" localSheetId="12" hidden="1">{#N/A,#N/A,FALSE,"Summary";#N/A,#N/A,FALSE,"3TJ";#N/A,#N/A,FALSE,"3TN";#N/A,#N/A,FALSE,"3TP";#N/A,#N/A,FALSE,"3SJ";#N/A,#N/A,FALSE,"3CJ";#N/A,#N/A,FALSE,"3CN";#N/A,#N/A,FALSE,"3CP";#N/A,#N/A,FALSE,"3A"}</definedName>
    <definedName name="_old3" localSheetId="5" hidden="1">{#N/A,#N/A,FALSE,"Summary";#N/A,#N/A,FALSE,"3TJ";#N/A,#N/A,FALSE,"3TN";#N/A,#N/A,FALSE,"3TP";#N/A,#N/A,FALSE,"3SJ";#N/A,#N/A,FALSE,"3CJ";#N/A,#N/A,FALSE,"3CN";#N/A,#N/A,FALSE,"3CP";#N/A,#N/A,FALSE,"3A"}</definedName>
    <definedName name="_old3" localSheetId="6"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5" localSheetId="20" hidden="1">{#N/A,#N/A,FALSE,"Summary";#N/A,#N/A,FALSE,"3TJ";#N/A,#N/A,FALSE,"3TN";#N/A,#N/A,FALSE,"3TP";#N/A,#N/A,FALSE,"3SJ";#N/A,#N/A,FALSE,"3CJ";#N/A,#N/A,FALSE,"3CN";#N/A,#N/A,FALSE,"3CP";#N/A,#N/A,FALSE,"3A"}</definedName>
    <definedName name="_old5" localSheetId="7" hidden="1">{#N/A,#N/A,FALSE,"Summary";#N/A,#N/A,FALSE,"3TJ";#N/A,#N/A,FALSE,"3TN";#N/A,#N/A,FALSE,"3TP";#N/A,#N/A,FALSE,"3SJ";#N/A,#N/A,FALSE,"3CJ";#N/A,#N/A,FALSE,"3CN";#N/A,#N/A,FALSE,"3CP";#N/A,#N/A,FALSE,"3A"}</definedName>
    <definedName name="_old5" localSheetId="8" hidden="1">{#N/A,#N/A,FALSE,"Summary";#N/A,#N/A,FALSE,"3TJ";#N/A,#N/A,FALSE,"3TN";#N/A,#N/A,FALSE,"3TP";#N/A,#N/A,FALSE,"3SJ";#N/A,#N/A,FALSE,"3CJ";#N/A,#N/A,FALSE,"3CN";#N/A,#N/A,FALSE,"3CP";#N/A,#N/A,FALSE,"3A"}</definedName>
    <definedName name="_old5" localSheetId="10" hidden="1">{#N/A,#N/A,FALSE,"Summary";#N/A,#N/A,FALSE,"3TJ";#N/A,#N/A,FALSE,"3TN";#N/A,#N/A,FALSE,"3TP";#N/A,#N/A,FALSE,"3SJ";#N/A,#N/A,FALSE,"3CJ";#N/A,#N/A,FALSE,"3CN";#N/A,#N/A,FALSE,"3CP";#N/A,#N/A,FALSE,"3A"}</definedName>
    <definedName name="_old5" localSheetId="12" hidden="1">{#N/A,#N/A,FALSE,"Summary";#N/A,#N/A,FALSE,"3TJ";#N/A,#N/A,FALSE,"3TN";#N/A,#N/A,FALSE,"3TP";#N/A,#N/A,FALSE,"3SJ";#N/A,#N/A,FALSE,"3CJ";#N/A,#N/A,FALSE,"3CN";#N/A,#N/A,FALSE,"3CP";#N/A,#N/A,FALSE,"3A"}</definedName>
    <definedName name="_old5" localSheetId="5" hidden="1">{#N/A,#N/A,FALSE,"Summary";#N/A,#N/A,FALSE,"3TJ";#N/A,#N/A,FALSE,"3TN";#N/A,#N/A,FALSE,"3TP";#N/A,#N/A,FALSE,"3SJ";#N/A,#N/A,FALSE,"3CJ";#N/A,#N/A,FALSE,"3CN";#N/A,#N/A,FALSE,"3CP";#N/A,#N/A,FALSE,"3A"}</definedName>
    <definedName name="_old5" localSheetId="6"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localSheetId="20" hidden="1">{#N/A,#N/A,FALSE,"Summary";#N/A,#N/A,FALSE,"3TJ";#N/A,#N/A,FALSE,"3TN";#N/A,#N/A,FALSE,"3TP";#N/A,#N/A,FALSE,"3SJ";#N/A,#N/A,FALSE,"3CJ";#N/A,#N/A,FALSE,"3CN";#N/A,#N/A,FALSE,"3CP";#N/A,#N/A,FALSE,"3A"}</definedName>
    <definedName name="_old7" localSheetId="7" hidden="1">{#N/A,#N/A,FALSE,"Summary";#N/A,#N/A,FALSE,"3TJ";#N/A,#N/A,FALSE,"3TN";#N/A,#N/A,FALSE,"3TP";#N/A,#N/A,FALSE,"3SJ";#N/A,#N/A,FALSE,"3CJ";#N/A,#N/A,FALSE,"3CN";#N/A,#N/A,FALSE,"3CP";#N/A,#N/A,FALSE,"3A"}</definedName>
    <definedName name="_old7" localSheetId="8" hidden="1">{#N/A,#N/A,FALSE,"Summary";#N/A,#N/A,FALSE,"3TJ";#N/A,#N/A,FALSE,"3TN";#N/A,#N/A,FALSE,"3TP";#N/A,#N/A,FALSE,"3SJ";#N/A,#N/A,FALSE,"3CJ";#N/A,#N/A,FALSE,"3CN";#N/A,#N/A,FALSE,"3CP";#N/A,#N/A,FALSE,"3A"}</definedName>
    <definedName name="_old7" localSheetId="10" hidden="1">{#N/A,#N/A,FALSE,"Summary";#N/A,#N/A,FALSE,"3TJ";#N/A,#N/A,FALSE,"3TN";#N/A,#N/A,FALSE,"3TP";#N/A,#N/A,FALSE,"3SJ";#N/A,#N/A,FALSE,"3CJ";#N/A,#N/A,FALSE,"3CN";#N/A,#N/A,FALSE,"3CP";#N/A,#N/A,FALSE,"3A"}</definedName>
    <definedName name="_old7" localSheetId="12" hidden="1">{#N/A,#N/A,FALSE,"Summary";#N/A,#N/A,FALSE,"3TJ";#N/A,#N/A,FALSE,"3TN";#N/A,#N/A,FALSE,"3TP";#N/A,#N/A,FALSE,"3SJ";#N/A,#N/A,FALSE,"3CJ";#N/A,#N/A,FALSE,"3CN";#N/A,#N/A,FALSE,"3CP";#N/A,#N/A,FALSE,"3A"}</definedName>
    <definedName name="_old7" localSheetId="5" hidden="1">{#N/A,#N/A,FALSE,"Summary";#N/A,#N/A,FALSE,"3TJ";#N/A,#N/A,FALSE,"3TN";#N/A,#N/A,FALSE,"3TP";#N/A,#N/A,FALSE,"3SJ";#N/A,#N/A,FALSE,"3CJ";#N/A,#N/A,FALSE,"3CN";#N/A,#N/A,FALSE,"3CP";#N/A,#N/A,FALSE,"3A"}</definedName>
    <definedName name="_old7" localSheetId="6"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255</definedName>
    <definedName name="_Order2" hidden="1">255</definedName>
    <definedName name="_Parse_In" hidden="1">[6]PriceSummary!#REF!</definedName>
    <definedName name="_Parse_Out" localSheetId="10" hidden="1">#REF!</definedName>
    <definedName name="_Parse_Out" hidden="1">#REF!</definedName>
    <definedName name="_Regression_Int" hidden="1">1</definedName>
    <definedName name="_Sort" localSheetId="10" hidden="1">#REF!</definedName>
    <definedName name="_Sort" hidden="1">#REF!</definedName>
    <definedName name="_WT" localSheetId="10">#REF!</definedName>
    <definedName name="_WT">#REF!</definedName>
    <definedName name="A" localSheetId="10">#REF!</definedName>
    <definedName name="A">#REF!</definedName>
    <definedName name="a\sdasdf" localSheetId="20" hidden="1">{#N/A,#N/A,TRUE,"Cover";#N/A,#N/A,TRUE,"Conts";#N/A,#N/A,TRUE,"VOS";#N/A,#N/A,TRUE,"Warrington";#N/A,#N/A,TRUE,"Widnes"}</definedName>
    <definedName name="a\sdasdf" localSheetId="7" hidden="1">{#N/A,#N/A,TRUE,"Cover";#N/A,#N/A,TRUE,"Conts";#N/A,#N/A,TRUE,"VOS";#N/A,#N/A,TRUE,"Warrington";#N/A,#N/A,TRUE,"Widnes"}</definedName>
    <definedName name="a\sdasdf" localSheetId="8" hidden="1">{#N/A,#N/A,TRUE,"Cover";#N/A,#N/A,TRUE,"Conts";#N/A,#N/A,TRUE,"VOS";#N/A,#N/A,TRUE,"Warrington";#N/A,#N/A,TRUE,"Widnes"}</definedName>
    <definedName name="a\sdasdf" localSheetId="10" hidden="1">{#N/A,#N/A,TRUE,"Cover";#N/A,#N/A,TRUE,"Conts";#N/A,#N/A,TRUE,"VOS";#N/A,#N/A,TRUE,"Warrington";#N/A,#N/A,TRUE,"Widnes"}</definedName>
    <definedName name="a\sdasdf" localSheetId="12" hidden="1">{#N/A,#N/A,TRUE,"Cover";#N/A,#N/A,TRUE,"Conts";#N/A,#N/A,TRUE,"VOS";#N/A,#N/A,TRUE,"Warrington";#N/A,#N/A,TRUE,"Widnes"}</definedName>
    <definedName name="a\sdasdf" localSheetId="5" hidden="1">{#N/A,#N/A,TRUE,"Cover";#N/A,#N/A,TRUE,"Conts";#N/A,#N/A,TRUE,"VOS";#N/A,#N/A,TRUE,"Warrington";#N/A,#N/A,TRUE,"Widnes"}</definedName>
    <definedName name="a\sdasdf" localSheetId="6" hidden="1">{#N/A,#N/A,TRUE,"Cover";#N/A,#N/A,TRUE,"Conts";#N/A,#N/A,TRUE,"VOS";#N/A,#N/A,TRUE,"Warrington";#N/A,#N/A,TRUE,"Widnes"}</definedName>
    <definedName name="a\sdasdf" hidden="1">{#N/A,#N/A,TRUE,"Cover";#N/A,#N/A,TRUE,"Conts";#N/A,#N/A,TRUE,"VOS";#N/A,#N/A,TRUE,"Warrington";#N/A,#N/A,TRUE,"Widnes"}</definedName>
    <definedName name="AAA" hidden="1">#REF!</definedName>
    <definedName name="aaaaaaaa" localSheetId="20" hidden="1">{#N/A,#N/A,TRUE,"Cover";#N/A,#N/A,TRUE,"Conts";#N/A,#N/A,TRUE,"VOS";#N/A,#N/A,TRUE,"Warrington";#N/A,#N/A,TRUE,"Widnes"}</definedName>
    <definedName name="aaaaaaaa" localSheetId="7" hidden="1">{#N/A,#N/A,TRUE,"Cover";#N/A,#N/A,TRUE,"Conts";#N/A,#N/A,TRUE,"VOS";#N/A,#N/A,TRUE,"Warrington";#N/A,#N/A,TRUE,"Widnes"}</definedName>
    <definedName name="aaaaaaaa" localSheetId="8" hidden="1">{#N/A,#N/A,TRUE,"Cover";#N/A,#N/A,TRUE,"Conts";#N/A,#N/A,TRUE,"VOS";#N/A,#N/A,TRUE,"Warrington";#N/A,#N/A,TRUE,"Widnes"}</definedName>
    <definedName name="aaaaaaaa" localSheetId="10" hidden="1">{#N/A,#N/A,TRUE,"Cover";#N/A,#N/A,TRUE,"Conts";#N/A,#N/A,TRUE,"VOS";#N/A,#N/A,TRUE,"Warrington";#N/A,#N/A,TRUE,"Widnes"}</definedName>
    <definedName name="aaaaaaaa" localSheetId="12" hidden="1">{#N/A,#N/A,TRUE,"Cover";#N/A,#N/A,TRUE,"Conts";#N/A,#N/A,TRUE,"VOS";#N/A,#N/A,TRUE,"Warrington";#N/A,#N/A,TRUE,"Widnes"}</definedName>
    <definedName name="aaaaaaaa" localSheetId="5" hidden="1">{#N/A,#N/A,TRUE,"Cover";#N/A,#N/A,TRUE,"Conts";#N/A,#N/A,TRUE,"VOS";#N/A,#N/A,TRUE,"Warrington";#N/A,#N/A,TRUE,"Widnes"}</definedName>
    <definedName name="aaaaaaaa" localSheetId="6" hidden="1">{#N/A,#N/A,TRUE,"Cover";#N/A,#N/A,TRUE,"Conts";#N/A,#N/A,TRUE,"VOS";#N/A,#N/A,TRUE,"Warrington";#N/A,#N/A,TRUE,"Widnes"}</definedName>
    <definedName name="aaaaaaaa" hidden="1">{#N/A,#N/A,TRUE,"Cover";#N/A,#N/A,TRUE,"Conts";#N/A,#N/A,TRUE,"VOS";#N/A,#N/A,TRUE,"Warrington";#N/A,#N/A,TRUE,"Widnes"}</definedName>
    <definedName name="ACC" localSheetId="20" hidden="1">{#N/A,#N/A,TRUE,"Cover";#N/A,#N/A,TRUE,"Conts";#N/A,#N/A,TRUE,"VOS";#N/A,#N/A,TRUE,"Warrington";#N/A,#N/A,TRUE,"Widnes"}</definedName>
    <definedName name="ACC" localSheetId="7" hidden="1">{#N/A,#N/A,TRUE,"Cover";#N/A,#N/A,TRUE,"Conts";#N/A,#N/A,TRUE,"VOS";#N/A,#N/A,TRUE,"Warrington";#N/A,#N/A,TRUE,"Widnes"}</definedName>
    <definedName name="ACC" localSheetId="8" hidden="1">{#N/A,#N/A,TRUE,"Cover";#N/A,#N/A,TRUE,"Conts";#N/A,#N/A,TRUE,"VOS";#N/A,#N/A,TRUE,"Warrington";#N/A,#N/A,TRUE,"Widnes"}</definedName>
    <definedName name="ACC" localSheetId="10" hidden="1">{#N/A,#N/A,TRUE,"Cover";#N/A,#N/A,TRUE,"Conts";#N/A,#N/A,TRUE,"VOS";#N/A,#N/A,TRUE,"Warrington";#N/A,#N/A,TRUE,"Widnes"}</definedName>
    <definedName name="ACC" localSheetId="12" hidden="1">{#N/A,#N/A,TRUE,"Cover";#N/A,#N/A,TRUE,"Conts";#N/A,#N/A,TRUE,"VOS";#N/A,#N/A,TRUE,"Warrington";#N/A,#N/A,TRUE,"Widnes"}</definedName>
    <definedName name="ACC" localSheetId="5" hidden="1">{#N/A,#N/A,TRUE,"Cover";#N/A,#N/A,TRUE,"Conts";#N/A,#N/A,TRUE,"VOS";#N/A,#N/A,TRUE,"Warrington";#N/A,#N/A,TRUE,"Widnes"}</definedName>
    <definedName name="ACC" localSheetId="6" hidden="1">{#N/A,#N/A,TRUE,"Cover";#N/A,#N/A,TRUE,"Conts";#N/A,#N/A,TRUE,"VOS";#N/A,#N/A,TRUE,"Warrington";#N/A,#N/A,TRUE,"Widnes"}</definedName>
    <definedName name="ACC" hidden="1">{#N/A,#N/A,TRUE,"Cover";#N/A,#N/A,TRUE,"Conts";#N/A,#N/A,TRUE,"VOS";#N/A,#N/A,TRUE,"Warrington";#N/A,#N/A,TRUE,"Widnes"}</definedName>
    <definedName name="AccessDatabase" hidden="1">"G:\EXCEL\PETTER\VAKANS\1996\VAK9609\VAK9609.mdb"</definedName>
    <definedName name="accomation" hidden="1">#REF!</definedName>
    <definedName name="ACT">[7]WorkBreakDown!#REF!</definedName>
    <definedName name="aegrgas" localSheetId="20" hidden="1">{#N/A,#N/A,TRUE,"Cover";#N/A,#N/A,TRUE,"Conts";#N/A,#N/A,TRUE,"VOS";#N/A,#N/A,TRUE,"Warrington";#N/A,#N/A,TRUE,"Widnes"}</definedName>
    <definedName name="aegrgas" localSheetId="7" hidden="1">{#N/A,#N/A,TRUE,"Cover";#N/A,#N/A,TRUE,"Conts";#N/A,#N/A,TRUE,"VOS";#N/A,#N/A,TRUE,"Warrington";#N/A,#N/A,TRUE,"Widnes"}</definedName>
    <definedName name="aegrgas" localSheetId="8" hidden="1">{#N/A,#N/A,TRUE,"Cover";#N/A,#N/A,TRUE,"Conts";#N/A,#N/A,TRUE,"VOS";#N/A,#N/A,TRUE,"Warrington";#N/A,#N/A,TRUE,"Widnes"}</definedName>
    <definedName name="aegrgas" localSheetId="10" hidden="1">{#N/A,#N/A,TRUE,"Cover";#N/A,#N/A,TRUE,"Conts";#N/A,#N/A,TRUE,"VOS";#N/A,#N/A,TRUE,"Warrington";#N/A,#N/A,TRUE,"Widnes"}</definedName>
    <definedName name="aegrgas" localSheetId="12" hidden="1">{#N/A,#N/A,TRUE,"Cover";#N/A,#N/A,TRUE,"Conts";#N/A,#N/A,TRUE,"VOS";#N/A,#N/A,TRUE,"Warrington";#N/A,#N/A,TRUE,"Widnes"}</definedName>
    <definedName name="aegrgas" localSheetId="5" hidden="1">{#N/A,#N/A,TRUE,"Cover";#N/A,#N/A,TRUE,"Conts";#N/A,#N/A,TRUE,"VOS";#N/A,#N/A,TRUE,"Warrington";#N/A,#N/A,TRUE,"Widnes"}</definedName>
    <definedName name="aegrgas" localSheetId="6" hidden="1">{#N/A,#N/A,TRUE,"Cover";#N/A,#N/A,TRUE,"Conts";#N/A,#N/A,TRUE,"VOS";#N/A,#N/A,TRUE,"Warrington";#N/A,#N/A,TRUE,"Widnes"}</definedName>
    <definedName name="aegrgas" hidden="1">{#N/A,#N/A,TRUE,"Cover";#N/A,#N/A,TRUE,"Conts";#N/A,#N/A,TRUE,"VOS";#N/A,#N/A,TRUE,"Warrington";#N/A,#N/A,TRUE,"Widnes"}</definedName>
    <definedName name="AERAFG" localSheetId="20" hidden="1">{#N/A,#N/A,TRUE,"Cover";#N/A,#N/A,TRUE,"Conts";#N/A,#N/A,TRUE,"VOS";#N/A,#N/A,TRUE,"Warrington";#N/A,#N/A,TRUE,"Widnes"}</definedName>
    <definedName name="AERAFG" localSheetId="7" hidden="1">{#N/A,#N/A,TRUE,"Cover";#N/A,#N/A,TRUE,"Conts";#N/A,#N/A,TRUE,"VOS";#N/A,#N/A,TRUE,"Warrington";#N/A,#N/A,TRUE,"Widnes"}</definedName>
    <definedName name="AERAFG" localSheetId="8" hidden="1">{#N/A,#N/A,TRUE,"Cover";#N/A,#N/A,TRUE,"Conts";#N/A,#N/A,TRUE,"VOS";#N/A,#N/A,TRUE,"Warrington";#N/A,#N/A,TRUE,"Widnes"}</definedName>
    <definedName name="AERAFG" localSheetId="10" hidden="1">{#N/A,#N/A,TRUE,"Cover";#N/A,#N/A,TRUE,"Conts";#N/A,#N/A,TRUE,"VOS";#N/A,#N/A,TRUE,"Warrington";#N/A,#N/A,TRUE,"Widnes"}</definedName>
    <definedName name="AERAFG" localSheetId="12" hidden="1">{#N/A,#N/A,TRUE,"Cover";#N/A,#N/A,TRUE,"Conts";#N/A,#N/A,TRUE,"VOS";#N/A,#N/A,TRUE,"Warrington";#N/A,#N/A,TRUE,"Widnes"}</definedName>
    <definedName name="AERAFG" localSheetId="5" hidden="1">{#N/A,#N/A,TRUE,"Cover";#N/A,#N/A,TRUE,"Conts";#N/A,#N/A,TRUE,"VOS";#N/A,#N/A,TRUE,"Warrington";#N/A,#N/A,TRUE,"Widnes"}</definedName>
    <definedName name="AERAFG" localSheetId="6" hidden="1">{#N/A,#N/A,TRUE,"Cover";#N/A,#N/A,TRUE,"Conts";#N/A,#N/A,TRUE,"VOS";#N/A,#N/A,TRUE,"Warrington";#N/A,#N/A,TRUE,"Widnes"}</definedName>
    <definedName name="AERAFG" hidden="1">{#N/A,#N/A,TRUE,"Cover";#N/A,#N/A,TRUE,"Conts";#N/A,#N/A,TRUE,"VOS";#N/A,#N/A,TRUE,"Warrington";#N/A,#N/A,TRUE,"Widnes"}</definedName>
    <definedName name="aerte" localSheetId="20" hidden="1">{#N/A,#N/A,TRUE,"Cover";#N/A,#N/A,TRUE,"Conts";#N/A,#N/A,TRUE,"VOS";#N/A,#N/A,TRUE,"Warrington";#N/A,#N/A,TRUE,"Widnes"}</definedName>
    <definedName name="aerte" localSheetId="7" hidden="1">{#N/A,#N/A,TRUE,"Cover";#N/A,#N/A,TRUE,"Conts";#N/A,#N/A,TRUE,"VOS";#N/A,#N/A,TRUE,"Warrington";#N/A,#N/A,TRUE,"Widnes"}</definedName>
    <definedName name="aerte" localSheetId="8" hidden="1">{#N/A,#N/A,TRUE,"Cover";#N/A,#N/A,TRUE,"Conts";#N/A,#N/A,TRUE,"VOS";#N/A,#N/A,TRUE,"Warrington";#N/A,#N/A,TRUE,"Widnes"}</definedName>
    <definedName name="aerte" localSheetId="10" hidden="1">{#N/A,#N/A,TRUE,"Cover";#N/A,#N/A,TRUE,"Conts";#N/A,#N/A,TRUE,"VOS";#N/A,#N/A,TRUE,"Warrington";#N/A,#N/A,TRUE,"Widnes"}</definedName>
    <definedName name="aerte" localSheetId="12" hidden="1">{#N/A,#N/A,TRUE,"Cover";#N/A,#N/A,TRUE,"Conts";#N/A,#N/A,TRUE,"VOS";#N/A,#N/A,TRUE,"Warrington";#N/A,#N/A,TRUE,"Widnes"}</definedName>
    <definedName name="aerte" localSheetId="5" hidden="1">{#N/A,#N/A,TRUE,"Cover";#N/A,#N/A,TRUE,"Conts";#N/A,#N/A,TRUE,"VOS";#N/A,#N/A,TRUE,"Warrington";#N/A,#N/A,TRUE,"Widnes"}</definedName>
    <definedName name="aerte" localSheetId="6" hidden="1">{#N/A,#N/A,TRUE,"Cover";#N/A,#N/A,TRUE,"Conts";#N/A,#N/A,TRUE,"VOS";#N/A,#N/A,TRUE,"Warrington";#N/A,#N/A,TRUE,"Widnes"}</definedName>
    <definedName name="aerte" hidden="1">{#N/A,#N/A,TRUE,"Cover";#N/A,#N/A,TRUE,"Conts";#N/A,#N/A,TRUE,"VOS";#N/A,#N/A,TRUE,"Warrington";#N/A,#N/A,TRUE,"Widnes"}</definedName>
    <definedName name="aertes" localSheetId="20" hidden="1">{#N/A,#N/A,TRUE,"Cover";#N/A,#N/A,TRUE,"Conts";#N/A,#N/A,TRUE,"VOS";#N/A,#N/A,TRUE,"Warrington";#N/A,#N/A,TRUE,"Widnes"}</definedName>
    <definedName name="aertes" localSheetId="7" hidden="1">{#N/A,#N/A,TRUE,"Cover";#N/A,#N/A,TRUE,"Conts";#N/A,#N/A,TRUE,"VOS";#N/A,#N/A,TRUE,"Warrington";#N/A,#N/A,TRUE,"Widnes"}</definedName>
    <definedName name="aertes" localSheetId="8" hidden="1">{#N/A,#N/A,TRUE,"Cover";#N/A,#N/A,TRUE,"Conts";#N/A,#N/A,TRUE,"VOS";#N/A,#N/A,TRUE,"Warrington";#N/A,#N/A,TRUE,"Widnes"}</definedName>
    <definedName name="aertes" localSheetId="10" hidden="1">{#N/A,#N/A,TRUE,"Cover";#N/A,#N/A,TRUE,"Conts";#N/A,#N/A,TRUE,"VOS";#N/A,#N/A,TRUE,"Warrington";#N/A,#N/A,TRUE,"Widnes"}</definedName>
    <definedName name="aertes" localSheetId="12" hidden="1">{#N/A,#N/A,TRUE,"Cover";#N/A,#N/A,TRUE,"Conts";#N/A,#N/A,TRUE,"VOS";#N/A,#N/A,TRUE,"Warrington";#N/A,#N/A,TRUE,"Widnes"}</definedName>
    <definedName name="aertes" localSheetId="5" hidden="1">{#N/A,#N/A,TRUE,"Cover";#N/A,#N/A,TRUE,"Conts";#N/A,#N/A,TRUE,"VOS";#N/A,#N/A,TRUE,"Warrington";#N/A,#N/A,TRUE,"Widnes"}</definedName>
    <definedName name="aertes" localSheetId="6" hidden="1">{#N/A,#N/A,TRUE,"Cover";#N/A,#N/A,TRUE,"Conts";#N/A,#N/A,TRUE,"VOS";#N/A,#N/A,TRUE,"Warrington";#N/A,#N/A,TRUE,"Widnes"}</definedName>
    <definedName name="aertes" hidden="1">{#N/A,#N/A,TRUE,"Cover";#N/A,#N/A,TRUE,"Conts";#N/A,#N/A,TRUE,"VOS";#N/A,#N/A,TRUE,"Warrington";#N/A,#N/A,TRUE,"Widnes"}</definedName>
    <definedName name="aetertryh" localSheetId="20" hidden="1">{#N/A,#N/A,TRUE,"Cover";#N/A,#N/A,TRUE,"Conts";#N/A,#N/A,TRUE,"VOS";#N/A,#N/A,TRUE,"Warrington";#N/A,#N/A,TRUE,"Widnes"}</definedName>
    <definedName name="aetertryh" localSheetId="7" hidden="1">{#N/A,#N/A,TRUE,"Cover";#N/A,#N/A,TRUE,"Conts";#N/A,#N/A,TRUE,"VOS";#N/A,#N/A,TRUE,"Warrington";#N/A,#N/A,TRUE,"Widnes"}</definedName>
    <definedName name="aetertryh" localSheetId="8" hidden="1">{#N/A,#N/A,TRUE,"Cover";#N/A,#N/A,TRUE,"Conts";#N/A,#N/A,TRUE,"VOS";#N/A,#N/A,TRUE,"Warrington";#N/A,#N/A,TRUE,"Widnes"}</definedName>
    <definedName name="aetertryh" localSheetId="10" hidden="1">{#N/A,#N/A,TRUE,"Cover";#N/A,#N/A,TRUE,"Conts";#N/A,#N/A,TRUE,"VOS";#N/A,#N/A,TRUE,"Warrington";#N/A,#N/A,TRUE,"Widnes"}</definedName>
    <definedName name="aetertryh" localSheetId="12" hidden="1">{#N/A,#N/A,TRUE,"Cover";#N/A,#N/A,TRUE,"Conts";#N/A,#N/A,TRUE,"VOS";#N/A,#N/A,TRUE,"Warrington";#N/A,#N/A,TRUE,"Widnes"}</definedName>
    <definedName name="aetertryh" localSheetId="5" hidden="1">{#N/A,#N/A,TRUE,"Cover";#N/A,#N/A,TRUE,"Conts";#N/A,#N/A,TRUE,"VOS";#N/A,#N/A,TRUE,"Warrington";#N/A,#N/A,TRUE,"Widnes"}</definedName>
    <definedName name="aetertryh" localSheetId="6" hidden="1">{#N/A,#N/A,TRUE,"Cover";#N/A,#N/A,TRUE,"Conts";#N/A,#N/A,TRUE,"VOS";#N/A,#N/A,TRUE,"Warrington";#N/A,#N/A,TRUE,"Widnes"}</definedName>
    <definedName name="aetertryh" hidden="1">{#N/A,#N/A,TRUE,"Cover";#N/A,#N/A,TRUE,"Conts";#N/A,#N/A,TRUE,"VOS";#N/A,#N/A,TRUE,"Warrington";#N/A,#N/A,TRUE,"Widnes"}</definedName>
    <definedName name="anvoice1" hidden="1">#REF!</definedName>
    <definedName name="APPO" hidden="1">#REF!</definedName>
    <definedName name="appraisal" localSheetId="20" hidden="1">{#N/A,#N/A,TRUE,"Cover";#N/A,#N/A,TRUE,"Conts";#N/A,#N/A,TRUE,"VOS";#N/A,#N/A,TRUE,"Warrington";#N/A,#N/A,TRUE,"Widnes"}</definedName>
    <definedName name="appraisal" localSheetId="7" hidden="1">{#N/A,#N/A,TRUE,"Cover";#N/A,#N/A,TRUE,"Conts";#N/A,#N/A,TRUE,"VOS";#N/A,#N/A,TRUE,"Warrington";#N/A,#N/A,TRUE,"Widnes"}</definedName>
    <definedName name="appraisal" localSheetId="8" hidden="1">{#N/A,#N/A,TRUE,"Cover";#N/A,#N/A,TRUE,"Conts";#N/A,#N/A,TRUE,"VOS";#N/A,#N/A,TRUE,"Warrington";#N/A,#N/A,TRUE,"Widnes"}</definedName>
    <definedName name="appraisal" localSheetId="10" hidden="1">{#N/A,#N/A,TRUE,"Cover";#N/A,#N/A,TRUE,"Conts";#N/A,#N/A,TRUE,"VOS";#N/A,#N/A,TRUE,"Warrington";#N/A,#N/A,TRUE,"Widnes"}</definedName>
    <definedName name="appraisal" localSheetId="12" hidden="1">{#N/A,#N/A,TRUE,"Cover";#N/A,#N/A,TRUE,"Conts";#N/A,#N/A,TRUE,"VOS";#N/A,#N/A,TRUE,"Warrington";#N/A,#N/A,TRUE,"Widnes"}</definedName>
    <definedName name="appraisal" localSheetId="5" hidden="1">{#N/A,#N/A,TRUE,"Cover";#N/A,#N/A,TRUE,"Conts";#N/A,#N/A,TRUE,"VOS";#N/A,#N/A,TRUE,"Warrington";#N/A,#N/A,TRUE,"Widnes"}</definedName>
    <definedName name="appraisal" localSheetId="6" hidden="1">{#N/A,#N/A,TRUE,"Cover";#N/A,#N/A,TRUE,"Conts";#N/A,#N/A,TRUE,"VOS";#N/A,#N/A,TRUE,"Warrington";#N/A,#N/A,TRUE,"Widnes"}</definedName>
    <definedName name="appraisal" hidden="1">{#N/A,#N/A,TRUE,"Cover";#N/A,#N/A,TRUE,"Conts";#N/A,#N/A,TRUE,"VOS";#N/A,#N/A,TRUE,"Warrington";#N/A,#N/A,TRUE,"Widnes"}</definedName>
    <definedName name="ARUN" hidden="1">#REF!</definedName>
    <definedName name="asdfsa" hidden="1">#REF!</definedName>
    <definedName name="asgseg" localSheetId="20" hidden="1">{#N/A,#N/A,TRUE,"Cover";#N/A,#N/A,TRUE,"Conts";#N/A,#N/A,TRUE,"VOS";#N/A,#N/A,TRUE,"Warrington";#N/A,#N/A,TRUE,"Widnes"}</definedName>
    <definedName name="asgseg" localSheetId="7" hidden="1">{#N/A,#N/A,TRUE,"Cover";#N/A,#N/A,TRUE,"Conts";#N/A,#N/A,TRUE,"VOS";#N/A,#N/A,TRUE,"Warrington";#N/A,#N/A,TRUE,"Widnes"}</definedName>
    <definedName name="asgseg" localSheetId="8" hidden="1">{#N/A,#N/A,TRUE,"Cover";#N/A,#N/A,TRUE,"Conts";#N/A,#N/A,TRUE,"VOS";#N/A,#N/A,TRUE,"Warrington";#N/A,#N/A,TRUE,"Widnes"}</definedName>
    <definedName name="asgseg" localSheetId="10" hidden="1">{#N/A,#N/A,TRUE,"Cover";#N/A,#N/A,TRUE,"Conts";#N/A,#N/A,TRUE,"VOS";#N/A,#N/A,TRUE,"Warrington";#N/A,#N/A,TRUE,"Widnes"}</definedName>
    <definedName name="asgseg" localSheetId="12" hidden="1">{#N/A,#N/A,TRUE,"Cover";#N/A,#N/A,TRUE,"Conts";#N/A,#N/A,TRUE,"VOS";#N/A,#N/A,TRUE,"Warrington";#N/A,#N/A,TRUE,"Widnes"}</definedName>
    <definedName name="asgseg" localSheetId="5" hidden="1">{#N/A,#N/A,TRUE,"Cover";#N/A,#N/A,TRUE,"Conts";#N/A,#N/A,TRUE,"VOS";#N/A,#N/A,TRUE,"Warrington";#N/A,#N/A,TRUE,"Widnes"}</definedName>
    <definedName name="asgseg" localSheetId="6" hidden="1">{#N/A,#N/A,TRUE,"Cover";#N/A,#N/A,TRUE,"Conts";#N/A,#N/A,TRUE,"VOS";#N/A,#N/A,TRUE,"Warrington";#N/A,#N/A,TRUE,"Widnes"}</definedName>
    <definedName name="asgseg" hidden="1">{#N/A,#N/A,TRUE,"Cover";#N/A,#N/A,TRUE,"Conts";#N/A,#N/A,TRUE,"VOS";#N/A,#N/A,TRUE,"Warrington";#N/A,#N/A,TRUE,"Widnes"}</definedName>
    <definedName name="asrasnrjutu" localSheetId="20" hidden="1">{#N/A,#N/A,TRUE,"Cover";#N/A,#N/A,TRUE,"Conts";#N/A,#N/A,TRUE,"VOS";#N/A,#N/A,TRUE,"Warrington";#N/A,#N/A,TRUE,"Widnes"}</definedName>
    <definedName name="asrasnrjutu" localSheetId="7" hidden="1">{#N/A,#N/A,TRUE,"Cover";#N/A,#N/A,TRUE,"Conts";#N/A,#N/A,TRUE,"VOS";#N/A,#N/A,TRUE,"Warrington";#N/A,#N/A,TRUE,"Widnes"}</definedName>
    <definedName name="asrasnrjutu" localSheetId="8" hidden="1">{#N/A,#N/A,TRUE,"Cover";#N/A,#N/A,TRUE,"Conts";#N/A,#N/A,TRUE,"VOS";#N/A,#N/A,TRUE,"Warrington";#N/A,#N/A,TRUE,"Widnes"}</definedName>
    <definedName name="asrasnrjutu" localSheetId="10" hidden="1">{#N/A,#N/A,TRUE,"Cover";#N/A,#N/A,TRUE,"Conts";#N/A,#N/A,TRUE,"VOS";#N/A,#N/A,TRUE,"Warrington";#N/A,#N/A,TRUE,"Widnes"}</definedName>
    <definedName name="asrasnrjutu" localSheetId="12" hidden="1">{#N/A,#N/A,TRUE,"Cover";#N/A,#N/A,TRUE,"Conts";#N/A,#N/A,TRUE,"VOS";#N/A,#N/A,TRUE,"Warrington";#N/A,#N/A,TRUE,"Widnes"}</definedName>
    <definedName name="asrasnrjutu" localSheetId="5" hidden="1">{#N/A,#N/A,TRUE,"Cover";#N/A,#N/A,TRUE,"Conts";#N/A,#N/A,TRUE,"VOS";#N/A,#N/A,TRUE,"Warrington";#N/A,#N/A,TRUE,"Widnes"}</definedName>
    <definedName name="asrasnrjutu" localSheetId="6" hidden="1">{#N/A,#N/A,TRUE,"Cover";#N/A,#N/A,TRUE,"Conts";#N/A,#N/A,TRUE,"VOS";#N/A,#N/A,TRUE,"Warrington";#N/A,#N/A,TRUE,"Widnes"}</definedName>
    <definedName name="asrasnrjutu" hidden="1">{#N/A,#N/A,TRUE,"Cover";#N/A,#N/A,TRUE,"Conts";#N/A,#N/A,TRUE,"VOS";#N/A,#N/A,TRUE,"Warrington";#N/A,#N/A,TRUE,"Widnes"}</definedName>
    <definedName name="At_risk">[8]Assumptions!$B$1</definedName>
    <definedName name="atrisk_total_net_rent_for_cashflow">'[8]@risk rents and incentives'!$W$25:$AL$26</definedName>
    <definedName name="Audit_Category" localSheetId="7">[9]Lookups!#REF!</definedName>
    <definedName name="Audit_Category" localSheetId="13">[9]Lookups!#REF!</definedName>
    <definedName name="Audit_Category" localSheetId="5">[9]Lookups!#REF!</definedName>
    <definedName name="Audit_Category" localSheetId="6">[9]Lookups!#REF!</definedName>
    <definedName name="Audit_Category" localSheetId="3">[9]Lookups!#REF!</definedName>
    <definedName name="Audit_Category">[9]Lookups!#REF!</definedName>
    <definedName name="awt" localSheetId="20" hidden="1">{#N/A,#N/A,TRUE,"Cover";#N/A,#N/A,TRUE,"Conts";#N/A,#N/A,TRUE,"VOS";#N/A,#N/A,TRUE,"Warrington";#N/A,#N/A,TRUE,"Widnes"}</definedName>
    <definedName name="awt" localSheetId="7" hidden="1">{#N/A,#N/A,TRUE,"Cover";#N/A,#N/A,TRUE,"Conts";#N/A,#N/A,TRUE,"VOS";#N/A,#N/A,TRUE,"Warrington";#N/A,#N/A,TRUE,"Widnes"}</definedName>
    <definedName name="awt" localSheetId="8" hidden="1">{#N/A,#N/A,TRUE,"Cover";#N/A,#N/A,TRUE,"Conts";#N/A,#N/A,TRUE,"VOS";#N/A,#N/A,TRUE,"Warrington";#N/A,#N/A,TRUE,"Widnes"}</definedName>
    <definedName name="awt" localSheetId="10" hidden="1">{#N/A,#N/A,TRUE,"Cover";#N/A,#N/A,TRUE,"Conts";#N/A,#N/A,TRUE,"VOS";#N/A,#N/A,TRUE,"Warrington";#N/A,#N/A,TRUE,"Widnes"}</definedName>
    <definedName name="awt" localSheetId="12" hidden="1">{#N/A,#N/A,TRUE,"Cover";#N/A,#N/A,TRUE,"Conts";#N/A,#N/A,TRUE,"VOS";#N/A,#N/A,TRUE,"Warrington";#N/A,#N/A,TRUE,"Widnes"}</definedName>
    <definedName name="awt" localSheetId="5" hidden="1">{#N/A,#N/A,TRUE,"Cover";#N/A,#N/A,TRUE,"Conts";#N/A,#N/A,TRUE,"VOS";#N/A,#N/A,TRUE,"Warrington";#N/A,#N/A,TRUE,"Widnes"}</definedName>
    <definedName name="awt" localSheetId="6" hidden="1">{#N/A,#N/A,TRUE,"Cover";#N/A,#N/A,TRUE,"Conts";#N/A,#N/A,TRUE,"VOS";#N/A,#N/A,TRUE,"Warrington";#N/A,#N/A,TRUE,"Widnes"}</definedName>
    <definedName name="awt" hidden="1">{#N/A,#N/A,TRUE,"Cover";#N/A,#N/A,TRUE,"Conts";#N/A,#N/A,TRUE,"VOS";#N/A,#N/A,TRUE,"Warrington";#N/A,#N/A,TRUE,"Widnes"}</definedName>
    <definedName name="awyawghh" localSheetId="20" hidden="1">{#N/A,#N/A,TRUE,"Cover";#N/A,#N/A,TRUE,"Conts";#N/A,#N/A,TRUE,"VOS";#N/A,#N/A,TRUE,"Warrington";#N/A,#N/A,TRUE,"Widnes"}</definedName>
    <definedName name="awyawghh" localSheetId="7" hidden="1">{#N/A,#N/A,TRUE,"Cover";#N/A,#N/A,TRUE,"Conts";#N/A,#N/A,TRUE,"VOS";#N/A,#N/A,TRUE,"Warrington";#N/A,#N/A,TRUE,"Widnes"}</definedName>
    <definedName name="awyawghh" localSheetId="8" hidden="1">{#N/A,#N/A,TRUE,"Cover";#N/A,#N/A,TRUE,"Conts";#N/A,#N/A,TRUE,"VOS";#N/A,#N/A,TRUE,"Warrington";#N/A,#N/A,TRUE,"Widnes"}</definedName>
    <definedName name="awyawghh" localSheetId="10" hidden="1">{#N/A,#N/A,TRUE,"Cover";#N/A,#N/A,TRUE,"Conts";#N/A,#N/A,TRUE,"VOS";#N/A,#N/A,TRUE,"Warrington";#N/A,#N/A,TRUE,"Widnes"}</definedName>
    <definedName name="awyawghh" localSheetId="12" hidden="1">{#N/A,#N/A,TRUE,"Cover";#N/A,#N/A,TRUE,"Conts";#N/A,#N/A,TRUE,"VOS";#N/A,#N/A,TRUE,"Warrington";#N/A,#N/A,TRUE,"Widnes"}</definedName>
    <definedName name="awyawghh" localSheetId="5" hidden="1">{#N/A,#N/A,TRUE,"Cover";#N/A,#N/A,TRUE,"Conts";#N/A,#N/A,TRUE,"VOS";#N/A,#N/A,TRUE,"Warrington";#N/A,#N/A,TRUE,"Widnes"}</definedName>
    <definedName name="awyawghh" localSheetId="6" hidden="1">{#N/A,#N/A,TRUE,"Cover";#N/A,#N/A,TRUE,"Conts";#N/A,#N/A,TRUE,"VOS";#N/A,#N/A,TRUE,"Warrington";#N/A,#N/A,TRUE,"Widnes"}</definedName>
    <definedName name="awyawghh" hidden="1">{#N/A,#N/A,TRUE,"Cover";#N/A,#N/A,TRUE,"Conts";#N/A,#N/A,TRUE,"VOS";#N/A,#N/A,TRUE,"Warrington";#N/A,#N/A,TRUE,"Widnes"}</definedName>
    <definedName name="BAB_Control" localSheetId="20" hidden="1">{"'TELEPHONE Nos'!$A$1:$D$55"}</definedName>
    <definedName name="BAB_Control" localSheetId="7" hidden="1">{"'TELEPHONE Nos'!$A$1:$D$55"}</definedName>
    <definedName name="BAB_Control" localSheetId="8" hidden="1">{"'TELEPHONE Nos'!$A$1:$D$55"}</definedName>
    <definedName name="BAB_Control" localSheetId="10" hidden="1">{"'TELEPHONE Nos'!$A$1:$D$55"}</definedName>
    <definedName name="BAB_Control" localSheetId="12" hidden="1">{"'TELEPHONE Nos'!$A$1:$D$55"}</definedName>
    <definedName name="BAB_Control" localSheetId="5" hidden="1">{"'TELEPHONE Nos'!$A$1:$D$55"}</definedName>
    <definedName name="BAB_Control" localSheetId="6" hidden="1">{"'TELEPHONE Nos'!$A$1:$D$55"}</definedName>
    <definedName name="BAB_Control" hidden="1">{"'TELEPHONE Nos'!$A$1:$D$55"}</definedName>
    <definedName name="bb" localSheetId="20" hidden="1">{#N/A,#N/A,TRUE,"Cover";#N/A,#N/A,TRUE,"Conts";#N/A,#N/A,TRUE,"VOS";#N/A,#N/A,TRUE,"Warrington";#N/A,#N/A,TRUE,"Widnes"}</definedName>
    <definedName name="bb" localSheetId="7" hidden="1">{#N/A,#N/A,TRUE,"Cover";#N/A,#N/A,TRUE,"Conts";#N/A,#N/A,TRUE,"VOS";#N/A,#N/A,TRUE,"Warrington";#N/A,#N/A,TRUE,"Widnes"}</definedName>
    <definedName name="bb" localSheetId="8" hidden="1">{#N/A,#N/A,TRUE,"Cover";#N/A,#N/A,TRUE,"Conts";#N/A,#N/A,TRUE,"VOS";#N/A,#N/A,TRUE,"Warrington";#N/A,#N/A,TRUE,"Widnes"}</definedName>
    <definedName name="bb" localSheetId="10" hidden="1">{#N/A,#N/A,TRUE,"Cover";#N/A,#N/A,TRUE,"Conts";#N/A,#N/A,TRUE,"VOS";#N/A,#N/A,TRUE,"Warrington";#N/A,#N/A,TRUE,"Widnes"}</definedName>
    <definedName name="bb" localSheetId="12" hidden="1">{#N/A,#N/A,TRUE,"Cover";#N/A,#N/A,TRUE,"Conts";#N/A,#N/A,TRUE,"VOS";#N/A,#N/A,TRUE,"Warrington";#N/A,#N/A,TRUE,"Widnes"}</definedName>
    <definedName name="bb" localSheetId="5" hidden="1">{#N/A,#N/A,TRUE,"Cover";#N/A,#N/A,TRUE,"Conts";#N/A,#N/A,TRUE,"VOS";#N/A,#N/A,TRUE,"Warrington";#N/A,#N/A,TRUE,"Widnes"}</definedName>
    <definedName name="bb" localSheetId="6" hidden="1">{#N/A,#N/A,TRUE,"Cover";#N/A,#N/A,TRUE,"Conts";#N/A,#N/A,TRUE,"VOS";#N/A,#N/A,TRUE,"Warrington";#N/A,#N/A,TRUE,"Widnes"}</definedName>
    <definedName name="bb" hidden="1">{#N/A,#N/A,TRUE,"Cover";#N/A,#N/A,TRUE,"Conts";#N/A,#N/A,TRUE,"VOS";#N/A,#N/A,TRUE,"Warrington";#N/A,#N/A,TRUE,"Widnes"}</definedName>
    <definedName name="bbbbbbbbbb" hidden="1">#REF!</definedName>
    <definedName name="BC">[7]WorkBreakDown!$G$4</definedName>
    <definedName name="BCIS" localSheetId="20" hidden="1">{#N/A,#N/A,TRUE,"Cover";#N/A,#N/A,TRUE,"Conts";#N/A,#N/A,TRUE,"VOS";#N/A,#N/A,TRUE,"Warrington";#N/A,#N/A,TRUE,"Widnes"}</definedName>
    <definedName name="BCIS" localSheetId="7" hidden="1">{#N/A,#N/A,TRUE,"Cover";#N/A,#N/A,TRUE,"Conts";#N/A,#N/A,TRUE,"VOS";#N/A,#N/A,TRUE,"Warrington";#N/A,#N/A,TRUE,"Widnes"}</definedName>
    <definedName name="BCIS" localSheetId="8" hidden="1">{#N/A,#N/A,TRUE,"Cover";#N/A,#N/A,TRUE,"Conts";#N/A,#N/A,TRUE,"VOS";#N/A,#N/A,TRUE,"Warrington";#N/A,#N/A,TRUE,"Widnes"}</definedName>
    <definedName name="BCIS" localSheetId="10" hidden="1">{#N/A,#N/A,TRUE,"Cover";#N/A,#N/A,TRUE,"Conts";#N/A,#N/A,TRUE,"VOS";#N/A,#N/A,TRUE,"Warrington";#N/A,#N/A,TRUE,"Widnes"}</definedName>
    <definedName name="BCIS" localSheetId="12" hidden="1">{#N/A,#N/A,TRUE,"Cover";#N/A,#N/A,TRUE,"Conts";#N/A,#N/A,TRUE,"VOS";#N/A,#N/A,TRUE,"Warrington";#N/A,#N/A,TRUE,"Widnes"}</definedName>
    <definedName name="BCIS" localSheetId="5" hidden="1">{#N/A,#N/A,TRUE,"Cover";#N/A,#N/A,TRUE,"Conts";#N/A,#N/A,TRUE,"VOS";#N/A,#N/A,TRUE,"Warrington";#N/A,#N/A,TRUE,"Widnes"}</definedName>
    <definedName name="BCIS" localSheetId="6" hidden="1">{#N/A,#N/A,TRUE,"Cover";#N/A,#N/A,TRUE,"Conts";#N/A,#N/A,TRUE,"VOS";#N/A,#N/A,TRUE,"Warrington";#N/A,#N/A,TRUE,"Widnes"}</definedName>
    <definedName name="BCIS" hidden="1">{#N/A,#N/A,TRUE,"Cover";#N/A,#N/A,TRUE,"Conts";#N/A,#N/A,TRUE,"VOS";#N/A,#N/A,TRUE,"Warrington";#N/A,#N/A,TRUE,"Widnes"}</definedName>
    <definedName name="BCTemp">'[10]BC - Final Templates'!$G$5:$S$182</definedName>
    <definedName name="BQ">[7]WorkBreakDown!$F$4</definedName>
    <definedName name="BSIStampsEx_0" hidden="1">"GACA StampþC:\ProgramData\Bluebeam Software\Bluebeam Revu\Stamps\GACA Stamp.pdfþ0þ0þAllþ345þ1þ100þ100"</definedName>
    <definedName name="BSIWhichPageSetup" hidden="1">1</definedName>
    <definedName name="BSIWhichPageSetup_0" hidden="1">"0þ"</definedName>
    <definedName name="BUILDER_S__PROFIT__AND__ATTENDANCE">'[11]Build-up'!#REF!</definedName>
    <definedName name="BuiltIn_Print_Area___0" localSheetId="10">#REF!</definedName>
    <definedName name="BuiltIn_Print_Area___0">#REF!</definedName>
    <definedName name="car_park_cash_flow">'[8]Car park lease'!$A$21:$G$161</definedName>
    <definedName name="CARGO" localSheetId="20" hidden="1">{#N/A,#N/A,FALSE,"C3";#N/A,#N/A,FALSE,"D2-17";#N/A,#N/A,FALSE,"C2-17";#N/A,#N/A,FALSE,"C2-CIVIL";#N/A,#N/A,FALSE,"D1-C1 contract";#N/A,#N/A,FALSE,"D1-CIVIL";#N/A,#N/A,FALSE,"C1 hourly";#N/A,#N/A,FALSE,"C1 contract";#N/A,#N/A,FALSE,"D1-C1 hourly"}</definedName>
    <definedName name="CARGO" localSheetId="7" hidden="1">{#N/A,#N/A,FALSE,"C3";#N/A,#N/A,FALSE,"D2-17";#N/A,#N/A,FALSE,"C2-17";#N/A,#N/A,FALSE,"C2-CIVIL";#N/A,#N/A,FALSE,"D1-C1 contract";#N/A,#N/A,FALSE,"D1-CIVIL";#N/A,#N/A,FALSE,"C1 hourly";#N/A,#N/A,FALSE,"C1 contract";#N/A,#N/A,FALSE,"D1-C1 hourly"}</definedName>
    <definedName name="CARGO" localSheetId="8" hidden="1">{#N/A,#N/A,FALSE,"C3";#N/A,#N/A,FALSE,"D2-17";#N/A,#N/A,FALSE,"C2-17";#N/A,#N/A,FALSE,"C2-CIVIL";#N/A,#N/A,FALSE,"D1-C1 contract";#N/A,#N/A,FALSE,"D1-CIVIL";#N/A,#N/A,FALSE,"C1 hourly";#N/A,#N/A,FALSE,"C1 contract";#N/A,#N/A,FALSE,"D1-C1 hourly"}</definedName>
    <definedName name="CARGO" localSheetId="10" hidden="1">{#N/A,#N/A,FALSE,"C3";#N/A,#N/A,FALSE,"D2-17";#N/A,#N/A,FALSE,"C2-17";#N/A,#N/A,FALSE,"C2-CIVIL";#N/A,#N/A,FALSE,"D1-C1 contract";#N/A,#N/A,FALSE,"D1-CIVIL";#N/A,#N/A,FALSE,"C1 hourly";#N/A,#N/A,FALSE,"C1 contract";#N/A,#N/A,FALSE,"D1-C1 hourly"}</definedName>
    <definedName name="CARGO" localSheetId="12" hidden="1">{#N/A,#N/A,FALSE,"C3";#N/A,#N/A,FALSE,"D2-17";#N/A,#N/A,FALSE,"C2-17";#N/A,#N/A,FALSE,"C2-CIVIL";#N/A,#N/A,FALSE,"D1-C1 contract";#N/A,#N/A,FALSE,"D1-CIVIL";#N/A,#N/A,FALSE,"C1 hourly";#N/A,#N/A,FALSE,"C1 contract";#N/A,#N/A,FALSE,"D1-C1 hourly"}</definedName>
    <definedName name="CARGO" localSheetId="5" hidden="1">{#N/A,#N/A,FALSE,"C3";#N/A,#N/A,FALSE,"D2-17";#N/A,#N/A,FALSE,"C2-17";#N/A,#N/A,FALSE,"C2-CIVIL";#N/A,#N/A,FALSE,"D1-C1 contract";#N/A,#N/A,FALSE,"D1-CIVIL";#N/A,#N/A,FALSE,"C1 hourly";#N/A,#N/A,FALSE,"C1 contract";#N/A,#N/A,FALSE,"D1-C1 hourly"}</definedName>
    <definedName name="CARGO" localSheetId="6" hidden="1">{#N/A,#N/A,FALSE,"C3";#N/A,#N/A,FALSE,"D2-17";#N/A,#N/A,FALSE,"C2-17";#N/A,#N/A,FALSE,"C2-CIVIL";#N/A,#N/A,FALSE,"D1-C1 contract";#N/A,#N/A,FALSE,"D1-CIVIL";#N/A,#N/A,FALSE,"C1 hourly";#N/A,#N/A,FALSE,"C1 contract";#N/A,#N/A,FALSE,"D1-C1 hourly"}</definedName>
    <definedName name="CARGO" hidden="1">{#N/A,#N/A,FALSE,"C3";#N/A,#N/A,FALSE,"D2-17";#N/A,#N/A,FALSE,"C2-17";#N/A,#N/A,FALSE,"C2-CIVIL";#N/A,#N/A,FALSE,"D1-C1 contract";#N/A,#N/A,FALSE,"D1-CIVIL";#N/A,#N/A,FALSE,"C1 hourly";#N/A,#N/A,FALSE,"C1 contract";#N/A,#N/A,FALSE,"D1-C1 hourly"}</definedName>
    <definedName name="cashfl" localSheetId="20" hidden="1">{#N/A,#N/A,TRUE,"Cover";#N/A,#N/A,TRUE,"Conts";#N/A,#N/A,TRUE,"VOS";#N/A,#N/A,TRUE,"Warrington";#N/A,#N/A,TRUE,"Widnes"}</definedName>
    <definedName name="cashfl" localSheetId="7" hidden="1">{#N/A,#N/A,TRUE,"Cover";#N/A,#N/A,TRUE,"Conts";#N/A,#N/A,TRUE,"VOS";#N/A,#N/A,TRUE,"Warrington";#N/A,#N/A,TRUE,"Widnes"}</definedName>
    <definedName name="cashfl" localSheetId="8" hidden="1">{#N/A,#N/A,TRUE,"Cover";#N/A,#N/A,TRUE,"Conts";#N/A,#N/A,TRUE,"VOS";#N/A,#N/A,TRUE,"Warrington";#N/A,#N/A,TRUE,"Widnes"}</definedName>
    <definedName name="cashfl" localSheetId="10" hidden="1">{#N/A,#N/A,TRUE,"Cover";#N/A,#N/A,TRUE,"Conts";#N/A,#N/A,TRUE,"VOS";#N/A,#N/A,TRUE,"Warrington";#N/A,#N/A,TRUE,"Widnes"}</definedName>
    <definedName name="cashfl" localSheetId="12" hidden="1">{#N/A,#N/A,TRUE,"Cover";#N/A,#N/A,TRUE,"Conts";#N/A,#N/A,TRUE,"VOS";#N/A,#N/A,TRUE,"Warrington";#N/A,#N/A,TRUE,"Widnes"}</definedName>
    <definedName name="cashfl" localSheetId="5" hidden="1">{#N/A,#N/A,TRUE,"Cover";#N/A,#N/A,TRUE,"Conts";#N/A,#N/A,TRUE,"VOS";#N/A,#N/A,TRUE,"Warrington";#N/A,#N/A,TRUE,"Widnes"}</definedName>
    <definedName name="cashfl" localSheetId="6" hidden="1">{#N/A,#N/A,TRUE,"Cover";#N/A,#N/A,TRUE,"Conts";#N/A,#N/A,TRUE,"VOS";#N/A,#N/A,TRUE,"Warrington";#N/A,#N/A,TRUE,"Widnes"}</definedName>
    <definedName name="cashfl" hidden="1">{#N/A,#N/A,TRUE,"Cover";#N/A,#N/A,TRUE,"Conts";#N/A,#N/A,TRUE,"VOS";#N/A,#N/A,TRUE,"Warrington";#N/A,#N/A,TRUE,"Widnes"}</definedName>
    <definedName name="cccccc" localSheetId="20" hidden="1">{#N/A,#N/A,TRUE,"Cover";#N/A,#N/A,TRUE,"Conts";#N/A,#N/A,TRUE,"VOS";#N/A,#N/A,TRUE,"Warrington";#N/A,#N/A,TRUE,"Widnes"}</definedName>
    <definedName name="cccccc" localSheetId="7" hidden="1">{#N/A,#N/A,TRUE,"Cover";#N/A,#N/A,TRUE,"Conts";#N/A,#N/A,TRUE,"VOS";#N/A,#N/A,TRUE,"Warrington";#N/A,#N/A,TRUE,"Widnes"}</definedName>
    <definedName name="cccccc" localSheetId="8" hidden="1">{#N/A,#N/A,TRUE,"Cover";#N/A,#N/A,TRUE,"Conts";#N/A,#N/A,TRUE,"VOS";#N/A,#N/A,TRUE,"Warrington";#N/A,#N/A,TRUE,"Widnes"}</definedName>
    <definedName name="cccccc" localSheetId="10" hidden="1">{#N/A,#N/A,TRUE,"Cover";#N/A,#N/A,TRUE,"Conts";#N/A,#N/A,TRUE,"VOS";#N/A,#N/A,TRUE,"Warrington";#N/A,#N/A,TRUE,"Widnes"}</definedName>
    <definedName name="cccccc" localSheetId="12" hidden="1">{#N/A,#N/A,TRUE,"Cover";#N/A,#N/A,TRUE,"Conts";#N/A,#N/A,TRUE,"VOS";#N/A,#N/A,TRUE,"Warrington";#N/A,#N/A,TRUE,"Widnes"}</definedName>
    <definedName name="cccccc" localSheetId="5" hidden="1">{#N/A,#N/A,TRUE,"Cover";#N/A,#N/A,TRUE,"Conts";#N/A,#N/A,TRUE,"VOS";#N/A,#N/A,TRUE,"Warrington";#N/A,#N/A,TRUE,"Widnes"}</definedName>
    <definedName name="cccccc" localSheetId="6" hidden="1">{#N/A,#N/A,TRUE,"Cover";#N/A,#N/A,TRUE,"Conts";#N/A,#N/A,TRUE,"VOS";#N/A,#N/A,TRUE,"Warrington";#N/A,#N/A,TRUE,"Widnes"}</definedName>
    <definedName name="cccccc" hidden="1">{#N/A,#N/A,TRUE,"Cover";#N/A,#N/A,TRUE,"Conts";#N/A,#N/A,TRUE,"VOS";#N/A,#N/A,TRUE,"Warrington";#N/A,#N/A,TRUE,"Widnes"}</definedName>
    <definedName name="CCR" localSheetId="20" hidden="1">{#N/A,#N/A,TRUE,"Cover";#N/A,#N/A,TRUE,"Conts";#N/A,#N/A,TRUE,"VOS";#N/A,#N/A,TRUE,"Warrington";#N/A,#N/A,TRUE,"Widnes"}</definedName>
    <definedName name="CCR" localSheetId="7" hidden="1">{#N/A,#N/A,TRUE,"Cover";#N/A,#N/A,TRUE,"Conts";#N/A,#N/A,TRUE,"VOS";#N/A,#N/A,TRUE,"Warrington";#N/A,#N/A,TRUE,"Widnes"}</definedName>
    <definedName name="CCR" localSheetId="8" hidden="1">{#N/A,#N/A,TRUE,"Cover";#N/A,#N/A,TRUE,"Conts";#N/A,#N/A,TRUE,"VOS";#N/A,#N/A,TRUE,"Warrington";#N/A,#N/A,TRUE,"Widnes"}</definedName>
    <definedName name="CCR" localSheetId="10" hidden="1">{#N/A,#N/A,TRUE,"Cover";#N/A,#N/A,TRUE,"Conts";#N/A,#N/A,TRUE,"VOS";#N/A,#N/A,TRUE,"Warrington";#N/A,#N/A,TRUE,"Widnes"}</definedName>
    <definedName name="CCR" localSheetId="12" hidden="1">{#N/A,#N/A,TRUE,"Cover";#N/A,#N/A,TRUE,"Conts";#N/A,#N/A,TRUE,"VOS";#N/A,#N/A,TRUE,"Warrington";#N/A,#N/A,TRUE,"Widnes"}</definedName>
    <definedName name="CCR" localSheetId="5" hidden="1">{#N/A,#N/A,TRUE,"Cover";#N/A,#N/A,TRUE,"Conts";#N/A,#N/A,TRUE,"VOS";#N/A,#N/A,TRUE,"Warrington";#N/A,#N/A,TRUE,"Widnes"}</definedName>
    <definedName name="CCR" localSheetId="6" hidden="1">{#N/A,#N/A,TRUE,"Cover";#N/A,#N/A,TRUE,"Conts";#N/A,#N/A,TRUE,"VOS";#N/A,#N/A,TRUE,"Warrington";#N/A,#N/A,TRUE,"Widnes"}</definedName>
    <definedName name="CCR" hidden="1">{#N/A,#N/A,TRUE,"Cover";#N/A,#N/A,TRUE,"Conts";#N/A,#N/A,TRUE,"VOS";#N/A,#N/A,TRUE,"Warrington";#N/A,#N/A,TRUE,"Widnes"}</definedName>
    <definedName name="CEILING__FINISHES">'[11]Build-up'!#REF!</definedName>
    <definedName name="CEMP_Category" localSheetId="7">[9]Lookups!#REF!</definedName>
    <definedName name="CEMP_Category" localSheetId="13">[9]Lookups!#REF!</definedName>
    <definedName name="CEMP_Category" localSheetId="5">[9]Lookups!#REF!</definedName>
    <definedName name="CEMP_Category" localSheetId="3">[9]Lookups!#REF!</definedName>
    <definedName name="CEMP_Category">[9]Lookups!#REF!</definedName>
    <definedName name="CESMM3rdDiv">'[12]CESMM3 class'!$F$7:$H$14</definedName>
    <definedName name="Channel_Template">'[13]Channel - final template'!$I$2:$V$122</definedName>
    <definedName name="ChannelSched">'[14]Sched-Structure IFB'!$C$8:$P$33</definedName>
    <definedName name="chris" localSheetId="20" hidden="1">{#N/A,#N/A,TRUE,"Cover";#N/A,#N/A,TRUE,"Conts";#N/A,#N/A,TRUE,"VOS";#N/A,#N/A,TRUE,"Warrington";#N/A,#N/A,TRUE,"Widnes"}</definedName>
    <definedName name="chris" localSheetId="7" hidden="1">{#N/A,#N/A,TRUE,"Cover";#N/A,#N/A,TRUE,"Conts";#N/A,#N/A,TRUE,"VOS";#N/A,#N/A,TRUE,"Warrington";#N/A,#N/A,TRUE,"Widnes"}</definedName>
    <definedName name="chris" localSheetId="8" hidden="1">{#N/A,#N/A,TRUE,"Cover";#N/A,#N/A,TRUE,"Conts";#N/A,#N/A,TRUE,"VOS";#N/A,#N/A,TRUE,"Warrington";#N/A,#N/A,TRUE,"Widnes"}</definedName>
    <definedName name="chris" localSheetId="10" hidden="1">{#N/A,#N/A,TRUE,"Cover";#N/A,#N/A,TRUE,"Conts";#N/A,#N/A,TRUE,"VOS";#N/A,#N/A,TRUE,"Warrington";#N/A,#N/A,TRUE,"Widnes"}</definedName>
    <definedName name="chris" localSheetId="12" hidden="1">{#N/A,#N/A,TRUE,"Cover";#N/A,#N/A,TRUE,"Conts";#N/A,#N/A,TRUE,"VOS";#N/A,#N/A,TRUE,"Warrington";#N/A,#N/A,TRUE,"Widnes"}</definedName>
    <definedName name="chris" localSheetId="5" hidden="1">{#N/A,#N/A,TRUE,"Cover";#N/A,#N/A,TRUE,"Conts";#N/A,#N/A,TRUE,"VOS";#N/A,#N/A,TRUE,"Warrington";#N/A,#N/A,TRUE,"Widnes"}</definedName>
    <definedName name="chris" localSheetId="6" hidden="1">{#N/A,#N/A,TRUE,"Cover";#N/A,#N/A,TRUE,"Conts";#N/A,#N/A,TRUE,"VOS";#N/A,#N/A,TRUE,"Warrington";#N/A,#N/A,TRUE,"Widnes"}</definedName>
    <definedName name="chris" hidden="1">{#N/A,#N/A,TRUE,"Cover";#N/A,#N/A,TRUE,"Conts";#N/A,#N/A,TRUE,"VOS";#N/A,#N/A,TRUE,"Warrington";#N/A,#N/A,TRUE,"Widnes"}</definedName>
    <definedName name="Comp_ME">#REF!</definedName>
    <definedName name="complete" localSheetId="7">#REF!</definedName>
    <definedName name="complete" localSheetId="13">#REF!</definedName>
    <definedName name="complete" localSheetId="5">#REF!</definedName>
    <definedName name="complete" localSheetId="3">#REF!</definedName>
    <definedName name="complete">#REF!</definedName>
    <definedName name="completion_date">[8]Assumptions!$C$46</definedName>
    <definedName name="CON" localSheetId="20" hidden="1">{#N/A,#N/A,TRUE,"Cover";#N/A,#N/A,TRUE,"Conts";#N/A,#N/A,TRUE,"VOS";#N/A,#N/A,TRUE,"Warrington";#N/A,#N/A,TRUE,"Widnes"}</definedName>
    <definedName name="CON" localSheetId="7" hidden="1">{#N/A,#N/A,TRUE,"Cover";#N/A,#N/A,TRUE,"Conts";#N/A,#N/A,TRUE,"VOS";#N/A,#N/A,TRUE,"Warrington";#N/A,#N/A,TRUE,"Widnes"}</definedName>
    <definedName name="CON" localSheetId="8" hidden="1">{#N/A,#N/A,TRUE,"Cover";#N/A,#N/A,TRUE,"Conts";#N/A,#N/A,TRUE,"VOS";#N/A,#N/A,TRUE,"Warrington";#N/A,#N/A,TRUE,"Widnes"}</definedName>
    <definedName name="CON" localSheetId="10" hidden="1">{#N/A,#N/A,TRUE,"Cover";#N/A,#N/A,TRUE,"Conts";#N/A,#N/A,TRUE,"VOS";#N/A,#N/A,TRUE,"Warrington";#N/A,#N/A,TRUE,"Widnes"}</definedName>
    <definedName name="CON" localSheetId="12" hidden="1">{#N/A,#N/A,TRUE,"Cover";#N/A,#N/A,TRUE,"Conts";#N/A,#N/A,TRUE,"VOS";#N/A,#N/A,TRUE,"Warrington";#N/A,#N/A,TRUE,"Widnes"}</definedName>
    <definedName name="CON" localSheetId="5" hidden="1">{#N/A,#N/A,TRUE,"Cover";#N/A,#N/A,TRUE,"Conts";#N/A,#N/A,TRUE,"VOS";#N/A,#N/A,TRUE,"Warrington";#N/A,#N/A,TRUE,"Widnes"}</definedName>
    <definedName name="CON" localSheetId="6" hidden="1">{#N/A,#N/A,TRUE,"Cover";#N/A,#N/A,TRUE,"Conts";#N/A,#N/A,TRUE,"VOS";#N/A,#N/A,TRUE,"Warrington";#N/A,#N/A,TRUE,"Widnes"}</definedName>
    <definedName name="CON" hidden="1">{#N/A,#N/A,TRUE,"Cover";#N/A,#N/A,TRUE,"Conts";#N/A,#N/A,TRUE,"VOS";#N/A,#N/A,TRUE,"Warrington";#N/A,#N/A,TRUE,"Widnes"}</definedName>
    <definedName name="Conc_01">'[15]Structural Concrete'!$O$7</definedName>
    <definedName name="CONC_06">'[15]Structural Concrete'!$O$107</definedName>
    <definedName name="CONC_09">'[15]Structural Concrete'!$O$167</definedName>
    <definedName name="CONC_11">'[15]Structural Concrete'!$O$205</definedName>
    <definedName name="CONC_16">'[15]Structural Concrete'!$O$316</definedName>
    <definedName name="CONC_23">'[15]Structural Concrete'!$O$455</definedName>
    <definedName name="CONCOURSE" localSheetId="20" hidden="1">{#N/A,#N/A,TRUE,"Cover";#N/A,#N/A,TRUE,"Conts";#N/A,#N/A,TRUE,"VOS";#N/A,#N/A,TRUE,"Warrington";#N/A,#N/A,TRUE,"Widnes"}</definedName>
    <definedName name="CONCOURSE" localSheetId="7" hidden="1">{#N/A,#N/A,TRUE,"Cover";#N/A,#N/A,TRUE,"Conts";#N/A,#N/A,TRUE,"VOS";#N/A,#N/A,TRUE,"Warrington";#N/A,#N/A,TRUE,"Widnes"}</definedName>
    <definedName name="CONCOURSE" localSheetId="8" hidden="1">{#N/A,#N/A,TRUE,"Cover";#N/A,#N/A,TRUE,"Conts";#N/A,#N/A,TRUE,"VOS";#N/A,#N/A,TRUE,"Warrington";#N/A,#N/A,TRUE,"Widnes"}</definedName>
    <definedName name="CONCOURSE" localSheetId="10" hidden="1">{#N/A,#N/A,TRUE,"Cover";#N/A,#N/A,TRUE,"Conts";#N/A,#N/A,TRUE,"VOS";#N/A,#N/A,TRUE,"Warrington";#N/A,#N/A,TRUE,"Widnes"}</definedName>
    <definedName name="CONCOURSE" localSheetId="12" hidden="1">{#N/A,#N/A,TRUE,"Cover";#N/A,#N/A,TRUE,"Conts";#N/A,#N/A,TRUE,"VOS";#N/A,#N/A,TRUE,"Warrington";#N/A,#N/A,TRUE,"Widnes"}</definedName>
    <definedName name="CONCOURSE" localSheetId="5" hidden="1">{#N/A,#N/A,TRUE,"Cover";#N/A,#N/A,TRUE,"Conts";#N/A,#N/A,TRUE,"VOS";#N/A,#N/A,TRUE,"Warrington";#N/A,#N/A,TRUE,"Widnes"}</definedName>
    <definedName name="CONCOURSE" localSheetId="6" hidden="1">{#N/A,#N/A,TRUE,"Cover";#N/A,#N/A,TRUE,"Conts";#N/A,#N/A,TRUE,"VOS";#N/A,#N/A,TRUE,"Warrington";#N/A,#N/A,TRUE,"Widnes"}</definedName>
    <definedName name="CONCOURSE" hidden="1">{#N/A,#N/A,TRUE,"Cover";#N/A,#N/A,TRUE,"Conts";#N/A,#N/A,TRUE,"VOS";#N/A,#N/A,TRUE,"Warrington";#N/A,#N/A,TRUE,"Widnes"}</definedName>
    <definedName name="CulType">'[14]Sched-Structure IFB'!$AD$29:$AI$31</definedName>
    <definedName name="CulvertSched">'[14]Sched-Structure IFB'!$R$8:$AJ$26</definedName>
    <definedName name="CUlvertType">'[14]Sched-Structure IFB'!$AD$29:$AI$35</definedName>
    <definedName name="CulvSched">'[14]Sched-Structure IFB'!$R$8:$AL$26</definedName>
    <definedName name="_xlnm.Database" localSheetId="10">#REF!</definedName>
    <definedName name="_xlnm.Database">#REF!</definedName>
    <definedName name="Date">'[16]Fill this out first...'!$D$14</definedName>
    <definedName name="dd" localSheetId="20" hidden="1">{#N/A,#N/A,TRUE,"Cover";#N/A,#N/A,TRUE,"Conts";#N/A,#N/A,TRUE,"VOS";#N/A,#N/A,TRUE,"Warrington";#N/A,#N/A,TRUE,"Widnes"}</definedName>
    <definedName name="dd" localSheetId="7" hidden="1">{#N/A,#N/A,TRUE,"Cover";#N/A,#N/A,TRUE,"Conts";#N/A,#N/A,TRUE,"VOS";#N/A,#N/A,TRUE,"Warrington";#N/A,#N/A,TRUE,"Widnes"}</definedName>
    <definedName name="dd" localSheetId="8" hidden="1">{#N/A,#N/A,TRUE,"Cover";#N/A,#N/A,TRUE,"Conts";#N/A,#N/A,TRUE,"VOS";#N/A,#N/A,TRUE,"Warrington";#N/A,#N/A,TRUE,"Widnes"}</definedName>
    <definedName name="dd" localSheetId="10" hidden="1">{#N/A,#N/A,TRUE,"Cover";#N/A,#N/A,TRUE,"Conts";#N/A,#N/A,TRUE,"VOS";#N/A,#N/A,TRUE,"Warrington";#N/A,#N/A,TRUE,"Widnes"}</definedName>
    <definedName name="dd" localSheetId="12" hidden="1">{#N/A,#N/A,TRUE,"Cover";#N/A,#N/A,TRUE,"Conts";#N/A,#N/A,TRUE,"VOS";#N/A,#N/A,TRUE,"Warrington";#N/A,#N/A,TRUE,"Widnes"}</definedName>
    <definedName name="dd" localSheetId="5" hidden="1">{#N/A,#N/A,TRUE,"Cover";#N/A,#N/A,TRUE,"Conts";#N/A,#N/A,TRUE,"VOS";#N/A,#N/A,TRUE,"Warrington";#N/A,#N/A,TRUE,"Widnes"}</definedName>
    <definedName name="dd" localSheetId="6" hidden="1">{#N/A,#N/A,TRUE,"Cover";#N/A,#N/A,TRUE,"Conts";#N/A,#N/A,TRUE,"VOS";#N/A,#N/A,TRUE,"Warrington";#N/A,#N/A,TRUE,"Widnes"}</definedName>
    <definedName name="dd" hidden="1">{#N/A,#N/A,TRUE,"Cover";#N/A,#N/A,TRUE,"Conts";#N/A,#N/A,TRUE,"VOS";#N/A,#N/A,TRUE,"Warrington";#N/A,#N/A,TRUE,"Widnes"}</definedName>
    <definedName name="ddddd" localSheetId="20" hidden="1">{#N/A,#N/A,TRUE,"Cover";#N/A,#N/A,TRUE,"Conts";#N/A,#N/A,TRUE,"VOS";#N/A,#N/A,TRUE,"Warrington";#N/A,#N/A,TRUE,"Widnes"}</definedName>
    <definedName name="ddddd" localSheetId="7" hidden="1">{#N/A,#N/A,TRUE,"Cover";#N/A,#N/A,TRUE,"Conts";#N/A,#N/A,TRUE,"VOS";#N/A,#N/A,TRUE,"Warrington";#N/A,#N/A,TRUE,"Widnes"}</definedName>
    <definedName name="ddddd" localSheetId="8" hidden="1">{#N/A,#N/A,TRUE,"Cover";#N/A,#N/A,TRUE,"Conts";#N/A,#N/A,TRUE,"VOS";#N/A,#N/A,TRUE,"Warrington";#N/A,#N/A,TRUE,"Widnes"}</definedName>
    <definedName name="ddddd" localSheetId="10" hidden="1">{#N/A,#N/A,TRUE,"Cover";#N/A,#N/A,TRUE,"Conts";#N/A,#N/A,TRUE,"VOS";#N/A,#N/A,TRUE,"Warrington";#N/A,#N/A,TRUE,"Widnes"}</definedName>
    <definedName name="ddddd" localSheetId="12" hidden="1">{#N/A,#N/A,TRUE,"Cover";#N/A,#N/A,TRUE,"Conts";#N/A,#N/A,TRUE,"VOS";#N/A,#N/A,TRUE,"Warrington";#N/A,#N/A,TRUE,"Widnes"}</definedName>
    <definedName name="ddddd" localSheetId="5" hidden="1">{#N/A,#N/A,TRUE,"Cover";#N/A,#N/A,TRUE,"Conts";#N/A,#N/A,TRUE,"VOS";#N/A,#N/A,TRUE,"Warrington";#N/A,#N/A,TRUE,"Widnes"}</definedName>
    <definedName name="ddddd" localSheetId="6" hidden="1">{#N/A,#N/A,TRUE,"Cover";#N/A,#N/A,TRUE,"Conts";#N/A,#N/A,TRUE,"VOS";#N/A,#N/A,TRUE,"Warrington";#N/A,#N/A,TRUE,"Widnes"}</definedName>
    <definedName name="ddddd" hidden="1">{#N/A,#N/A,TRUE,"Cover";#N/A,#N/A,TRUE,"Conts";#N/A,#N/A,TRUE,"VOS";#N/A,#N/A,TRUE,"Warrington";#N/A,#N/A,TRUE,"Widnes"}</definedName>
    <definedName name="DEPTH">#REF!</definedName>
    <definedName name="DETAILS" localSheetId="20" hidden="1">{#N/A,#N/A,FALSE,"C3";#N/A,#N/A,FALSE,"D2-17";#N/A,#N/A,FALSE,"C2-17";#N/A,#N/A,FALSE,"C2-CIVIL";#N/A,#N/A,FALSE,"D1-C1 contract";#N/A,#N/A,FALSE,"D1-CIVIL";#N/A,#N/A,FALSE,"C1 hourly";#N/A,#N/A,FALSE,"C1 contract";#N/A,#N/A,FALSE,"D1-C1 hourly"}</definedName>
    <definedName name="DETAILS" localSheetId="7" hidden="1">{#N/A,#N/A,FALSE,"C3";#N/A,#N/A,FALSE,"D2-17";#N/A,#N/A,FALSE,"C2-17";#N/A,#N/A,FALSE,"C2-CIVIL";#N/A,#N/A,FALSE,"D1-C1 contract";#N/A,#N/A,FALSE,"D1-CIVIL";#N/A,#N/A,FALSE,"C1 hourly";#N/A,#N/A,FALSE,"C1 contract";#N/A,#N/A,FALSE,"D1-C1 hourly"}</definedName>
    <definedName name="DETAILS" localSheetId="8" hidden="1">{#N/A,#N/A,FALSE,"C3";#N/A,#N/A,FALSE,"D2-17";#N/A,#N/A,FALSE,"C2-17";#N/A,#N/A,FALSE,"C2-CIVIL";#N/A,#N/A,FALSE,"D1-C1 contract";#N/A,#N/A,FALSE,"D1-CIVIL";#N/A,#N/A,FALSE,"C1 hourly";#N/A,#N/A,FALSE,"C1 contract";#N/A,#N/A,FALSE,"D1-C1 hourly"}</definedName>
    <definedName name="DETAILS" localSheetId="10" hidden="1">{#N/A,#N/A,FALSE,"C3";#N/A,#N/A,FALSE,"D2-17";#N/A,#N/A,FALSE,"C2-17";#N/A,#N/A,FALSE,"C2-CIVIL";#N/A,#N/A,FALSE,"D1-C1 contract";#N/A,#N/A,FALSE,"D1-CIVIL";#N/A,#N/A,FALSE,"C1 hourly";#N/A,#N/A,FALSE,"C1 contract";#N/A,#N/A,FALSE,"D1-C1 hourly"}</definedName>
    <definedName name="DETAILS" localSheetId="12" hidden="1">{#N/A,#N/A,FALSE,"C3";#N/A,#N/A,FALSE,"D2-17";#N/A,#N/A,FALSE,"C2-17";#N/A,#N/A,FALSE,"C2-CIVIL";#N/A,#N/A,FALSE,"D1-C1 contract";#N/A,#N/A,FALSE,"D1-CIVIL";#N/A,#N/A,FALSE,"C1 hourly";#N/A,#N/A,FALSE,"C1 contract";#N/A,#N/A,FALSE,"D1-C1 hourly"}</definedName>
    <definedName name="DETAILS" localSheetId="5" hidden="1">{#N/A,#N/A,FALSE,"C3";#N/A,#N/A,FALSE,"D2-17";#N/A,#N/A,FALSE,"C2-17";#N/A,#N/A,FALSE,"C2-CIVIL";#N/A,#N/A,FALSE,"D1-C1 contract";#N/A,#N/A,FALSE,"D1-CIVIL";#N/A,#N/A,FALSE,"C1 hourly";#N/A,#N/A,FALSE,"C1 contract";#N/A,#N/A,FALSE,"D1-C1 hourly"}</definedName>
    <definedName name="DETAILS" localSheetId="6" hidden="1">{#N/A,#N/A,FALSE,"C3";#N/A,#N/A,FALSE,"D2-17";#N/A,#N/A,FALSE,"C2-17";#N/A,#N/A,FALSE,"C2-CIVIL";#N/A,#N/A,FALSE,"D1-C1 contract";#N/A,#N/A,FALSE,"D1-CIVIL";#N/A,#N/A,FALSE,"C1 hourly";#N/A,#N/A,FALSE,"C1 contract";#N/A,#N/A,FALSE,"D1-C1 hourly"}</definedName>
    <definedName name="DETAILS" hidden="1">{#N/A,#N/A,FALSE,"C3";#N/A,#N/A,FALSE,"D2-17";#N/A,#N/A,FALSE,"C2-17";#N/A,#N/A,FALSE,"C2-CIVIL";#N/A,#N/A,FALSE,"D1-C1 contract";#N/A,#N/A,FALSE,"D1-CIVIL";#N/A,#N/A,FALSE,"C1 hourly";#N/A,#N/A,FALSE,"C1 contract";#N/A,#N/A,FALSE,"D1-C1 hourly"}</definedName>
    <definedName name="dfde" hidden="1">[17]Micro!#REF!</definedName>
    <definedName name="dfffff" localSheetId="20" hidden="1">{#N/A,#N/A,FALSE,"SumG";#N/A,#N/A,FALSE,"ElecG";#N/A,#N/A,FALSE,"MechG";#N/A,#N/A,FALSE,"GeotG";#N/A,#N/A,FALSE,"PrcsG";#N/A,#N/A,FALSE,"TunnG";#N/A,#N/A,FALSE,"CivlG";#N/A,#N/A,FALSE,"NtwkG";#N/A,#N/A,FALSE,"EstgG";#N/A,#N/A,FALSE,"PEngG"}</definedName>
    <definedName name="dfffff" localSheetId="7" hidden="1">{#N/A,#N/A,FALSE,"SumG";#N/A,#N/A,FALSE,"ElecG";#N/A,#N/A,FALSE,"MechG";#N/A,#N/A,FALSE,"GeotG";#N/A,#N/A,FALSE,"PrcsG";#N/A,#N/A,FALSE,"TunnG";#N/A,#N/A,FALSE,"CivlG";#N/A,#N/A,FALSE,"NtwkG";#N/A,#N/A,FALSE,"EstgG";#N/A,#N/A,FALSE,"PEngG"}</definedName>
    <definedName name="dfffff" localSheetId="8" hidden="1">{#N/A,#N/A,FALSE,"SumG";#N/A,#N/A,FALSE,"ElecG";#N/A,#N/A,FALSE,"MechG";#N/A,#N/A,FALSE,"GeotG";#N/A,#N/A,FALSE,"PrcsG";#N/A,#N/A,FALSE,"TunnG";#N/A,#N/A,FALSE,"CivlG";#N/A,#N/A,FALSE,"NtwkG";#N/A,#N/A,FALSE,"EstgG";#N/A,#N/A,FALSE,"PEngG"}</definedName>
    <definedName name="dfffff" localSheetId="10" hidden="1">{#N/A,#N/A,FALSE,"SumG";#N/A,#N/A,FALSE,"ElecG";#N/A,#N/A,FALSE,"MechG";#N/A,#N/A,FALSE,"GeotG";#N/A,#N/A,FALSE,"PrcsG";#N/A,#N/A,FALSE,"TunnG";#N/A,#N/A,FALSE,"CivlG";#N/A,#N/A,FALSE,"NtwkG";#N/A,#N/A,FALSE,"EstgG";#N/A,#N/A,FALSE,"PEngG"}</definedName>
    <definedName name="dfffff" localSheetId="12" hidden="1">{#N/A,#N/A,FALSE,"SumG";#N/A,#N/A,FALSE,"ElecG";#N/A,#N/A,FALSE,"MechG";#N/A,#N/A,FALSE,"GeotG";#N/A,#N/A,FALSE,"PrcsG";#N/A,#N/A,FALSE,"TunnG";#N/A,#N/A,FALSE,"CivlG";#N/A,#N/A,FALSE,"NtwkG";#N/A,#N/A,FALSE,"EstgG";#N/A,#N/A,FALSE,"PEngG"}</definedName>
    <definedName name="dfffff" localSheetId="5" hidden="1">{#N/A,#N/A,FALSE,"SumG";#N/A,#N/A,FALSE,"ElecG";#N/A,#N/A,FALSE,"MechG";#N/A,#N/A,FALSE,"GeotG";#N/A,#N/A,FALSE,"PrcsG";#N/A,#N/A,FALSE,"TunnG";#N/A,#N/A,FALSE,"CivlG";#N/A,#N/A,FALSE,"NtwkG";#N/A,#N/A,FALSE,"EstgG";#N/A,#N/A,FALSE,"PEngG"}</definedName>
    <definedName name="dfffff" localSheetId="6"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d" localSheetId="20" hidden="1">{#N/A,#N/A,TRUE,"Cover";#N/A,#N/A,TRUE,"Conts";#N/A,#N/A,TRUE,"VOS";#N/A,#N/A,TRUE,"Warrington";#N/A,#N/A,TRUE,"Widnes"}</definedName>
    <definedName name="dfgd" localSheetId="7" hidden="1">{#N/A,#N/A,TRUE,"Cover";#N/A,#N/A,TRUE,"Conts";#N/A,#N/A,TRUE,"VOS";#N/A,#N/A,TRUE,"Warrington";#N/A,#N/A,TRUE,"Widnes"}</definedName>
    <definedName name="dfgd" localSheetId="8" hidden="1">{#N/A,#N/A,TRUE,"Cover";#N/A,#N/A,TRUE,"Conts";#N/A,#N/A,TRUE,"VOS";#N/A,#N/A,TRUE,"Warrington";#N/A,#N/A,TRUE,"Widnes"}</definedName>
    <definedName name="dfgd" localSheetId="10" hidden="1">{#N/A,#N/A,TRUE,"Cover";#N/A,#N/A,TRUE,"Conts";#N/A,#N/A,TRUE,"VOS";#N/A,#N/A,TRUE,"Warrington";#N/A,#N/A,TRUE,"Widnes"}</definedName>
    <definedName name="dfgd" localSheetId="12" hidden="1">{#N/A,#N/A,TRUE,"Cover";#N/A,#N/A,TRUE,"Conts";#N/A,#N/A,TRUE,"VOS";#N/A,#N/A,TRUE,"Warrington";#N/A,#N/A,TRUE,"Widnes"}</definedName>
    <definedName name="dfgd" localSheetId="5" hidden="1">{#N/A,#N/A,TRUE,"Cover";#N/A,#N/A,TRUE,"Conts";#N/A,#N/A,TRUE,"VOS";#N/A,#N/A,TRUE,"Warrington";#N/A,#N/A,TRUE,"Widnes"}</definedName>
    <definedName name="dfgd" localSheetId="6" hidden="1">{#N/A,#N/A,TRUE,"Cover";#N/A,#N/A,TRUE,"Conts";#N/A,#N/A,TRUE,"VOS";#N/A,#N/A,TRUE,"Warrington";#N/A,#N/A,TRUE,"Widnes"}</definedName>
    <definedName name="dfgd" hidden="1">{#N/A,#N/A,TRUE,"Cover";#N/A,#N/A,TRUE,"Conts";#N/A,#N/A,TRUE,"VOS";#N/A,#N/A,TRUE,"Warrington";#N/A,#N/A,TRUE,"Widnes"}</definedName>
    <definedName name="dgfd" localSheetId="20" hidden="1">{#N/A,#N/A,FALSE,"SumG";#N/A,#N/A,FALSE,"ElecG";#N/A,#N/A,FALSE,"MechG";#N/A,#N/A,FALSE,"GeotG";#N/A,#N/A,FALSE,"PrcsG";#N/A,#N/A,FALSE,"TunnG";#N/A,#N/A,FALSE,"CivlG";#N/A,#N/A,FALSE,"NtwkG";#N/A,#N/A,FALSE,"EstgG";#N/A,#N/A,FALSE,"PEngG"}</definedName>
    <definedName name="dgfd" localSheetId="7" hidden="1">{#N/A,#N/A,FALSE,"SumG";#N/A,#N/A,FALSE,"ElecG";#N/A,#N/A,FALSE,"MechG";#N/A,#N/A,FALSE,"GeotG";#N/A,#N/A,FALSE,"PrcsG";#N/A,#N/A,FALSE,"TunnG";#N/A,#N/A,FALSE,"CivlG";#N/A,#N/A,FALSE,"NtwkG";#N/A,#N/A,FALSE,"EstgG";#N/A,#N/A,FALSE,"PEngG"}</definedName>
    <definedName name="dgfd" localSheetId="8" hidden="1">{#N/A,#N/A,FALSE,"SumG";#N/A,#N/A,FALSE,"ElecG";#N/A,#N/A,FALSE,"MechG";#N/A,#N/A,FALSE,"GeotG";#N/A,#N/A,FALSE,"PrcsG";#N/A,#N/A,FALSE,"TunnG";#N/A,#N/A,FALSE,"CivlG";#N/A,#N/A,FALSE,"NtwkG";#N/A,#N/A,FALSE,"EstgG";#N/A,#N/A,FALSE,"PEngG"}</definedName>
    <definedName name="dgfd" localSheetId="10" hidden="1">{#N/A,#N/A,FALSE,"SumG";#N/A,#N/A,FALSE,"ElecG";#N/A,#N/A,FALSE,"MechG";#N/A,#N/A,FALSE,"GeotG";#N/A,#N/A,FALSE,"PrcsG";#N/A,#N/A,FALSE,"TunnG";#N/A,#N/A,FALSE,"CivlG";#N/A,#N/A,FALSE,"NtwkG";#N/A,#N/A,FALSE,"EstgG";#N/A,#N/A,FALSE,"PEngG"}</definedName>
    <definedName name="dgfd" localSheetId="12" hidden="1">{#N/A,#N/A,FALSE,"SumG";#N/A,#N/A,FALSE,"ElecG";#N/A,#N/A,FALSE,"MechG";#N/A,#N/A,FALSE,"GeotG";#N/A,#N/A,FALSE,"PrcsG";#N/A,#N/A,FALSE,"TunnG";#N/A,#N/A,FALSE,"CivlG";#N/A,#N/A,FALSE,"NtwkG";#N/A,#N/A,FALSE,"EstgG";#N/A,#N/A,FALSE,"PEngG"}</definedName>
    <definedName name="dgfd" localSheetId="5" hidden="1">{#N/A,#N/A,FALSE,"SumG";#N/A,#N/A,FALSE,"ElecG";#N/A,#N/A,FALSE,"MechG";#N/A,#N/A,FALSE,"GeotG";#N/A,#N/A,FALSE,"PrcsG";#N/A,#N/A,FALSE,"TunnG";#N/A,#N/A,FALSE,"CivlG";#N/A,#N/A,FALSE,"NtwkG";#N/A,#N/A,FALSE,"EstgG";#N/A,#N/A,FALSE,"PEngG"}</definedName>
    <definedName name="dgfd" localSheetId="6"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jjii" localSheetId="20" hidden="1">{#N/A,#N/A,TRUE,"Cover";#N/A,#N/A,TRUE,"Conts";#N/A,#N/A,TRUE,"VOS";#N/A,#N/A,TRUE,"Warrington";#N/A,#N/A,TRUE,"Widnes"}</definedName>
    <definedName name="djjii" localSheetId="7" hidden="1">{#N/A,#N/A,TRUE,"Cover";#N/A,#N/A,TRUE,"Conts";#N/A,#N/A,TRUE,"VOS";#N/A,#N/A,TRUE,"Warrington";#N/A,#N/A,TRUE,"Widnes"}</definedName>
    <definedName name="djjii" localSheetId="8" hidden="1">{#N/A,#N/A,TRUE,"Cover";#N/A,#N/A,TRUE,"Conts";#N/A,#N/A,TRUE,"VOS";#N/A,#N/A,TRUE,"Warrington";#N/A,#N/A,TRUE,"Widnes"}</definedName>
    <definedName name="djjii" localSheetId="10" hidden="1">{#N/A,#N/A,TRUE,"Cover";#N/A,#N/A,TRUE,"Conts";#N/A,#N/A,TRUE,"VOS";#N/A,#N/A,TRUE,"Warrington";#N/A,#N/A,TRUE,"Widnes"}</definedName>
    <definedName name="djjii" localSheetId="12" hidden="1">{#N/A,#N/A,TRUE,"Cover";#N/A,#N/A,TRUE,"Conts";#N/A,#N/A,TRUE,"VOS";#N/A,#N/A,TRUE,"Warrington";#N/A,#N/A,TRUE,"Widnes"}</definedName>
    <definedName name="djjii" localSheetId="5" hidden="1">{#N/A,#N/A,TRUE,"Cover";#N/A,#N/A,TRUE,"Conts";#N/A,#N/A,TRUE,"VOS";#N/A,#N/A,TRUE,"Warrington";#N/A,#N/A,TRUE,"Widnes"}</definedName>
    <definedName name="djjii" localSheetId="6" hidden="1">{#N/A,#N/A,TRUE,"Cover";#N/A,#N/A,TRUE,"Conts";#N/A,#N/A,TRUE,"VOS";#N/A,#N/A,TRUE,"Warrington";#N/A,#N/A,TRUE,"Widnes"}</definedName>
    <definedName name="djjii" hidden="1">{#N/A,#N/A,TRUE,"Cover";#N/A,#N/A,TRUE,"Conts";#N/A,#N/A,TRUE,"VOS";#N/A,#N/A,TRUE,"Warrington";#N/A,#N/A,TRUE,"Widnes"}</definedName>
    <definedName name="DRAINAGE">'[11]Build-up'!#REF!</definedName>
    <definedName name="drytytuyu" localSheetId="20" hidden="1">{#N/A,#N/A,TRUE,"Cover";#N/A,#N/A,TRUE,"Conts";#N/A,#N/A,TRUE,"VOS";#N/A,#N/A,TRUE,"Warrington";#N/A,#N/A,TRUE,"Widnes"}</definedName>
    <definedName name="drytytuyu" localSheetId="7" hidden="1">{#N/A,#N/A,TRUE,"Cover";#N/A,#N/A,TRUE,"Conts";#N/A,#N/A,TRUE,"VOS";#N/A,#N/A,TRUE,"Warrington";#N/A,#N/A,TRUE,"Widnes"}</definedName>
    <definedName name="drytytuyu" localSheetId="8" hidden="1">{#N/A,#N/A,TRUE,"Cover";#N/A,#N/A,TRUE,"Conts";#N/A,#N/A,TRUE,"VOS";#N/A,#N/A,TRUE,"Warrington";#N/A,#N/A,TRUE,"Widnes"}</definedName>
    <definedName name="drytytuyu" localSheetId="10" hidden="1">{#N/A,#N/A,TRUE,"Cover";#N/A,#N/A,TRUE,"Conts";#N/A,#N/A,TRUE,"VOS";#N/A,#N/A,TRUE,"Warrington";#N/A,#N/A,TRUE,"Widnes"}</definedName>
    <definedName name="drytytuyu" localSheetId="12" hidden="1">{#N/A,#N/A,TRUE,"Cover";#N/A,#N/A,TRUE,"Conts";#N/A,#N/A,TRUE,"VOS";#N/A,#N/A,TRUE,"Warrington";#N/A,#N/A,TRUE,"Widnes"}</definedName>
    <definedName name="drytytuyu" localSheetId="5" hidden="1">{#N/A,#N/A,TRUE,"Cover";#N/A,#N/A,TRUE,"Conts";#N/A,#N/A,TRUE,"VOS";#N/A,#N/A,TRUE,"Warrington";#N/A,#N/A,TRUE,"Widnes"}</definedName>
    <definedName name="drytytuyu" localSheetId="6" hidden="1">{#N/A,#N/A,TRUE,"Cover";#N/A,#N/A,TRUE,"Conts";#N/A,#N/A,TRUE,"VOS";#N/A,#N/A,TRUE,"Warrington";#N/A,#N/A,TRUE,"Widnes"}</definedName>
    <definedName name="drytytuyu" hidden="1">{#N/A,#N/A,TRUE,"Cover";#N/A,#N/A,TRUE,"Conts";#N/A,#N/A,TRUE,"VOS";#N/A,#N/A,TRUE,"Warrington";#N/A,#N/A,TRUE,"Widnes"}</definedName>
    <definedName name="dtdry" localSheetId="20" hidden="1">{#N/A,#N/A,TRUE,"Cover";#N/A,#N/A,TRUE,"Conts";#N/A,#N/A,TRUE,"VOS";#N/A,#N/A,TRUE,"Warrington";#N/A,#N/A,TRUE,"Widnes"}</definedName>
    <definedName name="dtdry" localSheetId="7" hidden="1">{#N/A,#N/A,TRUE,"Cover";#N/A,#N/A,TRUE,"Conts";#N/A,#N/A,TRUE,"VOS";#N/A,#N/A,TRUE,"Warrington";#N/A,#N/A,TRUE,"Widnes"}</definedName>
    <definedName name="dtdry" localSheetId="8" hidden="1">{#N/A,#N/A,TRUE,"Cover";#N/A,#N/A,TRUE,"Conts";#N/A,#N/A,TRUE,"VOS";#N/A,#N/A,TRUE,"Warrington";#N/A,#N/A,TRUE,"Widnes"}</definedName>
    <definedName name="dtdry" localSheetId="10" hidden="1">{#N/A,#N/A,TRUE,"Cover";#N/A,#N/A,TRUE,"Conts";#N/A,#N/A,TRUE,"VOS";#N/A,#N/A,TRUE,"Warrington";#N/A,#N/A,TRUE,"Widnes"}</definedName>
    <definedName name="dtdry" localSheetId="12" hidden="1">{#N/A,#N/A,TRUE,"Cover";#N/A,#N/A,TRUE,"Conts";#N/A,#N/A,TRUE,"VOS";#N/A,#N/A,TRUE,"Warrington";#N/A,#N/A,TRUE,"Widnes"}</definedName>
    <definedName name="dtdry" localSheetId="5" hidden="1">{#N/A,#N/A,TRUE,"Cover";#N/A,#N/A,TRUE,"Conts";#N/A,#N/A,TRUE,"VOS";#N/A,#N/A,TRUE,"Warrington";#N/A,#N/A,TRUE,"Widnes"}</definedName>
    <definedName name="dtdry" localSheetId="6" hidden="1">{#N/A,#N/A,TRUE,"Cover";#N/A,#N/A,TRUE,"Conts";#N/A,#N/A,TRUE,"VOS";#N/A,#N/A,TRUE,"Warrington";#N/A,#N/A,TRUE,"Widnes"}</definedName>
    <definedName name="dtdry" hidden="1">{#N/A,#N/A,TRUE,"Cover";#N/A,#N/A,TRUE,"Conts";#N/A,#N/A,TRUE,"VOS";#N/A,#N/A,TRUE,"Warrington";#N/A,#N/A,TRUE,"Widnes"}</definedName>
    <definedName name="dturuthju" localSheetId="20" hidden="1">{#N/A,#N/A,TRUE,"Cover";#N/A,#N/A,TRUE,"Conts";#N/A,#N/A,TRUE,"VOS";#N/A,#N/A,TRUE,"Warrington";#N/A,#N/A,TRUE,"Widnes"}</definedName>
    <definedName name="dturuthju" localSheetId="7" hidden="1">{#N/A,#N/A,TRUE,"Cover";#N/A,#N/A,TRUE,"Conts";#N/A,#N/A,TRUE,"VOS";#N/A,#N/A,TRUE,"Warrington";#N/A,#N/A,TRUE,"Widnes"}</definedName>
    <definedName name="dturuthju" localSheetId="8" hidden="1">{#N/A,#N/A,TRUE,"Cover";#N/A,#N/A,TRUE,"Conts";#N/A,#N/A,TRUE,"VOS";#N/A,#N/A,TRUE,"Warrington";#N/A,#N/A,TRUE,"Widnes"}</definedName>
    <definedName name="dturuthju" localSheetId="10" hidden="1">{#N/A,#N/A,TRUE,"Cover";#N/A,#N/A,TRUE,"Conts";#N/A,#N/A,TRUE,"VOS";#N/A,#N/A,TRUE,"Warrington";#N/A,#N/A,TRUE,"Widnes"}</definedName>
    <definedName name="dturuthju" localSheetId="12" hidden="1">{#N/A,#N/A,TRUE,"Cover";#N/A,#N/A,TRUE,"Conts";#N/A,#N/A,TRUE,"VOS";#N/A,#N/A,TRUE,"Warrington";#N/A,#N/A,TRUE,"Widnes"}</definedName>
    <definedName name="dturuthju" localSheetId="5" hidden="1">{#N/A,#N/A,TRUE,"Cover";#N/A,#N/A,TRUE,"Conts";#N/A,#N/A,TRUE,"VOS";#N/A,#N/A,TRUE,"Warrington";#N/A,#N/A,TRUE,"Widnes"}</definedName>
    <definedName name="dturuthju" localSheetId="6" hidden="1">{#N/A,#N/A,TRUE,"Cover";#N/A,#N/A,TRUE,"Conts";#N/A,#N/A,TRUE,"VOS";#N/A,#N/A,TRUE,"Warrington";#N/A,#N/A,TRUE,"Widnes"}</definedName>
    <definedName name="dturuthju" hidden="1">{#N/A,#N/A,TRUE,"Cover";#N/A,#N/A,TRUE,"Conts";#N/A,#N/A,TRUE,"VOS";#N/A,#N/A,TRUE,"Warrington";#N/A,#N/A,TRUE,"Widnes"}</definedName>
    <definedName name="dueuuiyj" localSheetId="20" hidden="1">{#N/A,#N/A,TRUE,"Cover";#N/A,#N/A,TRUE,"Conts";#N/A,#N/A,TRUE,"VOS";#N/A,#N/A,TRUE,"Warrington";#N/A,#N/A,TRUE,"Widnes"}</definedName>
    <definedName name="dueuuiyj" localSheetId="7" hidden="1">{#N/A,#N/A,TRUE,"Cover";#N/A,#N/A,TRUE,"Conts";#N/A,#N/A,TRUE,"VOS";#N/A,#N/A,TRUE,"Warrington";#N/A,#N/A,TRUE,"Widnes"}</definedName>
    <definedName name="dueuuiyj" localSheetId="8" hidden="1">{#N/A,#N/A,TRUE,"Cover";#N/A,#N/A,TRUE,"Conts";#N/A,#N/A,TRUE,"VOS";#N/A,#N/A,TRUE,"Warrington";#N/A,#N/A,TRUE,"Widnes"}</definedName>
    <definedName name="dueuuiyj" localSheetId="10" hidden="1">{#N/A,#N/A,TRUE,"Cover";#N/A,#N/A,TRUE,"Conts";#N/A,#N/A,TRUE,"VOS";#N/A,#N/A,TRUE,"Warrington";#N/A,#N/A,TRUE,"Widnes"}</definedName>
    <definedName name="dueuuiyj" localSheetId="12" hidden="1">{#N/A,#N/A,TRUE,"Cover";#N/A,#N/A,TRUE,"Conts";#N/A,#N/A,TRUE,"VOS";#N/A,#N/A,TRUE,"Warrington";#N/A,#N/A,TRUE,"Widnes"}</definedName>
    <definedName name="dueuuiyj" localSheetId="5" hidden="1">{#N/A,#N/A,TRUE,"Cover";#N/A,#N/A,TRUE,"Conts";#N/A,#N/A,TRUE,"VOS";#N/A,#N/A,TRUE,"Warrington";#N/A,#N/A,TRUE,"Widnes"}</definedName>
    <definedName name="dueuuiyj" localSheetId="6" hidden="1">{#N/A,#N/A,TRUE,"Cover";#N/A,#N/A,TRUE,"Conts";#N/A,#N/A,TRUE,"VOS";#N/A,#N/A,TRUE,"Warrington";#N/A,#N/A,TRUE,"Widnes"}</definedName>
    <definedName name="dueuuiyj" hidden="1">{#N/A,#N/A,TRUE,"Cover";#N/A,#N/A,TRUE,"Conts";#N/A,#N/A,TRUE,"VOS";#N/A,#N/A,TRUE,"Warrington";#N/A,#N/A,TRUE,"Widnes"}</definedName>
    <definedName name="dvbgf" localSheetId="20" hidden="1">{#N/A,#N/A,FALSE,"SumD";#N/A,#N/A,FALSE,"ElecD";#N/A,#N/A,FALSE,"MechD";#N/A,#N/A,FALSE,"GeotD";#N/A,#N/A,FALSE,"PrcsD";#N/A,#N/A,FALSE,"TunnD";#N/A,#N/A,FALSE,"CivlD";#N/A,#N/A,FALSE,"NtwkD";#N/A,#N/A,FALSE,"EstgD";#N/A,#N/A,FALSE,"PEngD"}</definedName>
    <definedName name="dvbgf" localSheetId="7" hidden="1">{#N/A,#N/A,FALSE,"SumD";#N/A,#N/A,FALSE,"ElecD";#N/A,#N/A,FALSE,"MechD";#N/A,#N/A,FALSE,"GeotD";#N/A,#N/A,FALSE,"PrcsD";#N/A,#N/A,FALSE,"TunnD";#N/A,#N/A,FALSE,"CivlD";#N/A,#N/A,FALSE,"NtwkD";#N/A,#N/A,FALSE,"EstgD";#N/A,#N/A,FALSE,"PEngD"}</definedName>
    <definedName name="dvbgf" localSheetId="8" hidden="1">{#N/A,#N/A,FALSE,"SumD";#N/A,#N/A,FALSE,"ElecD";#N/A,#N/A,FALSE,"MechD";#N/A,#N/A,FALSE,"GeotD";#N/A,#N/A,FALSE,"PrcsD";#N/A,#N/A,FALSE,"TunnD";#N/A,#N/A,FALSE,"CivlD";#N/A,#N/A,FALSE,"NtwkD";#N/A,#N/A,FALSE,"EstgD";#N/A,#N/A,FALSE,"PEngD"}</definedName>
    <definedName name="dvbgf" localSheetId="10" hidden="1">{#N/A,#N/A,FALSE,"SumD";#N/A,#N/A,FALSE,"ElecD";#N/A,#N/A,FALSE,"MechD";#N/A,#N/A,FALSE,"GeotD";#N/A,#N/A,FALSE,"PrcsD";#N/A,#N/A,FALSE,"TunnD";#N/A,#N/A,FALSE,"CivlD";#N/A,#N/A,FALSE,"NtwkD";#N/A,#N/A,FALSE,"EstgD";#N/A,#N/A,FALSE,"PEngD"}</definedName>
    <definedName name="dvbgf" localSheetId="12" hidden="1">{#N/A,#N/A,FALSE,"SumD";#N/A,#N/A,FALSE,"ElecD";#N/A,#N/A,FALSE,"MechD";#N/A,#N/A,FALSE,"GeotD";#N/A,#N/A,FALSE,"PrcsD";#N/A,#N/A,FALSE,"TunnD";#N/A,#N/A,FALSE,"CivlD";#N/A,#N/A,FALSE,"NtwkD";#N/A,#N/A,FALSE,"EstgD";#N/A,#N/A,FALSE,"PEngD"}</definedName>
    <definedName name="dvbgf" localSheetId="5" hidden="1">{#N/A,#N/A,FALSE,"SumD";#N/A,#N/A,FALSE,"ElecD";#N/A,#N/A,FALSE,"MechD";#N/A,#N/A,FALSE,"GeotD";#N/A,#N/A,FALSE,"PrcsD";#N/A,#N/A,FALSE,"TunnD";#N/A,#N/A,FALSE,"CivlD";#N/A,#N/A,FALSE,"NtwkD";#N/A,#N/A,FALSE,"EstgD";#N/A,#N/A,FALSE,"PEngD"}</definedName>
    <definedName name="dvbgf" localSheetId="6"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ede" hidden="1">[2]FitOutConfCentre!#REF!</definedName>
    <definedName name="dydfugfuj" localSheetId="20" hidden="1">{#N/A,#N/A,TRUE,"Cover";#N/A,#N/A,TRUE,"Conts";#N/A,#N/A,TRUE,"VOS";#N/A,#N/A,TRUE,"Warrington";#N/A,#N/A,TRUE,"Widnes"}</definedName>
    <definedName name="dydfugfuj" localSheetId="7" hidden="1">{#N/A,#N/A,TRUE,"Cover";#N/A,#N/A,TRUE,"Conts";#N/A,#N/A,TRUE,"VOS";#N/A,#N/A,TRUE,"Warrington";#N/A,#N/A,TRUE,"Widnes"}</definedName>
    <definedName name="dydfugfuj" localSheetId="8" hidden="1">{#N/A,#N/A,TRUE,"Cover";#N/A,#N/A,TRUE,"Conts";#N/A,#N/A,TRUE,"VOS";#N/A,#N/A,TRUE,"Warrington";#N/A,#N/A,TRUE,"Widnes"}</definedName>
    <definedName name="dydfugfuj" localSheetId="10" hidden="1">{#N/A,#N/A,TRUE,"Cover";#N/A,#N/A,TRUE,"Conts";#N/A,#N/A,TRUE,"VOS";#N/A,#N/A,TRUE,"Warrington";#N/A,#N/A,TRUE,"Widnes"}</definedName>
    <definedName name="dydfugfuj" localSheetId="12" hidden="1">{#N/A,#N/A,TRUE,"Cover";#N/A,#N/A,TRUE,"Conts";#N/A,#N/A,TRUE,"VOS";#N/A,#N/A,TRUE,"Warrington";#N/A,#N/A,TRUE,"Widnes"}</definedName>
    <definedName name="dydfugfuj" localSheetId="5" hidden="1">{#N/A,#N/A,TRUE,"Cover";#N/A,#N/A,TRUE,"Conts";#N/A,#N/A,TRUE,"VOS";#N/A,#N/A,TRUE,"Warrington";#N/A,#N/A,TRUE,"Widnes"}</definedName>
    <definedName name="dydfugfuj" localSheetId="6" hidden="1">{#N/A,#N/A,TRUE,"Cover";#N/A,#N/A,TRUE,"Conts";#N/A,#N/A,TRUE,"VOS";#N/A,#N/A,TRUE,"Warrington";#N/A,#N/A,TRUE,"Widnes"}</definedName>
    <definedName name="dydfugfuj" hidden="1">{#N/A,#N/A,TRUE,"Cover";#N/A,#N/A,TRUE,"Conts";#N/A,#N/A,TRUE,"VOS";#N/A,#N/A,TRUE,"Warrington";#N/A,#N/A,TRUE,"Widnes"}</definedName>
    <definedName name="dyuiuouo" localSheetId="20" hidden="1">{#N/A,#N/A,TRUE,"Cover";#N/A,#N/A,TRUE,"Conts";#N/A,#N/A,TRUE,"VOS";#N/A,#N/A,TRUE,"Warrington";#N/A,#N/A,TRUE,"Widnes"}</definedName>
    <definedName name="dyuiuouo" localSheetId="7" hidden="1">{#N/A,#N/A,TRUE,"Cover";#N/A,#N/A,TRUE,"Conts";#N/A,#N/A,TRUE,"VOS";#N/A,#N/A,TRUE,"Warrington";#N/A,#N/A,TRUE,"Widnes"}</definedName>
    <definedName name="dyuiuouo" localSheetId="8" hidden="1">{#N/A,#N/A,TRUE,"Cover";#N/A,#N/A,TRUE,"Conts";#N/A,#N/A,TRUE,"VOS";#N/A,#N/A,TRUE,"Warrington";#N/A,#N/A,TRUE,"Widnes"}</definedName>
    <definedName name="dyuiuouo" localSheetId="10" hidden="1">{#N/A,#N/A,TRUE,"Cover";#N/A,#N/A,TRUE,"Conts";#N/A,#N/A,TRUE,"VOS";#N/A,#N/A,TRUE,"Warrington";#N/A,#N/A,TRUE,"Widnes"}</definedName>
    <definedName name="dyuiuouo" localSheetId="12" hidden="1">{#N/A,#N/A,TRUE,"Cover";#N/A,#N/A,TRUE,"Conts";#N/A,#N/A,TRUE,"VOS";#N/A,#N/A,TRUE,"Warrington";#N/A,#N/A,TRUE,"Widnes"}</definedName>
    <definedName name="dyuiuouo" localSheetId="5" hidden="1">{#N/A,#N/A,TRUE,"Cover";#N/A,#N/A,TRUE,"Conts";#N/A,#N/A,TRUE,"VOS";#N/A,#N/A,TRUE,"Warrington";#N/A,#N/A,TRUE,"Widnes"}</definedName>
    <definedName name="dyuiuouo" localSheetId="6" hidden="1">{#N/A,#N/A,TRUE,"Cover";#N/A,#N/A,TRUE,"Conts";#N/A,#N/A,TRUE,"VOS";#N/A,#N/A,TRUE,"Warrington";#N/A,#N/A,TRUE,"Widnes"}</definedName>
    <definedName name="dyuiuouo" hidden="1">{#N/A,#N/A,TRUE,"Cover";#N/A,#N/A,TRUE,"Conts";#N/A,#N/A,TRUE,"VOS";#N/A,#N/A,TRUE,"Warrington";#N/A,#N/A,TRUE,"Widnes"}</definedName>
    <definedName name="eagrga" localSheetId="20" hidden="1">{#N/A,#N/A,TRUE,"Cover";#N/A,#N/A,TRUE,"Conts";#N/A,#N/A,TRUE,"VOS";#N/A,#N/A,TRUE,"Warrington";#N/A,#N/A,TRUE,"Widnes"}</definedName>
    <definedName name="eagrga" localSheetId="7" hidden="1">{#N/A,#N/A,TRUE,"Cover";#N/A,#N/A,TRUE,"Conts";#N/A,#N/A,TRUE,"VOS";#N/A,#N/A,TRUE,"Warrington";#N/A,#N/A,TRUE,"Widnes"}</definedName>
    <definedName name="eagrga" localSheetId="8" hidden="1">{#N/A,#N/A,TRUE,"Cover";#N/A,#N/A,TRUE,"Conts";#N/A,#N/A,TRUE,"VOS";#N/A,#N/A,TRUE,"Warrington";#N/A,#N/A,TRUE,"Widnes"}</definedName>
    <definedName name="eagrga" localSheetId="10" hidden="1">{#N/A,#N/A,TRUE,"Cover";#N/A,#N/A,TRUE,"Conts";#N/A,#N/A,TRUE,"VOS";#N/A,#N/A,TRUE,"Warrington";#N/A,#N/A,TRUE,"Widnes"}</definedName>
    <definedName name="eagrga" localSheetId="12" hidden="1">{#N/A,#N/A,TRUE,"Cover";#N/A,#N/A,TRUE,"Conts";#N/A,#N/A,TRUE,"VOS";#N/A,#N/A,TRUE,"Warrington";#N/A,#N/A,TRUE,"Widnes"}</definedName>
    <definedName name="eagrga" localSheetId="5" hidden="1">{#N/A,#N/A,TRUE,"Cover";#N/A,#N/A,TRUE,"Conts";#N/A,#N/A,TRUE,"VOS";#N/A,#N/A,TRUE,"Warrington";#N/A,#N/A,TRUE,"Widnes"}</definedName>
    <definedName name="eagrga" localSheetId="6" hidden="1">{#N/A,#N/A,TRUE,"Cover";#N/A,#N/A,TRUE,"Conts";#N/A,#N/A,TRUE,"VOS";#N/A,#N/A,TRUE,"Warrington";#N/A,#N/A,TRUE,"Widnes"}</definedName>
    <definedName name="eagrga" hidden="1">{#N/A,#N/A,TRUE,"Cover";#N/A,#N/A,TRUE,"Conts";#N/A,#N/A,TRUE,"VOS";#N/A,#N/A,TRUE,"Warrington";#N/A,#N/A,TRUE,"Widnes"}</definedName>
    <definedName name="ee" localSheetId="20" hidden="1">{#N/A,#N/A,TRUE,"Cover";#N/A,#N/A,TRUE,"Conts";#N/A,#N/A,TRUE,"VOS";#N/A,#N/A,TRUE,"Warrington";#N/A,#N/A,TRUE,"Widnes"}</definedName>
    <definedName name="ee" localSheetId="7" hidden="1">{#N/A,#N/A,TRUE,"Cover";#N/A,#N/A,TRUE,"Conts";#N/A,#N/A,TRUE,"VOS";#N/A,#N/A,TRUE,"Warrington";#N/A,#N/A,TRUE,"Widnes"}</definedName>
    <definedName name="ee" localSheetId="8" hidden="1">{#N/A,#N/A,TRUE,"Cover";#N/A,#N/A,TRUE,"Conts";#N/A,#N/A,TRUE,"VOS";#N/A,#N/A,TRUE,"Warrington";#N/A,#N/A,TRUE,"Widnes"}</definedName>
    <definedName name="ee" localSheetId="10" hidden="1">{#N/A,#N/A,TRUE,"Cover";#N/A,#N/A,TRUE,"Conts";#N/A,#N/A,TRUE,"VOS";#N/A,#N/A,TRUE,"Warrington";#N/A,#N/A,TRUE,"Widnes"}</definedName>
    <definedName name="ee" localSheetId="12" hidden="1">{#N/A,#N/A,TRUE,"Cover";#N/A,#N/A,TRUE,"Conts";#N/A,#N/A,TRUE,"VOS";#N/A,#N/A,TRUE,"Warrington";#N/A,#N/A,TRUE,"Widnes"}</definedName>
    <definedName name="ee" localSheetId="5" hidden="1">{#N/A,#N/A,TRUE,"Cover";#N/A,#N/A,TRUE,"Conts";#N/A,#N/A,TRUE,"VOS";#N/A,#N/A,TRUE,"Warrington";#N/A,#N/A,TRUE,"Widnes"}</definedName>
    <definedName name="ee" localSheetId="6" hidden="1">{#N/A,#N/A,TRUE,"Cover";#N/A,#N/A,TRUE,"Conts";#N/A,#N/A,TRUE,"VOS";#N/A,#N/A,TRUE,"Warrington";#N/A,#N/A,TRUE,"Widnes"}</definedName>
    <definedName name="ee" hidden="1">{#N/A,#N/A,TRUE,"Cover";#N/A,#N/A,TRUE,"Conts";#N/A,#N/A,TRUE,"VOS";#N/A,#N/A,TRUE,"Warrington";#N/A,#N/A,TRUE,"Widnes"}</definedName>
    <definedName name="eeeee" localSheetId="20" hidden="1">{#N/A,#N/A,TRUE,"Cover";#N/A,#N/A,TRUE,"Conts";#N/A,#N/A,TRUE,"VOS";#N/A,#N/A,TRUE,"Warrington";#N/A,#N/A,TRUE,"Widnes"}</definedName>
    <definedName name="eeeee" localSheetId="7" hidden="1">{#N/A,#N/A,TRUE,"Cover";#N/A,#N/A,TRUE,"Conts";#N/A,#N/A,TRUE,"VOS";#N/A,#N/A,TRUE,"Warrington";#N/A,#N/A,TRUE,"Widnes"}</definedName>
    <definedName name="eeeee" localSheetId="8" hidden="1">{#N/A,#N/A,TRUE,"Cover";#N/A,#N/A,TRUE,"Conts";#N/A,#N/A,TRUE,"VOS";#N/A,#N/A,TRUE,"Warrington";#N/A,#N/A,TRUE,"Widnes"}</definedName>
    <definedName name="eeeee" localSheetId="10" hidden="1">{#N/A,#N/A,TRUE,"Cover";#N/A,#N/A,TRUE,"Conts";#N/A,#N/A,TRUE,"VOS";#N/A,#N/A,TRUE,"Warrington";#N/A,#N/A,TRUE,"Widnes"}</definedName>
    <definedName name="eeeee" localSheetId="12" hidden="1">{#N/A,#N/A,TRUE,"Cover";#N/A,#N/A,TRUE,"Conts";#N/A,#N/A,TRUE,"VOS";#N/A,#N/A,TRUE,"Warrington";#N/A,#N/A,TRUE,"Widnes"}</definedName>
    <definedName name="eeeee" localSheetId="5" hidden="1">{#N/A,#N/A,TRUE,"Cover";#N/A,#N/A,TRUE,"Conts";#N/A,#N/A,TRUE,"VOS";#N/A,#N/A,TRUE,"Warrington";#N/A,#N/A,TRUE,"Widnes"}</definedName>
    <definedName name="eeeee" localSheetId="6" hidden="1">{#N/A,#N/A,TRUE,"Cover";#N/A,#N/A,TRUE,"Conts";#N/A,#N/A,TRUE,"VOS";#N/A,#N/A,TRUE,"Warrington";#N/A,#N/A,TRUE,"Widnes"}</definedName>
    <definedName name="eeeee" hidden="1">{#N/A,#N/A,TRUE,"Cover";#N/A,#N/A,TRUE,"Conts";#N/A,#N/A,TRUE,"VOS";#N/A,#N/A,TRUE,"Warrington";#N/A,#N/A,TRUE,"Widnes"}</definedName>
    <definedName name="egag" localSheetId="20" hidden="1">{#N/A,#N/A,TRUE,"Cover";#N/A,#N/A,TRUE,"Conts";#N/A,#N/A,TRUE,"VOS";#N/A,#N/A,TRUE,"Warrington";#N/A,#N/A,TRUE,"Widnes"}</definedName>
    <definedName name="egag" localSheetId="7" hidden="1">{#N/A,#N/A,TRUE,"Cover";#N/A,#N/A,TRUE,"Conts";#N/A,#N/A,TRUE,"VOS";#N/A,#N/A,TRUE,"Warrington";#N/A,#N/A,TRUE,"Widnes"}</definedName>
    <definedName name="egag" localSheetId="8" hidden="1">{#N/A,#N/A,TRUE,"Cover";#N/A,#N/A,TRUE,"Conts";#N/A,#N/A,TRUE,"VOS";#N/A,#N/A,TRUE,"Warrington";#N/A,#N/A,TRUE,"Widnes"}</definedName>
    <definedName name="egag" localSheetId="10" hidden="1">{#N/A,#N/A,TRUE,"Cover";#N/A,#N/A,TRUE,"Conts";#N/A,#N/A,TRUE,"VOS";#N/A,#N/A,TRUE,"Warrington";#N/A,#N/A,TRUE,"Widnes"}</definedName>
    <definedName name="egag" localSheetId="12" hidden="1">{#N/A,#N/A,TRUE,"Cover";#N/A,#N/A,TRUE,"Conts";#N/A,#N/A,TRUE,"VOS";#N/A,#N/A,TRUE,"Warrington";#N/A,#N/A,TRUE,"Widnes"}</definedName>
    <definedName name="egag" localSheetId="5" hidden="1">{#N/A,#N/A,TRUE,"Cover";#N/A,#N/A,TRUE,"Conts";#N/A,#N/A,TRUE,"VOS";#N/A,#N/A,TRUE,"Warrington";#N/A,#N/A,TRUE,"Widnes"}</definedName>
    <definedName name="egag" localSheetId="6" hidden="1">{#N/A,#N/A,TRUE,"Cover";#N/A,#N/A,TRUE,"Conts";#N/A,#N/A,TRUE,"VOS";#N/A,#N/A,TRUE,"Warrington";#N/A,#N/A,TRUE,"Widnes"}</definedName>
    <definedName name="egag" hidden="1">{#N/A,#N/A,TRUE,"Cover";#N/A,#N/A,TRUE,"Conts";#N/A,#N/A,TRUE,"VOS";#N/A,#N/A,TRUE,"Warrington";#N/A,#N/A,TRUE,"Widnes"}</definedName>
    <definedName name="ELECTRICAL__INSTALLATIONS">'[11]Build-up'!#REF!</definedName>
    <definedName name="EMP_Category" localSheetId="7">[9]Lookups!#REF!</definedName>
    <definedName name="EMP_Category" localSheetId="13">[9]Lookups!#REF!</definedName>
    <definedName name="EMP_Category" localSheetId="5">[9]Lookups!#REF!</definedName>
    <definedName name="EMP_Category" localSheetId="3">[9]Lookups!#REF!</definedName>
    <definedName name="EMP_Category">[9]Lookups!#REF!</definedName>
    <definedName name="er" localSheetId="20" hidden="1">{#N/A,#N/A,FALSE,"SumG";#N/A,#N/A,FALSE,"ElecG";#N/A,#N/A,FALSE,"MechG";#N/A,#N/A,FALSE,"GeotG";#N/A,#N/A,FALSE,"PrcsG";#N/A,#N/A,FALSE,"TunnG";#N/A,#N/A,FALSE,"CivlG";#N/A,#N/A,FALSE,"NtwkG";#N/A,#N/A,FALSE,"EstgG";#N/A,#N/A,FALSE,"PEngG"}</definedName>
    <definedName name="er" localSheetId="7" hidden="1">{#N/A,#N/A,FALSE,"SumG";#N/A,#N/A,FALSE,"ElecG";#N/A,#N/A,FALSE,"MechG";#N/A,#N/A,FALSE,"GeotG";#N/A,#N/A,FALSE,"PrcsG";#N/A,#N/A,FALSE,"TunnG";#N/A,#N/A,FALSE,"CivlG";#N/A,#N/A,FALSE,"NtwkG";#N/A,#N/A,FALSE,"EstgG";#N/A,#N/A,FALSE,"PEngG"}</definedName>
    <definedName name="er" localSheetId="8" hidden="1">{#N/A,#N/A,FALSE,"SumG";#N/A,#N/A,FALSE,"ElecG";#N/A,#N/A,FALSE,"MechG";#N/A,#N/A,FALSE,"GeotG";#N/A,#N/A,FALSE,"PrcsG";#N/A,#N/A,FALSE,"TunnG";#N/A,#N/A,FALSE,"CivlG";#N/A,#N/A,FALSE,"NtwkG";#N/A,#N/A,FALSE,"EstgG";#N/A,#N/A,FALSE,"PEngG"}</definedName>
    <definedName name="er" localSheetId="10" hidden="1">{#N/A,#N/A,FALSE,"SumG";#N/A,#N/A,FALSE,"ElecG";#N/A,#N/A,FALSE,"MechG";#N/A,#N/A,FALSE,"GeotG";#N/A,#N/A,FALSE,"PrcsG";#N/A,#N/A,FALSE,"TunnG";#N/A,#N/A,FALSE,"CivlG";#N/A,#N/A,FALSE,"NtwkG";#N/A,#N/A,FALSE,"EstgG";#N/A,#N/A,FALSE,"PEngG"}</definedName>
    <definedName name="er" localSheetId="12" hidden="1">{#N/A,#N/A,FALSE,"SumG";#N/A,#N/A,FALSE,"ElecG";#N/A,#N/A,FALSE,"MechG";#N/A,#N/A,FALSE,"GeotG";#N/A,#N/A,FALSE,"PrcsG";#N/A,#N/A,FALSE,"TunnG";#N/A,#N/A,FALSE,"CivlG";#N/A,#N/A,FALSE,"NtwkG";#N/A,#N/A,FALSE,"EstgG";#N/A,#N/A,FALSE,"PEngG"}</definedName>
    <definedName name="er" localSheetId="5" hidden="1">{#N/A,#N/A,FALSE,"SumG";#N/A,#N/A,FALSE,"ElecG";#N/A,#N/A,FALSE,"MechG";#N/A,#N/A,FALSE,"GeotG";#N/A,#N/A,FALSE,"PrcsG";#N/A,#N/A,FALSE,"TunnG";#N/A,#N/A,FALSE,"CivlG";#N/A,#N/A,FALSE,"NtwkG";#N/A,#N/A,FALSE,"EstgG";#N/A,#N/A,FALSE,"PEngG"}</definedName>
    <definedName name="er" localSheetId="6"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gaghag" localSheetId="20" hidden="1">{#N/A,#N/A,TRUE,"Cover";#N/A,#N/A,TRUE,"Conts";#N/A,#N/A,TRUE,"VOS";#N/A,#N/A,TRUE,"Warrington";#N/A,#N/A,TRUE,"Widnes"}</definedName>
    <definedName name="ergaghag" localSheetId="7" hidden="1">{#N/A,#N/A,TRUE,"Cover";#N/A,#N/A,TRUE,"Conts";#N/A,#N/A,TRUE,"VOS";#N/A,#N/A,TRUE,"Warrington";#N/A,#N/A,TRUE,"Widnes"}</definedName>
    <definedName name="ergaghag" localSheetId="8" hidden="1">{#N/A,#N/A,TRUE,"Cover";#N/A,#N/A,TRUE,"Conts";#N/A,#N/A,TRUE,"VOS";#N/A,#N/A,TRUE,"Warrington";#N/A,#N/A,TRUE,"Widnes"}</definedName>
    <definedName name="ergaghag" localSheetId="10" hidden="1">{#N/A,#N/A,TRUE,"Cover";#N/A,#N/A,TRUE,"Conts";#N/A,#N/A,TRUE,"VOS";#N/A,#N/A,TRUE,"Warrington";#N/A,#N/A,TRUE,"Widnes"}</definedName>
    <definedName name="ergaghag" localSheetId="12" hidden="1">{#N/A,#N/A,TRUE,"Cover";#N/A,#N/A,TRUE,"Conts";#N/A,#N/A,TRUE,"VOS";#N/A,#N/A,TRUE,"Warrington";#N/A,#N/A,TRUE,"Widnes"}</definedName>
    <definedName name="ergaghag" localSheetId="5" hidden="1">{#N/A,#N/A,TRUE,"Cover";#N/A,#N/A,TRUE,"Conts";#N/A,#N/A,TRUE,"VOS";#N/A,#N/A,TRUE,"Warrington";#N/A,#N/A,TRUE,"Widnes"}</definedName>
    <definedName name="ergaghag" localSheetId="6" hidden="1">{#N/A,#N/A,TRUE,"Cover";#N/A,#N/A,TRUE,"Conts";#N/A,#N/A,TRUE,"VOS";#N/A,#N/A,TRUE,"Warrington";#N/A,#N/A,TRUE,"Widnes"}</definedName>
    <definedName name="ergaghag" hidden="1">{#N/A,#N/A,TRUE,"Cover";#N/A,#N/A,TRUE,"Conts";#N/A,#N/A,TRUE,"VOS";#N/A,#N/A,TRUE,"Warrington";#N/A,#N/A,TRUE,"Widnes"}</definedName>
    <definedName name="ergega" localSheetId="20" hidden="1">{#N/A,#N/A,TRUE,"Cover";#N/A,#N/A,TRUE,"Conts";#N/A,#N/A,TRUE,"VOS";#N/A,#N/A,TRUE,"Warrington";#N/A,#N/A,TRUE,"Widnes"}</definedName>
    <definedName name="ergega" localSheetId="7" hidden="1">{#N/A,#N/A,TRUE,"Cover";#N/A,#N/A,TRUE,"Conts";#N/A,#N/A,TRUE,"VOS";#N/A,#N/A,TRUE,"Warrington";#N/A,#N/A,TRUE,"Widnes"}</definedName>
    <definedName name="ergega" localSheetId="8" hidden="1">{#N/A,#N/A,TRUE,"Cover";#N/A,#N/A,TRUE,"Conts";#N/A,#N/A,TRUE,"VOS";#N/A,#N/A,TRUE,"Warrington";#N/A,#N/A,TRUE,"Widnes"}</definedName>
    <definedName name="ergega" localSheetId="10" hidden="1">{#N/A,#N/A,TRUE,"Cover";#N/A,#N/A,TRUE,"Conts";#N/A,#N/A,TRUE,"VOS";#N/A,#N/A,TRUE,"Warrington";#N/A,#N/A,TRUE,"Widnes"}</definedName>
    <definedName name="ergega" localSheetId="12" hidden="1">{#N/A,#N/A,TRUE,"Cover";#N/A,#N/A,TRUE,"Conts";#N/A,#N/A,TRUE,"VOS";#N/A,#N/A,TRUE,"Warrington";#N/A,#N/A,TRUE,"Widnes"}</definedName>
    <definedName name="ergega" localSheetId="5" hidden="1">{#N/A,#N/A,TRUE,"Cover";#N/A,#N/A,TRUE,"Conts";#N/A,#N/A,TRUE,"VOS";#N/A,#N/A,TRUE,"Warrington";#N/A,#N/A,TRUE,"Widnes"}</definedName>
    <definedName name="ergega" localSheetId="6" hidden="1">{#N/A,#N/A,TRUE,"Cover";#N/A,#N/A,TRUE,"Conts";#N/A,#N/A,TRUE,"VOS";#N/A,#N/A,TRUE,"Warrington";#N/A,#N/A,TRUE,"Widnes"}</definedName>
    <definedName name="ergega" hidden="1">{#N/A,#N/A,TRUE,"Cover";#N/A,#N/A,TRUE,"Conts";#N/A,#N/A,TRUE,"VOS";#N/A,#N/A,TRUE,"Warrington";#N/A,#N/A,TRUE,"Widnes"}</definedName>
    <definedName name="ergtaeg" localSheetId="20" hidden="1">{#N/A,#N/A,TRUE,"Cover";#N/A,#N/A,TRUE,"Conts";#N/A,#N/A,TRUE,"VOS";#N/A,#N/A,TRUE,"Warrington";#N/A,#N/A,TRUE,"Widnes"}</definedName>
    <definedName name="ergtaeg" localSheetId="7" hidden="1">{#N/A,#N/A,TRUE,"Cover";#N/A,#N/A,TRUE,"Conts";#N/A,#N/A,TRUE,"VOS";#N/A,#N/A,TRUE,"Warrington";#N/A,#N/A,TRUE,"Widnes"}</definedName>
    <definedName name="ergtaeg" localSheetId="8" hidden="1">{#N/A,#N/A,TRUE,"Cover";#N/A,#N/A,TRUE,"Conts";#N/A,#N/A,TRUE,"VOS";#N/A,#N/A,TRUE,"Warrington";#N/A,#N/A,TRUE,"Widnes"}</definedName>
    <definedName name="ergtaeg" localSheetId="10" hidden="1">{#N/A,#N/A,TRUE,"Cover";#N/A,#N/A,TRUE,"Conts";#N/A,#N/A,TRUE,"VOS";#N/A,#N/A,TRUE,"Warrington";#N/A,#N/A,TRUE,"Widnes"}</definedName>
    <definedName name="ergtaeg" localSheetId="12" hidden="1">{#N/A,#N/A,TRUE,"Cover";#N/A,#N/A,TRUE,"Conts";#N/A,#N/A,TRUE,"VOS";#N/A,#N/A,TRUE,"Warrington";#N/A,#N/A,TRUE,"Widnes"}</definedName>
    <definedName name="ergtaeg" localSheetId="5" hidden="1">{#N/A,#N/A,TRUE,"Cover";#N/A,#N/A,TRUE,"Conts";#N/A,#N/A,TRUE,"VOS";#N/A,#N/A,TRUE,"Warrington";#N/A,#N/A,TRUE,"Widnes"}</definedName>
    <definedName name="ergtaeg" localSheetId="6" hidden="1">{#N/A,#N/A,TRUE,"Cover";#N/A,#N/A,TRUE,"Conts";#N/A,#N/A,TRUE,"VOS";#N/A,#N/A,TRUE,"Warrington";#N/A,#N/A,TRUE,"Widnes"}</definedName>
    <definedName name="ergtaeg" hidden="1">{#N/A,#N/A,TRUE,"Cover";#N/A,#N/A,TRUE,"Conts";#N/A,#N/A,TRUE,"VOS";#N/A,#N/A,TRUE,"Warrington";#N/A,#N/A,TRUE,"Widnes"}</definedName>
    <definedName name="ersyy" localSheetId="20" hidden="1">{#N/A,#N/A,TRUE,"Cover";#N/A,#N/A,TRUE,"Conts";#N/A,#N/A,TRUE,"VOS";#N/A,#N/A,TRUE,"Warrington";#N/A,#N/A,TRUE,"Widnes"}</definedName>
    <definedName name="ersyy" localSheetId="7" hidden="1">{#N/A,#N/A,TRUE,"Cover";#N/A,#N/A,TRUE,"Conts";#N/A,#N/A,TRUE,"VOS";#N/A,#N/A,TRUE,"Warrington";#N/A,#N/A,TRUE,"Widnes"}</definedName>
    <definedName name="ersyy" localSheetId="8" hidden="1">{#N/A,#N/A,TRUE,"Cover";#N/A,#N/A,TRUE,"Conts";#N/A,#N/A,TRUE,"VOS";#N/A,#N/A,TRUE,"Warrington";#N/A,#N/A,TRUE,"Widnes"}</definedName>
    <definedName name="ersyy" localSheetId="10" hidden="1">{#N/A,#N/A,TRUE,"Cover";#N/A,#N/A,TRUE,"Conts";#N/A,#N/A,TRUE,"VOS";#N/A,#N/A,TRUE,"Warrington";#N/A,#N/A,TRUE,"Widnes"}</definedName>
    <definedName name="ersyy" localSheetId="12" hidden="1">{#N/A,#N/A,TRUE,"Cover";#N/A,#N/A,TRUE,"Conts";#N/A,#N/A,TRUE,"VOS";#N/A,#N/A,TRUE,"Warrington";#N/A,#N/A,TRUE,"Widnes"}</definedName>
    <definedName name="ersyy" localSheetId="5" hidden="1">{#N/A,#N/A,TRUE,"Cover";#N/A,#N/A,TRUE,"Conts";#N/A,#N/A,TRUE,"VOS";#N/A,#N/A,TRUE,"Warrington";#N/A,#N/A,TRUE,"Widnes"}</definedName>
    <definedName name="ersyy" localSheetId="6" hidden="1">{#N/A,#N/A,TRUE,"Cover";#N/A,#N/A,TRUE,"Conts";#N/A,#N/A,TRUE,"VOS";#N/A,#N/A,TRUE,"Warrington";#N/A,#N/A,TRUE,"Widnes"}</definedName>
    <definedName name="ersyy" hidden="1">{#N/A,#N/A,TRUE,"Cover";#N/A,#N/A,TRUE,"Conts";#N/A,#N/A,TRUE,"VOS";#N/A,#N/A,TRUE,"Warrington";#N/A,#N/A,TRUE,"Widnes"}</definedName>
    <definedName name="ertertyry" localSheetId="20" hidden="1">{#N/A,#N/A,TRUE,"Cover";#N/A,#N/A,TRUE,"Conts";#N/A,#N/A,TRUE,"VOS";#N/A,#N/A,TRUE,"Warrington";#N/A,#N/A,TRUE,"Widnes"}</definedName>
    <definedName name="ertertyry" localSheetId="7" hidden="1">{#N/A,#N/A,TRUE,"Cover";#N/A,#N/A,TRUE,"Conts";#N/A,#N/A,TRUE,"VOS";#N/A,#N/A,TRUE,"Warrington";#N/A,#N/A,TRUE,"Widnes"}</definedName>
    <definedName name="ertertyry" localSheetId="8" hidden="1">{#N/A,#N/A,TRUE,"Cover";#N/A,#N/A,TRUE,"Conts";#N/A,#N/A,TRUE,"VOS";#N/A,#N/A,TRUE,"Warrington";#N/A,#N/A,TRUE,"Widnes"}</definedName>
    <definedName name="ertertyry" localSheetId="10" hidden="1">{#N/A,#N/A,TRUE,"Cover";#N/A,#N/A,TRUE,"Conts";#N/A,#N/A,TRUE,"VOS";#N/A,#N/A,TRUE,"Warrington";#N/A,#N/A,TRUE,"Widnes"}</definedName>
    <definedName name="ertertyry" localSheetId="12" hidden="1">{#N/A,#N/A,TRUE,"Cover";#N/A,#N/A,TRUE,"Conts";#N/A,#N/A,TRUE,"VOS";#N/A,#N/A,TRUE,"Warrington";#N/A,#N/A,TRUE,"Widnes"}</definedName>
    <definedName name="ertertyry" localSheetId="5" hidden="1">{#N/A,#N/A,TRUE,"Cover";#N/A,#N/A,TRUE,"Conts";#N/A,#N/A,TRUE,"VOS";#N/A,#N/A,TRUE,"Warrington";#N/A,#N/A,TRUE,"Widnes"}</definedName>
    <definedName name="ertertyry" localSheetId="6" hidden="1">{#N/A,#N/A,TRUE,"Cover";#N/A,#N/A,TRUE,"Conts";#N/A,#N/A,TRUE,"VOS";#N/A,#N/A,TRUE,"Warrington";#N/A,#N/A,TRUE,"Widnes"}</definedName>
    <definedName name="ertertyry" hidden="1">{#N/A,#N/A,TRUE,"Cover";#N/A,#N/A,TRUE,"Conts";#N/A,#N/A,TRUE,"VOS";#N/A,#N/A,TRUE,"Warrington";#N/A,#N/A,TRUE,"Widnes"}</definedName>
    <definedName name="erterydrutru" localSheetId="20" hidden="1">{#N/A,#N/A,TRUE,"Cover";#N/A,#N/A,TRUE,"Conts";#N/A,#N/A,TRUE,"VOS";#N/A,#N/A,TRUE,"Warrington";#N/A,#N/A,TRUE,"Widnes"}</definedName>
    <definedName name="erterydrutru" localSheetId="7" hidden="1">{#N/A,#N/A,TRUE,"Cover";#N/A,#N/A,TRUE,"Conts";#N/A,#N/A,TRUE,"VOS";#N/A,#N/A,TRUE,"Warrington";#N/A,#N/A,TRUE,"Widnes"}</definedName>
    <definedName name="erterydrutru" localSheetId="8" hidden="1">{#N/A,#N/A,TRUE,"Cover";#N/A,#N/A,TRUE,"Conts";#N/A,#N/A,TRUE,"VOS";#N/A,#N/A,TRUE,"Warrington";#N/A,#N/A,TRUE,"Widnes"}</definedName>
    <definedName name="erterydrutru" localSheetId="10" hidden="1">{#N/A,#N/A,TRUE,"Cover";#N/A,#N/A,TRUE,"Conts";#N/A,#N/A,TRUE,"VOS";#N/A,#N/A,TRUE,"Warrington";#N/A,#N/A,TRUE,"Widnes"}</definedName>
    <definedName name="erterydrutru" localSheetId="12" hidden="1">{#N/A,#N/A,TRUE,"Cover";#N/A,#N/A,TRUE,"Conts";#N/A,#N/A,TRUE,"VOS";#N/A,#N/A,TRUE,"Warrington";#N/A,#N/A,TRUE,"Widnes"}</definedName>
    <definedName name="erterydrutru" localSheetId="5" hidden="1">{#N/A,#N/A,TRUE,"Cover";#N/A,#N/A,TRUE,"Conts";#N/A,#N/A,TRUE,"VOS";#N/A,#N/A,TRUE,"Warrington";#N/A,#N/A,TRUE,"Widnes"}</definedName>
    <definedName name="erterydrutru" localSheetId="6" hidden="1">{#N/A,#N/A,TRUE,"Cover";#N/A,#N/A,TRUE,"Conts";#N/A,#N/A,TRUE,"VOS";#N/A,#N/A,TRUE,"Warrington";#N/A,#N/A,TRUE,"Widnes"}</definedName>
    <definedName name="erterydrutru" hidden="1">{#N/A,#N/A,TRUE,"Cover";#N/A,#N/A,TRUE,"Conts";#N/A,#N/A,TRUE,"VOS";#N/A,#N/A,TRUE,"Warrington";#N/A,#N/A,TRUE,"Widnes"}</definedName>
    <definedName name="erteysry" localSheetId="20" hidden="1">{#N/A,#N/A,TRUE,"Cover";#N/A,#N/A,TRUE,"Conts";#N/A,#N/A,TRUE,"VOS";#N/A,#N/A,TRUE,"Warrington";#N/A,#N/A,TRUE,"Widnes"}</definedName>
    <definedName name="erteysry" localSheetId="7" hidden="1">{#N/A,#N/A,TRUE,"Cover";#N/A,#N/A,TRUE,"Conts";#N/A,#N/A,TRUE,"VOS";#N/A,#N/A,TRUE,"Warrington";#N/A,#N/A,TRUE,"Widnes"}</definedName>
    <definedName name="erteysry" localSheetId="8" hidden="1">{#N/A,#N/A,TRUE,"Cover";#N/A,#N/A,TRUE,"Conts";#N/A,#N/A,TRUE,"VOS";#N/A,#N/A,TRUE,"Warrington";#N/A,#N/A,TRUE,"Widnes"}</definedName>
    <definedName name="erteysry" localSheetId="10" hidden="1">{#N/A,#N/A,TRUE,"Cover";#N/A,#N/A,TRUE,"Conts";#N/A,#N/A,TRUE,"VOS";#N/A,#N/A,TRUE,"Warrington";#N/A,#N/A,TRUE,"Widnes"}</definedName>
    <definedName name="erteysry" localSheetId="12" hidden="1">{#N/A,#N/A,TRUE,"Cover";#N/A,#N/A,TRUE,"Conts";#N/A,#N/A,TRUE,"VOS";#N/A,#N/A,TRUE,"Warrington";#N/A,#N/A,TRUE,"Widnes"}</definedName>
    <definedName name="erteysry" localSheetId="5" hidden="1">{#N/A,#N/A,TRUE,"Cover";#N/A,#N/A,TRUE,"Conts";#N/A,#N/A,TRUE,"VOS";#N/A,#N/A,TRUE,"Warrington";#N/A,#N/A,TRUE,"Widnes"}</definedName>
    <definedName name="erteysry" localSheetId="6" hidden="1">{#N/A,#N/A,TRUE,"Cover";#N/A,#N/A,TRUE,"Conts";#N/A,#N/A,TRUE,"VOS";#N/A,#N/A,TRUE,"Warrington";#N/A,#N/A,TRUE,"Widnes"}</definedName>
    <definedName name="erteysry" hidden="1">{#N/A,#N/A,TRUE,"Cover";#N/A,#N/A,TRUE,"Conts";#N/A,#N/A,TRUE,"VOS";#N/A,#N/A,TRUE,"Warrington";#N/A,#N/A,TRUE,"Widnes"}</definedName>
    <definedName name="eryr" localSheetId="20" hidden="1">{#N/A,#N/A,TRUE,"Cover";#N/A,#N/A,TRUE,"Conts";#N/A,#N/A,TRUE,"VOS";#N/A,#N/A,TRUE,"Warrington";#N/A,#N/A,TRUE,"Widnes"}</definedName>
    <definedName name="eryr" localSheetId="7" hidden="1">{#N/A,#N/A,TRUE,"Cover";#N/A,#N/A,TRUE,"Conts";#N/A,#N/A,TRUE,"VOS";#N/A,#N/A,TRUE,"Warrington";#N/A,#N/A,TRUE,"Widnes"}</definedName>
    <definedName name="eryr" localSheetId="8" hidden="1">{#N/A,#N/A,TRUE,"Cover";#N/A,#N/A,TRUE,"Conts";#N/A,#N/A,TRUE,"VOS";#N/A,#N/A,TRUE,"Warrington";#N/A,#N/A,TRUE,"Widnes"}</definedName>
    <definedName name="eryr" localSheetId="10" hidden="1">{#N/A,#N/A,TRUE,"Cover";#N/A,#N/A,TRUE,"Conts";#N/A,#N/A,TRUE,"VOS";#N/A,#N/A,TRUE,"Warrington";#N/A,#N/A,TRUE,"Widnes"}</definedName>
    <definedName name="eryr" localSheetId="12" hidden="1">{#N/A,#N/A,TRUE,"Cover";#N/A,#N/A,TRUE,"Conts";#N/A,#N/A,TRUE,"VOS";#N/A,#N/A,TRUE,"Warrington";#N/A,#N/A,TRUE,"Widnes"}</definedName>
    <definedName name="eryr" localSheetId="5" hidden="1">{#N/A,#N/A,TRUE,"Cover";#N/A,#N/A,TRUE,"Conts";#N/A,#N/A,TRUE,"VOS";#N/A,#N/A,TRUE,"Warrington";#N/A,#N/A,TRUE,"Widnes"}</definedName>
    <definedName name="eryr" localSheetId="6" hidden="1">{#N/A,#N/A,TRUE,"Cover";#N/A,#N/A,TRUE,"Conts";#N/A,#N/A,TRUE,"VOS";#N/A,#N/A,TRUE,"Warrington";#N/A,#N/A,TRUE,"Widnes"}</definedName>
    <definedName name="eryr" hidden="1">{#N/A,#N/A,TRUE,"Cover";#N/A,#N/A,TRUE,"Conts";#N/A,#N/A,TRUE,"VOS";#N/A,#N/A,TRUE,"Warrington";#N/A,#N/A,TRUE,"Widnes"}</definedName>
    <definedName name="eryrutru" localSheetId="20" hidden="1">{#N/A,#N/A,TRUE,"Cover";#N/A,#N/A,TRUE,"Conts";#N/A,#N/A,TRUE,"VOS";#N/A,#N/A,TRUE,"Warrington";#N/A,#N/A,TRUE,"Widnes"}</definedName>
    <definedName name="eryrutru" localSheetId="7" hidden="1">{#N/A,#N/A,TRUE,"Cover";#N/A,#N/A,TRUE,"Conts";#N/A,#N/A,TRUE,"VOS";#N/A,#N/A,TRUE,"Warrington";#N/A,#N/A,TRUE,"Widnes"}</definedName>
    <definedName name="eryrutru" localSheetId="8" hidden="1">{#N/A,#N/A,TRUE,"Cover";#N/A,#N/A,TRUE,"Conts";#N/A,#N/A,TRUE,"VOS";#N/A,#N/A,TRUE,"Warrington";#N/A,#N/A,TRUE,"Widnes"}</definedName>
    <definedName name="eryrutru" localSheetId="10" hidden="1">{#N/A,#N/A,TRUE,"Cover";#N/A,#N/A,TRUE,"Conts";#N/A,#N/A,TRUE,"VOS";#N/A,#N/A,TRUE,"Warrington";#N/A,#N/A,TRUE,"Widnes"}</definedName>
    <definedName name="eryrutru" localSheetId="12" hidden="1">{#N/A,#N/A,TRUE,"Cover";#N/A,#N/A,TRUE,"Conts";#N/A,#N/A,TRUE,"VOS";#N/A,#N/A,TRUE,"Warrington";#N/A,#N/A,TRUE,"Widnes"}</definedName>
    <definedName name="eryrutru" localSheetId="5" hidden="1">{#N/A,#N/A,TRUE,"Cover";#N/A,#N/A,TRUE,"Conts";#N/A,#N/A,TRUE,"VOS";#N/A,#N/A,TRUE,"Warrington";#N/A,#N/A,TRUE,"Widnes"}</definedName>
    <definedName name="eryrutru" localSheetId="6" hidden="1">{#N/A,#N/A,TRUE,"Cover";#N/A,#N/A,TRUE,"Conts";#N/A,#N/A,TRUE,"VOS";#N/A,#N/A,TRUE,"Warrington";#N/A,#N/A,TRUE,"Widnes"}</definedName>
    <definedName name="eryrutru" hidden="1">{#N/A,#N/A,TRUE,"Cover";#N/A,#N/A,TRUE,"Conts";#N/A,#N/A,TRUE,"VOS";#N/A,#N/A,TRUE,"Warrington";#N/A,#N/A,TRUE,"Widnes"}</definedName>
    <definedName name="erytrh" localSheetId="20" hidden="1">{#N/A,#N/A,TRUE,"Cover";#N/A,#N/A,TRUE,"Conts";#N/A,#N/A,TRUE,"VOS";#N/A,#N/A,TRUE,"Warrington";#N/A,#N/A,TRUE,"Widnes"}</definedName>
    <definedName name="erytrh" localSheetId="7" hidden="1">{#N/A,#N/A,TRUE,"Cover";#N/A,#N/A,TRUE,"Conts";#N/A,#N/A,TRUE,"VOS";#N/A,#N/A,TRUE,"Warrington";#N/A,#N/A,TRUE,"Widnes"}</definedName>
    <definedName name="erytrh" localSheetId="8" hidden="1">{#N/A,#N/A,TRUE,"Cover";#N/A,#N/A,TRUE,"Conts";#N/A,#N/A,TRUE,"VOS";#N/A,#N/A,TRUE,"Warrington";#N/A,#N/A,TRUE,"Widnes"}</definedName>
    <definedName name="erytrh" localSheetId="10" hidden="1">{#N/A,#N/A,TRUE,"Cover";#N/A,#N/A,TRUE,"Conts";#N/A,#N/A,TRUE,"VOS";#N/A,#N/A,TRUE,"Warrington";#N/A,#N/A,TRUE,"Widnes"}</definedName>
    <definedName name="erytrh" localSheetId="12" hidden="1">{#N/A,#N/A,TRUE,"Cover";#N/A,#N/A,TRUE,"Conts";#N/A,#N/A,TRUE,"VOS";#N/A,#N/A,TRUE,"Warrington";#N/A,#N/A,TRUE,"Widnes"}</definedName>
    <definedName name="erytrh" localSheetId="5" hidden="1">{#N/A,#N/A,TRUE,"Cover";#N/A,#N/A,TRUE,"Conts";#N/A,#N/A,TRUE,"VOS";#N/A,#N/A,TRUE,"Warrington";#N/A,#N/A,TRUE,"Widnes"}</definedName>
    <definedName name="erytrh" localSheetId="6" hidden="1">{#N/A,#N/A,TRUE,"Cover";#N/A,#N/A,TRUE,"Conts";#N/A,#N/A,TRUE,"VOS";#N/A,#N/A,TRUE,"Warrington";#N/A,#N/A,TRUE,"Widnes"}</definedName>
    <definedName name="erytrh" hidden="1">{#N/A,#N/A,TRUE,"Cover";#N/A,#N/A,TRUE,"Conts";#N/A,#N/A,TRUE,"VOS";#N/A,#N/A,TRUE,"Warrington";#N/A,#N/A,TRUE,"Widnes"}</definedName>
    <definedName name="erytuui" localSheetId="20" hidden="1">{#N/A,#N/A,TRUE,"Cover";#N/A,#N/A,TRUE,"Conts";#N/A,#N/A,TRUE,"VOS";#N/A,#N/A,TRUE,"Warrington";#N/A,#N/A,TRUE,"Widnes"}</definedName>
    <definedName name="erytuui" localSheetId="7" hidden="1">{#N/A,#N/A,TRUE,"Cover";#N/A,#N/A,TRUE,"Conts";#N/A,#N/A,TRUE,"VOS";#N/A,#N/A,TRUE,"Warrington";#N/A,#N/A,TRUE,"Widnes"}</definedName>
    <definedName name="erytuui" localSheetId="8" hidden="1">{#N/A,#N/A,TRUE,"Cover";#N/A,#N/A,TRUE,"Conts";#N/A,#N/A,TRUE,"VOS";#N/A,#N/A,TRUE,"Warrington";#N/A,#N/A,TRUE,"Widnes"}</definedName>
    <definedName name="erytuui" localSheetId="10" hidden="1">{#N/A,#N/A,TRUE,"Cover";#N/A,#N/A,TRUE,"Conts";#N/A,#N/A,TRUE,"VOS";#N/A,#N/A,TRUE,"Warrington";#N/A,#N/A,TRUE,"Widnes"}</definedName>
    <definedName name="erytuui" localSheetId="12" hidden="1">{#N/A,#N/A,TRUE,"Cover";#N/A,#N/A,TRUE,"Conts";#N/A,#N/A,TRUE,"VOS";#N/A,#N/A,TRUE,"Warrington";#N/A,#N/A,TRUE,"Widnes"}</definedName>
    <definedName name="erytuui" localSheetId="5" hidden="1">{#N/A,#N/A,TRUE,"Cover";#N/A,#N/A,TRUE,"Conts";#N/A,#N/A,TRUE,"VOS";#N/A,#N/A,TRUE,"Warrington";#N/A,#N/A,TRUE,"Widnes"}</definedName>
    <definedName name="erytuui" localSheetId="6" hidden="1">{#N/A,#N/A,TRUE,"Cover";#N/A,#N/A,TRUE,"Conts";#N/A,#N/A,TRUE,"VOS";#N/A,#N/A,TRUE,"Warrington";#N/A,#N/A,TRUE,"Widnes"}</definedName>
    <definedName name="erytuui" hidden="1">{#N/A,#N/A,TRUE,"Cover";#N/A,#N/A,TRUE,"Conts";#N/A,#N/A,TRUE,"VOS";#N/A,#N/A,TRUE,"Warrington";#N/A,#N/A,TRUE,"Widnes"}</definedName>
    <definedName name="eryytrysy" localSheetId="20" hidden="1">{#N/A,#N/A,TRUE,"Cover";#N/A,#N/A,TRUE,"Conts";#N/A,#N/A,TRUE,"VOS";#N/A,#N/A,TRUE,"Warrington";#N/A,#N/A,TRUE,"Widnes"}</definedName>
    <definedName name="eryytrysy" localSheetId="7" hidden="1">{#N/A,#N/A,TRUE,"Cover";#N/A,#N/A,TRUE,"Conts";#N/A,#N/A,TRUE,"VOS";#N/A,#N/A,TRUE,"Warrington";#N/A,#N/A,TRUE,"Widnes"}</definedName>
    <definedName name="eryytrysy" localSheetId="8" hidden="1">{#N/A,#N/A,TRUE,"Cover";#N/A,#N/A,TRUE,"Conts";#N/A,#N/A,TRUE,"VOS";#N/A,#N/A,TRUE,"Warrington";#N/A,#N/A,TRUE,"Widnes"}</definedName>
    <definedName name="eryytrysy" localSheetId="10" hidden="1">{#N/A,#N/A,TRUE,"Cover";#N/A,#N/A,TRUE,"Conts";#N/A,#N/A,TRUE,"VOS";#N/A,#N/A,TRUE,"Warrington";#N/A,#N/A,TRUE,"Widnes"}</definedName>
    <definedName name="eryytrysy" localSheetId="12" hidden="1">{#N/A,#N/A,TRUE,"Cover";#N/A,#N/A,TRUE,"Conts";#N/A,#N/A,TRUE,"VOS";#N/A,#N/A,TRUE,"Warrington";#N/A,#N/A,TRUE,"Widnes"}</definedName>
    <definedName name="eryytrysy" localSheetId="5" hidden="1">{#N/A,#N/A,TRUE,"Cover";#N/A,#N/A,TRUE,"Conts";#N/A,#N/A,TRUE,"VOS";#N/A,#N/A,TRUE,"Warrington";#N/A,#N/A,TRUE,"Widnes"}</definedName>
    <definedName name="eryytrysy" localSheetId="6" hidden="1">{#N/A,#N/A,TRUE,"Cover";#N/A,#N/A,TRUE,"Conts";#N/A,#N/A,TRUE,"VOS";#N/A,#N/A,TRUE,"Warrington";#N/A,#N/A,TRUE,"Widnes"}</definedName>
    <definedName name="eryytrysy" hidden="1">{#N/A,#N/A,TRUE,"Cover";#N/A,#N/A,TRUE,"Conts";#N/A,#N/A,TRUE,"VOS";#N/A,#N/A,TRUE,"Warrington";#N/A,#N/A,TRUE,"Widnes"}</definedName>
    <definedName name="estetystry" localSheetId="20" hidden="1">{#N/A,#N/A,TRUE,"Cover";#N/A,#N/A,TRUE,"Conts";#N/A,#N/A,TRUE,"VOS";#N/A,#N/A,TRUE,"Warrington";#N/A,#N/A,TRUE,"Widnes"}</definedName>
    <definedName name="estetystry" localSheetId="7" hidden="1">{#N/A,#N/A,TRUE,"Cover";#N/A,#N/A,TRUE,"Conts";#N/A,#N/A,TRUE,"VOS";#N/A,#N/A,TRUE,"Warrington";#N/A,#N/A,TRUE,"Widnes"}</definedName>
    <definedName name="estetystry" localSheetId="8" hidden="1">{#N/A,#N/A,TRUE,"Cover";#N/A,#N/A,TRUE,"Conts";#N/A,#N/A,TRUE,"VOS";#N/A,#N/A,TRUE,"Warrington";#N/A,#N/A,TRUE,"Widnes"}</definedName>
    <definedName name="estetystry" localSheetId="10" hidden="1">{#N/A,#N/A,TRUE,"Cover";#N/A,#N/A,TRUE,"Conts";#N/A,#N/A,TRUE,"VOS";#N/A,#N/A,TRUE,"Warrington";#N/A,#N/A,TRUE,"Widnes"}</definedName>
    <definedName name="estetystry" localSheetId="12" hidden="1">{#N/A,#N/A,TRUE,"Cover";#N/A,#N/A,TRUE,"Conts";#N/A,#N/A,TRUE,"VOS";#N/A,#N/A,TRUE,"Warrington";#N/A,#N/A,TRUE,"Widnes"}</definedName>
    <definedName name="estetystry" localSheetId="5" hidden="1">{#N/A,#N/A,TRUE,"Cover";#N/A,#N/A,TRUE,"Conts";#N/A,#N/A,TRUE,"VOS";#N/A,#N/A,TRUE,"Warrington";#N/A,#N/A,TRUE,"Widnes"}</definedName>
    <definedName name="estetystry" localSheetId="6" hidden="1">{#N/A,#N/A,TRUE,"Cover";#N/A,#N/A,TRUE,"Conts";#N/A,#N/A,TRUE,"VOS";#N/A,#N/A,TRUE,"Warrington";#N/A,#N/A,TRUE,"Widnes"}</definedName>
    <definedName name="estetystry" hidden="1">{#N/A,#N/A,TRUE,"Cover";#N/A,#N/A,TRUE,"Conts";#N/A,#N/A,TRUE,"VOS";#N/A,#N/A,TRUE,"Warrington";#N/A,#N/A,TRUE,"Widnes"}</definedName>
    <definedName name="estimateb" localSheetId="20" hidden="1">{#N/A,#N/A,TRUE,"Cover";#N/A,#N/A,TRUE,"Conts";#N/A,#N/A,TRUE,"VOS";#N/A,#N/A,TRUE,"Warrington";#N/A,#N/A,TRUE,"Widnes"}</definedName>
    <definedName name="estimateb" localSheetId="7" hidden="1">{#N/A,#N/A,TRUE,"Cover";#N/A,#N/A,TRUE,"Conts";#N/A,#N/A,TRUE,"VOS";#N/A,#N/A,TRUE,"Warrington";#N/A,#N/A,TRUE,"Widnes"}</definedName>
    <definedName name="estimateb" localSheetId="8" hidden="1">{#N/A,#N/A,TRUE,"Cover";#N/A,#N/A,TRUE,"Conts";#N/A,#N/A,TRUE,"VOS";#N/A,#N/A,TRUE,"Warrington";#N/A,#N/A,TRUE,"Widnes"}</definedName>
    <definedName name="estimateb" localSheetId="10" hidden="1">{#N/A,#N/A,TRUE,"Cover";#N/A,#N/A,TRUE,"Conts";#N/A,#N/A,TRUE,"VOS";#N/A,#N/A,TRUE,"Warrington";#N/A,#N/A,TRUE,"Widnes"}</definedName>
    <definedName name="estimateb" localSheetId="12" hidden="1">{#N/A,#N/A,TRUE,"Cover";#N/A,#N/A,TRUE,"Conts";#N/A,#N/A,TRUE,"VOS";#N/A,#N/A,TRUE,"Warrington";#N/A,#N/A,TRUE,"Widnes"}</definedName>
    <definedName name="estimateb" localSheetId="5" hidden="1">{#N/A,#N/A,TRUE,"Cover";#N/A,#N/A,TRUE,"Conts";#N/A,#N/A,TRUE,"VOS";#N/A,#N/A,TRUE,"Warrington";#N/A,#N/A,TRUE,"Widnes"}</definedName>
    <definedName name="estimateb" localSheetId="6" hidden="1">{#N/A,#N/A,TRUE,"Cover";#N/A,#N/A,TRUE,"Conts";#N/A,#N/A,TRUE,"VOS";#N/A,#N/A,TRUE,"Warrington";#N/A,#N/A,TRUE,"Widnes"}</definedName>
    <definedName name="estimateb" hidden="1">{#N/A,#N/A,TRUE,"Cover";#N/A,#N/A,TRUE,"Conts";#N/A,#N/A,TRUE,"VOS";#N/A,#N/A,TRUE,"Warrington";#N/A,#N/A,TRUE,"Widnes"}</definedName>
    <definedName name="etertyr" localSheetId="20" hidden="1">{#N/A,#N/A,TRUE,"Cover";#N/A,#N/A,TRUE,"Conts";#N/A,#N/A,TRUE,"VOS";#N/A,#N/A,TRUE,"Warrington";#N/A,#N/A,TRUE,"Widnes"}</definedName>
    <definedName name="etertyr" localSheetId="7" hidden="1">{#N/A,#N/A,TRUE,"Cover";#N/A,#N/A,TRUE,"Conts";#N/A,#N/A,TRUE,"VOS";#N/A,#N/A,TRUE,"Warrington";#N/A,#N/A,TRUE,"Widnes"}</definedName>
    <definedName name="etertyr" localSheetId="8" hidden="1">{#N/A,#N/A,TRUE,"Cover";#N/A,#N/A,TRUE,"Conts";#N/A,#N/A,TRUE,"VOS";#N/A,#N/A,TRUE,"Warrington";#N/A,#N/A,TRUE,"Widnes"}</definedName>
    <definedName name="etertyr" localSheetId="10" hidden="1">{#N/A,#N/A,TRUE,"Cover";#N/A,#N/A,TRUE,"Conts";#N/A,#N/A,TRUE,"VOS";#N/A,#N/A,TRUE,"Warrington";#N/A,#N/A,TRUE,"Widnes"}</definedName>
    <definedName name="etertyr" localSheetId="12" hidden="1">{#N/A,#N/A,TRUE,"Cover";#N/A,#N/A,TRUE,"Conts";#N/A,#N/A,TRUE,"VOS";#N/A,#N/A,TRUE,"Warrington";#N/A,#N/A,TRUE,"Widnes"}</definedName>
    <definedName name="etertyr" localSheetId="5" hidden="1">{#N/A,#N/A,TRUE,"Cover";#N/A,#N/A,TRUE,"Conts";#N/A,#N/A,TRUE,"VOS";#N/A,#N/A,TRUE,"Warrington";#N/A,#N/A,TRUE,"Widnes"}</definedName>
    <definedName name="etertyr" localSheetId="6" hidden="1">{#N/A,#N/A,TRUE,"Cover";#N/A,#N/A,TRUE,"Conts";#N/A,#N/A,TRUE,"VOS";#N/A,#N/A,TRUE,"Warrington";#N/A,#N/A,TRUE,"Widnes"}</definedName>
    <definedName name="etertyr" hidden="1">{#N/A,#N/A,TRUE,"Cover";#N/A,#N/A,TRUE,"Conts";#N/A,#N/A,TRUE,"VOS";#N/A,#N/A,TRUE,"Warrington";#N/A,#N/A,TRUE,"Widnes"}</definedName>
    <definedName name="etetert" localSheetId="20" hidden="1">{#N/A,#N/A,TRUE,"Cover";#N/A,#N/A,TRUE,"Conts";#N/A,#N/A,TRUE,"VOS";#N/A,#N/A,TRUE,"Warrington";#N/A,#N/A,TRUE,"Widnes"}</definedName>
    <definedName name="etetert" localSheetId="7" hidden="1">{#N/A,#N/A,TRUE,"Cover";#N/A,#N/A,TRUE,"Conts";#N/A,#N/A,TRUE,"VOS";#N/A,#N/A,TRUE,"Warrington";#N/A,#N/A,TRUE,"Widnes"}</definedName>
    <definedName name="etetert" localSheetId="8" hidden="1">{#N/A,#N/A,TRUE,"Cover";#N/A,#N/A,TRUE,"Conts";#N/A,#N/A,TRUE,"VOS";#N/A,#N/A,TRUE,"Warrington";#N/A,#N/A,TRUE,"Widnes"}</definedName>
    <definedName name="etetert" localSheetId="10" hidden="1">{#N/A,#N/A,TRUE,"Cover";#N/A,#N/A,TRUE,"Conts";#N/A,#N/A,TRUE,"VOS";#N/A,#N/A,TRUE,"Warrington";#N/A,#N/A,TRUE,"Widnes"}</definedName>
    <definedName name="etetert" localSheetId="12" hidden="1">{#N/A,#N/A,TRUE,"Cover";#N/A,#N/A,TRUE,"Conts";#N/A,#N/A,TRUE,"VOS";#N/A,#N/A,TRUE,"Warrington";#N/A,#N/A,TRUE,"Widnes"}</definedName>
    <definedName name="etetert" localSheetId="5" hidden="1">{#N/A,#N/A,TRUE,"Cover";#N/A,#N/A,TRUE,"Conts";#N/A,#N/A,TRUE,"VOS";#N/A,#N/A,TRUE,"Warrington";#N/A,#N/A,TRUE,"Widnes"}</definedName>
    <definedName name="etetert" localSheetId="6" hidden="1">{#N/A,#N/A,TRUE,"Cover";#N/A,#N/A,TRUE,"Conts";#N/A,#N/A,TRUE,"VOS";#N/A,#N/A,TRUE,"Warrington";#N/A,#N/A,TRUE,"Widnes"}</definedName>
    <definedName name="etetert" hidden="1">{#N/A,#N/A,TRUE,"Cover";#N/A,#N/A,TRUE,"Conts";#N/A,#N/A,TRUE,"VOS";#N/A,#N/A,TRUE,"Warrington";#N/A,#N/A,TRUE,"Widnes"}</definedName>
    <definedName name="etr6str7tuiuo" localSheetId="20" hidden="1">{#N/A,#N/A,TRUE,"Cover";#N/A,#N/A,TRUE,"Conts";#N/A,#N/A,TRUE,"VOS";#N/A,#N/A,TRUE,"Warrington";#N/A,#N/A,TRUE,"Widnes"}</definedName>
    <definedName name="etr6str7tuiuo" localSheetId="7" hidden="1">{#N/A,#N/A,TRUE,"Cover";#N/A,#N/A,TRUE,"Conts";#N/A,#N/A,TRUE,"VOS";#N/A,#N/A,TRUE,"Warrington";#N/A,#N/A,TRUE,"Widnes"}</definedName>
    <definedName name="etr6str7tuiuo" localSheetId="8" hidden="1">{#N/A,#N/A,TRUE,"Cover";#N/A,#N/A,TRUE,"Conts";#N/A,#N/A,TRUE,"VOS";#N/A,#N/A,TRUE,"Warrington";#N/A,#N/A,TRUE,"Widnes"}</definedName>
    <definedName name="etr6str7tuiuo" localSheetId="10" hidden="1">{#N/A,#N/A,TRUE,"Cover";#N/A,#N/A,TRUE,"Conts";#N/A,#N/A,TRUE,"VOS";#N/A,#N/A,TRUE,"Warrington";#N/A,#N/A,TRUE,"Widnes"}</definedName>
    <definedName name="etr6str7tuiuo" localSheetId="12" hidden="1">{#N/A,#N/A,TRUE,"Cover";#N/A,#N/A,TRUE,"Conts";#N/A,#N/A,TRUE,"VOS";#N/A,#N/A,TRUE,"Warrington";#N/A,#N/A,TRUE,"Widnes"}</definedName>
    <definedName name="etr6str7tuiuo" localSheetId="5" hidden="1">{#N/A,#N/A,TRUE,"Cover";#N/A,#N/A,TRUE,"Conts";#N/A,#N/A,TRUE,"VOS";#N/A,#N/A,TRUE,"Warrington";#N/A,#N/A,TRUE,"Widnes"}</definedName>
    <definedName name="etr6str7tuiuo" localSheetId="6" hidden="1">{#N/A,#N/A,TRUE,"Cover";#N/A,#N/A,TRUE,"Conts";#N/A,#N/A,TRUE,"VOS";#N/A,#N/A,TRUE,"Warrington";#N/A,#N/A,TRUE,"Widnes"}</definedName>
    <definedName name="etr6str7tuiuo" hidden="1">{#N/A,#N/A,TRUE,"Cover";#N/A,#N/A,TRUE,"Conts";#N/A,#N/A,TRUE,"VOS";#N/A,#N/A,TRUE,"Warrington";#N/A,#N/A,TRUE,"Widnes"}</definedName>
    <definedName name="etretyer" localSheetId="20" hidden="1">{#N/A,#N/A,TRUE,"Cover";#N/A,#N/A,TRUE,"Conts";#N/A,#N/A,TRUE,"VOS";#N/A,#N/A,TRUE,"Warrington";#N/A,#N/A,TRUE,"Widnes"}</definedName>
    <definedName name="etretyer" localSheetId="7" hidden="1">{#N/A,#N/A,TRUE,"Cover";#N/A,#N/A,TRUE,"Conts";#N/A,#N/A,TRUE,"VOS";#N/A,#N/A,TRUE,"Warrington";#N/A,#N/A,TRUE,"Widnes"}</definedName>
    <definedName name="etretyer" localSheetId="8" hidden="1">{#N/A,#N/A,TRUE,"Cover";#N/A,#N/A,TRUE,"Conts";#N/A,#N/A,TRUE,"VOS";#N/A,#N/A,TRUE,"Warrington";#N/A,#N/A,TRUE,"Widnes"}</definedName>
    <definedName name="etretyer" localSheetId="10" hidden="1">{#N/A,#N/A,TRUE,"Cover";#N/A,#N/A,TRUE,"Conts";#N/A,#N/A,TRUE,"VOS";#N/A,#N/A,TRUE,"Warrington";#N/A,#N/A,TRUE,"Widnes"}</definedName>
    <definedName name="etretyer" localSheetId="12" hidden="1">{#N/A,#N/A,TRUE,"Cover";#N/A,#N/A,TRUE,"Conts";#N/A,#N/A,TRUE,"VOS";#N/A,#N/A,TRUE,"Warrington";#N/A,#N/A,TRUE,"Widnes"}</definedName>
    <definedName name="etretyer" localSheetId="5" hidden="1">{#N/A,#N/A,TRUE,"Cover";#N/A,#N/A,TRUE,"Conts";#N/A,#N/A,TRUE,"VOS";#N/A,#N/A,TRUE,"Warrington";#N/A,#N/A,TRUE,"Widnes"}</definedName>
    <definedName name="etretyer" localSheetId="6" hidden="1">{#N/A,#N/A,TRUE,"Cover";#N/A,#N/A,TRUE,"Conts";#N/A,#N/A,TRUE,"VOS";#N/A,#N/A,TRUE,"Warrington";#N/A,#N/A,TRUE,"Widnes"}</definedName>
    <definedName name="etretyer" hidden="1">{#N/A,#N/A,TRUE,"Cover";#N/A,#N/A,TRUE,"Conts";#N/A,#N/A,TRUE,"VOS";#N/A,#N/A,TRUE,"Warrington";#N/A,#N/A,TRUE,"Widnes"}</definedName>
    <definedName name="etyegf" localSheetId="20" hidden="1">{#N/A,#N/A,TRUE,"Cover";#N/A,#N/A,TRUE,"Conts";#N/A,#N/A,TRUE,"VOS";#N/A,#N/A,TRUE,"Warrington";#N/A,#N/A,TRUE,"Widnes"}</definedName>
    <definedName name="etyegf" localSheetId="7" hidden="1">{#N/A,#N/A,TRUE,"Cover";#N/A,#N/A,TRUE,"Conts";#N/A,#N/A,TRUE,"VOS";#N/A,#N/A,TRUE,"Warrington";#N/A,#N/A,TRUE,"Widnes"}</definedName>
    <definedName name="etyegf" localSheetId="8" hidden="1">{#N/A,#N/A,TRUE,"Cover";#N/A,#N/A,TRUE,"Conts";#N/A,#N/A,TRUE,"VOS";#N/A,#N/A,TRUE,"Warrington";#N/A,#N/A,TRUE,"Widnes"}</definedName>
    <definedName name="etyegf" localSheetId="10" hidden="1">{#N/A,#N/A,TRUE,"Cover";#N/A,#N/A,TRUE,"Conts";#N/A,#N/A,TRUE,"VOS";#N/A,#N/A,TRUE,"Warrington";#N/A,#N/A,TRUE,"Widnes"}</definedName>
    <definedName name="etyegf" localSheetId="12" hidden="1">{#N/A,#N/A,TRUE,"Cover";#N/A,#N/A,TRUE,"Conts";#N/A,#N/A,TRUE,"VOS";#N/A,#N/A,TRUE,"Warrington";#N/A,#N/A,TRUE,"Widnes"}</definedName>
    <definedName name="etyegf" localSheetId="5" hidden="1">{#N/A,#N/A,TRUE,"Cover";#N/A,#N/A,TRUE,"Conts";#N/A,#N/A,TRUE,"VOS";#N/A,#N/A,TRUE,"Warrington";#N/A,#N/A,TRUE,"Widnes"}</definedName>
    <definedName name="etyegf" localSheetId="6" hidden="1">{#N/A,#N/A,TRUE,"Cover";#N/A,#N/A,TRUE,"Conts";#N/A,#N/A,TRUE,"VOS";#N/A,#N/A,TRUE,"Warrington";#N/A,#N/A,TRUE,"Widnes"}</definedName>
    <definedName name="etyegf" hidden="1">{#N/A,#N/A,TRUE,"Cover";#N/A,#N/A,TRUE,"Conts";#N/A,#N/A,TRUE,"VOS";#N/A,#N/A,TRUE,"Warrington";#N/A,#N/A,TRUE,"Widnes"}</definedName>
    <definedName name="etyytr" localSheetId="20" hidden="1">{#N/A,#N/A,TRUE,"Cover";#N/A,#N/A,TRUE,"Conts";#N/A,#N/A,TRUE,"VOS";#N/A,#N/A,TRUE,"Warrington";#N/A,#N/A,TRUE,"Widnes"}</definedName>
    <definedName name="etyytr" localSheetId="7" hidden="1">{#N/A,#N/A,TRUE,"Cover";#N/A,#N/A,TRUE,"Conts";#N/A,#N/A,TRUE,"VOS";#N/A,#N/A,TRUE,"Warrington";#N/A,#N/A,TRUE,"Widnes"}</definedName>
    <definedName name="etyytr" localSheetId="8" hidden="1">{#N/A,#N/A,TRUE,"Cover";#N/A,#N/A,TRUE,"Conts";#N/A,#N/A,TRUE,"VOS";#N/A,#N/A,TRUE,"Warrington";#N/A,#N/A,TRUE,"Widnes"}</definedName>
    <definedName name="etyytr" localSheetId="10" hidden="1">{#N/A,#N/A,TRUE,"Cover";#N/A,#N/A,TRUE,"Conts";#N/A,#N/A,TRUE,"VOS";#N/A,#N/A,TRUE,"Warrington";#N/A,#N/A,TRUE,"Widnes"}</definedName>
    <definedName name="etyytr" localSheetId="12" hidden="1">{#N/A,#N/A,TRUE,"Cover";#N/A,#N/A,TRUE,"Conts";#N/A,#N/A,TRUE,"VOS";#N/A,#N/A,TRUE,"Warrington";#N/A,#N/A,TRUE,"Widnes"}</definedName>
    <definedName name="etyytr" localSheetId="5" hidden="1">{#N/A,#N/A,TRUE,"Cover";#N/A,#N/A,TRUE,"Conts";#N/A,#N/A,TRUE,"VOS";#N/A,#N/A,TRUE,"Warrington";#N/A,#N/A,TRUE,"Widnes"}</definedName>
    <definedName name="etyytr" localSheetId="6" hidden="1">{#N/A,#N/A,TRUE,"Cover";#N/A,#N/A,TRUE,"Conts";#N/A,#N/A,TRUE,"VOS";#N/A,#N/A,TRUE,"Warrington";#N/A,#N/A,TRUE,"Widnes"}</definedName>
    <definedName name="etyytr" hidden="1">{#N/A,#N/A,TRUE,"Cover";#N/A,#N/A,TRUE,"Conts";#N/A,#N/A,TRUE,"VOS";#N/A,#N/A,TRUE,"Warrington";#N/A,#N/A,TRUE,"Widnes"}</definedName>
    <definedName name="ewateryryxyz" localSheetId="20" hidden="1">{#N/A,#N/A,TRUE,"Cover";#N/A,#N/A,TRUE,"Conts";#N/A,#N/A,TRUE,"VOS";#N/A,#N/A,TRUE,"Warrington";#N/A,#N/A,TRUE,"Widnes"}</definedName>
    <definedName name="ewateryryxyz" localSheetId="7" hidden="1">{#N/A,#N/A,TRUE,"Cover";#N/A,#N/A,TRUE,"Conts";#N/A,#N/A,TRUE,"VOS";#N/A,#N/A,TRUE,"Warrington";#N/A,#N/A,TRUE,"Widnes"}</definedName>
    <definedName name="ewateryryxyz" localSheetId="8" hidden="1">{#N/A,#N/A,TRUE,"Cover";#N/A,#N/A,TRUE,"Conts";#N/A,#N/A,TRUE,"VOS";#N/A,#N/A,TRUE,"Warrington";#N/A,#N/A,TRUE,"Widnes"}</definedName>
    <definedName name="ewateryryxyz" localSheetId="10" hidden="1">{#N/A,#N/A,TRUE,"Cover";#N/A,#N/A,TRUE,"Conts";#N/A,#N/A,TRUE,"VOS";#N/A,#N/A,TRUE,"Warrington";#N/A,#N/A,TRUE,"Widnes"}</definedName>
    <definedName name="ewateryryxyz" localSheetId="12" hidden="1">{#N/A,#N/A,TRUE,"Cover";#N/A,#N/A,TRUE,"Conts";#N/A,#N/A,TRUE,"VOS";#N/A,#N/A,TRUE,"Warrington";#N/A,#N/A,TRUE,"Widnes"}</definedName>
    <definedName name="ewateryryxyz" localSheetId="5" hidden="1">{#N/A,#N/A,TRUE,"Cover";#N/A,#N/A,TRUE,"Conts";#N/A,#N/A,TRUE,"VOS";#N/A,#N/A,TRUE,"Warrington";#N/A,#N/A,TRUE,"Widnes"}</definedName>
    <definedName name="ewateryryxyz" localSheetId="6" hidden="1">{#N/A,#N/A,TRUE,"Cover";#N/A,#N/A,TRUE,"Conts";#N/A,#N/A,TRUE,"VOS";#N/A,#N/A,TRUE,"Warrington";#N/A,#N/A,TRUE,"Widnes"}</definedName>
    <definedName name="ewateryryxyz" hidden="1">{#N/A,#N/A,TRUE,"Cover";#N/A,#N/A,TRUE,"Conts";#N/A,#N/A,TRUE,"VOS";#N/A,#N/A,TRUE,"Warrington";#N/A,#N/A,TRUE,"Widnes"}</definedName>
    <definedName name="ewt" localSheetId="20" hidden="1">{#N/A,#N/A,TRUE,"Cover";#N/A,#N/A,TRUE,"Conts";#N/A,#N/A,TRUE,"VOS";#N/A,#N/A,TRUE,"Warrington";#N/A,#N/A,TRUE,"Widnes"}</definedName>
    <definedName name="ewt" localSheetId="7" hidden="1">{#N/A,#N/A,TRUE,"Cover";#N/A,#N/A,TRUE,"Conts";#N/A,#N/A,TRUE,"VOS";#N/A,#N/A,TRUE,"Warrington";#N/A,#N/A,TRUE,"Widnes"}</definedName>
    <definedName name="ewt" localSheetId="8" hidden="1">{#N/A,#N/A,TRUE,"Cover";#N/A,#N/A,TRUE,"Conts";#N/A,#N/A,TRUE,"VOS";#N/A,#N/A,TRUE,"Warrington";#N/A,#N/A,TRUE,"Widnes"}</definedName>
    <definedName name="ewt" localSheetId="10" hidden="1">{#N/A,#N/A,TRUE,"Cover";#N/A,#N/A,TRUE,"Conts";#N/A,#N/A,TRUE,"VOS";#N/A,#N/A,TRUE,"Warrington";#N/A,#N/A,TRUE,"Widnes"}</definedName>
    <definedName name="ewt" localSheetId="12" hidden="1">{#N/A,#N/A,TRUE,"Cover";#N/A,#N/A,TRUE,"Conts";#N/A,#N/A,TRUE,"VOS";#N/A,#N/A,TRUE,"Warrington";#N/A,#N/A,TRUE,"Widnes"}</definedName>
    <definedName name="ewt" localSheetId="5" hidden="1">{#N/A,#N/A,TRUE,"Cover";#N/A,#N/A,TRUE,"Conts";#N/A,#N/A,TRUE,"VOS";#N/A,#N/A,TRUE,"Warrington";#N/A,#N/A,TRUE,"Widnes"}</definedName>
    <definedName name="ewt" localSheetId="6" hidden="1">{#N/A,#N/A,TRUE,"Cover";#N/A,#N/A,TRUE,"Conts";#N/A,#N/A,TRUE,"VOS";#N/A,#N/A,TRUE,"Warrington";#N/A,#N/A,TRUE,"Widnes"}</definedName>
    <definedName name="ewt" hidden="1">{#N/A,#N/A,TRUE,"Cover";#N/A,#N/A,TRUE,"Conts";#N/A,#N/A,TRUE,"VOS";#N/A,#N/A,TRUE,"Warrington";#N/A,#N/A,TRUE,"Widnes"}</definedName>
    <definedName name="ewtateryry" localSheetId="20" hidden="1">{#N/A,#N/A,TRUE,"Cover";#N/A,#N/A,TRUE,"Conts";#N/A,#N/A,TRUE,"VOS";#N/A,#N/A,TRUE,"Warrington";#N/A,#N/A,TRUE,"Widnes"}</definedName>
    <definedName name="ewtateryry" localSheetId="7" hidden="1">{#N/A,#N/A,TRUE,"Cover";#N/A,#N/A,TRUE,"Conts";#N/A,#N/A,TRUE,"VOS";#N/A,#N/A,TRUE,"Warrington";#N/A,#N/A,TRUE,"Widnes"}</definedName>
    <definedName name="ewtateryry" localSheetId="8" hidden="1">{#N/A,#N/A,TRUE,"Cover";#N/A,#N/A,TRUE,"Conts";#N/A,#N/A,TRUE,"VOS";#N/A,#N/A,TRUE,"Warrington";#N/A,#N/A,TRUE,"Widnes"}</definedName>
    <definedName name="ewtateryry" localSheetId="10" hidden="1">{#N/A,#N/A,TRUE,"Cover";#N/A,#N/A,TRUE,"Conts";#N/A,#N/A,TRUE,"VOS";#N/A,#N/A,TRUE,"Warrington";#N/A,#N/A,TRUE,"Widnes"}</definedName>
    <definedName name="ewtateryry" localSheetId="12" hidden="1">{#N/A,#N/A,TRUE,"Cover";#N/A,#N/A,TRUE,"Conts";#N/A,#N/A,TRUE,"VOS";#N/A,#N/A,TRUE,"Warrington";#N/A,#N/A,TRUE,"Widnes"}</definedName>
    <definedName name="ewtateryry" localSheetId="5" hidden="1">{#N/A,#N/A,TRUE,"Cover";#N/A,#N/A,TRUE,"Conts";#N/A,#N/A,TRUE,"VOS";#N/A,#N/A,TRUE,"Warrington";#N/A,#N/A,TRUE,"Widnes"}</definedName>
    <definedName name="ewtateryry" localSheetId="6" hidden="1">{#N/A,#N/A,TRUE,"Cover";#N/A,#N/A,TRUE,"Conts";#N/A,#N/A,TRUE,"VOS";#N/A,#N/A,TRUE,"Warrington";#N/A,#N/A,TRUE,"Widnes"}</definedName>
    <definedName name="ewtateryry" hidden="1">{#N/A,#N/A,TRUE,"Cover";#N/A,#N/A,TRUE,"Conts";#N/A,#N/A,TRUE,"VOS";#N/A,#N/A,TRUE,"Warrington";#N/A,#N/A,TRUE,"Widnes"}</definedName>
    <definedName name="Exclusions">[18]Summary!$A$1:$B$43</definedName>
    <definedName name="EXTERNAL__SERVICES">'[11]Build-up'!#REF!</definedName>
    <definedName name="EXTERNAL__WALLS">'[11]Build-up'!#REF!</definedName>
    <definedName name="eyy" localSheetId="20" hidden="1">{#N/A,#N/A,TRUE,"Cover";#N/A,#N/A,TRUE,"Conts";#N/A,#N/A,TRUE,"VOS";#N/A,#N/A,TRUE,"Warrington";#N/A,#N/A,TRUE,"Widnes"}</definedName>
    <definedName name="eyy" localSheetId="7" hidden="1">{#N/A,#N/A,TRUE,"Cover";#N/A,#N/A,TRUE,"Conts";#N/A,#N/A,TRUE,"VOS";#N/A,#N/A,TRUE,"Warrington";#N/A,#N/A,TRUE,"Widnes"}</definedName>
    <definedName name="eyy" localSheetId="8" hidden="1">{#N/A,#N/A,TRUE,"Cover";#N/A,#N/A,TRUE,"Conts";#N/A,#N/A,TRUE,"VOS";#N/A,#N/A,TRUE,"Warrington";#N/A,#N/A,TRUE,"Widnes"}</definedName>
    <definedName name="eyy" localSheetId="10" hidden="1">{#N/A,#N/A,TRUE,"Cover";#N/A,#N/A,TRUE,"Conts";#N/A,#N/A,TRUE,"VOS";#N/A,#N/A,TRUE,"Warrington";#N/A,#N/A,TRUE,"Widnes"}</definedName>
    <definedName name="eyy" localSheetId="12" hidden="1">{#N/A,#N/A,TRUE,"Cover";#N/A,#N/A,TRUE,"Conts";#N/A,#N/A,TRUE,"VOS";#N/A,#N/A,TRUE,"Warrington";#N/A,#N/A,TRUE,"Widnes"}</definedName>
    <definedName name="eyy" localSheetId="5" hidden="1">{#N/A,#N/A,TRUE,"Cover";#N/A,#N/A,TRUE,"Conts";#N/A,#N/A,TRUE,"VOS";#N/A,#N/A,TRUE,"Warrington";#N/A,#N/A,TRUE,"Widnes"}</definedName>
    <definedName name="eyy" localSheetId="6" hidden="1">{#N/A,#N/A,TRUE,"Cover";#N/A,#N/A,TRUE,"Conts";#N/A,#N/A,TRUE,"VOS";#N/A,#N/A,TRUE,"Warrington";#N/A,#N/A,TRUE,"Widnes"}</definedName>
    <definedName name="eyy" hidden="1">{#N/A,#N/A,TRUE,"Cover";#N/A,#N/A,TRUE,"Conts";#N/A,#N/A,TRUE,"VOS";#N/A,#N/A,TRUE,"Warrington";#N/A,#N/A,TRUE,"Widnes"}</definedName>
    <definedName name="fdff" localSheetId="20" hidden="1">{#N/A,#N/A,FALSE,"SumG";#N/A,#N/A,FALSE,"ElecG";#N/A,#N/A,FALSE,"MechG";#N/A,#N/A,FALSE,"GeotG";#N/A,#N/A,FALSE,"PrcsG";#N/A,#N/A,FALSE,"TunnG";#N/A,#N/A,FALSE,"CivlG";#N/A,#N/A,FALSE,"NtwkG";#N/A,#N/A,FALSE,"EstgG";#N/A,#N/A,FALSE,"PEngG"}</definedName>
    <definedName name="fdff" localSheetId="7" hidden="1">{#N/A,#N/A,FALSE,"SumG";#N/A,#N/A,FALSE,"ElecG";#N/A,#N/A,FALSE,"MechG";#N/A,#N/A,FALSE,"GeotG";#N/A,#N/A,FALSE,"PrcsG";#N/A,#N/A,FALSE,"TunnG";#N/A,#N/A,FALSE,"CivlG";#N/A,#N/A,FALSE,"NtwkG";#N/A,#N/A,FALSE,"EstgG";#N/A,#N/A,FALSE,"PEngG"}</definedName>
    <definedName name="fdff" localSheetId="8" hidden="1">{#N/A,#N/A,FALSE,"SumG";#N/A,#N/A,FALSE,"ElecG";#N/A,#N/A,FALSE,"MechG";#N/A,#N/A,FALSE,"GeotG";#N/A,#N/A,FALSE,"PrcsG";#N/A,#N/A,FALSE,"TunnG";#N/A,#N/A,FALSE,"CivlG";#N/A,#N/A,FALSE,"NtwkG";#N/A,#N/A,FALSE,"EstgG";#N/A,#N/A,FALSE,"PEngG"}</definedName>
    <definedName name="fdff" localSheetId="10" hidden="1">{#N/A,#N/A,FALSE,"SumG";#N/A,#N/A,FALSE,"ElecG";#N/A,#N/A,FALSE,"MechG";#N/A,#N/A,FALSE,"GeotG";#N/A,#N/A,FALSE,"PrcsG";#N/A,#N/A,FALSE,"TunnG";#N/A,#N/A,FALSE,"CivlG";#N/A,#N/A,FALSE,"NtwkG";#N/A,#N/A,FALSE,"EstgG";#N/A,#N/A,FALSE,"PEngG"}</definedName>
    <definedName name="fdff" localSheetId="12" hidden="1">{#N/A,#N/A,FALSE,"SumG";#N/A,#N/A,FALSE,"ElecG";#N/A,#N/A,FALSE,"MechG";#N/A,#N/A,FALSE,"GeotG";#N/A,#N/A,FALSE,"PrcsG";#N/A,#N/A,FALSE,"TunnG";#N/A,#N/A,FALSE,"CivlG";#N/A,#N/A,FALSE,"NtwkG";#N/A,#N/A,FALSE,"EstgG";#N/A,#N/A,FALSE,"PEngG"}</definedName>
    <definedName name="fdff" localSheetId="5" hidden="1">{#N/A,#N/A,FALSE,"SumG";#N/A,#N/A,FALSE,"ElecG";#N/A,#N/A,FALSE,"MechG";#N/A,#N/A,FALSE,"GeotG";#N/A,#N/A,FALSE,"PrcsG";#N/A,#N/A,FALSE,"TunnG";#N/A,#N/A,FALSE,"CivlG";#N/A,#N/A,FALSE,"NtwkG";#N/A,#N/A,FALSE,"EstgG";#N/A,#N/A,FALSE,"PEngG"}</definedName>
    <definedName name="fdff" localSheetId="6"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ees.1" localSheetId="20" hidden="1">{#N/A,#N/A,TRUE,"Cover";#N/A,#N/A,TRUE,"Conts";#N/A,#N/A,TRUE,"VOS";#N/A,#N/A,TRUE,"Warrington";#N/A,#N/A,TRUE,"Widnes"}</definedName>
    <definedName name="Fees.1" localSheetId="7" hidden="1">{#N/A,#N/A,TRUE,"Cover";#N/A,#N/A,TRUE,"Conts";#N/A,#N/A,TRUE,"VOS";#N/A,#N/A,TRUE,"Warrington";#N/A,#N/A,TRUE,"Widnes"}</definedName>
    <definedName name="Fees.1" localSheetId="8" hidden="1">{#N/A,#N/A,TRUE,"Cover";#N/A,#N/A,TRUE,"Conts";#N/A,#N/A,TRUE,"VOS";#N/A,#N/A,TRUE,"Warrington";#N/A,#N/A,TRUE,"Widnes"}</definedName>
    <definedName name="Fees.1" localSheetId="10" hidden="1">{#N/A,#N/A,TRUE,"Cover";#N/A,#N/A,TRUE,"Conts";#N/A,#N/A,TRUE,"VOS";#N/A,#N/A,TRUE,"Warrington";#N/A,#N/A,TRUE,"Widnes"}</definedName>
    <definedName name="Fees.1" localSheetId="12" hidden="1">{#N/A,#N/A,TRUE,"Cover";#N/A,#N/A,TRUE,"Conts";#N/A,#N/A,TRUE,"VOS";#N/A,#N/A,TRUE,"Warrington";#N/A,#N/A,TRUE,"Widnes"}</definedName>
    <definedName name="Fees.1" localSheetId="5" hidden="1">{#N/A,#N/A,TRUE,"Cover";#N/A,#N/A,TRUE,"Conts";#N/A,#N/A,TRUE,"VOS";#N/A,#N/A,TRUE,"Warrington";#N/A,#N/A,TRUE,"Widnes"}</definedName>
    <definedName name="Fees.1" localSheetId="6" hidden="1">{#N/A,#N/A,TRUE,"Cover";#N/A,#N/A,TRUE,"Conts";#N/A,#N/A,TRUE,"VOS";#N/A,#N/A,TRUE,"Warrington";#N/A,#N/A,TRUE,"Widnes"}</definedName>
    <definedName name="Fees.1" hidden="1">{#N/A,#N/A,TRUE,"Cover";#N/A,#N/A,TRUE,"Conts";#N/A,#N/A,TRUE,"VOS";#N/A,#N/A,TRUE,"Warrington";#N/A,#N/A,TRUE,"Widnes"}</definedName>
    <definedName name="fg" localSheetId="20" hidden="1">{#N/A,#N/A,TRUE,"Cover";#N/A,#N/A,TRUE,"Conts";#N/A,#N/A,TRUE,"VOS";#N/A,#N/A,TRUE,"Warrington";#N/A,#N/A,TRUE,"Widnes"}</definedName>
    <definedName name="fg" localSheetId="7" hidden="1">{#N/A,#N/A,TRUE,"Cover";#N/A,#N/A,TRUE,"Conts";#N/A,#N/A,TRUE,"VOS";#N/A,#N/A,TRUE,"Warrington";#N/A,#N/A,TRUE,"Widnes"}</definedName>
    <definedName name="fg" localSheetId="8" hidden="1">{#N/A,#N/A,TRUE,"Cover";#N/A,#N/A,TRUE,"Conts";#N/A,#N/A,TRUE,"VOS";#N/A,#N/A,TRUE,"Warrington";#N/A,#N/A,TRUE,"Widnes"}</definedName>
    <definedName name="fg" localSheetId="10" hidden="1">{#N/A,#N/A,TRUE,"Cover";#N/A,#N/A,TRUE,"Conts";#N/A,#N/A,TRUE,"VOS";#N/A,#N/A,TRUE,"Warrington";#N/A,#N/A,TRUE,"Widnes"}</definedName>
    <definedName name="fg" localSheetId="12" hidden="1">{#N/A,#N/A,TRUE,"Cover";#N/A,#N/A,TRUE,"Conts";#N/A,#N/A,TRUE,"VOS";#N/A,#N/A,TRUE,"Warrington";#N/A,#N/A,TRUE,"Widnes"}</definedName>
    <definedName name="fg" localSheetId="5" hidden="1">{#N/A,#N/A,TRUE,"Cover";#N/A,#N/A,TRUE,"Conts";#N/A,#N/A,TRUE,"VOS";#N/A,#N/A,TRUE,"Warrington";#N/A,#N/A,TRUE,"Widnes"}</definedName>
    <definedName name="fg" localSheetId="6" hidden="1">{#N/A,#N/A,TRUE,"Cover";#N/A,#N/A,TRUE,"Conts";#N/A,#N/A,TRUE,"VOS";#N/A,#N/A,TRUE,"Warrington";#N/A,#N/A,TRUE,"Widnes"}</definedName>
    <definedName name="fg" hidden="1">{#N/A,#N/A,TRUE,"Cover";#N/A,#N/A,TRUE,"Conts";#N/A,#N/A,TRUE,"VOS";#N/A,#N/A,TRUE,"Warrington";#N/A,#N/A,TRUE,"Widnes"}</definedName>
    <definedName name="fgdfg" localSheetId="20" hidden="1">{#N/A,#N/A,FALSE,"SumD";#N/A,#N/A,FALSE,"ElecD";#N/A,#N/A,FALSE,"MechD";#N/A,#N/A,FALSE,"GeotD";#N/A,#N/A,FALSE,"PrcsD";#N/A,#N/A,FALSE,"TunnD";#N/A,#N/A,FALSE,"CivlD";#N/A,#N/A,FALSE,"NtwkD";#N/A,#N/A,FALSE,"EstgD";#N/A,#N/A,FALSE,"PEngD"}</definedName>
    <definedName name="fgdfg" localSheetId="7" hidden="1">{#N/A,#N/A,FALSE,"SumD";#N/A,#N/A,FALSE,"ElecD";#N/A,#N/A,FALSE,"MechD";#N/A,#N/A,FALSE,"GeotD";#N/A,#N/A,FALSE,"PrcsD";#N/A,#N/A,FALSE,"TunnD";#N/A,#N/A,FALSE,"CivlD";#N/A,#N/A,FALSE,"NtwkD";#N/A,#N/A,FALSE,"EstgD";#N/A,#N/A,FALSE,"PEngD"}</definedName>
    <definedName name="fgdfg" localSheetId="8" hidden="1">{#N/A,#N/A,FALSE,"SumD";#N/A,#N/A,FALSE,"ElecD";#N/A,#N/A,FALSE,"MechD";#N/A,#N/A,FALSE,"GeotD";#N/A,#N/A,FALSE,"PrcsD";#N/A,#N/A,FALSE,"TunnD";#N/A,#N/A,FALSE,"CivlD";#N/A,#N/A,FALSE,"NtwkD";#N/A,#N/A,FALSE,"EstgD";#N/A,#N/A,FALSE,"PEngD"}</definedName>
    <definedName name="fgdfg" localSheetId="10" hidden="1">{#N/A,#N/A,FALSE,"SumD";#N/A,#N/A,FALSE,"ElecD";#N/A,#N/A,FALSE,"MechD";#N/A,#N/A,FALSE,"GeotD";#N/A,#N/A,FALSE,"PrcsD";#N/A,#N/A,FALSE,"TunnD";#N/A,#N/A,FALSE,"CivlD";#N/A,#N/A,FALSE,"NtwkD";#N/A,#N/A,FALSE,"EstgD";#N/A,#N/A,FALSE,"PEngD"}</definedName>
    <definedName name="fgdfg" localSheetId="12" hidden="1">{#N/A,#N/A,FALSE,"SumD";#N/A,#N/A,FALSE,"ElecD";#N/A,#N/A,FALSE,"MechD";#N/A,#N/A,FALSE,"GeotD";#N/A,#N/A,FALSE,"PrcsD";#N/A,#N/A,FALSE,"TunnD";#N/A,#N/A,FALSE,"CivlD";#N/A,#N/A,FALSE,"NtwkD";#N/A,#N/A,FALSE,"EstgD";#N/A,#N/A,FALSE,"PEngD"}</definedName>
    <definedName name="fgdfg" localSheetId="5" hidden="1">{#N/A,#N/A,FALSE,"SumD";#N/A,#N/A,FALSE,"ElecD";#N/A,#N/A,FALSE,"MechD";#N/A,#N/A,FALSE,"GeotD";#N/A,#N/A,FALSE,"PrcsD";#N/A,#N/A,FALSE,"TunnD";#N/A,#N/A,FALSE,"CivlD";#N/A,#N/A,FALSE,"NtwkD";#N/A,#N/A,FALSE,"EstgD";#N/A,#N/A,FALSE,"PEngD"}</definedName>
    <definedName name="fgdfg" localSheetId="6"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20" hidden="1">{#N/A,#N/A,FALSE,"SumG";#N/A,#N/A,FALSE,"ElecG";#N/A,#N/A,FALSE,"MechG";#N/A,#N/A,FALSE,"GeotG";#N/A,#N/A,FALSE,"PrcsG";#N/A,#N/A,FALSE,"TunnG";#N/A,#N/A,FALSE,"CivlG";#N/A,#N/A,FALSE,"NtwkG";#N/A,#N/A,FALSE,"EstgG";#N/A,#N/A,FALSE,"PEngG"}</definedName>
    <definedName name="fgfdg" localSheetId="7" hidden="1">{#N/A,#N/A,FALSE,"SumG";#N/A,#N/A,FALSE,"ElecG";#N/A,#N/A,FALSE,"MechG";#N/A,#N/A,FALSE,"GeotG";#N/A,#N/A,FALSE,"PrcsG";#N/A,#N/A,FALSE,"TunnG";#N/A,#N/A,FALSE,"CivlG";#N/A,#N/A,FALSE,"NtwkG";#N/A,#N/A,FALSE,"EstgG";#N/A,#N/A,FALSE,"PEngG"}</definedName>
    <definedName name="fgfdg" localSheetId="8" hidden="1">{#N/A,#N/A,FALSE,"SumG";#N/A,#N/A,FALSE,"ElecG";#N/A,#N/A,FALSE,"MechG";#N/A,#N/A,FALSE,"GeotG";#N/A,#N/A,FALSE,"PrcsG";#N/A,#N/A,FALSE,"TunnG";#N/A,#N/A,FALSE,"CivlG";#N/A,#N/A,FALSE,"NtwkG";#N/A,#N/A,FALSE,"EstgG";#N/A,#N/A,FALSE,"PEngG"}</definedName>
    <definedName name="fgfdg" localSheetId="10" hidden="1">{#N/A,#N/A,FALSE,"SumG";#N/A,#N/A,FALSE,"ElecG";#N/A,#N/A,FALSE,"MechG";#N/A,#N/A,FALSE,"GeotG";#N/A,#N/A,FALSE,"PrcsG";#N/A,#N/A,FALSE,"TunnG";#N/A,#N/A,FALSE,"CivlG";#N/A,#N/A,FALSE,"NtwkG";#N/A,#N/A,FALSE,"EstgG";#N/A,#N/A,FALSE,"PEngG"}</definedName>
    <definedName name="fgfdg" localSheetId="12" hidden="1">{#N/A,#N/A,FALSE,"SumG";#N/A,#N/A,FALSE,"ElecG";#N/A,#N/A,FALSE,"MechG";#N/A,#N/A,FALSE,"GeotG";#N/A,#N/A,FALSE,"PrcsG";#N/A,#N/A,FALSE,"TunnG";#N/A,#N/A,FALSE,"CivlG";#N/A,#N/A,FALSE,"NtwkG";#N/A,#N/A,FALSE,"EstgG";#N/A,#N/A,FALSE,"PEngG"}</definedName>
    <definedName name="fgfdg" localSheetId="5" hidden="1">{#N/A,#N/A,FALSE,"SumG";#N/A,#N/A,FALSE,"ElecG";#N/A,#N/A,FALSE,"MechG";#N/A,#N/A,FALSE,"GeotG";#N/A,#N/A,FALSE,"PrcsG";#N/A,#N/A,FALSE,"TunnG";#N/A,#N/A,FALSE,"CivlG";#N/A,#N/A,FALSE,"NtwkG";#N/A,#N/A,FALSE,"EstgG";#N/A,#N/A,FALSE,"PEngG"}</definedName>
    <definedName name="fgfdg" localSheetId="6"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hfg" localSheetId="20" hidden="1">{#N/A,#N/A,FALSE,"SumD";#N/A,#N/A,FALSE,"ElecD";#N/A,#N/A,FALSE,"MechD";#N/A,#N/A,FALSE,"GeotD";#N/A,#N/A,FALSE,"PrcsD";#N/A,#N/A,FALSE,"TunnD";#N/A,#N/A,FALSE,"CivlD";#N/A,#N/A,FALSE,"NtwkD";#N/A,#N/A,FALSE,"EstgD";#N/A,#N/A,FALSE,"PEngD"}</definedName>
    <definedName name="fghfg" localSheetId="7" hidden="1">{#N/A,#N/A,FALSE,"SumD";#N/A,#N/A,FALSE,"ElecD";#N/A,#N/A,FALSE,"MechD";#N/A,#N/A,FALSE,"GeotD";#N/A,#N/A,FALSE,"PrcsD";#N/A,#N/A,FALSE,"TunnD";#N/A,#N/A,FALSE,"CivlD";#N/A,#N/A,FALSE,"NtwkD";#N/A,#N/A,FALSE,"EstgD";#N/A,#N/A,FALSE,"PEngD"}</definedName>
    <definedName name="fghfg" localSheetId="8" hidden="1">{#N/A,#N/A,FALSE,"SumD";#N/A,#N/A,FALSE,"ElecD";#N/A,#N/A,FALSE,"MechD";#N/A,#N/A,FALSE,"GeotD";#N/A,#N/A,FALSE,"PrcsD";#N/A,#N/A,FALSE,"TunnD";#N/A,#N/A,FALSE,"CivlD";#N/A,#N/A,FALSE,"NtwkD";#N/A,#N/A,FALSE,"EstgD";#N/A,#N/A,FALSE,"PEngD"}</definedName>
    <definedName name="fghfg" localSheetId="10" hidden="1">{#N/A,#N/A,FALSE,"SumD";#N/A,#N/A,FALSE,"ElecD";#N/A,#N/A,FALSE,"MechD";#N/A,#N/A,FALSE,"GeotD";#N/A,#N/A,FALSE,"PrcsD";#N/A,#N/A,FALSE,"TunnD";#N/A,#N/A,FALSE,"CivlD";#N/A,#N/A,FALSE,"NtwkD";#N/A,#N/A,FALSE,"EstgD";#N/A,#N/A,FALSE,"PEngD"}</definedName>
    <definedName name="fghfg" localSheetId="12" hidden="1">{#N/A,#N/A,FALSE,"SumD";#N/A,#N/A,FALSE,"ElecD";#N/A,#N/A,FALSE,"MechD";#N/A,#N/A,FALSE,"GeotD";#N/A,#N/A,FALSE,"PrcsD";#N/A,#N/A,FALSE,"TunnD";#N/A,#N/A,FALSE,"CivlD";#N/A,#N/A,FALSE,"NtwkD";#N/A,#N/A,FALSE,"EstgD";#N/A,#N/A,FALSE,"PEngD"}</definedName>
    <definedName name="fghfg" localSheetId="5" hidden="1">{#N/A,#N/A,FALSE,"SumD";#N/A,#N/A,FALSE,"ElecD";#N/A,#N/A,FALSE,"MechD";#N/A,#N/A,FALSE,"GeotD";#N/A,#N/A,FALSE,"PrcsD";#N/A,#N/A,FALSE,"TunnD";#N/A,#N/A,FALSE,"CivlD";#N/A,#N/A,FALSE,"NtwkD";#N/A,#N/A,FALSE,"EstgD";#N/A,#N/A,FALSE,"PEngD"}</definedName>
    <definedName name="fghfg" localSheetId="6"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20" hidden="1">{#N/A,#N/A,FALSE,"SumD";#N/A,#N/A,FALSE,"ElecD";#N/A,#N/A,FALSE,"MechD";#N/A,#N/A,FALSE,"GeotD";#N/A,#N/A,FALSE,"PrcsD";#N/A,#N/A,FALSE,"TunnD";#N/A,#N/A,FALSE,"CivlD";#N/A,#N/A,FALSE,"NtwkD";#N/A,#N/A,FALSE,"EstgD";#N/A,#N/A,FALSE,"PEngD"}</definedName>
    <definedName name="FGHH" localSheetId="7" hidden="1">{#N/A,#N/A,FALSE,"SumD";#N/A,#N/A,FALSE,"ElecD";#N/A,#N/A,FALSE,"MechD";#N/A,#N/A,FALSE,"GeotD";#N/A,#N/A,FALSE,"PrcsD";#N/A,#N/A,FALSE,"TunnD";#N/A,#N/A,FALSE,"CivlD";#N/A,#N/A,FALSE,"NtwkD";#N/A,#N/A,FALSE,"EstgD";#N/A,#N/A,FALSE,"PEngD"}</definedName>
    <definedName name="FGHH" localSheetId="8" hidden="1">{#N/A,#N/A,FALSE,"SumD";#N/A,#N/A,FALSE,"ElecD";#N/A,#N/A,FALSE,"MechD";#N/A,#N/A,FALSE,"GeotD";#N/A,#N/A,FALSE,"PrcsD";#N/A,#N/A,FALSE,"TunnD";#N/A,#N/A,FALSE,"CivlD";#N/A,#N/A,FALSE,"NtwkD";#N/A,#N/A,FALSE,"EstgD";#N/A,#N/A,FALSE,"PEngD"}</definedName>
    <definedName name="FGHH" localSheetId="10" hidden="1">{#N/A,#N/A,FALSE,"SumD";#N/A,#N/A,FALSE,"ElecD";#N/A,#N/A,FALSE,"MechD";#N/A,#N/A,FALSE,"GeotD";#N/A,#N/A,FALSE,"PrcsD";#N/A,#N/A,FALSE,"TunnD";#N/A,#N/A,FALSE,"CivlD";#N/A,#N/A,FALSE,"NtwkD";#N/A,#N/A,FALSE,"EstgD";#N/A,#N/A,FALSE,"PEngD"}</definedName>
    <definedName name="FGHH" localSheetId="12" hidden="1">{#N/A,#N/A,FALSE,"SumD";#N/A,#N/A,FALSE,"ElecD";#N/A,#N/A,FALSE,"MechD";#N/A,#N/A,FALSE,"GeotD";#N/A,#N/A,FALSE,"PrcsD";#N/A,#N/A,FALSE,"TunnD";#N/A,#N/A,FALSE,"CivlD";#N/A,#N/A,FALSE,"NtwkD";#N/A,#N/A,FALSE,"EstgD";#N/A,#N/A,FALSE,"PEngD"}</definedName>
    <definedName name="FGHH" localSheetId="5" hidden="1">{#N/A,#N/A,FALSE,"SumD";#N/A,#N/A,FALSE,"ElecD";#N/A,#N/A,FALSE,"MechD";#N/A,#N/A,FALSE,"GeotD";#N/A,#N/A,FALSE,"PrcsD";#N/A,#N/A,FALSE,"TunnD";#N/A,#N/A,FALSE,"CivlD";#N/A,#N/A,FALSE,"NtwkD";#N/A,#N/A,FALSE,"EstgD";#N/A,#N/A,FALSE,"PEngD"}</definedName>
    <definedName name="FGHH" localSheetId="6"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jjkyg" localSheetId="20" hidden="1">{#N/A,#N/A,TRUE,"Cover";#N/A,#N/A,TRUE,"Conts";#N/A,#N/A,TRUE,"VOS";#N/A,#N/A,TRUE,"Warrington";#N/A,#N/A,TRUE,"Widnes"}</definedName>
    <definedName name="fgjjjkyg" localSheetId="7" hidden="1">{#N/A,#N/A,TRUE,"Cover";#N/A,#N/A,TRUE,"Conts";#N/A,#N/A,TRUE,"VOS";#N/A,#N/A,TRUE,"Warrington";#N/A,#N/A,TRUE,"Widnes"}</definedName>
    <definedName name="fgjjjkyg" localSheetId="8" hidden="1">{#N/A,#N/A,TRUE,"Cover";#N/A,#N/A,TRUE,"Conts";#N/A,#N/A,TRUE,"VOS";#N/A,#N/A,TRUE,"Warrington";#N/A,#N/A,TRUE,"Widnes"}</definedName>
    <definedName name="fgjjjkyg" localSheetId="10" hidden="1">{#N/A,#N/A,TRUE,"Cover";#N/A,#N/A,TRUE,"Conts";#N/A,#N/A,TRUE,"VOS";#N/A,#N/A,TRUE,"Warrington";#N/A,#N/A,TRUE,"Widnes"}</definedName>
    <definedName name="fgjjjkyg" localSheetId="12" hidden="1">{#N/A,#N/A,TRUE,"Cover";#N/A,#N/A,TRUE,"Conts";#N/A,#N/A,TRUE,"VOS";#N/A,#N/A,TRUE,"Warrington";#N/A,#N/A,TRUE,"Widnes"}</definedName>
    <definedName name="fgjjjkyg" localSheetId="5" hidden="1">{#N/A,#N/A,TRUE,"Cover";#N/A,#N/A,TRUE,"Conts";#N/A,#N/A,TRUE,"VOS";#N/A,#N/A,TRUE,"Warrington";#N/A,#N/A,TRUE,"Widnes"}</definedName>
    <definedName name="fgjjjkyg" localSheetId="6" hidden="1">{#N/A,#N/A,TRUE,"Cover";#N/A,#N/A,TRUE,"Conts";#N/A,#N/A,TRUE,"VOS";#N/A,#N/A,TRUE,"Warrington";#N/A,#N/A,TRUE,"Widnes"}</definedName>
    <definedName name="fgjjjkyg" hidden="1">{#N/A,#N/A,TRUE,"Cover";#N/A,#N/A,TRUE,"Conts";#N/A,#N/A,TRUE,"VOS";#N/A,#N/A,TRUE,"Warrington";#N/A,#N/A,TRUE,"Widnes"}</definedName>
    <definedName name="fhgujguthi" localSheetId="20" hidden="1">{#N/A,#N/A,TRUE,"Cover";#N/A,#N/A,TRUE,"Conts";#N/A,#N/A,TRUE,"VOS";#N/A,#N/A,TRUE,"Warrington";#N/A,#N/A,TRUE,"Widnes"}</definedName>
    <definedName name="fhgujguthi" localSheetId="7" hidden="1">{#N/A,#N/A,TRUE,"Cover";#N/A,#N/A,TRUE,"Conts";#N/A,#N/A,TRUE,"VOS";#N/A,#N/A,TRUE,"Warrington";#N/A,#N/A,TRUE,"Widnes"}</definedName>
    <definedName name="fhgujguthi" localSheetId="8" hidden="1">{#N/A,#N/A,TRUE,"Cover";#N/A,#N/A,TRUE,"Conts";#N/A,#N/A,TRUE,"VOS";#N/A,#N/A,TRUE,"Warrington";#N/A,#N/A,TRUE,"Widnes"}</definedName>
    <definedName name="fhgujguthi" localSheetId="10" hidden="1">{#N/A,#N/A,TRUE,"Cover";#N/A,#N/A,TRUE,"Conts";#N/A,#N/A,TRUE,"VOS";#N/A,#N/A,TRUE,"Warrington";#N/A,#N/A,TRUE,"Widnes"}</definedName>
    <definedName name="fhgujguthi" localSheetId="12" hidden="1">{#N/A,#N/A,TRUE,"Cover";#N/A,#N/A,TRUE,"Conts";#N/A,#N/A,TRUE,"VOS";#N/A,#N/A,TRUE,"Warrington";#N/A,#N/A,TRUE,"Widnes"}</definedName>
    <definedName name="fhgujguthi" localSheetId="5" hidden="1">{#N/A,#N/A,TRUE,"Cover";#N/A,#N/A,TRUE,"Conts";#N/A,#N/A,TRUE,"VOS";#N/A,#N/A,TRUE,"Warrington";#N/A,#N/A,TRUE,"Widnes"}</definedName>
    <definedName name="fhgujguthi" localSheetId="6" hidden="1">{#N/A,#N/A,TRUE,"Cover";#N/A,#N/A,TRUE,"Conts";#N/A,#N/A,TRUE,"VOS";#N/A,#N/A,TRUE,"Warrington";#N/A,#N/A,TRUE,"Widnes"}</definedName>
    <definedName name="fhgujguthi" hidden="1">{#N/A,#N/A,TRUE,"Cover";#N/A,#N/A,TRUE,"Conts";#N/A,#N/A,TRUE,"VOS";#N/A,#N/A,TRUE,"Warrington";#N/A,#N/A,TRUE,"Widnes"}</definedName>
    <definedName name="fhjsjs" localSheetId="20" hidden="1">{#N/A,#N/A,TRUE,"Cover";#N/A,#N/A,TRUE,"Conts";#N/A,#N/A,TRUE,"VOS";#N/A,#N/A,TRUE,"Warrington";#N/A,#N/A,TRUE,"Widnes"}</definedName>
    <definedName name="fhjsjs" localSheetId="7" hidden="1">{#N/A,#N/A,TRUE,"Cover";#N/A,#N/A,TRUE,"Conts";#N/A,#N/A,TRUE,"VOS";#N/A,#N/A,TRUE,"Warrington";#N/A,#N/A,TRUE,"Widnes"}</definedName>
    <definedName name="fhjsjs" localSheetId="8" hidden="1">{#N/A,#N/A,TRUE,"Cover";#N/A,#N/A,TRUE,"Conts";#N/A,#N/A,TRUE,"VOS";#N/A,#N/A,TRUE,"Warrington";#N/A,#N/A,TRUE,"Widnes"}</definedName>
    <definedName name="fhjsjs" localSheetId="10" hidden="1">{#N/A,#N/A,TRUE,"Cover";#N/A,#N/A,TRUE,"Conts";#N/A,#N/A,TRUE,"VOS";#N/A,#N/A,TRUE,"Warrington";#N/A,#N/A,TRUE,"Widnes"}</definedName>
    <definedName name="fhjsjs" localSheetId="12" hidden="1">{#N/A,#N/A,TRUE,"Cover";#N/A,#N/A,TRUE,"Conts";#N/A,#N/A,TRUE,"VOS";#N/A,#N/A,TRUE,"Warrington";#N/A,#N/A,TRUE,"Widnes"}</definedName>
    <definedName name="fhjsjs" localSheetId="5" hidden="1">{#N/A,#N/A,TRUE,"Cover";#N/A,#N/A,TRUE,"Conts";#N/A,#N/A,TRUE,"VOS";#N/A,#N/A,TRUE,"Warrington";#N/A,#N/A,TRUE,"Widnes"}</definedName>
    <definedName name="fhjsjs" localSheetId="6" hidden="1">{#N/A,#N/A,TRUE,"Cover";#N/A,#N/A,TRUE,"Conts";#N/A,#N/A,TRUE,"VOS";#N/A,#N/A,TRUE,"Warrington";#N/A,#N/A,TRUE,"Widnes"}</definedName>
    <definedName name="fhjsjs" hidden="1">{#N/A,#N/A,TRUE,"Cover";#N/A,#N/A,TRUE,"Conts";#N/A,#N/A,TRUE,"VOS";#N/A,#N/A,TRUE,"Warrington";#N/A,#N/A,TRUE,"Widnes"}</definedName>
    <definedName name="fkfkvhikkhju" localSheetId="20" hidden="1">{#N/A,#N/A,TRUE,"Cover";#N/A,#N/A,TRUE,"Conts";#N/A,#N/A,TRUE,"VOS";#N/A,#N/A,TRUE,"Warrington";#N/A,#N/A,TRUE,"Widnes"}</definedName>
    <definedName name="fkfkvhikkhju" localSheetId="7" hidden="1">{#N/A,#N/A,TRUE,"Cover";#N/A,#N/A,TRUE,"Conts";#N/A,#N/A,TRUE,"VOS";#N/A,#N/A,TRUE,"Warrington";#N/A,#N/A,TRUE,"Widnes"}</definedName>
    <definedName name="fkfkvhikkhju" localSheetId="8" hidden="1">{#N/A,#N/A,TRUE,"Cover";#N/A,#N/A,TRUE,"Conts";#N/A,#N/A,TRUE,"VOS";#N/A,#N/A,TRUE,"Warrington";#N/A,#N/A,TRUE,"Widnes"}</definedName>
    <definedName name="fkfkvhikkhju" localSheetId="10" hidden="1">{#N/A,#N/A,TRUE,"Cover";#N/A,#N/A,TRUE,"Conts";#N/A,#N/A,TRUE,"VOS";#N/A,#N/A,TRUE,"Warrington";#N/A,#N/A,TRUE,"Widnes"}</definedName>
    <definedName name="fkfkvhikkhju" localSheetId="12" hidden="1">{#N/A,#N/A,TRUE,"Cover";#N/A,#N/A,TRUE,"Conts";#N/A,#N/A,TRUE,"VOS";#N/A,#N/A,TRUE,"Warrington";#N/A,#N/A,TRUE,"Widnes"}</definedName>
    <definedName name="fkfkvhikkhju" localSheetId="5" hidden="1">{#N/A,#N/A,TRUE,"Cover";#N/A,#N/A,TRUE,"Conts";#N/A,#N/A,TRUE,"VOS";#N/A,#N/A,TRUE,"Warrington";#N/A,#N/A,TRUE,"Widnes"}</definedName>
    <definedName name="fkfkvhikkhju" localSheetId="6" hidden="1">{#N/A,#N/A,TRUE,"Cover";#N/A,#N/A,TRUE,"Conts";#N/A,#N/A,TRUE,"VOS";#N/A,#N/A,TRUE,"Warrington";#N/A,#N/A,TRUE,"Widnes"}</definedName>
    <definedName name="fkfkvhikkhju" hidden="1">{#N/A,#N/A,TRUE,"Cover";#N/A,#N/A,TRUE,"Conts";#N/A,#N/A,TRUE,"VOS";#N/A,#N/A,TRUE,"Warrington";#N/A,#N/A,TRUE,"Widnes"}</definedName>
    <definedName name="FLOOR__FINISHES">'[11]Build-up'!#REF!</definedName>
    <definedName name="FRAME">'[11]Build-up'!#REF!</definedName>
    <definedName name="frjj" localSheetId="20" hidden="1">{#N/A,#N/A,TRUE,"Cover";#N/A,#N/A,TRUE,"Conts";#N/A,#N/A,TRUE,"VOS";#N/A,#N/A,TRUE,"Warrington";#N/A,#N/A,TRUE,"Widnes"}</definedName>
    <definedName name="frjj" localSheetId="7" hidden="1">{#N/A,#N/A,TRUE,"Cover";#N/A,#N/A,TRUE,"Conts";#N/A,#N/A,TRUE,"VOS";#N/A,#N/A,TRUE,"Warrington";#N/A,#N/A,TRUE,"Widnes"}</definedName>
    <definedName name="frjj" localSheetId="8" hidden="1">{#N/A,#N/A,TRUE,"Cover";#N/A,#N/A,TRUE,"Conts";#N/A,#N/A,TRUE,"VOS";#N/A,#N/A,TRUE,"Warrington";#N/A,#N/A,TRUE,"Widnes"}</definedName>
    <definedName name="frjj" localSheetId="10" hidden="1">{#N/A,#N/A,TRUE,"Cover";#N/A,#N/A,TRUE,"Conts";#N/A,#N/A,TRUE,"VOS";#N/A,#N/A,TRUE,"Warrington";#N/A,#N/A,TRUE,"Widnes"}</definedName>
    <definedName name="frjj" localSheetId="12" hidden="1">{#N/A,#N/A,TRUE,"Cover";#N/A,#N/A,TRUE,"Conts";#N/A,#N/A,TRUE,"VOS";#N/A,#N/A,TRUE,"Warrington";#N/A,#N/A,TRUE,"Widnes"}</definedName>
    <definedName name="frjj" localSheetId="5" hidden="1">{#N/A,#N/A,TRUE,"Cover";#N/A,#N/A,TRUE,"Conts";#N/A,#N/A,TRUE,"VOS";#N/A,#N/A,TRUE,"Warrington";#N/A,#N/A,TRUE,"Widnes"}</definedName>
    <definedName name="frjj" localSheetId="6" hidden="1">{#N/A,#N/A,TRUE,"Cover";#N/A,#N/A,TRUE,"Conts";#N/A,#N/A,TRUE,"VOS";#N/A,#N/A,TRUE,"Warrington";#N/A,#N/A,TRUE,"Widnes"}</definedName>
    <definedName name="frjj" hidden="1">{#N/A,#N/A,TRUE,"Cover";#N/A,#N/A,TRUE,"Conts";#N/A,#N/A,TRUE,"VOS";#N/A,#N/A,TRUE,"Warrington";#N/A,#N/A,TRUE,"Widnes"}</definedName>
    <definedName name="gaeg" localSheetId="20" hidden="1">{#N/A,#N/A,TRUE,"Cover";#N/A,#N/A,TRUE,"Conts";#N/A,#N/A,TRUE,"VOS";#N/A,#N/A,TRUE,"Warrington";#N/A,#N/A,TRUE,"Widnes"}</definedName>
    <definedName name="gaeg" localSheetId="7" hidden="1">{#N/A,#N/A,TRUE,"Cover";#N/A,#N/A,TRUE,"Conts";#N/A,#N/A,TRUE,"VOS";#N/A,#N/A,TRUE,"Warrington";#N/A,#N/A,TRUE,"Widnes"}</definedName>
    <definedName name="gaeg" localSheetId="8" hidden="1">{#N/A,#N/A,TRUE,"Cover";#N/A,#N/A,TRUE,"Conts";#N/A,#N/A,TRUE,"VOS";#N/A,#N/A,TRUE,"Warrington";#N/A,#N/A,TRUE,"Widnes"}</definedName>
    <definedName name="gaeg" localSheetId="10" hidden="1">{#N/A,#N/A,TRUE,"Cover";#N/A,#N/A,TRUE,"Conts";#N/A,#N/A,TRUE,"VOS";#N/A,#N/A,TRUE,"Warrington";#N/A,#N/A,TRUE,"Widnes"}</definedName>
    <definedName name="gaeg" localSheetId="12" hidden="1">{#N/A,#N/A,TRUE,"Cover";#N/A,#N/A,TRUE,"Conts";#N/A,#N/A,TRUE,"VOS";#N/A,#N/A,TRUE,"Warrington";#N/A,#N/A,TRUE,"Widnes"}</definedName>
    <definedName name="gaeg" localSheetId="5" hidden="1">{#N/A,#N/A,TRUE,"Cover";#N/A,#N/A,TRUE,"Conts";#N/A,#N/A,TRUE,"VOS";#N/A,#N/A,TRUE,"Warrington";#N/A,#N/A,TRUE,"Widnes"}</definedName>
    <definedName name="gaeg" localSheetId="6" hidden="1">{#N/A,#N/A,TRUE,"Cover";#N/A,#N/A,TRUE,"Conts";#N/A,#N/A,TRUE,"VOS";#N/A,#N/A,TRUE,"Warrington";#N/A,#N/A,TRUE,"Widnes"}</definedName>
    <definedName name="gaeg" hidden="1">{#N/A,#N/A,TRUE,"Cover";#N/A,#N/A,TRUE,"Conts";#N/A,#N/A,TRUE,"VOS";#N/A,#N/A,TRUE,"Warrington";#N/A,#N/A,TRUE,"Widnes"}</definedName>
    <definedName name="gaegg" localSheetId="20" hidden="1">{#N/A,#N/A,TRUE,"Cover";#N/A,#N/A,TRUE,"Conts";#N/A,#N/A,TRUE,"VOS";#N/A,#N/A,TRUE,"Warrington";#N/A,#N/A,TRUE,"Widnes"}</definedName>
    <definedName name="gaegg" localSheetId="7" hidden="1">{#N/A,#N/A,TRUE,"Cover";#N/A,#N/A,TRUE,"Conts";#N/A,#N/A,TRUE,"VOS";#N/A,#N/A,TRUE,"Warrington";#N/A,#N/A,TRUE,"Widnes"}</definedName>
    <definedName name="gaegg" localSheetId="8" hidden="1">{#N/A,#N/A,TRUE,"Cover";#N/A,#N/A,TRUE,"Conts";#N/A,#N/A,TRUE,"VOS";#N/A,#N/A,TRUE,"Warrington";#N/A,#N/A,TRUE,"Widnes"}</definedName>
    <definedName name="gaegg" localSheetId="10" hidden="1">{#N/A,#N/A,TRUE,"Cover";#N/A,#N/A,TRUE,"Conts";#N/A,#N/A,TRUE,"VOS";#N/A,#N/A,TRUE,"Warrington";#N/A,#N/A,TRUE,"Widnes"}</definedName>
    <definedName name="gaegg" localSheetId="12" hidden="1">{#N/A,#N/A,TRUE,"Cover";#N/A,#N/A,TRUE,"Conts";#N/A,#N/A,TRUE,"VOS";#N/A,#N/A,TRUE,"Warrington";#N/A,#N/A,TRUE,"Widnes"}</definedName>
    <definedName name="gaegg" localSheetId="5" hidden="1">{#N/A,#N/A,TRUE,"Cover";#N/A,#N/A,TRUE,"Conts";#N/A,#N/A,TRUE,"VOS";#N/A,#N/A,TRUE,"Warrington";#N/A,#N/A,TRUE,"Widnes"}</definedName>
    <definedName name="gaegg" localSheetId="6" hidden="1">{#N/A,#N/A,TRUE,"Cover";#N/A,#N/A,TRUE,"Conts";#N/A,#N/A,TRUE,"VOS";#N/A,#N/A,TRUE,"Warrington";#N/A,#N/A,TRUE,"Widnes"}</definedName>
    <definedName name="gaegg" hidden="1">{#N/A,#N/A,TRUE,"Cover";#N/A,#N/A,TRUE,"Conts";#N/A,#N/A,TRUE,"VOS";#N/A,#N/A,TRUE,"Warrington";#N/A,#N/A,TRUE,"Widnes"}</definedName>
    <definedName name="geag" localSheetId="20" hidden="1">{#N/A,#N/A,TRUE,"Cover";#N/A,#N/A,TRUE,"Conts";#N/A,#N/A,TRUE,"VOS";#N/A,#N/A,TRUE,"Warrington";#N/A,#N/A,TRUE,"Widnes"}</definedName>
    <definedName name="geag" localSheetId="7" hidden="1">{#N/A,#N/A,TRUE,"Cover";#N/A,#N/A,TRUE,"Conts";#N/A,#N/A,TRUE,"VOS";#N/A,#N/A,TRUE,"Warrington";#N/A,#N/A,TRUE,"Widnes"}</definedName>
    <definedName name="geag" localSheetId="8" hidden="1">{#N/A,#N/A,TRUE,"Cover";#N/A,#N/A,TRUE,"Conts";#N/A,#N/A,TRUE,"VOS";#N/A,#N/A,TRUE,"Warrington";#N/A,#N/A,TRUE,"Widnes"}</definedName>
    <definedName name="geag" localSheetId="10" hidden="1">{#N/A,#N/A,TRUE,"Cover";#N/A,#N/A,TRUE,"Conts";#N/A,#N/A,TRUE,"VOS";#N/A,#N/A,TRUE,"Warrington";#N/A,#N/A,TRUE,"Widnes"}</definedName>
    <definedName name="geag" localSheetId="12" hidden="1">{#N/A,#N/A,TRUE,"Cover";#N/A,#N/A,TRUE,"Conts";#N/A,#N/A,TRUE,"VOS";#N/A,#N/A,TRUE,"Warrington";#N/A,#N/A,TRUE,"Widnes"}</definedName>
    <definedName name="geag" localSheetId="5" hidden="1">{#N/A,#N/A,TRUE,"Cover";#N/A,#N/A,TRUE,"Conts";#N/A,#N/A,TRUE,"VOS";#N/A,#N/A,TRUE,"Warrington";#N/A,#N/A,TRUE,"Widnes"}</definedName>
    <definedName name="geag" localSheetId="6" hidden="1">{#N/A,#N/A,TRUE,"Cover";#N/A,#N/A,TRUE,"Conts";#N/A,#N/A,TRUE,"VOS";#N/A,#N/A,TRUE,"Warrington";#N/A,#N/A,TRUE,"Widnes"}</definedName>
    <definedName name="geag" hidden="1">{#N/A,#N/A,TRUE,"Cover";#N/A,#N/A,TRUE,"Conts";#N/A,#N/A,TRUE,"VOS";#N/A,#N/A,TRUE,"Warrington";#N/A,#N/A,TRUE,"Widnes"}</definedName>
    <definedName name="gerger" localSheetId="20" hidden="1">{#N/A,#N/A,TRUE,"Cover";#N/A,#N/A,TRUE,"Conts";#N/A,#N/A,TRUE,"VOS";#N/A,#N/A,TRUE,"Warrington";#N/A,#N/A,TRUE,"Widnes"}</definedName>
    <definedName name="gerger" localSheetId="7" hidden="1">{#N/A,#N/A,TRUE,"Cover";#N/A,#N/A,TRUE,"Conts";#N/A,#N/A,TRUE,"VOS";#N/A,#N/A,TRUE,"Warrington";#N/A,#N/A,TRUE,"Widnes"}</definedName>
    <definedName name="gerger" localSheetId="8" hidden="1">{#N/A,#N/A,TRUE,"Cover";#N/A,#N/A,TRUE,"Conts";#N/A,#N/A,TRUE,"VOS";#N/A,#N/A,TRUE,"Warrington";#N/A,#N/A,TRUE,"Widnes"}</definedName>
    <definedName name="gerger" localSheetId="10" hidden="1">{#N/A,#N/A,TRUE,"Cover";#N/A,#N/A,TRUE,"Conts";#N/A,#N/A,TRUE,"VOS";#N/A,#N/A,TRUE,"Warrington";#N/A,#N/A,TRUE,"Widnes"}</definedName>
    <definedName name="gerger" localSheetId="12" hidden="1">{#N/A,#N/A,TRUE,"Cover";#N/A,#N/A,TRUE,"Conts";#N/A,#N/A,TRUE,"VOS";#N/A,#N/A,TRUE,"Warrington";#N/A,#N/A,TRUE,"Widnes"}</definedName>
    <definedName name="gerger" localSheetId="5" hidden="1">{#N/A,#N/A,TRUE,"Cover";#N/A,#N/A,TRUE,"Conts";#N/A,#N/A,TRUE,"VOS";#N/A,#N/A,TRUE,"Warrington";#N/A,#N/A,TRUE,"Widnes"}</definedName>
    <definedName name="gerger" localSheetId="6" hidden="1">{#N/A,#N/A,TRUE,"Cover";#N/A,#N/A,TRUE,"Conts";#N/A,#N/A,TRUE,"VOS";#N/A,#N/A,TRUE,"Warrington";#N/A,#N/A,TRUE,"Widnes"}</definedName>
    <definedName name="gerger" hidden="1">{#N/A,#N/A,TRUE,"Cover";#N/A,#N/A,TRUE,"Conts";#N/A,#N/A,TRUE,"VOS";#N/A,#N/A,TRUE,"Warrington";#N/A,#N/A,TRUE,"Widnes"}</definedName>
    <definedName name="gf" localSheetId="20" hidden="1">{#N/A,#N/A,TRUE,"Cover";#N/A,#N/A,TRUE,"Conts";#N/A,#N/A,TRUE,"VOS";#N/A,#N/A,TRUE,"Warrington";#N/A,#N/A,TRUE,"Widnes"}</definedName>
    <definedName name="gf" localSheetId="7" hidden="1">{#N/A,#N/A,TRUE,"Cover";#N/A,#N/A,TRUE,"Conts";#N/A,#N/A,TRUE,"VOS";#N/A,#N/A,TRUE,"Warrington";#N/A,#N/A,TRUE,"Widnes"}</definedName>
    <definedName name="gf" localSheetId="8" hidden="1">{#N/A,#N/A,TRUE,"Cover";#N/A,#N/A,TRUE,"Conts";#N/A,#N/A,TRUE,"VOS";#N/A,#N/A,TRUE,"Warrington";#N/A,#N/A,TRUE,"Widnes"}</definedName>
    <definedName name="gf" localSheetId="10" hidden="1">{#N/A,#N/A,TRUE,"Cover";#N/A,#N/A,TRUE,"Conts";#N/A,#N/A,TRUE,"VOS";#N/A,#N/A,TRUE,"Warrington";#N/A,#N/A,TRUE,"Widnes"}</definedName>
    <definedName name="gf" localSheetId="12" hidden="1">{#N/A,#N/A,TRUE,"Cover";#N/A,#N/A,TRUE,"Conts";#N/A,#N/A,TRUE,"VOS";#N/A,#N/A,TRUE,"Warrington";#N/A,#N/A,TRUE,"Widnes"}</definedName>
    <definedName name="gf" localSheetId="5" hidden="1">{#N/A,#N/A,TRUE,"Cover";#N/A,#N/A,TRUE,"Conts";#N/A,#N/A,TRUE,"VOS";#N/A,#N/A,TRUE,"Warrington";#N/A,#N/A,TRUE,"Widnes"}</definedName>
    <definedName name="gf" localSheetId="6" hidden="1">{#N/A,#N/A,TRUE,"Cover";#N/A,#N/A,TRUE,"Conts";#N/A,#N/A,TRUE,"VOS";#N/A,#N/A,TRUE,"Warrington";#N/A,#N/A,TRUE,"Widnes"}</definedName>
    <definedName name="gf" hidden="1">{#N/A,#N/A,TRUE,"Cover";#N/A,#N/A,TRUE,"Conts";#N/A,#N/A,TRUE,"VOS";#N/A,#N/A,TRUE,"Warrington";#N/A,#N/A,TRUE,"Widnes"}</definedName>
    <definedName name="gfdgfdg" localSheetId="20" hidden="1">{#N/A,#N/A,FALSE,"SumD";#N/A,#N/A,FALSE,"ElecD";#N/A,#N/A,FALSE,"MechD";#N/A,#N/A,FALSE,"GeotD";#N/A,#N/A,FALSE,"PrcsD";#N/A,#N/A,FALSE,"TunnD";#N/A,#N/A,FALSE,"CivlD";#N/A,#N/A,FALSE,"NtwkD";#N/A,#N/A,FALSE,"EstgD";#N/A,#N/A,FALSE,"PEngD"}</definedName>
    <definedName name="gfdgfdg" localSheetId="7" hidden="1">{#N/A,#N/A,FALSE,"SumD";#N/A,#N/A,FALSE,"ElecD";#N/A,#N/A,FALSE,"MechD";#N/A,#N/A,FALSE,"GeotD";#N/A,#N/A,FALSE,"PrcsD";#N/A,#N/A,FALSE,"TunnD";#N/A,#N/A,FALSE,"CivlD";#N/A,#N/A,FALSE,"NtwkD";#N/A,#N/A,FALSE,"EstgD";#N/A,#N/A,FALSE,"PEngD"}</definedName>
    <definedName name="gfdgfdg" localSheetId="8" hidden="1">{#N/A,#N/A,FALSE,"SumD";#N/A,#N/A,FALSE,"ElecD";#N/A,#N/A,FALSE,"MechD";#N/A,#N/A,FALSE,"GeotD";#N/A,#N/A,FALSE,"PrcsD";#N/A,#N/A,FALSE,"TunnD";#N/A,#N/A,FALSE,"CivlD";#N/A,#N/A,FALSE,"NtwkD";#N/A,#N/A,FALSE,"EstgD";#N/A,#N/A,FALSE,"PEngD"}</definedName>
    <definedName name="gfdgfdg" localSheetId="10" hidden="1">{#N/A,#N/A,FALSE,"SumD";#N/A,#N/A,FALSE,"ElecD";#N/A,#N/A,FALSE,"MechD";#N/A,#N/A,FALSE,"GeotD";#N/A,#N/A,FALSE,"PrcsD";#N/A,#N/A,FALSE,"TunnD";#N/A,#N/A,FALSE,"CivlD";#N/A,#N/A,FALSE,"NtwkD";#N/A,#N/A,FALSE,"EstgD";#N/A,#N/A,FALSE,"PEngD"}</definedName>
    <definedName name="gfdgfdg" localSheetId="12" hidden="1">{#N/A,#N/A,FALSE,"SumD";#N/A,#N/A,FALSE,"ElecD";#N/A,#N/A,FALSE,"MechD";#N/A,#N/A,FALSE,"GeotD";#N/A,#N/A,FALSE,"PrcsD";#N/A,#N/A,FALSE,"TunnD";#N/A,#N/A,FALSE,"CivlD";#N/A,#N/A,FALSE,"NtwkD";#N/A,#N/A,FALSE,"EstgD";#N/A,#N/A,FALSE,"PEngD"}</definedName>
    <definedName name="gfdgfdg" localSheetId="5" hidden="1">{#N/A,#N/A,FALSE,"SumD";#N/A,#N/A,FALSE,"ElecD";#N/A,#N/A,FALSE,"MechD";#N/A,#N/A,FALSE,"GeotD";#N/A,#N/A,FALSE,"PrcsD";#N/A,#N/A,FALSE,"TunnD";#N/A,#N/A,FALSE,"CivlD";#N/A,#N/A,FALSE,"NtwkD";#N/A,#N/A,FALSE,"EstgD";#N/A,#N/A,FALSE,"PEngD"}</definedName>
    <definedName name="gfdgfdg" localSheetId="6"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gfgfgfg" localSheetId="20" hidden="1">{#N/A,#N/A,FALSE,"SumD";#N/A,#N/A,FALSE,"ElecD";#N/A,#N/A,FALSE,"MechD";#N/A,#N/A,FALSE,"GeotD";#N/A,#N/A,FALSE,"PrcsD";#N/A,#N/A,FALSE,"TunnD";#N/A,#N/A,FALSE,"CivlD";#N/A,#N/A,FALSE,"NtwkD";#N/A,#N/A,FALSE,"EstgD";#N/A,#N/A,FALSE,"PEngD"}</definedName>
    <definedName name="gfgfgfgfg" localSheetId="7" hidden="1">{#N/A,#N/A,FALSE,"SumD";#N/A,#N/A,FALSE,"ElecD";#N/A,#N/A,FALSE,"MechD";#N/A,#N/A,FALSE,"GeotD";#N/A,#N/A,FALSE,"PrcsD";#N/A,#N/A,FALSE,"TunnD";#N/A,#N/A,FALSE,"CivlD";#N/A,#N/A,FALSE,"NtwkD";#N/A,#N/A,FALSE,"EstgD";#N/A,#N/A,FALSE,"PEngD"}</definedName>
    <definedName name="gfgfgfgfg" localSheetId="8" hidden="1">{#N/A,#N/A,FALSE,"SumD";#N/A,#N/A,FALSE,"ElecD";#N/A,#N/A,FALSE,"MechD";#N/A,#N/A,FALSE,"GeotD";#N/A,#N/A,FALSE,"PrcsD";#N/A,#N/A,FALSE,"TunnD";#N/A,#N/A,FALSE,"CivlD";#N/A,#N/A,FALSE,"NtwkD";#N/A,#N/A,FALSE,"EstgD";#N/A,#N/A,FALSE,"PEngD"}</definedName>
    <definedName name="gfgfgfgfg" localSheetId="10" hidden="1">{#N/A,#N/A,FALSE,"SumD";#N/A,#N/A,FALSE,"ElecD";#N/A,#N/A,FALSE,"MechD";#N/A,#N/A,FALSE,"GeotD";#N/A,#N/A,FALSE,"PrcsD";#N/A,#N/A,FALSE,"TunnD";#N/A,#N/A,FALSE,"CivlD";#N/A,#N/A,FALSE,"NtwkD";#N/A,#N/A,FALSE,"EstgD";#N/A,#N/A,FALSE,"PEngD"}</definedName>
    <definedName name="gfgfgfgfg" localSheetId="12" hidden="1">{#N/A,#N/A,FALSE,"SumD";#N/A,#N/A,FALSE,"ElecD";#N/A,#N/A,FALSE,"MechD";#N/A,#N/A,FALSE,"GeotD";#N/A,#N/A,FALSE,"PrcsD";#N/A,#N/A,FALSE,"TunnD";#N/A,#N/A,FALSE,"CivlD";#N/A,#N/A,FALSE,"NtwkD";#N/A,#N/A,FALSE,"EstgD";#N/A,#N/A,FALSE,"PEngD"}</definedName>
    <definedName name="gfgfgfgfg" localSheetId="5" hidden="1">{#N/A,#N/A,FALSE,"SumD";#N/A,#N/A,FALSE,"ElecD";#N/A,#N/A,FALSE,"MechD";#N/A,#N/A,FALSE,"GeotD";#N/A,#N/A,FALSE,"PrcsD";#N/A,#N/A,FALSE,"TunnD";#N/A,#N/A,FALSE,"CivlD";#N/A,#N/A,FALSE,"NtwkD";#N/A,#N/A,FALSE,"EstgD";#N/A,#N/A,FALSE,"PEngD"}</definedName>
    <definedName name="gfgfgfgfg" localSheetId="6"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20" hidden="1">{#N/A,#N/A,FALSE,"SumG";#N/A,#N/A,FALSE,"ElecG";#N/A,#N/A,FALSE,"MechG";#N/A,#N/A,FALSE,"GeotG";#N/A,#N/A,FALSE,"PrcsG";#N/A,#N/A,FALSE,"TunnG";#N/A,#N/A,FALSE,"CivlG";#N/A,#N/A,FALSE,"NtwkG";#N/A,#N/A,FALSE,"EstgG";#N/A,#N/A,FALSE,"PEngG"}</definedName>
    <definedName name="gfgfgfgss" localSheetId="7" hidden="1">{#N/A,#N/A,FALSE,"SumG";#N/A,#N/A,FALSE,"ElecG";#N/A,#N/A,FALSE,"MechG";#N/A,#N/A,FALSE,"GeotG";#N/A,#N/A,FALSE,"PrcsG";#N/A,#N/A,FALSE,"TunnG";#N/A,#N/A,FALSE,"CivlG";#N/A,#N/A,FALSE,"NtwkG";#N/A,#N/A,FALSE,"EstgG";#N/A,#N/A,FALSE,"PEngG"}</definedName>
    <definedName name="gfgfgfgss" localSheetId="8" hidden="1">{#N/A,#N/A,FALSE,"SumG";#N/A,#N/A,FALSE,"ElecG";#N/A,#N/A,FALSE,"MechG";#N/A,#N/A,FALSE,"GeotG";#N/A,#N/A,FALSE,"PrcsG";#N/A,#N/A,FALSE,"TunnG";#N/A,#N/A,FALSE,"CivlG";#N/A,#N/A,FALSE,"NtwkG";#N/A,#N/A,FALSE,"EstgG";#N/A,#N/A,FALSE,"PEngG"}</definedName>
    <definedName name="gfgfgfgss" localSheetId="10" hidden="1">{#N/A,#N/A,FALSE,"SumG";#N/A,#N/A,FALSE,"ElecG";#N/A,#N/A,FALSE,"MechG";#N/A,#N/A,FALSE,"GeotG";#N/A,#N/A,FALSE,"PrcsG";#N/A,#N/A,FALSE,"TunnG";#N/A,#N/A,FALSE,"CivlG";#N/A,#N/A,FALSE,"NtwkG";#N/A,#N/A,FALSE,"EstgG";#N/A,#N/A,FALSE,"PEngG"}</definedName>
    <definedName name="gfgfgfgss" localSheetId="12" hidden="1">{#N/A,#N/A,FALSE,"SumG";#N/A,#N/A,FALSE,"ElecG";#N/A,#N/A,FALSE,"MechG";#N/A,#N/A,FALSE,"GeotG";#N/A,#N/A,FALSE,"PrcsG";#N/A,#N/A,FALSE,"TunnG";#N/A,#N/A,FALSE,"CivlG";#N/A,#N/A,FALSE,"NtwkG";#N/A,#N/A,FALSE,"EstgG";#N/A,#N/A,FALSE,"PEngG"}</definedName>
    <definedName name="gfgfgfgss" localSheetId="5" hidden="1">{#N/A,#N/A,FALSE,"SumG";#N/A,#N/A,FALSE,"ElecG";#N/A,#N/A,FALSE,"MechG";#N/A,#N/A,FALSE,"GeotG";#N/A,#N/A,FALSE,"PrcsG";#N/A,#N/A,FALSE,"TunnG";#N/A,#N/A,FALSE,"CivlG";#N/A,#N/A,FALSE,"NtwkG";#N/A,#N/A,FALSE,"EstgG";#N/A,#N/A,FALSE,"PEngG"}</definedName>
    <definedName name="gfgfgfgss" localSheetId="6"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'[19]GEN PROG'!$A$1:$P$27</definedName>
    <definedName name="ggdrgdfhyyj" localSheetId="20" hidden="1">{#N/A,#N/A,TRUE,"Cover";#N/A,#N/A,TRUE,"Conts";#N/A,#N/A,TRUE,"VOS";#N/A,#N/A,TRUE,"Warrington";#N/A,#N/A,TRUE,"Widnes"}</definedName>
    <definedName name="ggdrgdfhyyj" localSheetId="7" hidden="1">{#N/A,#N/A,TRUE,"Cover";#N/A,#N/A,TRUE,"Conts";#N/A,#N/A,TRUE,"VOS";#N/A,#N/A,TRUE,"Warrington";#N/A,#N/A,TRUE,"Widnes"}</definedName>
    <definedName name="ggdrgdfhyyj" localSheetId="8" hidden="1">{#N/A,#N/A,TRUE,"Cover";#N/A,#N/A,TRUE,"Conts";#N/A,#N/A,TRUE,"VOS";#N/A,#N/A,TRUE,"Warrington";#N/A,#N/A,TRUE,"Widnes"}</definedName>
    <definedName name="ggdrgdfhyyj" localSheetId="10" hidden="1">{#N/A,#N/A,TRUE,"Cover";#N/A,#N/A,TRUE,"Conts";#N/A,#N/A,TRUE,"VOS";#N/A,#N/A,TRUE,"Warrington";#N/A,#N/A,TRUE,"Widnes"}</definedName>
    <definedName name="ggdrgdfhyyj" localSheetId="12" hidden="1">{#N/A,#N/A,TRUE,"Cover";#N/A,#N/A,TRUE,"Conts";#N/A,#N/A,TRUE,"VOS";#N/A,#N/A,TRUE,"Warrington";#N/A,#N/A,TRUE,"Widnes"}</definedName>
    <definedName name="ggdrgdfhyyj" localSheetId="5" hidden="1">{#N/A,#N/A,TRUE,"Cover";#N/A,#N/A,TRUE,"Conts";#N/A,#N/A,TRUE,"VOS";#N/A,#N/A,TRUE,"Warrington";#N/A,#N/A,TRUE,"Widnes"}</definedName>
    <definedName name="ggdrgdfhyyj" localSheetId="6" hidden="1">{#N/A,#N/A,TRUE,"Cover";#N/A,#N/A,TRUE,"Conts";#N/A,#N/A,TRUE,"VOS";#N/A,#N/A,TRUE,"Warrington";#N/A,#N/A,TRUE,"Widnes"}</definedName>
    <definedName name="ggdrgdfhyyj" hidden="1">{#N/A,#N/A,TRUE,"Cover";#N/A,#N/A,TRUE,"Conts";#N/A,#N/A,TRUE,"VOS";#N/A,#N/A,TRUE,"Warrington";#N/A,#N/A,TRUE,"Widnes"}</definedName>
    <definedName name="ggg" hidden="1">#REF!</definedName>
    <definedName name="gggg" localSheetId="20" hidden="1">{#N/A,#N/A,FALSE,"SumD";#N/A,#N/A,FALSE,"ElecD";#N/A,#N/A,FALSE,"MechD";#N/A,#N/A,FALSE,"GeotD";#N/A,#N/A,FALSE,"PrcsD";#N/A,#N/A,FALSE,"TunnD";#N/A,#N/A,FALSE,"CivlD";#N/A,#N/A,FALSE,"NtwkD";#N/A,#N/A,FALSE,"EstgD";#N/A,#N/A,FALSE,"PEngD"}</definedName>
    <definedName name="gggg" localSheetId="7" hidden="1">{#N/A,#N/A,FALSE,"SumD";#N/A,#N/A,FALSE,"ElecD";#N/A,#N/A,FALSE,"MechD";#N/A,#N/A,FALSE,"GeotD";#N/A,#N/A,FALSE,"PrcsD";#N/A,#N/A,FALSE,"TunnD";#N/A,#N/A,FALSE,"CivlD";#N/A,#N/A,FALSE,"NtwkD";#N/A,#N/A,FALSE,"EstgD";#N/A,#N/A,FALSE,"PEngD"}</definedName>
    <definedName name="gggg" localSheetId="8" hidden="1">{#N/A,#N/A,FALSE,"SumD";#N/A,#N/A,FALSE,"ElecD";#N/A,#N/A,FALSE,"MechD";#N/A,#N/A,FALSE,"GeotD";#N/A,#N/A,FALSE,"PrcsD";#N/A,#N/A,FALSE,"TunnD";#N/A,#N/A,FALSE,"CivlD";#N/A,#N/A,FALSE,"NtwkD";#N/A,#N/A,FALSE,"EstgD";#N/A,#N/A,FALSE,"PEngD"}</definedName>
    <definedName name="gggg" localSheetId="10" hidden="1">{#N/A,#N/A,FALSE,"SumD";#N/A,#N/A,FALSE,"ElecD";#N/A,#N/A,FALSE,"MechD";#N/A,#N/A,FALSE,"GeotD";#N/A,#N/A,FALSE,"PrcsD";#N/A,#N/A,FALSE,"TunnD";#N/A,#N/A,FALSE,"CivlD";#N/A,#N/A,FALSE,"NtwkD";#N/A,#N/A,FALSE,"EstgD";#N/A,#N/A,FALSE,"PEngD"}</definedName>
    <definedName name="gggg" localSheetId="12" hidden="1">{#N/A,#N/A,FALSE,"SumD";#N/A,#N/A,FALSE,"ElecD";#N/A,#N/A,FALSE,"MechD";#N/A,#N/A,FALSE,"GeotD";#N/A,#N/A,FALSE,"PrcsD";#N/A,#N/A,FALSE,"TunnD";#N/A,#N/A,FALSE,"CivlD";#N/A,#N/A,FALSE,"NtwkD";#N/A,#N/A,FALSE,"EstgD";#N/A,#N/A,FALSE,"PEngD"}</definedName>
    <definedName name="gggg" localSheetId="5" hidden="1">{#N/A,#N/A,FALSE,"SumD";#N/A,#N/A,FALSE,"ElecD";#N/A,#N/A,FALSE,"MechD";#N/A,#N/A,FALSE,"GeotD";#N/A,#N/A,FALSE,"PrcsD";#N/A,#N/A,FALSE,"TunnD";#N/A,#N/A,FALSE,"CivlD";#N/A,#N/A,FALSE,"NtwkD";#N/A,#N/A,FALSE,"EstgD";#N/A,#N/A,FALSE,"PEngD"}</definedName>
    <definedName name="gggg" localSheetId="6"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hggg" localSheetId="20" hidden="1">{#N/A,#N/A,FALSE,"SumG";#N/A,#N/A,FALSE,"ElecG";#N/A,#N/A,FALSE,"MechG";#N/A,#N/A,FALSE,"GeotG";#N/A,#N/A,FALSE,"PrcsG";#N/A,#N/A,FALSE,"TunnG";#N/A,#N/A,FALSE,"CivlG";#N/A,#N/A,FALSE,"NtwkG";#N/A,#N/A,FALSE,"EstgG";#N/A,#N/A,FALSE,"PEngG"}</definedName>
    <definedName name="ghggg" localSheetId="7" hidden="1">{#N/A,#N/A,FALSE,"SumG";#N/A,#N/A,FALSE,"ElecG";#N/A,#N/A,FALSE,"MechG";#N/A,#N/A,FALSE,"GeotG";#N/A,#N/A,FALSE,"PrcsG";#N/A,#N/A,FALSE,"TunnG";#N/A,#N/A,FALSE,"CivlG";#N/A,#N/A,FALSE,"NtwkG";#N/A,#N/A,FALSE,"EstgG";#N/A,#N/A,FALSE,"PEngG"}</definedName>
    <definedName name="ghggg" localSheetId="8" hidden="1">{#N/A,#N/A,FALSE,"SumG";#N/A,#N/A,FALSE,"ElecG";#N/A,#N/A,FALSE,"MechG";#N/A,#N/A,FALSE,"GeotG";#N/A,#N/A,FALSE,"PrcsG";#N/A,#N/A,FALSE,"TunnG";#N/A,#N/A,FALSE,"CivlG";#N/A,#N/A,FALSE,"NtwkG";#N/A,#N/A,FALSE,"EstgG";#N/A,#N/A,FALSE,"PEngG"}</definedName>
    <definedName name="ghggg" localSheetId="10" hidden="1">{#N/A,#N/A,FALSE,"SumG";#N/A,#N/A,FALSE,"ElecG";#N/A,#N/A,FALSE,"MechG";#N/A,#N/A,FALSE,"GeotG";#N/A,#N/A,FALSE,"PrcsG";#N/A,#N/A,FALSE,"TunnG";#N/A,#N/A,FALSE,"CivlG";#N/A,#N/A,FALSE,"NtwkG";#N/A,#N/A,FALSE,"EstgG";#N/A,#N/A,FALSE,"PEngG"}</definedName>
    <definedName name="ghggg" localSheetId="12" hidden="1">{#N/A,#N/A,FALSE,"SumG";#N/A,#N/A,FALSE,"ElecG";#N/A,#N/A,FALSE,"MechG";#N/A,#N/A,FALSE,"GeotG";#N/A,#N/A,FALSE,"PrcsG";#N/A,#N/A,FALSE,"TunnG";#N/A,#N/A,FALSE,"CivlG";#N/A,#N/A,FALSE,"NtwkG";#N/A,#N/A,FALSE,"EstgG";#N/A,#N/A,FALSE,"PEngG"}</definedName>
    <definedName name="ghggg" localSheetId="5" hidden="1">{#N/A,#N/A,FALSE,"SumG";#N/A,#N/A,FALSE,"ElecG";#N/A,#N/A,FALSE,"MechG";#N/A,#N/A,FALSE,"GeotG";#N/A,#N/A,FALSE,"PrcsG";#N/A,#N/A,FALSE,"TunnG";#N/A,#N/A,FALSE,"CivlG";#N/A,#N/A,FALSE,"NtwkG";#N/A,#N/A,FALSE,"EstgG";#N/A,#N/A,FALSE,"PEngG"}</definedName>
    <definedName name="ghggg" localSheetId="6"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sdhth" localSheetId="20" hidden="1">{#N/A,#N/A,TRUE,"Cover";#N/A,#N/A,TRUE,"Conts";#N/A,#N/A,TRUE,"VOS";#N/A,#N/A,TRUE,"Warrington";#N/A,#N/A,TRUE,"Widnes"}</definedName>
    <definedName name="ghsdhth" localSheetId="7" hidden="1">{#N/A,#N/A,TRUE,"Cover";#N/A,#N/A,TRUE,"Conts";#N/A,#N/A,TRUE,"VOS";#N/A,#N/A,TRUE,"Warrington";#N/A,#N/A,TRUE,"Widnes"}</definedName>
    <definedName name="ghsdhth" localSheetId="8" hidden="1">{#N/A,#N/A,TRUE,"Cover";#N/A,#N/A,TRUE,"Conts";#N/A,#N/A,TRUE,"VOS";#N/A,#N/A,TRUE,"Warrington";#N/A,#N/A,TRUE,"Widnes"}</definedName>
    <definedName name="ghsdhth" localSheetId="10" hidden="1">{#N/A,#N/A,TRUE,"Cover";#N/A,#N/A,TRUE,"Conts";#N/A,#N/A,TRUE,"VOS";#N/A,#N/A,TRUE,"Warrington";#N/A,#N/A,TRUE,"Widnes"}</definedName>
    <definedName name="ghsdhth" localSheetId="12" hidden="1">{#N/A,#N/A,TRUE,"Cover";#N/A,#N/A,TRUE,"Conts";#N/A,#N/A,TRUE,"VOS";#N/A,#N/A,TRUE,"Warrington";#N/A,#N/A,TRUE,"Widnes"}</definedName>
    <definedName name="ghsdhth" localSheetId="5" hidden="1">{#N/A,#N/A,TRUE,"Cover";#N/A,#N/A,TRUE,"Conts";#N/A,#N/A,TRUE,"VOS";#N/A,#N/A,TRUE,"Warrington";#N/A,#N/A,TRUE,"Widnes"}</definedName>
    <definedName name="ghsdhth" localSheetId="6" hidden="1">{#N/A,#N/A,TRUE,"Cover";#N/A,#N/A,TRUE,"Conts";#N/A,#N/A,TRUE,"VOS";#N/A,#N/A,TRUE,"Warrington";#N/A,#N/A,TRUE,"Widnes"}</definedName>
    <definedName name="ghsdhth" hidden="1">{#N/A,#N/A,TRUE,"Cover";#N/A,#N/A,TRUE,"Conts";#N/A,#N/A,TRUE,"VOS";#N/A,#N/A,TRUE,"Warrington";#N/A,#N/A,TRUE,"Widnes"}</definedName>
    <definedName name="ghsg" localSheetId="20" hidden="1">{#N/A,#N/A,TRUE,"Cover";#N/A,#N/A,TRUE,"Conts";#N/A,#N/A,TRUE,"VOS";#N/A,#N/A,TRUE,"Warrington";#N/A,#N/A,TRUE,"Widnes"}</definedName>
    <definedName name="ghsg" localSheetId="7" hidden="1">{#N/A,#N/A,TRUE,"Cover";#N/A,#N/A,TRUE,"Conts";#N/A,#N/A,TRUE,"VOS";#N/A,#N/A,TRUE,"Warrington";#N/A,#N/A,TRUE,"Widnes"}</definedName>
    <definedName name="ghsg" localSheetId="8" hidden="1">{#N/A,#N/A,TRUE,"Cover";#N/A,#N/A,TRUE,"Conts";#N/A,#N/A,TRUE,"VOS";#N/A,#N/A,TRUE,"Warrington";#N/A,#N/A,TRUE,"Widnes"}</definedName>
    <definedName name="ghsg" localSheetId="10" hidden="1">{#N/A,#N/A,TRUE,"Cover";#N/A,#N/A,TRUE,"Conts";#N/A,#N/A,TRUE,"VOS";#N/A,#N/A,TRUE,"Warrington";#N/A,#N/A,TRUE,"Widnes"}</definedName>
    <definedName name="ghsg" localSheetId="12" hidden="1">{#N/A,#N/A,TRUE,"Cover";#N/A,#N/A,TRUE,"Conts";#N/A,#N/A,TRUE,"VOS";#N/A,#N/A,TRUE,"Warrington";#N/A,#N/A,TRUE,"Widnes"}</definedName>
    <definedName name="ghsg" localSheetId="5" hidden="1">{#N/A,#N/A,TRUE,"Cover";#N/A,#N/A,TRUE,"Conts";#N/A,#N/A,TRUE,"VOS";#N/A,#N/A,TRUE,"Warrington";#N/A,#N/A,TRUE,"Widnes"}</definedName>
    <definedName name="ghsg" localSheetId="6" hidden="1">{#N/A,#N/A,TRUE,"Cover";#N/A,#N/A,TRUE,"Conts";#N/A,#N/A,TRUE,"VOS";#N/A,#N/A,TRUE,"Warrington";#N/A,#N/A,TRUE,"Widnes"}</definedName>
    <definedName name="ghsg" hidden="1">{#N/A,#N/A,TRUE,"Cover";#N/A,#N/A,TRUE,"Conts";#N/A,#N/A,TRUE,"VOS";#N/A,#N/A,TRUE,"Warrington";#N/A,#N/A,TRUE,"Widnes"}</definedName>
    <definedName name="gjahgkj" localSheetId="20" hidden="1">{#N/A,#N/A,TRUE,"Cover";#N/A,#N/A,TRUE,"Conts";#N/A,#N/A,TRUE,"VOS";#N/A,#N/A,TRUE,"Warrington";#N/A,#N/A,TRUE,"Widnes"}</definedName>
    <definedName name="gjahgkj" localSheetId="7" hidden="1">{#N/A,#N/A,TRUE,"Cover";#N/A,#N/A,TRUE,"Conts";#N/A,#N/A,TRUE,"VOS";#N/A,#N/A,TRUE,"Warrington";#N/A,#N/A,TRUE,"Widnes"}</definedName>
    <definedName name="gjahgkj" localSheetId="8" hidden="1">{#N/A,#N/A,TRUE,"Cover";#N/A,#N/A,TRUE,"Conts";#N/A,#N/A,TRUE,"VOS";#N/A,#N/A,TRUE,"Warrington";#N/A,#N/A,TRUE,"Widnes"}</definedName>
    <definedName name="gjahgkj" localSheetId="10" hidden="1">{#N/A,#N/A,TRUE,"Cover";#N/A,#N/A,TRUE,"Conts";#N/A,#N/A,TRUE,"VOS";#N/A,#N/A,TRUE,"Warrington";#N/A,#N/A,TRUE,"Widnes"}</definedName>
    <definedName name="gjahgkj" localSheetId="12" hidden="1">{#N/A,#N/A,TRUE,"Cover";#N/A,#N/A,TRUE,"Conts";#N/A,#N/A,TRUE,"VOS";#N/A,#N/A,TRUE,"Warrington";#N/A,#N/A,TRUE,"Widnes"}</definedName>
    <definedName name="gjahgkj" localSheetId="5" hidden="1">{#N/A,#N/A,TRUE,"Cover";#N/A,#N/A,TRUE,"Conts";#N/A,#N/A,TRUE,"VOS";#N/A,#N/A,TRUE,"Warrington";#N/A,#N/A,TRUE,"Widnes"}</definedName>
    <definedName name="gjahgkj" localSheetId="6" hidden="1">{#N/A,#N/A,TRUE,"Cover";#N/A,#N/A,TRUE,"Conts";#N/A,#N/A,TRUE,"VOS";#N/A,#N/A,TRUE,"Warrington";#N/A,#N/A,TRUE,"Widnes"}</definedName>
    <definedName name="gjahgkj" hidden="1">{#N/A,#N/A,TRUE,"Cover";#N/A,#N/A,TRUE,"Conts";#N/A,#N/A,TRUE,"VOS";#N/A,#N/A,TRUE,"Warrington";#N/A,#N/A,TRUE,"Widnes"}</definedName>
    <definedName name="gjkkl" localSheetId="20" hidden="1">{#N/A,#N/A,TRUE,"Cover";#N/A,#N/A,TRUE,"Conts";#N/A,#N/A,TRUE,"VOS";#N/A,#N/A,TRUE,"Warrington";#N/A,#N/A,TRUE,"Widnes"}</definedName>
    <definedName name="gjkkl" localSheetId="7" hidden="1">{#N/A,#N/A,TRUE,"Cover";#N/A,#N/A,TRUE,"Conts";#N/A,#N/A,TRUE,"VOS";#N/A,#N/A,TRUE,"Warrington";#N/A,#N/A,TRUE,"Widnes"}</definedName>
    <definedName name="gjkkl" localSheetId="8" hidden="1">{#N/A,#N/A,TRUE,"Cover";#N/A,#N/A,TRUE,"Conts";#N/A,#N/A,TRUE,"VOS";#N/A,#N/A,TRUE,"Warrington";#N/A,#N/A,TRUE,"Widnes"}</definedName>
    <definedName name="gjkkl" localSheetId="10" hidden="1">{#N/A,#N/A,TRUE,"Cover";#N/A,#N/A,TRUE,"Conts";#N/A,#N/A,TRUE,"VOS";#N/A,#N/A,TRUE,"Warrington";#N/A,#N/A,TRUE,"Widnes"}</definedName>
    <definedName name="gjkkl" localSheetId="12" hidden="1">{#N/A,#N/A,TRUE,"Cover";#N/A,#N/A,TRUE,"Conts";#N/A,#N/A,TRUE,"VOS";#N/A,#N/A,TRUE,"Warrington";#N/A,#N/A,TRUE,"Widnes"}</definedName>
    <definedName name="gjkkl" localSheetId="5" hidden="1">{#N/A,#N/A,TRUE,"Cover";#N/A,#N/A,TRUE,"Conts";#N/A,#N/A,TRUE,"VOS";#N/A,#N/A,TRUE,"Warrington";#N/A,#N/A,TRUE,"Widnes"}</definedName>
    <definedName name="gjkkl" localSheetId="6" hidden="1">{#N/A,#N/A,TRUE,"Cover";#N/A,#N/A,TRUE,"Conts";#N/A,#N/A,TRUE,"VOS";#N/A,#N/A,TRUE,"Warrington";#N/A,#N/A,TRUE,"Widnes"}</definedName>
    <definedName name="gjkkl" hidden="1">{#N/A,#N/A,TRUE,"Cover";#N/A,#N/A,TRUE,"Conts";#N/A,#N/A,TRUE,"VOS";#N/A,#N/A,TRUE,"Warrington";#N/A,#N/A,TRUE,"Widnes"}</definedName>
    <definedName name="gtrghr" localSheetId="20" hidden="1">{#N/A,#N/A,TRUE,"Cover";#N/A,#N/A,TRUE,"Conts";#N/A,#N/A,TRUE,"VOS";#N/A,#N/A,TRUE,"Warrington";#N/A,#N/A,TRUE,"Widnes"}</definedName>
    <definedName name="gtrghr" localSheetId="7" hidden="1">{#N/A,#N/A,TRUE,"Cover";#N/A,#N/A,TRUE,"Conts";#N/A,#N/A,TRUE,"VOS";#N/A,#N/A,TRUE,"Warrington";#N/A,#N/A,TRUE,"Widnes"}</definedName>
    <definedName name="gtrghr" localSheetId="8" hidden="1">{#N/A,#N/A,TRUE,"Cover";#N/A,#N/A,TRUE,"Conts";#N/A,#N/A,TRUE,"VOS";#N/A,#N/A,TRUE,"Warrington";#N/A,#N/A,TRUE,"Widnes"}</definedName>
    <definedName name="gtrghr" localSheetId="10" hidden="1">{#N/A,#N/A,TRUE,"Cover";#N/A,#N/A,TRUE,"Conts";#N/A,#N/A,TRUE,"VOS";#N/A,#N/A,TRUE,"Warrington";#N/A,#N/A,TRUE,"Widnes"}</definedName>
    <definedName name="gtrghr" localSheetId="12" hidden="1">{#N/A,#N/A,TRUE,"Cover";#N/A,#N/A,TRUE,"Conts";#N/A,#N/A,TRUE,"VOS";#N/A,#N/A,TRUE,"Warrington";#N/A,#N/A,TRUE,"Widnes"}</definedName>
    <definedName name="gtrghr" localSheetId="5" hidden="1">{#N/A,#N/A,TRUE,"Cover";#N/A,#N/A,TRUE,"Conts";#N/A,#N/A,TRUE,"VOS";#N/A,#N/A,TRUE,"Warrington";#N/A,#N/A,TRUE,"Widnes"}</definedName>
    <definedName name="gtrghr" localSheetId="6" hidden="1">{#N/A,#N/A,TRUE,"Cover";#N/A,#N/A,TRUE,"Conts";#N/A,#N/A,TRUE,"VOS";#N/A,#N/A,TRUE,"Warrington";#N/A,#N/A,TRUE,"Widnes"}</definedName>
    <definedName name="gtrghr" hidden="1">{#N/A,#N/A,TRUE,"Cover";#N/A,#N/A,TRUE,"Conts";#N/A,#N/A,TRUE,"VOS";#N/A,#N/A,TRUE,"Warrington";#N/A,#N/A,TRUE,"Widnes"}</definedName>
    <definedName name="gwgtergyr" localSheetId="20" hidden="1">{#N/A,#N/A,TRUE,"Cover";#N/A,#N/A,TRUE,"Conts";#N/A,#N/A,TRUE,"VOS";#N/A,#N/A,TRUE,"Warrington";#N/A,#N/A,TRUE,"Widnes"}</definedName>
    <definedName name="gwgtergyr" localSheetId="7" hidden="1">{#N/A,#N/A,TRUE,"Cover";#N/A,#N/A,TRUE,"Conts";#N/A,#N/A,TRUE,"VOS";#N/A,#N/A,TRUE,"Warrington";#N/A,#N/A,TRUE,"Widnes"}</definedName>
    <definedName name="gwgtergyr" localSheetId="8" hidden="1">{#N/A,#N/A,TRUE,"Cover";#N/A,#N/A,TRUE,"Conts";#N/A,#N/A,TRUE,"VOS";#N/A,#N/A,TRUE,"Warrington";#N/A,#N/A,TRUE,"Widnes"}</definedName>
    <definedName name="gwgtergyr" localSheetId="10" hidden="1">{#N/A,#N/A,TRUE,"Cover";#N/A,#N/A,TRUE,"Conts";#N/A,#N/A,TRUE,"VOS";#N/A,#N/A,TRUE,"Warrington";#N/A,#N/A,TRUE,"Widnes"}</definedName>
    <definedName name="gwgtergyr" localSheetId="12" hidden="1">{#N/A,#N/A,TRUE,"Cover";#N/A,#N/A,TRUE,"Conts";#N/A,#N/A,TRUE,"VOS";#N/A,#N/A,TRUE,"Warrington";#N/A,#N/A,TRUE,"Widnes"}</definedName>
    <definedName name="gwgtergyr" localSheetId="5" hidden="1">{#N/A,#N/A,TRUE,"Cover";#N/A,#N/A,TRUE,"Conts";#N/A,#N/A,TRUE,"VOS";#N/A,#N/A,TRUE,"Warrington";#N/A,#N/A,TRUE,"Widnes"}</definedName>
    <definedName name="gwgtergyr" localSheetId="6" hidden="1">{#N/A,#N/A,TRUE,"Cover";#N/A,#N/A,TRUE,"Conts";#N/A,#N/A,TRUE,"VOS";#N/A,#N/A,TRUE,"Warrington";#N/A,#N/A,TRUE,"Widnes"}</definedName>
    <definedName name="gwgtergyr" hidden="1">{#N/A,#N/A,TRUE,"Cover";#N/A,#N/A,TRUE,"Conts";#N/A,#N/A,TRUE,"VOS";#N/A,#N/A,TRUE,"Warrington";#N/A,#N/A,TRUE,"Widnes"}</definedName>
    <definedName name="hfhgf" localSheetId="20" hidden="1">{#N/A,#N/A,TRUE,"Cover";#N/A,#N/A,TRUE,"Conts";#N/A,#N/A,TRUE,"VOS";#N/A,#N/A,TRUE,"Warrington";#N/A,#N/A,TRUE,"Widnes"}</definedName>
    <definedName name="hfhgf" localSheetId="7" hidden="1">{#N/A,#N/A,TRUE,"Cover";#N/A,#N/A,TRUE,"Conts";#N/A,#N/A,TRUE,"VOS";#N/A,#N/A,TRUE,"Warrington";#N/A,#N/A,TRUE,"Widnes"}</definedName>
    <definedName name="hfhgf" localSheetId="8" hidden="1">{#N/A,#N/A,TRUE,"Cover";#N/A,#N/A,TRUE,"Conts";#N/A,#N/A,TRUE,"VOS";#N/A,#N/A,TRUE,"Warrington";#N/A,#N/A,TRUE,"Widnes"}</definedName>
    <definedName name="hfhgf" localSheetId="10" hidden="1">{#N/A,#N/A,TRUE,"Cover";#N/A,#N/A,TRUE,"Conts";#N/A,#N/A,TRUE,"VOS";#N/A,#N/A,TRUE,"Warrington";#N/A,#N/A,TRUE,"Widnes"}</definedName>
    <definedName name="hfhgf" localSheetId="12" hidden="1">{#N/A,#N/A,TRUE,"Cover";#N/A,#N/A,TRUE,"Conts";#N/A,#N/A,TRUE,"VOS";#N/A,#N/A,TRUE,"Warrington";#N/A,#N/A,TRUE,"Widnes"}</definedName>
    <definedName name="hfhgf" localSheetId="5" hidden="1">{#N/A,#N/A,TRUE,"Cover";#N/A,#N/A,TRUE,"Conts";#N/A,#N/A,TRUE,"VOS";#N/A,#N/A,TRUE,"Warrington";#N/A,#N/A,TRUE,"Widnes"}</definedName>
    <definedName name="hfhgf" localSheetId="6" hidden="1">{#N/A,#N/A,TRUE,"Cover";#N/A,#N/A,TRUE,"Conts";#N/A,#N/A,TRUE,"VOS";#N/A,#N/A,TRUE,"Warrington";#N/A,#N/A,TRUE,"Widnes"}</definedName>
    <definedName name="hfhgf" hidden="1">{#N/A,#N/A,TRUE,"Cover";#N/A,#N/A,TRUE,"Conts";#N/A,#N/A,TRUE,"VOS";#N/A,#N/A,TRUE,"Warrington";#N/A,#N/A,TRUE,"Widnes"}</definedName>
    <definedName name="hgkhkg" localSheetId="20" hidden="1">{#N/A,#N/A,TRUE,"Cover";#N/A,#N/A,TRUE,"Conts";#N/A,#N/A,TRUE,"VOS";#N/A,#N/A,TRUE,"Warrington";#N/A,#N/A,TRUE,"Widnes"}</definedName>
    <definedName name="hgkhkg" localSheetId="7" hidden="1">{#N/A,#N/A,TRUE,"Cover";#N/A,#N/A,TRUE,"Conts";#N/A,#N/A,TRUE,"VOS";#N/A,#N/A,TRUE,"Warrington";#N/A,#N/A,TRUE,"Widnes"}</definedName>
    <definedName name="hgkhkg" localSheetId="8" hidden="1">{#N/A,#N/A,TRUE,"Cover";#N/A,#N/A,TRUE,"Conts";#N/A,#N/A,TRUE,"VOS";#N/A,#N/A,TRUE,"Warrington";#N/A,#N/A,TRUE,"Widnes"}</definedName>
    <definedName name="hgkhkg" localSheetId="10" hidden="1">{#N/A,#N/A,TRUE,"Cover";#N/A,#N/A,TRUE,"Conts";#N/A,#N/A,TRUE,"VOS";#N/A,#N/A,TRUE,"Warrington";#N/A,#N/A,TRUE,"Widnes"}</definedName>
    <definedName name="hgkhkg" localSheetId="12" hidden="1">{#N/A,#N/A,TRUE,"Cover";#N/A,#N/A,TRUE,"Conts";#N/A,#N/A,TRUE,"VOS";#N/A,#N/A,TRUE,"Warrington";#N/A,#N/A,TRUE,"Widnes"}</definedName>
    <definedName name="hgkhkg" localSheetId="5" hidden="1">{#N/A,#N/A,TRUE,"Cover";#N/A,#N/A,TRUE,"Conts";#N/A,#N/A,TRUE,"VOS";#N/A,#N/A,TRUE,"Warrington";#N/A,#N/A,TRUE,"Widnes"}</definedName>
    <definedName name="hgkhkg" localSheetId="6" hidden="1">{#N/A,#N/A,TRUE,"Cover";#N/A,#N/A,TRUE,"Conts";#N/A,#N/A,TRUE,"VOS";#N/A,#N/A,TRUE,"Warrington";#N/A,#N/A,TRUE,"Widnes"}</definedName>
    <definedName name="hgkhkg" hidden="1">{#N/A,#N/A,TRUE,"Cover";#N/A,#N/A,TRUE,"Conts";#N/A,#N/A,TRUE,"VOS";#N/A,#N/A,TRUE,"Warrington";#N/A,#N/A,TRUE,"Widnes"}</definedName>
    <definedName name="hjdj" localSheetId="20" hidden="1">{#N/A,#N/A,TRUE,"Cover";#N/A,#N/A,TRUE,"Conts";#N/A,#N/A,TRUE,"VOS";#N/A,#N/A,TRUE,"Warrington";#N/A,#N/A,TRUE,"Widnes"}</definedName>
    <definedName name="hjdj" localSheetId="7" hidden="1">{#N/A,#N/A,TRUE,"Cover";#N/A,#N/A,TRUE,"Conts";#N/A,#N/A,TRUE,"VOS";#N/A,#N/A,TRUE,"Warrington";#N/A,#N/A,TRUE,"Widnes"}</definedName>
    <definedName name="hjdj" localSheetId="8" hidden="1">{#N/A,#N/A,TRUE,"Cover";#N/A,#N/A,TRUE,"Conts";#N/A,#N/A,TRUE,"VOS";#N/A,#N/A,TRUE,"Warrington";#N/A,#N/A,TRUE,"Widnes"}</definedName>
    <definedName name="hjdj" localSheetId="10" hidden="1">{#N/A,#N/A,TRUE,"Cover";#N/A,#N/A,TRUE,"Conts";#N/A,#N/A,TRUE,"VOS";#N/A,#N/A,TRUE,"Warrington";#N/A,#N/A,TRUE,"Widnes"}</definedName>
    <definedName name="hjdj" localSheetId="12" hidden="1">{#N/A,#N/A,TRUE,"Cover";#N/A,#N/A,TRUE,"Conts";#N/A,#N/A,TRUE,"VOS";#N/A,#N/A,TRUE,"Warrington";#N/A,#N/A,TRUE,"Widnes"}</definedName>
    <definedName name="hjdj" localSheetId="5" hidden="1">{#N/A,#N/A,TRUE,"Cover";#N/A,#N/A,TRUE,"Conts";#N/A,#N/A,TRUE,"VOS";#N/A,#N/A,TRUE,"Warrington";#N/A,#N/A,TRUE,"Widnes"}</definedName>
    <definedName name="hjdj" localSheetId="6" hidden="1">{#N/A,#N/A,TRUE,"Cover";#N/A,#N/A,TRUE,"Conts";#N/A,#N/A,TRUE,"VOS";#N/A,#N/A,TRUE,"Warrington";#N/A,#N/A,TRUE,"Widnes"}</definedName>
    <definedName name="hjdj" hidden="1">{#N/A,#N/A,TRUE,"Cover";#N/A,#N/A,TRUE,"Conts";#N/A,#N/A,TRUE,"VOS";#N/A,#N/A,TRUE,"Warrington";#N/A,#N/A,TRUE,"Widnes"}</definedName>
    <definedName name="HOME">#REF!</definedName>
    <definedName name="HPTAL" hidden="1">#REF!</definedName>
    <definedName name="hshjy" localSheetId="20" hidden="1">{#N/A,#N/A,TRUE,"Cover";#N/A,#N/A,TRUE,"Conts";#N/A,#N/A,TRUE,"VOS";#N/A,#N/A,TRUE,"Warrington";#N/A,#N/A,TRUE,"Widnes"}</definedName>
    <definedName name="hshjy" localSheetId="7" hidden="1">{#N/A,#N/A,TRUE,"Cover";#N/A,#N/A,TRUE,"Conts";#N/A,#N/A,TRUE,"VOS";#N/A,#N/A,TRUE,"Warrington";#N/A,#N/A,TRUE,"Widnes"}</definedName>
    <definedName name="hshjy" localSheetId="8" hidden="1">{#N/A,#N/A,TRUE,"Cover";#N/A,#N/A,TRUE,"Conts";#N/A,#N/A,TRUE,"VOS";#N/A,#N/A,TRUE,"Warrington";#N/A,#N/A,TRUE,"Widnes"}</definedName>
    <definedName name="hshjy" localSheetId="10" hidden="1">{#N/A,#N/A,TRUE,"Cover";#N/A,#N/A,TRUE,"Conts";#N/A,#N/A,TRUE,"VOS";#N/A,#N/A,TRUE,"Warrington";#N/A,#N/A,TRUE,"Widnes"}</definedName>
    <definedName name="hshjy" localSheetId="12" hidden="1">{#N/A,#N/A,TRUE,"Cover";#N/A,#N/A,TRUE,"Conts";#N/A,#N/A,TRUE,"VOS";#N/A,#N/A,TRUE,"Warrington";#N/A,#N/A,TRUE,"Widnes"}</definedName>
    <definedName name="hshjy" localSheetId="5" hidden="1">{#N/A,#N/A,TRUE,"Cover";#N/A,#N/A,TRUE,"Conts";#N/A,#N/A,TRUE,"VOS";#N/A,#N/A,TRUE,"Warrington";#N/A,#N/A,TRUE,"Widnes"}</definedName>
    <definedName name="hshjy" localSheetId="6" hidden="1">{#N/A,#N/A,TRUE,"Cover";#N/A,#N/A,TRUE,"Conts";#N/A,#N/A,TRUE,"VOS";#N/A,#N/A,TRUE,"Warrington";#N/A,#N/A,TRUE,"Widnes"}</definedName>
    <definedName name="hshjy" hidden="1">{#N/A,#N/A,TRUE,"Cover";#N/A,#N/A,TRUE,"Conts";#N/A,#N/A,TRUE,"VOS";#N/A,#N/A,TRUE,"Warrington";#N/A,#N/A,TRUE,"Widnes"}</definedName>
    <definedName name="hshxdht" localSheetId="20" hidden="1">{#N/A,#N/A,TRUE,"Cover";#N/A,#N/A,TRUE,"Conts";#N/A,#N/A,TRUE,"VOS";#N/A,#N/A,TRUE,"Warrington";#N/A,#N/A,TRUE,"Widnes"}</definedName>
    <definedName name="hshxdht" localSheetId="7" hidden="1">{#N/A,#N/A,TRUE,"Cover";#N/A,#N/A,TRUE,"Conts";#N/A,#N/A,TRUE,"VOS";#N/A,#N/A,TRUE,"Warrington";#N/A,#N/A,TRUE,"Widnes"}</definedName>
    <definedName name="hshxdht" localSheetId="8" hidden="1">{#N/A,#N/A,TRUE,"Cover";#N/A,#N/A,TRUE,"Conts";#N/A,#N/A,TRUE,"VOS";#N/A,#N/A,TRUE,"Warrington";#N/A,#N/A,TRUE,"Widnes"}</definedName>
    <definedName name="hshxdht" localSheetId="10" hidden="1">{#N/A,#N/A,TRUE,"Cover";#N/A,#N/A,TRUE,"Conts";#N/A,#N/A,TRUE,"VOS";#N/A,#N/A,TRUE,"Warrington";#N/A,#N/A,TRUE,"Widnes"}</definedName>
    <definedName name="hshxdht" localSheetId="12" hidden="1">{#N/A,#N/A,TRUE,"Cover";#N/A,#N/A,TRUE,"Conts";#N/A,#N/A,TRUE,"VOS";#N/A,#N/A,TRUE,"Warrington";#N/A,#N/A,TRUE,"Widnes"}</definedName>
    <definedName name="hshxdht" localSheetId="5" hidden="1">{#N/A,#N/A,TRUE,"Cover";#N/A,#N/A,TRUE,"Conts";#N/A,#N/A,TRUE,"VOS";#N/A,#N/A,TRUE,"Warrington";#N/A,#N/A,TRUE,"Widnes"}</definedName>
    <definedName name="hshxdht" localSheetId="6" hidden="1">{#N/A,#N/A,TRUE,"Cover";#N/A,#N/A,TRUE,"Conts";#N/A,#N/A,TRUE,"VOS";#N/A,#N/A,TRUE,"Warrington";#N/A,#N/A,TRUE,"Widnes"}</definedName>
    <definedName name="hshxdht" hidden="1">{#N/A,#N/A,TRUE,"Cover";#N/A,#N/A,TRUE,"Conts";#N/A,#N/A,TRUE,"VOS";#N/A,#N/A,TRUE,"Warrington";#N/A,#N/A,TRUE,"Widnes"}</definedName>
    <definedName name="hsyhjtyhj" localSheetId="20" hidden="1">{#N/A,#N/A,TRUE,"Cover";#N/A,#N/A,TRUE,"Conts";#N/A,#N/A,TRUE,"VOS";#N/A,#N/A,TRUE,"Warrington";#N/A,#N/A,TRUE,"Widnes"}</definedName>
    <definedName name="hsyhjtyhj" localSheetId="7" hidden="1">{#N/A,#N/A,TRUE,"Cover";#N/A,#N/A,TRUE,"Conts";#N/A,#N/A,TRUE,"VOS";#N/A,#N/A,TRUE,"Warrington";#N/A,#N/A,TRUE,"Widnes"}</definedName>
    <definedName name="hsyhjtyhj" localSheetId="8" hidden="1">{#N/A,#N/A,TRUE,"Cover";#N/A,#N/A,TRUE,"Conts";#N/A,#N/A,TRUE,"VOS";#N/A,#N/A,TRUE,"Warrington";#N/A,#N/A,TRUE,"Widnes"}</definedName>
    <definedName name="hsyhjtyhj" localSheetId="10" hidden="1">{#N/A,#N/A,TRUE,"Cover";#N/A,#N/A,TRUE,"Conts";#N/A,#N/A,TRUE,"VOS";#N/A,#N/A,TRUE,"Warrington";#N/A,#N/A,TRUE,"Widnes"}</definedName>
    <definedName name="hsyhjtyhj" localSheetId="12" hidden="1">{#N/A,#N/A,TRUE,"Cover";#N/A,#N/A,TRUE,"Conts";#N/A,#N/A,TRUE,"VOS";#N/A,#N/A,TRUE,"Warrington";#N/A,#N/A,TRUE,"Widnes"}</definedName>
    <definedName name="hsyhjtyhj" localSheetId="5" hidden="1">{#N/A,#N/A,TRUE,"Cover";#N/A,#N/A,TRUE,"Conts";#N/A,#N/A,TRUE,"VOS";#N/A,#N/A,TRUE,"Warrington";#N/A,#N/A,TRUE,"Widnes"}</definedName>
    <definedName name="hsyhjtyhj" localSheetId="6" hidden="1">{#N/A,#N/A,TRUE,"Cover";#N/A,#N/A,TRUE,"Conts";#N/A,#N/A,TRUE,"VOS";#N/A,#N/A,TRUE,"Warrington";#N/A,#N/A,TRUE,"Widnes"}</definedName>
    <definedName name="hsyhjtyhj" hidden="1">{#N/A,#N/A,TRUE,"Cover";#N/A,#N/A,TRUE,"Conts";#N/A,#N/A,TRUE,"VOS";#N/A,#N/A,TRUE,"Warrington";#N/A,#N/A,TRUE,"Widnes"}</definedName>
    <definedName name="HTML_CodePage" hidden="1">1252</definedName>
    <definedName name="HTML_Control" localSheetId="20" hidden="1">{"'Appendix 3 Currency'!$A$1:$U$96"}</definedName>
    <definedName name="HTML_Control" localSheetId="7" hidden="1">{"'Appendix 3 Currency'!$A$1:$U$96"}</definedName>
    <definedName name="HTML_Control" localSheetId="8" hidden="1">{"'Appendix 3 Currency'!$A$1:$U$96"}</definedName>
    <definedName name="HTML_Control" localSheetId="10" hidden="1">{"'Appendix 3 Currency'!$A$1:$U$96"}</definedName>
    <definedName name="HTML_Control" localSheetId="12" hidden="1">{"'Appendix 3 Currency'!$A$1:$U$96"}</definedName>
    <definedName name="HTML_Control" localSheetId="5" hidden="1">{"'Appendix 3 Currency'!$A$1:$U$96"}</definedName>
    <definedName name="HTML_Control" localSheetId="6" hidden="1">{"'Appendix 3 Currency'!$A$1:$U$96"}</definedName>
    <definedName name="HTML_Control" hidden="1">{"'Appendix 3 Currency'!$A$1:$U$96"}</definedName>
    <definedName name="HTML_Description" hidden="1">""</definedName>
    <definedName name="HTML_Email" hidden="1">""</definedName>
    <definedName name="HTML_Header" hidden="1">"Appendix 3 Currency"</definedName>
    <definedName name="HTML_LastUpdate" hidden="1">"2/2/99"</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"Q:\zteve\html\Files\cashflow.htm"</definedName>
    <definedName name="HTML_Title" hidden="1">"Cash Flow Form"</definedName>
    <definedName name="htrhrsth" localSheetId="20" hidden="1">{#N/A,#N/A,TRUE,"Cover";#N/A,#N/A,TRUE,"Conts";#N/A,#N/A,TRUE,"VOS";#N/A,#N/A,TRUE,"Warrington";#N/A,#N/A,TRUE,"Widnes"}</definedName>
    <definedName name="htrhrsth" localSheetId="7" hidden="1">{#N/A,#N/A,TRUE,"Cover";#N/A,#N/A,TRUE,"Conts";#N/A,#N/A,TRUE,"VOS";#N/A,#N/A,TRUE,"Warrington";#N/A,#N/A,TRUE,"Widnes"}</definedName>
    <definedName name="htrhrsth" localSheetId="8" hidden="1">{#N/A,#N/A,TRUE,"Cover";#N/A,#N/A,TRUE,"Conts";#N/A,#N/A,TRUE,"VOS";#N/A,#N/A,TRUE,"Warrington";#N/A,#N/A,TRUE,"Widnes"}</definedName>
    <definedName name="htrhrsth" localSheetId="10" hidden="1">{#N/A,#N/A,TRUE,"Cover";#N/A,#N/A,TRUE,"Conts";#N/A,#N/A,TRUE,"VOS";#N/A,#N/A,TRUE,"Warrington";#N/A,#N/A,TRUE,"Widnes"}</definedName>
    <definedName name="htrhrsth" localSheetId="12" hidden="1">{#N/A,#N/A,TRUE,"Cover";#N/A,#N/A,TRUE,"Conts";#N/A,#N/A,TRUE,"VOS";#N/A,#N/A,TRUE,"Warrington";#N/A,#N/A,TRUE,"Widnes"}</definedName>
    <definedName name="htrhrsth" localSheetId="5" hidden="1">{#N/A,#N/A,TRUE,"Cover";#N/A,#N/A,TRUE,"Conts";#N/A,#N/A,TRUE,"VOS";#N/A,#N/A,TRUE,"Warrington";#N/A,#N/A,TRUE,"Widnes"}</definedName>
    <definedName name="htrhrsth" localSheetId="6" hidden="1">{#N/A,#N/A,TRUE,"Cover";#N/A,#N/A,TRUE,"Conts";#N/A,#N/A,TRUE,"VOS";#N/A,#N/A,TRUE,"Warrington";#N/A,#N/A,TRUE,"Widnes"}</definedName>
    <definedName name="htrhrsth" hidden="1">{#N/A,#N/A,TRUE,"Cover";#N/A,#N/A,TRUE,"Conts";#N/A,#N/A,TRUE,"VOS";#N/A,#N/A,TRUE,"Warrington";#N/A,#N/A,TRUE,"Widnes"}</definedName>
    <definedName name="hutgfru" localSheetId="20" hidden="1">{#N/A,#N/A,TRUE,"Cover";#N/A,#N/A,TRUE,"Conts";#N/A,#N/A,TRUE,"VOS";#N/A,#N/A,TRUE,"Warrington";#N/A,#N/A,TRUE,"Widnes"}</definedName>
    <definedName name="hutgfru" localSheetId="7" hidden="1">{#N/A,#N/A,TRUE,"Cover";#N/A,#N/A,TRUE,"Conts";#N/A,#N/A,TRUE,"VOS";#N/A,#N/A,TRUE,"Warrington";#N/A,#N/A,TRUE,"Widnes"}</definedName>
    <definedName name="hutgfru" localSheetId="8" hidden="1">{#N/A,#N/A,TRUE,"Cover";#N/A,#N/A,TRUE,"Conts";#N/A,#N/A,TRUE,"VOS";#N/A,#N/A,TRUE,"Warrington";#N/A,#N/A,TRUE,"Widnes"}</definedName>
    <definedName name="hutgfru" localSheetId="10" hidden="1">{#N/A,#N/A,TRUE,"Cover";#N/A,#N/A,TRUE,"Conts";#N/A,#N/A,TRUE,"VOS";#N/A,#N/A,TRUE,"Warrington";#N/A,#N/A,TRUE,"Widnes"}</definedName>
    <definedName name="hutgfru" localSheetId="12" hidden="1">{#N/A,#N/A,TRUE,"Cover";#N/A,#N/A,TRUE,"Conts";#N/A,#N/A,TRUE,"VOS";#N/A,#N/A,TRUE,"Warrington";#N/A,#N/A,TRUE,"Widnes"}</definedName>
    <definedName name="hutgfru" localSheetId="5" hidden="1">{#N/A,#N/A,TRUE,"Cover";#N/A,#N/A,TRUE,"Conts";#N/A,#N/A,TRUE,"VOS";#N/A,#N/A,TRUE,"Warrington";#N/A,#N/A,TRUE,"Widnes"}</definedName>
    <definedName name="hutgfru" localSheetId="6" hidden="1">{#N/A,#N/A,TRUE,"Cover";#N/A,#N/A,TRUE,"Conts";#N/A,#N/A,TRUE,"VOS";#N/A,#N/A,TRUE,"Warrington";#N/A,#N/A,TRUE,"Widnes"}</definedName>
    <definedName name="hutgfru" hidden="1">{#N/A,#N/A,TRUE,"Cover";#N/A,#N/A,TRUE,"Conts";#N/A,#N/A,TRUE,"VOS";#N/A,#N/A,TRUE,"Warrington";#N/A,#N/A,TRUE,"Widnes"}</definedName>
    <definedName name="i8uiuyi" localSheetId="20" hidden="1">{#N/A,#N/A,TRUE,"Cover";#N/A,#N/A,TRUE,"Conts";#N/A,#N/A,TRUE,"VOS";#N/A,#N/A,TRUE,"Warrington";#N/A,#N/A,TRUE,"Widnes"}</definedName>
    <definedName name="i8uiuyi" localSheetId="7" hidden="1">{#N/A,#N/A,TRUE,"Cover";#N/A,#N/A,TRUE,"Conts";#N/A,#N/A,TRUE,"VOS";#N/A,#N/A,TRUE,"Warrington";#N/A,#N/A,TRUE,"Widnes"}</definedName>
    <definedName name="i8uiuyi" localSheetId="8" hidden="1">{#N/A,#N/A,TRUE,"Cover";#N/A,#N/A,TRUE,"Conts";#N/A,#N/A,TRUE,"VOS";#N/A,#N/A,TRUE,"Warrington";#N/A,#N/A,TRUE,"Widnes"}</definedName>
    <definedName name="i8uiuyi" localSheetId="10" hidden="1">{#N/A,#N/A,TRUE,"Cover";#N/A,#N/A,TRUE,"Conts";#N/A,#N/A,TRUE,"VOS";#N/A,#N/A,TRUE,"Warrington";#N/A,#N/A,TRUE,"Widnes"}</definedName>
    <definedName name="i8uiuyi" localSheetId="12" hidden="1">{#N/A,#N/A,TRUE,"Cover";#N/A,#N/A,TRUE,"Conts";#N/A,#N/A,TRUE,"VOS";#N/A,#N/A,TRUE,"Warrington";#N/A,#N/A,TRUE,"Widnes"}</definedName>
    <definedName name="i8uiuyi" localSheetId="5" hidden="1">{#N/A,#N/A,TRUE,"Cover";#N/A,#N/A,TRUE,"Conts";#N/A,#N/A,TRUE,"VOS";#N/A,#N/A,TRUE,"Warrington";#N/A,#N/A,TRUE,"Widnes"}</definedName>
    <definedName name="i8uiuyi" localSheetId="6" hidden="1">{#N/A,#N/A,TRUE,"Cover";#N/A,#N/A,TRUE,"Conts";#N/A,#N/A,TRUE,"VOS";#N/A,#N/A,TRUE,"Warrington";#N/A,#N/A,TRUE,"Widnes"}</definedName>
    <definedName name="i8uiuyi" hidden="1">{#N/A,#N/A,TRUE,"Cover";#N/A,#N/A,TRUE,"Conts";#N/A,#N/A,TRUE,"VOS";#N/A,#N/A,TRUE,"Warrington";#N/A,#N/A,TRUE,"Widnes"}</definedName>
    <definedName name="ihg" localSheetId="20" hidden="1">{#N/A,#N/A,TRUE,"Cover";#N/A,#N/A,TRUE,"Conts";#N/A,#N/A,TRUE,"VOS";#N/A,#N/A,TRUE,"Warrington";#N/A,#N/A,TRUE,"Widnes"}</definedName>
    <definedName name="ihg" localSheetId="7" hidden="1">{#N/A,#N/A,TRUE,"Cover";#N/A,#N/A,TRUE,"Conts";#N/A,#N/A,TRUE,"VOS";#N/A,#N/A,TRUE,"Warrington";#N/A,#N/A,TRUE,"Widnes"}</definedName>
    <definedName name="ihg" localSheetId="8" hidden="1">{#N/A,#N/A,TRUE,"Cover";#N/A,#N/A,TRUE,"Conts";#N/A,#N/A,TRUE,"VOS";#N/A,#N/A,TRUE,"Warrington";#N/A,#N/A,TRUE,"Widnes"}</definedName>
    <definedName name="ihg" localSheetId="10" hidden="1">{#N/A,#N/A,TRUE,"Cover";#N/A,#N/A,TRUE,"Conts";#N/A,#N/A,TRUE,"VOS";#N/A,#N/A,TRUE,"Warrington";#N/A,#N/A,TRUE,"Widnes"}</definedName>
    <definedName name="ihg" localSheetId="12" hidden="1">{#N/A,#N/A,TRUE,"Cover";#N/A,#N/A,TRUE,"Conts";#N/A,#N/A,TRUE,"VOS";#N/A,#N/A,TRUE,"Warrington";#N/A,#N/A,TRUE,"Widnes"}</definedName>
    <definedName name="ihg" localSheetId="5" hidden="1">{#N/A,#N/A,TRUE,"Cover";#N/A,#N/A,TRUE,"Conts";#N/A,#N/A,TRUE,"VOS";#N/A,#N/A,TRUE,"Warrington";#N/A,#N/A,TRUE,"Widnes"}</definedName>
    <definedName name="ihg" localSheetId="6" hidden="1">{#N/A,#N/A,TRUE,"Cover";#N/A,#N/A,TRUE,"Conts";#N/A,#N/A,TRUE,"VOS";#N/A,#N/A,TRUE,"Warrington";#N/A,#N/A,TRUE,"Widnes"}</definedName>
    <definedName name="ihg" hidden="1">{#N/A,#N/A,TRUE,"Cover";#N/A,#N/A,TRUE,"Conts";#N/A,#N/A,TRUE,"VOS";#N/A,#N/A,TRUE,"Warrington";#N/A,#N/A,TRUE,"Widnes"}</definedName>
    <definedName name="iho" localSheetId="20" hidden="1">{#N/A,#N/A,TRUE,"Cover";#N/A,#N/A,TRUE,"Conts";#N/A,#N/A,TRUE,"VOS";#N/A,#N/A,TRUE,"Warrington";#N/A,#N/A,TRUE,"Widnes"}</definedName>
    <definedName name="iho" localSheetId="7" hidden="1">{#N/A,#N/A,TRUE,"Cover";#N/A,#N/A,TRUE,"Conts";#N/A,#N/A,TRUE,"VOS";#N/A,#N/A,TRUE,"Warrington";#N/A,#N/A,TRUE,"Widnes"}</definedName>
    <definedName name="iho" localSheetId="8" hidden="1">{#N/A,#N/A,TRUE,"Cover";#N/A,#N/A,TRUE,"Conts";#N/A,#N/A,TRUE,"VOS";#N/A,#N/A,TRUE,"Warrington";#N/A,#N/A,TRUE,"Widnes"}</definedName>
    <definedName name="iho" localSheetId="10" hidden="1">{#N/A,#N/A,TRUE,"Cover";#N/A,#N/A,TRUE,"Conts";#N/A,#N/A,TRUE,"VOS";#N/A,#N/A,TRUE,"Warrington";#N/A,#N/A,TRUE,"Widnes"}</definedName>
    <definedName name="iho" localSheetId="12" hidden="1">{#N/A,#N/A,TRUE,"Cover";#N/A,#N/A,TRUE,"Conts";#N/A,#N/A,TRUE,"VOS";#N/A,#N/A,TRUE,"Warrington";#N/A,#N/A,TRUE,"Widnes"}</definedName>
    <definedName name="iho" localSheetId="5" hidden="1">{#N/A,#N/A,TRUE,"Cover";#N/A,#N/A,TRUE,"Conts";#N/A,#N/A,TRUE,"VOS";#N/A,#N/A,TRUE,"Warrington";#N/A,#N/A,TRUE,"Widnes"}</definedName>
    <definedName name="iho" localSheetId="6" hidden="1">{#N/A,#N/A,TRUE,"Cover";#N/A,#N/A,TRUE,"Conts";#N/A,#N/A,TRUE,"VOS";#N/A,#N/A,TRUE,"Warrington";#N/A,#N/A,TRUE,"Widnes"}</definedName>
    <definedName name="iho" hidden="1">{#N/A,#N/A,TRUE,"Cover";#N/A,#N/A,TRUE,"Conts";#N/A,#N/A,TRUE,"VOS";#N/A,#N/A,TRUE,"Warrington";#N/A,#N/A,TRUE,"Widnes"}</definedName>
    <definedName name="Incident_Tier" localSheetId="7">[9]Lookups!#REF!</definedName>
    <definedName name="Incident_Tier" localSheetId="13">[9]Lookups!#REF!</definedName>
    <definedName name="Incident_Tier" localSheetId="5">[9]Lookups!#REF!</definedName>
    <definedName name="Incident_Tier" localSheetId="3">[9]Lookups!#REF!</definedName>
    <definedName name="Incident_Tier">[9]Lookups!#REF!</definedName>
    <definedName name="Incident_Type" localSheetId="7">[9]Lookups!#REF!</definedName>
    <definedName name="Incident_Type" localSheetId="13">[9]Lookups!#REF!</definedName>
    <definedName name="Incident_Type" localSheetId="5">[9]Lookups!#REF!</definedName>
    <definedName name="Incident_Type" localSheetId="3">[9]Lookups!#REF!</definedName>
    <definedName name="Incident_Type">[9]Lookups!#REF!</definedName>
    <definedName name="Inside_Dia__ID">'[20]Pipe Schedule'!$C$7:$E$15</definedName>
    <definedName name="Interior" localSheetId="10">#REF!</definedName>
    <definedName name="Interior">#REF!</definedName>
    <definedName name="INTERNAL__WALLS__AND__PARTITIONS" localSheetId="10">'[11]Build-up'!#REF!</definedName>
    <definedName name="INTERNAL__WALLS__AND__PARTITIONS">'[11]Build-up'!#REF!</definedName>
    <definedName name="INVOICE2" localSheetId="10" hidden="1">#REF!</definedName>
    <definedName name="INVOICE2" hidden="1">#REF!</definedName>
    <definedName name="io" localSheetId="20" hidden="1">{#N/A,#N/A,TRUE,"Cover";#N/A,#N/A,TRUE,"Conts";#N/A,#N/A,TRUE,"VOS";#N/A,#N/A,TRUE,"Warrington";#N/A,#N/A,TRUE,"Widnes"}</definedName>
    <definedName name="io" localSheetId="7" hidden="1">{#N/A,#N/A,TRUE,"Cover";#N/A,#N/A,TRUE,"Conts";#N/A,#N/A,TRUE,"VOS";#N/A,#N/A,TRUE,"Warrington";#N/A,#N/A,TRUE,"Widnes"}</definedName>
    <definedName name="io" localSheetId="8" hidden="1">{#N/A,#N/A,TRUE,"Cover";#N/A,#N/A,TRUE,"Conts";#N/A,#N/A,TRUE,"VOS";#N/A,#N/A,TRUE,"Warrington";#N/A,#N/A,TRUE,"Widnes"}</definedName>
    <definedName name="io" localSheetId="10" hidden="1">{#N/A,#N/A,TRUE,"Cover";#N/A,#N/A,TRUE,"Conts";#N/A,#N/A,TRUE,"VOS";#N/A,#N/A,TRUE,"Warrington";#N/A,#N/A,TRUE,"Widnes"}</definedName>
    <definedName name="io" localSheetId="12" hidden="1">{#N/A,#N/A,TRUE,"Cover";#N/A,#N/A,TRUE,"Conts";#N/A,#N/A,TRUE,"VOS";#N/A,#N/A,TRUE,"Warrington";#N/A,#N/A,TRUE,"Widnes"}</definedName>
    <definedName name="io" localSheetId="5" hidden="1">{#N/A,#N/A,TRUE,"Cover";#N/A,#N/A,TRUE,"Conts";#N/A,#N/A,TRUE,"VOS";#N/A,#N/A,TRUE,"Warrington";#N/A,#N/A,TRUE,"Widnes"}</definedName>
    <definedName name="io" localSheetId="6" hidden="1">{#N/A,#N/A,TRUE,"Cover";#N/A,#N/A,TRUE,"Conts";#N/A,#N/A,TRUE,"VOS";#N/A,#N/A,TRUE,"Warrington";#N/A,#N/A,TRUE,"Widnes"}</definedName>
    <definedName name="io" hidden="1">{#N/A,#N/A,TRUE,"Cover";#N/A,#N/A,TRUE,"Conts";#N/A,#N/A,TRUE,"VOS";#N/A,#N/A,TRUE,"Warrington";#N/A,#N/A,TRUE,"Widnes"}</definedName>
    <definedName name="io8yuou8y" localSheetId="20" hidden="1">{#N/A,#N/A,TRUE,"Cover";#N/A,#N/A,TRUE,"Conts";#N/A,#N/A,TRUE,"VOS";#N/A,#N/A,TRUE,"Warrington";#N/A,#N/A,TRUE,"Widnes"}</definedName>
    <definedName name="io8yuou8y" localSheetId="7" hidden="1">{#N/A,#N/A,TRUE,"Cover";#N/A,#N/A,TRUE,"Conts";#N/A,#N/A,TRUE,"VOS";#N/A,#N/A,TRUE,"Warrington";#N/A,#N/A,TRUE,"Widnes"}</definedName>
    <definedName name="io8yuou8y" localSheetId="8" hidden="1">{#N/A,#N/A,TRUE,"Cover";#N/A,#N/A,TRUE,"Conts";#N/A,#N/A,TRUE,"VOS";#N/A,#N/A,TRUE,"Warrington";#N/A,#N/A,TRUE,"Widnes"}</definedName>
    <definedName name="io8yuou8y" localSheetId="10" hidden="1">{#N/A,#N/A,TRUE,"Cover";#N/A,#N/A,TRUE,"Conts";#N/A,#N/A,TRUE,"VOS";#N/A,#N/A,TRUE,"Warrington";#N/A,#N/A,TRUE,"Widnes"}</definedName>
    <definedName name="io8yuou8y" localSheetId="12" hidden="1">{#N/A,#N/A,TRUE,"Cover";#N/A,#N/A,TRUE,"Conts";#N/A,#N/A,TRUE,"VOS";#N/A,#N/A,TRUE,"Warrington";#N/A,#N/A,TRUE,"Widnes"}</definedName>
    <definedName name="io8yuou8y" localSheetId="5" hidden="1">{#N/A,#N/A,TRUE,"Cover";#N/A,#N/A,TRUE,"Conts";#N/A,#N/A,TRUE,"VOS";#N/A,#N/A,TRUE,"Warrington";#N/A,#N/A,TRUE,"Widnes"}</definedName>
    <definedName name="io8yuou8y" localSheetId="6" hidden="1">{#N/A,#N/A,TRUE,"Cover";#N/A,#N/A,TRUE,"Conts";#N/A,#N/A,TRUE,"VOS";#N/A,#N/A,TRUE,"Warrington";#N/A,#N/A,TRUE,"Widnes"}</definedName>
    <definedName name="io8yuou8y" hidden="1">{#N/A,#N/A,TRUE,"Cover";#N/A,#N/A,TRUE,"Conts";#N/A,#N/A,TRUE,"VOS";#N/A,#N/A,TRUE,"Warrington";#N/A,#N/A,TRUE,"Widnes"}</definedName>
    <definedName name="iol" localSheetId="20" hidden="1">{#N/A,#N/A,TRUE,"Cover";#N/A,#N/A,TRUE,"Conts";#N/A,#N/A,TRUE,"VOS";#N/A,#N/A,TRUE,"Warrington";#N/A,#N/A,TRUE,"Widnes"}</definedName>
    <definedName name="iol" localSheetId="7" hidden="1">{#N/A,#N/A,TRUE,"Cover";#N/A,#N/A,TRUE,"Conts";#N/A,#N/A,TRUE,"VOS";#N/A,#N/A,TRUE,"Warrington";#N/A,#N/A,TRUE,"Widnes"}</definedName>
    <definedName name="iol" localSheetId="8" hidden="1">{#N/A,#N/A,TRUE,"Cover";#N/A,#N/A,TRUE,"Conts";#N/A,#N/A,TRUE,"VOS";#N/A,#N/A,TRUE,"Warrington";#N/A,#N/A,TRUE,"Widnes"}</definedName>
    <definedName name="iol" localSheetId="10" hidden="1">{#N/A,#N/A,TRUE,"Cover";#N/A,#N/A,TRUE,"Conts";#N/A,#N/A,TRUE,"VOS";#N/A,#N/A,TRUE,"Warrington";#N/A,#N/A,TRUE,"Widnes"}</definedName>
    <definedName name="iol" localSheetId="12" hidden="1">{#N/A,#N/A,TRUE,"Cover";#N/A,#N/A,TRUE,"Conts";#N/A,#N/A,TRUE,"VOS";#N/A,#N/A,TRUE,"Warrington";#N/A,#N/A,TRUE,"Widnes"}</definedName>
    <definedName name="iol" localSheetId="5" hidden="1">{#N/A,#N/A,TRUE,"Cover";#N/A,#N/A,TRUE,"Conts";#N/A,#N/A,TRUE,"VOS";#N/A,#N/A,TRUE,"Warrington";#N/A,#N/A,TRUE,"Widnes"}</definedName>
    <definedName name="iol" localSheetId="6" hidden="1">{#N/A,#N/A,TRUE,"Cover";#N/A,#N/A,TRUE,"Conts";#N/A,#N/A,TRUE,"VOS";#N/A,#N/A,TRUE,"Warrington";#N/A,#N/A,TRUE,"Widnes"}</definedName>
    <definedName name="iol" hidden="1">{#N/A,#N/A,TRUE,"Cover";#N/A,#N/A,TRUE,"Conts";#N/A,#N/A,TRUE,"VOS";#N/A,#N/A,TRUE,"Warrington";#N/A,#N/A,TRUE,"Widnes"}</definedName>
    <definedName name="ioykyoyu" localSheetId="20" hidden="1">{#N/A,#N/A,TRUE,"Cover";#N/A,#N/A,TRUE,"Conts";#N/A,#N/A,TRUE,"VOS";#N/A,#N/A,TRUE,"Warrington";#N/A,#N/A,TRUE,"Widnes"}</definedName>
    <definedName name="ioykyoyu" localSheetId="7" hidden="1">{#N/A,#N/A,TRUE,"Cover";#N/A,#N/A,TRUE,"Conts";#N/A,#N/A,TRUE,"VOS";#N/A,#N/A,TRUE,"Warrington";#N/A,#N/A,TRUE,"Widnes"}</definedName>
    <definedName name="ioykyoyu" localSheetId="8" hidden="1">{#N/A,#N/A,TRUE,"Cover";#N/A,#N/A,TRUE,"Conts";#N/A,#N/A,TRUE,"VOS";#N/A,#N/A,TRUE,"Warrington";#N/A,#N/A,TRUE,"Widnes"}</definedName>
    <definedName name="ioykyoyu" localSheetId="10" hidden="1">{#N/A,#N/A,TRUE,"Cover";#N/A,#N/A,TRUE,"Conts";#N/A,#N/A,TRUE,"VOS";#N/A,#N/A,TRUE,"Warrington";#N/A,#N/A,TRUE,"Widnes"}</definedName>
    <definedName name="ioykyoyu" localSheetId="12" hidden="1">{#N/A,#N/A,TRUE,"Cover";#N/A,#N/A,TRUE,"Conts";#N/A,#N/A,TRUE,"VOS";#N/A,#N/A,TRUE,"Warrington";#N/A,#N/A,TRUE,"Widnes"}</definedName>
    <definedName name="ioykyoyu" localSheetId="5" hidden="1">{#N/A,#N/A,TRUE,"Cover";#N/A,#N/A,TRUE,"Conts";#N/A,#N/A,TRUE,"VOS";#N/A,#N/A,TRUE,"Warrington";#N/A,#N/A,TRUE,"Widnes"}</definedName>
    <definedName name="ioykyoyu" localSheetId="6" hidden="1">{#N/A,#N/A,TRUE,"Cover";#N/A,#N/A,TRUE,"Conts";#N/A,#N/A,TRUE,"VOS";#N/A,#N/A,TRUE,"Warrington";#N/A,#N/A,TRUE,"Widnes"}</definedName>
    <definedName name="ioykyoyu" hidden="1">{#N/A,#N/A,TRUE,"Cover";#N/A,#N/A,TRUE,"Conts";#N/A,#N/A,TRUE,"VOS";#N/A,#N/A,TRUE,"Warrington";#N/A,#N/A,TRUE,"Widnes"}</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"11/15/2006 11:59:13 AM"</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R">#REF!</definedName>
    <definedName name="IssEscStatus1" localSheetId="12">'[21]#1'!$B$10:$B$14</definedName>
    <definedName name="IssEscStatus1" localSheetId="3">'[22]#1'!$B$10:$B$14</definedName>
    <definedName name="IssEscStatus1">'[23]#1'!$B$10:$B$14</definedName>
    <definedName name="Item_Range" localSheetId="10">#REF!</definedName>
    <definedName name="Item_Range">#REF!</definedName>
    <definedName name="iu" localSheetId="20" hidden="1">{#N/A,#N/A,TRUE,"Cover";#N/A,#N/A,TRUE,"Conts";#N/A,#N/A,TRUE,"VOS";#N/A,#N/A,TRUE,"Warrington";#N/A,#N/A,TRUE,"Widnes"}</definedName>
    <definedName name="iu" localSheetId="7" hidden="1">{#N/A,#N/A,TRUE,"Cover";#N/A,#N/A,TRUE,"Conts";#N/A,#N/A,TRUE,"VOS";#N/A,#N/A,TRUE,"Warrington";#N/A,#N/A,TRUE,"Widnes"}</definedName>
    <definedName name="iu" localSheetId="8" hidden="1">{#N/A,#N/A,TRUE,"Cover";#N/A,#N/A,TRUE,"Conts";#N/A,#N/A,TRUE,"VOS";#N/A,#N/A,TRUE,"Warrington";#N/A,#N/A,TRUE,"Widnes"}</definedName>
    <definedName name="iu" localSheetId="10" hidden="1">{#N/A,#N/A,TRUE,"Cover";#N/A,#N/A,TRUE,"Conts";#N/A,#N/A,TRUE,"VOS";#N/A,#N/A,TRUE,"Warrington";#N/A,#N/A,TRUE,"Widnes"}</definedName>
    <definedName name="iu" localSheetId="12" hidden="1">{#N/A,#N/A,TRUE,"Cover";#N/A,#N/A,TRUE,"Conts";#N/A,#N/A,TRUE,"VOS";#N/A,#N/A,TRUE,"Warrington";#N/A,#N/A,TRUE,"Widnes"}</definedName>
    <definedName name="iu" localSheetId="5" hidden="1">{#N/A,#N/A,TRUE,"Cover";#N/A,#N/A,TRUE,"Conts";#N/A,#N/A,TRUE,"VOS";#N/A,#N/A,TRUE,"Warrington";#N/A,#N/A,TRUE,"Widnes"}</definedName>
    <definedName name="iu" localSheetId="6" hidden="1">{#N/A,#N/A,TRUE,"Cover";#N/A,#N/A,TRUE,"Conts";#N/A,#N/A,TRUE,"VOS";#N/A,#N/A,TRUE,"Warrington";#N/A,#N/A,TRUE,"Widnes"}</definedName>
    <definedName name="iu" hidden="1">{#N/A,#N/A,TRUE,"Cover";#N/A,#N/A,TRUE,"Conts";#N/A,#N/A,TRUE,"VOS";#N/A,#N/A,TRUE,"Warrington";#N/A,#N/A,TRUE,"Widnes"}</definedName>
    <definedName name="iuh" localSheetId="20" hidden="1">{#N/A,#N/A,TRUE,"Cover";#N/A,#N/A,TRUE,"Conts";#N/A,#N/A,TRUE,"VOS";#N/A,#N/A,TRUE,"Warrington";#N/A,#N/A,TRUE,"Widnes"}</definedName>
    <definedName name="iuh" localSheetId="7" hidden="1">{#N/A,#N/A,TRUE,"Cover";#N/A,#N/A,TRUE,"Conts";#N/A,#N/A,TRUE,"VOS";#N/A,#N/A,TRUE,"Warrington";#N/A,#N/A,TRUE,"Widnes"}</definedName>
    <definedName name="iuh" localSheetId="8" hidden="1">{#N/A,#N/A,TRUE,"Cover";#N/A,#N/A,TRUE,"Conts";#N/A,#N/A,TRUE,"VOS";#N/A,#N/A,TRUE,"Warrington";#N/A,#N/A,TRUE,"Widnes"}</definedName>
    <definedName name="iuh" localSheetId="10" hidden="1">{#N/A,#N/A,TRUE,"Cover";#N/A,#N/A,TRUE,"Conts";#N/A,#N/A,TRUE,"VOS";#N/A,#N/A,TRUE,"Warrington";#N/A,#N/A,TRUE,"Widnes"}</definedName>
    <definedName name="iuh" localSheetId="12" hidden="1">{#N/A,#N/A,TRUE,"Cover";#N/A,#N/A,TRUE,"Conts";#N/A,#N/A,TRUE,"VOS";#N/A,#N/A,TRUE,"Warrington";#N/A,#N/A,TRUE,"Widnes"}</definedName>
    <definedName name="iuh" localSheetId="5" hidden="1">{#N/A,#N/A,TRUE,"Cover";#N/A,#N/A,TRUE,"Conts";#N/A,#N/A,TRUE,"VOS";#N/A,#N/A,TRUE,"Warrington";#N/A,#N/A,TRUE,"Widnes"}</definedName>
    <definedName name="iuh" localSheetId="6" hidden="1">{#N/A,#N/A,TRUE,"Cover";#N/A,#N/A,TRUE,"Conts";#N/A,#N/A,TRUE,"VOS";#N/A,#N/A,TRUE,"Warrington";#N/A,#N/A,TRUE,"Widnes"}</definedName>
    <definedName name="iuh" hidden="1">{#N/A,#N/A,TRUE,"Cover";#N/A,#N/A,TRUE,"Conts";#N/A,#N/A,TRUE,"VOS";#N/A,#N/A,TRUE,"Warrington";#N/A,#N/A,TRUE,"Widnes"}</definedName>
    <definedName name="iui" localSheetId="20" hidden="1">{#N/A,#N/A,TRUE,"Cover";#N/A,#N/A,TRUE,"Conts";#N/A,#N/A,TRUE,"VOS";#N/A,#N/A,TRUE,"Warrington";#N/A,#N/A,TRUE,"Widnes"}</definedName>
    <definedName name="iui" localSheetId="7" hidden="1">{#N/A,#N/A,TRUE,"Cover";#N/A,#N/A,TRUE,"Conts";#N/A,#N/A,TRUE,"VOS";#N/A,#N/A,TRUE,"Warrington";#N/A,#N/A,TRUE,"Widnes"}</definedName>
    <definedName name="iui" localSheetId="8" hidden="1">{#N/A,#N/A,TRUE,"Cover";#N/A,#N/A,TRUE,"Conts";#N/A,#N/A,TRUE,"VOS";#N/A,#N/A,TRUE,"Warrington";#N/A,#N/A,TRUE,"Widnes"}</definedName>
    <definedName name="iui" localSheetId="10" hidden="1">{#N/A,#N/A,TRUE,"Cover";#N/A,#N/A,TRUE,"Conts";#N/A,#N/A,TRUE,"VOS";#N/A,#N/A,TRUE,"Warrington";#N/A,#N/A,TRUE,"Widnes"}</definedName>
    <definedName name="iui" localSheetId="12" hidden="1">{#N/A,#N/A,TRUE,"Cover";#N/A,#N/A,TRUE,"Conts";#N/A,#N/A,TRUE,"VOS";#N/A,#N/A,TRUE,"Warrington";#N/A,#N/A,TRUE,"Widnes"}</definedName>
    <definedName name="iui" localSheetId="5" hidden="1">{#N/A,#N/A,TRUE,"Cover";#N/A,#N/A,TRUE,"Conts";#N/A,#N/A,TRUE,"VOS";#N/A,#N/A,TRUE,"Warrington";#N/A,#N/A,TRUE,"Widnes"}</definedName>
    <definedName name="iui" localSheetId="6" hidden="1">{#N/A,#N/A,TRUE,"Cover";#N/A,#N/A,TRUE,"Conts";#N/A,#N/A,TRUE,"VOS";#N/A,#N/A,TRUE,"Warrington";#N/A,#N/A,TRUE,"Widnes"}</definedName>
    <definedName name="iui" hidden="1">{#N/A,#N/A,TRUE,"Cover";#N/A,#N/A,TRUE,"Conts";#N/A,#N/A,TRUE,"VOS";#N/A,#N/A,TRUE,"Warrington";#N/A,#N/A,TRUE,"Widnes"}</definedName>
    <definedName name="iuiou" localSheetId="20" hidden="1">{#N/A,#N/A,TRUE,"Cover";#N/A,#N/A,TRUE,"Conts";#N/A,#N/A,TRUE,"VOS";#N/A,#N/A,TRUE,"Warrington";#N/A,#N/A,TRUE,"Widnes"}</definedName>
    <definedName name="iuiou" localSheetId="7" hidden="1">{#N/A,#N/A,TRUE,"Cover";#N/A,#N/A,TRUE,"Conts";#N/A,#N/A,TRUE,"VOS";#N/A,#N/A,TRUE,"Warrington";#N/A,#N/A,TRUE,"Widnes"}</definedName>
    <definedName name="iuiou" localSheetId="8" hidden="1">{#N/A,#N/A,TRUE,"Cover";#N/A,#N/A,TRUE,"Conts";#N/A,#N/A,TRUE,"VOS";#N/A,#N/A,TRUE,"Warrington";#N/A,#N/A,TRUE,"Widnes"}</definedName>
    <definedName name="iuiou" localSheetId="10" hidden="1">{#N/A,#N/A,TRUE,"Cover";#N/A,#N/A,TRUE,"Conts";#N/A,#N/A,TRUE,"VOS";#N/A,#N/A,TRUE,"Warrington";#N/A,#N/A,TRUE,"Widnes"}</definedName>
    <definedName name="iuiou" localSheetId="12" hidden="1">{#N/A,#N/A,TRUE,"Cover";#N/A,#N/A,TRUE,"Conts";#N/A,#N/A,TRUE,"VOS";#N/A,#N/A,TRUE,"Warrington";#N/A,#N/A,TRUE,"Widnes"}</definedName>
    <definedName name="iuiou" localSheetId="5" hidden="1">{#N/A,#N/A,TRUE,"Cover";#N/A,#N/A,TRUE,"Conts";#N/A,#N/A,TRUE,"VOS";#N/A,#N/A,TRUE,"Warrington";#N/A,#N/A,TRUE,"Widnes"}</definedName>
    <definedName name="iuiou" localSheetId="6" hidden="1">{#N/A,#N/A,TRUE,"Cover";#N/A,#N/A,TRUE,"Conts";#N/A,#N/A,TRUE,"VOS";#N/A,#N/A,TRUE,"Warrington";#N/A,#N/A,TRUE,"Widnes"}</definedName>
    <definedName name="iuiou" hidden="1">{#N/A,#N/A,TRUE,"Cover";#N/A,#N/A,TRUE,"Conts";#N/A,#N/A,TRUE,"VOS";#N/A,#N/A,TRUE,"Warrington";#N/A,#N/A,TRUE,"Widnes"}</definedName>
    <definedName name="iuk" localSheetId="20" hidden="1">{#N/A,#N/A,TRUE,"Cover";#N/A,#N/A,TRUE,"Conts";#N/A,#N/A,TRUE,"VOS";#N/A,#N/A,TRUE,"Warrington";#N/A,#N/A,TRUE,"Widnes"}</definedName>
    <definedName name="iuk" localSheetId="7" hidden="1">{#N/A,#N/A,TRUE,"Cover";#N/A,#N/A,TRUE,"Conts";#N/A,#N/A,TRUE,"VOS";#N/A,#N/A,TRUE,"Warrington";#N/A,#N/A,TRUE,"Widnes"}</definedName>
    <definedName name="iuk" localSheetId="8" hidden="1">{#N/A,#N/A,TRUE,"Cover";#N/A,#N/A,TRUE,"Conts";#N/A,#N/A,TRUE,"VOS";#N/A,#N/A,TRUE,"Warrington";#N/A,#N/A,TRUE,"Widnes"}</definedName>
    <definedName name="iuk" localSheetId="10" hidden="1">{#N/A,#N/A,TRUE,"Cover";#N/A,#N/A,TRUE,"Conts";#N/A,#N/A,TRUE,"VOS";#N/A,#N/A,TRUE,"Warrington";#N/A,#N/A,TRUE,"Widnes"}</definedName>
    <definedName name="iuk" localSheetId="12" hidden="1">{#N/A,#N/A,TRUE,"Cover";#N/A,#N/A,TRUE,"Conts";#N/A,#N/A,TRUE,"VOS";#N/A,#N/A,TRUE,"Warrington";#N/A,#N/A,TRUE,"Widnes"}</definedName>
    <definedName name="iuk" localSheetId="5" hidden="1">{#N/A,#N/A,TRUE,"Cover";#N/A,#N/A,TRUE,"Conts";#N/A,#N/A,TRUE,"VOS";#N/A,#N/A,TRUE,"Warrington";#N/A,#N/A,TRUE,"Widnes"}</definedName>
    <definedName name="iuk" localSheetId="6" hidden="1">{#N/A,#N/A,TRUE,"Cover";#N/A,#N/A,TRUE,"Conts";#N/A,#N/A,TRUE,"VOS";#N/A,#N/A,TRUE,"Warrington";#N/A,#N/A,TRUE,"Widnes"}</definedName>
    <definedName name="iuk" hidden="1">{#N/A,#N/A,TRUE,"Cover";#N/A,#N/A,TRUE,"Conts";#N/A,#N/A,TRUE,"VOS";#N/A,#N/A,TRUE,"Warrington";#N/A,#N/A,TRUE,"Widnes"}</definedName>
    <definedName name="iukh" localSheetId="20" hidden="1">{#N/A,#N/A,TRUE,"Cover";#N/A,#N/A,TRUE,"Conts";#N/A,#N/A,TRUE,"VOS";#N/A,#N/A,TRUE,"Warrington";#N/A,#N/A,TRUE,"Widnes"}</definedName>
    <definedName name="iukh" localSheetId="7" hidden="1">{#N/A,#N/A,TRUE,"Cover";#N/A,#N/A,TRUE,"Conts";#N/A,#N/A,TRUE,"VOS";#N/A,#N/A,TRUE,"Warrington";#N/A,#N/A,TRUE,"Widnes"}</definedName>
    <definedName name="iukh" localSheetId="8" hidden="1">{#N/A,#N/A,TRUE,"Cover";#N/A,#N/A,TRUE,"Conts";#N/A,#N/A,TRUE,"VOS";#N/A,#N/A,TRUE,"Warrington";#N/A,#N/A,TRUE,"Widnes"}</definedName>
    <definedName name="iukh" localSheetId="10" hidden="1">{#N/A,#N/A,TRUE,"Cover";#N/A,#N/A,TRUE,"Conts";#N/A,#N/A,TRUE,"VOS";#N/A,#N/A,TRUE,"Warrington";#N/A,#N/A,TRUE,"Widnes"}</definedName>
    <definedName name="iukh" localSheetId="12" hidden="1">{#N/A,#N/A,TRUE,"Cover";#N/A,#N/A,TRUE,"Conts";#N/A,#N/A,TRUE,"VOS";#N/A,#N/A,TRUE,"Warrington";#N/A,#N/A,TRUE,"Widnes"}</definedName>
    <definedName name="iukh" localSheetId="5" hidden="1">{#N/A,#N/A,TRUE,"Cover";#N/A,#N/A,TRUE,"Conts";#N/A,#N/A,TRUE,"VOS";#N/A,#N/A,TRUE,"Warrington";#N/A,#N/A,TRUE,"Widnes"}</definedName>
    <definedName name="iukh" localSheetId="6" hidden="1">{#N/A,#N/A,TRUE,"Cover";#N/A,#N/A,TRUE,"Conts";#N/A,#N/A,TRUE,"VOS";#N/A,#N/A,TRUE,"Warrington";#N/A,#N/A,TRUE,"Widnes"}</definedName>
    <definedName name="iukh" hidden="1">{#N/A,#N/A,TRUE,"Cover";#N/A,#N/A,TRUE,"Conts";#N/A,#N/A,TRUE,"VOS";#N/A,#N/A,TRUE,"Warrington";#N/A,#N/A,TRUE,"Widnes"}</definedName>
    <definedName name="iulouy" localSheetId="20" hidden="1">{#N/A,#N/A,TRUE,"Cover";#N/A,#N/A,TRUE,"Conts";#N/A,#N/A,TRUE,"VOS";#N/A,#N/A,TRUE,"Warrington";#N/A,#N/A,TRUE,"Widnes"}</definedName>
    <definedName name="iulouy" localSheetId="7" hidden="1">{#N/A,#N/A,TRUE,"Cover";#N/A,#N/A,TRUE,"Conts";#N/A,#N/A,TRUE,"VOS";#N/A,#N/A,TRUE,"Warrington";#N/A,#N/A,TRUE,"Widnes"}</definedName>
    <definedName name="iulouy" localSheetId="8" hidden="1">{#N/A,#N/A,TRUE,"Cover";#N/A,#N/A,TRUE,"Conts";#N/A,#N/A,TRUE,"VOS";#N/A,#N/A,TRUE,"Warrington";#N/A,#N/A,TRUE,"Widnes"}</definedName>
    <definedName name="iulouy" localSheetId="10" hidden="1">{#N/A,#N/A,TRUE,"Cover";#N/A,#N/A,TRUE,"Conts";#N/A,#N/A,TRUE,"VOS";#N/A,#N/A,TRUE,"Warrington";#N/A,#N/A,TRUE,"Widnes"}</definedName>
    <definedName name="iulouy" localSheetId="12" hidden="1">{#N/A,#N/A,TRUE,"Cover";#N/A,#N/A,TRUE,"Conts";#N/A,#N/A,TRUE,"VOS";#N/A,#N/A,TRUE,"Warrington";#N/A,#N/A,TRUE,"Widnes"}</definedName>
    <definedName name="iulouy" localSheetId="5" hidden="1">{#N/A,#N/A,TRUE,"Cover";#N/A,#N/A,TRUE,"Conts";#N/A,#N/A,TRUE,"VOS";#N/A,#N/A,TRUE,"Warrington";#N/A,#N/A,TRUE,"Widnes"}</definedName>
    <definedName name="iulouy" localSheetId="6" hidden="1">{#N/A,#N/A,TRUE,"Cover";#N/A,#N/A,TRUE,"Conts";#N/A,#N/A,TRUE,"VOS";#N/A,#N/A,TRUE,"Warrington";#N/A,#N/A,TRUE,"Widnes"}</definedName>
    <definedName name="iulouy" hidden="1">{#N/A,#N/A,TRUE,"Cover";#N/A,#N/A,TRUE,"Conts";#N/A,#N/A,TRUE,"VOS";#N/A,#N/A,TRUE,"Warrington";#N/A,#N/A,TRUE,"Widnes"}</definedName>
    <definedName name="jg" localSheetId="20" hidden="1">{#N/A,#N/A,TRUE,"Cover";#N/A,#N/A,TRUE,"Conts";#N/A,#N/A,TRUE,"VOS";#N/A,#N/A,TRUE,"Warrington";#N/A,#N/A,TRUE,"Widnes"}</definedName>
    <definedName name="jg" localSheetId="7" hidden="1">{#N/A,#N/A,TRUE,"Cover";#N/A,#N/A,TRUE,"Conts";#N/A,#N/A,TRUE,"VOS";#N/A,#N/A,TRUE,"Warrington";#N/A,#N/A,TRUE,"Widnes"}</definedName>
    <definedName name="jg" localSheetId="8" hidden="1">{#N/A,#N/A,TRUE,"Cover";#N/A,#N/A,TRUE,"Conts";#N/A,#N/A,TRUE,"VOS";#N/A,#N/A,TRUE,"Warrington";#N/A,#N/A,TRUE,"Widnes"}</definedName>
    <definedName name="jg" localSheetId="10" hidden="1">{#N/A,#N/A,TRUE,"Cover";#N/A,#N/A,TRUE,"Conts";#N/A,#N/A,TRUE,"VOS";#N/A,#N/A,TRUE,"Warrington";#N/A,#N/A,TRUE,"Widnes"}</definedName>
    <definedName name="jg" localSheetId="12" hidden="1">{#N/A,#N/A,TRUE,"Cover";#N/A,#N/A,TRUE,"Conts";#N/A,#N/A,TRUE,"VOS";#N/A,#N/A,TRUE,"Warrington";#N/A,#N/A,TRUE,"Widnes"}</definedName>
    <definedName name="jg" localSheetId="5" hidden="1">{#N/A,#N/A,TRUE,"Cover";#N/A,#N/A,TRUE,"Conts";#N/A,#N/A,TRUE,"VOS";#N/A,#N/A,TRUE,"Warrington";#N/A,#N/A,TRUE,"Widnes"}</definedName>
    <definedName name="jg" localSheetId="6" hidden="1">{#N/A,#N/A,TRUE,"Cover";#N/A,#N/A,TRUE,"Conts";#N/A,#N/A,TRUE,"VOS";#N/A,#N/A,TRUE,"Warrington";#N/A,#N/A,TRUE,"Widnes"}</definedName>
    <definedName name="jg" hidden="1">{#N/A,#N/A,TRUE,"Cover";#N/A,#N/A,TRUE,"Conts";#N/A,#N/A,TRUE,"VOS";#N/A,#N/A,TRUE,"Warrington";#N/A,#N/A,TRUE,"Widnes"}</definedName>
    <definedName name="jh" localSheetId="20" hidden="1">{#N/A,#N/A,TRUE,"Cover";#N/A,#N/A,TRUE,"Conts";#N/A,#N/A,TRUE,"VOS";#N/A,#N/A,TRUE,"Warrington";#N/A,#N/A,TRUE,"Widnes"}</definedName>
    <definedName name="jh" localSheetId="7" hidden="1">{#N/A,#N/A,TRUE,"Cover";#N/A,#N/A,TRUE,"Conts";#N/A,#N/A,TRUE,"VOS";#N/A,#N/A,TRUE,"Warrington";#N/A,#N/A,TRUE,"Widnes"}</definedName>
    <definedName name="jh" localSheetId="8" hidden="1">{#N/A,#N/A,TRUE,"Cover";#N/A,#N/A,TRUE,"Conts";#N/A,#N/A,TRUE,"VOS";#N/A,#N/A,TRUE,"Warrington";#N/A,#N/A,TRUE,"Widnes"}</definedName>
    <definedName name="jh" localSheetId="10" hidden="1">{#N/A,#N/A,TRUE,"Cover";#N/A,#N/A,TRUE,"Conts";#N/A,#N/A,TRUE,"VOS";#N/A,#N/A,TRUE,"Warrington";#N/A,#N/A,TRUE,"Widnes"}</definedName>
    <definedName name="jh" localSheetId="12" hidden="1">{#N/A,#N/A,TRUE,"Cover";#N/A,#N/A,TRUE,"Conts";#N/A,#N/A,TRUE,"VOS";#N/A,#N/A,TRUE,"Warrington";#N/A,#N/A,TRUE,"Widnes"}</definedName>
    <definedName name="jh" localSheetId="5" hidden="1">{#N/A,#N/A,TRUE,"Cover";#N/A,#N/A,TRUE,"Conts";#N/A,#N/A,TRUE,"VOS";#N/A,#N/A,TRUE,"Warrington";#N/A,#N/A,TRUE,"Widnes"}</definedName>
    <definedName name="jh" localSheetId="6" hidden="1">{#N/A,#N/A,TRUE,"Cover";#N/A,#N/A,TRUE,"Conts";#N/A,#N/A,TRUE,"VOS";#N/A,#N/A,TRUE,"Warrington";#N/A,#N/A,TRUE,"Widnes"}</definedName>
    <definedName name="jh" hidden="1">{#N/A,#N/A,TRUE,"Cover";#N/A,#N/A,TRUE,"Conts";#N/A,#N/A,TRUE,"VOS";#N/A,#N/A,TRUE,"Warrington";#N/A,#N/A,TRUE,"Widnes"}</definedName>
    <definedName name="jhg" localSheetId="20" hidden="1">{#N/A,#N/A,TRUE,"Cover";#N/A,#N/A,TRUE,"Conts";#N/A,#N/A,TRUE,"VOS";#N/A,#N/A,TRUE,"Warrington";#N/A,#N/A,TRUE,"Widnes"}</definedName>
    <definedName name="jhg" localSheetId="7" hidden="1">{#N/A,#N/A,TRUE,"Cover";#N/A,#N/A,TRUE,"Conts";#N/A,#N/A,TRUE,"VOS";#N/A,#N/A,TRUE,"Warrington";#N/A,#N/A,TRUE,"Widnes"}</definedName>
    <definedName name="jhg" localSheetId="8" hidden="1">{#N/A,#N/A,TRUE,"Cover";#N/A,#N/A,TRUE,"Conts";#N/A,#N/A,TRUE,"VOS";#N/A,#N/A,TRUE,"Warrington";#N/A,#N/A,TRUE,"Widnes"}</definedName>
    <definedName name="jhg" localSheetId="10" hidden="1">{#N/A,#N/A,TRUE,"Cover";#N/A,#N/A,TRUE,"Conts";#N/A,#N/A,TRUE,"VOS";#N/A,#N/A,TRUE,"Warrington";#N/A,#N/A,TRUE,"Widnes"}</definedName>
    <definedName name="jhg" localSheetId="12" hidden="1">{#N/A,#N/A,TRUE,"Cover";#N/A,#N/A,TRUE,"Conts";#N/A,#N/A,TRUE,"VOS";#N/A,#N/A,TRUE,"Warrington";#N/A,#N/A,TRUE,"Widnes"}</definedName>
    <definedName name="jhg" localSheetId="5" hidden="1">{#N/A,#N/A,TRUE,"Cover";#N/A,#N/A,TRUE,"Conts";#N/A,#N/A,TRUE,"VOS";#N/A,#N/A,TRUE,"Warrington";#N/A,#N/A,TRUE,"Widnes"}</definedName>
    <definedName name="jhg" localSheetId="6" hidden="1">{#N/A,#N/A,TRUE,"Cover";#N/A,#N/A,TRUE,"Conts";#N/A,#N/A,TRUE,"VOS";#N/A,#N/A,TRUE,"Warrington";#N/A,#N/A,TRUE,"Widnes"}</definedName>
    <definedName name="jhg" hidden="1">{#N/A,#N/A,TRUE,"Cover";#N/A,#N/A,TRUE,"Conts";#N/A,#N/A,TRUE,"VOS";#N/A,#N/A,TRUE,"Warrington";#N/A,#N/A,TRUE,"Widnes"}</definedName>
    <definedName name="jk" localSheetId="20" hidden="1">{#N/A,#N/A,TRUE,"Cover";#N/A,#N/A,TRUE,"Conts";#N/A,#N/A,TRUE,"VOS";#N/A,#N/A,TRUE,"Warrington";#N/A,#N/A,TRUE,"Widnes"}</definedName>
    <definedName name="jk" localSheetId="7" hidden="1">{#N/A,#N/A,TRUE,"Cover";#N/A,#N/A,TRUE,"Conts";#N/A,#N/A,TRUE,"VOS";#N/A,#N/A,TRUE,"Warrington";#N/A,#N/A,TRUE,"Widnes"}</definedName>
    <definedName name="jk" localSheetId="8" hidden="1">{#N/A,#N/A,TRUE,"Cover";#N/A,#N/A,TRUE,"Conts";#N/A,#N/A,TRUE,"VOS";#N/A,#N/A,TRUE,"Warrington";#N/A,#N/A,TRUE,"Widnes"}</definedName>
    <definedName name="jk" localSheetId="10" hidden="1">{#N/A,#N/A,TRUE,"Cover";#N/A,#N/A,TRUE,"Conts";#N/A,#N/A,TRUE,"VOS";#N/A,#N/A,TRUE,"Warrington";#N/A,#N/A,TRUE,"Widnes"}</definedName>
    <definedName name="jk" localSheetId="12" hidden="1">{#N/A,#N/A,TRUE,"Cover";#N/A,#N/A,TRUE,"Conts";#N/A,#N/A,TRUE,"VOS";#N/A,#N/A,TRUE,"Warrington";#N/A,#N/A,TRUE,"Widnes"}</definedName>
    <definedName name="jk" localSheetId="5" hidden="1">{#N/A,#N/A,TRUE,"Cover";#N/A,#N/A,TRUE,"Conts";#N/A,#N/A,TRUE,"VOS";#N/A,#N/A,TRUE,"Warrington";#N/A,#N/A,TRUE,"Widnes"}</definedName>
    <definedName name="jk" localSheetId="6" hidden="1">{#N/A,#N/A,TRUE,"Cover";#N/A,#N/A,TRUE,"Conts";#N/A,#N/A,TRUE,"VOS";#N/A,#N/A,TRUE,"Warrington";#N/A,#N/A,TRUE,"Widnes"}</definedName>
    <definedName name="jk" hidden="1">{#N/A,#N/A,TRUE,"Cover";#N/A,#N/A,TRUE,"Conts";#N/A,#N/A,TRUE,"VOS";#N/A,#N/A,TRUE,"Warrington";#N/A,#N/A,TRUE,"Widnes"}</definedName>
    <definedName name="jk.j.oi" localSheetId="20" hidden="1">{#N/A,#N/A,TRUE,"Cover";#N/A,#N/A,TRUE,"Conts";#N/A,#N/A,TRUE,"VOS";#N/A,#N/A,TRUE,"Warrington";#N/A,#N/A,TRUE,"Widnes"}</definedName>
    <definedName name="jk.j.oi" localSheetId="7" hidden="1">{#N/A,#N/A,TRUE,"Cover";#N/A,#N/A,TRUE,"Conts";#N/A,#N/A,TRUE,"VOS";#N/A,#N/A,TRUE,"Warrington";#N/A,#N/A,TRUE,"Widnes"}</definedName>
    <definedName name="jk.j.oi" localSheetId="8" hidden="1">{#N/A,#N/A,TRUE,"Cover";#N/A,#N/A,TRUE,"Conts";#N/A,#N/A,TRUE,"VOS";#N/A,#N/A,TRUE,"Warrington";#N/A,#N/A,TRUE,"Widnes"}</definedName>
    <definedName name="jk.j.oi" localSheetId="10" hidden="1">{#N/A,#N/A,TRUE,"Cover";#N/A,#N/A,TRUE,"Conts";#N/A,#N/A,TRUE,"VOS";#N/A,#N/A,TRUE,"Warrington";#N/A,#N/A,TRUE,"Widnes"}</definedName>
    <definedName name="jk.j.oi" localSheetId="12" hidden="1">{#N/A,#N/A,TRUE,"Cover";#N/A,#N/A,TRUE,"Conts";#N/A,#N/A,TRUE,"VOS";#N/A,#N/A,TRUE,"Warrington";#N/A,#N/A,TRUE,"Widnes"}</definedName>
    <definedName name="jk.j.oi" localSheetId="5" hidden="1">{#N/A,#N/A,TRUE,"Cover";#N/A,#N/A,TRUE,"Conts";#N/A,#N/A,TRUE,"VOS";#N/A,#N/A,TRUE,"Warrington";#N/A,#N/A,TRUE,"Widnes"}</definedName>
    <definedName name="jk.j.oi" localSheetId="6" hidden="1">{#N/A,#N/A,TRUE,"Cover";#N/A,#N/A,TRUE,"Conts";#N/A,#N/A,TRUE,"VOS";#N/A,#N/A,TRUE,"Warrington";#N/A,#N/A,TRUE,"Widnes"}</definedName>
    <definedName name="jk.j.oi" hidden="1">{#N/A,#N/A,TRUE,"Cover";#N/A,#N/A,TRUE,"Conts";#N/A,#N/A,TRUE,"VOS";#N/A,#N/A,TRUE,"Warrington";#N/A,#N/A,TRUE,"Widnes"}</definedName>
    <definedName name="JKGKJHK" localSheetId="20" hidden="1">{#N/A,#N/A,TRUE,"Cover";#N/A,#N/A,TRUE,"Conts";#N/A,#N/A,TRUE,"VOS";#N/A,#N/A,TRUE,"Warrington";#N/A,#N/A,TRUE,"Widnes"}</definedName>
    <definedName name="JKGKJHK" localSheetId="7" hidden="1">{#N/A,#N/A,TRUE,"Cover";#N/A,#N/A,TRUE,"Conts";#N/A,#N/A,TRUE,"VOS";#N/A,#N/A,TRUE,"Warrington";#N/A,#N/A,TRUE,"Widnes"}</definedName>
    <definedName name="JKGKJHK" localSheetId="8" hidden="1">{#N/A,#N/A,TRUE,"Cover";#N/A,#N/A,TRUE,"Conts";#N/A,#N/A,TRUE,"VOS";#N/A,#N/A,TRUE,"Warrington";#N/A,#N/A,TRUE,"Widnes"}</definedName>
    <definedName name="JKGKJHK" localSheetId="10" hidden="1">{#N/A,#N/A,TRUE,"Cover";#N/A,#N/A,TRUE,"Conts";#N/A,#N/A,TRUE,"VOS";#N/A,#N/A,TRUE,"Warrington";#N/A,#N/A,TRUE,"Widnes"}</definedName>
    <definedName name="JKGKJHK" localSheetId="12" hidden="1">{#N/A,#N/A,TRUE,"Cover";#N/A,#N/A,TRUE,"Conts";#N/A,#N/A,TRUE,"VOS";#N/A,#N/A,TRUE,"Warrington";#N/A,#N/A,TRUE,"Widnes"}</definedName>
    <definedName name="JKGKJHK" localSheetId="5" hidden="1">{#N/A,#N/A,TRUE,"Cover";#N/A,#N/A,TRUE,"Conts";#N/A,#N/A,TRUE,"VOS";#N/A,#N/A,TRUE,"Warrington";#N/A,#N/A,TRUE,"Widnes"}</definedName>
    <definedName name="JKGKJHK" localSheetId="6" hidden="1">{#N/A,#N/A,TRUE,"Cover";#N/A,#N/A,TRUE,"Conts";#N/A,#N/A,TRUE,"VOS";#N/A,#N/A,TRUE,"Warrington";#N/A,#N/A,TRUE,"Widnes"}</definedName>
    <definedName name="JKGKJHK" hidden="1">{#N/A,#N/A,TRUE,"Cover";#N/A,#N/A,TRUE,"Conts";#N/A,#N/A,TRUE,"VOS";#N/A,#N/A,TRUE,"Warrington";#N/A,#N/A,TRUE,"Widnes"}</definedName>
    <definedName name="jkljljkl" localSheetId="20" hidden="1">{#N/A,#N/A,TRUE,"Cover";#N/A,#N/A,TRUE,"Conts";#N/A,#N/A,TRUE,"VOS";#N/A,#N/A,TRUE,"Warrington";#N/A,#N/A,TRUE,"Widnes"}</definedName>
    <definedName name="jkljljkl" localSheetId="7" hidden="1">{#N/A,#N/A,TRUE,"Cover";#N/A,#N/A,TRUE,"Conts";#N/A,#N/A,TRUE,"VOS";#N/A,#N/A,TRUE,"Warrington";#N/A,#N/A,TRUE,"Widnes"}</definedName>
    <definedName name="jkljljkl" localSheetId="8" hidden="1">{#N/A,#N/A,TRUE,"Cover";#N/A,#N/A,TRUE,"Conts";#N/A,#N/A,TRUE,"VOS";#N/A,#N/A,TRUE,"Warrington";#N/A,#N/A,TRUE,"Widnes"}</definedName>
    <definedName name="jkljljkl" localSheetId="10" hidden="1">{#N/A,#N/A,TRUE,"Cover";#N/A,#N/A,TRUE,"Conts";#N/A,#N/A,TRUE,"VOS";#N/A,#N/A,TRUE,"Warrington";#N/A,#N/A,TRUE,"Widnes"}</definedName>
    <definedName name="jkljljkl" localSheetId="12" hidden="1">{#N/A,#N/A,TRUE,"Cover";#N/A,#N/A,TRUE,"Conts";#N/A,#N/A,TRUE,"VOS";#N/A,#N/A,TRUE,"Warrington";#N/A,#N/A,TRUE,"Widnes"}</definedName>
    <definedName name="jkljljkl" localSheetId="5" hidden="1">{#N/A,#N/A,TRUE,"Cover";#N/A,#N/A,TRUE,"Conts";#N/A,#N/A,TRUE,"VOS";#N/A,#N/A,TRUE,"Warrington";#N/A,#N/A,TRUE,"Widnes"}</definedName>
    <definedName name="jkljljkl" localSheetId="6" hidden="1">{#N/A,#N/A,TRUE,"Cover";#N/A,#N/A,TRUE,"Conts";#N/A,#N/A,TRUE,"VOS";#N/A,#N/A,TRUE,"Warrington";#N/A,#N/A,TRUE,"Widnes"}</definedName>
    <definedName name="jkljljkl" hidden="1">{#N/A,#N/A,TRUE,"Cover";#N/A,#N/A,TRUE,"Conts";#N/A,#N/A,TRUE,"VOS";#N/A,#N/A,TRUE,"Warrington";#N/A,#N/A,TRUE,"Widnes"}</definedName>
    <definedName name="jktrujij" localSheetId="20" hidden="1">{#N/A,#N/A,TRUE,"Cover";#N/A,#N/A,TRUE,"Conts";#N/A,#N/A,TRUE,"VOS";#N/A,#N/A,TRUE,"Warrington";#N/A,#N/A,TRUE,"Widnes"}</definedName>
    <definedName name="jktrujij" localSheetId="7" hidden="1">{#N/A,#N/A,TRUE,"Cover";#N/A,#N/A,TRUE,"Conts";#N/A,#N/A,TRUE,"VOS";#N/A,#N/A,TRUE,"Warrington";#N/A,#N/A,TRUE,"Widnes"}</definedName>
    <definedName name="jktrujij" localSheetId="8" hidden="1">{#N/A,#N/A,TRUE,"Cover";#N/A,#N/A,TRUE,"Conts";#N/A,#N/A,TRUE,"VOS";#N/A,#N/A,TRUE,"Warrington";#N/A,#N/A,TRUE,"Widnes"}</definedName>
    <definedName name="jktrujij" localSheetId="10" hidden="1">{#N/A,#N/A,TRUE,"Cover";#N/A,#N/A,TRUE,"Conts";#N/A,#N/A,TRUE,"VOS";#N/A,#N/A,TRUE,"Warrington";#N/A,#N/A,TRUE,"Widnes"}</definedName>
    <definedName name="jktrujij" localSheetId="12" hidden="1">{#N/A,#N/A,TRUE,"Cover";#N/A,#N/A,TRUE,"Conts";#N/A,#N/A,TRUE,"VOS";#N/A,#N/A,TRUE,"Warrington";#N/A,#N/A,TRUE,"Widnes"}</definedName>
    <definedName name="jktrujij" localSheetId="5" hidden="1">{#N/A,#N/A,TRUE,"Cover";#N/A,#N/A,TRUE,"Conts";#N/A,#N/A,TRUE,"VOS";#N/A,#N/A,TRUE,"Warrington";#N/A,#N/A,TRUE,"Widnes"}</definedName>
    <definedName name="jktrujij" localSheetId="6" hidden="1">{#N/A,#N/A,TRUE,"Cover";#N/A,#N/A,TRUE,"Conts";#N/A,#N/A,TRUE,"VOS";#N/A,#N/A,TRUE,"Warrington";#N/A,#N/A,TRUE,"Widnes"}</definedName>
    <definedName name="jktrujij" hidden="1">{#N/A,#N/A,TRUE,"Cover";#N/A,#N/A,TRUE,"Conts";#N/A,#N/A,TRUE,"VOS";#N/A,#N/A,TRUE,"Warrington";#N/A,#N/A,TRUE,"Widnes"}</definedName>
    <definedName name="jktukk" localSheetId="20" hidden="1">{#N/A,#N/A,TRUE,"Cover";#N/A,#N/A,TRUE,"Conts";#N/A,#N/A,TRUE,"VOS";#N/A,#N/A,TRUE,"Warrington";#N/A,#N/A,TRUE,"Widnes"}</definedName>
    <definedName name="jktukk" localSheetId="7" hidden="1">{#N/A,#N/A,TRUE,"Cover";#N/A,#N/A,TRUE,"Conts";#N/A,#N/A,TRUE,"VOS";#N/A,#N/A,TRUE,"Warrington";#N/A,#N/A,TRUE,"Widnes"}</definedName>
    <definedName name="jktukk" localSheetId="8" hidden="1">{#N/A,#N/A,TRUE,"Cover";#N/A,#N/A,TRUE,"Conts";#N/A,#N/A,TRUE,"VOS";#N/A,#N/A,TRUE,"Warrington";#N/A,#N/A,TRUE,"Widnes"}</definedName>
    <definedName name="jktukk" localSheetId="10" hidden="1">{#N/A,#N/A,TRUE,"Cover";#N/A,#N/A,TRUE,"Conts";#N/A,#N/A,TRUE,"VOS";#N/A,#N/A,TRUE,"Warrington";#N/A,#N/A,TRUE,"Widnes"}</definedName>
    <definedName name="jktukk" localSheetId="12" hidden="1">{#N/A,#N/A,TRUE,"Cover";#N/A,#N/A,TRUE,"Conts";#N/A,#N/A,TRUE,"VOS";#N/A,#N/A,TRUE,"Warrington";#N/A,#N/A,TRUE,"Widnes"}</definedName>
    <definedName name="jktukk" localSheetId="5" hidden="1">{#N/A,#N/A,TRUE,"Cover";#N/A,#N/A,TRUE,"Conts";#N/A,#N/A,TRUE,"VOS";#N/A,#N/A,TRUE,"Warrington";#N/A,#N/A,TRUE,"Widnes"}</definedName>
    <definedName name="jktukk" localSheetId="6" hidden="1">{#N/A,#N/A,TRUE,"Cover";#N/A,#N/A,TRUE,"Conts";#N/A,#N/A,TRUE,"VOS";#N/A,#N/A,TRUE,"Warrington";#N/A,#N/A,TRUE,"Widnes"}</definedName>
    <definedName name="jktukk" hidden="1">{#N/A,#N/A,TRUE,"Cover";#N/A,#N/A,TRUE,"Conts";#N/A,#N/A,TRUE,"VOS";#N/A,#N/A,TRUE,"Warrington";#N/A,#N/A,TRUE,"Widnes"}</definedName>
    <definedName name="jky" localSheetId="20" hidden="1">{#N/A,#N/A,TRUE,"Cover";#N/A,#N/A,TRUE,"Conts";#N/A,#N/A,TRUE,"VOS";#N/A,#N/A,TRUE,"Warrington";#N/A,#N/A,TRUE,"Widnes"}</definedName>
    <definedName name="jky" localSheetId="7" hidden="1">{#N/A,#N/A,TRUE,"Cover";#N/A,#N/A,TRUE,"Conts";#N/A,#N/A,TRUE,"VOS";#N/A,#N/A,TRUE,"Warrington";#N/A,#N/A,TRUE,"Widnes"}</definedName>
    <definedName name="jky" localSheetId="8" hidden="1">{#N/A,#N/A,TRUE,"Cover";#N/A,#N/A,TRUE,"Conts";#N/A,#N/A,TRUE,"VOS";#N/A,#N/A,TRUE,"Warrington";#N/A,#N/A,TRUE,"Widnes"}</definedName>
    <definedName name="jky" localSheetId="10" hidden="1">{#N/A,#N/A,TRUE,"Cover";#N/A,#N/A,TRUE,"Conts";#N/A,#N/A,TRUE,"VOS";#N/A,#N/A,TRUE,"Warrington";#N/A,#N/A,TRUE,"Widnes"}</definedName>
    <definedName name="jky" localSheetId="12" hidden="1">{#N/A,#N/A,TRUE,"Cover";#N/A,#N/A,TRUE,"Conts";#N/A,#N/A,TRUE,"VOS";#N/A,#N/A,TRUE,"Warrington";#N/A,#N/A,TRUE,"Widnes"}</definedName>
    <definedName name="jky" localSheetId="5" hidden="1">{#N/A,#N/A,TRUE,"Cover";#N/A,#N/A,TRUE,"Conts";#N/A,#N/A,TRUE,"VOS";#N/A,#N/A,TRUE,"Warrington";#N/A,#N/A,TRUE,"Widnes"}</definedName>
    <definedName name="jky" localSheetId="6" hidden="1">{#N/A,#N/A,TRUE,"Cover";#N/A,#N/A,TRUE,"Conts";#N/A,#N/A,TRUE,"VOS";#N/A,#N/A,TRUE,"Warrington";#N/A,#N/A,TRUE,"Widnes"}</definedName>
    <definedName name="jky" hidden="1">{#N/A,#N/A,TRUE,"Cover";#N/A,#N/A,TRUE,"Conts";#N/A,#N/A,TRUE,"VOS";#N/A,#N/A,TRUE,"Warrington";#N/A,#N/A,TRUE,"Widnes"}</definedName>
    <definedName name="jtyhjswjy" localSheetId="20" hidden="1">{#N/A,#N/A,TRUE,"Cover";#N/A,#N/A,TRUE,"Conts";#N/A,#N/A,TRUE,"VOS";#N/A,#N/A,TRUE,"Warrington";#N/A,#N/A,TRUE,"Widnes"}</definedName>
    <definedName name="jtyhjswjy" localSheetId="7" hidden="1">{#N/A,#N/A,TRUE,"Cover";#N/A,#N/A,TRUE,"Conts";#N/A,#N/A,TRUE,"VOS";#N/A,#N/A,TRUE,"Warrington";#N/A,#N/A,TRUE,"Widnes"}</definedName>
    <definedName name="jtyhjswjy" localSheetId="8" hidden="1">{#N/A,#N/A,TRUE,"Cover";#N/A,#N/A,TRUE,"Conts";#N/A,#N/A,TRUE,"VOS";#N/A,#N/A,TRUE,"Warrington";#N/A,#N/A,TRUE,"Widnes"}</definedName>
    <definedName name="jtyhjswjy" localSheetId="10" hidden="1">{#N/A,#N/A,TRUE,"Cover";#N/A,#N/A,TRUE,"Conts";#N/A,#N/A,TRUE,"VOS";#N/A,#N/A,TRUE,"Warrington";#N/A,#N/A,TRUE,"Widnes"}</definedName>
    <definedName name="jtyhjswjy" localSheetId="12" hidden="1">{#N/A,#N/A,TRUE,"Cover";#N/A,#N/A,TRUE,"Conts";#N/A,#N/A,TRUE,"VOS";#N/A,#N/A,TRUE,"Warrington";#N/A,#N/A,TRUE,"Widnes"}</definedName>
    <definedName name="jtyhjswjy" localSheetId="5" hidden="1">{#N/A,#N/A,TRUE,"Cover";#N/A,#N/A,TRUE,"Conts";#N/A,#N/A,TRUE,"VOS";#N/A,#N/A,TRUE,"Warrington";#N/A,#N/A,TRUE,"Widnes"}</definedName>
    <definedName name="jtyhjswjy" localSheetId="6" hidden="1">{#N/A,#N/A,TRUE,"Cover";#N/A,#N/A,TRUE,"Conts";#N/A,#N/A,TRUE,"VOS";#N/A,#N/A,TRUE,"Warrington";#N/A,#N/A,TRUE,"Widnes"}</definedName>
    <definedName name="jtyhjswjy" hidden="1">{#N/A,#N/A,TRUE,"Cover";#N/A,#N/A,TRUE,"Conts";#N/A,#N/A,TRUE,"VOS";#N/A,#N/A,TRUE,"Warrington";#N/A,#N/A,TRUE,"Widnes"}</definedName>
    <definedName name="k" localSheetId="20" hidden="1">{#N/A,#N/A,TRUE,"Cover";#N/A,#N/A,TRUE,"Conts";#N/A,#N/A,TRUE,"VOS";#N/A,#N/A,TRUE,"Warrington";#N/A,#N/A,TRUE,"Widnes"}</definedName>
    <definedName name="k" localSheetId="7" hidden="1">{#N/A,#N/A,TRUE,"Cover";#N/A,#N/A,TRUE,"Conts";#N/A,#N/A,TRUE,"VOS";#N/A,#N/A,TRUE,"Warrington";#N/A,#N/A,TRUE,"Widnes"}</definedName>
    <definedName name="k" localSheetId="8" hidden="1">{#N/A,#N/A,TRUE,"Cover";#N/A,#N/A,TRUE,"Conts";#N/A,#N/A,TRUE,"VOS";#N/A,#N/A,TRUE,"Warrington";#N/A,#N/A,TRUE,"Widnes"}</definedName>
    <definedName name="k" localSheetId="10" hidden="1">{#N/A,#N/A,TRUE,"Cover";#N/A,#N/A,TRUE,"Conts";#N/A,#N/A,TRUE,"VOS";#N/A,#N/A,TRUE,"Warrington";#N/A,#N/A,TRUE,"Widnes"}</definedName>
    <definedName name="k" localSheetId="12" hidden="1">{#N/A,#N/A,TRUE,"Cover";#N/A,#N/A,TRUE,"Conts";#N/A,#N/A,TRUE,"VOS";#N/A,#N/A,TRUE,"Warrington";#N/A,#N/A,TRUE,"Widnes"}</definedName>
    <definedName name="k" localSheetId="5" hidden="1">{#N/A,#N/A,TRUE,"Cover";#N/A,#N/A,TRUE,"Conts";#N/A,#N/A,TRUE,"VOS";#N/A,#N/A,TRUE,"Warrington";#N/A,#N/A,TRUE,"Widnes"}</definedName>
    <definedName name="k" localSheetId="6" hidden="1">{#N/A,#N/A,TRUE,"Cover";#N/A,#N/A,TRUE,"Conts";#N/A,#N/A,TRUE,"VOS";#N/A,#N/A,TRUE,"Warrington";#N/A,#N/A,TRUE,"Widnes"}</definedName>
    <definedName name="k" hidden="1">{#N/A,#N/A,TRUE,"Cover";#N/A,#N/A,TRUE,"Conts";#N/A,#N/A,TRUE,"VOS";#N/A,#N/A,TRUE,"Warrington";#N/A,#N/A,TRUE,"Widnes"}</definedName>
    <definedName name="K9B_1">'[24]Channel Invert'!$D$11:$E$543</definedName>
    <definedName name="K9B_2">'[24]Channel Invert'!$D$544:$E$1393</definedName>
    <definedName name="kgjfgjgj" localSheetId="20" hidden="1">{#N/A,#N/A,TRUE,"Cover";#N/A,#N/A,TRUE,"Conts";#N/A,#N/A,TRUE,"VOS";#N/A,#N/A,TRUE,"Warrington";#N/A,#N/A,TRUE,"Widnes"}</definedName>
    <definedName name="kgjfgjgj" localSheetId="7" hidden="1">{#N/A,#N/A,TRUE,"Cover";#N/A,#N/A,TRUE,"Conts";#N/A,#N/A,TRUE,"VOS";#N/A,#N/A,TRUE,"Warrington";#N/A,#N/A,TRUE,"Widnes"}</definedName>
    <definedName name="kgjfgjgj" localSheetId="8" hidden="1">{#N/A,#N/A,TRUE,"Cover";#N/A,#N/A,TRUE,"Conts";#N/A,#N/A,TRUE,"VOS";#N/A,#N/A,TRUE,"Warrington";#N/A,#N/A,TRUE,"Widnes"}</definedName>
    <definedName name="kgjfgjgj" localSheetId="10" hidden="1">{#N/A,#N/A,TRUE,"Cover";#N/A,#N/A,TRUE,"Conts";#N/A,#N/A,TRUE,"VOS";#N/A,#N/A,TRUE,"Warrington";#N/A,#N/A,TRUE,"Widnes"}</definedName>
    <definedName name="kgjfgjgj" localSheetId="12" hidden="1">{#N/A,#N/A,TRUE,"Cover";#N/A,#N/A,TRUE,"Conts";#N/A,#N/A,TRUE,"VOS";#N/A,#N/A,TRUE,"Warrington";#N/A,#N/A,TRUE,"Widnes"}</definedName>
    <definedName name="kgjfgjgj" localSheetId="5" hidden="1">{#N/A,#N/A,TRUE,"Cover";#N/A,#N/A,TRUE,"Conts";#N/A,#N/A,TRUE,"VOS";#N/A,#N/A,TRUE,"Warrington";#N/A,#N/A,TRUE,"Widnes"}</definedName>
    <definedName name="kgjfgjgj" localSheetId="6" hidden="1">{#N/A,#N/A,TRUE,"Cover";#N/A,#N/A,TRUE,"Conts";#N/A,#N/A,TRUE,"VOS";#N/A,#N/A,TRUE,"Warrington";#N/A,#N/A,TRUE,"Widnes"}</definedName>
    <definedName name="kgjfgjgj" hidden="1">{#N/A,#N/A,TRUE,"Cover";#N/A,#N/A,TRUE,"Conts";#N/A,#N/A,TRUE,"VOS";#N/A,#N/A,TRUE,"Warrington";#N/A,#N/A,TRUE,"Widnes"}</definedName>
    <definedName name="khgfkhgf" localSheetId="20" hidden="1">{#N/A,#N/A,TRUE,"Cover";#N/A,#N/A,TRUE,"Conts";#N/A,#N/A,TRUE,"VOS";#N/A,#N/A,TRUE,"Warrington";#N/A,#N/A,TRUE,"Widnes"}</definedName>
    <definedName name="khgfkhgf" localSheetId="7" hidden="1">{#N/A,#N/A,TRUE,"Cover";#N/A,#N/A,TRUE,"Conts";#N/A,#N/A,TRUE,"VOS";#N/A,#N/A,TRUE,"Warrington";#N/A,#N/A,TRUE,"Widnes"}</definedName>
    <definedName name="khgfkhgf" localSheetId="8" hidden="1">{#N/A,#N/A,TRUE,"Cover";#N/A,#N/A,TRUE,"Conts";#N/A,#N/A,TRUE,"VOS";#N/A,#N/A,TRUE,"Warrington";#N/A,#N/A,TRUE,"Widnes"}</definedName>
    <definedName name="khgfkhgf" localSheetId="10" hidden="1">{#N/A,#N/A,TRUE,"Cover";#N/A,#N/A,TRUE,"Conts";#N/A,#N/A,TRUE,"VOS";#N/A,#N/A,TRUE,"Warrington";#N/A,#N/A,TRUE,"Widnes"}</definedName>
    <definedName name="khgfkhgf" localSheetId="12" hidden="1">{#N/A,#N/A,TRUE,"Cover";#N/A,#N/A,TRUE,"Conts";#N/A,#N/A,TRUE,"VOS";#N/A,#N/A,TRUE,"Warrington";#N/A,#N/A,TRUE,"Widnes"}</definedName>
    <definedName name="khgfkhgf" localSheetId="5" hidden="1">{#N/A,#N/A,TRUE,"Cover";#N/A,#N/A,TRUE,"Conts";#N/A,#N/A,TRUE,"VOS";#N/A,#N/A,TRUE,"Warrington";#N/A,#N/A,TRUE,"Widnes"}</definedName>
    <definedName name="khgfkhgf" localSheetId="6" hidden="1">{#N/A,#N/A,TRUE,"Cover";#N/A,#N/A,TRUE,"Conts";#N/A,#N/A,TRUE,"VOS";#N/A,#N/A,TRUE,"Warrington";#N/A,#N/A,TRUE,"Widnes"}</definedName>
    <definedName name="khgfkhgf" hidden="1">{#N/A,#N/A,TRUE,"Cover";#N/A,#N/A,TRUE,"Conts";#N/A,#N/A,TRUE,"VOS";#N/A,#N/A,TRUE,"Warrington";#N/A,#N/A,TRUE,"Widnes"}</definedName>
    <definedName name="kj" localSheetId="20" hidden="1">{#N/A,#N/A,TRUE,"Cover";#N/A,#N/A,TRUE,"Conts";#N/A,#N/A,TRUE,"VOS";#N/A,#N/A,TRUE,"Warrington";#N/A,#N/A,TRUE,"Widnes"}</definedName>
    <definedName name="kj" localSheetId="7" hidden="1">{#N/A,#N/A,TRUE,"Cover";#N/A,#N/A,TRUE,"Conts";#N/A,#N/A,TRUE,"VOS";#N/A,#N/A,TRUE,"Warrington";#N/A,#N/A,TRUE,"Widnes"}</definedName>
    <definedName name="kj" localSheetId="8" hidden="1">{#N/A,#N/A,TRUE,"Cover";#N/A,#N/A,TRUE,"Conts";#N/A,#N/A,TRUE,"VOS";#N/A,#N/A,TRUE,"Warrington";#N/A,#N/A,TRUE,"Widnes"}</definedName>
    <definedName name="kj" localSheetId="10" hidden="1">{#N/A,#N/A,TRUE,"Cover";#N/A,#N/A,TRUE,"Conts";#N/A,#N/A,TRUE,"VOS";#N/A,#N/A,TRUE,"Warrington";#N/A,#N/A,TRUE,"Widnes"}</definedName>
    <definedName name="kj" localSheetId="12" hidden="1">{#N/A,#N/A,TRUE,"Cover";#N/A,#N/A,TRUE,"Conts";#N/A,#N/A,TRUE,"VOS";#N/A,#N/A,TRUE,"Warrington";#N/A,#N/A,TRUE,"Widnes"}</definedName>
    <definedName name="kj" localSheetId="5" hidden="1">{#N/A,#N/A,TRUE,"Cover";#N/A,#N/A,TRUE,"Conts";#N/A,#N/A,TRUE,"VOS";#N/A,#N/A,TRUE,"Warrington";#N/A,#N/A,TRUE,"Widnes"}</definedName>
    <definedName name="kj" localSheetId="6" hidden="1">{#N/A,#N/A,TRUE,"Cover";#N/A,#N/A,TRUE,"Conts";#N/A,#N/A,TRUE,"VOS";#N/A,#N/A,TRUE,"Warrington";#N/A,#N/A,TRUE,"Widnes"}</definedName>
    <definedName name="kj" hidden="1">{#N/A,#N/A,TRUE,"Cover";#N/A,#N/A,TRUE,"Conts";#N/A,#N/A,TRUE,"VOS";#N/A,#N/A,TRUE,"Warrington";#N/A,#N/A,TRUE,"Widnes"}</definedName>
    <definedName name="kjhkj" localSheetId="20" hidden="1">{#N/A,#N/A,FALSE,"SumG";#N/A,#N/A,FALSE,"ElecG";#N/A,#N/A,FALSE,"MechG";#N/A,#N/A,FALSE,"GeotG";#N/A,#N/A,FALSE,"PrcsG";#N/A,#N/A,FALSE,"TunnG";#N/A,#N/A,FALSE,"CivlG";#N/A,#N/A,FALSE,"NtwkG";#N/A,#N/A,FALSE,"EstgG";#N/A,#N/A,FALSE,"PEngG"}</definedName>
    <definedName name="kjhkj" localSheetId="7" hidden="1">{#N/A,#N/A,FALSE,"SumG";#N/A,#N/A,FALSE,"ElecG";#N/A,#N/A,FALSE,"MechG";#N/A,#N/A,FALSE,"GeotG";#N/A,#N/A,FALSE,"PrcsG";#N/A,#N/A,FALSE,"TunnG";#N/A,#N/A,FALSE,"CivlG";#N/A,#N/A,FALSE,"NtwkG";#N/A,#N/A,FALSE,"EstgG";#N/A,#N/A,FALSE,"PEngG"}</definedName>
    <definedName name="kjhkj" localSheetId="8" hidden="1">{#N/A,#N/A,FALSE,"SumG";#N/A,#N/A,FALSE,"ElecG";#N/A,#N/A,FALSE,"MechG";#N/A,#N/A,FALSE,"GeotG";#N/A,#N/A,FALSE,"PrcsG";#N/A,#N/A,FALSE,"TunnG";#N/A,#N/A,FALSE,"CivlG";#N/A,#N/A,FALSE,"NtwkG";#N/A,#N/A,FALSE,"EstgG";#N/A,#N/A,FALSE,"PEngG"}</definedName>
    <definedName name="kjhkj" localSheetId="10" hidden="1">{#N/A,#N/A,FALSE,"SumG";#N/A,#N/A,FALSE,"ElecG";#N/A,#N/A,FALSE,"MechG";#N/A,#N/A,FALSE,"GeotG";#N/A,#N/A,FALSE,"PrcsG";#N/A,#N/A,FALSE,"TunnG";#N/A,#N/A,FALSE,"CivlG";#N/A,#N/A,FALSE,"NtwkG";#N/A,#N/A,FALSE,"EstgG";#N/A,#N/A,FALSE,"PEngG"}</definedName>
    <definedName name="kjhkj" localSheetId="12" hidden="1">{#N/A,#N/A,FALSE,"SumG";#N/A,#N/A,FALSE,"ElecG";#N/A,#N/A,FALSE,"MechG";#N/A,#N/A,FALSE,"GeotG";#N/A,#N/A,FALSE,"PrcsG";#N/A,#N/A,FALSE,"TunnG";#N/A,#N/A,FALSE,"CivlG";#N/A,#N/A,FALSE,"NtwkG";#N/A,#N/A,FALSE,"EstgG";#N/A,#N/A,FALSE,"PEngG"}</definedName>
    <definedName name="kjhkj" localSheetId="5" hidden="1">{#N/A,#N/A,FALSE,"SumG";#N/A,#N/A,FALSE,"ElecG";#N/A,#N/A,FALSE,"MechG";#N/A,#N/A,FALSE,"GeotG";#N/A,#N/A,FALSE,"PrcsG";#N/A,#N/A,FALSE,"TunnG";#N/A,#N/A,FALSE,"CivlG";#N/A,#N/A,FALSE,"NtwkG";#N/A,#N/A,FALSE,"EstgG";#N/A,#N/A,FALSE,"PEngG"}</definedName>
    <definedName name="kjhkj" localSheetId="6"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'[19]TOTAL MHRS'!$A$3:$O$68</definedName>
    <definedName name="kklmlk" localSheetId="20" hidden="1">{#N/A,#N/A,TRUE,"Cover";#N/A,#N/A,TRUE,"Conts";#N/A,#N/A,TRUE,"VOS";#N/A,#N/A,TRUE,"Warrington";#N/A,#N/A,TRUE,"Widnes"}</definedName>
    <definedName name="kklmlk" localSheetId="7" hidden="1">{#N/A,#N/A,TRUE,"Cover";#N/A,#N/A,TRUE,"Conts";#N/A,#N/A,TRUE,"VOS";#N/A,#N/A,TRUE,"Warrington";#N/A,#N/A,TRUE,"Widnes"}</definedName>
    <definedName name="kklmlk" localSheetId="8" hidden="1">{#N/A,#N/A,TRUE,"Cover";#N/A,#N/A,TRUE,"Conts";#N/A,#N/A,TRUE,"VOS";#N/A,#N/A,TRUE,"Warrington";#N/A,#N/A,TRUE,"Widnes"}</definedName>
    <definedName name="kklmlk" localSheetId="10" hidden="1">{#N/A,#N/A,TRUE,"Cover";#N/A,#N/A,TRUE,"Conts";#N/A,#N/A,TRUE,"VOS";#N/A,#N/A,TRUE,"Warrington";#N/A,#N/A,TRUE,"Widnes"}</definedName>
    <definedName name="kklmlk" localSheetId="12" hidden="1">{#N/A,#N/A,TRUE,"Cover";#N/A,#N/A,TRUE,"Conts";#N/A,#N/A,TRUE,"VOS";#N/A,#N/A,TRUE,"Warrington";#N/A,#N/A,TRUE,"Widnes"}</definedName>
    <definedName name="kklmlk" localSheetId="5" hidden="1">{#N/A,#N/A,TRUE,"Cover";#N/A,#N/A,TRUE,"Conts";#N/A,#N/A,TRUE,"VOS";#N/A,#N/A,TRUE,"Warrington";#N/A,#N/A,TRUE,"Widnes"}</definedName>
    <definedName name="kklmlk" localSheetId="6" hidden="1">{#N/A,#N/A,TRUE,"Cover";#N/A,#N/A,TRUE,"Conts";#N/A,#N/A,TRUE,"VOS";#N/A,#N/A,TRUE,"Warrington";#N/A,#N/A,TRUE,"Widnes"}</definedName>
    <definedName name="kklmlk" hidden="1">{#N/A,#N/A,TRUE,"Cover";#N/A,#N/A,TRUE,"Conts";#N/A,#N/A,TRUE,"VOS";#N/A,#N/A,TRUE,"Warrington";#N/A,#N/A,TRUE,"Widnes"}</definedName>
    <definedName name="kpi" localSheetId="7">#REF!</definedName>
    <definedName name="kpi" localSheetId="13">#REF!</definedName>
    <definedName name="kpi" localSheetId="12">#REF!</definedName>
    <definedName name="kpi" localSheetId="5">#REF!</definedName>
    <definedName name="kpi" localSheetId="3">#REF!</definedName>
    <definedName name="kpi">#REF!</definedName>
    <definedName name="kryk" localSheetId="20" hidden="1">{#N/A,#N/A,TRUE,"Cover";#N/A,#N/A,TRUE,"Conts";#N/A,#N/A,TRUE,"VOS";#N/A,#N/A,TRUE,"Warrington";#N/A,#N/A,TRUE,"Widnes"}</definedName>
    <definedName name="kryk" localSheetId="7" hidden="1">{#N/A,#N/A,TRUE,"Cover";#N/A,#N/A,TRUE,"Conts";#N/A,#N/A,TRUE,"VOS";#N/A,#N/A,TRUE,"Warrington";#N/A,#N/A,TRUE,"Widnes"}</definedName>
    <definedName name="kryk" localSheetId="8" hidden="1">{#N/A,#N/A,TRUE,"Cover";#N/A,#N/A,TRUE,"Conts";#N/A,#N/A,TRUE,"VOS";#N/A,#N/A,TRUE,"Warrington";#N/A,#N/A,TRUE,"Widnes"}</definedName>
    <definedName name="kryk" localSheetId="10" hidden="1">{#N/A,#N/A,TRUE,"Cover";#N/A,#N/A,TRUE,"Conts";#N/A,#N/A,TRUE,"VOS";#N/A,#N/A,TRUE,"Warrington";#N/A,#N/A,TRUE,"Widnes"}</definedName>
    <definedName name="kryk" localSheetId="12" hidden="1">{#N/A,#N/A,TRUE,"Cover";#N/A,#N/A,TRUE,"Conts";#N/A,#N/A,TRUE,"VOS";#N/A,#N/A,TRUE,"Warrington";#N/A,#N/A,TRUE,"Widnes"}</definedName>
    <definedName name="kryk" localSheetId="5" hidden="1">{#N/A,#N/A,TRUE,"Cover";#N/A,#N/A,TRUE,"Conts";#N/A,#N/A,TRUE,"VOS";#N/A,#N/A,TRUE,"Warrington";#N/A,#N/A,TRUE,"Widnes"}</definedName>
    <definedName name="kryk" localSheetId="6" hidden="1">{#N/A,#N/A,TRUE,"Cover";#N/A,#N/A,TRUE,"Conts";#N/A,#N/A,TRUE,"VOS";#N/A,#N/A,TRUE,"Warrington";#N/A,#N/A,TRUE,"Widnes"}</definedName>
    <definedName name="kryk" hidden="1">{#N/A,#N/A,TRUE,"Cover";#N/A,#N/A,TRUE,"Conts";#N/A,#N/A,TRUE,"VOS";#N/A,#N/A,TRUE,"Warrington";#N/A,#N/A,TRUE,"Widnes"}</definedName>
    <definedName name="KYSTH" localSheetId="20" hidden="1">{#N/A,#N/A,TRUE,"Cover";#N/A,#N/A,TRUE,"Conts";#N/A,#N/A,TRUE,"VOS";#N/A,#N/A,TRUE,"Warrington";#N/A,#N/A,TRUE,"Widnes"}</definedName>
    <definedName name="KYSTH" localSheetId="7" hidden="1">{#N/A,#N/A,TRUE,"Cover";#N/A,#N/A,TRUE,"Conts";#N/A,#N/A,TRUE,"VOS";#N/A,#N/A,TRUE,"Warrington";#N/A,#N/A,TRUE,"Widnes"}</definedName>
    <definedName name="KYSTH" localSheetId="8" hidden="1">{#N/A,#N/A,TRUE,"Cover";#N/A,#N/A,TRUE,"Conts";#N/A,#N/A,TRUE,"VOS";#N/A,#N/A,TRUE,"Warrington";#N/A,#N/A,TRUE,"Widnes"}</definedName>
    <definedName name="KYSTH" localSheetId="10" hidden="1">{#N/A,#N/A,TRUE,"Cover";#N/A,#N/A,TRUE,"Conts";#N/A,#N/A,TRUE,"VOS";#N/A,#N/A,TRUE,"Warrington";#N/A,#N/A,TRUE,"Widnes"}</definedName>
    <definedName name="KYSTH" localSheetId="12" hidden="1">{#N/A,#N/A,TRUE,"Cover";#N/A,#N/A,TRUE,"Conts";#N/A,#N/A,TRUE,"VOS";#N/A,#N/A,TRUE,"Warrington";#N/A,#N/A,TRUE,"Widnes"}</definedName>
    <definedName name="KYSTH" localSheetId="5" hidden="1">{#N/A,#N/A,TRUE,"Cover";#N/A,#N/A,TRUE,"Conts";#N/A,#N/A,TRUE,"VOS";#N/A,#N/A,TRUE,"Warrington";#N/A,#N/A,TRUE,"Widnes"}</definedName>
    <definedName name="KYSTH" localSheetId="6" hidden="1">{#N/A,#N/A,TRUE,"Cover";#N/A,#N/A,TRUE,"Conts";#N/A,#N/A,TRUE,"VOS";#N/A,#N/A,TRUE,"Warrington";#N/A,#N/A,TRUE,"Widnes"}</definedName>
    <definedName name="KYSTH" hidden="1">{#N/A,#N/A,TRUE,"Cover";#N/A,#N/A,TRUE,"Conts";#N/A,#N/A,TRUE,"VOS";#N/A,#N/A,TRUE,"Warrington";#N/A,#N/A,TRUE,"Widnes"}</definedName>
    <definedName name="l" localSheetId="20" hidden="1">{#N/A,#N/A,TRUE,"Cover";#N/A,#N/A,TRUE,"Conts";#N/A,#N/A,TRUE,"VOS";#N/A,#N/A,TRUE,"Warrington";#N/A,#N/A,TRUE,"Widnes"}</definedName>
    <definedName name="l" localSheetId="7" hidden="1">{#N/A,#N/A,TRUE,"Cover";#N/A,#N/A,TRUE,"Conts";#N/A,#N/A,TRUE,"VOS";#N/A,#N/A,TRUE,"Warrington";#N/A,#N/A,TRUE,"Widnes"}</definedName>
    <definedName name="l" localSheetId="8" hidden="1">{#N/A,#N/A,TRUE,"Cover";#N/A,#N/A,TRUE,"Conts";#N/A,#N/A,TRUE,"VOS";#N/A,#N/A,TRUE,"Warrington";#N/A,#N/A,TRUE,"Widnes"}</definedName>
    <definedName name="l" localSheetId="10" hidden="1">{#N/A,#N/A,TRUE,"Cover";#N/A,#N/A,TRUE,"Conts";#N/A,#N/A,TRUE,"VOS";#N/A,#N/A,TRUE,"Warrington";#N/A,#N/A,TRUE,"Widnes"}</definedName>
    <definedName name="l" localSheetId="12" hidden="1">{#N/A,#N/A,TRUE,"Cover";#N/A,#N/A,TRUE,"Conts";#N/A,#N/A,TRUE,"VOS";#N/A,#N/A,TRUE,"Warrington";#N/A,#N/A,TRUE,"Widnes"}</definedName>
    <definedName name="l" localSheetId="5" hidden="1">{#N/A,#N/A,TRUE,"Cover";#N/A,#N/A,TRUE,"Conts";#N/A,#N/A,TRUE,"VOS";#N/A,#N/A,TRUE,"Warrington";#N/A,#N/A,TRUE,"Widnes"}</definedName>
    <definedName name="l" localSheetId="6" hidden="1">{#N/A,#N/A,TRUE,"Cover";#N/A,#N/A,TRUE,"Conts";#N/A,#N/A,TRUE,"VOS";#N/A,#N/A,TRUE,"Warrington";#N/A,#N/A,TRUE,"Widnes"}</definedName>
    <definedName name="l" hidden="1">{#N/A,#N/A,TRUE,"Cover";#N/A,#N/A,TRUE,"Conts";#N/A,#N/A,TRUE,"VOS";#N/A,#N/A,TRUE,"Warrington";#N/A,#N/A,TRUE,"Widnes"}</definedName>
    <definedName name="Lab">#N/A</definedName>
    <definedName name="LAB_PART">[25]RATES!$E$65</definedName>
    <definedName name="LAB_UPLIFT">[25]RATES!$G$65</definedName>
    <definedName name="level" localSheetId="20" hidden="1">{#N/A,#N/A,TRUE,"Cover";#N/A,#N/A,TRUE,"Conts";#N/A,#N/A,TRUE,"VOS";#N/A,#N/A,TRUE,"Warrington";#N/A,#N/A,TRUE,"Widnes"}</definedName>
    <definedName name="level" localSheetId="7" hidden="1">{#N/A,#N/A,TRUE,"Cover";#N/A,#N/A,TRUE,"Conts";#N/A,#N/A,TRUE,"VOS";#N/A,#N/A,TRUE,"Warrington";#N/A,#N/A,TRUE,"Widnes"}</definedName>
    <definedName name="level" localSheetId="8" hidden="1">{#N/A,#N/A,TRUE,"Cover";#N/A,#N/A,TRUE,"Conts";#N/A,#N/A,TRUE,"VOS";#N/A,#N/A,TRUE,"Warrington";#N/A,#N/A,TRUE,"Widnes"}</definedName>
    <definedName name="level" localSheetId="10" hidden="1">{#N/A,#N/A,TRUE,"Cover";#N/A,#N/A,TRUE,"Conts";#N/A,#N/A,TRUE,"VOS";#N/A,#N/A,TRUE,"Warrington";#N/A,#N/A,TRUE,"Widnes"}</definedName>
    <definedName name="level" localSheetId="12" hidden="1">{#N/A,#N/A,TRUE,"Cover";#N/A,#N/A,TRUE,"Conts";#N/A,#N/A,TRUE,"VOS";#N/A,#N/A,TRUE,"Warrington";#N/A,#N/A,TRUE,"Widnes"}</definedName>
    <definedName name="level" localSheetId="5" hidden="1">{#N/A,#N/A,TRUE,"Cover";#N/A,#N/A,TRUE,"Conts";#N/A,#N/A,TRUE,"VOS";#N/A,#N/A,TRUE,"Warrington";#N/A,#N/A,TRUE,"Widnes"}</definedName>
    <definedName name="level" localSheetId="6" hidden="1">{#N/A,#N/A,TRUE,"Cover";#N/A,#N/A,TRUE,"Conts";#N/A,#N/A,TRUE,"VOS";#N/A,#N/A,TRUE,"Warrington";#N/A,#N/A,TRUE,"Widnes"}</definedName>
    <definedName name="level" hidden="1">{#N/A,#N/A,TRUE,"Cover";#N/A,#N/A,TRUE,"Conts";#N/A,#N/A,TRUE,"VOS";#N/A,#N/A,TRUE,"Warrington";#N/A,#N/A,TRUE,"Widnes"}</definedName>
    <definedName name="level3" localSheetId="20" hidden="1">{#N/A,#N/A,TRUE,"Cover";#N/A,#N/A,TRUE,"Conts";#N/A,#N/A,TRUE,"VOS";#N/A,#N/A,TRUE,"Warrington";#N/A,#N/A,TRUE,"Widnes"}</definedName>
    <definedName name="level3" localSheetId="7" hidden="1">{#N/A,#N/A,TRUE,"Cover";#N/A,#N/A,TRUE,"Conts";#N/A,#N/A,TRUE,"VOS";#N/A,#N/A,TRUE,"Warrington";#N/A,#N/A,TRUE,"Widnes"}</definedName>
    <definedName name="level3" localSheetId="8" hidden="1">{#N/A,#N/A,TRUE,"Cover";#N/A,#N/A,TRUE,"Conts";#N/A,#N/A,TRUE,"VOS";#N/A,#N/A,TRUE,"Warrington";#N/A,#N/A,TRUE,"Widnes"}</definedName>
    <definedName name="level3" localSheetId="10" hidden="1">{#N/A,#N/A,TRUE,"Cover";#N/A,#N/A,TRUE,"Conts";#N/A,#N/A,TRUE,"VOS";#N/A,#N/A,TRUE,"Warrington";#N/A,#N/A,TRUE,"Widnes"}</definedName>
    <definedName name="level3" localSheetId="12" hidden="1">{#N/A,#N/A,TRUE,"Cover";#N/A,#N/A,TRUE,"Conts";#N/A,#N/A,TRUE,"VOS";#N/A,#N/A,TRUE,"Warrington";#N/A,#N/A,TRUE,"Widnes"}</definedName>
    <definedName name="level3" localSheetId="5" hidden="1">{#N/A,#N/A,TRUE,"Cover";#N/A,#N/A,TRUE,"Conts";#N/A,#N/A,TRUE,"VOS";#N/A,#N/A,TRUE,"Warrington";#N/A,#N/A,TRUE,"Widnes"}</definedName>
    <definedName name="level3" localSheetId="6" hidden="1">{#N/A,#N/A,TRUE,"Cover";#N/A,#N/A,TRUE,"Conts";#N/A,#N/A,TRUE,"VOS";#N/A,#N/A,TRUE,"Warrington";#N/A,#N/A,TRUE,"Widnes"}</definedName>
    <definedName name="level3" hidden="1">{#N/A,#N/A,TRUE,"Cover";#N/A,#N/A,TRUE,"Conts";#N/A,#N/A,TRUE,"VOS";#N/A,#N/A,TRUE,"Warrington";#N/A,#N/A,TRUE,"Widnes"}</definedName>
    <definedName name="lgoguliu" localSheetId="20" hidden="1">{#N/A,#N/A,TRUE,"Cover";#N/A,#N/A,TRUE,"Conts";#N/A,#N/A,TRUE,"VOS";#N/A,#N/A,TRUE,"Warrington";#N/A,#N/A,TRUE,"Widnes"}</definedName>
    <definedName name="lgoguliu" localSheetId="7" hidden="1">{#N/A,#N/A,TRUE,"Cover";#N/A,#N/A,TRUE,"Conts";#N/A,#N/A,TRUE,"VOS";#N/A,#N/A,TRUE,"Warrington";#N/A,#N/A,TRUE,"Widnes"}</definedName>
    <definedName name="lgoguliu" localSheetId="8" hidden="1">{#N/A,#N/A,TRUE,"Cover";#N/A,#N/A,TRUE,"Conts";#N/A,#N/A,TRUE,"VOS";#N/A,#N/A,TRUE,"Warrington";#N/A,#N/A,TRUE,"Widnes"}</definedName>
    <definedName name="lgoguliu" localSheetId="10" hidden="1">{#N/A,#N/A,TRUE,"Cover";#N/A,#N/A,TRUE,"Conts";#N/A,#N/A,TRUE,"VOS";#N/A,#N/A,TRUE,"Warrington";#N/A,#N/A,TRUE,"Widnes"}</definedName>
    <definedName name="lgoguliu" localSheetId="12" hidden="1">{#N/A,#N/A,TRUE,"Cover";#N/A,#N/A,TRUE,"Conts";#N/A,#N/A,TRUE,"VOS";#N/A,#N/A,TRUE,"Warrington";#N/A,#N/A,TRUE,"Widnes"}</definedName>
    <definedName name="lgoguliu" localSheetId="5" hidden="1">{#N/A,#N/A,TRUE,"Cover";#N/A,#N/A,TRUE,"Conts";#N/A,#N/A,TRUE,"VOS";#N/A,#N/A,TRUE,"Warrington";#N/A,#N/A,TRUE,"Widnes"}</definedName>
    <definedName name="lgoguliu" localSheetId="6" hidden="1">{#N/A,#N/A,TRUE,"Cover";#N/A,#N/A,TRUE,"Conts";#N/A,#N/A,TRUE,"VOS";#N/A,#N/A,TRUE,"Warrington";#N/A,#N/A,TRUE,"Widnes"}</definedName>
    <definedName name="lgoguliu" hidden="1">{#N/A,#N/A,TRUE,"Cover";#N/A,#N/A,TRUE,"Conts";#N/A,#N/A,TRUE,"VOS";#N/A,#N/A,TRUE,"Warrington";#N/A,#N/A,TRUE,"Widnes"}</definedName>
    <definedName name="Lib_Range">#REF!</definedName>
    <definedName name="lkjikjoi" localSheetId="20" hidden="1">{#N/A,#N/A,TRUE,"Cover";#N/A,#N/A,TRUE,"Conts";#N/A,#N/A,TRUE,"VOS";#N/A,#N/A,TRUE,"Warrington";#N/A,#N/A,TRUE,"Widnes"}</definedName>
    <definedName name="lkjikjoi" localSheetId="7" hidden="1">{#N/A,#N/A,TRUE,"Cover";#N/A,#N/A,TRUE,"Conts";#N/A,#N/A,TRUE,"VOS";#N/A,#N/A,TRUE,"Warrington";#N/A,#N/A,TRUE,"Widnes"}</definedName>
    <definedName name="lkjikjoi" localSheetId="8" hidden="1">{#N/A,#N/A,TRUE,"Cover";#N/A,#N/A,TRUE,"Conts";#N/A,#N/A,TRUE,"VOS";#N/A,#N/A,TRUE,"Warrington";#N/A,#N/A,TRUE,"Widnes"}</definedName>
    <definedName name="lkjikjoi" localSheetId="10" hidden="1">{#N/A,#N/A,TRUE,"Cover";#N/A,#N/A,TRUE,"Conts";#N/A,#N/A,TRUE,"VOS";#N/A,#N/A,TRUE,"Warrington";#N/A,#N/A,TRUE,"Widnes"}</definedName>
    <definedName name="lkjikjoi" localSheetId="12" hidden="1">{#N/A,#N/A,TRUE,"Cover";#N/A,#N/A,TRUE,"Conts";#N/A,#N/A,TRUE,"VOS";#N/A,#N/A,TRUE,"Warrington";#N/A,#N/A,TRUE,"Widnes"}</definedName>
    <definedName name="lkjikjoi" localSheetId="5" hidden="1">{#N/A,#N/A,TRUE,"Cover";#N/A,#N/A,TRUE,"Conts";#N/A,#N/A,TRUE,"VOS";#N/A,#N/A,TRUE,"Warrington";#N/A,#N/A,TRUE,"Widnes"}</definedName>
    <definedName name="lkjikjoi" localSheetId="6" hidden="1">{#N/A,#N/A,TRUE,"Cover";#N/A,#N/A,TRUE,"Conts";#N/A,#N/A,TRUE,"VOS";#N/A,#N/A,TRUE,"Warrington";#N/A,#N/A,TRUE,"Widnes"}</definedName>
    <definedName name="lkjikjoi" hidden="1">{#N/A,#N/A,TRUE,"Cover";#N/A,#N/A,TRUE,"Conts";#N/A,#N/A,TRUE,"VOS";#N/A,#N/A,TRUE,"Warrington";#N/A,#N/A,TRUE,"Widnes"}</definedName>
    <definedName name="LKL" localSheetId="20" hidden="1">{#N/A,#N/A,FALSE,"SumG";#N/A,#N/A,FALSE,"ElecG";#N/A,#N/A,FALSE,"MechG";#N/A,#N/A,FALSE,"GeotG";#N/A,#N/A,FALSE,"PrcsG";#N/A,#N/A,FALSE,"TunnG";#N/A,#N/A,FALSE,"CivlG";#N/A,#N/A,FALSE,"NtwkG";#N/A,#N/A,FALSE,"EstgG";#N/A,#N/A,FALSE,"PEngG"}</definedName>
    <definedName name="LKL" localSheetId="7" hidden="1">{#N/A,#N/A,FALSE,"SumG";#N/A,#N/A,FALSE,"ElecG";#N/A,#N/A,FALSE,"MechG";#N/A,#N/A,FALSE,"GeotG";#N/A,#N/A,FALSE,"PrcsG";#N/A,#N/A,FALSE,"TunnG";#N/A,#N/A,FALSE,"CivlG";#N/A,#N/A,FALSE,"NtwkG";#N/A,#N/A,FALSE,"EstgG";#N/A,#N/A,FALSE,"PEngG"}</definedName>
    <definedName name="LKL" localSheetId="8" hidden="1">{#N/A,#N/A,FALSE,"SumG";#N/A,#N/A,FALSE,"ElecG";#N/A,#N/A,FALSE,"MechG";#N/A,#N/A,FALSE,"GeotG";#N/A,#N/A,FALSE,"PrcsG";#N/A,#N/A,FALSE,"TunnG";#N/A,#N/A,FALSE,"CivlG";#N/A,#N/A,FALSE,"NtwkG";#N/A,#N/A,FALSE,"EstgG";#N/A,#N/A,FALSE,"PEngG"}</definedName>
    <definedName name="LKL" localSheetId="10" hidden="1">{#N/A,#N/A,FALSE,"SumG";#N/A,#N/A,FALSE,"ElecG";#N/A,#N/A,FALSE,"MechG";#N/A,#N/A,FALSE,"GeotG";#N/A,#N/A,FALSE,"PrcsG";#N/A,#N/A,FALSE,"TunnG";#N/A,#N/A,FALSE,"CivlG";#N/A,#N/A,FALSE,"NtwkG";#N/A,#N/A,FALSE,"EstgG";#N/A,#N/A,FALSE,"PEngG"}</definedName>
    <definedName name="LKL" localSheetId="12" hidden="1">{#N/A,#N/A,FALSE,"SumG";#N/A,#N/A,FALSE,"ElecG";#N/A,#N/A,FALSE,"MechG";#N/A,#N/A,FALSE,"GeotG";#N/A,#N/A,FALSE,"PrcsG";#N/A,#N/A,FALSE,"TunnG";#N/A,#N/A,FALSE,"CivlG";#N/A,#N/A,FALSE,"NtwkG";#N/A,#N/A,FALSE,"EstgG";#N/A,#N/A,FALSE,"PEngG"}</definedName>
    <definedName name="LKL" localSheetId="5" hidden="1">{#N/A,#N/A,FALSE,"SumG";#N/A,#N/A,FALSE,"ElecG";#N/A,#N/A,FALSE,"MechG";#N/A,#N/A,FALSE,"GeotG";#N/A,#N/A,FALSE,"PrcsG";#N/A,#N/A,FALSE,"TunnG";#N/A,#N/A,FALSE,"CivlG";#N/A,#N/A,FALSE,"NtwkG";#N/A,#N/A,FALSE,"EstgG";#N/A,#N/A,FALSE,"PEngG"}</definedName>
    <definedName name="LKL" localSheetId="6"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ocation" localSheetId="20">City&amp;" "&amp;State</definedName>
    <definedName name="Location" localSheetId="7">City&amp;" "&amp;State</definedName>
    <definedName name="Location" localSheetId="8">City&amp;" "&amp;State</definedName>
    <definedName name="Location" localSheetId="10">City&amp;" "&amp;State</definedName>
    <definedName name="Location" localSheetId="12">City&amp;" "&amp;State</definedName>
    <definedName name="Location" localSheetId="5">City&amp;" "&amp;State</definedName>
    <definedName name="Location" localSheetId="6">City&amp;" "&amp;State</definedName>
    <definedName name="Location">City&amp;" "&amp;State</definedName>
    <definedName name="m" localSheetId="10" hidden="1">#REF!</definedName>
    <definedName name="m" hidden="1">#REF!</definedName>
    <definedName name="ma" localSheetId="20" hidden="1">{#N/A,#N/A,TRUE,"Cover";#N/A,#N/A,TRUE,"Conts";#N/A,#N/A,TRUE,"VOS";#N/A,#N/A,TRUE,"Warrington";#N/A,#N/A,TRUE,"Widnes"}</definedName>
    <definedName name="ma" localSheetId="7" hidden="1">{#N/A,#N/A,TRUE,"Cover";#N/A,#N/A,TRUE,"Conts";#N/A,#N/A,TRUE,"VOS";#N/A,#N/A,TRUE,"Warrington";#N/A,#N/A,TRUE,"Widnes"}</definedName>
    <definedName name="ma" localSheetId="8" hidden="1">{#N/A,#N/A,TRUE,"Cover";#N/A,#N/A,TRUE,"Conts";#N/A,#N/A,TRUE,"VOS";#N/A,#N/A,TRUE,"Warrington";#N/A,#N/A,TRUE,"Widnes"}</definedName>
    <definedName name="ma" localSheetId="10" hidden="1">{#N/A,#N/A,TRUE,"Cover";#N/A,#N/A,TRUE,"Conts";#N/A,#N/A,TRUE,"VOS";#N/A,#N/A,TRUE,"Warrington";#N/A,#N/A,TRUE,"Widnes"}</definedName>
    <definedName name="ma" localSheetId="12" hidden="1">{#N/A,#N/A,TRUE,"Cover";#N/A,#N/A,TRUE,"Conts";#N/A,#N/A,TRUE,"VOS";#N/A,#N/A,TRUE,"Warrington";#N/A,#N/A,TRUE,"Widnes"}</definedName>
    <definedName name="ma" localSheetId="5" hidden="1">{#N/A,#N/A,TRUE,"Cover";#N/A,#N/A,TRUE,"Conts";#N/A,#N/A,TRUE,"VOS";#N/A,#N/A,TRUE,"Warrington";#N/A,#N/A,TRUE,"Widnes"}</definedName>
    <definedName name="ma" localSheetId="6" hidden="1">{#N/A,#N/A,TRUE,"Cover";#N/A,#N/A,TRUE,"Conts";#N/A,#N/A,TRUE,"VOS";#N/A,#N/A,TRUE,"Warrington";#N/A,#N/A,TRUE,"Widnes"}</definedName>
    <definedName name="ma" hidden="1">{#N/A,#N/A,TRUE,"Cover";#N/A,#N/A,TRUE,"Conts";#N/A,#N/A,TRUE,"VOS";#N/A,#N/A,TRUE,"Warrington";#N/A,#N/A,TRUE,"Widnes"}</definedName>
    <definedName name="Manhole">'[26]Manhole Sch'!$F$12:$Q$20</definedName>
    <definedName name="MANUEL_INPUT" localSheetId="10">#REF!</definedName>
    <definedName name="MANUEL_INPUT">#REF!</definedName>
    <definedName name="masontry" localSheetId="20" hidden="1">{#N/A,#N/A,FALSE,"C3";#N/A,#N/A,FALSE,"D2-17";#N/A,#N/A,FALSE,"C2-17";#N/A,#N/A,FALSE,"C2-CIVIL";#N/A,#N/A,FALSE,"D1-C1 contract";#N/A,#N/A,FALSE,"D1-CIVIL";#N/A,#N/A,FALSE,"C1 hourly";#N/A,#N/A,FALSE,"C1 contract";#N/A,#N/A,FALSE,"D1-C1 hourly"}</definedName>
    <definedName name="masontry" localSheetId="7" hidden="1">{#N/A,#N/A,FALSE,"C3";#N/A,#N/A,FALSE,"D2-17";#N/A,#N/A,FALSE,"C2-17";#N/A,#N/A,FALSE,"C2-CIVIL";#N/A,#N/A,FALSE,"D1-C1 contract";#N/A,#N/A,FALSE,"D1-CIVIL";#N/A,#N/A,FALSE,"C1 hourly";#N/A,#N/A,FALSE,"C1 contract";#N/A,#N/A,FALSE,"D1-C1 hourly"}</definedName>
    <definedName name="masontry" localSheetId="8" hidden="1">{#N/A,#N/A,FALSE,"C3";#N/A,#N/A,FALSE,"D2-17";#N/A,#N/A,FALSE,"C2-17";#N/A,#N/A,FALSE,"C2-CIVIL";#N/A,#N/A,FALSE,"D1-C1 contract";#N/A,#N/A,FALSE,"D1-CIVIL";#N/A,#N/A,FALSE,"C1 hourly";#N/A,#N/A,FALSE,"C1 contract";#N/A,#N/A,FALSE,"D1-C1 hourly"}</definedName>
    <definedName name="masontry" localSheetId="10" hidden="1">{#N/A,#N/A,FALSE,"C3";#N/A,#N/A,FALSE,"D2-17";#N/A,#N/A,FALSE,"C2-17";#N/A,#N/A,FALSE,"C2-CIVIL";#N/A,#N/A,FALSE,"D1-C1 contract";#N/A,#N/A,FALSE,"D1-CIVIL";#N/A,#N/A,FALSE,"C1 hourly";#N/A,#N/A,FALSE,"C1 contract";#N/A,#N/A,FALSE,"D1-C1 hourly"}</definedName>
    <definedName name="masontry" localSheetId="12" hidden="1">{#N/A,#N/A,FALSE,"C3";#N/A,#N/A,FALSE,"D2-17";#N/A,#N/A,FALSE,"C2-17";#N/A,#N/A,FALSE,"C2-CIVIL";#N/A,#N/A,FALSE,"D1-C1 contract";#N/A,#N/A,FALSE,"D1-CIVIL";#N/A,#N/A,FALSE,"C1 hourly";#N/A,#N/A,FALSE,"C1 contract";#N/A,#N/A,FALSE,"D1-C1 hourly"}</definedName>
    <definedName name="masontry" localSheetId="5" hidden="1">{#N/A,#N/A,FALSE,"C3";#N/A,#N/A,FALSE,"D2-17";#N/A,#N/A,FALSE,"C2-17";#N/A,#N/A,FALSE,"C2-CIVIL";#N/A,#N/A,FALSE,"D1-C1 contract";#N/A,#N/A,FALSE,"D1-CIVIL";#N/A,#N/A,FALSE,"C1 hourly";#N/A,#N/A,FALSE,"C1 contract";#N/A,#N/A,FALSE,"D1-C1 hourly"}</definedName>
    <definedName name="masontry" localSheetId="6" hidden="1">{#N/A,#N/A,FALSE,"C3";#N/A,#N/A,FALSE,"D2-17";#N/A,#N/A,FALSE,"C2-17";#N/A,#N/A,FALSE,"C2-CIVIL";#N/A,#N/A,FALSE,"D1-C1 contract";#N/A,#N/A,FALSE,"D1-CIVIL";#N/A,#N/A,FALSE,"C1 hourly";#N/A,#N/A,FALSE,"C1 contract";#N/A,#N/A,FALSE,"D1-C1 hourly"}</definedName>
    <definedName name="masontry" hidden="1">{#N/A,#N/A,FALSE,"C3";#N/A,#N/A,FALSE,"D2-17";#N/A,#N/A,FALSE,"C2-17";#N/A,#N/A,FALSE,"C2-CIVIL";#N/A,#N/A,FALSE,"D1-C1 contract";#N/A,#N/A,FALSE,"D1-CIVIL";#N/A,#N/A,FALSE,"C1 hourly";#N/A,#N/A,FALSE,"C1 contract";#N/A,#N/A,FALSE,"D1-C1 hourly"}</definedName>
    <definedName name="Mat">#N/A</definedName>
    <definedName name="Material" localSheetId="20">City&amp;" "&amp;State</definedName>
    <definedName name="Material" localSheetId="7">City&amp;" "&amp;State</definedName>
    <definedName name="Material" localSheetId="8">City&amp;" "&amp;State</definedName>
    <definedName name="Material" localSheetId="10">City&amp;" "&amp;State</definedName>
    <definedName name="Material" localSheetId="12">City&amp;" "&amp;State</definedName>
    <definedName name="Material" localSheetId="5">City&amp;" "&amp;State</definedName>
    <definedName name="Material" localSheetId="6">City&amp;" "&amp;State</definedName>
    <definedName name="Material">City&amp;" "&amp;State</definedName>
    <definedName name="MATL_PART">[25]RATES!$E$67</definedName>
    <definedName name="MEP" localSheetId="20" hidden="1">{#N/A,#N/A,TRUE,"Front";#N/A,#N/A,TRUE,"Simple Letter";#N/A,#N/A,TRUE,"Inside";#N/A,#N/A,TRUE,"Contents";#N/A,#N/A,TRUE,"Basis";#N/A,#N/A,TRUE,"Inclusions";#N/A,#N/A,TRUE,"Exclusions";#N/A,#N/A,TRUE,"Areas";#N/A,#N/A,TRUE,"Summary";#N/A,#N/A,TRUE,"Detail"}</definedName>
    <definedName name="MEP" localSheetId="7" hidden="1">{#N/A,#N/A,TRUE,"Front";#N/A,#N/A,TRUE,"Simple Letter";#N/A,#N/A,TRUE,"Inside";#N/A,#N/A,TRUE,"Contents";#N/A,#N/A,TRUE,"Basis";#N/A,#N/A,TRUE,"Inclusions";#N/A,#N/A,TRUE,"Exclusions";#N/A,#N/A,TRUE,"Areas";#N/A,#N/A,TRUE,"Summary";#N/A,#N/A,TRUE,"Detail"}</definedName>
    <definedName name="MEP" localSheetId="8" hidden="1">{#N/A,#N/A,TRUE,"Front";#N/A,#N/A,TRUE,"Simple Letter";#N/A,#N/A,TRUE,"Inside";#N/A,#N/A,TRUE,"Contents";#N/A,#N/A,TRUE,"Basis";#N/A,#N/A,TRUE,"Inclusions";#N/A,#N/A,TRUE,"Exclusions";#N/A,#N/A,TRUE,"Areas";#N/A,#N/A,TRUE,"Summary";#N/A,#N/A,TRUE,"Detail"}</definedName>
    <definedName name="MEP" localSheetId="10" hidden="1">{#N/A,#N/A,TRUE,"Front";#N/A,#N/A,TRUE,"Simple Letter";#N/A,#N/A,TRUE,"Inside";#N/A,#N/A,TRUE,"Contents";#N/A,#N/A,TRUE,"Basis";#N/A,#N/A,TRUE,"Inclusions";#N/A,#N/A,TRUE,"Exclusions";#N/A,#N/A,TRUE,"Areas";#N/A,#N/A,TRUE,"Summary";#N/A,#N/A,TRUE,"Detail"}</definedName>
    <definedName name="MEP" localSheetId="12" hidden="1">{#N/A,#N/A,TRUE,"Front";#N/A,#N/A,TRUE,"Simple Letter";#N/A,#N/A,TRUE,"Inside";#N/A,#N/A,TRUE,"Contents";#N/A,#N/A,TRUE,"Basis";#N/A,#N/A,TRUE,"Inclusions";#N/A,#N/A,TRUE,"Exclusions";#N/A,#N/A,TRUE,"Areas";#N/A,#N/A,TRUE,"Summary";#N/A,#N/A,TRUE,"Detail"}</definedName>
    <definedName name="MEP" localSheetId="5" hidden="1">{#N/A,#N/A,TRUE,"Front";#N/A,#N/A,TRUE,"Simple Letter";#N/A,#N/A,TRUE,"Inside";#N/A,#N/A,TRUE,"Contents";#N/A,#N/A,TRUE,"Basis";#N/A,#N/A,TRUE,"Inclusions";#N/A,#N/A,TRUE,"Exclusions";#N/A,#N/A,TRUE,"Areas";#N/A,#N/A,TRUE,"Summary";#N/A,#N/A,TRUE,"Detail"}</definedName>
    <definedName name="MEP" localSheetId="6" hidden="1">{#N/A,#N/A,TRUE,"Front";#N/A,#N/A,TRUE,"Simple Letter";#N/A,#N/A,TRUE,"Inside";#N/A,#N/A,TRUE,"Contents";#N/A,#N/A,TRUE,"Basis";#N/A,#N/A,TRUE,"Inclusions";#N/A,#N/A,TRUE,"Exclusions";#N/A,#N/A,TRUE,"Areas";#N/A,#N/A,TRUE,"Summary";#N/A,#N/A,TRUE,"Detail"}</definedName>
    <definedName name="MEP" hidden="1">{#N/A,#N/A,TRUE,"Front";#N/A,#N/A,TRUE,"Simple Letter";#N/A,#N/A,TRUE,"Inside";#N/A,#N/A,TRUE,"Contents";#N/A,#N/A,TRUE,"Basis";#N/A,#N/A,TRUE,"Inclusions";#N/A,#N/A,TRUE,"Exclusions";#N/A,#N/A,TRUE,"Areas";#N/A,#N/A,TRUE,"Summary";#N/A,#N/A,TRUE,"Detail"}</definedName>
    <definedName name="METEO" localSheetId="20" hidden="1">{#N/A,#N/A,FALSE,"C3";#N/A,#N/A,FALSE,"D2-17";#N/A,#N/A,FALSE,"C2-17";#N/A,#N/A,FALSE,"C2-CIVIL";#N/A,#N/A,FALSE,"D1-C1 contract";#N/A,#N/A,FALSE,"D1-CIVIL";#N/A,#N/A,FALSE,"C1 hourly";#N/A,#N/A,FALSE,"C1 contract";#N/A,#N/A,FALSE,"D1-C1 hourly"}</definedName>
    <definedName name="METEO" localSheetId="7" hidden="1">{#N/A,#N/A,FALSE,"C3";#N/A,#N/A,FALSE,"D2-17";#N/A,#N/A,FALSE,"C2-17";#N/A,#N/A,FALSE,"C2-CIVIL";#N/A,#N/A,FALSE,"D1-C1 contract";#N/A,#N/A,FALSE,"D1-CIVIL";#N/A,#N/A,FALSE,"C1 hourly";#N/A,#N/A,FALSE,"C1 contract";#N/A,#N/A,FALSE,"D1-C1 hourly"}</definedName>
    <definedName name="METEO" localSheetId="8" hidden="1">{#N/A,#N/A,FALSE,"C3";#N/A,#N/A,FALSE,"D2-17";#N/A,#N/A,FALSE,"C2-17";#N/A,#N/A,FALSE,"C2-CIVIL";#N/A,#N/A,FALSE,"D1-C1 contract";#N/A,#N/A,FALSE,"D1-CIVIL";#N/A,#N/A,FALSE,"C1 hourly";#N/A,#N/A,FALSE,"C1 contract";#N/A,#N/A,FALSE,"D1-C1 hourly"}</definedName>
    <definedName name="METEO" localSheetId="10" hidden="1">{#N/A,#N/A,FALSE,"C3";#N/A,#N/A,FALSE,"D2-17";#N/A,#N/A,FALSE,"C2-17";#N/A,#N/A,FALSE,"C2-CIVIL";#N/A,#N/A,FALSE,"D1-C1 contract";#N/A,#N/A,FALSE,"D1-CIVIL";#N/A,#N/A,FALSE,"C1 hourly";#N/A,#N/A,FALSE,"C1 contract";#N/A,#N/A,FALSE,"D1-C1 hourly"}</definedName>
    <definedName name="METEO" localSheetId="12" hidden="1">{#N/A,#N/A,FALSE,"C3";#N/A,#N/A,FALSE,"D2-17";#N/A,#N/A,FALSE,"C2-17";#N/A,#N/A,FALSE,"C2-CIVIL";#N/A,#N/A,FALSE,"D1-C1 contract";#N/A,#N/A,FALSE,"D1-CIVIL";#N/A,#N/A,FALSE,"C1 hourly";#N/A,#N/A,FALSE,"C1 contract";#N/A,#N/A,FALSE,"D1-C1 hourly"}</definedName>
    <definedName name="METEO" localSheetId="5" hidden="1">{#N/A,#N/A,FALSE,"C3";#N/A,#N/A,FALSE,"D2-17";#N/A,#N/A,FALSE,"C2-17";#N/A,#N/A,FALSE,"C2-CIVIL";#N/A,#N/A,FALSE,"D1-C1 contract";#N/A,#N/A,FALSE,"D1-CIVIL";#N/A,#N/A,FALSE,"C1 hourly";#N/A,#N/A,FALSE,"C1 contract";#N/A,#N/A,FALSE,"D1-C1 hourly"}</definedName>
    <definedName name="METEO" localSheetId="6" hidden="1">{#N/A,#N/A,FALSE,"C3";#N/A,#N/A,FALSE,"D2-17";#N/A,#N/A,FALSE,"C2-17";#N/A,#N/A,FALSE,"C2-CIVIL";#N/A,#N/A,FALSE,"D1-C1 contract";#N/A,#N/A,FALSE,"D1-CIVIL";#N/A,#N/A,FALSE,"C1 hourly";#N/A,#N/A,FALSE,"C1 contract";#N/A,#N/A,FALSE,"D1-C1 hourly"}</definedName>
    <definedName name="METEO" hidden="1">{#N/A,#N/A,FALSE,"C3";#N/A,#N/A,FALSE,"D2-17";#N/A,#N/A,FALSE,"C2-17";#N/A,#N/A,FALSE,"C2-CIVIL";#N/A,#N/A,FALSE,"D1-C1 contract";#N/A,#N/A,FALSE,"D1-CIVIL";#N/A,#N/A,FALSE,"C1 hourly";#N/A,#N/A,FALSE,"C1 contract";#N/A,#N/A,FALSE,"D1-C1 hourly"}</definedName>
    <definedName name="MINOR__BUILDING__WORKS">'[11]Build-up'!#REF!</definedName>
    <definedName name="mortor">#N/A</definedName>
    <definedName name="MS_DW_1">'[27]D Wall ~ Moorgate Shaft'!$O$6</definedName>
    <definedName name="MS_DW_10">'[27]D Wall ~ Moorgate Shaft'!$O$190</definedName>
    <definedName name="MS_DW_13">'[27]D Wall ~ Moorgate Shaft'!$O$229</definedName>
    <definedName name="MS_DW_14">'[27]D Wall ~ Moorgate Shaft'!$O$246</definedName>
    <definedName name="MS_DW_15">'[27]D Wall ~ Moorgate Shaft'!$O$281</definedName>
    <definedName name="MS_DW_16">'[27]D Wall ~ Moorgate Shaft'!$O$288</definedName>
    <definedName name="MS_DW_2">'[27]D Wall ~ Moorgate Shaft'!$O$24</definedName>
    <definedName name="MS_DW_3">'[27]D Wall ~ Moorgate Shaft'!$O$59</definedName>
    <definedName name="MS_DW_4">'[27]D Wall ~ Moorgate Shaft'!$O$102</definedName>
    <definedName name="MS_DW_5">'[27]D Wall ~ Moorgate Shaft'!$O$110</definedName>
    <definedName name="MS_DW_6">'[27]D Wall ~ Moorgate Shaft'!$O$126</definedName>
    <definedName name="MS_DW_7">'[27]D Wall ~ Moorgate Shaft'!$O$146</definedName>
    <definedName name="MS_DW_8">'[27]D Wall ~ Moorgate Shaft'!$O$161</definedName>
    <definedName name="MS_DW_9">'[27]D Wall ~ Moorgate Shaft'!$O$177</definedName>
    <definedName name="nddddddddf" localSheetId="20" hidden="1">{#N/A,#N/A,TRUE,"Cover";#N/A,#N/A,TRUE,"Conts";#N/A,#N/A,TRUE,"VOS";#N/A,#N/A,TRUE,"Warrington";#N/A,#N/A,TRUE,"Widnes"}</definedName>
    <definedName name="nddddddddf" localSheetId="7" hidden="1">{#N/A,#N/A,TRUE,"Cover";#N/A,#N/A,TRUE,"Conts";#N/A,#N/A,TRUE,"VOS";#N/A,#N/A,TRUE,"Warrington";#N/A,#N/A,TRUE,"Widnes"}</definedName>
    <definedName name="nddddddddf" localSheetId="8" hidden="1">{#N/A,#N/A,TRUE,"Cover";#N/A,#N/A,TRUE,"Conts";#N/A,#N/A,TRUE,"VOS";#N/A,#N/A,TRUE,"Warrington";#N/A,#N/A,TRUE,"Widnes"}</definedName>
    <definedName name="nddddddddf" localSheetId="10" hidden="1">{#N/A,#N/A,TRUE,"Cover";#N/A,#N/A,TRUE,"Conts";#N/A,#N/A,TRUE,"VOS";#N/A,#N/A,TRUE,"Warrington";#N/A,#N/A,TRUE,"Widnes"}</definedName>
    <definedName name="nddddddddf" localSheetId="12" hidden="1">{#N/A,#N/A,TRUE,"Cover";#N/A,#N/A,TRUE,"Conts";#N/A,#N/A,TRUE,"VOS";#N/A,#N/A,TRUE,"Warrington";#N/A,#N/A,TRUE,"Widnes"}</definedName>
    <definedName name="nddddddddf" localSheetId="5" hidden="1">{#N/A,#N/A,TRUE,"Cover";#N/A,#N/A,TRUE,"Conts";#N/A,#N/A,TRUE,"VOS";#N/A,#N/A,TRUE,"Warrington";#N/A,#N/A,TRUE,"Widnes"}</definedName>
    <definedName name="nddddddddf" localSheetId="6" hidden="1">{#N/A,#N/A,TRUE,"Cover";#N/A,#N/A,TRUE,"Conts";#N/A,#N/A,TRUE,"VOS";#N/A,#N/A,TRUE,"Warrington";#N/A,#N/A,TRUE,"Widnes"}</definedName>
    <definedName name="nddddddddf" hidden="1">{#N/A,#N/A,TRUE,"Cover";#N/A,#N/A,TRUE,"Conts";#N/A,#N/A,TRUE,"VOS";#N/A,#N/A,TRUE,"Warrington";#N/A,#N/A,TRUE,"Widnes"}</definedName>
    <definedName name="nnn" localSheetId="20" hidden="1">{#N/A,#N/A,FALSE,"SumD";#N/A,#N/A,FALSE,"ElecD";#N/A,#N/A,FALSE,"MechD";#N/A,#N/A,FALSE,"GeotD";#N/A,#N/A,FALSE,"PrcsD";#N/A,#N/A,FALSE,"TunnD";#N/A,#N/A,FALSE,"CivlD";#N/A,#N/A,FALSE,"NtwkD";#N/A,#N/A,FALSE,"EstgD";#N/A,#N/A,FALSE,"PEngD"}</definedName>
    <definedName name="nnn" localSheetId="7" hidden="1">{#N/A,#N/A,FALSE,"SumD";#N/A,#N/A,FALSE,"ElecD";#N/A,#N/A,FALSE,"MechD";#N/A,#N/A,FALSE,"GeotD";#N/A,#N/A,FALSE,"PrcsD";#N/A,#N/A,FALSE,"TunnD";#N/A,#N/A,FALSE,"CivlD";#N/A,#N/A,FALSE,"NtwkD";#N/A,#N/A,FALSE,"EstgD";#N/A,#N/A,FALSE,"PEngD"}</definedName>
    <definedName name="nnn" localSheetId="8" hidden="1">{#N/A,#N/A,FALSE,"SumD";#N/A,#N/A,FALSE,"ElecD";#N/A,#N/A,FALSE,"MechD";#N/A,#N/A,FALSE,"GeotD";#N/A,#N/A,FALSE,"PrcsD";#N/A,#N/A,FALSE,"TunnD";#N/A,#N/A,FALSE,"CivlD";#N/A,#N/A,FALSE,"NtwkD";#N/A,#N/A,FALSE,"EstgD";#N/A,#N/A,FALSE,"PEngD"}</definedName>
    <definedName name="nnn" localSheetId="10" hidden="1">{#N/A,#N/A,FALSE,"SumD";#N/A,#N/A,FALSE,"ElecD";#N/A,#N/A,FALSE,"MechD";#N/A,#N/A,FALSE,"GeotD";#N/A,#N/A,FALSE,"PrcsD";#N/A,#N/A,FALSE,"TunnD";#N/A,#N/A,FALSE,"CivlD";#N/A,#N/A,FALSE,"NtwkD";#N/A,#N/A,FALSE,"EstgD";#N/A,#N/A,FALSE,"PEngD"}</definedName>
    <definedName name="nnn" localSheetId="12" hidden="1">{#N/A,#N/A,FALSE,"SumD";#N/A,#N/A,FALSE,"ElecD";#N/A,#N/A,FALSE,"MechD";#N/A,#N/A,FALSE,"GeotD";#N/A,#N/A,FALSE,"PrcsD";#N/A,#N/A,FALSE,"TunnD";#N/A,#N/A,FALSE,"CivlD";#N/A,#N/A,FALSE,"NtwkD";#N/A,#N/A,FALSE,"EstgD";#N/A,#N/A,FALSE,"PEngD"}</definedName>
    <definedName name="nnn" localSheetId="5" hidden="1">{#N/A,#N/A,FALSE,"SumD";#N/A,#N/A,FALSE,"ElecD";#N/A,#N/A,FALSE,"MechD";#N/A,#N/A,FALSE,"GeotD";#N/A,#N/A,FALSE,"PrcsD";#N/A,#N/A,FALSE,"TunnD";#N/A,#N/A,FALSE,"CivlD";#N/A,#N/A,FALSE,"NtwkD";#N/A,#N/A,FALSE,"EstgD";#N/A,#N/A,FALSE,"PEngD"}</definedName>
    <definedName name="nnn" localSheetId="6"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o.1" localSheetId="20" hidden="1">{#N/A,#N/A,TRUE,"Cover";#N/A,#N/A,TRUE,"Conts";#N/A,#N/A,TRUE,"VOS";#N/A,#N/A,TRUE,"Warrington";#N/A,#N/A,TRUE,"Widnes"}</definedName>
    <definedName name="no.1" localSheetId="7" hidden="1">{#N/A,#N/A,TRUE,"Cover";#N/A,#N/A,TRUE,"Conts";#N/A,#N/A,TRUE,"VOS";#N/A,#N/A,TRUE,"Warrington";#N/A,#N/A,TRUE,"Widnes"}</definedName>
    <definedName name="no.1" localSheetId="8" hidden="1">{#N/A,#N/A,TRUE,"Cover";#N/A,#N/A,TRUE,"Conts";#N/A,#N/A,TRUE,"VOS";#N/A,#N/A,TRUE,"Warrington";#N/A,#N/A,TRUE,"Widnes"}</definedName>
    <definedName name="no.1" localSheetId="10" hidden="1">{#N/A,#N/A,TRUE,"Cover";#N/A,#N/A,TRUE,"Conts";#N/A,#N/A,TRUE,"VOS";#N/A,#N/A,TRUE,"Warrington";#N/A,#N/A,TRUE,"Widnes"}</definedName>
    <definedName name="no.1" localSheetId="12" hidden="1">{#N/A,#N/A,TRUE,"Cover";#N/A,#N/A,TRUE,"Conts";#N/A,#N/A,TRUE,"VOS";#N/A,#N/A,TRUE,"Warrington";#N/A,#N/A,TRUE,"Widnes"}</definedName>
    <definedName name="no.1" localSheetId="5" hidden="1">{#N/A,#N/A,TRUE,"Cover";#N/A,#N/A,TRUE,"Conts";#N/A,#N/A,TRUE,"VOS";#N/A,#N/A,TRUE,"Warrington";#N/A,#N/A,TRUE,"Widnes"}</definedName>
    <definedName name="no.1" localSheetId="6" hidden="1">{#N/A,#N/A,TRUE,"Cover";#N/A,#N/A,TRUE,"Conts";#N/A,#N/A,TRUE,"VOS";#N/A,#N/A,TRUE,"Warrington";#N/A,#N/A,TRUE,"Widnes"}</definedName>
    <definedName name="no.1" hidden="1">{#N/A,#N/A,TRUE,"Cover";#N/A,#N/A,TRUE,"Conts";#N/A,#N/A,TRUE,"VOS";#N/A,#N/A,TRUE,"Warrington";#N/A,#N/A,TRUE,"Widnes"}</definedName>
    <definedName name="o9u0piupi" localSheetId="20" hidden="1">{#N/A,#N/A,TRUE,"Cover";#N/A,#N/A,TRUE,"Conts";#N/A,#N/A,TRUE,"VOS";#N/A,#N/A,TRUE,"Warrington";#N/A,#N/A,TRUE,"Widnes"}</definedName>
    <definedName name="o9u0piupi" localSheetId="7" hidden="1">{#N/A,#N/A,TRUE,"Cover";#N/A,#N/A,TRUE,"Conts";#N/A,#N/A,TRUE,"VOS";#N/A,#N/A,TRUE,"Warrington";#N/A,#N/A,TRUE,"Widnes"}</definedName>
    <definedName name="o9u0piupi" localSheetId="8" hidden="1">{#N/A,#N/A,TRUE,"Cover";#N/A,#N/A,TRUE,"Conts";#N/A,#N/A,TRUE,"VOS";#N/A,#N/A,TRUE,"Warrington";#N/A,#N/A,TRUE,"Widnes"}</definedName>
    <definedName name="o9u0piupi" localSheetId="10" hidden="1">{#N/A,#N/A,TRUE,"Cover";#N/A,#N/A,TRUE,"Conts";#N/A,#N/A,TRUE,"VOS";#N/A,#N/A,TRUE,"Warrington";#N/A,#N/A,TRUE,"Widnes"}</definedName>
    <definedName name="o9u0piupi" localSheetId="12" hidden="1">{#N/A,#N/A,TRUE,"Cover";#N/A,#N/A,TRUE,"Conts";#N/A,#N/A,TRUE,"VOS";#N/A,#N/A,TRUE,"Warrington";#N/A,#N/A,TRUE,"Widnes"}</definedName>
    <definedName name="o9u0piupi" localSheetId="5" hidden="1">{#N/A,#N/A,TRUE,"Cover";#N/A,#N/A,TRUE,"Conts";#N/A,#N/A,TRUE,"VOS";#N/A,#N/A,TRUE,"Warrington";#N/A,#N/A,TRUE,"Widnes"}</definedName>
    <definedName name="o9u0piupi" localSheetId="6" hidden="1">{#N/A,#N/A,TRUE,"Cover";#N/A,#N/A,TRUE,"Conts";#N/A,#N/A,TRUE,"VOS";#N/A,#N/A,TRUE,"Warrington";#N/A,#N/A,TRUE,"Widnes"}</definedName>
    <definedName name="o9u0piupi" hidden="1">{#N/A,#N/A,TRUE,"Cover";#N/A,#N/A,TRUE,"Conts";#N/A,#N/A,TRUE,"VOS";#N/A,#N/A,TRUE,"Warrington";#N/A,#N/A,TRUE,"Widnes"}</definedName>
    <definedName name="oi" localSheetId="20" hidden="1">{#N/A,#N/A,TRUE,"Cover";#N/A,#N/A,TRUE,"Conts";#N/A,#N/A,TRUE,"VOS";#N/A,#N/A,TRUE,"Warrington";#N/A,#N/A,TRUE,"Widnes"}</definedName>
    <definedName name="oi" localSheetId="7" hidden="1">{#N/A,#N/A,TRUE,"Cover";#N/A,#N/A,TRUE,"Conts";#N/A,#N/A,TRUE,"VOS";#N/A,#N/A,TRUE,"Warrington";#N/A,#N/A,TRUE,"Widnes"}</definedName>
    <definedName name="oi" localSheetId="8" hidden="1">{#N/A,#N/A,TRUE,"Cover";#N/A,#N/A,TRUE,"Conts";#N/A,#N/A,TRUE,"VOS";#N/A,#N/A,TRUE,"Warrington";#N/A,#N/A,TRUE,"Widnes"}</definedName>
    <definedName name="oi" localSheetId="10" hidden="1">{#N/A,#N/A,TRUE,"Cover";#N/A,#N/A,TRUE,"Conts";#N/A,#N/A,TRUE,"VOS";#N/A,#N/A,TRUE,"Warrington";#N/A,#N/A,TRUE,"Widnes"}</definedName>
    <definedName name="oi" localSheetId="12" hidden="1">{#N/A,#N/A,TRUE,"Cover";#N/A,#N/A,TRUE,"Conts";#N/A,#N/A,TRUE,"VOS";#N/A,#N/A,TRUE,"Warrington";#N/A,#N/A,TRUE,"Widnes"}</definedName>
    <definedName name="oi" localSheetId="5" hidden="1">{#N/A,#N/A,TRUE,"Cover";#N/A,#N/A,TRUE,"Conts";#N/A,#N/A,TRUE,"VOS";#N/A,#N/A,TRUE,"Warrington";#N/A,#N/A,TRUE,"Widnes"}</definedName>
    <definedName name="oi" localSheetId="6" hidden="1">{#N/A,#N/A,TRUE,"Cover";#N/A,#N/A,TRUE,"Conts";#N/A,#N/A,TRUE,"VOS";#N/A,#N/A,TRUE,"Warrington";#N/A,#N/A,TRUE,"Widnes"}</definedName>
    <definedName name="oi" hidden="1">{#N/A,#N/A,TRUE,"Cover";#N/A,#N/A,TRUE,"Conts";#N/A,#N/A,TRUE,"VOS";#N/A,#N/A,TRUE,"Warrington";#N/A,#N/A,TRUE,"Widnes"}</definedName>
    <definedName name="opogd" localSheetId="20" hidden="1">{#N/A,#N/A,TRUE,"Cover";#N/A,#N/A,TRUE,"Conts";#N/A,#N/A,TRUE,"VOS";#N/A,#N/A,TRUE,"Warrington";#N/A,#N/A,TRUE,"Widnes"}</definedName>
    <definedName name="opogd" localSheetId="7" hidden="1">{#N/A,#N/A,TRUE,"Cover";#N/A,#N/A,TRUE,"Conts";#N/A,#N/A,TRUE,"VOS";#N/A,#N/A,TRUE,"Warrington";#N/A,#N/A,TRUE,"Widnes"}</definedName>
    <definedName name="opogd" localSheetId="8" hidden="1">{#N/A,#N/A,TRUE,"Cover";#N/A,#N/A,TRUE,"Conts";#N/A,#N/A,TRUE,"VOS";#N/A,#N/A,TRUE,"Warrington";#N/A,#N/A,TRUE,"Widnes"}</definedName>
    <definedName name="opogd" localSheetId="10" hidden="1">{#N/A,#N/A,TRUE,"Cover";#N/A,#N/A,TRUE,"Conts";#N/A,#N/A,TRUE,"VOS";#N/A,#N/A,TRUE,"Warrington";#N/A,#N/A,TRUE,"Widnes"}</definedName>
    <definedName name="opogd" localSheetId="12" hidden="1">{#N/A,#N/A,TRUE,"Cover";#N/A,#N/A,TRUE,"Conts";#N/A,#N/A,TRUE,"VOS";#N/A,#N/A,TRUE,"Warrington";#N/A,#N/A,TRUE,"Widnes"}</definedName>
    <definedName name="opogd" localSheetId="5" hidden="1">{#N/A,#N/A,TRUE,"Cover";#N/A,#N/A,TRUE,"Conts";#N/A,#N/A,TRUE,"VOS";#N/A,#N/A,TRUE,"Warrington";#N/A,#N/A,TRUE,"Widnes"}</definedName>
    <definedName name="opogd" localSheetId="6" hidden="1">{#N/A,#N/A,TRUE,"Cover";#N/A,#N/A,TRUE,"Conts";#N/A,#N/A,TRUE,"VOS";#N/A,#N/A,TRUE,"Warrington";#N/A,#N/A,TRUE,"Widnes"}</definedName>
    <definedName name="opogd" hidden="1">{#N/A,#N/A,TRUE,"Cover";#N/A,#N/A,TRUE,"Conts";#N/A,#N/A,TRUE,"VOS";#N/A,#N/A,TRUE,"Warrington";#N/A,#N/A,TRUE,"Widnes"}</definedName>
    <definedName name="ORBC">#REF!</definedName>
    <definedName name="ORBQ">#REF!</definedName>
    <definedName name="osdnvkls" hidden="1">'[28]Labor abs-NMR'!$I$1:$I$7</definedName>
    <definedName name="p" localSheetId="10" hidden="1">#REF!</definedName>
    <definedName name="p" hidden="1">#REF!</definedName>
    <definedName name="P1R" localSheetId="10">'[16]Fill this out first...'!#REF!</definedName>
    <definedName name="P1R">'[16]Fill this out first...'!#REF!</definedName>
    <definedName name="P2R">'[16]Fill this out first...'!#REF!</definedName>
    <definedName name="P3R">'[16]Fill this out first...'!#REF!</definedName>
    <definedName name="P4R">'[16]Fill this out first...'!#REF!</definedName>
    <definedName name="P5R">'[16]Fill this out first...'!#REF!</definedName>
    <definedName name="p7y" localSheetId="20" hidden="1">{#N/A,#N/A,TRUE,"Cover";#N/A,#N/A,TRUE,"Conts";#N/A,#N/A,TRUE,"VOS";#N/A,#N/A,TRUE,"Warrington";#N/A,#N/A,TRUE,"Widnes"}</definedName>
    <definedName name="p7y" localSheetId="7" hidden="1">{#N/A,#N/A,TRUE,"Cover";#N/A,#N/A,TRUE,"Conts";#N/A,#N/A,TRUE,"VOS";#N/A,#N/A,TRUE,"Warrington";#N/A,#N/A,TRUE,"Widnes"}</definedName>
    <definedName name="p7y" localSheetId="8" hidden="1">{#N/A,#N/A,TRUE,"Cover";#N/A,#N/A,TRUE,"Conts";#N/A,#N/A,TRUE,"VOS";#N/A,#N/A,TRUE,"Warrington";#N/A,#N/A,TRUE,"Widnes"}</definedName>
    <definedName name="p7y" localSheetId="10" hidden="1">{#N/A,#N/A,TRUE,"Cover";#N/A,#N/A,TRUE,"Conts";#N/A,#N/A,TRUE,"VOS";#N/A,#N/A,TRUE,"Warrington";#N/A,#N/A,TRUE,"Widnes"}</definedName>
    <definedName name="p7y" localSheetId="12" hidden="1">{#N/A,#N/A,TRUE,"Cover";#N/A,#N/A,TRUE,"Conts";#N/A,#N/A,TRUE,"VOS";#N/A,#N/A,TRUE,"Warrington";#N/A,#N/A,TRUE,"Widnes"}</definedName>
    <definedName name="p7y" localSheetId="5" hidden="1">{#N/A,#N/A,TRUE,"Cover";#N/A,#N/A,TRUE,"Conts";#N/A,#N/A,TRUE,"VOS";#N/A,#N/A,TRUE,"Warrington";#N/A,#N/A,TRUE,"Widnes"}</definedName>
    <definedName name="p7y" localSheetId="6" hidden="1">{#N/A,#N/A,TRUE,"Cover";#N/A,#N/A,TRUE,"Conts";#N/A,#N/A,TRUE,"VOS";#N/A,#N/A,TRUE,"Warrington";#N/A,#N/A,TRUE,"Widnes"}</definedName>
    <definedName name="p7y" hidden="1">{#N/A,#N/A,TRUE,"Cover";#N/A,#N/A,TRUE,"Conts";#N/A,#N/A,TRUE,"VOS";#N/A,#N/A,TRUE,"Warrington";#N/A,#N/A,TRUE,"Widnes"}</definedName>
    <definedName name="pafegseg" localSheetId="20" hidden="1">{#N/A,#N/A,TRUE,"Cover";#N/A,#N/A,TRUE,"Conts";#N/A,#N/A,TRUE,"VOS";#N/A,#N/A,TRUE,"Warrington";#N/A,#N/A,TRUE,"Widnes"}</definedName>
    <definedName name="pafegseg" localSheetId="7" hidden="1">{#N/A,#N/A,TRUE,"Cover";#N/A,#N/A,TRUE,"Conts";#N/A,#N/A,TRUE,"VOS";#N/A,#N/A,TRUE,"Warrington";#N/A,#N/A,TRUE,"Widnes"}</definedName>
    <definedName name="pafegseg" localSheetId="8" hidden="1">{#N/A,#N/A,TRUE,"Cover";#N/A,#N/A,TRUE,"Conts";#N/A,#N/A,TRUE,"VOS";#N/A,#N/A,TRUE,"Warrington";#N/A,#N/A,TRUE,"Widnes"}</definedName>
    <definedName name="pafegseg" localSheetId="10" hidden="1">{#N/A,#N/A,TRUE,"Cover";#N/A,#N/A,TRUE,"Conts";#N/A,#N/A,TRUE,"VOS";#N/A,#N/A,TRUE,"Warrington";#N/A,#N/A,TRUE,"Widnes"}</definedName>
    <definedName name="pafegseg" localSheetId="12" hidden="1">{#N/A,#N/A,TRUE,"Cover";#N/A,#N/A,TRUE,"Conts";#N/A,#N/A,TRUE,"VOS";#N/A,#N/A,TRUE,"Warrington";#N/A,#N/A,TRUE,"Widnes"}</definedName>
    <definedName name="pafegseg" localSheetId="5" hidden="1">{#N/A,#N/A,TRUE,"Cover";#N/A,#N/A,TRUE,"Conts";#N/A,#N/A,TRUE,"VOS";#N/A,#N/A,TRUE,"Warrington";#N/A,#N/A,TRUE,"Widnes"}</definedName>
    <definedName name="pafegseg" localSheetId="6" hidden="1">{#N/A,#N/A,TRUE,"Cover";#N/A,#N/A,TRUE,"Conts";#N/A,#N/A,TRUE,"VOS";#N/A,#N/A,TRUE,"Warrington";#N/A,#N/A,TRUE,"Widnes"}</definedName>
    <definedName name="pafegseg" hidden="1">{#N/A,#N/A,TRUE,"Cover";#N/A,#N/A,TRUE,"Conts";#N/A,#N/A,TRUE,"VOS";#N/A,#N/A,TRUE,"Warrington";#N/A,#N/A,TRUE,"Widnes"}</definedName>
    <definedName name="PAN_TILES">#REF!</definedName>
    <definedName name="Pavement_Type">[12]Road_Schedule!$Q$4:$X$6</definedName>
    <definedName name="PCA" localSheetId="20" hidden="1">{#N/A,#N/A,FALSE,"C3";#N/A,#N/A,FALSE,"D2-17";#N/A,#N/A,FALSE,"C2-17";#N/A,#N/A,FALSE,"C2-CIVIL";#N/A,#N/A,FALSE,"D1-C1 contract";#N/A,#N/A,FALSE,"D1-CIVIL";#N/A,#N/A,FALSE,"C1 hourly";#N/A,#N/A,FALSE,"C1 contract";#N/A,#N/A,FALSE,"D1-C1 hourly"}</definedName>
    <definedName name="PCA" localSheetId="7" hidden="1">{#N/A,#N/A,FALSE,"C3";#N/A,#N/A,FALSE,"D2-17";#N/A,#N/A,FALSE,"C2-17";#N/A,#N/A,FALSE,"C2-CIVIL";#N/A,#N/A,FALSE,"D1-C1 contract";#N/A,#N/A,FALSE,"D1-CIVIL";#N/A,#N/A,FALSE,"C1 hourly";#N/A,#N/A,FALSE,"C1 contract";#N/A,#N/A,FALSE,"D1-C1 hourly"}</definedName>
    <definedName name="PCA" localSheetId="8" hidden="1">{#N/A,#N/A,FALSE,"C3";#N/A,#N/A,FALSE,"D2-17";#N/A,#N/A,FALSE,"C2-17";#N/A,#N/A,FALSE,"C2-CIVIL";#N/A,#N/A,FALSE,"D1-C1 contract";#N/A,#N/A,FALSE,"D1-CIVIL";#N/A,#N/A,FALSE,"C1 hourly";#N/A,#N/A,FALSE,"C1 contract";#N/A,#N/A,FALSE,"D1-C1 hourly"}</definedName>
    <definedName name="PCA" localSheetId="10" hidden="1">{#N/A,#N/A,FALSE,"C3";#N/A,#N/A,FALSE,"D2-17";#N/A,#N/A,FALSE,"C2-17";#N/A,#N/A,FALSE,"C2-CIVIL";#N/A,#N/A,FALSE,"D1-C1 contract";#N/A,#N/A,FALSE,"D1-CIVIL";#N/A,#N/A,FALSE,"C1 hourly";#N/A,#N/A,FALSE,"C1 contract";#N/A,#N/A,FALSE,"D1-C1 hourly"}</definedName>
    <definedName name="PCA" localSheetId="12" hidden="1">{#N/A,#N/A,FALSE,"C3";#N/A,#N/A,FALSE,"D2-17";#N/A,#N/A,FALSE,"C2-17";#N/A,#N/A,FALSE,"C2-CIVIL";#N/A,#N/A,FALSE,"D1-C1 contract";#N/A,#N/A,FALSE,"D1-CIVIL";#N/A,#N/A,FALSE,"C1 hourly";#N/A,#N/A,FALSE,"C1 contract";#N/A,#N/A,FALSE,"D1-C1 hourly"}</definedName>
    <definedName name="PCA" localSheetId="5" hidden="1">{#N/A,#N/A,FALSE,"C3";#N/A,#N/A,FALSE,"D2-17";#N/A,#N/A,FALSE,"C2-17";#N/A,#N/A,FALSE,"C2-CIVIL";#N/A,#N/A,FALSE,"D1-C1 contract";#N/A,#N/A,FALSE,"D1-CIVIL";#N/A,#N/A,FALSE,"C1 hourly";#N/A,#N/A,FALSE,"C1 contract";#N/A,#N/A,FALSE,"D1-C1 hourly"}</definedName>
    <definedName name="PCA" localSheetId="6" hidden="1">{#N/A,#N/A,FALSE,"C3";#N/A,#N/A,FALSE,"D2-17";#N/A,#N/A,FALSE,"C2-17";#N/A,#N/A,FALSE,"C2-CIVIL";#N/A,#N/A,FALSE,"D1-C1 contract";#N/A,#N/A,FALSE,"D1-CIVIL";#N/A,#N/A,FALSE,"C1 hourly";#N/A,#N/A,FALSE,"C1 contract";#N/A,#N/A,FALSE,"D1-C1 hourly"}</definedName>
    <definedName name="PCA" hidden="1">{#N/A,#N/A,FALSE,"C3";#N/A,#N/A,FALSE,"D2-17";#N/A,#N/A,FALSE,"C2-17";#N/A,#N/A,FALSE,"C2-CIVIL";#N/A,#N/A,FALSE,"D1-C1 contract";#N/A,#N/A,FALSE,"D1-CIVIL";#N/A,#N/A,FALSE,"C1 hourly";#N/A,#N/A,FALSE,"C1 contract";#N/A,#N/A,FALSE,"D1-C1 hourly"}</definedName>
    <definedName name="perbolag" localSheetId="20" hidden="1">{#N/A,#N/A,FALSE,"intag";#N/A,#N/A,FALSE,"budg";#N/A,#N/A,FALSE,"samtl"}</definedName>
    <definedName name="perbolag" localSheetId="7" hidden="1">{#N/A,#N/A,FALSE,"intag";#N/A,#N/A,FALSE,"budg";#N/A,#N/A,FALSE,"samtl"}</definedName>
    <definedName name="perbolag" localSheetId="8" hidden="1">{#N/A,#N/A,FALSE,"intag";#N/A,#N/A,FALSE,"budg";#N/A,#N/A,FALSE,"samtl"}</definedName>
    <definedName name="perbolag" localSheetId="10" hidden="1">{#N/A,#N/A,FALSE,"intag";#N/A,#N/A,FALSE,"budg";#N/A,#N/A,FALSE,"samtl"}</definedName>
    <definedName name="perbolag" localSheetId="12" hidden="1">{#N/A,#N/A,FALSE,"intag";#N/A,#N/A,FALSE,"budg";#N/A,#N/A,FALSE,"samtl"}</definedName>
    <definedName name="perbolag" localSheetId="5" hidden="1">{#N/A,#N/A,FALSE,"intag";#N/A,#N/A,FALSE,"budg";#N/A,#N/A,FALSE,"samtl"}</definedName>
    <definedName name="perbolag" localSheetId="6" hidden="1">{#N/A,#N/A,FALSE,"intag";#N/A,#N/A,FALSE,"budg";#N/A,#N/A,FALSE,"samtl"}</definedName>
    <definedName name="perbolag" hidden="1">{#N/A,#N/A,FALSE,"intag";#N/A,#N/A,FALSE,"budg";#N/A,#N/A,FALSE,"samtl"}</definedName>
    <definedName name="perbolagneu" localSheetId="20" hidden="1">{#N/A,#N/A,FALSE,"intag";#N/A,#N/A,FALSE,"budg";#N/A,#N/A,FALSE,"samtl"}</definedName>
    <definedName name="perbolagneu" localSheetId="7" hidden="1">{#N/A,#N/A,FALSE,"intag";#N/A,#N/A,FALSE,"budg";#N/A,#N/A,FALSE,"samtl"}</definedName>
    <definedName name="perbolagneu" localSheetId="8" hidden="1">{#N/A,#N/A,FALSE,"intag";#N/A,#N/A,FALSE,"budg";#N/A,#N/A,FALSE,"samtl"}</definedName>
    <definedName name="perbolagneu" localSheetId="10" hidden="1">{#N/A,#N/A,FALSE,"intag";#N/A,#N/A,FALSE,"budg";#N/A,#N/A,FALSE,"samtl"}</definedName>
    <definedName name="perbolagneu" localSheetId="12" hidden="1">{#N/A,#N/A,FALSE,"intag";#N/A,#N/A,FALSE,"budg";#N/A,#N/A,FALSE,"samtl"}</definedName>
    <definedName name="perbolagneu" localSheetId="5" hidden="1">{#N/A,#N/A,FALSE,"intag";#N/A,#N/A,FALSE,"budg";#N/A,#N/A,FALSE,"samtl"}</definedName>
    <definedName name="perbolagneu" localSheetId="6" hidden="1">{#N/A,#N/A,FALSE,"intag";#N/A,#N/A,FALSE,"budg";#N/A,#N/A,FALSE,"samtl"}</definedName>
    <definedName name="perbolagneu" hidden="1">{#N/A,#N/A,FALSE,"intag";#N/A,#N/A,FALSE,"budg";#N/A,#N/A,FALSE,"samtl"}</definedName>
    <definedName name="PhaseCode">'[16]Fill this out first...'!$D$17</definedName>
    <definedName name="PILE_1_MOOR">'[27]Moorgate Piling'!$O$5</definedName>
    <definedName name="PILE_10_Moor">'[27]Moorgate Piling'!$O$236</definedName>
    <definedName name="PILE_11_Moor">'[27]Moorgate Piling'!$O$250</definedName>
    <definedName name="PILE_12_Moor">'[27]Moorgate Piling'!$O$264</definedName>
    <definedName name="PILE_2_LUL">'[27]Moorgate Piling'!$O$85</definedName>
    <definedName name="PILE_2_Moor">'[27]Moorgate Piling'!$O$45</definedName>
    <definedName name="PILE_2a_LUL">'[27]Moorgate Piling'!$O$125</definedName>
    <definedName name="PILE_3_Moor">'[27]Moorgate Piling'!$O$170</definedName>
    <definedName name="PILE_4_Moor">'[27]Moorgate Piling'!$O$192</definedName>
    <definedName name="PILE_5_Moor">'[27]Moorgate Piling'!$O$201</definedName>
    <definedName name="PILE_6_Moor">'[27]Moorgate Piling'!$O$208</definedName>
    <definedName name="PILE_7_Moor">'[27]Moorgate Piling'!$O$215</definedName>
    <definedName name="PILE_8_Moor">'[27]Moorgate Piling'!$O$222</definedName>
    <definedName name="PILE_9_Moor">'[27]Moorgate Piling'!$O$229</definedName>
    <definedName name="PipeClass">'[12]CESMM3 class'!$B$7:$C$14</definedName>
    <definedName name="PipeSize">'[29]Pipe Schedule'!$C$7:$W$15</definedName>
    <definedName name="PipeSizeFRP">'[29]Pipe Schedule'!$B$44:$Q$88</definedName>
    <definedName name="Pkg_col" localSheetId="10">#REF!</definedName>
    <definedName name="Pkg_col">#REF!</definedName>
    <definedName name="pkml" localSheetId="20" hidden="1">{#N/A,#N/A,TRUE,"Cover";#N/A,#N/A,TRUE,"Conts";#N/A,#N/A,TRUE,"VOS";#N/A,#N/A,TRUE,"Warrington";#N/A,#N/A,TRUE,"Widnes"}</definedName>
    <definedName name="pkml" localSheetId="7" hidden="1">{#N/A,#N/A,TRUE,"Cover";#N/A,#N/A,TRUE,"Conts";#N/A,#N/A,TRUE,"VOS";#N/A,#N/A,TRUE,"Warrington";#N/A,#N/A,TRUE,"Widnes"}</definedName>
    <definedName name="pkml" localSheetId="8" hidden="1">{#N/A,#N/A,TRUE,"Cover";#N/A,#N/A,TRUE,"Conts";#N/A,#N/A,TRUE,"VOS";#N/A,#N/A,TRUE,"Warrington";#N/A,#N/A,TRUE,"Widnes"}</definedName>
    <definedName name="pkml" localSheetId="10" hidden="1">{#N/A,#N/A,TRUE,"Cover";#N/A,#N/A,TRUE,"Conts";#N/A,#N/A,TRUE,"VOS";#N/A,#N/A,TRUE,"Warrington";#N/A,#N/A,TRUE,"Widnes"}</definedName>
    <definedName name="pkml" localSheetId="12" hidden="1">{#N/A,#N/A,TRUE,"Cover";#N/A,#N/A,TRUE,"Conts";#N/A,#N/A,TRUE,"VOS";#N/A,#N/A,TRUE,"Warrington";#N/A,#N/A,TRUE,"Widnes"}</definedName>
    <definedName name="pkml" localSheetId="5" hidden="1">{#N/A,#N/A,TRUE,"Cover";#N/A,#N/A,TRUE,"Conts";#N/A,#N/A,TRUE,"VOS";#N/A,#N/A,TRUE,"Warrington";#N/A,#N/A,TRUE,"Widnes"}</definedName>
    <definedName name="pkml" localSheetId="6" hidden="1">{#N/A,#N/A,TRUE,"Cover";#N/A,#N/A,TRUE,"Conts";#N/A,#N/A,TRUE,"VOS";#N/A,#N/A,TRUE,"Warrington";#N/A,#N/A,TRUE,"Widnes"}</definedName>
    <definedName name="pkml" hidden="1">{#N/A,#N/A,TRUE,"Cover";#N/A,#N/A,TRUE,"Conts";#N/A,#N/A,TRUE,"VOS";#N/A,#N/A,TRUE,"Warrington";#N/A,#N/A,TRUE,"Widnes"}</definedName>
    <definedName name="PLANT_PART">[25]RATES!$E$66</definedName>
    <definedName name="PLANT_UPLIFT">[25]RATES!$G$66</definedName>
    <definedName name="PLAT" localSheetId="20" hidden="1">{#N/A,#N/A,TRUE,"Cover";#N/A,#N/A,TRUE,"Conts";#N/A,#N/A,TRUE,"VOS";#N/A,#N/A,TRUE,"Warrington";#N/A,#N/A,TRUE,"Widnes"}</definedName>
    <definedName name="PLAT" localSheetId="7" hidden="1">{#N/A,#N/A,TRUE,"Cover";#N/A,#N/A,TRUE,"Conts";#N/A,#N/A,TRUE,"VOS";#N/A,#N/A,TRUE,"Warrington";#N/A,#N/A,TRUE,"Widnes"}</definedName>
    <definedName name="PLAT" localSheetId="8" hidden="1">{#N/A,#N/A,TRUE,"Cover";#N/A,#N/A,TRUE,"Conts";#N/A,#N/A,TRUE,"VOS";#N/A,#N/A,TRUE,"Warrington";#N/A,#N/A,TRUE,"Widnes"}</definedName>
    <definedName name="PLAT" localSheetId="10" hidden="1">{#N/A,#N/A,TRUE,"Cover";#N/A,#N/A,TRUE,"Conts";#N/A,#N/A,TRUE,"VOS";#N/A,#N/A,TRUE,"Warrington";#N/A,#N/A,TRUE,"Widnes"}</definedName>
    <definedName name="PLAT" localSheetId="12" hidden="1">{#N/A,#N/A,TRUE,"Cover";#N/A,#N/A,TRUE,"Conts";#N/A,#N/A,TRUE,"VOS";#N/A,#N/A,TRUE,"Warrington";#N/A,#N/A,TRUE,"Widnes"}</definedName>
    <definedName name="PLAT" localSheetId="5" hidden="1">{#N/A,#N/A,TRUE,"Cover";#N/A,#N/A,TRUE,"Conts";#N/A,#N/A,TRUE,"VOS";#N/A,#N/A,TRUE,"Warrington";#N/A,#N/A,TRUE,"Widnes"}</definedName>
    <definedName name="PLAT" localSheetId="6" hidden="1">{#N/A,#N/A,TRUE,"Cover";#N/A,#N/A,TRUE,"Conts";#N/A,#N/A,TRUE,"VOS";#N/A,#N/A,TRUE,"Warrington";#N/A,#N/A,TRUE,"Widnes"}</definedName>
    <definedName name="PLAT" hidden="1">{#N/A,#N/A,TRUE,"Cover";#N/A,#N/A,TRUE,"Conts";#N/A,#N/A,TRUE,"VOS";#N/A,#N/A,TRUE,"Warrington";#N/A,#N/A,TRUE,"Widnes"}</definedName>
    <definedName name="PLATFORM" localSheetId="20" hidden="1">{#N/A,#N/A,TRUE,"Cover";#N/A,#N/A,TRUE,"Conts";#N/A,#N/A,TRUE,"VOS";#N/A,#N/A,TRUE,"Warrington";#N/A,#N/A,TRUE,"Widnes"}</definedName>
    <definedName name="PLATFORM" localSheetId="7" hidden="1">{#N/A,#N/A,TRUE,"Cover";#N/A,#N/A,TRUE,"Conts";#N/A,#N/A,TRUE,"VOS";#N/A,#N/A,TRUE,"Warrington";#N/A,#N/A,TRUE,"Widnes"}</definedName>
    <definedName name="PLATFORM" localSheetId="8" hidden="1">{#N/A,#N/A,TRUE,"Cover";#N/A,#N/A,TRUE,"Conts";#N/A,#N/A,TRUE,"VOS";#N/A,#N/A,TRUE,"Warrington";#N/A,#N/A,TRUE,"Widnes"}</definedName>
    <definedName name="PLATFORM" localSheetId="10" hidden="1">{#N/A,#N/A,TRUE,"Cover";#N/A,#N/A,TRUE,"Conts";#N/A,#N/A,TRUE,"VOS";#N/A,#N/A,TRUE,"Warrington";#N/A,#N/A,TRUE,"Widnes"}</definedName>
    <definedName name="PLATFORM" localSheetId="12" hidden="1">{#N/A,#N/A,TRUE,"Cover";#N/A,#N/A,TRUE,"Conts";#N/A,#N/A,TRUE,"VOS";#N/A,#N/A,TRUE,"Warrington";#N/A,#N/A,TRUE,"Widnes"}</definedName>
    <definedName name="PLATFORM" localSheetId="5" hidden="1">{#N/A,#N/A,TRUE,"Cover";#N/A,#N/A,TRUE,"Conts";#N/A,#N/A,TRUE,"VOS";#N/A,#N/A,TRUE,"Warrington";#N/A,#N/A,TRUE,"Widnes"}</definedName>
    <definedName name="PLATFORM" localSheetId="6" hidden="1">{#N/A,#N/A,TRUE,"Cover";#N/A,#N/A,TRUE,"Conts";#N/A,#N/A,TRUE,"VOS";#N/A,#N/A,TRUE,"Warrington";#N/A,#N/A,TRUE,"Widnes"}</definedName>
    <definedName name="PLATFORM" hidden="1">{#N/A,#N/A,TRUE,"Cover";#N/A,#N/A,TRUE,"Conts";#N/A,#N/A,TRUE,"VOS";#N/A,#N/A,TRUE,"Warrington";#N/A,#N/A,TRUE,"Widnes"}</definedName>
    <definedName name="pmlr27">[30]Rates!$M$252</definedName>
    <definedName name="pmlr28">[30]Rates!$M$257</definedName>
    <definedName name="pmlr29">[30]Rates!$M$262</definedName>
    <definedName name="pmlr63">[30]Rates!$M$770</definedName>
    <definedName name="point1" localSheetId="10">#REF!</definedName>
    <definedName name="point1">#REF!</definedName>
    <definedName name="pojboijioljn" localSheetId="20" hidden="1">{#N/A,#N/A,TRUE,"Cover";#N/A,#N/A,TRUE,"Conts";#N/A,#N/A,TRUE,"VOS";#N/A,#N/A,TRUE,"Warrington";#N/A,#N/A,TRUE,"Widnes"}</definedName>
    <definedName name="pojboijioljn" localSheetId="7" hidden="1">{#N/A,#N/A,TRUE,"Cover";#N/A,#N/A,TRUE,"Conts";#N/A,#N/A,TRUE,"VOS";#N/A,#N/A,TRUE,"Warrington";#N/A,#N/A,TRUE,"Widnes"}</definedName>
    <definedName name="pojboijioljn" localSheetId="8" hidden="1">{#N/A,#N/A,TRUE,"Cover";#N/A,#N/A,TRUE,"Conts";#N/A,#N/A,TRUE,"VOS";#N/A,#N/A,TRUE,"Warrington";#N/A,#N/A,TRUE,"Widnes"}</definedName>
    <definedName name="pojboijioljn" localSheetId="10" hidden="1">{#N/A,#N/A,TRUE,"Cover";#N/A,#N/A,TRUE,"Conts";#N/A,#N/A,TRUE,"VOS";#N/A,#N/A,TRUE,"Warrington";#N/A,#N/A,TRUE,"Widnes"}</definedName>
    <definedName name="pojboijioljn" localSheetId="12" hidden="1">{#N/A,#N/A,TRUE,"Cover";#N/A,#N/A,TRUE,"Conts";#N/A,#N/A,TRUE,"VOS";#N/A,#N/A,TRUE,"Warrington";#N/A,#N/A,TRUE,"Widnes"}</definedName>
    <definedName name="pojboijioljn" localSheetId="5" hidden="1">{#N/A,#N/A,TRUE,"Cover";#N/A,#N/A,TRUE,"Conts";#N/A,#N/A,TRUE,"VOS";#N/A,#N/A,TRUE,"Warrington";#N/A,#N/A,TRUE,"Widnes"}</definedName>
    <definedName name="pojboijioljn" localSheetId="6" hidden="1">{#N/A,#N/A,TRUE,"Cover";#N/A,#N/A,TRUE,"Conts";#N/A,#N/A,TRUE,"VOS";#N/A,#N/A,TRUE,"Warrington";#N/A,#N/A,TRUE,"Widnes"}</definedName>
    <definedName name="pojboijioljn" hidden="1">{#N/A,#N/A,TRUE,"Cover";#N/A,#N/A,TRUE,"Conts";#N/A,#N/A,TRUE,"VOS";#N/A,#N/A,TRUE,"Warrington";#N/A,#N/A,TRUE,"Widnes"}</definedName>
    <definedName name="Pos_Neg_Obs" localSheetId="7">#REF!</definedName>
    <definedName name="Pos_Neg_Obs" localSheetId="13">#REF!</definedName>
    <definedName name="Pos_Neg_Obs" localSheetId="5">#REF!</definedName>
    <definedName name="Pos_Neg_Obs" localSheetId="3">#REF!</definedName>
    <definedName name="Pos_Neg_Obs">#REF!</definedName>
    <definedName name="ppok" localSheetId="20" hidden="1">{#N/A,#N/A,TRUE,"Cover";#N/A,#N/A,TRUE,"Conts";#N/A,#N/A,TRUE,"VOS";#N/A,#N/A,TRUE,"Warrington";#N/A,#N/A,TRUE,"Widnes"}</definedName>
    <definedName name="ppok" localSheetId="7" hidden="1">{#N/A,#N/A,TRUE,"Cover";#N/A,#N/A,TRUE,"Conts";#N/A,#N/A,TRUE,"VOS";#N/A,#N/A,TRUE,"Warrington";#N/A,#N/A,TRUE,"Widnes"}</definedName>
    <definedName name="ppok" localSheetId="8" hidden="1">{#N/A,#N/A,TRUE,"Cover";#N/A,#N/A,TRUE,"Conts";#N/A,#N/A,TRUE,"VOS";#N/A,#N/A,TRUE,"Warrington";#N/A,#N/A,TRUE,"Widnes"}</definedName>
    <definedName name="ppok" localSheetId="10" hidden="1">{#N/A,#N/A,TRUE,"Cover";#N/A,#N/A,TRUE,"Conts";#N/A,#N/A,TRUE,"VOS";#N/A,#N/A,TRUE,"Warrington";#N/A,#N/A,TRUE,"Widnes"}</definedName>
    <definedName name="ppok" localSheetId="12" hidden="1">{#N/A,#N/A,TRUE,"Cover";#N/A,#N/A,TRUE,"Conts";#N/A,#N/A,TRUE,"VOS";#N/A,#N/A,TRUE,"Warrington";#N/A,#N/A,TRUE,"Widnes"}</definedName>
    <definedName name="ppok" localSheetId="5" hidden="1">{#N/A,#N/A,TRUE,"Cover";#N/A,#N/A,TRUE,"Conts";#N/A,#N/A,TRUE,"VOS";#N/A,#N/A,TRUE,"Warrington";#N/A,#N/A,TRUE,"Widnes"}</definedName>
    <definedName name="ppok" localSheetId="6" hidden="1">{#N/A,#N/A,TRUE,"Cover";#N/A,#N/A,TRUE,"Conts";#N/A,#N/A,TRUE,"VOS";#N/A,#N/A,TRUE,"Warrington";#N/A,#N/A,TRUE,"Widnes"}</definedName>
    <definedName name="ppok" hidden="1">{#N/A,#N/A,TRUE,"Cover";#N/A,#N/A,TRUE,"Conts";#N/A,#N/A,TRUE,"VOS";#N/A,#N/A,TRUE,"Warrington";#N/A,#N/A,TRUE,"Widnes"}</definedName>
    <definedName name="PrevYears">'[16]Fill this out first...'!#REF!</definedName>
    <definedName name="_xlnm.Print_Area" localSheetId="20">Conclusion!$A$1:$O$34</definedName>
    <definedName name="_xlnm.Print_Area" localSheetId="7">HSE!$B$1:$AH$29</definedName>
    <definedName name="_xlnm.Print_Area" localSheetId="10">#REF!</definedName>
    <definedName name="_xlnm.Print_Area" localSheetId="9">'Invoice Log'!$B$5:$AB$33</definedName>
    <definedName name="_xlnm.Print_Area" localSheetId="13">#REF!</definedName>
    <definedName name="_xlnm.Print_Area" localSheetId="17">'LOOK AHEAD '!$A$1:$AC$3</definedName>
    <definedName name="_xlnm.Print_Area" localSheetId="19">Manpower!$A$1:$Z$20</definedName>
    <definedName name="_xlnm.Print_Area" localSheetId="12">Procurement!$A$1:$Z$86</definedName>
    <definedName name="_xlnm.Print_Area" localSheetId="2">Progress!$A$1:$Q$25</definedName>
    <definedName name="_xlnm.Print_Area" localSheetId="5">'Quality  '!$A$1:$AD$54</definedName>
    <definedName name="_xlnm.Print_Area" localSheetId="6">'Quality-Stat  '!$A$9:$M$37</definedName>
    <definedName name="_xlnm.Print_Area" localSheetId="3">#REF!</definedName>
    <definedName name="_xlnm.Print_Area" localSheetId="0">'Weekly Progress Report'!$A$1:$AH$120</definedName>
    <definedName name="_xlnm.Print_Area">#REF!</definedName>
    <definedName name="PRINT_AREA_MI" localSheetId="7">#REF!</definedName>
    <definedName name="PRINT_AREA_MI" localSheetId="13">#REF!</definedName>
    <definedName name="PRINT_AREA_MI" localSheetId="12">#REF!</definedName>
    <definedName name="PRINT_AREA_MI" localSheetId="5">#REF!</definedName>
    <definedName name="PRINT_AREA_MI" localSheetId="3">#REF!</definedName>
    <definedName name="PRINT_AREA_MI">#REF!</definedName>
    <definedName name="Print_Range">#REF!</definedName>
    <definedName name="_xlnm.Print_Titles" localSheetId="10">#REF!</definedName>
    <definedName name="_xlnm.Print_Titles" localSheetId="13">Issues!$2:$6</definedName>
    <definedName name="_xlnm.Print_Titles" localSheetId="12">Procurement!$2:$2</definedName>
    <definedName name="_xlnm.Print_Titles">#REF!</definedName>
    <definedName name="Print_Titles_MI" localSheetId="10">#REF!</definedName>
    <definedName name="Print_Titles_MI">#REF!</definedName>
    <definedName name="ProjectLocation">'[16]Fill this out first...'!$D$10</definedName>
    <definedName name="ProjectNumber">'[16]Fill this out first...'!$D$16</definedName>
    <definedName name="ProjectSubtitle">'[16]Fill this out first...'!$D$9</definedName>
    <definedName name="ProjectTitle">'[16]Fill this out first...'!$D$8</definedName>
    <definedName name="pswyry" localSheetId="20" hidden="1">{#N/A,#N/A,TRUE,"Cover";#N/A,#N/A,TRUE,"Conts";#N/A,#N/A,TRUE,"VOS";#N/A,#N/A,TRUE,"Warrington";#N/A,#N/A,TRUE,"Widnes"}</definedName>
    <definedName name="pswyry" localSheetId="7" hidden="1">{#N/A,#N/A,TRUE,"Cover";#N/A,#N/A,TRUE,"Conts";#N/A,#N/A,TRUE,"VOS";#N/A,#N/A,TRUE,"Warrington";#N/A,#N/A,TRUE,"Widnes"}</definedName>
    <definedName name="pswyry" localSheetId="8" hidden="1">{#N/A,#N/A,TRUE,"Cover";#N/A,#N/A,TRUE,"Conts";#N/A,#N/A,TRUE,"VOS";#N/A,#N/A,TRUE,"Warrington";#N/A,#N/A,TRUE,"Widnes"}</definedName>
    <definedName name="pswyry" localSheetId="10" hidden="1">{#N/A,#N/A,TRUE,"Cover";#N/A,#N/A,TRUE,"Conts";#N/A,#N/A,TRUE,"VOS";#N/A,#N/A,TRUE,"Warrington";#N/A,#N/A,TRUE,"Widnes"}</definedName>
    <definedName name="pswyry" localSheetId="12" hidden="1">{#N/A,#N/A,TRUE,"Cover";#N/A,#N/A,TRUE,"Conts";#N/A,#N/A,TRUE,"VOS";#N/A,#N/A,TRUE,"Warrington";#N/A,#N/A,TRUE,"Widnes"}</definedName>
    <definedName name="pswyry" localSheetId="5" hidden="1">{#N/A,#N/A,TRUE,"Cover";#N/A,#N/A,TRUE,"Conts";#N/A,#N/A,TRUE,"VOS";#N/A,#N/A,TRUE,"Warrington";#N/A,#N/A,TRUE,"Widnes"}</definedName>
    <definedName name="pswyry" localSheetId="6" hidden="1">{#N/A,#N/A,TRUE,"Cover";#N/A,#N/A,TRUE,"Conts";#N/A,#N/A,TRUE,"VOS";#N/A,#N/A,TRUE,"Warrington";#N/A,#N/A,TRUE,"Widnes"}</definedName>
    <definedName name="pswyry" hidden="1">{#N/A,#N/A,TRUE,"Cover";#N/A,#N/A,TRUE,"Conts";#N/A,#N/A,TRUE,"VOS";#N/A,#N/A,TRUE,"Warrington";#N/A,#N/A,TRUE,"Widnes"}</definedName>
    <definedName name="puy" localSheetId="20" hidden="1">{#N/A,#N/A,TRUE,"Cover";#N/A,#N/A,TRUE,"Conts";#N/A,#N/A,TRUE,"VOS";#N/A,#N/A,TRUE,"Warrington";#N/A,#N/A,TRUE,"Widnes"}</definedName>
    <definedName name="puy" localSheetId="7" hidden="1">{#N/A,#N/A,TRUE,"Cover";#N/A,#N/A,TRUE,"Conts";#N/A,#N/A,TRUE,"VOS";#N/A,#N/A,TRUE,"Warrington";#N/A,#N/A,TRUE,"Widnes"}</definedName>
    <definedName name="puy" localSheetId="8" hidden="1">{#N/A,#N/A,TRUE,"Cover";#N/A,#N/A,TRUE,"Conts";#N/A,#N/A,TRUE,"VOS";#N/A,#N/A,TRUE,"Warrington";#N/A,#N/A,TRUE,"Widnes"}</definedName>
    <definedName name="puy" localSheetId="10" hidden="1">{#N/A,#N/A,TRUE,"Cover";#N/A,#N/A,TRUE,"Conts";#N/A,#N/A,TRUE,"VOS";#N/A,#N/A,TRUE,"Warrington";#N/A,#N/A,TRUE,"Widnes"}</definedName>
    <definedName name="puy" localSheetId="12" hidden="1">{#N/A,#N/A,TRUE,"Cover";#N/A,#N/A,TRUE,"Conts";#N/A,#N/A,TRUE,"VOS";#N/A,#N/A,TRUE,"Warrington";#N/A,#N/A,TRUE,"Widnes"}</definedName>
    <definedName name="puy" localSheetId="5" hidden="1">{#N/A,#N/A,TRUE,"Cover";#N/A,#N/A,TRUE,"Conts";#N/A,#N/A,TRUE,"VOS";#N/A,#N/A,TRUE,"Warrington";#N/A,#N/A,TRUE,"Widnes"}</definedName>
    <definedName name="puy" localSheetId="6" hidden="1">{#N/A,#N/A,TRUE,"Cover";#N/A,#N/A,TRUE,"Conts";#N/A,#N/A,TRUE,"VOS";#N/A,#N/A,TRUE,"Warrington";#N/A,#N/A,TRUE,"Widnes"}</definedName>
    <definedName name="puy" hidden="1">{#N/A,#N/A,TRUE,"Cover";#N/A,#N/A,TRUE,"Conts";#N/A,#N/A,TRUE,"VOS";#N/A,#N/A,TRUE,"Warrington";#N/A,#N/A,TRUE,"Widnes"}</definedName>
    <definedName name="q3tqtq" localSheetId="20" hidden="1">{#N/A,#N/A,TRUE,"Cover";#N/A,#N/A,TRUE,"Conts";#N/A,#N/A,TRUE,"VOS";#N/A,#N/A,TRUE,"Warrington";#N/A,#N/A,TRUE,"Widnes"}</definedName>
    <definedName name="q3tqtq" localSheetId="7" hidden="1">{#N/A,#N/A,TRUE,"Cover";#N/A,#N/A,TRUE,"Conts";#N/A,#N/A,TRUE,"VOS";#N/A,#N/A,TRUE,"Warrington";#N/A,#N/A,TRUE,"Widnes"}</definedName>
    <definedName name="q3tqtq" localSheetId="8" hidden="1">{#N/A,#N/A,TRUE,"Cover";#N/A,#N/A,TRUE,"Conts";#N/A,#N/A,TRUE,"VOS";#N/A,#N/A,TRUE,"Warrington";#N/A,#N/A,TRUE,"Widnes"}</definedName>
    <definedName name="q3tqtq" localSheetId="10" hidden="1">{#N/A,#N/A,TRUE,"Cover";#N/A,#N/A,TRUE,"Conts";#N/A,#N/A,TRUE,"VOS";#N/A,#N/A,TRUE,"Warrington";#N/A,#N/A,TRUE,"Widnes"}</definedName>
    <definedName name="q3tqtq" localSheetId="12" hidden="1">{#N/A,#N/A,TRUE,"Cover";#N/A,#N/A,TRUE,"Conts";#N/A,#N/A,TRUE,"VOS";#N/A,#N/A,TRUE,"Warrington";#N/A,#N/A,TRUE,"Widnes"}</definedName>
    <definedName name="q3tqtq" localSheetId="5" hidden="1">{#N/A,#N/A,TRUE,"Cover";#N/A,#N/A,TRUE,"Conts";#N/A,#N/A,TRUE,"VOS";#N/A,#N/A,TRUE,"Warrington";#N/A,#N/A,TRUE,"Widnes"}</definedName>
    <definedName name="q3tqtq" localSheetId="6" hidden="1">{#N/A,#N/A,TRUE,"Cover";#N/A,#N/A,TRUE,"Conts";#N/A,#N/A,TRUE,"VOS";#N/A,#N/A,TRUE,"Warrington";#N/A,#N/A,TRUE,"Widnes"}</definedName>
    <definedName name="q3tqtq" hidden="1">{#N/A,#N/A,TRUE,"Cover";#N/A,#N/A,TRUE,"Conts";#N/A,#N/A,TRUE,"VOS";#N/A,#N/A,TRUE,"Warrington";#N/A,#N/A,TRUE,"Widnes"}</definedName>
    <definedName name="q5ttyr" localSheetId="20" hidden="1">{#N/A,#N/A,TRUE,"Cover";#N/A,#N/A,TRUE,"Conts";#N/A,#N/A,TRUE,"VOS";#N/A,#N/A,TRUE,"Warrington";#N/A,#N/A,TRUE,"Widnes"}</definedName>
    <definedName name="q5ttyr" localSheetId="7" hidden="1">{#N/A,#N/A,TRUE,"Cover";#N/A,#N/A,TRUE,"Conts";#N/A,#N/A,TRUE,"VOS";#N/A,#N/A,TRUE,"Warrington";#N/A,#N/A,TRUE,"Widnes"}</definedName>
    <definedName name="q5ttyr" localSheetId="8" hidden="1">{#N/A,#N/A,TRUE,"Cover";#N/A,#N/A,TRUE,"Conts";#N/A,#N/A,TRUE,"VOS";#N/A,#N/A,TRUE,"Warrington";#N/A,#N/A,TRUE,"Widnes"}</definedName>
    <definedName name="q5ttyr" localSheetId="10" hidden="1">{#N/A,#N/A,TRUE,"Cover";#N/A,#N/A,TRUE,"Conts";#N/A,#N/A,TRUE,"VOS";#N/A,#N/A,TRUE,"Warrington";#N/A,#N/A,TRUE,"Widnes"}</definedName>
    <definedName name="q5ttyr" localSheetId="12" hidden="1">{#N/A,#N/A,TRUE,"Cover";#N/A,#N/A,TRUE,"Conts";#N/A,#N/A,TRUE,"VOS";#N/A,#N/A,TRUE,"Warrington";#N/A,#N/A,TRUE,"Widnes"}</definedName>
    <definedName name="q5ttyr" localSheetId="5" hidden="1">{#N/A,#N/A,TRUE,"Cover";#N/A,#N/A,TRUE,"Conts";#N/A,#N/A,TRUE,"VOS";#N/A,#N/A,TRUE,"Warrington";#N/A,#N/A,TRUE,"Widnes"}</definedName>
    <definedName name="q5ttyr" localSheetId="6" hidden="1">{#N/A,#N/A,TRUE,"Cover";#N/A,#N/A,TRUE,"Conts";#N/A,#N/A,TRUE,"VOS";#N/A,#N/A,TRUE,"Warrington";#N/A,#N/A,TRUE,"Widnes"}</definedName>
    <definedName name="q5ttyr" hidden="1">{#N/A,#N/A,TRUE,"Cover";#N/A,#N/A,TRUE,"Conts";#N/A,#N/A,TRUE,"VOS";#N/A,#N/A,TRUE,"Warrington";#N/A,#N/A,TRUE,"Widnes"}</definedName>
    <definedName name="qq">'[19]REG-BASIS'!$C$3:$S$150</definedName>
    <definedName name="qqq" localSheetId="20" hidden="1">{#N/A,#N/A,TRUE,"Cover";#N/A,#N/A,TRUE,"Conts";#N/A,#N/A,TRUE,"VOS";#N/A,#N/A,TRUE,"Warrington";#N/A,#N/A,TRUE,"Widnes"}</definedName>
    <definedName name="qqq" localSheetId="7" hidden="1">{#N/A,#N/A,TRUE,"Cover";#N/A,#N/A,TRUE,"Conts";#N/A,#N/A,TRUE,"VOS";#N/A,#N/A,TRUE,"Warrington";#N/A,#N/A,TRUE,"Widnes"}</definedName>
    <definedName name="qqq" localSheetId="8" hidden="1">{#N/A,#N/A,TRUE,"Cover";#N/A,#N/A,TRUE,"Conts";#N/A,#N/A,TRUE,"VOS";#N/A,#N/A,TRUE,"Warrington";#N/A,#N/A,TRUE,"Widnes"}</definedName>
    <definedName name="qqq" localSheetId="10" hidden="1">{#N/A,#N/A,TRUE,"Cover";#N/A,#N/A,TRUE,"Conts";#N/A,#N/A,TRUE,"VOS";#N/A,#N/A,TRUE,"Warrington";#N/A,#N/A,TRUE,"Widnes"}</definedName>
    <definedName name="qqq" localSheetId="12" hidden="1">{#N/A,#N/A,TRUE,"Cover";#N/A,#N/A,TRUE,"Conts";#N/A,#N/A,TRUE,"VOS";#N/A,#N/A,TRUE,"Warrington";#N/A,#N/A,TRUE,"Widnes"}</definedName>
    <definedName name="qqq" localSheetId="5" hidden="1">{#N/A,#N/A,TRUE,"Cover";#N/A,#N/A,TRUE,"Conts";#N/A,#N/A,TRUE,"VOS";#N/A,#N/A,TRUE,"Warrington";#N/A,#N/A,TRUE,"Widnes"}</definedName>
    <definedName name="qqq" localSheetId="6" hidden="1">{#N/A,#N/A,TRUE,"Cover";#N/A,#N/A,TRUE,"Conts";#N/A,#N/A,TRUE,"VOS";#N/A,#N/A,TRUE,"Warrington";#N/A,#N/A,TRUE,"Widnes"}</definedName>
    <definedName name="qqq" hidden="1">{#N/A,#N/A,TRUE,"Cover";#N/A,#N/A,TRUE,"Conts";#N/A,#N/A,TRUE,"VOS";#N/A,#N/A,TRUE,"Warrington";#N/A,#N/A,TRUE,"Widnes"}</definedName>
    <definedName name="qrt" localSheetId="20" hidden="1">{#N/A,#N/A,TRUE,"Cover";#N/A,#N/A,TRUE,"Conts";#N/A,#N/A,TRUE,"VOS";#N/A,#N/A,TRUE,"Warrington";#N/A,#N/A,TRUE,"Widnes"}</definedName>
    <definedName name="qrt" localSheetId="7" hidden="1">{#N/A,#N/A,TRUE,"Cover";#N/A,#N/A,TRUE,"Conts";#N/A,#N/A,TRUE,"VOS";#N/A,#N/A,TRUE,"Warrington";#N/A,#N/A,TRUE,"Widnes"}</definedName>
    <definedName name="qrt" localSheetId="8" hidden="1">{#N/A,#N/A,TRUE,"Cover";#N/A,#N/A,TRUE,"Conts";#N/A,#N/A,TRUE,"VOS";#N/A,#N/A,TRUE,"Warrington";#N/A,#N/A,TRUE,"Widnes"}</definedName>
    <definedName name="qrt" localSheetId="10" hidden="1">{#N/A,#N/A,TRUE,"Cover";#N/A,#N/A,TRUE,"Conts";#N/A,#N/A,TRUE,"VOS";#N/A,#N/A,TRUE,"Warrington";#N/A,#N/A,TRUE,"Widnes"}</definedName>
    <definedName name="qrt" localSheetId="12" hidden="1">{#N/A,#N/A,TRUE,"Cover";#N/A,#N/A,TRUE,"Conts";#N/A,#N/A,TRUE,"VOS";#N/A,#N/A,TRUE,"Warrington";#N/A,#N/A,TRUE,"Widnes"}</definedName>
    <definedName name="qrt" localSheetId="5" hidden="1">{#N/A,#N/A,TRUE,"Cover";#N/A,#N/A,TRUE,"Conts";#N/A,#N/A,TRUE,"VOS";#N/A,#N/A,TRUE,"Warrington";#N/A,#N/A,TRUE,"Widnes"}</definedName>
    <definedName name="qrt" localSheetId="6" hidden="1">{#N/A,#N/A,TRUE,"Cover";#N/A,#N/A,TRUE,"Conts";#N/A,#N/A,TRUE,"VOS";#N/A,#N/A,TRUE,"Warrington";#N/A,#N/A,TRUE,"Widnes"}</definedName>
    <definedName name="qrt" hidden="1">{#N/A,#N/A,TRUE,"Cover";#N/A,#N/A,TRUE,"Conts";#N/A,#N/A,TRUE,"VOS";#N/A,#N/A,TRUE,"Warrington";#N/A,#N/A,TRUE,"Widnes"}</definedName>
    <definedName name="qttyry" localSheetId="20" hidden="1">{#N/A,#N/A,TRUE,"Cover";#N/A,#N/A,TRUE,"Conts";#N/A,#N/A,TRUE,"VOS";#N/A,#N/A,TRUE,"Warrington";#N/A,#N/A,TRUE,"Widnes"}</definedName>
    <definedName name="qttyry" localSheetId="7" hidden="1">{#N/A,#N/A,TRUE,"Cover";#N/A,#N/A,TRUE,"Conts";#N/A,#N/A,TRUE,"VOS";#N/A,#N/A,TRUE,"Warrington";#N/A,#N/A,TRUE,"Widnes"}</definedName>
    <definedName name="qttyry" localSheetId="8" hidden="1">{#N/A,#N/A,TRUE,"Cover";#N/A,#N/A,TRUE,"Conts";#N/A,#N/A,TRUE,"VOS";#N/A,#N/A,TRUE,"Warrington";#N/A,#N/A,TRUE,"Widnes"}</definedName>
    <definedName name="qttyry" localSheetId="10" hidden="1">{#N/A,#N/A,TRUE,"Cover";#N/A,#N/A,TRUE,"Conts";#N/A,#N/A,TRUE,"VOS";#N/A,#N/A,TRUE,"Warrington";#N/A,#N/A,TRUE,"Widnes"}</definedName>
    <definedName name="qttyry" localSheetId="12" hidden="1">{#N/A,#N/A,TRUE,"Cover";#N/A,#N/A,TRUE,"Conts";#N/A,#N/A,TRUE,"VOS";#N/A,#N/A,TRUE,"Warrington";#N/A,#N/A,TRUE,"Widnes"}</definedName>
    <definedName name="qttyry" localSheetId="5" hidden="1">{#N/A,#N/A,TRUE,"Cover";#N/A,#N/A,TRUE,"Conts";#N/A,#N/A,TRUE,"VOS";#N/A,#N/A,TRUE,"Warrington";#N/A,#N/A,TRUE,"Widnes"}</definedName>
    <definedName name="qttyry" localSheetId="6" hidden="1">{#N/A,#N/A,TRUE,"Cover";#N/A,#N/A,TRUE,"Conts";#N/A,#N/A,TRUE,"VOS";#N/A,#N/A,TRUE,"Warrington";#N/A,#N/A,TRUE,"Widnes"}</definedName>
    <definedName name="qttyry" hidden="1">{#N/A,#N/A,TRUE,"Cover";#N/A,#N/A,TRUE,"Conts";#N/A,#N/A,TRUE,"VOS";#N/A,#N/A,TRUE,"Warrington";#N/A,#N/A,TRUE,"Widnes"}</definedName>
    <definedName name="qtyhytrh" localSheetId="20" hidden="1">{#N/A,#N/A,TRUE,"Cover";#N/A,#N/A,TRUE,"Conts";#N/A,#N/A,TRUE,"VOS";#N/A,#N/A,TRUE,"Warrington";#N/A,#N/A,TRUE,"Widnes"}</definedName>
    <definedName name="qtyhytrh" localSheetId="7" hidden="1">{#N/A,#N/A,TRUE,"Cover";#N/A,#N/A,TRUE,"Conts";#N/A,#N/A,TRUE,"VOS";#N/A,#N/A,TRUE,"Warrington";#N/A,#N/A,TRUE,"Widnes"}</definedName>
    <definedName name="qtyhytrh" localSheetId="8" hidden="1">{#N/A,#N/A,TRUE,"Cover";#N/A,#N/A,TRUE,"Conts";#N/A,#N/A,TRUE,"VOS";#N/A,#N/A,TRUE,"Warrington";#N/A,#N/A,TRUE,"Widnes"}</definedName>
    <definedName name="qtyhytrh" localSheetId="10" hidden="1">{#N/A,#N/A,TRUE,"Cover";#N/A,#N/A,TRUE,"Conts";#N/A,#N/A,TRUE,"VOS";#N/A,#N/A,TRUE,"Warrington";#N/A,#N/A,TRUE,"Widnes"}</definedName>
    <definedName name="qtyhytrh" localSheetId="12" hidden="1">{#N/A,#N/A,TRUE,"Cover";#N/A,#N/A,TRUE,"Conts";#N/A,#N/A,TRUE,"VOS";#N/A,#N/A,TRUE,"Warrington";#N/A,#N/A,TRUE,"Widnes"}</definedName>
    <definedName name="qtyhytrh" localSheetId="5" hidden="1">{#N/A,#N/A,TRUE,"Cover";#N/A,#N/A,TRUE,"Conts";#N/A,#N/A,TRUE,"VOS";#N/A,#N/A,TRUE,"Warrington";#N/A,#N/A,TRUE,"Widnes"}</definedName>
    <definedName name="qtyhytrh" localSheetId="6" hidden="1">{#N/A,#N/A,TRUE,"Cover";#N/A,#N/A,TRUE,"Conts";#N/A,#N/A,TRUE,"VOS";#N/A,#N/A,TRUE,"Warrington";#N/A,#N/A,TRUE,"Widnes"}</definedName>
    <definedName name="qtyhytrh" hidden="1">{#N/A,#N/A,TRUE,"Cover";#N/A,#N/A,TRUE,"Conts";#N/A,#N/A,TRUE,"VOS";#N/A,#N/A,TRUE,"Warrington";#N/A,#N/A,TRUE,"Widnes"}</definedName>
    <definedName name="qtyu" localSheetId="20" hidden="1">{#N/A,#N/A,TRUE,"Cover";#N/A,#N/A,TRUE,"Conts";#N/A,#N/A,TRUE,"VOS";#N/A,#N/A,TRUE,"Warrington";#N/A,#N/A,TRUE,"Widnes"}</definedName>
    <definedName name="qtyu" localSheetId="7" hidden="1">{#N/A,#N/A,TRUE,"Cover";#N/A,#N/A,TRUE,"Conts";#N/A,#N/A,TRUE,"VOS";#N/A,#N/A,TRUE,"Warrington";#N/A,#N/A,TRUE,"Widnes"}</definedName>
    <definedName name="qtyu" localSheetId="8" hidden="1">{#N/A,#N/A,TRUE,"Cover";#N/A,#N/A,TRUE,"Conts";#N/A,#N/A,TRUE,"VOS";#N/A,#N/A,TRUE,"Warrington";#N/A,#N/A,TRUE,"Widnes"}</definedName>
    <definedName name="qtyu" localSheetId="10" hidden="1">{#N/A,#N/A,TRUE,"Cover";#N/A,#N/A,TRUE,"Conts";#N/A,#N/A,TRUE,"VOS";#N/A,#N/A,TRUE,"Warrington";#N/A,#N/A,TRUE,"Widnes"}</definedName>
    <definedName name="qtyu" localSheetId="12" hidden="1">{#N/A,#N/A,TRUE,"Cover";#N/A,#N/A,TRUE,"Conts";#N/A,#N/A,TRUE,"VOS";#N/A,#N/A,TRUE,"Warrington";#N/A,#N/A,TRUE,"Widnes"}</definedName>
    <definedName name="qtyu" localSheetId="5" hidden="1">{#N/A,#N/A,TRUE,"Cover";#N/A,#N/A,TRUE,"Conts";#N/A,#N/A,TRUE,"VOS";#N/A,#N/A,TRUE,"Warrington";#N/A,#N/A,TRUE,"Widnes"}</definedName>
    <definedName name="qtyu" localSheetId="6" hidden="1">{#N/A,#N/A,TRUE,"Cover";#N/A,#N/A,TRUE,"Conts";#N/A,#N/A,TRUE,"VOS";#N/A,#N/A,TRUE,"Warrington";#N/A,#N/A,TRUE,"Widnes"}</definedName>
    <definedName name="qtyu" hidden="1">{#N/A,#N/A,TRUE,"Cover";#N/A,#N/A,TRUE,"Conts";#N/A,#N/A,TRUE,"VOS";#N/A,#N/A,TRUE,"Warrington";#N/A,#N/A,TRUE,"Widnes"}</definedName>
    <definedName name="qtyyut" localSheetId="20" hidden="1">{#N/A,#N/A,TRUE,"Cover";#N/A,#N/A,TRUE,"Conts";#N/A,#N/A,TRUE,"VOS";#N/A,#N/A,TRUE,"Warrington";#N/A,#N/A,TRUE,"Widnes"}</definedName>
    <definedName name="qtyyut" localSheetId="7" hidden="1">{#N/A,#N/A,TRUE,"Cover";#N/A,#N/A,TRUE,"Conts";#N/A,#N/A,TRUE,"VOS";#N/A,#N/A,TRUE,"Warrington";#N/A,#N/A,TRUE,"Widnes"}</definedName>
    <definedName name="qtyyut" localSheetId="8" hidden="1">{#N/A,#N/A,TRUE,"Cover";#N/A,#N/A,TRUE,"Conts";#N/A,#N/A,TRUE,"VOS";#N/A,#N/A,TRUE,"Warrington";#N/A,#N/A,TRUE,"Widnes"}</definedName>
    <definedName name="qtyyut" localSheetId="10" hidden="1">{#N/A,#N/A,TRUE,"Cover";#N/A,#N/A,TRUE,"Conts";#N/A,#N/A,TRUE,"VOS";#N/A,#N/A,TRUE,"Warrington";#N/A,#N/A,TRUE,"Widnes"}</definedName>
    <definedName name="qtyyut" localSheetId="12" hidden="1">{#N/A,#N/A,TRUE,"Cover";#N/A,#N/A,TRUE,"Conts";#N/A,#N/A,TRUE,"VOS";#N/A,#N/A,TRUE,"Warrington";#N/A,#N/A,TRUE,"Widnes"}</definedName>
    <definedName name="qtyyut" localSheetId="5" hidden="1">{#N/A,#N/A,TRUE,"Cover";#N/A,#N/A,TRUE,"Conts";#N/A,#N/A,TRUE,"VOS";#N/A,#N/A,TRUE,"Warrington";#N/A,#N/A,TRUE,"Widnes"}</definedName>
    <definedName name="qtyyut" localSheetId="6" hidden="1">{#N/A,#N/A,TRUE,"Cover";#N/A,#N/A,TRUE,"Conts";#N/A,#N/A,TRUE,"VOS";#N/A,#N/A,TRUE,"Warrington";#N/A,#N/A,TRUE,"Widnes"}</definedName>
    <definedName name="qtyyut" hidden="1">{#N/A,#N/A,TRUE,"Cover";#N/A,#N/A,TRUE,"Conts";#N/A,#N/A,TRUE,"VOS";#N/A,#N/A,TRUE,"Warrington";#N/A,#N/A,TRUE,"Widnes"}</definedName>
    <definedName name="qtyyyhh" localSheetId="20" hidden="1">{#N/A,#N/A,TRUE,"Cover";#N/A,#N/A,TRUE,"Conts";#N/A,#N/A,TRUE,"VOS";#N/A,#N/A,TRUE,"Warrington";#N/A,#N/A,TRUE,"Widnes"}</definedName>
    <definedName name="qtyyyhh" localSheetId="7" hidden="1">{#N/A,#N/A,TRUE,"Cover";#N/A,#N/A,TRUE,"Conts";#N/A,#N/A,TRUE,"VOS";#N/A,#N/A,TRUE,"Warrington";#N/A,#N/A,TRUE,"Widnes"}</definedName>
    <definedName name="qtyyyhh" localSheetId="8" hidden="1">{#N/A,#N/A,TRUE,"Cover";#N/A,#N/A,TRUE,"Conts";#N/A,#N/A,TRUE,"VOS";#N/A,#N/A,TRUE,"Warrington";#N/A,#N/A,TRUE,"Widnes"}</definedName>
    <definedName name="qtyyyhh" localSheetId="10" hidden="1">{#N/A,#N/A,TRUE,"Cover";#N/A,#N/A,TRUE,"Conts";#N/A,#N/A,TRUE,"VOS";#N/A,#N/A,TRUE,"Warrington";#N/A,#N/A,TRUE,"Widnes"}</definedName>
    <definedName name="qtyyyhh" localSheetId="12" hidden="1">{#N/A,#N/A,TRUE,"Cover";#N/A,#N/A,TRUE,"Conts";#N/A,#N/A,TRUE,"VOS";#N/A,#N/A,TRUE,"Warrington";#N/A,#N/A,TRUE,"Widnes"}</definedName>
    <definedName name="qtyyyhh" localSheetId="5" hidden="1">{#N/A,#N/A,TRUE,"Cover";#N/A,#N/A,TRUE,"Conts";#N/A,#N/A,TRUE,"VOS";#N/A,#N/A,TRUE,"Warrington";#N/A,#N/A,TRUE,"Widnes"}</definedName>
    <definedName name="qtyyyhh" localSheetId="6" hidden="1">{#N/A,#N/A,TRUE,"Cover";#N/A,#N/A,TRUE,"Conts";#N/A,#N/A,TRUE,"VOS";#N/A,#N/A,TRUE,"Warrington";#N/A,#N/A,TRUE,"Widnes"}</definedName>
    <definedName name="qtyyyhh" hidden="1">{#N/A,#N/A,TRUE,"Cover";#N/A,#N/A,TRUE,"Conts";#N/A,#N/A,TRUE,"VOS";#N/A,#N/A,TRUE,"Warrington";#N/A,#N/A,TRUE,"Widnes"}</definedName>
    <definedName name="ra">#N/A</definedName>
    <definedName name="rasgg" localSheetId="20" hidden="1">{#N/A,#N/A,TRUE,"Cover";#N/A,#N/A,TRUE,"Conts";#N/A,#N/A,TRUE,"VOS";#N/A,#N/A,TRUE,"Warrington";#N/A,#N/A,TRUE,"Widnes"}</definedName>
    <definedName name="rasgg" localSheetId="7" hidden="1">{#N/A,#N/A,TRUE,"Cover";#N/A,#N/A,TRUE,"Conts";#N/A,#N/A,TRUE,"VOS";#N/A,#N/A,TRUE,"Warrington";#N/A,#N/A,TRUE,"Widnes"}</definedName>
    <definedName name="rasgg" localSheetId="8" hidden="1">{#N/A,#N/A,TRUE,"Cover";#N/A,#N/A,TRUE,"Conts";#N/A,#N/A,TRUE,"VOS";#N/A,#N/A,TRUE,"Warrington";#N/A,#N/A,TRUE,"Widnes"}</definedName>
    <definedName name="rasgg" localSheetId="10" hidden="1">{#N/A,#N/A,TRUE,"Cover";#N/A,#N/A,TRUE,"Conts";#N/A,#N/A,TRUE,"VOS";#N/A,#N/A,TRUE,"Warrington";#N/A,#N/A,TRUE,"Widnes"}</definedName>
    <definedName name="rasgg" localSheetId="12" hidden="1">{#N/A,#N/A,TRUE,"Cover";#N/A,#N/A,TRUE,"Conts";#N/A,#N/A,TRUE,"VOS";#N/A,#N/A,TRUE,"Warrington";#N/A,#N/A,TRUE,"Widnes"}</definedName>
    <definedName name="rasgg" localSheetId="5" hidden="1">{#N/A,#N/A,TRUE,"Cover";#N/A,#N/A,TRUE,"Conts";#N/A,#N/A,TRUE,"VOS";#N/A,#N/A,TRUE,"Warrington";#N/A,#N/A,TRUE,"Widnes"}</definedName>
    <definedName name="rasgg" localSheetId="6" hidden="1">{#N/A,#N/A,TRUE,"Cover";#N/A,#N/A,TRUE,"Conts";#N/A,#N/A,TRUE,"VOS";#N/A,#N/A,TRUE,"Warrington";#N/A,#N/A,TRUE,"Widnes"}</definedName>
    <definedName name="rasgg" hidden="1">{#N/A,#N/A,TRUE,"Cover";#N/A,#N/A,TRUE,"Conts";#N/A,#N/A,TRUE,"VOS";#N/A,#N/A,TRUE,"Warrington";#N/A,#N/A,TRUE,"Widnes"}</definedName>
    <definedName name="Rate">#N/A</definedName>
    <definedName name="RcpPipes">'[29]Pipe Schedule'!$C$5:$Z$19</definedName>
    <definedName name="RcpPipes2">'[29]Pipe Schedule'!$C$21:$Y$37</definedName>
    <definedName name="RD" localSheetId="10">#REF!</definedName>
    <definedName name="RD">#REF!</definedName>
    <definedName name="rdegsegrg" localSheetId="20" hidden="1">{#N/A,#N/A,TRUE,"Cover";#N/A,#N/A,TRUE,"Conts";#N/A,#N/A,TRUE,"VOS";#N/A,#N/A,TRUE,"Warrington";#N/A,#N/A,TRUE,"Widnes"}</definedName>
    <definedName name="rdegsegrg" localSheetId="7" hidden="1">{#N/A,#N/A,TRUE,"Cover";#N/A,#N/A,TRUE,"Conts";#N/A,#N/A,TRUE,"VOS";#N/A,#N/A,TRUE,"Warrington";#N/A,#N/A,TRUE,"Widnes"}</definedName>
    <definedName name="rdegsegrg" localSheetId="8" hidden="1">{#N/A,#N/A,TRUE,"Cover";#N/A,#N/A,TRUE,"Conts";#N/A,#N/A,TRUE,"VOS";#N/A,#N/A,TRUE,"Warrington";#N/A,#N/A,TRUE,"Widnes"}</definedName>
    <definedName name="rdegsegrg" localSheetId="10" hidden="1">{#N/A,#N/A,TRUE,"Cover";#N/A,#N/A,TRUE,"Conts";#N/A,#N/A,TRUE,"VOS";#N/A,#N/A,TRUE,"Warrington";#N/A,#N/A,TRUE,"Widnes"}</definedName>
    <definedName name="rdegsegrg" localSheetId="12" hidden="1">{#N/A,#N/A,TRUE,"Cover";#N/A,#N/A,TRUE,"Conts";#N/A,#N/A,TRUE,"VOS";#N/A,#N/A,TRUE,"Warrington";#N/A,#N/A,TRUE,"Widnes"}</definedName>
    <definedName name="rdegsegrg" localSheetId="5" hidden="1">{#N/A,#N/A,TRUE,"Cover";#N/A,#N/A,TRUE,"Conts";#N/A,#N/A,TRUE,"VOS";#N/A,#N/A,TRUE,"Warrington";#N/A,#N/A,TRUE,"Widnes"}</definedName>
    <definedName name="rdegsegrg" localSheetId="6" hidden="1">{#N/A,#N/A,TRUE,"Cover";#N/A,#N/A,TRUE,"Conts";#N/A,#N/A,TRUE,"VOS";#N/A,#N/A,TRUE,"Warrington";#N/A,#N/A,TRUE,"Widnes"}</definedName>
    <definedName name="rdegsegrg" hidden="1">{#N/A,#N/A,TRUE,"Cover";#N/A,#N/A,TRUE,"Conts";#N/A,#N/A,TRUE,"VOS";#N/A,#N/A,TRUE,"Warrington";#N/A,#N/A,TRUE,"Widnes"}</definedName>
    <definedName name="READ" hidden="1">FALSE</definedName>
    <definedName name="_xlnm.Recorder">#REF!</definedName>
    <definedName name="Reinforcement">'[10]RCBC Reinforcement'!$G$5:$S$77</definedName>
    <definedName name="REMOVE">#N/A</definedName>
    <definedName name="rer" localSheetId="20" hidden="1">{#N/A,#N/A,TRUE,"Cover";#N/A,#N/A,TRUE,"Conts";#N/A,#N/A,TRUE,"VOS";#N/A,#N/A,TRUE,"Warrington";#N/A,#N/A,TRUE,"Widnes"}</definedName>
    <definedName name="rer" localSheetId="7" hidden="1">{#N/A,#N/A,TRUE,"Cover";#N/A,#N/A,TRUE,"Conts";#N/A,#N/A,TRUE,"VOS";#N/A,#N/A,TRUE,"Warrington";#N/A,#N/A,TRUE,"Widnes"}</definedName>
    <definedName name="rer" localSheetId="8" hidden="1">{#N/A,#N/A,TRUE,"Cover";#N/A,#N/A,TRUE,"Conts";#N/A,#N/A,TRUE,"VOS";#N/A,#N/A,TRUE,"Warrington";#N/A,#N/A,TRUE,"Widnes"}</definedName>
    <definedName name="rer" localSheetId="10" hidden="1">{#N/A,#N/A,TRUE,"Cover";#N/A,#N/A,TRUE,"Conts";#N/A,#N/A,TRUE,"VOS";#N/A,#N/A,TRUE,"Warrington";#N/A,#N/A,TRUE,"Widnes"}</definedName>
    <definedName name="rer" localSheetId="12" hidden="1">{#N/A,#N/A,TRUE,"Cover";#N/A,#N/A,TRUE,"Conts";#N/A,#N/A,TRUE,"VOS";#N/A,#N/A,TRUE,"Warrington";#N/A,#N/A,TRUE,"Widnes"}</definedName>
    <definedName name="rer" localSheetId="5" hidden="1">{#N/A,#N/A,TRUE,"Cover";#N/A,#N/A,TRUE,"Conts";#N/A,#N/A,TRUE,"VOS";#N/A,#N/A,TRUE,"Warrington";#N/A,#N/A,TRUE,"Widnes"}</definedName>
    <definedName name="rer" localSheetId="6" hidden="1">{#N/A,#N/A,TRUE,"Cover";#N/A,#N/A,TRUE,"Conts";#N/A,#N/A,TRUE,"VOS";#N/A,#N/A,TRUE,"Warrington";#N/A,#N/A,TRUE,"Widnes"}</definedName>
    <definedName name="rer" hidden="1">{#N/A,#N/A,TRUE,"Cover";#N/A,#N/A,TRUE,"Conts";#N/A,#N/A,TRUE,"VOS";#N/A,#N/A,TRUE,"Warrington";#N/A,#N/A,TRUE,"Widnes"}</definedName>
    <definedName name="RES">[7]WorkBreakDown!#REF!</definedName>
    <definedName name="rghhythy" localSheetId="20" hidden="1">{#N/A,#N/A,TRUE,"Cover";#N/A,#N/A,TRUE,"Conts";#N/A,#N/A,TRUE,"VOS";#N/A,#N/A,TRUE,"Warrington";#N/A,#N/A,TRUE,"Widnes"}</definedName>
    <definedName name="rghhythy" localSheetId="7" hidden="1">{#N/A,#N/A,TRUE,"Cover";#N/A,#N/A,TRUE,"Conts";#N/A,#N/A,TRUE,"VOS";#N/A,#N/A,TRUE,"Warrington";#N/A,#N/A,TRUE,"Widnes"}</definedName>
    <definedName name="rghhythy" localSheetId="8" hidden="1">{#N/A,#N/A,TRUE,"Cover";#N/A,#N/A,TRUE,"Conts";#N/A,#N/A,TRUE,"VOS";#N/A,#N/A,TRUE,"Warrington";#N/A,#N/A,TRUE,"Widnes"}</definedName>
    <definedName name="rghhythy" localSheetId="10" hidden="1">{#N/A,#N/A,TRUE,"Cover";#N/A,#N/A,TRUE,"Conts";#N/A,#N/A,TRUE,"VOS";#N/A,#N/A,TRUE,"Warrington";#N/A,#N/A,TRUE,"Widnes"}</definedName>
    <definedName name="rghhythy" localSheetId="12" hidden="1">{#N/A,#N/A,TRUE,"Cover";#N/A,#N/A,TRUE,"Conts";#N/A,#N/A,TRUE,"VOS";#N/A,#N/A,TRUE,"Warrington";#N/A,#N/A,TRUE,"Widnes"}</definedName>
    <definedName name="rghhythy" localSheetId="5" hidden="1">{#N/A,#N/A,TRUE,"Cover";#N/A,#N/A,TRUE,"Conts";#N/A,#N/A,TRUE,"VOS";#N/A,#N/A,TRUE,"Warrington";#N/A,#N/A,TRUE,"Widnes"}</definedName>
    <definedName name="rghhythy" localSheetId="6" hidden="1">{#N/A,#N/A,TRUE,"Cover";#N/A,#N/A,TRUE,"Conts";#N/A,#N/A,TRUE,"VOS";#N/A,#N/A,TRUE,"Warrington";#N/A,#N/A,TRUE,"Widnes"}</definedName>
    <definedName name="rghhythy" hidden="1">{#N/A,#N/A,TRUE,"Cover";#N/A,#N/A,TRUE,"Conts";#N/A,#N/A,TRUE,"VOS";#N/A,#N/A,TRUE,"Warrington";#N/A,#N/A,TRUE,"Widnes"}</definedName>
    <definedName name="rhyuyi" localSheetId="20" hidden="1">{#N/A,#N/A,TRUE,"Cover";#N/A,#N/A,TRUE,"Conts";#N/A,#N/A,TRUE,"VOS";#N/A,#N/A,TRUE,"Warrington";#N/A,#N/A,TRUE,"Widnes"}</definedName>
    <definedName name="rhyuyi" localSheetId="7" hidden="1">{#N/A,#N/A,TRUE,"Cover";#N/A,#N/A,TRUE,"Conts";#N/A,#N/A,TRUE,"VOS";#N/A,#N/A,TRUE,"Warrington";#N/A,#N/A,TRUE,"Widnes"}</definedName>
    <definedName name="rhyuyi" localSheetId="8" hidden="1">{#N/A,#N/A,TRUE,"Cover";#N/A,#N/A,TRUE,"Conts";#N/A,#N/A,TRUE,"VOS";#N/A,#N/A,TRUE,"Warrington";#N/A,#N/A,TRUE,"Widnes"}</definedName>
    <definedName name="rhyuyi" localSheetId="10" hidden="1">{#N/A,#N/A,TRUE,"Cover";#N/A,#N/A,TRUE,"Conts";#N/A,#N/A,TRUE,"VOS";#N/A,#N/A,TRUE,"Warrington";#N/A,#N/A,TRUE,"Widnes"}</definedName>
    <definedName name="rhyuyi" localSheetId="12" hidden="1">{#N/A,#N/A,TRUE,"Cover";#N/A,#N/A,TRUE,"Conts";#N/A,#N/A,TRUE,"VOS";#N/A,#N/A,TRUE,"Warrington";#N/A,#N/A,TRUE,"Widnes"}</definedName>
    <definedName name="rhyuyi" localSheetId="5" hidden="1">{#N/A,#N/A,TRUE,"Cover";#N/A,#N/A,TRUE,"Conts";#N/A,#N/A,TRUE,"VOS";#N/A,#N/A,TRUE,"Warrington";#N/A,#N/A,TRUE,"Widnes"}</definedName>
    <definedName name="rhyuyi" localSheetId="6" hidden="1">{#N/A,#N/A,TRUE,"Cover";#N/A,#N/A,TRUE,"Conts";#N/A,#N/A,TRUE,"VOS";#N/A,#N/A,TRUE,"Warrington";#N/A,#N/A,TRUE,"Widnes"}</definedName>
    <definedName name="rhyuyi" hidden="1">{#N/A,#N/A,TRUE,"Cover";#N/A,#N/A,TRUE,"Conts";#N/A,#N/A,TRUE,"VOS";#N/A,#N/A,TRUE,"Warrington";#N/A,#N/A,TRUE,"Widnes"}</definedName>
    <definedName name="RID">[7]WorkBreakDown!#REF!</definedName>
    <definedName name="RiskAfterRecalcMacro" hidden="1">""</definedName>
    <definedName name="RiskAfterSimMacro" hidden="1">""</definedName>
    <definedName name="RiskBeforeRecalcMacro" hidden="1">""</definedName>
    <definedName name="RiskBeforeSimMacro" hidden="1">""</definedName>
    <definedName name="RiskMultipleCPUSupportEnabled" hidden="1">TRUE</definedName>
    <definedName name="RiskUseMultipleCPUs" hidden="1">FALSE</definedName>
    <definedName name="Road_Name">[12]Road_Schedule!$C$4:$L$59</definedName>
    <definedName name="rolly" localSheetId="10">#REF!</definedName>
    <definedName name="rolly">#REF!</definedName>
    <definedName name="ROOF" localSheetId="10">'[11]Build-up'!#REF!</definedName>
    <definedName name="ROOF">'[11]Build-up'!#REF!</definedName>
    <definedName name="RR" localSheetId="20" hidden="1">{#N/A,#N/A,FALSE,"C3";#N/A,#N/A,FALSE,"D2-17";#N/A,#N/A,FALSE,"C2-17";#N/A,#N/A,FALSE,"C2-CIVIL";#N/A,#N/A,FALSE,"D1-C1 contract";#N/A,#N/A,FALSE,"D1-CIVIL";#N/A,#N/A,FALSE,"C1 hourly";#N/A,#N/A,FALSE,"C1 contract";#N/A,#N/A,FALSE,"D1-C1 hourly"}</definedName>
    <definedName name="RR" localSheetId="7" hidden="1">{#N/A,#N/A,FALSE,"C3";#N/A,#N/A,FALSE,"D2-17";#N/A,#N/A,FALSE,"C2-17";#N/A,#N/A,FALSE,"C2-CIVIL";#N/A,#N/A,FALSE,"D1-C1 contract";#N/A,#N/A,FALSE,"D1-CIVIL";#N/A,#N/A,FALSE,"C1 hourly";#N/A,#N/A,FALSE,"C1 contract";#N/A,#N/A,FALSE,"D1-C1 hourly"}</definedName>
    <definedName name="RR" localSheetId="8" hidden="1">{#N/A,#N/A,FALSE,"C3";#N/A,#N/A,FALSE,"D2-17";#N/A,#N/A,FALSE,"C2-17";#N/A,#N/A,FALSE,"C2-CIVIL";#N/A,#N/A,FALSE,"D1-C1 contract";#N/A,#N/A,FALSE,"D1-CIVIL";#N/A,#N/A,FALSE,"C1 hourly";#N/A,#N/A,FALSE,"C1 contract";#N/A,#N/A,FALSE,"D1-C1 hourly"}</definedName>
    <definedName name="RR" localSheetId="10" hidden="1">{#N/A,#N/A,FALSE,"C3";#N/A,#N/A,FALSE,"D2-17";#N/A,#N/A,FALSE,"C2-17";#N/A,#N/A,FALSE,"C2-CIVIL";#N/A,#N/A,FALSE,"D1-C1 contract";#N/A,#N/A,FALSE,"D1-CIVIL";#N/A,#N/A,FALSE,"C1 hourly";#N/A,#N/A,FALSE,"C1 contract";#N/A,#N/A,FALSE,"D1-C1 hourly"}</definedName>
    <definedName name="RR" localSheetId="12" hidden="1">{#N/A,#N/A,FALSE,"C3";#N/A,#N/A,FALSE,"D2-17";#N/A,#N/A,FALSE,"C2-17";#N/A,#N/A,FALSE,"C2-CIVIL";#N/A,#N/A,FALSE,"D1-C1 contract";#N/A,#N/A,FALSE,"D1-CIVIL";#N/A,#N/A,FALSE,"C1 hourly";#N/A,#N/A,FALSE,"C1 contract";#N/A,#N/A,FALSE,"D1-C1 hourly"}</definedName>
    <definedName name="RR" localSheetId="5" hidden="1">{#N/A,#N/A,FALSE,"C3";#N/A,#N/A,FALSE,"D2-17";#N/A,#N/A,FALSE,"C2-17";#N/A,#N/A,FALSE,"C2-CIVIL";#N/A,#N/A,FALSE,"D1-C1 contract";#N/A,#N/A,FALSE,"D1-CIVIL";#N/A,#N/A,FALSE,"C1 hourly";#N/A,#N/A,FALSE,"C1 contract";#N/A,#N/A,FALSE,"D1-C1 hourly"}</definedName>
    <definedName name="RR" localSheetId="6" hidden="1">{#N/A,#N/A,FALSE,"C3";#N/A,#N/A,FALSE,"D2-17";#N/A,#N/A,FALSE,"C2-17";#N/A,#N/A,FALSE,"C2-CIVIL";#N/A,#N/A,FALSE,"D1-C1 contract";#N/A,#N/A,FALSE,"D1-CIVIL";#N/A,#N/A,FALSE,"C1 hourly";#N/A,#N/A,FALSE,"C1 contract";#N/A,#N/A,FALSE,"D1-C1 hourly"}</definedName>
    <definedName name="RR" hidden="1">{#N/A,#N/A,FALSE,"C3";#N/A,#N/A,FALSE,"D2-17";#N/A,#N/A,FALSE,"C2-17";#N/A,#N/A,FALSE,"C2-CIVIL";#N/A,#N/A,FALSE,"D1-C1 contract";#N/A,#N/A,FALSE,"D1-CIVIL";#N/A,#N/A,FALSE,"C1 hourly";#N/A,#N/A,FALSE,"C1 contract";#N/A,#N/A,FALSE,"D1-C1 hourly"}</definedName>
    <definedName name="rrr" localSheetId="20" hidden="1">{#N/A,#N/A,TRUE,"Cover";#N/A,#N/A,TRUE,"Conts";#N/A,#N/A,TRUE,"VOS";#N/A,#N/A,TRUE,"Warrington";#N/A,#N/A,TRUE,"Widnes"}</definedName>
    <definedName name="rrr" localSheetId="7" hidden="1">{#N/A,#N/A,TRUE,"Cover";#N/A,#N/A,TRUE,"Conts";#N/A,#N/A,TRUE,"VOS";#N/A,#N/A,TRUE,"Warrington";#N/A,#N/A,TRUE,"Widnes"}</definedName>
    <definedName name="rrr" localSheetId="8" hidden="1">{#N/A,#N/A,TRUE,"Cover";#N/A,#N/A,TRUE,"Conts";#N/A,#N/A,TRUE,"VOS";#N/A,#N/A,TRUE,"Warrington";#N/A,#N/A,TRUE,"Widnes"}</definedName>
    <definedName name="rrr" localSheetId="10" hidden="1">{#N/A,#N/A,TRUE,"Cover";#N/A,#N/A,TRUE,"Conts";#N/A,#N/A,TRUE,"VOS";#N/A,#N/A,TRUE,"Warrington";#N/A,#N/A,TRUE,"Widnes"}</definedName>
    <definedName name="rrr" localSheetId="12" hidden="1">{#N/A,#N/A,TRUE,"Cover";#N/A,#N/A,TRUE,"Conts";#N/A,#N/A,TRUE,"VOS";#N/A,#N/A,TRUE,"Warrington";#N/A,#N/A,TRUE,"Widnes"}</definedName>
    <definedName name="rrr" localSheetId="5" hidden="1">{#N/A,#N/A,TRUE,"Cover";#N/A,#N/A,TRUE,"Conts";#N/A,#N/A,TRUE,"VOS";#N/A,#N/A,TRUE,"Warrington";#N/A,#N/A,TRUE,"Widnes"}</definedName>
    <definedName name="rrr" localSheetId="6" hidden="1">{#N/A,#N/A,TRUE,"Cover";#N/A,#N/A,TRUE,"Conts";#N/A,#N/A,TRUE,"VOS";#N/A,#N/A,TRUE,"Warrington";#N/A,#N/A,TRUE,"Widnes"}</definedName>
    <definedName name="rrr" hidden="1">{#N/A,#N/A,TRUE,"Cover";#N/A,#N/A,TRUE,"Conts";#N/A,#N/A,TRUE,"VOS";#N/A,#N/A,TRUE,"Warrington";#N/A,#N/A,TRUE,"Widnes"}</definedName>
    <definedName name="rrrr" localSheetId="20" hidden="1">{#N/A,#N/A,TRUE,"Cover";#N/A,#N/A,TRUE,"Conts";#N/A,#N/A,TRUE,"VOS";#N/A,#N/A,TRUE,"Warrington";#N/A,#N/A,TRUE,"Widnes"}</definedName>
    <definedName name="rrrr" localSheetId="7" hidden="1">{#N/A,#N/A,TRUE,"Cover";#N/A,#N/A,TRUE,"Conts";#N/A,#N/A,TRUE,"VOS";#N/A,#N/A,TRUE,"Warrington";#N/A,#N/A,TRUE,"Widnes"}</definedName>
    <definedName name="rrrr" localSheetId="8" hidden="1">{#N/A,#N/A,TRUE,"Cover";#N/A,#N/A,TRUE,"Conts";#N/A,#N/A,TRUE,"VOS";#N/A,#N/A,TRUE,"Warrington";#N/A,#N/A,TRUE,"Widnes"}</definedName>
    <definedName name="rrrr" localSheetId="10" hidden="1">{#N/A,#N/A,TRUE,"Cover";#N/A,#N/A,TRUE,"Conts";#N/A,#N/A,TRUE,"VOS";#N/A,#N/A,TRUE,"Warrington";#N/A,#N/A,TRUE,"Widnes"}</definedName>
    <definedName name="rrrr" localSheetId="12" hidden="1">{#N/A,#N/A,TRUE,"Cover";#N/A,#N/A,TRUE,"Conts";#N/A,#N/A,TRUE,"VOS";#N/A,#N/A,TRUE,"Warrington";#N/A,#N/A,TRUE,"Widnes"}</definedName>
    <definedName name="rrrr" localSheetId="5" hidden="1">{#N/A,#N/A,TRUE,"Cover";#N/A,#N/A,TRUE,"Conts";#N/A,#N/A,TRUE,"VOS";#N/A,#N/A,TRUE,"Warrington";#N/A,#N/A,TRUE,"Widnes"}</definedName>
    <definedName name="rrrr" localSheetId="6" hidden="1">{#N/A,#N/A,TRUE,"Cover";#N/A,#N/A,TRUE,"Conts";#N/A,#N/A,TRUE,"VOS";#N/A,#N/A,TRUE,"Warrington";#N/A,#N/A,TRUE,"Widnes"}</definedName>
    <definedName name="rrrr" hidden="1">{#N/A,#N/A,TRUE,"Cover";#N/A,#N/A,TRUE,"Conts";#N/A,#N/A,TRUE,"VOS";#N/A,#N/A,TRUE,"Warrington";#N/A,#N/A,TRUE,"Widnes"}</definedName>
    <definedName name="rrrrr" localSheetId="20" hidden="1">{#N/A,#N/A,TRUE,"Cover";#N/A,#N/A,TRUE,"Conts";#N/A,#N/A,TRUE,"VOS";#N/A,#N/A,TRUE,"Warrington";#N/A,#N/A,TRUE,"Widnes"}</definedName>
    <definedName name="rrrrr" localSheetId="7" hidden="1">{#N/A,#N/A,TRUE,"Cover";#N/A,#N/A,TRUE,"Conts";#N/A,#N/A,TRUE,"VOS";#N/A,#N/A,TRUE,"Warrington";#N/A,#N/A,TRUE,"Widnes"}</definedName>
    <definedName name="rrrrr" localSheetId="8" hidden="1">{#N/A,#N/A,TRUE,"Cover";#N/A,#N/A,TRUE,"Conts";#N/A,#N/A,TRUE,"VOS";#N/A,#N/A,TRUE,"Warrington";#N/A,#N/A,TRUE,"Widnes"}</definedName>
    <definedName name="rrrrr" localSheetId="10" hidden="1">{#N/A,#N/A,TRUE,"Cover";#N/A,#N/A,TRUE,"Conts";#N/A,#N/A,TRUE,"VOS";#N/A,#N/A,TRUE,"Warrington";#N/A,#N/A,TRUE,"Widnes"}</definedName>
    <definedName name="rrrrr" localSheetId="12" hidden="1">{#N/A,#N/A,TRUE,"Cover";#N/A,#N/A,TRUE,"Conts";#N/A,#N/A,TRUE,"VOS";#N/A,#N/A,TRUE,"Warrington";#N/A,#N/A,TRUE,"Widnes"}</definedName>
    <definedName name="rrrrr" localSheetId="5" hidden="1">{#N/A,#N/A,TRUE,"Cover";#N/A,#N/A,TRUE,"Conts";#N/A,#N/A,TRUE,"VOS";#N/A,#N/A,TRUE,"Warrington";#N/A,#N/A,TRUE,"Widnes"}</definedName>
    <definedName name="rrrrr" localSheetId="6" hidden="1">{#N/A,#N/A,TRUE,"Cover";#N/A,#N/A,TRUE,"Conts";#N/A,#N/A,TRUE,"VOS";#N/A,#N/A,TRUE,"Warrington";#N/A,#N/A,TRUE,"Widnes"}</definedName>
    <definedName name="rrrrr" hidden="1">{#N/A,#N/A,TRUE,"Cover";#N/A,#N/A,TRUE,"Conts";#N/A,#N/A,TRUE,"VOS";#N/A,#N/A,TRUE,"Warrington";#N/A,#N/A,TRUE,"Widnes"}</definedName>
    <definedName name="rrrrrrr" localSheetId="20" hidden="1">{#N/A,#N/A,TRUE,"Cover";#N/A,#N/A,TRUE,"Conts";#N/A,#N/A,TRUE,"VOS";#N/A,#N/A,TRUE,"Warrington";#N/A,#N/A,TRUE,"Widnes"}</definedName>
    <definedName name="rrrrrrr" localSheetId="7" hidden="1">{#N/A,#N/A,TRUE,"Cover";#N/A,#N/A,TRUE,"Conts";#N/A,#N/A,TRUE,"VOS";#N/A,#N/A,TRUE,"Warrington";#N/A,#N/A,TRUE,"Widnes"}</definedName>
    <definedName name="rrrrrrr" localSheetId="8" hidden="1">{#N/A,#N/A,TRUE,"Cover";#N/A,#N/A,TRUE,"Conts";#N/A,#N/A,TRUE,"VOS";#N/A,#N/A,TRUE,"Warrington";#N/A,#N/A,TRUE,"Widnes"}</definedName>
    <definedName name="rrrrrrr" localSheetId="10" hidden="1">{#N/A,#N/A,TRUE,"Cover";#N/A,#N/A,TRUE,"Conts";#N/A,#N/A,TRUE,"VOS";#N/A,#N/A,TRUE,"Warrington";#N/A,#N/A,TRUE,"Widnes"}</definedName>
    <definedName name="rrrrrrr" localSheetId="12" hidden="1">{#N/A,#N/A,TRUE,"Cover";#N/A,#N/A,TRUE,"Conts";#N/A,#N/A,TRUE,"VOS";#N/A,#N/A,TRUE,"Warrington";#N/A,#N/A,TRUE,"Widnes"}</definedName>
    <definedName name="rrrrrrr" localSheetId="5" hidden="1">{#N/A,#N/A,TRUE,"Cover";#N/A,#N/A,TRUE,"Conts";#N/A,#N/A,TRUE,"VOS";#N/A,#N/A,TRUE,"Warrington";#N/A,#N/A,TRUE,"Widnes"}</definedName>
    <definedName name="rrrrrrr" localSheetId="6" hidden="1">{#N/A,#N/A,TRUE,"Cover";#N/A,#N/A,TRUE,"Conts";#N/A,#N/A,TRUE,"VOS";#N/A,#N/A,TRUE,"Warrington";#N/A,#N/A,TRUE,"Widnes"}</definedName>
    <definedName name="rrrrrrr" hidden="1">{#N/A,#N/A,TRUE,"Cover";#N/A,#N/A,TRUE,"Conts";#N/A,#N/A,TRUE,"VOS";#N/A,#N/A,TRUE,"Warrington";#N/A,#N/A,TRUE,"Widnes"}</definedName>
    <definedName name="rrrrrrrrrr" localSheetId="20" hidden="1">{#N/A,#N/A,TRUE,"Cover";#N/A,#N/A,TRUE,"Conts";#N/A,#N/A,TRUE,"VOS";#N/A,#N/A,TRUE,"Warrington";#N/A,#N/A,TRUE,"Widnes"}</definedName>
    <definedName name="rrrrrrrrrr" localSheetId="7" hidden="1">{#N/A,#N/A,TRUE,"Cover";#N/A,#N/A,TRUE,"Conts";#N/A,#N/A,TRUE,"VOS";#N/A,#N/A,TRUE,"Warrington";#N/A,#N/A,TRUE,"Widnes"}</definedName>
    <definedName name="rrrrrrrrrr" localSheetId="8" hidden="1">{#N/A,#N/A,TRUE,"Cover";#N/A,#N/A,TRUE,"Conts";#N/A,#N/A,TRUE,"VOS";#N/A,#N/A,TRUE,"Warrington";#N/A,#N/A,TRUE,"Widnes"}</definedName>
    <definedName name="rrrrrrrrrr" localSheetId="10" hidden="1">{#N/A,#N/A,TRUE,"Cover";#N/A,#N/A,TRUE,"Conts";#N/A,#N/A,TRUE,"VOS";#N/A,#N/A,TRUE,"Warrington";#N/A,#N/A,TRUE,"Widnes"}</definedName>
    <definedName name="rrrrrrrrrr" localSheetId="12" hidden="1">{#N/A,#N/A,TRUE,"Cover";#N/A,#N/A,TRUE,"Conts";#N/A,#N/A,TRUE,"VOS";#N/A,#N/A,TRUE,"Warrington";#N/A,#N/A,TRUE,"Widnes"}</definedName>
    <definedName name="rrrrrrrrrr" localSheetId="5" hidden="1">{#N/A,#N/A,TRUE,"Cover";#N/A,#N/A,TRUE,"Conts";#N/A,#N/A,TRUE,"VOS";#N/A,#N/A,TRUE,"Warrington";#N/A,#N/A,TRUE,"Widnes"}</definedName>
    <definedName name="rrrrrrrrrr" localSheetId="6" hidden="1">{#N/A,#N/A,TRUE,"Cover";#N/A,#N/A,TRUE,"Conts";#N/A,#N/A,TRUE,"VOS";#N/A,#N/A,TRUE,"Warrington";#N/A,#N/A,TRUE,"Widnes"}</definedName>
    <definedName name="rrrrrrrrrr" hidden="1">{#N/A,#N/A,TRUE,"Cover";#N/A,#N/A,TRUE,"Conts";#N/A,#N/A,TRUE,"VOS";#N/A,#N/A,TRUE,"Warrington";#N/A,#N/A,TRUE,"Widnes"}</definedName>
    <definedName name="rrttt" localSheetId="20" hidden="1">{#N/A,#N/A,TRUE,"Cover";#N/A,#N/A,TRUE,"Conts";#N/A,#N/A,TRUE,"VOS";#N/A,#N/A,TRUE,"Warrington";#N/A,#N/A,TRUE,"Widnes"}</definedName>
    <definedName name="rrttt" localSheetId="7" hidden="1">{#N/A,#N/A,TRUE,"Cover";#N/A,#N/A,TRUE,"Conts";#N/A,#N/A,TRUE,"VOS";#N/A,#N/A,TRUE,"Warrington";#N/A,#N/A,TRUE,"Widnes"}</definedName>
    <definedName name="rrttt" localSheetId="8" hidden="1">{#N/A,#N/A,TRUE,"Cover";#N/A,#N/A,TRUE,"Conts";#N/A,#N/A,TRUE,"VOS";#N/A,#N/A,TRUE,"Warrington";#N/A,#N/A,TRUE,"Widnes"}</definedName>
    <definedName name="rrttt" localSheetId="10" hidden="1">{#N/A,#N/A,TRUE,"Cover";#N/A,#N/A,TRUE,"Conts";#N/A,#N/A,TRUE,"VOS";#N/A,#N/A,TRUE,"Warrington";#N/A,#N/A,TRUE,"Widnes"}</definedName>
    <definedName name="rrttt" localSheetId="12" hidden="1">{#N/A,#N/A,TRUE,"Cover";#N/A,#N/A,TRUE,"Conts";#N/A,#N/A,TRUE,"VOS";#N/A,#N/A,TRUE,"Warrington";#N/A,#N/A,TRUE,"Widnes"}</definedName>
    <definedName name="rrttt" localSheetId="5" hidden="1">{#N/A,#N/A,TRUE,"Cover";#N/A,#N/A,TRUE,"Conts";#N/A,#N/A,TRUE,"VOS";#N/A,#N/A,TRUE,"Warrington";#N/A,#N/A,TRUE,"Widnes"}</definedName>
    <definedName name="rrttt" localSheetId="6" hidden="1">{#N/A,#N/A,TRUE,"Cover";#N/A,#N/A,TRUE,"Conts";#N/A,#N/A,TRUE,"VOS";#N/A,#N/A,TRUE,"Warrington";#N/A,#N/A,TRUE,"Widnes"}</definedName>
    <definedName name="rrttt" hidden="1">{#N/A,#N/A,TRUE,"Cover";#N/A,#N/A,TRUE,"Conts";#N/A,#N/A,TRUE,"VOS";#N/A,#N/A,TRUE,"Warrington";#N/A,#N/A,TRUE,"Widnes"}</definedName>
    <definedName name="rt" localSheetId="20" hidden="1">{#N/A,#N/A,TRUE,"Cover";#N/A,#N/A,TRUE,"Conts";#N/A,#N/A,TRUE,"VOS";#N/A,#N/A,TRUE,"Warrington";#N/A,#N/A,TRUE,"Widnes"}</definedName>
    <definedName name="rt" localSheetId="7" hidden="1">{#N/A,#N/A,TRUE,"Cover";#N/A,#N/A,TRUE,"Conts";#N/A,#N/A,TRUE,"VOS";#N/A,#N/A,TRUE,"Warrington";#N/A,#N/A,TRUE,"Widnes"}</definedName>
    <definedName name="rt" localSheetId="8" hidden="1">{#N/A,#N/A,TRUE,"Cover";#N/A,#N/A,TRUE,"Conts";#N/A,#N/A,TRUE,"VOS";#N/A,#N/A,TRUE,"Warrington";#N/A,#N/A,TRUE,"Widnes"}</definedName>
    <definedName name="rt" localSheetId="10" hidden="1">{#N/A,#N/A,TRUE,"Cover";#N/A,#N/A,TRUE,"Conts";#N/A,#N/A,TRUE,"VOS";#N/A,#N/A,TRUE,"Warrington";#N/A,#N/A,TRUE,"Widnes"}</definedName>
    <definedName name="rt" localSheetId="12" hidden="1">{#N/A,#N/A,TRUE,"Cover";#N/A,#N/A,TRUE,"Conts";#N/A,#N/A,TRUE,"VOS";#N/A,#N/A,TRUE,"Warrington";#N/A,#N/A,TRUE,"Widnes"}</definedName>
    <definedName name="rt" localSheetId="5" hidden="1">{#N/A,#N/A,TRUE,"Cover";#N/A,#N/A,TRUE,"Conts";#N/A,#N/A,TRUE,"VOS";#N/A,#N/A,TRUE,"Warrington";#N/A,#N/A,TRUE,"Widnes"}</definedName>
    <definedName name="rt" localSheetId="6" hidden="1">{#N/A,#N/A,TRUE,"Cover";#N/A,#N/A,TRUE,"Conts";#N/A,#N/A,TRUE,"VOS";#N/A,#N/A,TRUE,"Warrington";#N/A,#N/A,TRUE,"Widnes"}</definedName>
    <definedName name="rt" hidden="1">{#N/A,#N/A,TRUE,"Cover";#N/A,#N/A,TRUE,"Conts";#N/A,#N/A,TRUE,"VOS";#N/A,#N/A,TRUE,"Warrington";#N/A,#N/A,TRUE,"Widnes"}</definedName>
    <definedName name="rthsrhs" localSheetId="20" hidden="1">{#N/A,#N/A,TRUE,"Cover";#N/A,#N/A,TRUE,"Conts";#N/A,#N/A,TRUE,"VOS";#N/A,#N/A,TRUE,"Warrington";#N/A,#N/A,TRUE,"Widnes"}</definedName>
    <definedName name="rthsrhs" localSheetId="7" hidden="1">{#N/A,#N/A,TRUE,"Cover";#N/A,#N/A,TRUE,"Conts";#N/A,#N/A,TRUE,"VOS";#N/A,#N/A,TRUE,"Warrington";#N/A,#N/A,TRUE,"Widnes"}</definedName>
    <definedName name="rthsrhs" localSheetId="8" hidden="1">{#N/A,#N/A,TRUE,"Cover";#N/A,#N/A,TRUE,"Conts";#N/A,#N/A,TRUE,"VOS";#N/A,#N/A,TRUE,"Warrington";#N/A,#N/A,TRUE,"Widnes"}</definedName>
    <definedName name="rthsrhs" localSheetId="10" hidden="1">{#N/A,#N/A,TRUE,"Cover";#N/A,#N/A,TRUE,"Conts";#N/A,#N/A,TRUE,"VOS";#N/A,#N/A,TRUE,"Warrington";#N/A,#N/A,TRUE,"Widnes"}</definedName>
    <definedName name="rthsrhs" localSheetId="12" hidden="1">{#N/A,#N/A,TRUE,"Cover";#N/A,#N/A,TRUE,"Conts";#N/A,#N/A,TRUE,"VOS";#N/A,#N/A,TRUE,"Warrington";#N/A,#N/A,TRUE,"Widnes"}</definedName>
    <definedName name="rthsrhs" localSheetId="5" hidden="1">{#N/A,#N/A,TRUE,"Cover";#N/A,#N/A,TRUE,"Conts";#N/A,#N/A,TRUE,"VOS";#N/A,#N/A,TRUE,"Warrington";#N/A,#N/A,TRUE,"Widnes"}</definedName>
    <definedName name="rthsrhs" localSheetId="6" hidden="1">{#N/A,#N/A,TRUE,"Cover";#N/A,#N/A,TRUE,"Conts";#N/A,#N/A,TRUE,"VOS";#N/A,#N/A,TRUE,"Warrington";#N/A,#N/A,TRUE,"Widnes"}</definedName>
    <definedName name="rthsrhs" hidden="1">{#N/A,#N/A,TRUE,"Cover";#N/A,#N/A,TRUE,"Conts";#N/A,#N/A,TRUE,"VOS";#N/A,#N/A,TRUE,"Warrington";#N/A,#N/A,TRUE,"Widnes"}</definedName>
    <definedName name="RTRGJHJ" localSheetId="20" hidden="1">{#N/A,#N/A,TRUE,"Cover";#N/A,#N/A,TRUE,"Conts";#N/A,#N/A,TRUE,"VOS";#N/A,#N/A,TRUE,"Warrington";#N/A,#N/A,TRUE,"Widnes"}</definedName>
    <definedName name="RTRGJHJ" localSheetId="7" hidden="1">{#N/A,#N/A,TRUE,"Cover";#N/A,#N/A,TRUE,"Conts";#N/A,#N/A,TRUE,"VOS";#N/A,#N/A,TRUE,"Warrington";#N/A,#N/A,TRUE,"Widnes"}</definedName>
    <definedName name="RTRGJHJ" localSheetId="8" hidden="1">{#N/A,#N/A,TRUE,"Cover";#N/A,#N/A,TRUE,"Conts";#N/A,#N/A,TRUE,"VOS";#N/A,#N/A,TRUE,"Warrington";#N/A,#N/A,TRUE,"Widnes"}</definedName>
    <definedName name="RTRGJHJ" localSheetId="10" hidden="1">{#N/A,#N/A,TRUE,"Cover";#N/A,#N/A,TRUE,"Conts";#N/A,#N/A,TRUE,"VOS";#N/A,#N/A,TRUE,"Warrington";#N/A,#N/A,TRUE,"Widnes"}</definedName>
    <definedName name="RTRGJHJ" localSheetId="12" hidden="1">{#N/A,#N/A,TRUE,"Cover";#N/A,#N/A,TRUE,"Conts";#N/A,#N/A,TRUE,"VOS";#N/A,#N/A,TRUE,"Warrington";#N/A,#N/A,TRUE,"Widnes"}</definedName>
    <definedName name="RTRGJHJ" localSheetId="5" hidden="1">{#N/A,#N/A,TRUE,"Cover";#N/A,#N/A,TRUE,"Conts";#N/A,#N/A,TRUE,"VOS";#N/A,#N/A,TRUE,"Warrington";#N/A,#N/A,TRUE,"Widnes"}</definedName>
    <definedName name="RTRGJHJ" localSheetId="6" hidden="1">{#N/A,#N/A,TRUE,"Cover";#N/A,#N/A,TRUE,"Conts";#N/A,#N/A,TRUE,"VOS";#N/A,#N/A,TRUE,"Warrington";#N/A,#N/A,TRUE,"Widnes"}</definedName>
    <definedName name="RTRGJHJ" hidden="1">{#N/A,#N/A,TRUE,"Cover";#N/A,#N/A,TRUE,"Conts";#N/A,#N/A,TRUE,"VOS";#N/A,#N/A,TRUE,"Warrington";#N/A,#N/A,TRUE,"Widnes"}</definedName>
    <definedName name="rtryj" localSheetId="20" hidden="1">{#N/A,#N/A,TRUE,"Cover";#N/A,#N/A,TRUE,"Conts";#N/A,#N/A,TRUE,"VOS";#N/A,#N/A,TRUE,"Warrington";#N/A,#N/A,TRUE,"Widnes"}</definedName>
    <definedName name="rtryj" localSheetId="7" hidden="1">{#N/A,#N/A,TRUE,"Cover";#N/A,#N/A,TRUE,"Conts";#N/A,#N/A,TRUE,"VOS";#N/A,#N/A,TRUE,"Warrington";#N/A,#N/A,TRUE,"Widnes"}</definedName>
    <definedName name="rtryj" localSheetId="8" hidden="1">{#N/A,#N/A,TRUE,"Cover";#N/A,#N/A,TRUE,"Conts";#N/A,#N/A,TRUE,"VOS";#N/A,#N/A,TRUE,"Warrington";#N/A,#N/A,TRUE,"Widnes"}</definedName>
    <definedName name="rtryj" localSheetId="10" hidden="1">{#N/A,#N/A,TRUE,"Cover";#N/A,#N/A,TRUE,"Conts";#N/A,#N/A,TRUE,"VOS";#N/A,#N/A,TRUE,"Warrington";#N/A,#N/A,TRUE,"Widnes"}</definedName>
    <definedName name="rtryj" localSheetId="12" hidden="1">{#N/A,#N/A,TRUE,"Cover";#N/A,#N/A,TRUE,"Conts";#N/A,#N/A,TRUE,"VOS";#N/A,#N/A,TRUE,"Warrington";#N/A,#N/A,TRUE,"Widnes"}</definedName>
    <definedName name="rtryj" localSheetId="5" hidden="1">{#N/A,#N/A,TRUE,"Cover";#N/A,#N/A,TRUE,"Conts";#N/A,#N/A,TRUE,"VOS";#N/A,#N/A,TRUE,"Warrington";#N/A,#N/A,TRUE,"Widnes"}</definedName>
    <definedName name="rtryj" localSheetId="6" hidden="1">{#N/A,#N/A,TRUE,"Cover";#N/A,#N/A,TRUE,"Conts";#N/A,#N/A,TRUE,"VOS";#N/A,#N/A,TRUE,"Warrington";#N/A,#N/A,TRUE,"Widnes"}</definedName>
    <definedName name="rtryj" hidden="1">{#N/A,#N/A,TRUE,"Cover";#N/A,#N/A,TRUE,"Conts";#N/A,#N/A,TRUE,"VOS";#N/A,#N/A,TRUE,"Warrington";#N/A,#N/A,TRUE,"Widnes"}</definedName>
    <definedName name="rturudu" localSheetId="20" hidden="1">{#N/A,#N/A,TRUE,"Cover";#N/A,#N/A,TRUE,"Conts";#N/A,#N/A,TRUE,"VOS";#N/A,#N/A,TRUE,"Warrington";#N/A,#N/A,TRUE,"Widnes"}</definedName>
    <definedName name="rturudu" localSheetId="7" hidden="1">{#N/A,#N/A,TRUE,"Cover";#N/A,#N/A,TRUE,"Conts";#N/A,#N/A,TRUE,"VOS";#N/A,#N/A,TRUE,"Warrington";#N/A,#N/A,TRUE,"Widnes"}</definedName>
    <definedName name="rturudu" localSheetId="8" hidden="1">{#N/A,#N/A,TRUE,"Cover";#N/A,#N/A,TRUE,"Conts";#N/A,#N/A,TRUE,"VOS";#N/A,#N/A,TRUE,"Warrington";#N/A,#N/A,TRUE,"Widnes"}</definedName>
    <definedName name="rturudu" localSheetId="10" hidden="1">{#N/A,#N/A,TRUE,"Cover";#N/A,#N/A,TRUE,"Conts";#N/A,#N/A,TRUE,"VOS";#N/A,#N/A,TRUE,"Warrington";#N/A,#N/A,TRUE,"Widnes"}</definedName>
    <definedName name="rturudu" localSheetId="12" hidden="1">{#N/A,#N/A,TRUE,"Cover";#N/A,#N/A,TRUE,"Conts";#N/A,#N/A,TRUE,"VOS";#N/A,#N/A,TRUE,"Warrington";#N/A,#N/A,TRUE,"Widnes"}</definedName>
    <definedName name="rturudu" localSheetId="5" hidden="1">{#N/A,#N/A,TRUE,"Cover";#N/A,#N/A,TRUE,"Conts";#N/A,#N/A,TRUE,"VOS";#N/A,#N/A,TRUE,"Warrington";#N/A,#N/A,TRUE,"Widnes"}</definedName>
    <definedName name="rturudu" localSheetId="6" hidden="1">{#N/A,#N/A,TRUE,"Cover";#N/A,#N/A,TRUE,"Conts";#N/A,#N/A,TRUE,"VOS";#N/A,#N/A,TRUE,"Warrington";#N/A,#N/A,TRUE,"Widnes"}</definedName>
    <definedName name="rturudu" hidden="1">{#N/A,#N/A,TRUE,"Cover";#N/A,#N/A,TRUE,"Conts";#N/A,#N/A,TRUE,"VOS";#N/A,#N/A,TRUE,"Warrington";#N/A,#N/A,TRUE,"Widnes"}</definedName>
    <definedName name="rtysh" localSheetId="20" hidden="1">{#N/A,#N/A,TRUE,"Cover";#N/A,#N/A,TRUE,"Conts";#N/A,#N/A,TRUE,"VOS";#N/A,#N/A,TRUE,"Warrington";#N/A,#N/A,TRUE,"Widnes"}</definedName>
    <definedName name="rtysh" localSheetId="7" hidden="1">{#N/A,#N/A,TRUE,"Cover";#N/A,#N/A,TRUE,"Conts";#N/A,#N/A,TRUE,"VOS";#N/A,#N/A,TRUE,"Warrington";#N/A,#N/A,TRUE,"Widnes"}</definedName>
    <definedName name="rtysh" localSheetId="8" hidden="1">{#N/A,#N/A,TRUE,"Cover";#N/A,#N/A,TRUE,"Conts";#N/A,#N/A,TRUE,"VOS";#N/A,#N/A,TRUE,"Warrington";#N/A,#N/A,TRUE,"Widnes"}</definedName>
    <definedName name="rtysh" localSheetId="10" hidden="1">{#N/A,#N/A,TRUE,"Cover";#N/A,#N/A,TRUE,"Conts";#N/A,#N/A,TRUE,"VOS";#N/A,#N/A,TRUE,"Warrington";#N/A,#N/A,TRUE,"Widnes"}</definedName>
    <definedName name="rtysh" localSheetId="12" hidden="1">{#N/A,#N/A,TRUE,"Cover";#N/A,#N/A,TRUE,"Conts";#N/A,#N/A,TRUE,"VOS";#N/A,#N/A,TRUE,"Warrington";#N/A,#N/A,TRUE,"Widnes"}</definedName>
    <definedName name="rtysh" localSheetId="5" hidden="1">{#N/A,#N/A,TRUE,"Cover";#N/A,#N/A,TRUE,"Conts";#N/A,#N/A,TRUE,"VOS";#N/A,#N/A,TRUE,"Warrington";#N/A,#N/A,TRUE,"Widnes"}</definedName>
    <definedName name="rtysh" localSheetId="6" hidden="1">{#N/A,#N/A,TRUE,"Cover";#N/A,#N/A,TRUE,"Conts";#N/A,#N/A,TRUE,"VOS";#N/A,#N/A,TRUE,"Warrington";#N/A,#N/A,TRUE,"Widnes"}</definedName>
    <definedName name="rtysh" hidden="1">{#N/A,#N/A,TRUE,"Cover";#N/A,#N/A,TRUE,"Conts";#N/A,#N/A,TRUE,"VOS";#N/A,#N/A,TRUE,"Warrington";#N/A,#N/A,TRUE,"Widnes"}</definedName>
    <definedName name="RUT">[7]WorkBreakDown!#REF!</definedName>
    <definedName name="rwt" localSheetId="20" hidden="1">{#N/A,#N/A,TRUE,"Cover";#N/A,#N/A,TRUE,"Conts";#N/A,#N/A,TRUE,"VOS";#N/A,#N/A,TRUE,"Warrington";#N/A,#N/A,TRUE,"Widnes"}</definedName>
    <definedName name="rwt" localSheetId="7" hidden="1">{#N/A,#N/A,TRUE,"Cover";#N/A,#N/A,TRUE,"Conts";#N/A,#N/A,TRUE,"VOS";#N/A,#N/A,TRUE,"Warrington";#N/A,#N/A,TRUE,"Widnes"}</definedName>
    <definedName name="rwt" localSheetId="8" hidden="1">{#N/A,#N/A,TRUE,"Cover";#N/A,#N/A,TRUE,"Conts";#N/A,#N/A,TRUE,"VOS";#N/A,#N/A,TRUE,"Warrington";#N/A,#N/A,TRUE,"Widnes"}</definedName>
    <definedName name="rwt" localSheetId="10" hidden="1">{#N/A,#N/A,TRUE,"Cover";#N/A,#N/A,TRUE,"Conts";#N/A,#N/A,TRUE,"VOS";#N/A,#N/A,TRUE,"Warrington";#N/A,#N/A,TRUE,"Widnes"}</definedName>
    <definedName name="rwt" localSheetId="12" hidden="1">{#N/A,#N/A,TRUE,"Cover";#N/A,#N/A,TRUE,"Conts";#N/A,#N/A,TRUE,"VOS";#N/A,#N/A,TRUE,"Warrington";#N/A,#N/A,TRUE,"Widnes"}</definedName>
    <definedName name="rwt" localSheetId="5" hidden="1">{#N/A,#N/A,TRUE,"Cover";#N/A,#N/A,TRUE,"Conts";#N/A,#N/A,TRUE,"VOS";#N/A,#N/A,TRUE,"Warrington";#N/A,#N/A,TRUE,"Widnes"}</definedName>
    <definedName name="rwt" localSheetId="6" hidden="1">{#N/A,#N/A,TRUE,"Cover";#N/A,#N/A,TRUE,"Conts";#N/A,#N/A,TRUE,"VOS";#N/A,#N/A,TRUE,"Warrington";#N/A,#N/A,TRUE,"Widnes"}</definedName>
    <definedName name="rwt" hidden="1">{#N/A,#N/A,TRUE,"Cover";#N/A,#N/A,TRUE,"Conts";#N/A,#N/A,TRUE,"VOS";#N/A,#N/A,TRUE,"Warrington";#N/A,#N/A,TRUE,"Widnes"}</definedName>
    <definedName name="ryeru" localSheetId="20" hidden="1">{#N/A,#N/A,TRUE,"Cover";#N/A,#N/A,TRUE,"Conts";#N/A,#N/A,TRUE,"VOS";#N/A,#N/A,TRUE,"Warrington";#N/A,#N/A,TRUE,"Widnes"}</definedName>
    <definedName name="ryeru" localSheetId="7" hidden="1">{#N/A,#N/A,TRUE,"Cover";#N/A,#N/A,TRUE,"Conts";#N/A,#N/A,TRUE,"VOS";#N/A,#N/A,TRUE,"Warrington";#N/A,#N/A,TRUE,"Widnes"}</definedName>
    <definedName name="ryeru" localSheetId="8" hidden="1">{#N/A,#N/A,TRUE,"Cover";#N/A,#N/A,TRUE,"Conts";#N/A,#N/A,TRUE,"VOS";#N/A,#N/A,TRUE,"Warrington";#N/A,#N/A,TRUE,"Widnes"}</definedName>
    <definedName name="ryeru" localSheetId="10" hidden="1">{#N/A,#N/A,TRUE,"Cover";#N/A,#N/A,TRUE,"Conts";#N/A,#N/A,TRUE,"VOS";#N/A,#N/A,TRUE,"Warrington";#N/A,#N/A,TRUE,"Widnes"}</definedName>
    <definedName name="ryeru" localSheetId="12" hidden="1">{#N/A,#N/A,TRUE,"Cover";#N/A,#N/A,TRUE,"Conts";#N/A,#N/A,TRUE,"VOS";#N/A,#N/A,TRUE,"Warrington";#N/A,#N/A,TRUE,"Widnes"}</definedName>
    <definedName name="ryeru" localSheetId="5" hidden="1">{#N/A,#N/A,TRUE,"Cover";#N/A,#N/A,TRUE,"Conts";#N/A,#N/A,TRUE,"VOS";#N/A,#N/A,TRUE,"Warrington";#N/A,#N/A,TRUE,"Widnes"}</definedName>
    <definedName name="ryeru" localSheetId="6" hidden="1">{#N/A,#N/A,TRUE,"Cover";#N/A,#N/A,TRUE,"Conts";#N/A,#N/A,TRUE,"VOS";#N/A,#N/A,TRUE,"Warrington";#N/A,#N/A,TRUE,"Widnes"}</definedName>
    <definedName name="ryeru" hidden="1">{#N/A,#N/A,TRUE,"Cover";#N/A,#N/A,TRUE,"Conts";#N/A,#N/A,TRUE,"VOS";#N/A,#N/A,TRUE,"Warrington";#N/A,#N/A,TRUE,"Widnes"}</definedName>
    <definedName name="rysrtryftry" localSheetId="20" hidden="1">{#N/A,#N/A,TRUE,"Cover";#N/A,#N/A,TRUE,"Conts";#N/A,#N/A,TRUE,"VOS";#N/A,#N/A,TRUE,"Warrington";#N/A,#N/A,TRUE,"Widnes"}</definedName>
    <definedName name="rysrtryftry" localSheetId="7" hidden="1">{#N/A,#N/A,TRUE,"Cover";#N/A,#N/A,TRUE,"Conts";#N/A,#N/A,TRUE,"VOS";#N/A,#N/A,TRUE,"Warrington";#N/A,#N/A,TRUE,"Widnes"}</definedName>
    <definedName name="rysrtryftry" localSheetId="8" hidden="1">{#N/A,#N/A,TRUE,"Cover";#N/A,#N/A,TRUE,"Conts";#N/A,#N/A,TRUE,"VOS";#N/A,#N/A,TRUE,"Warrington";#N/A,#N/A,TRUE,"Widnes"}</definedName>
    <definedName name="rysrtryftry" localSheetId="10" hidden="1">{#N/A,#N/A,TRUE,"Cover";#N/A,#N/A,TRUE,"Conts";#N/A,#N/A,TRUE,"VOS";#N/A,#N/A,TRUE,"Warrington";#N/A,#N/A,TRUE,"Widnes"}</definedName>
    <definedName name="rysrtryftry" localSheetId="12" hidden="1">{#N/A,#N/A,TRUE,"Cover";#N/A,#N/A,TRUE,"Conts";#N/A,#N/A,TRUE,"VOS";#N/A,#N/A,TRUE,"Warrington";#N/A,#N/A,TRUE,"Widnes"}</definedName>
    <definedName name="rysrtryftry" localSheetId="5" hidden="1">{#N/A,#N/A,TRUE,"Cover";#N/A,#N/A,TRUE,"Conts";#N/A,#N/A,TRUE,"VOS";#N/A,#N/A,TRUE,"Warrington";#N/A,#N/A,TRUE,"Widnes"}</definedName>
    <definedName name="rysrtryftry" localSheetId="6" hidden="1">{#N/A,#N/A,TRUE,"Cover";#N/A,#N/A,TRUE,"Conts";#N/A,#N/A,TRUE,"VOS";#N/A,#N/A,TRUE,"Warrington";#N/A,#N/A,TRUE,"Widnes"}</definedName>
    <definedName name="rysrtryftry" hidden="1">{#N/A,#N/A,TRUE,"Cover";#N/A,#N/A,TRUE,"Conts";#N/A,#N/A,TRUE,"VOS";#N/A,#N/A,TRUE,"Warrington";#N/A,#N/A,TRUE,"Widnes"}</definedName>
    <definedName name="SAPBEXrevision" hidden="1">3</definedName>
    <definedName name="SAPBEXsysID" hidden="1">"B01"</definedName>
    <definedName name="SAPBEXwbID" hidden="1">"1OKLBDAAGJ3NPBUSNNGRFDKQH"</definedName>
    <definedName name="scarce" localSheetId="20" hidden="1">{#N/A,#N/A,FALSE,"Summary";#N/A,#N/A,FALSE,"3TJ";#N/A,#N/A,FALSE,"3TN";#N/A,#N/A,FALSE,"3TP";#N/A,#N/A,FALSE,"3SJ";#N/A,#N/A,FALSE,"3CJ";#N/A,#N/A,FALSE,"3CN";#N/A,#N/A,FALSE,"3CP";#N/A,#N/A,FALSE,"3A"}</definedName>
    <definedName name="scarce" localSheetId="7" hidden="1">{#N/A,#N/A,FALSE,"Summary";#N/A,#N/A,FALSE,"3TJ";#N/A,#N/A,FALSE,"3TN";#N/A,#N/A,FALSE,"3TP";#N/A,#N/A,FALSE,"3SJ";#N/A,#N/A,FALSE,"3CJ";#N/A,#N/A,FALSE,"3CN";#N/A,#N/A,FALSE,"3CP";#N/A,#N/A,FALSE,"3A"}</definedName>
    <definedName name="scarce" localSheetId="8" hidden="1">{#N/A,#N/A,FALSE,"Summary";#N/A,#N/A,FALSE,"3TJ";#N/A,#N/A,FALSE,"3TN";#N/A,#N/A,FALSE,"3TP";#N/A,#N/A,FALSE,"3SJ";#N/A,#N/A,FALSE,"3CJ";#N/A,#N/A,FALSE,"3CN";#N/A,#N/A,FALSE,"3CP";#N/A,#N/A,FALSE,"3A"}</definedName>
    <definedName name="scarce" localSheetId="10" hidden="1">{#N/A,#N/A,FALSE,"Summary";#N/A,#N/A,FALSE,"3TJ";#N/A,#N/A,FALSE,"3TN";#N/A,#N/A,FALSE,"3TP";#N/A,#N/A,FALSE,"3SJ";#N/A,#N/A,FALSE,"3CJ";#N/A,#N/A,FALSE,"3CN";#N/A,#N/A,FALSE,"3CP";#N/A,#N/A,FALSE,"3A"}</definedName>
    <definedName name="scarce" localSheetId="12" hidden="1">{#N/A,#N/A,FALSE,"Summary";#N/A,#N/A,FALSE,"3TJ";#N/A,#N/A,FALSE,"3TN";#N/A,#N/A,FALSE,"3TP";#N/A,#N/A,FALSE,"3SJ";#N/A,#N/A,FALSE,"3CJ";#N/A,#N/A,FALSE,"3CN";#N/A,#N/A,FALSE,"3CP";#N/A,#N/A,FALSE,"3A"}</definedName>
    <definedName name="scarce" localSheetId="5" hidden="1">{#N/A,#N/A,FALSE,"Summary";#N/A,#N/A,FALSE,"3TJ";#N/A,#N/A,FALSE,"3TN";#N/A,#N/A,FALSE,"3TP";#N/A,#N/A,FALSE,"3SJ";#N/A,#N/A,FALSE,"3CJ";#N/A,#N/A,FALSE,"3CN";#N/A,#N/A,FALSE,"3CP";#N/A,#N/A,FALSE,"3A"}</definedName>
    <definedName name="scarce" localSheetId="6"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defegdeg" localSheetId="20" hidden="1">{#N/A,#N/A,TRUE,"Cover";#N/A,#N/A,TRUE,"Conts";#N/A,#N/A,TRUE,"VOS";#N/A,#N/A,TRUE,"Warrington";#N/A,#N/A,TRUE,"Widnes"}</definedName>
    <definedName name="sdefegdeg" localSheetId="7" hidden="1">{#N/A,#N/A,TRUE,"Cover";#N/A,#N/A,TRUE,"Conts";#N/A,#N/A,TRUE,"VOS";#N/A,#N/A,TRUE,"Warrington";#N/A,#N/A,TRUE,"Widnes"}</definedName>
    <definedName name="sdefegdeg" localSheetId="8" hidden="1">{#N/A,#N/A,TRUE,"Cover";#N/A,#N/A,TRUE,"Conts";#N/A,#N/A,TRUE,"VOS";#N/A,#N/A,TRUE,"Warrington";#N/A,#N/A,TRUE,"Widnes"}</definedName>
    <definedName name="sdefegdeg" localSheetId="10" hidden="1">{#N/A,#N/A,TRUE,"Cover";#N/A,#N/A,TRUE,"Conts";#N/A,#N/A,TRUE,"VOS";#N/A,#N/A,TRUE,"Warrington";#N/A,#N/A,TRUE,"Widnes"}</definedName>
    <definedName name="sdefegdeg" localSheetId="12" hidden="1">{#N/A,#N/A,TRUE,"Cover";#N/A,#N/A,TRUE,"Conts";#N/A,#N/A,TRUE,"VOS";#N/A,#N/A,TRUE,"Warrington";#N/A,#N/A,TRUE,"Widnes"}</definedName>
    <definedName name="sdefegdeg" localSheetId="5" hidden="1">{#N/A,#N/A,TRUE,"Cover";#N/A,#N/A,TRUE,"Conts";#N/A,#N/A,TRUE,"VOS";#N/A,#N/A,TRUE,"Warrington";#N/A,#N/A,TRUE,"Widnes"}</definedName>
    <definedName name="sdefegdeg" localSheetId="6" hidden="1">{#N/A,#N/A,TRUE,"Cover";#N/A,#N/A,TRUE,"Conts";#N/A,#N/A,TRUE,"VOS";#N/A,#N/A,TRUE,"Warrington";#N/A,#N/A,TRUE,"Widnes"}</definedName>
    <definedName name="sdefegdeg" hidden="1">{#N/A,#N/A,TRUE,"Cover";#N/A,#N/A,TRUE,"Conts";#N/A,#N/A,TRUE,"VOS";#N/A,#N/A,TRUE,"Warrington";#N/A,#N/A,TRUE,"Widnes"}</definedName>
    <definedName name="sdf" localSheetId="20" hidden="1">{#N/A,#N/A,TRUE,"Cover";#N/A,#N/A,TRUE,"Conts";#N/A,#N/A,TRUE,"VOS";#N/A,#N/A,TRUE,"Warrington";#N/A,#N/A,TRUE,"Widnes"}</definedName>
    <definedName name="sdf" localSheetId="7" hidden="1">{#N/A,#N/A,TRUE,"Cover";#N/A,#N/A,TRUE,"Conts";#N/A,#N/A,TRUE,"VOS";#N/A,#N/A,TRUE,"Warrington";#N/A,#N/A,TRUE,"Widnes"}</definedName>
    <definedName name="sdf" localSheetId="8" hidden="1">{#N/A,#N/A,TRUE,"Cover";#N/A,#N/A,TRUE,"Conts";#N/A,#N/A,TRUE,"VOS";#N/A,#N/A,TRUE,"Warrington";#N/A,#N/A,TRUE,"Widnes"}</definedName>
    <definedName name="sdf" localSheetId="10" hidden="1">{#N/A,#N/A,TRUE,"Cover";#N/A,#N/A,TRUE,"Conts";#N/A,#N/A,TRUE,"VOS";#N/A,#N/A,TRUE,"Warrington";#N/A,#N/A,TRUE,"Widnes"}</definedName>
    <definedName name="sdf" localSheetId="12" hidden="1">{#N/A,#N/A,TRUE,"Cover";#N/A,#N/A,TRUE,"Conts";#N/A,#N/A,TRUE,"VOS";#N/A,#N/A,TRUE,"Warrington";#N/A,#N/A,TRUE,"Widnes"}</definedName>
    <definedName name="sdf" localSheetId="5" hidden="1">{#N/A,#N/A,TRUE,"Cover";#N/A,#N/A,TRUE,"Conts";#N/A,#N/A,TRUE,"VOS";#N/A,#N/A,TRUE,"Warrington";#N/A,#N/A,TRUE,"Widnes"}</definedName>
    <definedName name="sdf" localSheetId="6" hidden="1">{#N/A,#N/A,TRUE,"Cover";#N/A,#N/A,TRUE,"Conts";#N/A,#N/A,TRUE,"VOS";#N/A,#N/A,TRUE,"Warrington";#N/A,#N/A,TRUE,"Widnes"}</definedName>
    <definedName name="sdf" hidden="1">{#N/A,#N/A,TRUE,"Cover";#N/A,#N/A,TRUE,"Conts";#N/A,#N/A,TRUE,"VOS";#N/A,#N/A,TRUE,"Warrington";#N/A,#N/A,TRUE,"Widnes"}</definedName>
    <definedName name="sdhydfyftuu" localSheetId="20" hidden="1">{#N/A,#N/A,TRUE,"Cover";#N/A,#N/A,TRUE,"Conts";#N/A,#N/A,TRUE,"VOS";#N/A,#N/A,TRUE,"Warrington";#N/A,#N/A,TRUE,"Widnes"}</definedName>
    <definedName name="sdhydfyftuu" localSheetId="7" hidden="1">{#N/A,#N/A,TRUE,"Cover";#N/A,#N/A,TRUE,"Conts";#N/A,#N/A,TRUE,"VOS";#N/A,#N/A,TRUE,"Warrington";#N/A,#N/A,TRUE,"Widnes"}</definedName>
    <definedName name="sdhydfyftuu" localSheetId="8" hidden="1">{#N/A,#N/A,TRUE,"Cover";#N/A,#N/A,TRUE,"Conts";#N/A,#N/A,TRUE,"VOS";#N/A,#N/A,TRUE,"Warrington";#N/A,#N/A,TRUE,"Widnes"}</definedName>
    <definedName name="sdhydfyftuu" localSheetId="10" hidden="1">{#N/A,#N/A,TRUE,"Cover";#N/A,#N/A,TRUE,"Conts";#N/A,#N/A,TRUE,"VOS";#N/A,#N/A,TRUE,"Warrington";#N/A,#N/A,TRUE,"Widnes"}</definedName>
    <definedName name="sdhydfyftuu" localSheetId="12" hidden="1">{#N/A,#N/A,TRUE,"Cover";#N/A,#N/A,TRUE,"Conts";#N/A,#N/A,TRUE,"VOS";#N/A,#N/A,TRUE,"Warrington";#N/A,#N/A,TRUE,"Widnes"}</definedName>
    <definedName name="sdhydfyftuu" localSheetId="5" hidden="1">{#N/A,#N/A,TRUE,"Cover";#N/A,#N/A,TRUE,"Conts";#N/A,#N/A,TRUE,"VOS";#N/A,#N/A,TRUE,"Warrington";#N/A,#N/A,TRUE,"Widnes"}</definedName>
    <definedName name="sdhydfyftuu" localSheetId="6" hidden="1">{#N/A,#N/A,TRUE,"Cover";#N/A,#N/A,TRUE,"Conts";#N/A,#N/A,TRUE,"VOS";#N/A,#N/A,TRUE,"Warrington";#N/A,#N/A,TRUE,"Widnes"}</definedName>
    <definedName name="sdhydfyftuu" hidden="1">{#N/A,#N/A,TRUE,"Cover";#N/A,#N/A,TRUE,"Conts";#N/A,#N/A,TRUE,"VOS";#N/A,#N/A,TRUE,"Warrington";#N/A,#N/A,TRUE,"Widnes"}</definedName>
    <definedName name="Selling_Price">'[31]5'!$AN$1</definedName>
    <definedName name="Services2" localSheetId="20" hidden="1">{#N/A,#N/A,FALSE,"Pricing";#N/A,#N/A,FALSE,"Summary";#N/A,#N/A,FALSE,"CompProd";#N/A,#N/A,FALSE,"CompJobhrs";#N/A,#N/A,FALSE,"Escalation";#N/A,#N/A,FALSE,"Contingency";#N/A,#N/A,FALSE,"GM";#N/A,#N/A,FALSE,"CompWage";#N/A,#N/A,FALSE,"costSum"}</definedName>
    <definedName name="Services2" localSheetId="7" hidden="1">{#N/A,#N/A,FALSE,"Pricing";#N/A,#N/A,FALSE,"Summary";#N/A,#N/A,FALSE,"CompProd";#N/A,#N/A,FALSE,"CompJobhrs";#N/A,#N/A,FALSE,"Escalation";#N/A,#N/A,FALSE,"Contingency";#N/A,#N/A,FALSE,"GM";#N/A,#N/A,FALSE,"CompWage";#N/A,#N/A,FALSE,"costSum"}</definedName>
    <definedName name="Services2" localSheetId="8" hidden="1">{#N/A,#N/A,FALSE,"Pricing";#N/A,#N/A,FALSE,"Summary";#N/A,#N/A,FALSE,"CompProd";#N/A,#N/A,FALSE,"CompJobhrs";#N/A,#N/A,FALSE,"Escalation";#N/A,#N/A,FALSE,"Contingency";#N/A,#N/A,FALSE,"GM";#N/A,#N/A,FALSE,"CompWage";#N/A,#N/A,FALSE,"costSum"}</definedName>
    <definedName name="Services2" localSheetId="10" hidden="1">{#N/A,#N/A,FALSE,"Pricing";#N/A,#N/A,FALSE,"Summary";#N/A,#N/A,FALSE,"CompProd";#N/A,#N/A,FALSE,"CompJobhrs";#N/A,#N/A,FALSE,"Escalation";#N/A,#N/A,FALSE,"Contingency";#N/A,#N/A,FALSE,"GM";#N/A,#N/A,FALSE,"CompWage";#N/A,#N/A,FALSE,"costSum"}</definedName>
    <definedName name="Services2" localSheetId="12" hidden="1">{#N/A,#N/A,FALSE,"Pricing";#N/A,#N/A,FALSE,"Summary";#N/A,#N/A,FALSE,"CompProd";#N/A,#N/A,FALSE,"CompJobhrs";#N/A,#N/A,FALSE,"Escalation";#N/A,#N/A,FALSE,"Contingency";#N/A,#N/A,FALSE,"GM";#N/A,#N/A,FALSE,"CompWage";#N/A,#N/A,FALSE,"costSum"}</definedName>
    <definedName name="Services2" localSheetId="5" hidden="1">{#N/A,#N/A,FALSE,"Pricing";#N/A,#N/A,FALSE,"Summary";#N/A,#N/A,FALSE,"CompProd";#N/A,#N/A,FALSE,"CompJobhrs";#N/A,#N/A,FALSE,"Escalation";#N/A,#N/A,FALSE,"Contingency";#N/A,#N/A,FALSE,"GM";#N/A,#N/A,FALSE,"CompWage";#N/A,#N/A,FALSE,"costSum"}</definedName>
    <definedName name="Services2" localSheetId="6"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tdydy" localSheetId="20" hidden="1">{#N/A,#N/A,TRUE,"Cover";#N/A,#N/A,TRUE,"Conts";#N/A,#N/A,TRUE,"VOS";#N/A,#N/A,TRUE,"Warrington";#N/A,#N/A,TRUE,"Widnes"}</definedName>
    <definedName name="setdydy" localSheetId="7" hidden="1">{#N/A,#N/A,TRUE,"Cover";#N/A,#N/A,TRUE,"Conts";#N/A,#N/A,TRUE,"VOS";#N/A,#N/A,TRUE,"Warrington";#N/A,#N/A,TRUE,"Widnes"}</definedName>
    <definedName name="setdydy" localSheetId="8" hidden="1">{#N/A,#N/A,TRUE,"Cover";#N/A,#N/A,TRUE,"Conts";#N/A,#N/A,TRUE,"VOS";#N/A,#N/A,TRUE,"Warrington";#N/A,#N/A,TRUE,"Widnes"}</definedName>
    <definedName name="setdydy" localSheetId="10" hidden="1">{#N/A,#N/A,TRUE,"Cover";#N/A,#N/A,TRUE,"Conts";#N/A,#N/A,TRUE,"VOS";#N/A,#N/A,TRUE,"Warrington";#N/A,#N/A,TRUE,"Widnes"}</definedName>
    <definedName name="setdydy" localSheetId="12" hidden="1">{#N/A,#N/A,TRUE,"Cover";#N/A,#N/A,TRUE,"Conts";#N/A,#N/A,TRUE,"VOS";#N/A,#N/A,TRUE,"Warrington";#N/A,#N/A,TRUE,"Widnes"}</definedName>
    <definedName name="setdydy" localSheetId="5" hidden="1">{#N/A,#N/A,TRUE,"Cover";#N/A,#N/A,TRUE,"Conts";#N/A,#N/A,TRUE,"VOS";#N/A,#N/A,TRUE,"Warrington";#N/A,#N/A,TRUE,"Widnes"}</definedName>
    <definedName name="setdydy" localSheetId="6" hidden="1">{#N/A,#N/A,TRUE,"Cover";#N/A,#N/A,TRUE,"Conts";#N/A,#N/A,TRUE,"VOS";#N/A,#N/A,TRUE,"Warrington";#N/A,#N/A,TRUE,"Widnes"}</definedName>
    <definedName name="setdydy" hidden="1">{#N/A,#N/A,TRUE,"Cover";#N/A,#N/A,TRUE,"Conts";#N/A,#N/A,TRUE,"VOS";#N/A,#N/A,TRUE,"Warrington";#N/A,#N/A,TRUE,"Widnes"}</definedName>
    <definedName name="Sewer">#REF!</definedName>
    <definedName name="sffff" localSheetId="20" hidden="1">{#N/A,#N/A,FALSE,"SumD";#N/A,#N/A,FALSE,"ElecD";#N/A,#N/A,FALSE,"MechD";#N/A,#N/A,FALSE,"GeotD";#N/A,#N/A,FALSE,"PrcsD";#N/A,#N/A,FALSE,"TunnD";#N/A,#N/A,FALSE,"CivlD";#N/A,#N/A,FALSE,"NtwkD";#N/A,#N/A,FALSE,"EstgD";#N/A,#N/A,FALSE,"PEngD"}</definedName>
    <definedName name="sffff" localSheetId="7" hidden="1">{#N/A,#N/A,FALSE,"SumD";#N/A,#N/A,FALSE,"ElecD";#N/A,#N/A,FALSE,"MechD";#N/A,#N/A,FALSE,"GeotD";#N/A,#N/A,FALSE,"PrcsD";#N/A,#N/A,FALSE,"TunnD";#N/A,#N/A,FALSE,"CivlD";#N/A,#N/A,FALSE,"NtwkD";#N/A,#N/A,FALSE,"EstgD";#N/A,#N/A,FALSE,"PEngD"}</definedName>
    <definedName name="sffff" localSheetId="8" hidden="1">{#N/A,#N/A,FALSE,"SumD";#N/A,#N/A,FALSE,"ElecD";#N/A,#N/A,FALSE,"MechD";#N/A,#N/A,FALSE,"GeotD";#N/A,#N/A,FALSE,"PrcsD";#N/A,#N/A,FALSE,"TunnD";#N/A,#N/A,FALSE,"CivlD";#N/A,#N/A,FALSE,"NtwkD";#N/A,#N/A,FALSE,"EstgD";#N/A,#N/A,FALSE,"PEngD"}</definedName>
    <definedName name="sffff" localSheetId="10" hidden="1">{#N/A,#N/A,FALSE,"SumD";#N/A,#N/A,FALSE,"ElecD";#N/A,#N/A,FALSE,"MechD";#N/A,#N/A,FALSE,"GeotD";#N/A,#N/A,FALSE,"PrcsD";#N/A,#N/A,FALSE,"TunnD";#N/A,#N/A,FALSE,"CivlD";#N/A,#N/A,FALSE,"NtwkD";#N/A,#N/A,FALSE,"EstgD";#N/A,#N/A,FALSE,"PEngD"}</definedName>
    <definedName name="sffff" localSheetId="12" hidden="1">{#N/A,#N/A,FALSE,"SumD";#N/A,#N/A,FALSE,"ElecD";#N/A,#N/A,FALSE,"MechD";#N/A,#N/A,FALSE,"GeotD";#N/A,#N/A,FALSE,"PrcsD";#N/A,#N/A,FALSE,"TunnD";#N/A,#N/A,FALSE,"CivlD";#N/A,#N/A,FALSE,"NtwkD";#N/A,#N/A,FALSE,"EstgD";#N/A,#N/A,FALSE,"PEngD"}</definedName>
    <definedName name="sffff" localSheetId="5" hidden="1">{#N/A,#N/A,FALSE,"SumD";#N/A,#N/A,FALSE,"ElecD";#N/A,#N/A,FALSE,"MechD";#N/A,#N/A,FALSE,"GeotD";#N/A,#N/A,FALSE,"PrcsD";#N/A,#N/A,FALSE,"TunnD";#N/A,#N/A,FALSE,"CivlD";#N/A,#N/A,FALSE,"NtwkD";#N/A,#N/A,FALSE,"EstgD";#N/A,#N/A,FALSE,"PEngD"}</definedName>
    <definedName name="sffff" localSheetId="6"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hdfj" localSheetId="20" hidden="1">{#N/A,#N/A,TRUE,"Cover";#N/A,#N/A,TRUE,"Conts";#N/A,#N/A,TRUE,"VOS";#N/A,#N/A,TRUE,"Warrington";#N/A,#N/A,TRUE,"Widnes"}</definedName>
    <definedName name="sfhdfj" localSheetId="7" hidden="1">{#N/A,#N/A,TRUE,"Cover";#N/A,#N/A,TRUE,"Conts";#N/A,#N/A,TRUE,"VOS";#N/A,#N/A,TRUE,"Warrington";#N/A,#N/A,TRUE,"Widnes"}</definedName>
    <definedName name="sfhdfj" localSheetId="8" hidden="1">{#N/A,#N/A,TRUE,"Cover";#N/A,#N/A,TRUE,"Conts";#N/A,#N/A,TRUE,"VOS";#N/A,#N/A,TRUE,"Warrington";#N/A,#N/A,TRUE,"Widnes"}</definedName>
    <definedName name="sfhdfj" localSheetId="10" hidden="1">{#N/A,#N/A,TRUE,"Cover";#N/A,#N/A,TRUE,"Conts";#N/A,#N/A,TRUE,"VOS";#N/A,#N/A,TRUE,"Warrington";#N/A,#N/A,TRUE,"Widnes"}</definedName>
    <definedName name="sfhdfj" localSheetId="12" hidden="1">{#N/A,#N/A,TRUE,"Cover";#N/A,#N/A,TRUE,"Conts";#N/A,#N/A,TRUE,"VOS";#N/A,#N/A,TRUE,"Warrington";#N/A,#N/A,TRUE,"Widnes"}</definedName>
    <definedName name="sfhdfj" localSheetId="5" hidden="1">{#N/A,#N/A,TRUE,"Cover";#N/A,#N/A,TRUE,"Conts";#N/A,#N/A,TRUE,"VOS";#N/A,#N/A,TRUE,"Warrington";#N/A,#N/A,TRUE,"Widnes"}</definedName>
    <definedName name="sfhdfj" localSheetId="6" hidden="1">{#N/A,#N/A,TRUE,"Cover";#N/A,#N/A,TRUE,"Conts";#N/A,#N/A,TRUE,"VOS";#N/A,#N/A,TRUE,"Warrington";#N/A,#N/A,TRUE,"Widnes"}</definedName>
    <definedName name="sfhdfj" hidden="1">{#N/A,#N/A,TRUE,"Cover";#N/A,#N/A,TRUE,"Conts";#N/A,#N/A,TRUE,"VOS";#N/A,#N/A,TRUE,"Warrington";#N/A,#N/A,TRUE,"Widnes"}</definedName>
    <definedName name="sgsegegrt" localSheetId="20" hidden="1">{#N/A,#N/A,TRUE,"Cover";#N/A,#N/A,TRUE,"Conts";#N/A,#N/A,TRUE,"VOS";#N/A,#N/A,TRUE,"Warrington";#N/A,#N/A,TRUE,"Widnes"}</definedName>
    <definedName name="sgsegegrt" localSheetId="7" hidden="1">{#N/A,#N/A,TRUE,"Cover";#N/A,#N/A,TRUE,"Conts";#N/A,#N/A,TRUE,"VOS";#N/A,#N/A,TRUE,"Warrington";#N/A,#N/A,TRUE,"Widnes"}</definedName>
    <definedName name="sgsegegrt" localSheetId="8" hidden="1">{#N/A,#N/A,TRUE,"Cover";#N/A,#N/A,TRUE,"Conts";#N/A,#N/A,TRUE,"VOS";#N/A,#N/A,TRUE,"Warrington";#N/A,#N/A,TRUE,"Widnes"}</definedName>
    <definedName name="sgsegegrt" localSheetId="10" hidden="1">{#N/A,#N/A,TRUE,"Cover";#N/A,#N/A,TRUE,"Conts";#N/A,#N/A,TRUE,"VOS";#N/A,#N/A,TRUE,"Warrington";#N/A,#N/A,TRUE,"Widnes"}</definedName>
    <definedName name="sgsegegrt" localSheetId="12" hidden="1">{#N/A,#N/A,TRUE,"Cover";#N/A,#N/A,TRUE,"Conts";#N/A,#N/A,TRUE,"VOS";#N/A,#N/A,TRUE,"Warrington";#N/A,#N/A,TRUE,"Widnes"}</definedName>
    <definedName name="sgsegegrt" localSheetId="5" hidden="1">{#N/A,#N/A,TRUE,"Cover";#N/A,#N/A,TRUE,"Conts";#N/A,#N/A,TRUE,"VOS";#N/A,#N/A,TRUE,"Warrington";#N/A,#N/A,TRUE,"Widnes"}</definedName>
    <definedName name="sgsegegrt" localSheetId="6" hidden="1">{#N/A,#N/A,TRUE,"Cover";#N/A,#N/A,TRUE,"Conts";#N/A,#N/A,TRUE,"VOS";#N/A,#N/A,TRUE,"Warrington";#N/A,#N/A,TRUE,"Widnes"}</definedName>
    <definedName name="sgsegegrt" hidden="1">{#N/A,#N/A,TRUE,"Cover";#N/A,#N/A,TRUE,"Conts";#N/A,#N/A,TRUE,"VOS";#N/A,#N/A,TRUE,"Warrington";#N/A,#N/A,TRUE,"Widnes"}</definedName>
    <definedName name="sgsghju" localSheetId="20" hidden="1">{#N/A,#N/A,TRUE,"Cover";#N/A,#N/A,TRUE,"Conts";#N/A,#N/A,TRUE,"VOS";#N/A,#N/A,TRUE,"Warrington";#N/A,#N/A,TRUE,"Widnes"}</definedName>
    <definedName name="sgsghju" localSheetId="7" hidden="1">{#N/A,#N/A,TRUE,"Cover";#N/A,#N/A,TRUE,"Conts";#N/A,#N/A,TRUE,"VOS";#N/A,#N/A,TRUE,"Warrington";#N/A,#N/A,TRUE,"Widnes"}</definedName>
    <definedName name="sgsghju" localSheetId="8" hidden="1">{#N/A,#N/A,TRUE,"Cover";#N/A,#N/A,TRUE,"Conts";#N/A,#N/A,TRUE,"VOS";#N/A,#N/A,TRUE,"Warrington";#N/A,#N/A,TRUE,"Widnes"}</definedName>
    <definedName name="sgsghju" localSheetId="10" hidden="1">{#N/A,#N/A,TRUE,"Cover";#N/A,#N/A,TRUE,"Conts";#N/A,#N/A,TRUE,"VOS";#N/A,#N/A,TRUE,"Warrington";#N/A,#N/A,TRUE,"Widnes"}</definedName>
    <definedName name="sgsghju" localSheetId="12" hidden="1">{#N/A,#N/A,TRUE,"Cover";#N/A,#N/A,TRUE,"Conts";#N/A,#N/A,TRUE,"VOS";#N/A,#N/A,TRUE,"Warrington";#N/A,#N/A,TRUE,"Widnes"}</definedName>
    <definedName name="sgsghju" localSheetId="5" hidden="1">{#N/A,#N/A,TRUE,"Cover";#N/A,#N/A,TRUE,"Conts";#N/A,#N/A,TRUE,"VOS";#N/A,#N/A,TRUE,"Warrington";#N/A,#N/A,TRUE,"Widnes"}</definedName>
    <definedName name="sgsghju" localSheetId="6" hidden="1">{#N/A,#N/A,TRUE,"Cover";#N/A,#N/A,TRUE,"Conts";#N/A,#N/A,TRUE,"VOS";#N/A,#N/A,TRUE,"Warrington";#N/A,#N/A,TRUE,"Widnes"}</definedName>
    <definedName name="sgsghju" hidden="1">{#N/A,#N/A,TRUE,"Cover";#N/A,#N/A,TRUE,"Conts";#N/A,#N/A,TRUE,"VOS";#N/A,#N/A,TRUE,"Warrington";#N/A,#N/A,TRUE,"Widnes"}</definedName>
    <definedName name="sgsgr" localSheetId="20" hidden="1">{#N/A,#N/A,TRUE,"Cover";#N/A,#N/A,TRUE,"Conts";#N/A,#N/A,TRUE,"VOS";#N/A,#N/A,TRUE,"Warrington";#N/A,#N/A,TRUE,"Widnes"}</definedName>
    <definedName name="sgsgr" localSheetId="7" hidden="1">{#N/A,#N/A,TRUE,"Cover";#N/A,#N/A,TRUE,"Conts";#N/A,#N/A,TRUE,"VOS";#N/A,#N/A,TRUE,"Warrington";#N/A,#N/A,TRUE,"Widnes"}</definedName>
    <definedName name="sgsgr" localSheetId="8" hidden="1">{#N/A,#N/A,TRUE,"Cover";#N/A,#N/A,TRUE,"Conts";#N/A,#N/A,TRUE,"VOS";#N/A,#N/A,TRUE,"Warrington";#N/A,#N/A,TRUE,"Widnes"}</definedName>
    <definedName name="sgsgr" localSheetId="10" hidden="1">{#N/A,#N/A,TRUE,"Cover";#N/A,#N/A,TRUE,"Conts";#N/A,#N/A,TRUE,"VOS";#N/A,#N/A,TRUE,"Warrington";#N/A,#N/A,TRUE,"Widnes"}</definedName>
    <definedName name="sgsgr" localSheetId="12" hidden="1">{#N/A,#N/A,TRUE,"Cover";#N/A,#N/A,TRUE,"Conts";#N/A,#N/A,TRUE,"VOS";#N/A,#N/A,TRUE,"Warrington";#N/A,#N/A,TRUE,"Widnes"}</definedName>
    <definedName name="sgsgr" localSheetId="5" hidden="1">{#N/A,#N/A,TRUE,"Cover";#N/A,#N/A,TRUE,"Conts";#N/A,#N/A,TRUE,"VOS";#N/A,#N/A,TRUE,"Warrington";#N/A,#N/A,TRUE,"Widnes"}</definedName>
    <definedName name="sgsgr" localSheetId="6" hidden="1">{#N/A,#N/A,TRUE,"Cover";#N/A,#N/A,TRUE,"Conts";#N/A,#N/A,TRUE,"VOS";#N/A,#N/A,TRUE,"Warrington";#N/A,#N/A,TRUE,"Widnes"}</definedName>
    <definedName name="sgsgr" hidden="1">{#N/A,#N/A,TRUE,"Cover";#N/A,#N/A,TRUE,"Conts";#N/A,#N/A,TRUE,"VOS";#N/A,#N/A,TRUE,"Warrington";#N/A,#N/A,TRUE,"Widnes"}</definedName>
    <definedName name="sheet" localSheetId="20" hidden="1">{#N/A,#N/A,TRUE,"Cover";#N/A,#N/A,TRUE,"Conts";#N/A,#N/A,TRUE,"VOS";#N/A,#N/A,TRUE,"Warrington";#N/A,#N/A,TRUE,"Widnes"}</definedName>
    <definedName name="sheet" localSheetId="7" hidden="1">{#N/A,#N/A,TRUE,"Cover";#N/A,#N/A,TRUE,"Conts";#N/A,#N/A,TRUE,"VOS";#N/A,#N/A,TRUE,"Warrington";#N/A,#N/A,TRUE,"Widnes"}</definedName>
    <definedName name="sheet" localSheetId="8" hidden="1">{#N/A,#N/A,TRUE,"Cover";#N/A,#N/A,TRUE,"Conts";#N/A,#N/A,TRUE,"VOS";#N/A,#N/A,TRUE,"Warrington";#N/A,#N/A,TRUE,"Widnes"}</definedName>
    <definedName name="sheet" localSheetId="10" hidden="1">{#N/A,#N/A,TRUE,"Cover";#N/A,#N/A,TRUE,"Conts";#N/A,#N/A,TRUE,"VOS";#N/A,#N/A,TRUE,"Warrington";#N/A,#N/A,TRUE,"Widnes"}</definedName>
    <definedName name="sheet" localSheetId="12" hidden="1">{#N/A,#N/A,TRUE,"Cover";#N/A,#N/A,TRUE,"Conts";#N/A,#N/A,TRUE,"VOS";#N/A,#N/A,TRUE,"Warrington";#N/A,#N/A,TRUE,"Widnes"}</definedName>
    <definedName name="sheet" localSheetId="5" hidden="1">{#N/A,#N/A,TRUE,"Cover";#N/A,#N/A,TRUE,"Conts";#N/A,#N/A,TRUE,"VOS";#N/A,#N/A,TRUE,"Warrington";#N/A,#N/A,TRUE,"Widnes"}</definedName>
    <definedName name="sheet" localSheetId="6" hidden="1">{#N/A,#N/A,TRUE,"Cover";#N/A,#N/A,TRUE,"Conts";#N/A,#N/A,TRUE,"VOS";#N/A,#N/A,TRUE,"Warrington";#N/A,#N/A,TRUE,"Widnes"}</definedName>
    <definedName name="sheet" hidden="1">{#N/A,#N/A,TRUE,"Cover";#N/A,#N/A,TRUE,"Conts";#N/A,#N/A,TRUE,"VOS";#N/A,#N/A,TRUE,"Warrington";#N/A,#N/A,TRUE,"Widnes"}</definedName>
    <definedName name="shshgtr" localSheetId="20" hidden="1">{#N/A,#N/A,TRUE,"Cover";#N/A,#N/A,TRUE,"Conts";#N/A,#N/A,TRUE,"VOS";#N/A,#N/A,TRUE,"Warrington";#N/A,#N/A,TRUE,"Widnes"}</definedName>
    <definedName name="shshgtr" localSheetId="7" hidden="1">{#N/A,#N/A,TRUE,"Cover";#N/A,#N/A,TRUE,"Conts";#N/A,#N/A,TRUE,"VOS";#N/A,#N/A,TRUE,"Warrington";#N/A,#N/A,TRUE,"Widnes"}</definedName>
    <definedName name="shshgtr" localSheetId="8" hidden="1">{#N/A,#N/A,TRUE,"Cover";#N/A,#N/A,TRUE,"Conts";#N/A,#N/A,TRUE,"VOS";#N/A,#N/A,TRUE,"Warrington";#N/A,#N/A,TRUE,"Widnes"}</definedName>
    <definedName name="shshgtr" localSheetId="10" hidden="1">{#N/A,#N/A,TRUE,"Cover";#N/A,#N/A,TRUE,"Conts";#N/A,#N/A,TRUE,"VOS";#N/A,#N/A,TRUE,"Warrington";#N/A,#N/A,TRUE,"Widnes"}</definedName>
    <definedName name="shshgtr" localSheetId="12" hidden="1">{#N/A,#N/A,TRUE,"Cover";#N/A,#N/A,TRUE,"Conts";#N/A,#N/A,TRUE,"VOS";#N/A,#N/A,TRUE,"Warrington";#N/A,#N/A,TRUE,"Widnes"}</definedName>
    <definedName name="shshgtr" localSheetId="5" hidden="1">{#N/A,#N/A,TRUE,"Cover";#N/A,#N/A,TRUE,"Conts";#N/A,#N/A,TRUE,"VOS";#N/A,#N/A,TRUE,"Warrington";#N/A,#N/A,TRUE,"Widnes"}</definedName>
    <definedName name="shshgtr" localSheetId="6" hidden="1">{#N/A,#N/A,TRUE,"Cover";#N/A,#N/A,TRUE,"Conts";#N/A,#N/A,TRUE,"VOS";#N/A,#N/A,TRUE,"Warrington";#N/A,#N/A,TRUE,"Widnes"}</definedName>
    <definedName name="shshgtr" hidden="1">{#N/A,#N/A,TRUE,"Cover";#N/A,#N/A,TRUE,"Conts";#N/A,#N/A,TRUE,"VOS";#N/A,#N/A,TRUE,"Warrington";#N/A,#N/A,TRUE,"Widnes"}</definedName>
    <definedName name="SITE__WORKS">'[11]Build-up'!#REF!</definedName>
    <definedName name="SOP">[12]data_sop!$E$9:$AJ$1574</definedName>
    <definedName name="specific">[9]Lookups!$A$2:$A$28</definedName>
    <definedName name="Specific_Category" localSheetId="7">#REF!</definedName>
    <definedName name="Specific_Category" localSheetId="13">#REF!</definedName>
    <definedName name="Specific_Category" localSheetId="5">#REF!</definedName>
    <definedName name="Specific_Category" localSheetId="3">#REF!</definedName>
    <definedName name="Specific_Category">#REF!</definedName>
    <definedName name="srhrh" localSheetId="20" hidden="1">{#N/A,#N/A,TRUE,"Cover";#N/A,#N/A,TRUE,"Conts";#N/A,#N/A,TRUE,"VOS";#N/A,#N/A,TRUE,"Warrington";#N/A,#N/A,TRUE,"Widnes"}</definedName>
    <definedName name="srhrh" localSheetId="7" hidden="1">{#N/A,#N/A,TRUE,"Cover";#N/A,#N/A,TRUE,"Conts";#N/A,#N/A,TRUE,"VOS";#N/A,#N/A,TRUE,"Warrington";#N/A,#N/A,TRUE,"Widnes"}</definedName>
    <definedName name="srhrh" localSheetId="8" hidden="1">{#N/A,#N/A,TRUE,"Cover";#N/A,#N/A,TRUE,"Conts";#N/A,#N/A,TRUE,"VOS";#N/A,#N/A,TRUE,"Warrington";#N/A,#N/A,TRUE,"Widnes"}</definedName>
    <definedName name="srhrh" localSheetId="10" hidden="1">{#N/A,#N/A,TRUE,"Cover";#N/A,#N/A,TRUE,"Conts";#N/A,#N/A,TRUE,"VOS";#N/A,#N/A,TRUE,"Warrington";#N/A,#N/A,TRUE,"Widnes"}</definedName>
    <definedName name="srhrh" localSheetId="12" hidden="1">{#N/A,#N/A,TRUE,"Cover";#N/A,#N/A,TRUE,"Conts";#N/A,#N/A,TRUE,"VOS";#N/A,#N/A,TRUE,"Warrington";#N/A,#N/A,TRUE,"Widnes"}</definedName>
    <definedName name="srhrh" localSheetId="5" hidden="1">{#N/A,#N/A,TRUE,"Cover";#N/A,#N/A,TRUE,"Conts";#N/A,#N/A,TRUE,"VOS";#N/A,#N/A,TRUE,"Warrington";#N/A,#N/A,TRUE,"Widnes"}</definedName>
    <definedName name="srhrh" localSheetId="6" hidden="1">{#N/A,#N/A,TRUE,"Cover";#N/A,#N/A,TRUE,"Conts";#N/A,#N/A,TRUE,"VOS";#N/A,#N/A,TRUE,"Warrington";#N/A,#N/A,TRUE,"Widnes"}</definedName>
    <definedName name="srhrh" hidden="1">{#N/A,#N/A,TRUE,"Cover";#N/A,#N/A,TRUE,"Conts";#N/A,#N/A,TRUE,"VOS";#N/A,#N/A,TRUE,"Warrington";#N/A,#N/A,TRUE,"Widnes"}</definedName>
    <definedName name="srsetrthgfh" localSheetId="20" hidden="1">{#N/A,#N/A,TRUE,"Cover";#N/A,#N/A,TRUE,"Conts";#N/A,#N/A,TRUE,"VOS";#N/A,#N/A,TRUE,"Warrington";#N/A,#N/A,TRUE,"Widnes"}</definedName>
    <definedName name="srsetrthgfh" localSheetId="7" hidden="1">{#N/A,#N/A,TRUE,"Cover";#N/A,#N/A,TRUE,"Conts";#N/A,#N/A,TRUE,"VOS";#N/A,#N/A,TRUE,"Warrington";#N/A,#N/A,TRUE,"Widnes"}</definedName>
    <definedName name="srsetrthgfh" localSheetId="8" hidden="1">{#N/A,#N/A,TRUE,"Cover";#N/A,#N/A,TRUE,"Conts";#N/A,#N/A,TRUE,"VOS";#N/A,#N/A,TRUE,"Warrington";#N/A,#N/A,TRUE,"Widnes"}</definedName>
    <definedName name="srsetrthgfh" localSheetId="10" hidden="1">{#N/A,#N/A,TRUE,"Cover";#N/A,#N/A,TRUE,"Conts";#N/A,#N/A,TRUE,"VOS";#N/A,#N/A,TRUE,"Warrington";#N/A,#N/A,TRUE,"Widnes"}</definedName>
    <definedName name="srsetrthgfh" localSheetId="12" hidden="1">{#N/A,#N/A,TRUE,"Cover";#N/A,#N/A,TRUE,"Conts";#N/A,#N/A,TRUE,"VOS";#N/A,#N/A,TRUE,"Warrington";#N/A,#N/A,TRUE,"Widnes"}</definedName>
    <definedName name="srsetrthgfh" localSheetId="5" hidden="1">{#N/A,#N/A,TRUE,"Cover";#N/A,#N/A,TRUE,"Conts";#N/A,#N/A,TRUE,"VOS";#N/A,#N/A,TRUE,"Warrington";#N/A,#N/A,TRUE,"Widnes"}</definedName>
    <definedName name="srsetrthgfh" localSheetId="6" hidden="1">{#N/A,#N/A,TRUE,"Cover";#N/A,#N/A,TRUE,"Conts";#N/A,#N/A,TRUE,"VOS";#N/A,#N/A,TRUE,"Warrington";#N/A,#N/A,TRUE,"Widnes"}</definedName>
    <definedName name="srsetrthgfh" hidden="1">{#N/A,#N/A,TRUE,"Cover";#N/A,#N/A,TRUE,"Conts";#N/A,#N/A,TRUE,"VOS";#N/A,#N/A,TRUE,"Warrington";#N/A,#N/A,TRUE,"Widnes"}</definedName>
    <definedName name="srsretr" localSheetId="20" hidden="1">{#N/A,#N/A,TRUE,"Cover";#N/A,#N/A,TRUE,"Conts";#N/A,#N/A,TRUE,"VOS";#N/A,#N/A,TRUE,"Warrington";#N/A,#N/A,TRUE,"Widnes"}</definedName>
    <definedName name="srsretr" localSheetId="7" hidden="1">{#N/A,#N/A,TRUE,"Cover";#N/A,#N/A,TRUE,"Conts";#N/A,#N/A,TRUE,"VOS";#N/A,#N/A,TRUE,"Warrington";#N/A,#N/A,TRUE,"Widnes"}</definedName>
    <definedName name="srsretr" localSheetId="8" hidden="1">{#N/A,#N/A,TRUE,"Cover";#N/A,#N/A,TRUE,"Conts";#N/A,#N/A,TRUE,"VOS";#N/A,#N/A,TRUE,"Warrington";#N/A,#N/A,TRUE,"Widnes"}</definedName>
    <definedName name="srsretr" localSheetId="10" hidden="1">{#N/A,#N/A,TRUE,"Cover";#N/A,#N/A,TRUE,"Conts";#N/A,#N/A,TRUE,"VOS";#N/A,#N/A,TRUE,"Warrington";#N/A,#N/A,TRUE,"Widnes"}</definedName>
    <definedName name="srsretr" localSheetId="12" hidden="1">{#N/A,#N/A,TRUE,"Cover";#N/A,#N/A,TRUE,"Conts";#N/A,#N/A,TRUE,"VOS";#N/A,#N/A,TRUE,"Warrington";#N/A,#N/A,TRUE,"Widnes"}</definedName>
    <definedName name="srsretr" localSheetId="5" hidden="1">{#N/A,#N/A,TRUE,"Cover";#N/A,#N/A,TRUE,"Conts";#N/A,#N/A,TRUE,"VOS";#N/A,#N/A,TRUE,"Warrington";#N/A,#N/A,TRUE,"Widnes"}</definedName>
    <definedName name="srsretr" localSheetId="6" hidden="1">{#N/A,#N/A,TRUE,"Cover";#N/A,#N/A,TRUE,"Conts";#N/A,#N/A,TRUE,"VOS";#N/A,#N/A,TRUE,"Warrington";#N/A,#N/A,TRUE,"Widnes"}</definedName>
    <definedName name="srsretr" hidden="1">{#N/A,#N/A,TRUE,"Cover";#N/A,#N/A,TRUE,"Conts";#N/A,#N/A,TRUE,"VOS";#N/A,#N/A,TRUE,"Warrington";#N/A,#N/A,TRUE,"Widnes"}</definedName>
    <definedName name="sryeysr" localSheetId="20" hidden="1">{#N/A,#N/A,TRUE,"Cover";#N/A,#N/A,TRUE,"Conts";#N/A,#N/A,TRUE,"VOS";#N/A,#N/A,TRUE,"Warrington";#N/A,#N/A,TRUE,"Widnes"}</definedName>
    <definedName name="sryeysr" localSheetId="7" hidden="1">{#N/A,#N/A,TRUE,"Cover";#N/A,#N/A,TRUE,"Conts";#N/A,#N/A,TRUE,"VOS";#N/A,#N/A,TRUE,"Warrington";#N/A,#N/A,TRUE,"Widnes"}</definedName>
    <definedName name="sryeysr" localSheetId="8" hidden="1">{#N/A,#N/A,TRUE,"Cover";#N/A,#N/A,TRUE,"Conts";#N/A,#N/A,TRUE,"VOS";#N/A,#N/A,TRUE,"Warrington";#N/A,#N/A,TRUE,"Widnes"}</definedName>
    <definedName name="sryeysr" localSheetId="10" hidden="1">{#N/A,#N/A,TRUE,"Cover";#N/A,#N/A,TRUE,"Conts";#N/A,#N/A,TRUE,"VOS";#N/A,#N/A,TRUE,"Warrington";#N/A,#N/A,TRUE,"Widnes"}</definedName>
    <definedName name="sryeysr" localSheetId="12" hidden="1">{#N/A,#N/A,TRUE,"Cover";#N/A,#N/A,TRUE,"Conts";#N/A,#N/A,TRUE,"VOS";#N/A,#N/A,TRUE,"Warrington";#N/A,#N/A,TRUE,"Widnes"}</definedName>
    <definedName name="sryeysr" localSheetId="5" hidden="1">{#N/A,#N/A,TRUE,"Cover";#N/A,#N/A,TRUE,"Conts";#N/A,#N/A,TRUE,"VOS";#N/A,#N/A,TRUE,"Warrington";#N/A,#N/A,TRUE,"Widnes"}</definedName>
    <definedName name="sryeysr" localSheetId="6" hidden="1">{#N/A,#N/A,TRUE,"Cover";#N/A,#N/A,TRUE,"Conts";#N/A,#N/A,TRUE,"VOS";#N/A,#N/A,TRUE,"Warrington";#N/A,#N/A,TRUE,"Widnes"}</definedName>
    <definedName name="sryeysr" hidden="1">{#N/A,#N/A,TRUE,"Cover";#N/A,#N/A,TRUE,"Conts";#N/A,#N/A,TRUE,"VOS";#N/A,#N/A,TRUE,"Warrington";#N/A,#N/A,TRUE,"Widnes"}</definedName>
    <definedName name="ssshhh" localSheetId="20" hidden="1">{#N/A,#N/A,FALSE,"SumG";#N/A,#N/A,FALSE,"ElecG";#N/A,#N/A,FALSE,"MechG";#N/A,#N/A,FALSE,"GeotG";#N/A,#N/A,FALSE,"PrcsG";#N/A,#N/A,FALSE,"TunnG";#N/A,#N/A,FALSE,"CivlG";#N/A,#N/A,FALSE,"NtwkG";#N/A,#N/A,FALSE,"EstgG";#N/A,#N/A,FALSE,"PEngG"}</definedName>
    <definedName name="ssshhh" localSheetId="7" hidden="1">{#N/A,#N/A,FALSE,"SumG";#N/A,#N/A,FALSE,"ElecG";#N/A,#N/A,FALSE,"MechG";#N/A,#N/A,FALSE,"GeotG";#N/A,#N/A,FALSE,"PrcsG";#N/A,#N/A,FALSE,"TunnG";#N/A,#N/A,FALSE,"CivlG";#N/A,#N/A,FALSE,"NtwkG";#N/A,#N/A,FALSE,"EstgG";#N/A,#N/A,FALSE,"PEngG"}</definedName>
    <definedName name="ssshhh" localSheetId="8" hidden="1">{#N/A,#N/A,FALSE,"SumG";#N/A,#N/A,FALSE,"ElecG";#N/A,#N/A,FALSE,"MechG";#N/A,#N/A,FALSE,"GeotG";#N/A,#N/A,FALSE,"PrcsG";#N/A,#N/A,FALSE,"TunnG";#N/A,#N/A,FALSE,"CivlG";#N/A,#N/A,FALSE,"NtwkG";#N/A,#N/A,FALSE,"EstgG";#N/A,#N/A,FALSE,"PEngG"}</definedName>
    <definedName name="ssshhh" localSheetId="10" hidden="1">{#N/A,#N/A,FALSE,"SumG";#N/A,#N/A,FALSE,"ElecG";#N/A,#N/A,FALSE,"MechG";#N/A,#N/A,FALSE,"GeotG";#N/A,#N/A,FALSE,"PrcsG";#N/A,#N/A,FALSE,"TunnG";#N/A,#N/A,FALSE,"CivlG";#N/A,#N/A,FALSE,"NtwkG";#N/A,#N/A,FALSE,"EstgG";#N/A,#N/A,FALSE,"PEngG"}</definedName>
    <definedName name="ssshhh" localSheetId="12" hidden="1">{#N/A,#N/A,FALSE,"SumG";#N/A,#N/A,FALSE,"ElecG";#N/A,#N/A,FALSE,"MechG";#N/A,#N/A,FALSE,"GeotG";#N/A,#N/A,FALSE,"PrcsG";#N/A,#N/A,FALSE,"TunnG";#N/A,#N/A,FALSE,"CivlG";#N/A,#N/A,FALSE,"NtwkG";#N/A,#N/A,FALSE,"EstgG";#N/A,#N/A,FALSE,"PEngG"}</definedName>
    <definedName name="ssshhh" localSheetId="5" hidden="1">{#N/A,#N/A,FALSE,"SumG";#N/A,#N/A,FALSE,"ElecG";#N/A,#N/A,FALSE,"MechG";#N/A,#N/A,FALSE,"GeotG";#N/A,#N/A,FALSE,"PrcsG";#N/A,#N/A,FALSE,"TunnG";#N/A,#N/A,FALSE,"CivlG";#N/A,#N/A,FALSE,"NtwkG";#N/A,#N/A,FALSE,"EstgG";#N/A,#N/A,FALSE,"PEngG"}</definedName>
    <definedName name="ssshhh" localSheetId="6"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tage">'[16]Fill this out first...'!$D$12</definedName>
    <definedName name="STAIRS">'[11]Build-up'!#REF!</definedName>
    <definedName name="start" localSheetId="10">#REF!</definedName>
    <definedName name="start">#REF!</definedName>
    <definedName name="Status">[9]Lookups!$C$2:$C$3</definedName>
    <definedName name="steps" localSheetId="20" hidden="1">{#N/A,#N/A,FALSE,"C3";#N/A,#N/A,FALSE,"D2-17";#N/A,#N/A,FALSE,"C2-17";#N/A,#N/A,FALSE,"C2-CIVIL";#N/A,#N/A,FALSE,"D1-C1 contract";#N/A,#N/A,FALSE,"D1-CIVIL";#N/A,#N/A,FALSE,"C1 hourly";#N/A,#N/A,FALSE,"C1 contract";#N/A,#N/A,FALSE,"D1-C1 hourly"}</definedName>
    <definedName name="steps" localSheetId="7" hidden="1">{#N/A,#N/A,FALSE,"C3";#N/A,#N/A,FALSE,"D2-17";#N/A,#N/A,FALSE,"C2-17";#N/A,#N/A,FALSE,"C2-CIVIL";#N/A,#N/A,FALSE,"D1-C1 contract";#N/A,#N/A,FALSE,"D1-CIVIL";#N/A,#N/A,FALSE,"C1 hourly";#N/A,#N/A,FALSE,"C1 contract";#N/A,#N/A,FALSE,"D1-C1 hourly"}</definedName>
    <definedName name="steps" localSheetId="8" hidden="1">{#N/A,#N/A,FALSE,"C3";#N/A,#N/A,FALSE,"D2-17";#N/A,#N/A,FALSE,"C2-17";#N/A,#N/A,FALSE,"C2-CIVIL";#N/A,#N/A,FALSE,"D1-C1 contract";#N/A,#N/A,FALSE,"D1-CIVIL";#N/A,#N/A,FALSE,"C1 hourly";#N/A,#N/A,FALSE,"C1 contract";#N/A,#N/A,FALSE,"D1-C1 hourly"}</definedName>
    <definedName name="steps" localSheetId="10" hidden="1">{#N/A,#N/A,FALSE,"C3";#N/A,#N/A,FALSE,"D2-17";#N/A,#N/A,FALSE,"C2-17";#N/A,#N/A,FALSE,"C2-CIVIL";#N/A,#N/A,FALSE,"D1-C1 contract";#N/A,#N/A,FALSE,"D1-CIVIL";#N/A,#N/A,FALSE,"C1 hourly";#N/A,#N/A,FALSE,"C1 contract";#N/A,#N/A,FALSE,"D1-C1 hourly"}</definedName>
    <definedName name="steps" localSheetId="12" hidden="1">{#N/A,#N/A,FALSE,"C3";#N/A,#N/A,FALSE,"D2-17";#N/A,#N/A,FALSE,"C2-17";#N/A,#N/A,FALSE,"C2-CIVIL";#N/A,#N/A,FALSE,"D1-C1 contract";#N/A,#N/A,FALSE,"D1-CIVIL";#N/A,#N/A,FALSE,"C1 hourly";#N/A,#N/A,FALSE,"C1 contract";#N/A,#N/A,FALSE,"D1-C1 hourly"}</definedName>
    <definedName name="steps" localSheetId="5" hidden="1">{#N/A,#N/A,FALSE,"C3";#N/A,#N/A,FALSE,"D2-17";#N/A,#N/A,FALSE,"C2-17";#N/A,#N/A,FALSE,"C2-CIVIL";#N/A,#N/A,FALSE,"D1-C1 contract";#N/A,#N/A,FALSE,"D1-CIVIL";#N/A,#N/A,FALSE,"C1 hourly";#N/A,#N/A,FALSE,"C1 contract";#N/A,#N/A,FALSE,"D1-C1 hourly"}</definedName>
    <definedName name="steps" localSheetId="6" hidden="1">{#N/A,#N/A,FALSE,"C3";#N/A,#N/A,FALSE,"D2-17";#N/A,#N/A,FALSE,"C2-17";#N/A,#N/A,FALSE,"C2-CIVIL";#N/A,#N/A,FALSE,"D1-C1 contract";#N/A,#N/A,FALSE,"D1-CIVIL";#N/A,#N/A,FALSE,"C1 hourly";#N/A,#N/A,FALSE,"C1 contract";#N/A,#N/A,FALSE,"D1-C1 hourly"}</definedName>
    <definedName name="steps" hidden="1">{#N/A,#N/A,FALSE,"C3";#N/A,#N/A,FALSE,"D2-17";#N/A,#N/A,FALSE,"C2-17";#N/A,#N/A,FALSE,"C2-CIVIL";#N/A,#N/A,FALSE,"D1-C1 contract";#N/A,#N/A,FALSE,"D1-CIVIL";#N/A,#N/A,FALSE,"C1 hourly";#N/A,#N/A,FALSE,"C1 contract";#N/A,#N/A,FALSE,"D1-C1 hourly"}</definedName>
    <definedName name="Storm">#REF!</definedName>
    <definedName name="stormwater_pipe_network">'[12]Stormwater Pipe Network'!$D$13:$F$1575</definedName>
    <definedName name="stryt5u8h87" localSheetId="20" hidden="1">{#N/A,#N/A,TRUE,"Cover";#N/A,#N/A,TRUE,"Conts";#N/A,#N/A,TRUE,"VOS";#N/A,#N/A,TRUE,"Warrington";#N/A,#N/A,TRUE,"Widnes"}</definedName>
    <definedName name="stryt5u8h87" localSheetId="7" hidden="1">{#N/A,#N/A,TRUE,"Cover";#N/A,#N/A,TRUE,"Conts";#N/A,#N/A,TRUE,"VOS";#N/A,#N/A,TRUE,"Warrington";#N/A,#N/A,TRUE,"Widnes"}</definedName>
    <definedName name="stryt5u8h87" localSheetId="8" hidden="1">{#N/A,#N/A,TRUE,"Cover";#N/A,#N/A,TRUE,"Conts";#N/A,#N/A,TRUE,"VOS";#N/A,#N/A,TRUE,"Warrington";#N/A,#N/A,TRUE,"Widnes"}</definedName>
    <definedName name="stryt5u8h87" localSheetId="10" hidden="1">{#N/A,#N/A,TRUE,"Cover";#N/A,#N/A,TRUE,"Conts";#N/A,#N/A,TRUE,"VOS";#N/A,#N/A,TRUE,"Warrington";#N/A,#N/A,TRUE,"Widnes"}</definedName>
    <definedName name="stryt5u8h87" localSheetId="12" hidden="1">{#N/A,#N/A,TRUE,"Cover";#N/A,#N/A,TRUE,"Conts";#N/A,#N/A,TRUE,"VOS";#N/A,#N/A,TRUE,"Warrington";#N/A,#N/A,TRUE,"Widnes"}</definedName>
    <definedName name="stryt5u8h87" localSheetId="5" hidden="1">{#N/A,#N/A,TRUE,"Cover";#N/A,#N/A,TRUE,"Conts";#N/A,#N/A,TRUE,"VOS";#N/A,#N/A,TRUE,"Warrington";#N/A,#N/A,TRUE,"Widnes"}</definedName>
    <definedName name="stryt5u8h87" localSheetId="6" hidden="1">{#N/A,#N/A,TRUE,"Cover";#N/A,#N/A,TRUE,"Conts";#N/A,#N/A,TRUE,"VOS";#N/A,#N/A,TRUE,"Warrington";#N/A,#N/A,TRUE,"Widnes"}</definedName>
    <definedName name="stryt5u8h87" hidden="1">{#N/A,#N/A,TRUE,"Cover";#N/A,#N/A,TRUE,"Conts";#N/A,#N/A,TRUE,"VOS";#N/A,#N/A,TRUE,"Warrington";#N/A,#N/A,TRUE,"Widnes"}</definedName>
    <definedName name="Su">'[32]Prev'' Summary'!$M$52</definedName>
    <definedName name="SUBSTRUCTIRE">'[11]Build-up'!#REF!</definedName>
    <definedName name="sum6b" localSheetId="10">#REF!</definedName>
    <definedName name="sum6b">#REF!</definedName>
    <definedName name="sum6C" localSheetId="10">#REF!</definedName>
    <definedName name="sum6C">#REF!</definedName>
    <definedName name="summary" localSheetId="10">#REF!</definedName>
    <definedName name="summary">#REF!</definedName>
    <definedName name="swsdfa" localSheetId="20" hidden="1">{#N/A,#N/A,TRUE,"Cover";#N/A,#N/A,TRUE,"Conts";#N/A,#N/A,TRUE,"VOS";#N/A,#N/A,TRUE,"Warrington";#N/A,#N/A,TRUE,"Widnes"}</definedName>
    <definedName name="swsdfa" localSheetId="7" hidden="1">{#N/A,#N/A,TRUE,"Cover";#N/A,#N/A,TRUE,"Conts";#N/A,#N/A,TRUE,"VOS";#N/A,#N/A,TRUE,"Warrington";#N/A,#N/A,TRUE,"Widnes"}</definedName>
    <definedName name="swsdfa" localSheetId="8" hidden="1">{#N/A,#N/A,TRUE,"Cover";#N/A,#N/A,TRUE,"Conts";#N/A,#N/A,TRUE,"VOS";#N/A,#N/A,TRUE,"Warrington";#N/A,#N/A,TRUE,"Widnes"}</definedName>
    <definedName name="swsdfa" localSheetId="10" hidden="1">{#N/A,#N/A,TRUE,"Cover";#N/A,#N/A,TRUE,"Conts";#N/A,#N/A,TRUE,"VOS";#N/A,#N/A,TRUE,"Warrington";#N/A,#N/A,TRUE,"Widnes"}</definedName>
    <definedName name="swsdfa" localSheetId="12" hidden="1">{#N/A,#N/A,TRUE,"Cover";#N/A,#N/A,TRUE,"Conts";#N/A,#N/A,TRUE,"VOS";#N/A,#N/A,TRUE,"Warrington";#N/A,#N/A,TRUE,"Widnes"}</definedName>
    <definedName name="swsdfa" localSheetId="5" hidden="1">{#N/A,#N/A,TRUE,"Cover";#N/A,#N/A,TRUE,"Conts";#N/A,#N/A,TRUE,"VOS";#N/A,#N/A,TRUE,"Warrington";#N/A,#N/A,TRUE,"Widnes"}</definedName>
    <definedName name="swsdfa" localSheetId="6" hidden="1">{#N/A,#N/A,TRUE,"Cover";#N/A,#N/A,TRUE,"Conts";#N/A,#N/A,TRUE,"VOS";#N/A,#N/A,TRUE,"Warrington";#N/A,#N/A,TRUE,"Widnes"}</definedName>
    <definedName name="swsdfa" hidden="1">{#N/A,#N/A,TRUE,"Cover";#N/A,#N/A,TRUE,"Conts";#N/A,#N/A,TRUE,"VOS";#N/A,#N/A,TRUE,"Warrington";#N/A,#N/A,TRUE,"Widnes"}</definedName>
    <definedName name="syu" localSheetId="20" hidden="1">{#N/A,#N/A,TRUE,"Cover";#N/A,#N/A,TRUE,"Conts";#N/A,#N/A,TRUE,"VOS";#N/A,#N/A,TRUE,"Warrington";#N/A,#N/A,TRUE,"Widnes"}</definedName>
    <definedName name="syu" localSheetId="7" hidden="1">{#N/A,#N/A,TRUE,"Cover";#N/A,#N/A,TRUE,"Conts";#N/A,#N/A,TRUE,"VOS";#N/A,#N/A,TRUE,"Warrington";#N/A,#N/A,TRUE,"Widnes"}</definedName>
    <definedName name="syu" localSheetId="8" hidden="1">{#N/A,#N/A,TRUE,"Cover";#N/A,#N/A,TRUE,"Conts";#N/A,#N/A,TRUE,"VOS";#N/A,#N/A,TRUE,"Warrington";#N/A,#N/A,TRUE,"Widnes"}</definedName>
    <definedName name="syu" localSheetId="10" hidden="1">{#N/A,#N/A,TRUE,"Cover";#N/A,#N/A,TRUE,"Conts";#N/A,#N/A,TRUE,"VOS";#N/A,#N/A,TRUE,"Warrington";#N/A,#N/A,TRUE,"Widnes"}</definedName>
    <definedName name="syu" localSheetId="12" hidden="1">{#N/A,#N/A,TRUE,"Cover";#N/A,#N/A,TRUE,"Conts";#N/A,#N/A,TRUE,"VOS";#N/A,#N/A,TRUE,"Warrington";#N/A,#N/A,TRUE,"Widnes"}</definedName>
    <definedName name="syu" localSheetId="5" hidden="1">{#N/A,#N/A,TRUE,"Cover";#N/A,#N/A,TRUE,"Conts";#N/A,#N/A,TRUE,"VOS";#N/A,#N/A,TRUE,"Warrington";#N/A,#N/A,TRUE,"Widnes"}</definedName>
    <definedName name="syu" localSheetId="6" hidden="1">{#N/A,#N/A,TRUE,"Cover";#N/A,#N/A,TRUE,"Conts";#N/A,#N/A,TRUE,"VOS";#N/A,#N/A,TRUE,"Warrington";#N/A,#N/A,TRUE,"Widnes"}</definedName>
    <definedName name="syu" hidden="1">{#N/A,#N/A,TRUE,"Cover";#N/A,#N/A,TRUE,"Conts";#N/A,#N/A,TRUE,"VOS";#N/A,#N/A,TRUE,"Warrington";#N/A,#N/A,TRUE,"Widnes"}</definedName>
    <definedName name="test" localSheetId="20" hidden="1">{#N/A,#N/A,FALSE,"Pricing";#N/A,#N/A,FALSE,"Summary";#N/A,#N/A,FALSE,"CompProd";#N/A,#N/A,FALSE,"CompJobhrs";#N/A,#N/A,FALSE,"Escalation";#N/A,#N/A,FALSE,"Contingency";#N/A,#N/A,FALSE,"GM";#N/A,#N/A,FALSE,"CompWage";#N/A,#N/A,FALSE,"costSum"}</definedName>
    <definedName name="test" localSheetId="7" hidden="1">{#N/A,#N/A,FALSE,"Pricing";#N/A,#N/A,FALSE,"Summary";#N/A,#N/A,FALSE,"CompProd";#N/A,#N/A,FALSE,"CompJobhrs";#N/A,#N/A,FALSE,"Escalation";#N/A,#N/A,FALSE,"Contingency";#N/A,#N/A,FALSE,"GM";#N/A,#N/A,FALSE,"CompWage";#N/A,#N/A,FALSE,"costSum"}</definedName>
    <definedName name="test" localSheetId="8" hidden="1">{#N/A,#N/A,FALSE,"Pricing";#N/A,#N/A,FALSE,"Summary";#N/A,#N/A,FALSE,"CompProd";#N/A,#N/A,FALSE,"CompJobhrs";#N/A,#N/A,FALSE,"Escalation";#N/A,#N/A,FALSE,"Contingency";#N/A,#N/A,FALSE,"GM";#N/A,#N/A,FALSE,"CompWage";#N/A,#N/A,FALSE,"costSum"}</definedName>
    <definedName name="test" localSheetId="10" hidden="1">{#N/A,#N/A,FALSE,"Pricing";#N/A,#N/A,FALSE,"Summary";#N/A,#N/A,FALSE,"CompProd";#N/A,#N/A,FALSE,"CompJobhrs";#N/A,#N/A,FALSE,"Escalation";#N/A,#N/A,FALSE,"Contingency";#N/A,#N/A,FALSE,"GM";#N/A,#N/A,FALSE,"CompWage";#N/A,#N/A,FALSE,"costSum"}</definedName>
    <definedName name="test" localSheetId="12" hidden="1">{#N/A,#N/A,FALSE,"Pricing";#N/A,#N/A,FALSE,"Summary";#N/A,#N/A,FALSE,"CompProd";#N/A,#N/A,FALSE,"CompJobhrs";#N/A,#N/A,FALSE,"Escalation";#N/A,#N/A,FALSE,"Contingency";#N/A,#N/A,FALSE,"GM";#N/A,#N/A,FALSE,"CompWage";#N/A,#N/A,FALSE,"costSum"}</definedName>
    <definedName name="test" localSheetId="5" hidden="1">{#N/A,#N/A,FALSE,"Pricing";#N/A,#N/A,FALSE,"Summary";#N/A,#N/A,FALSE,"CompProd";#N/A,#N/A,FALSE,"CompJobhrs";#N/A,#N/A,FALSE,"Escalation";#N/A,#N/A,FALSE,"Contingency";#N/A,#N/A,FALSE,"GM";#N/A,#N/A,FALSE,"CompWage";#N/A,#N/A,FALSE,"costSum"}</definedName>
    <definedName name="test" localSheetId="6"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hwghrt" localSheetId="20" hidden="1">{#N/A,#N/A,TRUE,"Cover";#N/A,#N/A,TRUE,"Conts";#N/A,#N/A,TRUE,"VOS";#N/A,#N/A,TRUE,"Warrington";#N/A,#N/A,TRUE,"Widnes"}</definedName>
    <definedName name="thwghrt" localSheetId="7" hidden="1">{#N/A,#N/A,TRUE,"Cover";#N/A,#N/A,TRUE,"Conts";#N/A,#N/A,TRUE,"VOS";#N/A,#N/A,TRUE,"Warrington";#N/A,#N/A,TRUE,"Widnes"}</definedName>
    <definedName name="thwghrt" localSheetId="8" hidden="1">{#N/A,#N/A,TRUE,"Cover";#N/A,#N/A,TRUE,"Conts";#N/A,#N/A,TRUE,"VOS";#N/A,#N/A,TRUE,"Warrington";#N/A,#N/A,TRUE,"Widnes"}</definedName>
    <definedName name="thwghrt" localSheetId="10" hidden="1">{#N/A,#N/A,TRUE,"Cover";#N/A,#N/A,TRUE,"Conts";#N/A,#N/A,TRUE,"VOS";#N/A,#N/A,TRUE,"Warrington";#N/A,#N/A,TRUE,"Widnes"}</definedName>
    <definedName name="thwghrt" localSheetId="12" hidden="1">{#N/A,#N/A,TRUE,"Cover";#N/A,#N/A,TRUE,"Conts";#N/A,#N/A,TRUE,"VOS";#N/A,#N/A,TRUE,"Warrington";#N/A,#N/A,TRUE,"Widnes"}</definedName>
    <definedName name="thwghrt" localSheetId="5" hidden="1">{#N/A,#N/A,TRUE,"Cover";#N/A,#N/A,TRUE,"Conts";#N/A,#N/A,TRUE,"VOS";#N/A,#N/A,TRUE,"Warrington";#N/A,#N/A,TRUE,"Widnes"}</definedName>
    <definedName name="thwghrt" localSheetId="6" hidden="1">{#N/A,#N/A,TRUE,"Cover";#N/A,#N/A,TRUE,"Conts";#N/A,#N/A,TRUE,"VOS";#N/A,#N/A,TRUE,"Warrington";#N/A,#N/A,TRUE,"Widnes"}</definedName>
    <definedName name="thwghrt" hidden="1">{#N/A,#N/A,TRUE,"Cover";#N/A,#N/A,TRUE,"Conts";#N/A,#N/A,TRUE,"VOS";#N/A,#N/A,TRUE,"Warrington";#N/A,#N/A,TRUE,"Widnes"}</definedName>
    <definedName name="TITLE">[7]WorkBreakDown!#REF!</definedName>
    <definedName name="Total" localSheetId="10">#REF!</definedName>
    <definedName name="Total">#REF!</definedName>
    <definedName name="total_net_rent_for_cashflow">'[8]Net rent analysis'!$J$190:$X$191</definedName>
    <definedName name="TP">'[19]TENDER PROG.'!$A$1:$P$17</definedName>
    <definedName name="trbnuomi" localSheetId="20" hidden="1">{#N/A,#N/A,TRUE,"Cover";#N/A,#N/A,TRUE,"Conts";#N/A,#N/A,TRUE,"VOS";#N/A,#N/A,TRUE,"Warrington";#N/A,#N/A,TRUE,"Widnes"}</definedName>
    <definedName name="trbnuomi" localSheetId="7" hidden="1">{#N/A,#N/A,TRUE,"Cover";#N/A,#N/A,TRUE,"Conts";#N/A,#N/A,TRUE,"VOS";#N/A,#N/A,TRUE,"Warrington";#N/A,#N/A,TRUE,"Widnes"}</definedName>
    <definedName name="trbnuomi" localSheetId="8" hidden="1">{#N/A,#N/A,TRUE,"Cover";#N/A,#N/A,TRUE,"Conts";#N/A,#N/A,TRUE,"VOS";#N/A,#N/A,TRUE,"Warrington";#N/A,#N/A,TRUE,"Widnes"}</definedName>
    <definedName name="trbnuomi" localSheetId="10" hidden="1">{#N/A,#N/A,TRUE,"Cover";#N/A,#N/A,TRUE,"Conts";#N/A,#N/A,TRUE,"VOS";#N/A,#N/A,TRUE,"Warrington";#N/A,#N/A,TRUE,"Widnes"}</definedName>
    <definedName name="trbnuomi" localSheetId="12" hidden="1">{#N/A,#N/A,TRUE,"Cover";#N/A,#N/A,TRUE,"Conts";#N/A,#N/A,TRUE,"VOS";#N/A,#N/A,TRUE,"Warrington";#N/A,#N/A,TRUE,"Widnes"}</definedName>
    <definedName name="trbnuomi" localSheetId="5" hidden="1">{#N/A,#N/A,TRUE,"Cover";#N/A,#N/A,TRUE,"Conts";#N/A,#N/A,TRUE,"VOS";#N/A,#N/A,TRUE,"Warrington";#N/A,#N/A,TRUE,"Widnes"}</definedName>
    <definedName name="trbnuomi" localSheetId="6" hidden="1">{#N/A,#N/A,TRUE,"Cover";#N/A,#N/A,TRUE,"Conts";#N/A,#N/A,TRUE,"VOS";#N/A,#N/A,TRUE,"Warrington";#N/A,#N/A,TRUE,"Widnes"}</definedName>
    <definedName name="trbnuomi" hidden="1">{#N/A,#N/A,TRUE,"Cover";#N/A,#N/A,TRUE,"Conts";#N/A,#N/A,TRUE,"VOS";#N/A,#N/A,TRUE,"Warrington";#N/A,#N/A,TRUE,"Widnes"}</definedName>
    <definedName name="trgr" localSheetId="20" hidden="1">{#N/A,#N/A,TRUE,"Cover";#N/A,#N/A,TRUE,"Conts";#N/A,#N/A,TRUE,"VOS";#N/A,#N/A,TRUE,"Warrington";#N/A,#N/A,TRUE,"Widnes"}</definedName>
    <definedName name="trgr" localSheetId="7" hidden="1">{#N/A,#N/A,TRUE,"Cover";#N/A,#N/A,TRUE,"Conts";#N/A,#N/A,TRUE,"VOS";#N/A,#N/A,TRUE,"Warrington";#N/A,#N/A,TRUE,"Widnes"}</definedName>
    <definedName name="trgr" localSheetId="8" hidden="1">{#N/A,#N/A,TRUE,"Cover";#N/A,#N/A,TRUE,"Conts";#N/A,#N/A,TRUE,"VOS";#N/A,#N/A,TRUE,"Warrington";#N/A,#N/A,TRUE,"Widnes"}</definedName>
    <definedName name="trgr" localSheetId="10" hidden="1">{#N/A,#N/A,TRUE,"Cover";#N/A,#N/A,TRUE,"Conts";#N/A,#N/A,TRUE,"VOS";#N/A,#N/A,TRUE,"Warrington";#N/A,#N/A,TRUE,"Widnes"}</definedName>
    <definedName name="trgr" localSheetId="12" hidden="1">{#N/A,#N/A,TRUE,"Cover";#N/A,#N/A,TRUE,"Conts";#N/A,#N/A,TRUE,"VOS";#N/A,#N/A,TRUE,"Warrington";#N/A,#N/A,TRUE,"Widnes"}</definedName>
    <definedName name="trgr" localSheetId="5" hidden="1">{#N/A,#N/A,TRUE,"Cover";#N/A,#N/A,TRUE,"Conts";#N/A,#N/A,TRUE,"VOS";#N/A,#N/A,TRUE,"Warrington";#N/A,#N/A,TRUE,"Widnes"}</definedName>
    <definedName name="trgr" localSheetId="6" hidden="1">{#N/A,#N/A,TRUE,"Cover";#N/A,#N/A,TRUE,"Conts";#N/A,#N/A,TRUE,"VOS";#N/A,#N/A,TRUE,"Warrington";#N/A,#N/A,TRUE,"Widnes"}</definedName>
    <definedName name="trgr" hidden="1">{#N/A,#N/A,TRUE,"Cover";#N/A,#N/A,TRUE,"Conts";#N/A,#N/A,TRUE,"VOS";#N/A,#N/A,TRUE,"Warrington";#N/A,#N/A,TRUE,"Widnes"}</definedName>
    <definedName name="trhe" localSheetId="20" hidden="1">{#N/A,#N/A,TRUE,"Cover";#N/A,#N/A,TRUE,"Conts";#N/A,#N/A,TRUE,"VOS";#N/A,#N/A,TRUE,"Warrington";#N/A,#N/A,TRUE,"Widnes"}</definedName>
    <definedName name="trhe" localSheetId="7" hidden="1">{#N/A,#N/A,TRUE,"Cover";#N/A,#N/A,TRUE,"Conts";#N/A,#N/A,TRUE,"VOS";#N/A,#N/A,TRUE,"Warrington";#N/A,#N/A,TRUE,"Widnes"}</definedName>
    <definedName name="trhe" localSheetId="8" hidden="1">{#N/A,#N/A,TRUE,"Cover";#N/A,#N/A,TRUE,"Conts";#N/A,#N/A,TRUE,"VOS";#N/A,#N/A,TRUE,"Warrington";#N/A,#N/A,TRUE,"Widnes"}</definedName>
    <definedName name="trhe" localSheetId="10" hidden="1">{#N/A,#N/A,TRUE,"Cover";#N/A,#N/A,TRUE,"Conts";#N/A,#N/A,TRUE,"VOS";#N/A,#N/A,TRUE,"Warrington";#N/A,#N/A,TRUE,"Widnes"}</definedName>
    <definedName name="trhe" localSheetId="12" hidden="1">{#N/A,#N/A,TRUE,"Cover";#N/A,#N/A,TRUE,"Conts";#N/A,#N/A,TRUE,"VOS";#N/A,#N/A,TRUE,"Warrington";#N/A,#N/A,TRUE,"Widnes"}</definedName>
    <definedName name="trhe" localSheetId="5" hidden="1">{#N/A,#N/A,TRUE,"Cover";#N/A,#N/A,TRUE,"Conts";#N/A,#N/A,TRUE,"VOS";#N/A,#N/A,TRUE,"Warrington";#N/A,#N/A,TRUE,"Widnes"}</definedName>
    <definedName name="trhe" localSheetId="6" hidden="1">{#N/A,#N/A,TRUE,"Cover";#N/A,#N/A,TRUE,"Conts";#N/A,#N/A,TRUE,"VOS";#N/A,#N/A,TRUE,"Warrington";#N/A,#N/A,TRUE,"Widnes"}</definedName>
    <definedName name="trhe" hidden="1">{#N/A,#N/A,TRUE,"Cover";#N/A,#N/A,TRUE,"Conts";#N/A,#N/A,TRUE,"VOS";#N/A,#N/A,TRUE,"Warrington";#N/A,#N/A,TRUE,"Widnes"}</definedName>
    <definedName name="trhsh" localSheetId="20" hidden="1">{#N/A,#N/A,TRUE,"Cover";#N/A,#N/A,TRUE,"Conts";#N/A,#N/A,TRUE,"VOS";#N/A,#N/A,TRUE,"Warrington";#N/A,#N/A,TRUE,"Widnes"}</definedName>
    <definedName name="trhsh" localSheetId="7" hidden="1">{#N/A,#N/A,TRUE,"Cover";#N/A,#N/A,TRUE,"Conts";#N/A,#N/A,TRUE,"VOS";#N/A,#N/A,TRUE,"Warrington";#N/A,#N/A,TRUE,"Widnes"}</definedName>
    <definedName name="trhsh" localSheetId="8" hidden="1">{#N/A,#N/A,TRUE,"Cover";#N/A,#N/A,TRUE,"Conts";#N/A,#N/A,TRUE,"VOS";#N/A,#N/A,TRUE,"Warrington";#N/A,#N/A,TRUE,"Widnes"}</definedName>
    <definedName name="trhsh" localSheetId="10" hidden="1">{#N/A,#N/A,TRUE,"Cover";#N/A,#N/A,TRUE,"Conts";#N/A,#N/A,TRUE,"VOS";#N/A,#N/A,TRUE,"Warrington";#N/A,#N/A,TRUE,"Widnes"}</definedName>
    <definedName name="trhsh" localSheetId="12" hidden="1">{#N/A,#N/A,TRUE,"Cover";#N/A,#N/A,TRUE,"Conts";#N/A,#N/A,TRUE,"VOS";#N/A,#N/A,TRUE,"Warrington";#N/A,#N/A,TRUE,"Widnes"}</definedName>
    <definedName name="trhsh" localSheetId="5" hidden="1">{#N/A,#N/A,TRUE,"Cover";#N/A,#N/A,TRUE,"Conts";#N/A,#N/A,TRUE,"VOS";#N/A,#N/A,TRUE,"Warrington";#N/A,#N/A,TRUE,"Widnes"}</definedName>
    <definedName name="trhsh" localSheetId="6" hidden="1">{#N/A,#N/A,TRUE,"Cover";#N/A,#N/A,TRUE,"Conts";#N/A,#N/A,TRUE,"VOS";#N/A,#N/A,TRUE,"Warrington";#N/A,#N/A,TRUE,"Widnes"}</definedName>
    <definedName name="trhsh" hidden="1">{#N/A,#N/A,TRUE,"Cover";#N/A,#N/A,TRUE,"Conts";#N/A,#N/A,TRUE,"VOS";#N/A,#N/A,TRUE,"Warrington";#N/A,#N/A,TRUE,"Widnes"}</definedName>
    <definedName name="trhsw" localSheetId="20" hidden="1">{#N/A,#N/A,TRUE,"Cover";#N/A,#N/A,TRUE,"Conts";#N/A,#N/A,TRUE,"VOS";#N/A,#N/A,TRUE,"Warrington";#N/A,#N/A,TRUE,"Widnes"}</definedName>
    <definedName name="trhsw" localSheetId="7" hidden="1">{#N/A,#N/A,TRUE,"Cover";#N/A,#N/A,TRUE,"Conts";#N/A,#N/A,TRUE,"VOS";#N/A,#N/A,TRUE,"Warrington";#N/A,#N/A,TRUE,"Widnes"}</definedName>
    <definedName name="trhsw" localSheetId="8" hidden="1">{#N/A,#N/A,TRUE,"Cover";#N/A,#N/A,TRUE,"Conts";#N/A,#N/A,TRUE,"VOS";#N/A,#N/A,TRUE,"Warrington";#N/A,#N/A,TRUE,"Widnes"}</definedName>
    <definedName name="trhsw" localSheetId="10" hidden="1">{#N/A,#N/A,TRUE,"Cover";#N/A,#N/A,TRUE,"Conts";#N/A,#N/A,TRUE,"VOS";#N/A,#N/A,TRUE,"Warrington";#N/A,#N/A,TRUE,"Widnes"}</definedName>
    <definedName name="trhsw" localSheetId="12" hidden="1">{#N/A,#N/A,TRUE,"Cover";#N/A,#N/A,TRUE,"Conts";#N/A,#N/A,TRUE,"VOS";#N/A,#N/A,TRUE,"Warrington";#N/A,#N/A,TRUE,"Widnes"}</definedName>
    <definedName name="trhsw" localSheetId="5" hidden="1">{#N/A,#N/A,TRUE,"Cover";#N/A,#N/A,TRUE,"Conts";#N/A,#N/A,TRUE,"VOS";#N/A,#N/A,TRUE,"Warrington";#N/A,#N/A,TRUE,"Widnes"}</definedName>
    <definedName name="trhsw" localSheetId="6" hidden="1">{#N/A,#N/A,TRUE,"Cover";#N/A,#N/A,TRUE,"Conts";#N/A,#N/A,TRUE,"VOS";#N/A,#N/A,TRUE,"Warrington";#N/A,#N/A,TRUE,"Widnes"}</definedName>
    <definedName name="trhsw" hidden="1">{#N/A,#N/A,TRUE,"Cover";#N/A,#N/A,TRUE,"Conts";#N/A,#N/A,TRUE,"VOS";#N/A,#N/A,TRUE,"Warrington";#N/A,#N/A,TRUE,"Widnes"}</definedName>
    <definedName name="TT">[19]PROC.PROG!$A$1:$R$33</definedName>
    <definedName name="ttl">'[33]EV-Chart Data'!$B$1</definedName>
    <definedName name="tui" localSheetId="20" hidden="1">{#N/A,#N/A,TRUE,"Cover";#N/A,#N/A,TRUE,"Conts";#N/A,#N/A,TRUE,"VOS";#N/A,#N/A,TRUE,"Warrington";#N/A,#N/A,TRUE,"Widnes"}</definedName>
    <definedName name="tui" localSheetId="7" hidden="1">{#N/A,#N/A,TRUE,"Cover";#N/A,#N/A,TRUE,"Conts";#N/A,#N/A,TRUE,"VOS";#N/A,#N/A,TRUE,"Warrington";#N/A,#N/A,TRUE,"Widnes"}</definedName>
    <definedName name="tui" localSheetId="8" hidden="1">{#N/A,#N/A,TRUE,"Cover";#N/A,#N/A,TRUE,"Conts";#N/A,#N/A,TRUE,"VOS";#N/A,#N/A,TRUE,"Warrington";#N/A,#N/A,TRUE,"Widnes"}</definedName>
    <definedName name="tui" localSheetId="10" hidden="1">{#N/A,#N/A,TRUE,"Cover";#N/A,#N/A,TRUE,"Conts";#N/A,#N/A,TRUE,"VOS";#N/A,#N/A,TRUE,"Warrington";#N/A,#N/A,TRUE,"Widnes"}</definedName>
    <definedName name="tui" localSheetId="12" hidden="1">{#N/A,#N/A,TRUE,"Cover";#N/A,#N/A,TRUE,"Conts";#N/A,#N/A,TRUE,"VOS";#N/A,#N/A,TRUE,"Warrington";#N/A,#N/A,TRUE,"Widnes"}</definedName>
    <definedName name="tui" localSheetId="5" hidden="1">{#N/A,#N/A,TRUE,"Cover";#N/A,#N/A,TRUE,"Conts";#N/A,#N/A,TRUE,"VOS";#N/A,#N/A,TRUE,"Warrington";#N/A,#N/A,TRUE,"Widnes"}</definedName>
    <definedName name="tui" localSheetId="6" hidden="1">{#N/A,#N/A,TRUE,"Cover";#N/A,#N/A,TRUE,"Conts";#N/A,#N/A,TRUE,"VOS";#N/A,#N/A,TRUE,"Warrington";#N/A,#N/A,TRUE,"Widnes"}</definedName>
    <definedName name="tui" hidden="1">{#N/A,#N/A,TRUE,"Cover";#N/A,#N/A,TRUE,"Conts";#N/A,#N/A,TRUE,"VOS";#N/A,#N/A,TRUE,"Warrington";#N/A,#N/A,TRUE,"Widnes"}</definedName>
    <definedName name="tuite" localSheetId="20" hidden="1">{#N/A,#N/A,TRUE,"Cover";#N/A,#N/A,TRUE,"Conts";#N/A,#N/A,TRUE,"VOS";#N/A,#N/A,TRUE,"Warrington";#N/A,#N/A,TRUE,"Widnes"}</definedName>
    <definedName name="tuite" localSheetId="7" hidden="1">{#N/A,#N/A,TRUE,"Cover";#N/A,#N/A,TRUE,"Conts";#N/A,#N/A,TRUE,"VOS";#N/A,#N/A,TRUE,"Warrington";#N/A,#N/A,TRUE,"Widnes"}</definedName>
    <definedName name="tuite" localSheetId="8" hidden="1">{#N/A,#N/A,TRUE,"Cover";#N/A,#N/A,TRUE,"Conts";#N/A,#N/A,TRUE,"VOS";#N/A,#N/A,TRUE,"Warrington";#N/A,#N/A,TRUE,"Widnes"}</definedName>
    <definedName name="tuite" localSheetId="10" hidden="1">{#N/A,#N/A,TRUE,"Cover";#N/A,#N/A,TRUE,"Conts";#N/A,#N/A,TRUE,"VOS";#N/A,#N/A,TRUE,"Warrington";#N/A,#N/A,TRUE,"Widnes"}</definedName>
    <definedName name="tuite" localSheetId="12" hidden="1">{#N/A,#N/A,TRUE,"Cover";#N/A,#N/A,TRUE,"Conts";#N/A,#N/A,TRUE,"VOS";#N/A,#N/A,TRUE,"Warrington";#N/A,#N/A,TRUE,"Widnes"}</definedName>
    <definedName name="tuite" localSheetId="5" hidden="1">{#N/A,#N/A,TRUE,"Cover";#N/A,#N/A,TRUE,"Conts";#N/A,#N/A,TRUE,"VOS";#N/A,#N/A,TRUE,"Warrington";#N/A,#N/A,TRUE,"Widnes"}</definedName>
    <definedName name="tuite" localSheetId="6" hidden="1">{#N/A,#N/A,TRUE,"Cover";#N/A,#N/A,TRUE,"Conts";#N/A,#N/A,TRUE,"VOS";#N/A,#N/A,TRUE,"Warrington";#N/A,#N/A,TRUE,"Widnes"}</definedName>
    <definedName name="tuite" hidden="1">{#N/A,#N/A,TRUE,"Cover";#N/A,#N/A,TRUE,"Conts";#N/A,#N/A,TRUE,"VOS";#N/A,#N/A,TRUE,"Warrington";#N/A,#N/A,TRUE,"Widnes"}</definedName>
    <definedName name="tvtyiuoujl" localSheetId="20" hidden="1">{#N/A,#N/A,TRUE,"Cover";#N/A,#N/A,TRUE,"Conts";#N/A,#N/A,TRUE,"VOS";#N/A,#N/A,TRUE,"Warrington";#N/A,#N/A,TRUE,"Widnes"}</definedName>
    <definedName name="tvtyiuoujl" localSheetId="7" hidden="1">{#N/A,#N/A,TRUE,"Cover";#N/A,#N/A,TRUE,"Conts";#N/A,#N/A,TRUE,"VOS";#N/A,#N/A,TRUE,"Warrington";#N/A,#N/A,TRUE,"Widnes"}</definedName>
    <definedName name="tvtyiuoujl" localSheetId="8" hidden="1">{#N/A,#N/A,TRUE,"Cover";#N/A,#N/A,TRUE,"Conts";#N/A,#N/A,TRUE,"VOS";#N/A,#N/A,TRUE,"Warrington";#N/A,#N/A,TRUE,"Widnes"}</definedName>
    <definedName name="tvtyiuoujl" localSheetId="10" hidden="1">{#N/A,#N/A,TRUE,"Cover";#N/A,#N/A,TRUE,"Conts";#N/A,#N/A,TRUE,"VOS";#N/A,#N/A,TRUE,"Warrington";#N/A,#N/A,TRUE,"Widnes"}</definedName>
    <definedName name="tvtyiuoujl" localSheetId="12" hidden="1">{#N/A,#N/A,TRUE,"Cover";#N/A,#N/A,TRUE,"Conts";#N/A,#N/A,TRUE,"VOS";#N/A,#N/A,TRUE,"Warrington";#N/A,#N/A,TRUE,"Widnes"}</definedName>
    <definedName name="tvtyiuoujl" localSheetId="5" hidden="1">{#N/A,#N/A,TRUE,"Cover";#N/A,#N/A,TRUE,"Conts";#N/A,#N/A,TRUE,"VOS";#N/A,#N/A,TRUE,"Warrington";#N/A,#N/A,TRUE,"Widnes"}</definedName>
    <definedName name="tvtyiuoujl" localSheetId="6" hidden="1">{#N/A,#N/A,TRUE,"Cover";#N/A,#N/A,TRUE,"Conts";#N/A,#N/A,TRUE,"VOS";#N/A,#N/A,TRUE,"Warrington";#N/A,#N/A,TRUE,"Widnes"}</definedName>
    <definedName name="tvtyiuoujl" hidden="1">{#N/A,#N/A,TRUE,"Cover";#N/A,#N/A,TRUE,"Conts";#N/A,#N/A,TRUE,"VOS";#N/A,#N/A,TRUE,"Warrington";#N/A,#N/A,TRUE,"Widnes"}</definedName>
    <definedName name="ty" localSheetId="20" hidden="1">{#N/A,#N/A,TRUE,"Cover";#N/A,#N/A,TRUE,"Conts";#N/A,#N/A,TRUE,"VOS";#N/A,#N/A,TRUE,"Warrington";#N/A,#N/A,TRUE,"Widnes"}</definedName>
    <definedName name="ty" localSheetId="7" hidden="1">{#N/A,#N/A,TRUE,"Cover";#N/A,#N/A,TRUE,"Conts";#N/A,#N/A,TRUE,"VOS";#N/A,#N/A,TRUE,"Warrington";#N/A,#N/A,TRUE,"Widnes"}</definedName>
    <definedName name="ty" localSheetId="8" hidden="1">{#N/A,#N/A,TRUE,"Cover";#N/A,#N/A,TRUE,"Conts";#N/A,#N/A,TRUE,"VOS";#N/A,#N/A,TRUE,"Warrington";#N/A,#N/A,TRUE,"Widnes"}</definedName>
    <definedName name="ty" localSheetId="10" hidden="1">{#N/A,#N/A,TRUE,"Cover";#N/A,#N/A,TRUE,"Conts";#N/A,#N/A,TRUE,"VOS";#N/A,#N/A,TRUE,"Warrington";#N/A,#N/A,TRUE,"Widnes"}</definedName>
    <definedName name="ty" localSheetId="12" hidden="1">{#N/A,#N/A,TRUE,"Cover";#N/A,#N/A,TRUE,"Conts";#N/A,#N/A,TRUE,"VOS";#N/A,#N/A,TRUE,"Warrington";#N/A,#N/A,TRUE,"Widnes"}</definedName>
    <definedName name="ty" localSheetId="5" hidden="1">{#N/A,#N/A,TRUE,"Cover";#N/A,#N/A,TRUE,"Conts";#N/A,#N/A,TRUE,"VOS";#N/A,#N/A,TRUE,"Warrington";#N/A,#N/A,TRUE,"Widnes"}</definedName>
    <definedName name="ty" localSheetId="6" hidden="1">{#N/A,#N/A,TRUE,"Cover";#N/A,#N/A,TRUE,"Conts";#N/A,#N/A,TRUE,"VOS";#N/A,#N/A,TRUE,"Warrington";#N/A,#N/A,TRUE,"Widnes"}</definedName>
    <definedName name="ty" hidden="1">{#N/A,#N/A,TRUE,"Cover";#N/A,#N/A,TRUE,"Conts";#N/A,#N/A,TRUE,"VOS";#N/A,#N/A,TRUE,"Warrington";#N/A,#N/A,TRUE,"Widnes"}</definedName>
    <definedName name="type">'[16]Fill this out first...'!$D$13</definedName>
    <definedName name="Type_of_Incident" localSheetId="7">[9]Lookups!#REF!</definedName>
    <definedName name="Type_of_Incident" localSheetId="13">[9]Lookups!#REF!</definedName>
    <definedName name="Type_of_Incident" localSheetId="5">[9]Lookups!#REF!</definedName>
    <definedName name="Type_of_Incident" localSheetId="3">[9]Lookups!#REF!</definedName>
    <definedName name="Type_of_Incident">[9]Lookups!#REF!</definedName>
    <definedName name="Type_of_Inspection" localSheetId="7">#REF!</definedName>
    <definedName name="Type_of_Inspection" localSheetId="13">#REF!</definedName>
    <definedName name="Type_of_Inspection" localSheetId="5">#REF!</definedName>
    <definedName name="Type_of_Inspection" localSheetId="3">#REF!</definedName>
    <definedName name="Type_of_Inspection">#REF!</definedName>
    <definedName name="TypeOfFinish">'[29]CESMM3 class'!$B$19:$B$20</definedName>
    <definedName name="TypeOfPipes">'[12]CESMM3 class'!$B$7:$B$14</definedName>
    <definedName name="tyutri" localSheetId="20" hidden="1">{#N/A,#N/A,TRUE,"Cover";#N/A,#N/A,TRUE,"Conts";#N/A,#N/A,TRUE,"VOS";#N/A,#N/A,TRUE,"Warrington";#N/A,#N/A,TRUE,"Widnes"}</definedName>
    <definedName name="tyutri" localSheetId="7" hidden="1">{#N/A,#N/A,TRUE,"Cover";#N/A,#N/A,TRUE,"Conts";#N/A,#N/A,TRUE,"VOS";#N/A,#N/A,TRUE,"Warrington";#N/A,#N/A,TRUE,"Widnes"}</definedName>
    <definedName name="tyutri" localSheetId="8" hidden="1">{#N/A,#N/A,TRUE,"Cover";#N/A,#N/A,TRUE,"Conts";#N/A,#N/A,TRUE,"VOS";#N/A,#N/A,TRUE,"Warrington";#N/A,#N/A,TRUE,"Widnes"}</definedName>
    <definedName name="tyutri" localSheetId="10" hidden="1">{#N/A,#N/A,TRUE,"Cover";#N/A,#N/A,TRUE,"Conts";#N/A,#N/A,TRUE,"VOS";#N/A,#N/A,TRUE,"Warrington";#N/A,#N/A,TRUE,"Widnes"}</definedName>
    <definedName name="tyutri" localSheetId="12" hidden="1">{#N/A,#N/A,TRUE,"Cover";#N/A,#N/A,TRUE,"Conts";#N/A,#N/A,TRUE,"VOS";#N/A,#N/A,TRUE,"Warrington";#N/A,#N/A,TRUE,"Widnes"}</definedName>
    <definedName name="tyutri" localSheetId="5" hidden="1">{#N/A,#N/A,TRUE,"Cover";#N/A,#N/A,TRUE,"Conts";#N/A,#N/A,TRUE,"VOS";#N/A,#N/A,TRUE,"Warrington";#N/A,#N/A,TRUE,"Widnes"}</definedName>
    <definedName name="tyutri" localSheetId="6" hidden="1">{#N/A,#N/A,TRUE,"Cover";#N/A,#N/A,TRUE,"Conts";#N/A,#N/A,TRUE,"VOS";#N/A,#N/A,TRUE,"Warrington";#N/A,#N/A,TRUE,"Widnes"}</definedName>
    <definedName name="tyutri" hidden="1">{#N/A,#N/A,TRUE,"Cover";#N/A,#N/A,TRUE,"Conts";#N/A,#N/A,TRUE,"VOS";#N/A,#N/A,TRUE,"Warrington";#N/A,#N/A,TRUE,"Widnes"}</definedName>
    <definedName name="u" localSheetId="20" hidden="1">{#N/A,#N/A,TRUE,"Cover";#N/A,#N/A,TRUE,"Conts";#N/A,#N/A,TRUE,"VOS";#N/A,#N/A,TRUE,"Warrington";#N/A,#N/A,TRUE,"Widnes"}</definedName>
    <definedName name="u" localSheetId="7" hidden="1">{#N/A,#N/A,TRUE,"Cover";#N/A,#N/A,TRUE,"Conts";#N/A,#N/A,TRUE,"VOS";#N/A,#N/A,TRUE,"Warrington";#N/A,#N/A,TRUE,"Widnes"}</definedName>
    <definedName name="u" localSheetId="8" hidden="1">{#N/A,#N/A,TRUE,"Cover";#N/A,#N/A,TRUE,"Conts";#N/A,#N/A,TRUE,"VOS";#N/A,#N/A,TRUE,"Warrington";#N/A,#N/A,TRUE,"Widnes"}</definedName>
    <definedName name="u" localSheetId="10" hidden="1">{#N/A,#N/A,TRUE,"Cover";#N/A,#N/A,TRUE,"Conts";#N/A,#N/A,TRUE,"VOS";#N/A,#N/A,TRUE,"Warrington";#N/A,#N/A,TRUE,"Widnes"}</definedName>
    <definedName name="u" localSheetId="12" hidden="1">{#N/A,#N/A,TRUE,"Cover";#N/A,#N/A,TRUE,"Conts";#N/A,#N/A,TRUE,"VOS";#N/A,#N/A,TRUE,"Warrington";#N/A,#N/A,TRUE,"Widnes"}</definedName>
    <definedName name="u" localSheetId="5" hidden="1">{#N/A,#N/A,TRUE,"Cover";#N/A,#N/A,TRUE,"Conts";#N/A,#N/A,TRUE,"VOS";#N/A,#N/A,TRUE,"Warrington";#N/A,#N/A,TRUE,"Widnes"}</definedName>
    <definedName name="u" localSheetId="6" hidden="1">{#N/A,#N/A,TRUE,"Cover";#N/A,#N/A,TRUE,"Conts";#N/A,#N/A,TRUE,"VOS";#N/A,#N/A,TRUE,"Warrington";#N/A,#N/A,TRUE,"Widnes"}</definedName>
    <definedName name="u" hidden="1">{#N/A,#N/A,TRUE,"Cover";#N/A,#N/A,TRUE,"Conts";#N/A,#N/A,TRUE,"VOS";#N/A,#N/A,TRUE,"Warrington";#N/A,#N/A,TRUE,"Widnes"}</definedName>
    <definedName name="uhhtrytrs" localSheetId="20" hidden="1">{#N/A,#N/A,TRUE,"Cover";#N/A,#N/A,TRUE,"Conts";#N/A,#N/A,TRUE,"VOS";#N/A,#N/A,TRUE,"Warrington";#N/A,#N/A,TRUE,"Widnes"}</definedName>
    <definedName name="uhhtrytrs" localSheetId="7" hidden="1">{#N/A,#N/A,TRUE,"Cover";#N/A,#N/A,TRUE,"Conts";#N/A,#N/A,TRUE,"VOS";#N/A,#N/A,TRUE,"Warrington";#N/A,#N/A,TRUE,"Widnes"}</definedName>
    <definedName name="uhhtrytrs" localSheetId="8" hidden="1">{#N/A,#N/A,TRUE,"Cover";#N/A,#N/A,TRUE,"Conts";#N/A,#N/A,TRUE,"VOS";#N/A,#N/A,TRUE,"Warrington";#N/A,#N/A,TRUE,"Widnes"}</definedName>
    <definedName name="uhhtrytrs" localSheetId="10" hidden="1">{#N/A,#N/A,TRUE,"Cover";#N/A,#N/A,TRUE,"Conts";#N/A,#N/A,TRUE,"VOS";#N/A,#N/A,TRUE,"Warrington";#N/A,#N/A,TRUE,"Widnes"}</definedName>
    <definedName name="uhhtrytrs" localSheetId="12" hidden="1">{#N/A,#N/A,TRUE,"Cover";#N/A,#N/A,TRUE,"Conts";#N/A,#N/A,TRUE,"VOS";#N/A,#N/A,TRUE,"Warrington";#N/A,#N/A,TRUE,"Widnes"}</definedName>
    <definedName name="uhhtrytrs" localSheetId="5" hidden="1">{#N/A,#N/A,TRUE,"Cover";#N/A,#N/A,TRUE,"Conts";#N/A,#N/A,TRUE,"VOS";#N/A,#N/A,TRUE,"Warrington";#N/A,#N/A,TRUE,"Widnes"}</definedName>
    <definedName name="uhhtrytrs" localSheetId="6" hidden="1">{#N/A,#N/A,TRUE,"Cover";#N/A,#N/A,TRUE,"Conts";#N/A,#N/A,TRUE,"VOS";#N/A,#N/A,TRUE,"Warrington";#N/A,#N/A,TRUE,"Widnes"}</definedName>
    <definedName name="uhhtrytrs" hidden="1">{#N/A,#N/A,TRUE,"Cover";#N/A,#N/A,TRUE,"Conts";#N/A,#N/A,TRUE,"VOS";#N/A,#N/A,TRUE,"Warrington";#N/A,#N/A,TRUE,"Widnes"}</definedName>
    <definedName name="ui" localSheetId="20" hidden="1">{#N/A,#N/A,TRUE,"Cover";#N/A,#N/A,TRUE,"Conts";#N/A,#N/A,TRUE,"VOS";#N/A,#N/A,TRUE,"Warrington";#N/A,#N/A,TRUE,"Widnes"}</definedName>
    <definedName name="ui" localSheetId="7" hidden="1">{#N/A,#N/A,TRUE,"Cover";#N/A,#N/A,TRUE,"Conts";#N/A,#N/A,TRUE,"VOS";#N/A,#N/A,TRUE,"Warrington";#N/A,#N/A,TRUE,"Widnes"}</definedName>
    <definedName name="ui" localSheetId="8" hidden="1">{#N/A,#N/A,TRUE,"Cover";#N/A,#N/A,TRUE,"Conts";#N/A,#N/A,TRUE,"VOS";#N/A,#N/A,TRUE,"Warrington";#N/A,#N/A,TRUE,"Widnes"}</definedName>
    <definedName name="ui" localSheetId="10" hidden="1">{#N/A,#N/A,TRUE,"Cover";#N/A,#N/A,TRUE,"Conts";#N/A,#N/A,TRUE,"VOS";#N/A,#N/A,TRUE,"Warrington";#N/A,#N/A,TRUE,"Widnes"}</definedName>
    <definedName name="ui" localSheetId="12" hidden="1">{#N/A,#N/A,TRUE,"Cover";#N/A,#N/A,TRUE,"Conts";#N/A,#N/A,TRUE,"VOS";#N/A,#N/A,TRUE,"Warrington";#N/A,#N/A,TRUE,"Widnes"}</definedName>
    <definedName name="ui" localSheetId="5" hidden="1">{#N/A,#N/A,TRUE,"Cover";#N/A,#N/A,TRUE,"Conts";#N/A,#N/A,TRUE,"VOS";#N/A,#N/A,TRUE,"Warrington";#N/A,#N/A,TRUE,"Widnes"}</definedName>
    <definedName name="ui" localSheetId="6" hidden="1">{#N/A,#N/A,TRUE,"Cover";#N/A,#N/A,TRUE,"Conts";#N/A,#N/A,TRUE,"VOS";#N/A,#N/A,TRUE,"Warrington";#N/A,#N/A,TRUE,"Widnes"}</definedName>
    <definedName name="ui" hidden="1">{#N/A,#N/A,TRUE,"Cover";#N/A,#N/A,TRUE,"Conts";#N/A,#N/A,TRUE,"VOS";#N/A,#N/A,TRUE,"Warrington";#N/A,#N/A,TRUE,"Widnes"}</definedName>
    <definedName name="uih" localSheetId="20" hidden="1">{#N/A,#N/A,TRUE,"Cover";#N/A,#N/A,TRUE,"Conts";#N/A,#N/A,TRUE,"VOS";#N/A,#N/A,TRUE,"Warrington";#N/A,#N/A,TRUE,"Widnes"}</definedName>
    <definedName name="uih" localSheetId="7" hidden="1">{#N/A,#N/A,TRUE,"Cover";#N/A,#N/A,TRUE,"Conts";#N/A,#N/A,TRUE,"VOS";#N/A,#N/A,TRUE,"Warrington";#N/A,#N/A,TRUE,"Widnes"}</definedName>
    <definedName name="uih" localSheetId="8" hidden="1">{#N/A,#N/A,TRUE,"Cover";#N/A,#N/A,TRUE,"Conts";#N/A,#N/A,TRUE,"VOS";#N/A,#N/A,TRUE,"Warrington";#N/A,#N/A,TRUE,"Widnes"}</definedName>
    <definedName name="uih" localSheetId="10" hidden="1">{#N/A,#N/A,TRUE,"Cover";#N/A,#N/A,TRUE,"Conts";#N/A,#N/A,TRUE,"VOS";#N/A,#N/A,TRUE,"Warrington";#N/A,#N/A,TRUE,"Widnes"}</definedName>
    <definedName name="uih" localSheetId="12" hidden="1">{#N/A,#N/A,TRUE,"Cover";#N/A,#N/A,TRUE,"Conts";#N/A,#N/A,TRUE,"VOS";#N/A,#N/A,TRUE,"Warrington";#N/A,#N/A,TRUE,"Widnes"}</definedName>
    <definedName name="uih" localSheetId="5" hidden="1">{#N/A,#N/A,TRUE,"Cover";#N/A,#N/A,TRUE,"Conts";#N/A,#N/A,TRUE,"VOS";#N/A,#N/A,TRUE,"Warrington";#N/A,#N/A,TRUE,"Widnes"}</definedName>
    <definedName name="uih" localSheetId="6" hidden="1">{#N/A,#N/A,TRUE,"Cover";#N/A,#N/A,TRUE,"Conts";#N/A,#N/A,TRUE,"VOS";#N/A,#N/A,TRUE,"Warrington";#N/A,#N/A,TRUE,"Widnes"}</definedName>
    <definedName name="uih" hidden="1">{#N/A,#N/A,TRUE,"Cover";#N/A,#N/A,TRUE,"Conts";#N/A,#N/A,TRUE,"VOS";#N/A,#N/A,TRUE,"Warrington";#N/A,#N/A,TRUE,"Widnes"}</definedName>
    <definedName name="uit" localSheetId="20" hidden="1">{#N/A,#N/A,TRUE,"Cover";#N/A,#N/A,TRUE,"Conts";#N/A,#N/A,TRUE,"VOS";#N/A,#N/A,TRUE,"Warrington";#N/A,#N/A,TRUE,"Widnes"}</definedName>
    <definedName name="uit" localSheetId="7" hidden="1">{#N/A,#N/A,TRUE,"Cover";#N/A,#N/A,TRUE,"Conts";#N/A,#N/A,TRUE,"VOS";#N/A,#N/A,TRUE,"Warrington";#N/A,#N/A,TRUE,"Widnes"}</definedName>
    <definedName name="uit" localSheetId="8" hidden="1">{#N/A,#N/A,TRUE,"Cover";#N/A,#N/A,TRUE,"Conts";#N/A,#N/A,TRUE,"VOS";#N/A,#N/A,TRUE,"Warrington";#N/A,#N/A,TRUE,"Widnes"}</definedName>
    <definedName name="uit" localSheetId="10" hidden="1">{#N/A,#N/A,TRUE,"Cover";#N/A,#N/A,TRUE,"Conts";#N/A,#N/A,TRUE,"VOS";#N/A,#N/A,TRUE,"Warrington";#N/A,#N/A,TRUE,"Widnes"}</definedName>
    <definedName name="uit" localSheetId="12" hidden="1">{#N/A,#N/A,TRUE,"Cover";#N/A,#N/A,TRUE,"Conts";#N/A,#N/A,TRUE,"VOS";#N/A,#N/A,TRUE,"Warrington";#N/A,#N/A,TRUE,"Widnes"}</definedName>
    <definedName name="uit" localSheetId="5" hidden="1">{#N/A,#N/A,TRUE,"Cover";#N/A,#N/A,TRUE,"Conts";#N/A,#N/A,TRUE,"VOS";#N/A,#N/A,TRUE,"Warrington";#N/A,#N/A,TRUE,"Widnes"}</definedName>
    <definedName name="uit" localSheetId="6" hidden="1">{#N/A,#N/A,TRUE,"Cover";#N/A,#N/A,TRUE,"Conts";#N/A,#N/A,TRUE,"VOS";#N/A,#N/A,TRUE,"Warrington";#N/A,#N/A,TRUE,"Widnes"}</definedName>
    <definedName name="uit" hidden="1">{#N/A,#N/A,TRUE,"Cover";#N/A,#N/A,TRUE,"Conts";#N/A,#N/A,TRUE,"VOS";#N/A,#N/A,TRUE,"Warrington";#N/A,#N/A,TRUE,"Widnes"}</definedName>
    <definedName name="uiuif" localSheetId="20" hidden="1">{#N/A,#N/A,TRUE,"Cover";#N/A,#N/A,TRUE,"Conts";#N/A,#N/A,TRUE,"VOS";#N/A,#N/A,TRUE,"Warrington";#N/A,#N/A,TRUE,"Widnes"}</definedName>
    <definedName name="uiuif" localSheetId="7" hidden="1">{#N/A,#N/A,TRUE,"Cover";#N/A,#N/A,TRUE,"Conts";#N/A,#N/A,TRUE,"VOS";#N/A,#N/A,TRUE,"Warrington";#N/A,#N/A,TRUE,"Widnes"}</definedName>
    <definedName name="uiuif" localSheetId="8" hidden="1">{#N/A,#N/A,TRUE,"Cover";#N/A,#N/A,TRUE,"Conts";#N/A,#N/A,TRUE,"VOS";#N/A,#N/A,TRUE,"Warrington";#N/A,#N/A,TRUE,"Widnes"}</definedName>
    <definedName name="uiuif" localSheetId="10" hidden="1">{#N/A,#N/A,TRUE,"Cover";#N/A,#N/A,TRUE,"Conts";#N/A,#N/A,TRUE,"VOS";#N/A,#N/A,TRUE,"Warrington";#N/A,#N/A,TRUE,"Widnes"}</definedName>
    <definedName name="uiuif" localSheetId="12" hidden="1">{#N/A,#N/A,TRUE,"Cover";#N/A,#N/A,TRUE,"Conts";#N/A,#N/A,TRUE,"VOS";#N/A,#N/A,TRUE,"Warrington";#N/A,#N/A,TRUE,"Widnes"}</definedName>
    <definedName name="uiuif" localSheetId="5" hidden="1">{#N/A,#N/A,TRUE,"Cover";#N/A,#N/A,TRUE,"Conts";#N/A,#N/A,TRUE,"VOS";#N/A,#N/A,TRUE,"Warrington";#N/A,#N/A,TRUE,"Widnes"}</definedName>
    <definedName name="uiuif" localSheetId="6" hidden="1">{#N/A,#N/A,TRUE,"Cover";#N/A,#N/A,TRUE,"Conts";#N/A,#N/A,TRUE,"VOS";#N/A,#N/A,TRUE,"Warrington";#N/A,#N/A,TRUE,"Widnes"}</definedName>
    <definedName name="uiuif" hidden="1">{#N/A,#N/A,TRUE,"Cover";#N/A,#N/A,TRUE,"Conts";#N/A,#N/A,TRUE,"VOS";#N/A,#N/A,TRUE,"Warrington";#N/A,#N/A,TRUE,"Widnes"}</definedName>
    <definedName name="uiy" localSheetId="20" hidden="1">{#N/A,#N/A,TRUE,"Cover";#N/A,#N/A,TRUE,"Conts";#N/A,#N/A,TRUE,"VOS";#N/A,#N/A,TRUE,"Warrington";#N/A,#N/A,TRUE,"Widnes"}</definedName>
    <definedName name="uiy" localSheetId="7" hidden="1">{#N/A,#N/A,TRUE,"Cover";#N/A,#N/A,TRUE,"Conts";#N/A,#N/A,TRUE,"VOS";#N/A,#N/A,TRUE,"Warrington";#N/A,#N/A,TRUE,"Widnes"}</definedName>
    <definedName name="uiy" localSheetId="8" hidden="1">{#N/A,#N/A,TRUE,"Cover";#N/A,#N/A,TRUE,"Conts";#N/A,#N/A,TRUE,"VOS";#N/A,#N/A,TRUE,"Warrington";#N/A,#N/A,TRUE,"Widnes"}</definedName>
    <definedName name="uiy" localSheetId="10" hidden="1">{#N/A,#N/A,TRUE,"Cover";#N/A,#N/A,TRUE,"Conts";#N/A,#N/A,TRUE,"VOS";#N/A,#N/A,TRUE,"Warrington";#N/A,#N/A,TRUE,"Widnes"}</definedName>
    <definedName name="uiy" localSheetId="12" hidden="1">{#N/A,#N/A,TRUE,"Cover";#N/A,#N/A,TRUE,"Conts";#N/A,#N/A,TRUE,"VOS";#N/A,#N/A,TRUE,"Warrington";#N/A,#N/A,TRUE,"Widnes"}</definedName>
    <definedName name="uiy" localSheetId="5" hidden="1">{#N/A,#N/A,TRUE,"Cover";#N/A,#N/A,TRUE,"Conts";#N/A,#N/A,TRUE,"VOS";#N/A,#N/A,TRUE,"Warrington";#N/A,#N/A,TRUE,"Widnes"}</definedName>
    <definedName name="uiy" localSheetId="6" hidden="1">{#N/A,#N/A,TRUE,"Cover";#N/A,#N/A,TRUE,"Conts";#N/A,#N/A,TRUE,"VOS";#N/A,#N/A,TRUE,"Warrington";#N/A,#N/A,TRUE,"Widnes"}</definedName>
    <definedName name="uiy" hidden="1">{#N/A,#N/A,TRUE,"Cover";#N/A,#N/A,TRUE,"Conts";#N/A,#N/A,TRUE,"VOS";#N/A,#N/A,TRUE,"Warrington";#N/A,#N/A,TRUE,"Widnes"}</definedName>
    <definedName name="uiyuitii" localSheetId="20" hidden="1">{#N/A,#N/A,TRUE,"Cover";#N/A,#N/A,TRUE,"Conts";#N/A,#N/A,TRUE,"VOS";#N/A,#N/A,TRUE,"Warrington";#N/A,#N/A,TRUE,"Widnes"}</definedName>
    <definedName name="uiyuitii" localSheetId="7" hidden="1">{#N/A,#N/A,TRUE,"Cover";#N/A,#N/A,TRUE,"Conts";#N/A,#N/A,TRUE,"VOS";#N/A,#N/A,TRUE,"Warrington";#N/A,#N/A,TRUE,"Widnes"}</definedName>
    <definedName name="uiyuitii" localSheetId="8" hidden="1">{#N/A,#N/A,TRUE,"Cover";#N/A,#N/A,TRUE,"Conts";#N/A,#N/A,TRUE,"VOS";#N/A,#N/A,TRUE,"Warrington";#N/A,#N/A,TRUE,"Widnes"}</definedName>
    <definedName name="uiyuitii" localSheetId="10" hidden="1">{#N/A,#N/A,TRUE,"Cover";#N/A,#N/A,TRUE,"Conts";#N/A,#N/A,TRUE,"VOS";#N/A,#N/A,TRUE,"Warrington";#N/A,#N/A,TRUE,"Widnes"}</definedName>
    <definedName name="uiyuitii" localSheetId="12" hidden="1">{#N/A,#N/A,TRUE,"Cover";#N/A,#N/A,TRUE,"Conts";#N/A,#N/A,TRUE,"VOS";#N/A,#N/A,TRUE,"Warrington";#N/A,#N/A,TRUE,"Widnes"}</definedName>
    <definedName name="uiyuitii" localSheetId="5" hidden="1">{#N/A,#N/A,TRUE,"Cover";#N/A,#N/A,TRUE,"Conts";#N/A,#N/A,TRUE,"VOS";#N/A,#N/A,TRUE,"Warrington";#N/A,#N/A,TRUE,"Widnes"}</definedName>
    <definedName name="uiyuitii" localSheetId="6" hidden="1">{#N/A,#N/A,TRUE,"Cover";#N/A,#N/A,TRUE,"Conts";#N/A,#N/A,TRUE,"VOS";#N/A,#N/A,TRUE,"Warrington";#N/A,#N/A,TRUE,"Widnes"}</definedName>
    <definedName name="uiyuitii" hidden="1">{#N/A,#N/A,TRUE,"Cover";#N/A,#N/A,TRUE,"Conts";#N/A,#N/A,TRUE,"VOS";#N/A,#N/A,TRUE,"Warrington";#N/A,#N/A,TRUE,"Widnes"}</definedName>
    <definedName name="uj" localSheetId="20" hidden="1">{#N/A,#N/A,FALSE,"SumG";#N/A,#N/A,FALSE,"ElecG";#N/A,#N/A,FALSE,"MechG";#N/A,#N/A,FALSE,"GeotG";#N/A,#N/A,FALSE,"PrcsG";#N/A,#N/A,FALSE,"TunnG";#N/A,#N/A,FALSE,"CivlG";#N/A,#N/A,FALSE,"NtwkG";#N/A,#N/A,FALSE,"EstgG";#N/A,#N/A,FALSE,"PEngG"}</definedName>
    <definedName name="uj" localSheetId="7" hidden="1">{#N/A,#N/A,FALSE,"SumG";#N/A,#N/A,FALSE,"ElecG";#N/A,#N/A,FALSE,"MechG";#N/A,#N/A,FALSE,"GeotG";#N/A,#N/A,FALSE,"PrcsG";#N/A,#N/A,FALSE,"TunnG";#N/A,#N/A,FALSE,"CivlG";#N/A,#N/A,FALSE,"NtwkG";#N/A,#N/A,FALSE,"EstgG";#N/A,#N/A,FALSE,"PEngG"}</definedName>
    <definedName name="uj" localSheetId="8" hidden="1">{#N/A,#N/A,FALSE,"SumG";#N/A,#N/A,FALSE,"ElecG";#N/A,#N/A,FALSE,"MechG";#N/A,#N/A,FALSE,"GeotG";#N/A,#N/A,FALSE,"PrcsG";#N/A,#N/A,FALSE,"TunnG";#N/A,#N/A,FALSE,"CivlG";#N/A,#N/A,FALSE,"NtwkG";#N/A,#N/A,FALSE,"EstgG";#N/A,#N/A,FALSE,"PEngG"}</definedName>
    <definedName name="uj" localSheetId="10" hidden="1">{#N/A,#N/A,FALSE,"SumG";#N/A,#N/A,FALSE,"ElecG";#N/A,#N/A,FALSE,"MechG";#N/A,#N/A,FALSE,"GeotG";#N/A,#N/A,FALSE,"PrcsG";#N/A,#N/A,FALSE,"TunnG";#N/A,#N/A,FALSE,"CivlG";#N/A,#N/A,FALSE,"NtwkG";#N/A,#N/A,FALSE,"EstgG";#N/A,#N/A,FALSE,"PEngG"}</definedName>
    <definedName name="uj" localSheetId="12" hidden="1">{#N/A,#N/A,FALSE,"SumG";#N/A,#N/A,FALSE,"ElecG";#N/A,#N/A,FALSE,"MechG";#N/A,#N/A,FALSE,"GeotG";#N/A,#N/A,FALSE,"PrcsG";#N/A,#N/A,FALSE,"TunnG";#N/A,#N/A,FALSE,"CivlG";#N/A,#N/A,FALSE,"NtwkG";#N/A,#N/A,FALSE,"EstgG";#N/A,#N/A,FALSE,"PEngG"}</definedName>
    <definedName name="uj" localSheetId="5" hidden="1">{#N/A,#N/A,FALSE,"SumG";#N/A,#N/A,FALSE,"ElecG";#N/A,#N/A,FALSE,"MechG";#N/A,#N/A,FALSE,"GeotG";#N/A,#N/A,FALSE,"PrcsG";#N/A,#N/A,FALSE,"TunnG";#N/A,#N/A,FALSE,"CivlG";#N/A,#N/A,FALSE,"NtwkG";#N/A,#N/A,FALSE,"EstgG";#N/A,#N/A,FALSE,"PEngG"}</definedName>
    <definedName name="uj" localSheetId="6"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lppuipui" localSheetId="20" hidden="1">{#N/A,#N/A,TRUE,"Cover";#N/A,#N/A,TRUE,"Conts";#N/A,#N/A,TRUE,"VOS";#N/A,#N/A,TRUE,"Warrington";#N/A,#N/A,TRUE,"Widnes"}</definedName>
    <definedName name="ulppuipui" localSheetId="7" hidden="1">{#N/A,#N/A,TRUE,"Cover";#N/A,#N/A,TRUE,"Conts";#N/A,#N/A,TRUE,"VOS";#N/A,#N/A,TRUE,"Warrington";#N/A,#N/A,TRUE,"Widnes"}</definedName>
    <definedName name="ulppuipui" localSheetId="8" hidden="1">{#N/A,#N/A,TRUE,"Cover";#N/A,#N/A,TRUE,"Conts";#N/A,#N/A,TRUE,"VOS";#N/A,#N/A,TRUE,"Warrington";#N/A,#N/A,TRUE,"Widnes"}</definedName>
    <definedName name="ulppuipui" localSheetId="10" hidden="1">{#N/A,#N/A,TRUE,"Cover";#N/A,#N/A,TRUE,"Conts";#N/A,#N/A,TRUE,"VOS";#N/A,#N/A,TRUE,"Warrington";#N/A,#N/A,TRUE,"Widnes"}</definedName>
    <definedName name="ulppuipui" localSheetId="12" hidden="1">{#N/A,#N/A,TRUE,"Cover";#N/A,#N/A,TRUE,"Conts";#N/A,#N/A,TRUE,"VOS";#N/A,#N/A,TRUE,"Warrington";#N/A,#N/A,TRUE,"Widnes"}</definedName>
    <definedName name="ulppuipui" localSheetId="5" hidden="1">{#N/A,#N/A,TRUE,"Cover";#N/A,#N/A,TRUE,"Conts";#N/A,#N/A,TRUE,"VOS";#N/A,#N/A,TRUE,"Warrington";#N/A,#N/A,TRUE,"Widnes"}</definedName>
    <definedName name="ulppuipui" localSheetId="6" hidden="1">{#N/A,#N/A,TRUE,"Cover";#N/A,#N/A,TRUE,"Conts";#N/A,#N/A,TRUE,"VOS";#N/A,#N/A,TRUE,"Warrington";#N/A,#N/A,TRUE,"Widnes"}</definedName>
    <definedName name="ulppuipui" hidden="1">{#N/A,#N/A,TRUE,"Cover";#N/A,#N/A,TRUE,"Conts";#N/A,#N/A,TRUE,"VOS";#N/A,#N/A,TRUE,"Warrington";#N/A,#N/A,TRUE,"Widnes"}</definedName>
    <definedName name="undo" localSheetId="20" hidden="1">{#N/A,#N/A,TRUE,"Cover";#N/A,#N/A,TRUE,"Conts";#N/A,#N/A,TRUE,"VOS";#N/A,#N/A,TRUE,"Warrington";#N/A,#N/A,TRUE,"Widnes"}</definedName>
    <definedName name="undo" localSheetId="7" hidden="1">{#N/A,#N/A,TRUE,"Cover";#N/A,#N/A,TRUE,"Conts";#N/A,#N/A,TRUE,"VOS";#N/A,#N/A,TRUE,"Warrington";#N/A,#N/A,TRUE,"Widnes"}</definedName>
    <definedName name="undo" localSheetId="8" hidden="1">{#N/A,#N/A,TRUE,"Cover";#N/A,#N/A,TRUE,"Conts";#N/A,#N/A,TRUE,"VOS";#N/A,#N/A,TRUE,"Warrington";#N/A,#N/A,TRUE,"Widnes"}</definedName>
    <definedName name="undo" localSheetId="10" hidden="1">{#N/A,#N/A,TRUE,"Cover";#N/A,#N/A,TRUE,"Conts";#N/A,#N/A,TRUE,"VOS";#N/A,#N/A,TRUE,"Warrington";#N/A,#N/A,TRUE,"Widnes"}</definedName>
    <definedName name="undo" localSheetId="12" hidden="1">{#N/A,#N/A,TRUE,"Cover";#N/A,#N/A,TRUE,"Conts";#N/A,#N/A,TRUE,"VOS";#N/A,#N/A,TRUE,"Warrington";#N/A,#N/A,TRUE,"Widnes"}</definedName>
    <definedName name="undo" localSheetId="5" hidden="1">{#N/A,#N/A,TRUE,"Cover";#N/A,#N/A,TRUE,"Conts";#N/A,#N/A,TRUE,"VOS";#N/A,#N/A,TRUE,"Warrington";#N/A,#N/A,TRUE,"Widnes"}</definedName>
    <definedName name="undo" localSheetId="6" hidden="1">{#N/A,#N/A,TRUE,"Cover";#N/A,#N/A,TRUE,"Conts";#N/A,#N/A,TRUE,"VOS";#N/A,#N/A,TRUE,"Warrington";#N/A,#N/A,TRUE,"Widnes"}</definedName>
    <definedName name="undo" hidden="1">{#N/A,#N/A,TRUE,"Cover";#N/A,#N/A,TRUE,"Conts";#N/A,#N/A,TRUE,"VOS";#N/A,#N/A,TRUE,"Warrington";#N/A,#N/A,TRUE,"Widnes"}</definedName>
    <definedName name="uolougouio" localSheetId="20" hidden="1">{#N/A,#N/A,TRUE,"Cover";#N/A,#N/A,TRUE,"Conts";#N/A,#N/A,TRUE,"VOS";#N/A,#N/A,TRUE,"Warrington";#N/A,#N/A,TRUE,"Widnes"}</definedName>
    <definedName name="uolougouio" localSheetId="7" hidden="1">{#N/A,#N/A,TRUE,"Cover";#N/A,#N/A,TRUE,"Conts";#N/A,#N/A,TRUE,"VOS";#N/A,#N/A,TRUE,"Warrington";#N/A,#N/A,TRUE,"Widnes"}</definedName>
    <definedName name="uolougouio" localSheetId="8" hidden="1">{#N/A,#N/A,TRUE,"Cover";#N/A,#N/A,TRUE,"Conts";#N/A,#N/A,TRUE,"VOS";#N/A,#N/A,TRUE,"Warrington";#N/A,#N/A,TRUE,"Widnes"}</definedName>
    <definedName name="uolougouio" localSheetId="10" hidden="1">{#N/A,#N/A,TRUE,"Cover";#N/A,#N/A,TRUE,"Conts";#N/A,#N/A,TRUE,"VOS";#N/A,#N/A,TRUE,"Warrington";#N/A,#N/A,TRUE,"Widnes"}</definedName>
    <definedName name="uolougouio" localSheetId="12" hidden="1">{#N/A,#N/A,TRUE,"Cover";#N/A,#N/A,TRUE,"Conts";#N/A,#N/A,TRUE,"VOS";#N/A,#N/A,TRUE,"Warrington";#N/A,#N/A,TRUE,"Widnes"}</definedName>
    <definedName name="uolougouio" localSheetId="5" hidden="1">{#N/A,#N/A,TRUE,"Cover";#N/A,#N/A,TRUE,"Conts";#N/A,#N/A,TRUE,"VOS";#N/A,#N/A,TRUE,"Warrington";#N/A,#N/A,TRUE,"Widnes"}</definedName>
    <definedName name="uolougouio" localSheetId="6" hidden="1">{#N/A,#N/A,TRUE,"Cover";#N/A,#N/A,TRUE,"Conts";#N/A,#N/A,TRUE,"VOS";#N/A,#N/A,TRUE,"Warrington";#N/A,#N/A,TRUE,"Widnes"}</definedName>
    <definedName name="uolougouio" hidden="1">{#N/A,#N/A,TRUE,"Cover";#N/A,#N/A,TRUE,"Conts";#N/A,#N/A,TRUE,"VOS";#N/A,#N/A,TRUE,"Warrington";#N/A,#N/A,TRUE,"Widnes"}</definedName>
    <definedName name="UPT">[7]WorkBreakDown!#REF!</definedName>
    <definedName name="uy" localSheetId="20" hidden="1">{#N/A,#N/A,TRUE,"Cover";#N/A,#N/A,TRUE,"Conts";#N/A,#N/A,TRUE,"VOS";#N/A,#N/A,TRUE,"Warrington";#N/A,#N/A,TRUE,"Widnes"}</definedName>
    <definedName name="uy" localSheetId="7" hidden="1">{#N/A,#N/A,TRUE,"Cover";#N/A,#N/A,TRUE,"Conts";#N/A,#N/A,TRUE,"VOS";#N/A,#N/A,TRUE,"Warrington";#N/A,#N/A,TRUE,"Widnes"}</definedName>
    <definedName name="uy" localSheetId="8" hidden="1">{#N/A,#N/A,TRUE,"Cover";#N/A,#N/A,TRUE,"Conts";#N/A,#N/A,TRUE,"VOS";#N/A,#N/A,TRUE,"Warrington";#N/A,#N/A,TRUE,"Widnes"}</definedName>
    <definedName name="uy" localSheetId="10" hidden="1">{#N/A,#N/A,TRUE,"Cover";#N/A,#N/A,TRUE,"Conts";#N/A,#N/A,TRUE,"VOS";#N/A,#N/A,TRUE,"Warrington";#N/A,#N/A,TRUE,"Widnes"}</definedName>
    <definedName name="uy" localSheetId="12" hidden="1">{#N/A,#N/A,TRUE,"Cover";#N/A,#N/A,TRUE,"Conts";#N/A,#N/A,TRUE,"VOS";#N/A,#N/A,TRUE,"Warrington";#N/A,#N/A,TRUE,"Widnes"}</definedName>
    <definedName name="uy" localSheetId="5" hidden="1">{#N/A,#N/A,TRUE,"Cover";#N/A,#N/A,TRUE,"Conts";#N/A,#N/A,TRUE,"VOS";#N/A,#N/A,TRUE,"Warrington";#N/A,#N/A,TRUE,"Widnes"}</definedName>
    <definedName name="uy" localSheetId="6" hidden="1">{#N/A,#N/A,TRUE,"Cover";#N/A,#N/A,TRUE,"Conts";#N/A,#N/A,TRUE,"VOS";#N/A,#N/A,TRUE,"Warrington";#N/A,#N/A,TRUE,"Widnes"}</definedName>
    <definedName name="uy" hidden="1">{#N/A,#N/A,TRUE,"Cover";#N/A,#N/A,TRUE,"Conts";#N/A,#N/A,TRUE,"VOS";#N/A,#N/A,TRUE,"Warrington";#N/A,#N/A,TRUE,"Widnes"}</definedName>
    <definedName name="v" localSheetId="20" hidden="1">{#N/A,#N/A,TRUE,"Cover";#N/A,#N/A,TRUE,"Conts";#N/A,#N/A,TRUE,"VOS";#N/A,#N/A,TRUE,"Warrington";#N/A,#N/A,TRUE,"Widnes"}</definedName>
    <definedName name="v" localSheetId="7" hidden="1">{#N/A,#N/A,TRUE,"Cover";#N/A,#N/A,TRUE,"Conts";#N/A,#N/A,TRUE,"VOS";#N/A,#N/A,TRUE,"Warrington";#N/A,#N/A,TRUE,"Widnes"}</definedName>
    <definedName name="v" localSheetId="8" hidden="1">{#N/A,#N/A,TRUE,"Cover";#N/A,#N/A,TRUE,"Conts";#N/A,#N/A,TRUE,"VOS";#N/A,#N/A,TRUE,"Warrington";#N/A,#N/A,TRUE,"Widnes"}</definedName>
    <definedName name="v" localSheetId="10" hidden="1">{#N/A,#N/A,TRUE,"Cover";#N/A,#N/A,TRUE,"Conts";#N/A,#N/A,TRUE,"VOS";#N/A,#N/A,TRUE,"Warrington";#N/A,#N/A,TRUE,"Widnes"}</definedName>
    <definedName name="v" localSheetId="12" hidden="1">{#N/A,#N/A,TRUE,"Cover";#N/A,#N/A,TRUE,"Conts";#N/A,#N/A,TRUE,"VOS";#N/A,#N/A,TRUE,"Warrington";#N/A,#N/A,TRUE,"Widnes"}</definedName>
    <definedName name="v" localSheetId="5" hidden="1">{#N/A,#N/A,TRUE,"Cover";#N/A,#N/A,TRUE,"Conts";#N/A,#N/A,TRUE,"VOS";#N/A,#N/A,TRUE,"Warrington";#N/A,#N/A,TRUE,"Widnes"}</definedName>
    <definedName name="v" localSheetId="6" hidden="1">{#N/A,#N/A,TRUE,"Cover";#N/A,#N/A,TRUE,"Conts";#N/A,#N/A,TRUE,"VOS";#N/A,#N/A,TRUE,"Warrington";#N/A,#N/A,TRUE,"Widnes"}</definedName>
    <definedName name="v" hidden="1">{#N/A,#N/A,TRUE,"Cover";#N/A,#N/A,TRUE,"Conts";#N/A,#N/A,TRUE,"VOS";#N/A,#N/A,TRUE,"Warrington";#N/A,#N/A,TRUE,"Widnes"}</definedName>
    <definedName name="Value_Col">#REF!</definedName>
    <definedName name="Variation" localSheetId="20" hidden="1">{#N/A,#N/A,FALSE,"SumD";#N/A,#N/A,FALSE,"ElecD";#N/A,#N/A,FALSE,"MechD";#N/A,#N/A,FALSE,"GeotD";#N/A,#N/A,FALSE,"PrcsD";#N/A,#N/A,FALSE,"TunnD";#N/A,#N/A,FALSE,"CivlD";#N/A,#N/A,FALSE,"NtwkD";#N/A,#N/A,FALSE,"EstgD";#N/A,#N/A,FALSE,"PEngD"}</definedName>
    <definedName name="Variation" localSheetId="7" hidden="1">{#N/A,#N/A,FALSE,"SumD";#N/A,#N/A,FALSE,"ElecD";#N/A,#N/A,FALSE,"MechD";#N/A,#N/A,FALSE,"GeotD";#N/A,#N/A,FALSE,"PrcsD";#N/A,#N/A,FALSE,"TunnD";#N/A,#N/A,FALSE,"CivlD";#N/A,#N/A,FALSE,"NtwkD";#N/A,#N/A,FALSE,"EstgD";#N/A,#N/A,FALSE,"PEngD"}</definedName>
    <definedName name="Variation" localSheetId="8" hidden="1">{#N/A,#N/A,FALSE,"SumD";#N/A,#N/A,FALSE,"ElecD";#N/A,#N/A,FALSE,"MechD";#N/A,#N/A,FALSE,"GeotD";#N/A,#N/A,FALSE,"PrcsD";#N/A,#N/A,FALSE,"TunnD";#N/A,#N/A,FALSE,"CivlD";#N/A,#N/A,FALSE,"NtwkD";#N/A,#N/A,FALSE,"EstgD";#N/A,#N/A,FALSE,"PEngD"}</definedName>
    <definedName name="Variation" localSheetId="10" hidden="1">{#N/A,#N/A,FALSE,"SumD";#N/A,#N/A,FALSE,"ElecD";#N/A,#N/A,FALSE,"MechD";#N/A,#N/A,FALSE,"GeotD";#N/A,#N/A,FALSE,"PrcsD";#N/A,#N/A,FALSE,"TunnD";#N/A,#N/A,FALSE,"CivlD";#N/A,#N/A,FALSE,"NtwkD";#N/A,#N/A,FALSE,"EstgD";#N/A,#N/A,FALSE,"PEngD"}</definedName>
    <definedName name="Variation" localSheetId="12" hidden="1">{#N/A,#N/A,FALSE,"SumD";#N/A,#N/A,FALSE,"ElecD";#N/A,#N/A,FALSE,"MechD";#N/A,#N/A,FALSE,"GeotD";#N/A,#N/A,FALSE,"PrcsD";#N/A,#N/A,FALSE,"TunnD";#N/A,#N/A,FALSE,"CivlD";#N/A,#N/A,FALSE,"NtwkD";#N/A,#N/A,FALSE,"EstgD";#N/A,#N/A,FALSE,"PEngD"}</definedName>
    <definedName name="Variation" localSheetId="5" hidden="1">{#N/A,#N/A,FALSE,"SumD";#N/A,#N/A,FALSE,"ElecD";#N/A,#N/A,FALSE,"MechD";#N/A,#N/A,FALSE,"GeotD";#N/A,#N/A,FALSE,"PrcsD";#N/A,#N/A,FALSE,"TunnD";#N/A,#N/A,FALSE,"CivlD";#N/A,#N/A,FALSE,"NtwkD";#N/A,#N/A,FALSE,"EstgD";#N/A,#N/A,FALSE,"PEngD"}</definedName>
    <definedName name="Variation" localSheetId="6"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ENT" localSheetId="20" hidden="1">{#N/A,#N/A,TRUE,"Cover";#N/A,#N/A,TRUE,"Conts";#N/A,#N/A,TRUE,"VOS";#N/A,#N/A,TRUE,"Warrington";#N/A,#N/A,TRUE,"Widnes"}</definedName>
    <definedName name="VENT" localSheetId="7" hidden="1">{#N/A,#N/A,TRUE,"Cover";#N/A,#N/A,TRUE,"Conts";#N/A,#N/A,TRUE,"VOS";#N/A,#N/A,TRUE,"Warrington";#N/A,#N/A,TRUE,"Widnes"}</definedName>
    <definedName name="VENT" localSheetId="8" hidden="1">{#N/A,#N/A,TRUE,"Cover";#N/A,#N/A,TRUE,"Conts";#N/A,#N/A,TRUE,"VOS";#N/A,#N/A,TRUE,"Warrington";#N/A,#N/A,TRUE,"Widnes"}</definedName>
    <definedName name="VENT" localSheetId="10" hidden="1">{#N/A,#N/A,TRUE,"Cover";#N/A,#N/A,TRUE,"Conts";#N/A,#N/A,TRUE,"VOS";#N/A,#N/A,TRUE,"Warrington";#N/A,#N/A,TRUE,"Widnes"}</definedName>
    <definedName name="VENT" localSheetId="12" hidden="1">{#N/A,#N/A,TRUE,"Cover";#N/A,#N/A,TRUE,"Conts";#N/A,#N/A,TRUE,"VOS";#N/A,#N/A,TRUE,"Warrington";#N/A,#N/A,TRUE,"Widnes"}</definedName>
    <definedName name="VENT" localSheetId="5" hidden="1">{#N/A,#N/A,TRUE,"Cover";#N/A,#N/A,TRUE,"Conts";#N/A,#N/A,TRUE,"VOS";#N/A,#N/A,TRUE,"Warrington";#N/A,#N/A,TRUE,"Widnes"}</definedName>
    <definedName name="VENT" localSheetId="6" hidden="1">{#N/A,#N/A,TRUE,"Cover";#N/A,#N/A,TRUE,"Conts";#N/A,#N/A,TRUE,"VOS";#N/A,#N/A,TRUE,"Warrington";#N/A,#N/A,TRUE,"Widnes"}</definedName>
    <definedName name="VENT" hidden="1">{#N/A,#N/A,TRUE,"Cover";#N/A,#N/A,TRUE,"Conts";#N/A,#N/A,TRUE,"VOS";#N/A,#N/A,TRUE,"Warrington";#N/A,#N/A,TRUE,"Widnes"}</definedName>
    <definedName name="vj" localSheetId="20" hidden="1">{#N/A,#N/A,TRUE,"Cover";#N/A,#N/A,TRUE,"Conts";#N/A,#N/A,TRUE,"VOS";#N/A,#N/A,TRUE,"Warrington";#N/A,#N/A,TRUE,"Widnes"}</definedName>
    <definedName name="vj" localSheetId="7" hidden="1">{#N/A,#N/A,TRUE,"Cover";#N/A,#N/A,TRUE,"Conts";#N/A,#N/A,TRUE,"VOS";#N/A,#N/A,TRUE,"Warrington";#N/A,#N/A,TRUE,"Widnes"}</definedName>
    <definedName name="vj" localSheetId="8" hidden="1">{#N/A,#N/A,TRUE,"Cover";#N/A,#N/A,TRUE,"Conts";#N/A,#N/A,TRUE,"VOS";#N/A,#N/A,TRUE,"Warrington";#N/A,#N/A,TRUE,"Widnes"}</definedName>
    <definedName name="vj" localSheetId="10" hidden="1">{#N/A,#N/A,TRUE,"Cover";#N/A,#N/A,TRUE,"Conts";#N/A,#N/A,TRUE,"VOS";#N/A,#N/A,TRUE,"Warrington";#N/A,#N/A,TRUE,"Widnes"}</definedName>
    <definedName name="vj" localSheetId="12" hidden="1">{#N/A,#N/A,TRUE,"Cover";#N/A,#N/A,TRUE,"Conts";#N/A,#N/A,TRUE,"VOS";#N/A,#N/A,TRUE,"Warrington";#N/A,#N/A,TRUE,"Widnes"}</definedName>
    <definedName name="vj" localSheetId="5" hidden="1">{#N/A,#N/A,TRUE,"Cover";#N/A,#N/A,TRUE,"Conts";#N/A,#N/A,TRUE,"VOS";#N/A,#N/A,TRUE,"Warrington";#N/A,#N/A,TRUE,"Widnes"}</definedName>
    <definedName name="vj" localSheetId="6" hidden="1">{#N/A,#N/A,TRUE,"Cover";#N/A,#N/A,TRUE,"Conts";#N/A,#N/A,TRUE,"VOS";#N/A,#N/A,TRUE,"Warrington";#N/A,#N/A,TRUE,"Widnes"}</definedName>
    <definedName name="vj" hidden="1">{#N/A,#N/A,TRUE,"Cover";#N/A,#N/A,TRUE,"Conts";#N/A,#N/A,TRUE,"VOS";#N/A,#N/A,TRUE,"Warrington";#N/A,#N/A,TRUE,"Widnes"}</definedName>
    <definedName name="VO">#REF!</definedName>
    <definedName name="W">#REF!</definedName>
    <definedName name="w26te" localSheetId="20" hidden="1">{#N/A,#N/A,TRUE,"Cover";#N/A,#N/A,TRUE,"Conts";#N/A,#N/A,TRUE,"VOS";#N/A,#N/A,TRUE,"Warrington";#N/A,#N/A,TRUE,"Widnes"}</definedName>
    <definedName name="w26te" localSheetId="7" hidden="1">{#N/A,#N/A,TRUE,"Cover";#N/A,#N/A,TRUE,"Conts";#N/A,#N/A,TRUE,"VOS";#N/A,#N/A,TRUE,"Warrington";#N/A,#N/A,TRUE,"Widnes"}</definedName>
    <definedName name="w26te" localSheetId="8" hidden="1">{#N/A,#N/A,TRUE,"Cover";#N/A,#N/A,TRUE,"Conts";#N/A,#N/A,TRUE,"VOS";#N/A,#N/A,TRUE,"Warrington";#N/A,#N/A,TRUE,"Widnes"}</definedName>
    <definedName name="w26te" localSheetId="10" hidden="1">{#N/A,#N/A,TRUE,"Cover";#N/A,#N/A,TRUE,"Conts";#N/A,#N/A,TRUE,"VOS";#N/A,#N/A,TRUE,"Warrington";#N/A,#N/A,TRUE,"Widnes"}</definedName>
    <definedName name="w26te" localSheetId="12" hidden="1">{#N/A,#N/A,TRUE,"Cover";#N/A,#N/A,TRUE,"Conts";#N/A,#N/A,TRUE,"VOS";#N/A,#N/A,TRUE,"Warrington";#N/A,#N/A,TRUE,"Widnes"}</definedName>
    <definedName name="w26te" localSheetId="5" hidden="1">{#N/A,#N/A,TRUE,"Cover";#N/A,#N/A,TRUE,"Conts";#N/A,#N/A,TRUE,"VOS";#N/A,#N/A,TRUE,"Warrington";#N/A,#N/A,TRUE,"Widnes"}</definedName>
    <definedName name="w26te" localSheetId="6" hidden="1">{#N/A,#N/A,TRUE,"Cover";#N/A,#N/A,TRUE,"Conts";#N/A,#N/A,TRUE,"VOS";#N/A,#N/A,TRUE,"Warrington";#N/A,#N/A,TRUE,"Widnes"}</definedName>
    <definedName name="w26te" hidden="1">{#N/A,#N/A,TRUE,"Cover";#N/A,#N/A,TRUE,"Conts";#N/A,#N/A,TRUE,"VOS";#N/A,#N/A,TRUE,"Warrington";#N/A,#N/A,TRUE,"Widnes"}</definedName>
    <definedName name="w6y" localSheetId="20" hidden="1">{#N/A,#N/A,TRUE,"Cover";#N/A,#N/A,TRUE,"Conts";#N/A,#N/A,TRUE,"VOS";#N/A,#N/A,TRUE,"Warrington";#N/A,#N/A,TRUE,"Widnes"}</definedName>
    <definedName name="w6y" localSheetId="7" hidden="1">{#N/A,#N/A,TRUE,"Cover";#N/A,#N/A,TRUE,"Conts";#N/A,#N/A,TRUE,"VOS";#N/A,#N/A,TRUE,"Warrington";#N/A,#N/A,TRUE,"Widnes"}</definedName>
    <definedName name="w6y" localSheetId="8" hidden="1">{#N/A,#N/A,TRUE,"Cover";#N/A,#N/A,TRUE,"Conts";#N/A,#N/A,TRUE,"VOS";#N/A,#N/A,TRUE,"Warrington";#N/A,#N/A,TRUE,"Widnes"}</definedName>
    <definedName name="w6y" localSheetId="10" hidden="1">{#N/A,#N/A,TRUE,"Cover";#N/A,#N/A,TRUE,"Conts";#N/A,#N/A,TRUE,"VOS";#N/A,#N/A,TRUE,"Warrington";#N/A,#N/A,TRUE,"Widnes"}</definedName>
    <definedName name="w6y" localSheetId="12" hidden="1">{#N/A,#N/A,TRUE,"Cover";#N/A,#N/A,TRUE,"Conts";#N/A,#N/A,TRUE,"VOS";#N/A,#N/A,TRUE,"Warrington";#N/A,#N/A,TRUE,"Widnes"}</definedName>
    <definedName name="w6y" localSheetId="5" hidden="1">{#N/A,#N/A,TRUE,"Cover";#N/A,#N/A,TRUE,"Conts";#N/A,#N/A,TRUE,"VOS";#N/A,#N/A,TRUE,"Warrington";#N/A,#N/A,TRUE,"Widnes"}</definedName>
    <definedName name="w6y" localSheetId="6" hidden="1">{#N/A,#N/A,TRUE,"Cover";#N/A,#N/A,TRUE,"Conts";#N/A,#N/A,TRUE,"VOS";#N/A,#N/A,TRUE,"Warrington";#N/A,#N/A,TRUE,"Widnes"}</definedName>
    <definedName name="w6y" hidden="1">{#N/A,#N/A,TRUE,"Cover";#N/A,#N/A,TRUE,"Conts";#N/A,#N/A,TRUE,"VOS";#N/A,#N/A,TRUE,"Warrington";#N/A,#N/A,TRUE,"Widnes"}</definedName>
    <definedName name="waff" localSheetId="20" hidden="1">{#N/A,#N/A,TRUE,"Cover";#N/A,#N/A,TRUE,"Conts";#N/A,#N/A,TRUE,"VOS";#N/A,#N/A,TRUE,"Warrington";#N/A,#N/A,TRUE,"Widnes"}</definedName>
    <definedName name="waff" localSheetId="7" hidden="1">{#N/A,#N/A,TRUE,"Cover";#N/A,#N/A,TRUE,"Conts";#N/A,#N/A,TRUE,"VOS";#N/A,#N/A,TRUE,"Warrington";#N/A,#N/A,TRUE,"Widnes"}</definedName>
    <definedName name="waff" localSheetId="8" hidden="1">{#N/A,#N/A,TRUE,"Cover";#N/A,#N/A,TRUE,"Conts";#N/A,#N/A,TRUE,"VOS";#N/A,#N/A,TRUE,"Warrington";#N/A,#N/A,TRUE,"Widnes"}</definedName>
    <definedName name="waff" localSheetId="10" hidden="1">{#N/A,#N/A,TRUE,"Cover";#N/A,#N/A,TRUE,"Conts";#N/A,#N/A,TRUE,"VOS";#N/A,#N/A,TRUE,"Warrington";#N/A,#N/A,TRUE,"Widnes"}</definedName>
    <definedName name="waff" localSheetId="12" hidden="1">{#N/A,#N/A,TRUE,"Cover";#N/A,#N/A,TRUE,"Conts";#N/A,#N/A,TRUE,"VOS";#N/A,#N/A,TRUE,"Warrington";#N/A,#N/A,TRUE,"Widnes"}</definedName>
    <definedName name="waff" localSheetId="5" hidden="1">{#N/A,#N/A,TRUE,"Cover";#N/A,#N/A,TRUE,"Conts";#N/A,#N/A,TRUE,"VOS";#N/A,#N/A,TRUE,"Warrington";#N/A,#N/A,TRUE,"Widnes"}</definedName>
    <definedName name="waff" localSheetId="6" hidden="1">{#N/A,#N/A,TRUE,"Cover";#N/A,#N/A,TRUE,"Conts";#N/A,#N/A,TRUE,"VOS";#N/A,#N/A,TRUE,"Warrington";#N/A,#N/A,TRUE,"Widnes"}</definedName>
    <definedName name="waff" hidden="1">{#N/A,#N/A,TRUE,"Cover";#N/A,#N/A,TRUE,"Conts";#N/A,#N/A,TRUE,"VOS";#N/A,#N/A,TRUE,"Warrington";#N/A,#N/A,TRUE,"Widnes"}</definedName>
    <definedName name="WALL__FINISHES">'[11]Build-up'!#REF!</definedName>
    <definedName name="warergtrjyiu" localSheetId="20" hidden="1">{#N/A,#N/A,TRUE,"Cover";#N/A,#N/A,TRUE,"Conts";#N/A,#N/A,TRUE,"VOS";#N/A,#N/A,TRUE,"Warrington";#N/A,#N/A,TRUE,"Widnes"}</definedName>
    <definedName name="warergtrjyiu" localSheetId="7" hidden="1">{#N/A,#N/A,TRUE,"Cover";#N/A,#N/A,TRUE,"Conts";#N/A,#N/A,TRUE,"VOS";#N/A,#N/A,TRUE,"Warrington";#N/A,#N/A,TRUE,"Widnes"}</definedName>
    <definedName name="warergtrjyiu" localSheetId="8" hidden="1">{#N/A,#N/A,TRUE,"Cover";#N/A,#N/A,TRUE,"Conts";#N/A,#N/A,TRUE,"VOS";#N/A,#N/A,TRUE,"Warrington";#N/A,#N/A,TRUE,"Widnes"}</definedName>
    <definedName name="warergtrjyiu" localSheetId="10" hidden="1">{#N/A,#N/A,TRUE,"Cover";#N/A,#N/A,TRUE,"Conts";#N/A,#N/A,TRUE,"VOS";#N/A,#N/A,TRUE,"Warrington";#N/A,#N/A,TRUE,"Widnes"}</definedName>
    <definedName name="warergtrjyiu" localSheetId="12" hidden="1">{#N/A,#N/A,TRUE,"Cover";#N/A,#N/A,TRUE,"Conts";#N/A,#N/A,TRUE,"VOS";#N/A,#N/A,TRUE,"Warrington";#N/A,#N/A,TRUE,"Widnes"}</definedName>
    <definedName name="warergtrjyiu" localSheetId="5" hidden="1">{#N/A,#N/A,TRUE,"Cover";#N/A,#N/A,TRUE,"Conts";#N/A,#N/A,TRUE,"VOS";#N/A,#N/A,TRUE,"Warrington";#N/A,#N/A,TRUE,"Widnes"}</definedName>
    <definedName name="warergtrjyiu" localSheetId="6" hidden="1">{#N/A,#N/A,TRUE,"Cover";#N/A,#N/A,TRUE,"Conts";#N/A,#N/A,TRUE,"VOS";#N/A,#N/A,TRUE,"Warrington";#N/A,#N/A,TRUE,"Widnes"}</definedName>
    <definedName name="warergtrjyiu" hidden="1">{#N/A,#N/A,TRUE,"Cover";#N/A,#N/A,TRUE,"Conts";#N/A,#N/A,TRUE,"VOS";#N/A,#N/A,TRUE,"Warrington";#N/A,#N/A,TRUE,"Widnes"}</definedName>
    <definedName name="Water_Level">'[12]Trench data'!$H$7:$H$8</definedName>
    <definedName name="wawst" localSheetId="20" hidden="1">{#N/A,#N/A,TRUE,"Cover";#N/A,#N/A,TRUE,"Conts";#N/A,#N/A,TRUE,"VOS";#N/A,#N/A,TRUE,"Warrington";#N/A,#N/A,TRUE,"Widnes"}</definedName>
    <definedName name="wawst" localSheetId="7" hidden="1">{#N/A,#N/A,TRUE,"Cover";#N/A,#N/A,TRUE,"Conts";#N/A,#N/A,TRUE,"VOS";#N/A,#N/A,TRUE,"Warrington";#N/A,#N/A,TRUE,"Widnes"}</definedName>
    <definedName name="wawst" localSheetId="8" hidden="1">{#N/A,#N/A,TRUE,"Cover";#N/A,#N/A,TRUE,"Conts";#N/A,#N/A,TRUE,"VOS";#N/A,#N/A,TRUE,"Warrington";#N/A,#N/A,TRUE,"Widnes"}</definedName>
    <definedName name="wawst" localSheetId="10" hidden="1">{#N/A,#N/A,TRUE,"Cover";#N/A,#N/A,TRUE,"Conts";#N/A,#N/A,TRUE,"VOS";#N/A,#N/A,TRUE,"Warrington";#N/A,#N/A,TRUE,"Widnes"}</definedName>
    <definedName name="wawst" localSheetId="12" hidden="1">{#N/A,#N/A,TRUE,"Cover";#N/A,#N/A,TRUE,"Conts";#N/A,#N/A,TRUE,"VOS";#N/A,#N/A,TRUE,"Warrington";#N/A,#N/A,TRUE,"Widnes"}</definedName>
    <definedName name="wawst" localSheetId="5" hidden="1">{#N/A,#N/A,TRUE,"Cover";#N/A,#N/A,TRUE,"Conts";#N/A,#N/A,TRUE,"VOS";#N/A,#N/A,TRUE,"Warrington";#N/A,#N/A,TRUE,"Widnes"}</definedName>
    <definedName name="wawst" localSheetId="6" hidden="1">{#N/A,#N/A,TRUE,"Cover";#N/A,#N/A,TRUE,"Conts";#N/A,#N/A,TRUE,"VOS";#N/A,#N/A,TRUE,"Warrington";#N/A,#N/A,TRUE,"Widnes"}</definedName>
    <definedName name="wawst" hidden="1">{#N/A,#N/A,TRUE,"Cover";#N/A,#N/A,TRUE,"Conts";#N/A,#N/A,TRUE,"VOS";#N/A,#N/A,TRUE,"Warrington";#N/A,#N/A,TRUE,"Widnes"}</definedName>
    <definedName name="wegywegt" localSheetId="20" hidden="1">{#N/A,#N/A,TRUE,"Cover";#N/A,#N/A,TRUE,"Conts";#N/A,#N/A,TRUE,"VOS";#N/A,#N/A,TRUE,"Warrington";#N/A,#N/A,TRUE,"Widnes"}</definedName>
    <definedName name="wegywegt" localSheetId="7" hidden="1">{#N/A,#N/A,TRUE,"Cover";#N/A,#N/A,TRUE,"Conts";#N/A,#N/A,TRUE,"VOS";#N/A,#N/A,TRUE,"Warrington";#N/A,#N/A,TRUE,"Widnes"}</definedName>
    <definedName name="wegywegt" localSheetId="8" hidden="1">{#N/A,#N/A,TRUE,"Cover";#N/A,#N/A,TRUE,"Conts";#N/A,#N/A,TRUE,"VOS";#N/A,#N/A,TRUE,"Warrington";#N/A,#N/A,TRUE,"Widnes"}</definedName>
    <definedName name="wegywegt" localSheetId="10" hidden="1">{#N/A,#N/A,TRUE,"Cover";#N/A,#N/A,TRUE,"Conts";#N/A,#N/A,TRUE,"VOS";#N/A,#N/A,TRUE,"Warrington";#N/A,#N/A,TRUE,"Widnes"}</definedName>
    <definedName name="wegywegt" localSheetId="12" hidden="1">{#N/A,#N/A,TRUE,"Cover";#N/A,#N/A,TRUE,"Conts";#N/A,#N/A,TRUE,"VOS";#N/A,#N/A,TRUE,"Warrington";#N/A,#N/A,TRUE,"Widnes"}</definedName>
    <definedName name="wegywegt" localSheetId="5" hidden="1">{#N/A,#N/A,TRUE,"Cover";#N/A,#N/A,TRUE,"Conts";#N/A,#N/A,TRUE,"VOS";#N/A,#N/A,TRUE,"Warrington";#N/A,#N/A,TRUE,"Widnes"}</definedName>
    <definedName name="wegywegt" localSheetId="6" hidden="1">{#N/A,#N/A,TRUE,"Cover";#N/A,#N/A,TRUE,"Conts";#N/A,#N/A,TRUE,"VOS";#N/A,#N/A,TRUE,"Warrington";#N/A,#N/A,TRUE,"Widnes"}</definedName>
    <definedName name="wegywegt" hidden="1">{#N/A,#N/A,TRUE,"Cover";#N/A,#N/A,TRUE,"Conts";#N/A,#N/A,TRUE,"VOS";#N/A,#N/A,TRUE,"Warrington";#N/A,#N/A,TRUE,"Widnes"}</definedName>
    <definedName name="weq" localSheetId="20" hidden="1">{#N/A,#N/A,FALSE,"SumD";#N/A,#N/A,FALSE,"ElecD";#N/A,#N/A,FALSE,"MechD";#N/A,#N/A,FALSE,"GeotD";#N/A,#N/A,FALSE,"PrcsD";#N/A,#N/A,FALSE,"TunnD";#N/A,#N/A,FALSE,"CivlD";#N/A,#N/A,FALSE,"NtwkD";#N/A,#N/A,FALSE,"EstgD";#N/A,#N/A,FALSE,"PEngD"}</definedName>
    <definedName name="weq" localSheetId="7" hidden="1">{#N/A,#N/A,FALSE,"SumD";#N/A,#N/A,FALSE,"ElecD";#N/A,#N/A,FALSE,"MechD";#N/A,#N/A,FALSE,"GeotD";#N/A,#N/A,FALSE,"PrcsD";#N/A,#N/A,FALSE,"TunnD";#N/A,#N/A,FALSE,"CivlD";#N/A,#N/A,FALSE,"NtwkD";#N/A,#N/A,FALSE,"EstgD";#N/A,#N/A,FALSE,"PEngD"}</definedName>
    <definedName name="weq" localSheetId="8" hidden="1">{#N/A,#N/A,FALSE,"SumD";#N/A,#N/A,FALSE,"ElecD";#N/A,#N/A,FALSE,"MechD";#N/A,#N/A,FALSE,"GeotD";#N/A,#N/A,FALSE,"PrcsD";#N/A,#N/A,FALSE,"TunnD";#N/A,#N/A,FALSE,"CivlD";#N/A,#N/A,FALSE,"NtwkD";#N/A,#N/A,FALSE,"EstgD";#N/A,#N/A,FALSE,"PEngD"}</definedName>
    <definedName name="weq" localSheetId="10" hidden="1">{#N/A,#N/A,FALSE,"SumD";#N/A,#N/A,FALSE,"ElecD";#N/A,#N/A,FALSE,"MechD";#N/A,#N/A,FALSE,"GeotD";#N/A,#N/A,FALSE,"PrcsD";#N/A,#N/A,FALSE,"TunnD";#N/A,#N/A,FALSE,"CivlD";#N/A,#N/A,FALSE,"NtwkD";#N/A,#N/A,FALSE,"EstgD";#N/A,#N/A,FALSE,"PEngD"}</definedName>
    <definedName name="weq" localSheetId="12" hidden="1">{#N/A,#N/A,FALSE,"SumD";#N/A,#N/A,FALSE,"ElecD";#N/A,#N/A,FALSE,"MechD";#N/A,#N/A,FALSE,"GeotD";#N/A,#N/A,FALSE,"PrcsD";#N/A,#N/A,FALSE,"TunnD";#N/A,#N/A,FALSE,"CivlD";#N/A,#N/A,FALSE,"NtwkD";#N/A,#N/A,FALSE,"EstgD";#N/A,#N/A,FALSE,"PEngD"}</definedName>
    <definedName name="weq" localSheetId="5" hidden="1">{#N/A,#N/A,FALSE,"SumD";#N/A,#N/A,FALSE,"ElecD";#N/A,#N/A,FALSE,"MechD";#N/A,#N/A,FALSE,"GeotD";#N/A,#N/A,FALSE,"PrcsD";#N/A,#N/A,FALSE,"TunnD";#N/A,#N/A,FALSE,"CivlD";#N/A,#N/A,FALSE,"NtwkD";#N/A,#N/A,FALSE,"EstgD";#N/A,#N/A,FALSE,"PEngD"}</definedName>
    <definedName name="weq" localSheetId="6"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20" hidden="1">{#N/A,#N/A,TRUE,"Cover";#N/A,#N/A,TRUE,"Conts";#N/A,#N/A,TRUE,"VOS";#N/A,#N/A,TRUE,"Warrington";#N/A,#N/A,TRUE,"Widnes"}</definedName>
    <definedName name="wert" localSheetId="7" hidden="1">{#N/A,#N/A,TRUE,"Cover";#N/A,#N/A,TRUE,"Conts";#N/A,#N/A,TRUE,"VOS";#N/A,#N/A,TRUE,"Warrington";#N/A,#N/A,TRUE,"Widnes"}</definedName>
    <definedName name="wert" localSheetId="8" hidden="1">{#N/A,#N/A,TRUE,"Cover";#N/A,#N/A,TRUE,"Conts";#N/A,#N/A,TRUE,"VOS";#N/A,#N/A,TRUE,"Warrington";#N/A,#N/A,TRUE,"Widnes"}</definedName>
    <definedName name="wert" localSheetId="10" hidden="1">{#N/A,#N/A,TRUE,"Cover";#N/A,#N/A,TRUE,"Conts";#N/A,#N/A,TRUE,"VOS";#N/A,#N/A,TRUE,"Warrington";#N/A,#N/A,TRUE,"Widnes"}</definedName>
    <definedName name="wert" localSheetId="12" hidden="1">{#N/A,#N/A,TRUE,"Cover";#N/A,#N/A,TRUE,"Conts";#N/A,#N/A,TRUE,"VOS";#N/A,#N/A,TRUE,"Warrington";#N/A,#N/A,TRUE,"Widnes"}</definedName>
    <definedName name="wert" localSheetId="5" hidden="1">{#N/A,#N/A,TRUE,"Cover";#N/A,#N/A,TRUE,"Conts";#N/A,#N/A,TRUE,"VOS";#N/A,#N/A,TRUE,"Warrington";#N/A,#N/A,TRUE,"Widnes"}</definedName>
    <definedName name="wert" localSheetId="6" hidden="1">{#N/A,#N/A,TRUE,"Cover";#N/A,#N/A,TRUE,"Conts";#N/A,#N/A,TRUE,"VOS";#N/A,#N/A,TRUE,"Warrington";#N/A,#N/A,TRUE,"Widnes"}</definedName>
    <definedName name="wert" hidden="1">{#N/A,#N/A,TRUE,"Cover";#N/A,#N/A,TRUE,"Conts";#N/A,#N/A,TRUE,"VOS";#N/A,#N/A,TRUE,"Warrington";#N/A,#N/A,TRUE,"Widnes"}</definedName>
    <definedName name="wetjy" localSheetId="20" hidden="1">{#N/A,#N/A,TRUE,"Cover";#N/A,#N/A,TRUE,"Conts";#N/A,#N/A,TRUE,"VOS";#N/A,#N/A,TRUE,"Warrington";#N/A,#N/A,TRUE,"Widnes"}</definedName>
    <definedName name="wetjy" localSheetId="7" hidden="1">{#N/A,#N/A,TRUE,"Cover";#N/A,#N/A,TRUE,"Conts";#N/A,#N/A,TRUE,"VOS";#N/A,#N/A,TRUE,"Warrington";#N/A,#N/A,TRUE,"Widnes"}</definedName>
    <definedName name="wetjy" localSheetId="8" hidden="1">{#N/A,#N/A,TRUE,"Cover";#N/A,#N/A,TRUE,"Conts";#N/A,#N/A,TRUE,"VOS";#N/A,#N/A,TRUE,"Warrington";#N/A,#N/A,TRUE,"Widnes"}</definedName>
    <definedName name="wetjy" localSheetId="10" hidden="1">{#N/A,#N/A,TRUE,"Cover";#N/A,#N/A,TRUE,"Conts";#N/A,#N/A,TRUE,"VOS";#N/A,#N/A,TRUE,"Warrington";#N/A,#N/A,TRUE,"Widnes"}</definedName>
    <definedName name="wetjy" localSheetId="12" hidden="1">{#N/A,#N/A,TRUE,"Cover";#N/A,#N/A,TRUE,"Conts";#N/A,#N/A,TRUE,"VOS";#N/A,#N/A,TRUE,"Warrington";#N/A,#N/A,TRUE,"Widnes"}</definedName>
    <definedName name="wetjy" localSheetId="5" hidden="1">{#N/A,#N/A,TRUE,"Cover";#N/A,#N/A,TRUE,"Conts";#N/A,#N/A,TRUE,"VOS";#N/A,#N/A,TRUE,"Warrington";#N/A,#N/A,TRUE,"Widnes"}</definedName>
    <definedName name="wetjy" localSheetId="6" hidden="1">{#N/A,#N/A,TRUE,"Cover";#N/A,#N/A,TRUE,"Conts";#N/A,#N/A,TRUE,"VOS";#N/A,#N/A,TRUE,"Warrington";#N/A,#N/A,TRUE,"Widnes"}</definedName>
    <definedName name="wetjy" hidden="1">{#N/A,#N/A,TRUE,"Cover";#N/A,#N/A,TRUE,"Conts";#N/A,#N/A,TRUE,"VOS";#N/A,#N/A,TRUE,"Warrington";#N/A,#N/A,TRUE,"Widnes"}</definedName>
    <definedName name="wetyrutu" localSheetId="20" hidden="1">{#N/A,#N/A,TRUE,"Cover";#N/A,#N/A,TRUE,"Conts";#N/A,#N/A,TRUE,"VOS";#N/A,#N/A,TRUE,"Warrington";#N/A,#N/A,TRUE,"Widnes"}</definedName>
    <definedName name="wetyrutu" localSheetId="7" hidden="1">{#N/A,#N/A,TRUE,"Cover";#N/A,#N/A,TRUE,"Conts";#N/A,#N/A,TRUE,"VOS";#N/A,#N/A,TRUE,"Warrington";#N/A,#N/A,TRUE,"Widnes"}</definedName>
    <definedName name="wetyrutu" localSheetId="8" hidden="1">{#N/A,#N/A,TRUE,"Cover";#N/A,#N/A,TRUE,"Conts";#N/A,#N/A,TRUE,"VOS";#N/A,#N/A,TRUE,"Warrington";#N/A,#N/A,TRUE,"Widnes"}</definedName>
    <definedName name="wetyrutu" localSheetId="10" hidden="1">{#N/A,#N/A,TRUE,"Cover";#N/A,#N/A,TRUE,"Conts";#N/A,#N/A,TRUE,"VOS";#N/A,#N/A,TRUE,"Warrington";#N/A,#N/A,TRUE,"Widnes"}</definedName>
    <definedName name="wetyrutu" localSheetId="12" hidden="1">{#N/A,#N/A,TRUE,"Cover";#N/A,#N/A,TRUE,"Conts";#N/A,#N/A,TRUE,"VOS";#N/A,#N/A,TRUE,"Warrington";#N/A,#N/A,TRUE,"Widnes"}</definedName>
    <definedName name="wetyrutu" localSheetId="5" hidden="1">{#N/A,#N/A,TRUE,"Cover";#N/A,#N/A,TRUE,"Conts";#N/A,#N/A,TRUE,"VOS";#N/A,#N/A,TRUE,"Warrington";#N/A,#N/A,TRUE,"Widnes"}</definedName>
    <definedName name="wetyrutu" localSheetId="6" hidden="1">{#N/A,#N/A,TRUE,"Cover";#N/A,#N/A,TRUE,"Conts";#N/A,#N/A,TRUE,"VOS";#N/A,#N/A,TRUE,"Warrington";#N/A,#N/A,TRUE,"Widnes"}</definedName>
    <definedName name="wetyrutu" hidden="1">{#N/A,#N/A,TRUE,"Cover";#N/A,#N/A,TRUE,"Conts";#N/A,#N/A,TRUE,"VOS";#N/A,#N/A,TRUE,"Warrington";#N/A,#N/A,TRUE,"Widnes"}</definedName>
    <definedName name="WINDOWS__AND__EXTERNAL__DOORS">'[11]Build-up'!#REF!</definedName>
    <definedName name="wqer" localSheetId="20" hidden="1">{#N/A,#N/A,TRUE,"Cover";#N/A,#N/A,TRUE,"Conts";#N/A,#N/A,TRUE,"VOS";#N/A,#N/A,TRUE,"Warrington";#N/A,#N/A,TRUE,"Widnes"}</definedName>
    <definedName name="wqer" localSheetId="7" hidden="1">{#N/A,#N/A,TRUE,"Cover";#N/A,#N/A,TRUE,"Conts";#N/A,#N/A,TRUE,"VOS";#N/A,#N/A,TRUE,"Warrington";#N/A,#N/A,TRUE,"Widnes"}</definedName>
    <definedName name="wqer" localSheetId="8" hidden="1">{#N/A,#N/A,TRUE,"Cover";#N/A,#N/A,TRUE,"Conts";#N/A,#N/A,TRUE,"VOS";#N/A,#N/A,TRUE,"Warrington";#N/A,#N/A,TRUE,"Widnes"}</definedName>
    <definedName name="wqer" localSheetId="10" hidden="1">{#N/A,#N/A,TRUE,"Cover";#N/A,#N/A,TRUE,"Conts";#N/A,#N/A,TRUE,"VOS";#N/A,#N/A,TRUE,"Warrington";#N/A,#N/A,TRUE,"Widnes"}</definedName>
    <definedName name="wqer" localSheetId="12" hidden="1">{#N/A,#N/A,TRUE,"Cover";#N/A,#N/A,TRUE,"Conts";#N/A,#N/A,TRUE,"VOS";#N/A,#N/A,TRUE,"Warrington";#N/A,#N/A,TRUE,"Widnes"}</definedName>
    <definedName name="wqer" localSheetId="5" hidden="1">{#N/A,#N/A,TRUE,"Cover";#N/A,#N/A,TRUE,"Conts";#N/A,#N/A,TRUE,"VOS";#N/A,#N/A,TRUE,"Warrington";#N/A,#N/A,TRUE,"Widnes"}</definedName>
    <definedName name="wqer" localSheetId="6" hidden="1">{#N/A,#N/A,TRUE,"Cover";#N/A,#N/A,TRUE,"Conts";#N/A,#N/A,TRUE,"VOS";#N/A,#N/A,TRUE,"Warrington";#N/A,#N/A,TRUE,"Widnes"}</definedName>
    <definedName name="wqer" hidden="1">{#N/A,#N/A,TRUE,"Cover";#N/A,#N/A,TRUE,"Conts";#N/A,#N/A,TRUE,"VOS";#N/A,#N/A,TRUE,"Warrington";#N/A,#N/A,TRUE,"Widnes"}</definedName>
    <definedName name="wrn.all." localSheetId="20" hidden="1">{#N/A,#N/A,FALSE,"Pricing";#N/A,#N/A,FALSE,"Summary";#N/A,#N/A,FALSE,"CompProd";#N/A,#N/A,FALSE,"CompJobhrs";#N/A,#N/A,FALSE,"Escalation";#N/A,#N/A,FALSE,"Contingency";#N/A,#N/A,FALSE,"GM";#N/A,#N/A,FALSE,"CompWage";#N/A,#N/A,FALSE,"costSum"}</definedName>
    <definedName name="wrn.all." localSheetId="7" hidden="1">{#N/A,#N/A,FALSE,"Pricing";#N/A,#N/A,FALSE,"Summary";#N/A,#N/A,FALSE,"CompProd";#N/A,#N/A,FALSE,"CompJobhrs";#N/A,#N/A,FALSE,"Escalation";#N/A,#N/A,FALSE,"Contingency";#N/A,#N/A,FALSE,"GM";#N/A,#N/A,FALSE,"CompWage";#N/A,#N/A,FALSE,"costSum"}</definedName>
    <definedName name="wrn.all." localSheetId="8" hidden="1">{#N/A,#N/A,FALSE,"Pricing";#N/A,#N/A,FALSE,"Summary";#N/A,#N/A,FALSE,"CompProd";#N/A,#N/A,FALSE,"CompJobhrs";#N/A,#N/A,FALSE,"Escalation";#N/A,#N/A,FALSE,"Contingency";#N/A,#N/A,FALSE,"GM";#N/A,#N/A,FALSE,"CompWage";#N/A,#N/A,FALSE,"costSum"}</definedName>
    <definedName name="wrn.all." localSheetId="10" hidden="1">{#N/A,#N/A,FALSE,"Pricing";#N/A,#N/A,FALSE,"Summary";#N/A,#N/A,FALSE,"CompProd";#N/A,#N/A,FALSE,"CompJobhrs";#N/A,#N/A,FALSE,"Escalation";#N/A,#N/A,FALSE,"Contingency";#N/A,#N/A,FALSE,"GM";#N/A,#N/A,FALSE,"CompWage";#N/A,#N/A,FALSE,"costSum"}</definedName>
    <definedName name="wrn.all." localSheetId="12" hidden="1">{#N/A,#N/A,FALSE,"Pricing";#N/A,#N/A,FALSE,"Summary";#N/A,#N/A,FALSE,"CompProd";#N/A,#N/A,FALSE,"CompJobhrs";#N/A,#N/A,FALSE,"Escalation";#N/A,#N/A,FALSE,"Contingency";#N/A,#N/A,FALSE,"GM";#N/A,#N/A,FALSE,"CompWage";#N/A,#N/A,FALSE,"costSum"}</definedName>
    <definedName name="wrn.all." localSheetId="5" hidden="1">{#N/A,#N/A,FALSE,"Pricing";#N/A,#N/A,FALSE,"Summary";#N/A,#N/A,FALSE,"CompProd";#N/A,#N/A,FALSE,"CompJobhrs";#N/A,#N/A,FALSE,"Escalation";#N/A,#N/A,FALSE,"Contingency";#N/A,#N/A,FALSE,"GM";#N/A,#N/A,FALSE,"CompWage";#N/A,#N/A,FALSE,"costSum"}</definedName>
    <definedName name="wrn.all." localSheetId="6"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Inputs." localSheetId="20" hidden="1">{#N/A,#N/A,FALSE,"Primary";#N/A,#N/A,FALSE,"Secondary";#N/A,#N/A,FALSE,"Latent";#N/A,#N/A,FALSE,"Demand Inputs";#N/A,#N/A,FALSE,"Supply Addn";#N/A,#N/A,FALSE,"Mkt Pen"}</definedName>
    <definedName name="wrn.All._.Inputs." localSheetId="7" hidden="1">{#N/A,#N/A,FALSE,"Primary";#N/A,#N/A,FALSE,"Secondary";#N/A,#N/A,FALSE,"Latent";#N/A,#N/A,FALSE,"Demand Inputs";#N/A,#N/A,FALSE,"Supply Addn";#N/A,#N/A,FALSE,"Mkt Pen"}</definedName>
    <definedName name="wrn.All._.Inputs." localSheetId="8" hidden="1">{#N/A,#N/A,FALSE,"Primary";#N/A,#N/A,FALSE,"Secondary";#N/A,#N/A,FALSE,"Latent";#N/A,#N/A,FALSE,"Demand Inputs";#N/A,#N/A,FALSE,"Supply Addn";#N/A,#N/A,FALSE,"Mkt Pen"}</definedName>
    <definedName name="wrn.All._.Inputs." localSheetId="10" hidden="1">{#N/A,#N/A,FALSE,"Primary";#N/A,#N/A,FALSE,"Secondary";#N/A,#N/A,FALSE,"Latent";#N/A,#N/A,FALSE,"Demand Inputs";#N/A,#N/A,FALSE,"Supply Addn";#N/A,#N/A,FALSE,"Mkt Pen"}</definedName>
    <definedName name="wrn.All._.Inputs." localSheetId="12" hidden="1">{#N/A,#N/A,FALSE,"Primary";#N/A,#N/A,FALSE,"Secondary";#N/A,#N/A,FALSE,"Latent";#N/A,#N/A,FALSE,"Demand Inputs";#N/A,#N/A,FALSE,"Supply Addn";#N/A,#N/A,FALSE,"Mkt Pen"}</definedName>
    <definedName name="wrn.All._.Inputs." localSheetId="5" hidden="1">{#N/A,#N/A,FALSE,"Primary";#N/A,#N/A,FALSE,"Secondary";#N/A,#N/A,FALSE,"Latent";#N/A,#N/A,FALSE,"Demand Inputs";#N/A,#N/A,FALSE,"Supply Addn";#N/A,#N/A,FALSE,"Mkt Pen"}</definedName>
    <definedName name="wrn.All._.Inputs." localSheetId="6" hidden="1">{#N/A,#N/A,FALSE,"Primary";#N/A,#N/A,FALSE,"Secondary";#N/A,#N/A,FALSE,"Latent";#N/A,#N/A,FALSE,"Demand Inputs";#N/A,#N/A,FALSE,"Supply Addn";#N/A,#N/A,FALSE,"Mkt Pen"}</definedName>
    <definedName name="wrn.All._.Inputs." hidden="1">{#N/A,#N/A,FALSE,"Primary";#N/A,#N/A,FALSE,"Secondary";#N/A,#N/A,FALSE,"Latent";#N/A,#N/A,FALSE,"Demand Inputs";#N/A,#N/A,FALSE,"Supply Addn";#N/A,#N/A,FALSE,"Mkt Pen"}</definedName>
    <definedName name="wrn.all._.lines." localSheetId="20" hidden="1">{#N/A,#N/A,FALSE,"Summary";#N/A,#N/A,FALSE,"3TJ";#N/A,#N/A,FALSE,"3TN";#N/A,#N/A,FALSE,"3TP";#N/A,#N/A,FALSE,"3SJ";#N/A,#N/A,FALSE,"3CJ";#N/A,#N/A,FALSE,"3CN";#N/A,#N/A,FALSE,"3CP";#N/A,#N/A,FALSE,"3A"}</definedName>
    <definedName name="wrn.all._.lines." localSheetId="7" hidden="1">{#N/A,#N/A,FALSE,"Summary";#N/A,#N/A,FALSE,"3TJ";#N/A,#N/A,FALSE,"3TN";#N/A,#N/A,FALSE,"3TP";#N/A,#N/A,FALSE,"3SJ";#N/A,#N/A,FALSE,"3CJ";#N/A,#N/A,FALSE,"3CN";#N/A,#N/A,FALSE,"3CP";#N/A,#N/A,FALSE,"3A"}</definedName>
    <definedName name="wrn.all._.lines." localSheetId="8" hidden="1">{#N/A,#N/A,FALSE,"Summary";#N/A,#N/A,FALSE,"3TJ";#N/A,#N/A,FALSE,"3TN";#N/A,#N/A,FALSE,"3TP";#N/A,#N/A,FALSE,"3SJ";#N/A,#N/A,FALSE,"3CJ";#N/A,#N/A,FALSE,"3CN";#N/A,#N/A,FALSE,"3CP";#N/A,#N/A,FALSE,"3A"}</definedName>
    <definedName name="wrn.all._.lines." localSheetId="10" hidden="1">{#N/A,#N/A,FALSE,"Summary";#N/A,#N/A,FALSE,"3TJ";#N/A,#N/A,FALSE,"3TN";#N/A,#N/A,FALSE,"3TP";#N/A,#N/A,FALSE,"3SJ";#N/A,#N/A,FALSE,"3CJ";#N/A,#N/A,FALSE,"3CN";#N/A,#N/A,FALSE,"3CP";#N/A,#N/A,FALSE,"3A"}</definedName>
    <definedName name="wrn.all._.lines." localSheetId="12" hidden="1">{#N/A,#N/A,FALSE,"Summary";#N/A,#N/A,FALSE,"3TJ";#N/A,#N/A,FALSE,"3TN";#N/A,#N/A,FALSE,"3TP";#N/A,#N/A,FALSE,"3SJ";#N/A,#N/A,FALSE,"3CJ";#N/A,#N/A,FALSE,"3CN";#N/A,#N/A,FALSE,"3CP";#N/A,#N/A,FALSE,"3A"}</definedName>
    <definedName name="wrn.all._.lines." localSheetId="5" hidden="1">{#N/A,#N/A,FALSE,"Summary";#N/A,#N/A,FALSE,"3TJ";#N/A,#N/A,FALSE,"3TN";#N/A,#N/A,FALSE,"3TP";#N/A,#N/A,FALSE,"3SJ";#N/A,#N/A,FALSE,"3CJ";#N/A,#N/A,FALSE,"3CN";#N/A,#N/A,FALSE,"3CP";#N/A,#N/A,FALSE,"3A"}</definedName>
    <definedName name="wrn.all._.lines." localSheetId="6"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BaseYearDemand." localSheetId="20" hidden="1">{"Base Year Demand",#N/A,FALSE,"Demand-Base Year"}</definedName>
    <definedName name="wrn.BaseYearDemand." localSheetId="7" hidden="1">{"Base Year Demand",#N/A,FALSE,"Demand-Base Year"}</definedName>
    <definedName name="wrn.BaseYearDemand." localSheetId="8" hidden="1">{"Base Year Demand",#N/A,FALSE,"Demand-Base Year"}</definedName>
    <definedName name="wrn.BaseYearDemand." localSheetId="10" hidden="1">{"Base Year Demand",#N/A,FALSE,"Demand-Base Year"}</definedName>
    <definedName name="wrn.BaseYearDemand." localSheetId="12" hidden="1">{"Base Year Demand",#N/A,FALSE,"Demand-Base Year"}</definedName>
    <definedName name="wrn.BaseYearDemand." localSheetId="5" hidden="1">{"Base Year Demand",#N/A,FALSE,"Demand-Base Year"}</definedName>
    <definedName name="wrn.BaseYearDemand." localSheetId="6" hidden="1">{"Base Year Demand",#N/A,FALSE,"Demand-Base Year"}</definedName>
    <definedName name="wrn.BaseYearDemand." hidden="1">{"Base Year Demand",#N/A,FALSE,"Demand-Base Year"}</definedName>
    <definedName name="wrn.Both._.Outputs." localSheetId="20" hidden="1">{"LTV Output",#N/A,FALSE,"Output";"DCR Output",#N/A,FALSE,"Output"}</definedName>
    <definedName name="wrn.Both._.Outputs." localSheetId="7" hidden="1">{"LTV Output",#N/A,FALSE,"Output";"DCR Output",#N/A,FALSE,"Output"}</definedName>
    <definedName name="wrn.Both._.Outputs." localSheetId="8" hidden="1">{"LTV Output",#N/A,FALSE,"Output";"DCR Output",#N/A,FALSE,"Output"}</definedName>
    <definedName name="wrn.Both._.Outputs." localSheetId="10" hidden="1">{"LTV Output",#N/A,FALSE,"Output";"DCR Output",#N/A,FALSE,"Output"}</definedName>
    <definedName name="wrn.Both._.Outputs." localSheetId="12" hidden="1">{"LTV Output",#N/A,FALSE,"Output";"DCR Output",#N/A,FALSE,"Output"}</definedName>
    <definedName name="wrn.Both._.Outputs." localSheetId="5" hidden="1">{"LTV Output",#N/A,FALSE,"Output";"DCR Output",#N/A,FALSE,"Output"}</definedName>
    <definedName name="wrn.Both._.Outputs." localSheetId="6" hidden="1">{"LTV Output",#N/A,FALSE,"Output";"DCR Output",#N/A,FALSE,"Output"}</definedName>
    <definedName name="wrn.Both._.Outputs." hidden="1">{"LTV Output",#N/A,FALSE,"Output";"DCR Output",#N/A,FALSE,"Output"}</definedName>
    <definedName name="wrn.COST_SHEETS." localSheetId="20" hidden="1">{#N/A,#N/A,FALSE,"WBS 1.06";#N/A,#N/A,FALSE,"WBS 1.14";#N/A,#N/A,FALSE,"WBS 1.17";#N/A,#N/A,FALSE,"WBS 1.18"}</definedName>
    <definedName name="wrn.COST_SHEETS." localSheetId="7" hidden="1">{#N/A,#N/A,FALSE,"WBS 1.06";#N/A,#N/A,FALSE,"WBS 1.14";#N/A,#N/A,FALSE,"WBS 1.17";#N/A,#N/A,FALSE,"WBS 1.18"}</definedName>
    <definedName name="wrn.COST_SHEETS." localSheetId="8" hidden="1">{#N/A,#N/A,FALSE,"WBS 1.06";#N/A,#N/A,FALSE,"WBS 1.14";#N/A,#N/A,FALSE,"WBS 1.17";#N/A,#N/A,FALSE,"WBS 1.18"}</definedName>
    <definedName name="wrn.COST_SHEETS." localSheetId="10" hidden="1">{#N/A,#N/A,FALSE,"WBS 1.06";#N/A,#N/A,FALSE,"WBS 1.14";#N/A,#N/A,FALSE,"WBS 1.17";#N/A,#N/A,FALSE,"WBS 1.18"}</definedName>
    <definedName name="wrn.COST_SHEETS." localSheetId="12" hidden="1">{#N/A,#N/A,FALSE,"WBS 1.06";#N/A,#N/A,FALSE,"WBS 1.14";#N/A,#N/A,FALSE,"WBS 1.17";#N/A,#N/A,FALSE,"WBS 1.18"}</definedName>
    <definedName name="wrn.COST_SHEETS." localSheetId="5" hidden="1">{#N/A,#N/A,FALSE,"WBS 1.06";#N/A,#N/A,FALSE,"WBS 1.14";#N/A,#N/A,FALSE,"WBS 1.17";#N/A,#N/A,FALSE,"WBS 1.18"}</definedName>
    <definedName name="wrn.COST_SHEETS." localSheetId="6" hidden="1">{#N/A,#N/A,FALSE,"WBS 1.06";#N/A,#N/A,FALSE,"WBS 1.14";#N/A,#N/A,FALSE,"WBS 1.17";#N/A,#N/A,FALSE,"WBS 1.18"}</definedName>
    <definedName name="wrn.COST_SHEETS." hidden="1">{#N/A,#N/A,FALSE,"WBS 1.06";#N/A,#N/A,FALSE,"WBS 1.14";#N/A,#N/A,FALSE,"WBS 1.17";#N/A,#N/A,FALSE,"WBS 1.18"}</definedName>
    <definedName name="wrn.DCR._.Output." localSheetId="20" hidden="1">{"DCR Output",#N/A,FALSE,"Output"}</definedName>
    <definedName name="wrn.DCR._.Output." localSheetId="7" hidden="1">{"DCR Output",#N/A,FALSE,"Output"}</definedName>
    <definedName name="wrn.DCR._.Output." localSheetId="8" hidden="1">{"DCR Output",#N/A,FALSE,"Output"}</definedName>
    <definedName name="wrn.DCR._.Output." localSheetId="10" hidden="1">{"DCR Output",#N/A,FALSE,"Output"}</definedName>
    <definedName name="wrn.DCR._.Output." localSheetId="12" hidden="1">{"DCR Output",#N/A,FALSE,"Output"}</definedName>
    <definedName name="wrn.DCR._.Output." localSheetId="5" hidden="1">{"DCR Output",#N/A,FALSE,"Output"}</definedName>
    <definedName name="wrn.DCR._.Output." localSheetId="6" hidden="1">{"DCR Output",#N/A,FALSE,"Output"}</definedName>
    <definedName name="wrn.DCR._.Output." hidden="1">{"DCR Output",#N/A,FALSE,"Output"}</definedName>
    <definedName name="wrn.Demand._.Calcs." localSheetId="20" hidden="1">{#N/A,#N/A,FALSE,"Demand Calcs"}</definedName>
    <definedName name="wrn.Demand._.Calcs." localSheetId="7" hidden="1">{#N/A,#N/A,FALSE,"Demand Calcs"}</definedName>
    <definedName name="wrn.Demand._.Calcs." localSheetId="8" hidden="1">{#N/A,#N/A,FALSE,"Demand Calcs"}</definedName>
    <definedName name="wrn.Demand._.Calcs." localSheetId="10" hidden="1">{#N/A,#N/A,FALSE,"Demand Calcs"}</definedName>
    <definedName name="wrn.Demand._.Calcs." localSheetId="12" hidden="1">{#N/A,#N/A,FALSE,"Demand Calcs"}</definedName>
    <definedName name="wrn.Demand._.Calcs." localSheetId="5" hidden="1">{#N/A,#N/A,FALSE,"Demand Calcs"}</definedName>
    <definedName name="wrn.Demand._.Calcs." localSheetId="6" hidden="1">{#N/A,#N/A,FALSE,"Demand Calcs"}</definedName>
    <definedName name="wrn.Demand._.Calcs." hidden="1">{#N/A,#N/A,FALSE,"Demand Calcs"}</definedName>
    <definedName name="wrn.Demand._.Inputs." localSheetId="20" hidden="1">{#N/A,#N/A,FALSE,"Demand Inputs"}</definedName>
    <definedName name="wrn.Demand._.Inputs." localSheetId="7" hidden="1">{#N/A,#N/A,FALSE,"Demand Inputs"}</definedName>
    <definedName name="wrn.Demand._.Inputs." localSheetId="8" hidden="1">{#N/A,#N/A,FALSE,"Demand Inputs"}</definedName>
    <definedName name="wrn.Demand._.Inputs." localSheetId="10" hidden="1">{#N/A,#N/A,FALSE,"Demand Inputs"}</definedName>
    <definedName name="wrn.Demand._.Inputs." localSheetId="12" hidden="1">{#N/A,#N/A,FALSE,"Demand Inputs"}</definedName>
    <definedName name="wrn.Demand._.Inputs." localSheetId="5" hidden="1">{#N/A,#N/A,FALSE,"Demand Inputs"}</definedName>
    <definedName name="wrn.Demand._.Inputs." localSheetId="6" hidden="1">{#N/A,#N/A,FALSE,"Demand Inputs"}</definedName>
    <definedName name="wrn.Demand._.Inputs." hidden="1">{#N/A,#N/A,FALSE,"Demand Inputs"}</definedName>
    <definedName name="wrn.Fair._.Share._.Calcs." localSheetId="20" hidden="1">{#N/A,#N/A,FALSE,"Fair Share"}</definedName>
    <definedName name="wrn.Fair._.Share._.Calcs." localSheetId="7" hidden="1">{#N/A,#N/A,FALSE,"Fair Share"}</definedName>
    <definedName name="wrn.Fair._.Share._.Calcs." localSheetId="8" hidden="1">{#N/A,#N/A,FALSE,"Fair Share"}</definedName>
    <definedName name="wrn.Fair._.Share._.Calcs." localSheetId="10" hidden="1">{#N/A,#N/A,FALSE,"Fair Share"}</definedName>
    <definedName name="wrn.Fair._.Share._.Calcs." localSheetId="12" hidden="1">{#N/A,#N/A,FALSE,"Fair Share"}</definedName>
    <definedName name="wrn.Fair._.Share._.Calcs." localSheetId="5" hidden="1">{#N/A,#N/A,FALSE,"Fair Share"}</definedName>
    <definedName name="wrn.Fair._.Share._.Calcs." localSheetId="6" hidden="1">{#N/A,#N/A,FALSE,"Fair Share"}</definedName>
    <definedName name="wrn.Fair._.Share._.Calcs." hidden="1">{#N/A,#N/A,FALSE,"Fair Share"}</definedName>
    <definedName name="wrn.Final._.Output." localSheetId="20" hidden="1">{#N/A,#N/A,FALSE,"Final Output"}</definedName>
    <definedName name="wrn.Final._.Output." localSheetId="7" hidden="1">{#N/A,#N/A,FALSE,"Final Output"}</definedName>
    <definedName name="wrn.Final._.Output." localSheetId="8" hidden="1">{#N/A,#N/A,FALSE,"Final Output"}</definedName>
    <definedName name="wrn.Final._.Output." localSheetId="10" hidden="1">{#N/A,#N/A,FALSE,"Final Output"}</definedName>
    <definedName name="wrn.Final._.Output." localSheetId="12" hidden="1">{#N/A,#N/A,FALSE,"Final Output"}</definedName>
    <definedName name="wrn.Final._.Output." localSheetId="5" hidden="1">{#N/A,#N/A,FALSE,"Final Output"}</definedName>
    <definedName name="wrn.Final._.Output." localSheetId="6" hidden="1">{#N/A,#N/A,FALSE,"Final Output"}</definedName>
    <definedName name="wrn.Final._.Output." hidden="1">{#N/A,#N/A,FALSE,"Final Output"}</definedName>
    <definedName name="wrn.Full._.Report." localSheetId="20" hidden="1">{#N/A,#N/A,TRUE,"Front";#N/A,#N/A,TRUE,"Simple Letter";#N/A,#N/A,TRUE,"Inside";#N/A,#N/A,TRUE,"Contents";#N/A,#N/A,TRUE,"Basis";#N/A,#N/A,TRUE,"Inclusions";#N/A,#N/A,TRUE,"Exclusions";#N/A,#N/A,TRUE,"Areas";#N/A,#N/A,TRUE,"Summary";#N/A,#N/A,TRUE,"Detail"}</definedName>
    <definedName name="wrn.Full._.Report." localSheetId="7" hidden="1">{#N/A,#N/A,TRUE,"Front";#N/A,#N/A,TRUE,"Simple Letter";#N/A,#N/A,TRUE,"Inside";#N/A,#N/A,TRUE,"Contents";#N/A,#N/A,TRUE,"Basis";#N/A,#N/A,TRUE,"Inclusions";#N/A,#N/A,TRUE,"Exclusions";#N/A,#N/A,TRUE,"Areas";#N/A,#N/A,TRUE,"Summary";#N/A,#N/A,TRUE,"Detail"}</definedName>
    <definedName name="wrn.Full._.Report." localSheetId="8" hidden="1">{#N/A,#N/A,TRUE,"Front";#N/A,#N/A,TRUE,"Simple Letter";#N/A,#N/A,TRUE,"Inside";#N/A,#N/A,TRUE,"Contents";#N/A,#N/A,TRUE,"Basis";#N/A,#N/A,TRUE,"Inclusions";#N/A,#N/A,TRUE,"Exclusions";#N/A,#N/A,TRUE,"Areas";#N/A,#N/A,TRUE,"Summary";#N/A,#N/A,TRUE,"Detail"}</definedName>
    <definedName name="wrn.Full._.Report." localSheetId="10" hidden="1">{#N/A,#N/A,TRUE,"Front";#N/A,#N/A,TRUE,"Simple Letter";#N/A,#N/A,TRUE,"Inside";#N/A,#N/A,TRUE,"Contents";#N/A,#N/A,TRUE,"Basis";#N/A,#N/A,TRUE,"Inclusions";#N/A,#N/A,TRUE,"Exclusions";#N/A,#N/A,TRUE,"Areas";#N/A,#N/A,TRUE,"Summary";#N/A,#N/A,TRUE,"Detail"}</definedName>
    <definedName name="wrn.Full._.Report." localSheetId="12" hidden="1">{#N/A,#N/A,TRUE,"Front";#N/A,#N/A,TRUE,"Simple Letter";#N/A,#N/A,TRUE,"Inside";#N/A,#N/A,TRUE,"Contents";#N/A,#N/A,TRUE,"Basis";#N/A,#N/A,TRUE,"Inclusions";#N/A,#N/A,TRUE,"Exclusions";#N/A,#N/A,TRUE,"Areas";#N/A,#N/A,TRUE,"Summary";#N/A,#N/A,TRUE,"Detail"}</definedName>
    <definedName name="wrn.Full._.Report." localSheetId="5"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nputs." localSheetId="20" hidden="1">{#N/A,#N/A,FALSE,"Input"}</definedName>
    <definedName name="wrn.Inputs." localSheetId="7" hidden="1">{#N/A,#N/A,FALSE,"Input"}</definedName>
    <definedName name="wrn.Inputs." localSheetId="8" hidden="1">{#N/A,#N/A,FALSE,"Input"}</definedName>
    <definedName name="wrn.Inputs." localSheetId="10" hidden="1">{#N/A,#N/A,FALSE,"Input"}</definedName>
    <definedName name="wrn.Inputs." localSheetId="12" hidden="1">{#N/A,#N/A,FALSE,"Input"}</definedName>
    <definedName name="wrn.Inputs." localSheetId="5" hidden="1">{#N/A,#N/A,FALSE,"Input"}</definedName>
    <definedName name="wrn.Inputs." localSheetId="6" hidden="1">{#N/A,#N/A,FALSE,"Input"}</definedName>
    <definedName name="wrn.Inputs." hidden="1">{#N/A,#N/A,FALSE,"Input"}</definedName>
    <definedName name="wrn.Latent._.Demand._.Inputs." localSheetId="20" hidden="1">{#N/A,#N/A,FALSE,"Latent"}</definedName>
    <definedName name="wrn.Latent._.Demand._.Inputs." localSheetId="7" hidden="1">{#N/A,#N/A,FALSE,"Latent"}</definedName>
    <definedName name="wrn.Latent._.Demand._.Inputs." localSheetId="8" hidden="1">{#N/A,#N/A,FALSE,"Latent"}</definedName>
    <definedName name="wrn.Latent._.Demand._.Inputs." localSheetId="10" hidden="1">{#N/A,#N/A,FALSE,"Latent"}</definedName>
    <definedName name="wrn.Latent._.Demand._.Inputs." localSheetId="12" hidden="1">{#N/A,#N/A,FALSE,"Latent"}</definedName>
    <definedName name="wrn.Latent._.Demand._.Inputs." localSheetId="5" hidden="1">{#N/A,#N/A,FALSE,"Latent"}</definedName>
    <definedName name="wrn.Latent._.Demand._.Inputs." localSheetId="6" hidden="1">{#N/A,#N/A,FALSE,"Latent"}</definedName>
    <definedName name="wrn.Latent._.Demand._.Inputs." hidden="1">{#N/A,#N/A,FALSE,"Latent"}</definedName>
    <definedName name="wrn.LTV._.Output." localSheetId="20" hidden="1">{"LTV Output",#N/A,FALSE,"Output"}</definedName>
    <definedName name="wrn.LTV._.Output." localSheetId="7" hidden="1">{"LTV Output",#N/A,FALSE,"Output"}</definedName>
    <definedName name="wrn.LTV._.Output." localSheetId="8" hidden="1">{"LTV Output",#N/A,FALSE,"Output"}</definedName>
    <definedName name="wrn.LTV._.Output." localSheetId="10" hidden="1">{"LTV Output",#N/A,FALSE,"Output"}</definedName>
    <definedName name="wrn.LTV._.Output." localSheetId="12" hidden="1">{"LTV Output",#N/A,FALSE,"Output"}</definedName>
    <definedName name="wrn.LTV._.Output." localSheetId="5" hidden="1">{"LTV Output",#N/A,FALSE,"Output"}</definedName>
    <definedName name="wrn.LTV._.Output." localSheetId="6" hidden="1">{"LTV Output",#N/A,FALSE,"Output"}</definedName>
    <definedName name="wrn.LTV._.Output." hidden="1">{"LTV Output",#N/A,FALSE,"Output"}</definedName>
    <definedName name="wrn.Occupancy._.Calcs." localSheetId="20" hidden="1">{#N/A,#N/A,FALSE,"Occ. Calcs"}</definedName>
    <definedName name="wrn.Occupancy._.Calcs." localSheetId="7" hidden="1">{#N/A,#N/A,FALSE,"Occ. Calcs"}</definedName>
    <definedName name="wrn.Occupancy._.Calcs." localSheetId="8" hidden="1">{#N/A,#N/A,FALSE,"Occ. Calcs"}</definedName>
    <definedName name="wrn.Occupancy._.Calcs." localSheetId="10" hidden="1">{#N/A,#N/A,FALSE,"Occ. Calcs"}</definedName>
    <definedName name="wrn.Occupancy._.Calcs." localSheetId="12" hidden="1">{#N/A,#N/A,FALSE,"Occ. Calcs"}</definedName>
    <definedName name="wrn.Occupancy._.Calcs." localSheetId="5" hidden="1">{#N/A,#N/A,FALSE,"Occ. Calcs"}</definedName>
    <definedName name="wrn.Occupancy._.Calcs." localSheetId="6" hidden="1">{#N/A,#N/A,FALSE,"Occ. Calcs"}</definedName>
    <definedName name="wrn.Occupancy._.Calcs." hidden="1">{#N/A,#N/A,FALSE,"Occ. Calcs"}</definedName>
    <definedName name="wrn.Penetration." localSheetId="20" hidden="1">{#N/A,#N/A,FALSE,"Mkt Pen"}</definedName>
    <definedName name="wrn.Penetration." localSheetId="7" hidden="1">{#N/A,#N/A,FALSE,"Mkt Pen"}</definedName>
    <definedName name="wrn.Penetration." localSheetId="8" hidden="1">{#N/A,#N/A,FALSE,"Mkt Pen"}</definedName>
    <definedName name="wrn.Penetration." localSheetId="10" hidden="1">{#N/A,#N/A,FALSE,"Mkt Pen"}</definedName>
    <definedName name="wrn.Penetration." localSheetId="12" hidden="1">{#N/A,#N/A,FALSE,"Mkt Pen"}</definedName>
    <definedName name="wrn.Penetration." localSheetId="5" hidden="1">{#N/A,#N/A,FALSE,"Mkt Pen"}</definedName>
    <definedName name="wrn.Penetration." localSheetId="6" hidden="1">{#N/A,#N/A,FALSE,"Mkt Pen"}</definedName>
    <definedName name="wrn.Penetration." hidden="1">{#N/A,#N/A,FALSE,"Mkt Pen"}</definedName>
    <definedName name="wrn.pr3sty." localSheetId="20" hidden="1">{#N/A,#N/A,FALSE,"intag";#N/A,#N/A,FALSE,"budg";#N/A,#N/A,FALSE,"samtl"}</definedName>
    <definedName name="wrn.pr3sty." localSheetId="7" hidden="1">{#N/A,#N/A,FALSE,"intag";#N/A,#N/A,FALSE,"budg";#N/A,#N/A,FALSE,"samtl"}</definedName>
    <definedName name="wrn.pr3sty." localSheetId="8" hidden="1">{#N/A,#N/A,FALSE,"intag";#N/A,#N/A,FALSE,"budg";#N/A,#N/A,FALSE,"samtl"}</definedName>
    <definedName name="wrn.pr3sty." localSheetId="10" hidden="1">{#N/A,#N/A,FALSE,"intag";#N/A,#N/A,FALSE,"budg";#N/A,#N/A,FALSE,"samtl"}</definedName>
    <definedName name="wrn.pr3sty." localSheetId="12" hidden="1">{#N/A,#N/A,FALSE,"intag";#N/A,#N/A,FALSE,"budg";#N/A,#N/A,FALSE,"samtl"}</definedName>
    <definedName name="wrn.pr3sty." localSheetId="5" hidden="1">{#N/A,#N/A,FALSE,"intag";#N/A,#N/A,FALSE,"budg";#N/A,#N/A,FALSE,"samtl"}</definedName>
    <definedName name="wrn.pr3sty." localSheetId="6" hidden="1">{#N/A,#N/A,FALSE,"intag";#N/A,#N/A,FALSE,"budg";#N/A,#N/A,FALSE,"samtl"}</definedName>
    <definedName name="wrn.pr3sty." hidden="1">{#N/A,#N/A,FALSE,"intag";#N/A,#N/A,FALSE,"budg";#N/A,#N/A,FALSE,"samtl"}</definedName>
    <definedName name="wrn.pr3sty.neu" localSheetId="20" hidden="1">{#N/A,#N/A,FALSE,"intag";#N/A,#N/A,FALSE,"budg";#N/A,#N/A,FALSE,"samtl"}</definedName>
    <definedName name="wrn.pr3sty.neu" localSheetId="7" hidden="1">{#N/A,#N/A,FALSE,"intag";#N/A,#N/A,FALSE,"budg";#N/A,#N/A,FALSE,"samtl"}</definedName>
    <definedName name="wrn.pr3sty.neu" localSheetId="8" hidden="1">{#N/A,#N/A,FALSE,"intag";#N/A,#N/A,FALSE,"budg";#N/A,#N/A,FALSE,"samtl"}</definedName>
    <definedName name="wrn.pr3sty.neu" localSheetId="10" hidden="1">{#N/A,#N/A,FALSE,"intag";#N/A,#N/A,FALSE,"budg";#N/A,#N/A,FALSE,"samtl"}</definedName>
    <definedName name="wrn.pr3sty.neu" localSheetId="12" hidden="1">{#N/A,#N/A,FALSE,"intag";#N/A,#N/A,FALSE,"budg";#N/A,#N/A,FALSE,"samtl"}</definedName>
    <definedName name="wrn.pr3sty.neu" localSheetId="5" hidden="1">{#N/A,#N/A,FALSE,"intag";#N/A,#N/A,FALSE,"budg";#N/A,#N/A,FALSE,"samtl"}</definedName>
    <definedName name="wrn.pr3sty.neu" localSheetId="6" hidden="1">{#N/A,#N/A,FALSE,"intag";#N/A,#N/A,FALSE,"budg";#N/A,#N/A,FALSE,"samtl"}</definedName>
    <definedName name="wrn.pr3sty.neu" hidden="1">{#N/A,#N/A,FALSE,"intag";#N/A,#N/A,FALSE,"budg";#N/A,#N/A,FALSE,"samtl"}</definedName>
    <definedName name="wrn.Primary._.Competition." localSheetId="20" hidden="1">{#N/A,#N/A,FALSE,"Primary"}</definedName>
    <definedName name="wrn.Primary._.Competition." localSheetId="7" hidden="1">{#N/A,#N/A,FALSE,"Primary"}</definedName>
    <definedName name="wrn.Primary._.Competition." localSheetId="8" hidden="1">{#N/A,#N/A,FALSE,"Primary"}</definedName>
    <definedName name="wrn.Primary._.Competition." localSheetId="10" hidden="1">{#N/A,#N/A,FALSE,"Primary"}</definedName>
    <definedName name="wrn.Primary._.Competition." localSheetId="12" hidden="1">{#N/A,#N/A,FALSE,"Primary"}</definedName>
    <definedName name="wrn.Primary._.Competition." localSheetId="5" hidden="1">{#N/A,#N/A,FALSE,"Primary"}</definedName>
    <definedName name="wrn.Primary._.Competition." localSheetId="6" hidden="1">{#N/A,#N/A,FALSE,"Primary"}</definedName>
    <definedName name="wrn.Primary._.Competition." hidden="1">{#N/A,#N/A,FALSE,"Primary"}</definedName>
    <definedName name="wrn.PrintallD." localSheetId="20" hidden="1">{#N/A,#N/A,FALSE,"SumD";#N/A,#N/A,FALSE,"ElecD";#N/A,#N/A,FALSE,"MechD";#N/A,#N/A,FALSE,"GeotD";#N/A,#N/A,FALSE,"PrcsD";#N/A,#N/A,FALSE,"TunnD";#N/A,#N/A,FALSE,"CivlD";#N/A,#N/A,FALSE,"NtwkD";#N/A,#N/A,FALSE,"EstgD";#N/A,#N/A,FALSE,"PEngD"}</definedName>
    <definedName name="wrn.PrintallD." localSheetId="7" hidden="1">{#N/A,#N/A,FALSE,"SumD";#N/A,#N/A,FALSE,"ElecD";#N/A,#N/A,FALSE,"MechD";#N/A,#N/A,FALSE,"GeotD";#N/A,#N/A,FALSE,"PrcsD";#N/A,#N/A,FALSE,"TunnD";#N/A,#N/A,FALSE,"CivlD";#N/A,#N/A,FALSE,"NtwkD";#N/A,#N/A,FALSE,"EstgD";#N/A,#N/A,FALSE,"PEngD"}</definedName>
    <definedName name="wrn.PrintallD." localSheetId="8" hidden="1">{#N/A,#N/A,FALSE,"SumD";#N/A,#N/A,FALSE,"ElecD";#N/A,#N/A,FALSE,"MechD";#N/A,#N/A,FALSE,"GeotD";#N/A,#N/A,FALSE,"PrcsD";#N/A,#N/A,FALSE,"TunnD";#N/A,#N/A,FALSE,"CivlD";#N/A,#N/A,FALSE,"NtwkD";#N/A,#N/A,FALSE,"EstgD";#N/A,#N/A,FALSE,"PEngD"}</definedName>
    <definedName name="wrn.PrintallD." localSheetId="10" hidden="1">{#N/A,#N/A,FALSE,"SumD";#N/A,#N/A,FALSE,"ElecD";#N/A,#N/A,FALSE,"MechD";#N/A,#N/A,FALSE,"GeotD";#N/A,#N/A,FALSE,"PrcsD";#N/A,#N/A,FALSE,"TunnD";#N/A,#N/A,FALSE,"CivlD";#N/A,#N/A,FALSE,"NtwkD";#N/A,#N/A,FALSE,"EstgD";#N/A,#N/A,FALSE,"PEngD"}</definedName>
    <definedName name="wrn.PrintallD." localSheetId="12" hidden="1">{#N/A,#N/A,FALSE,"SumD";#N/A,#N/A,FALSE,"ElecD";#N/A,#N/A,FALSE,"MechD";#N/A,#N/A,FALSE,"GeotD";#N/A,#N/A,FALSE,"PrcsD";#N/A,#N/A,FALSE,"TunnD";#N/A,#N/A,FALSE,"CivlD";#N/A,#N/A,FALSE,"NtwkD";#N/A,#N/A,FALSE,"EstgD";#N/A,#N/A,FALSE,"PEngD"}</definedName>
    <definedName name="wrn.PrintallD." localSheetId="5" hidden="1">{#N/A,#N/A,FALSE,"SumD";#N/A,#N/A,FALSE,"ElecD";#N/A,#N/A,FALSE,"MechD";#N/A,#N/A,FALSE,"GeotD";#N/A,#N/A,FALSE,"PrcsD";#N/A,#N/A,FALSE,"TunnD";#N/A,#N/A,FALSE,"CivlD";#N/A,#N/A,FALSE,"NtwkD";#N/A,#N/A,FALSE,"EstgD";#N/A,#N/A,FALSE,"PEngD"}</definedName>
    <definedName name="wrn.PrintallD." localSheetId="6"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20" hidden="1">{#N/A,#N/A,FALSE,"SumG";#N/A,#N/A,FALSE,"ElecG";#N/A,#N/A,FALSE,"MechG";#N/A,#N/A,FALSE,"GeotG";#N/A,#N/A,FALSE,"PrcsG";#N/A,#N/A,FALSE,"TunnG";#N/A,#N/A,FALSE,"CivlG";#N/A,#N/A,FALSE,"NtwkG";#N/A,#N/A,FALSE,"EstgG";#N/A,#N/A,FALSE,"PEngG"}</definedName>
    <definedName name="wrn.PrintallG." localSheetId="7" hidden="1">{#N/A,#N/A,FALSE,"SumG";#N/A,#N/A,FALSE,"ElecG";#N/A,#N/A,FALSE,"MechG";#N/A,#N/A,FALSE,"GeotG";#N/A,#N/A,FALSE,"PrcsG";#N/A,#N/A,FALSE,"TunnG";#N/A,#N/A,FALSE,"CivlG";#N/A,#N/A,FALSE,"NtwkG";#N/A,#N/A,FALSE,"EstgG";#N/A,#N/A,FALSE,"PEngG"}</definedName>
    <definedName name="wrn.PrintallG." localSheetId="8" hidden="1">{#N/A,#N/A,FALSE,"SumG";#N/A,#N/A,FALSE,"ElecG";#N/A,#N/A,FALSE,"MechG";#N/A,#N/A,FALSE,"GeotG";#N/A,#N/A,FALSE,"PrcsG";#N/A,#N/A,FALSE,"TunnG";#N/A,#N/A,FALSE,"CivlG";#N/A,#N/A,FALSE,"NtwkG";#N/A,#N/A,FALSE,"EstgG";#N/A,#N/A,FALSE,"PEngG"}</definedName>
    <definedName name="wrn.PrintallG." localSheetId="10" hidden="1">{#N/A,#N/A,FALSE,"SumG";#N/A,#N/A,FALSE,"ElecG";#N/A,#N/A,FALSE,"MechG";#N/A,#N/A,FALSE,"GeotG";#N/A,#N/A,FALSE,"PrcsG";#N/A,#N/A,FALSE,"TunnG";#N/A,#N/A,FALSE,"CivlG";#N/A,#N/A,FALSE,"NtwkG";#N/A,#N/A,FALSE,"EstgG";#N/A,#N/A,FALSE,"PEngG"}</definedName>
    <definedName name="wrn.PrintallG." localSheetId="12" hidden="1">{#N/A,#N/A,FALSE,"SumG";#N/A,#N/A,FALSE,"ElecG";#N/A,#N/A,FALSE,"MechG";#N/A,#N/A,FALSE,"GeotG";#N/A,#N/A,FALSE,"PrcsG";#N/A,#N/A,FALSE,"TunnG";#N/A,#N/A,FALSE,"CivlG";#N/A,#N/A,FALSE,"NtwkG";#N/A,#N/A,FALSE,"EstgG";#N/A,#N/A,FALSE,"PEngG"}</definedName>
    <definedName name="wrn.PrintallG." localSheetId="5" hidden="1">{#N/A,#N/A,FALSE,"SumG";#N/A,#N/A,FALSE,"ElecG";#N/A,#N/A,FALSE,"MechG";#N/A,#N/A,FALSE,"GeotG";#N/A,#N/A,FALSE,"PrcsG";#N/A,#N/A,FALSE,"TunnG";#N/A,#N/A,FALSE,"CivlG";#N/A,#N/A,FALSE,"NtwkG";#N/A,#N/A,FALSE,"EstgG";#N/A,#N/A,FALSE,"PEngG"}</definedName>
    <definedName name="wrn.PrintallG." localSheetId="6"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Secondary._.Competition." localSheetId="20" hidden="1">{#N/A,#N/A,FALSE,"Secondary"}</definedName>
    <definedName name="wrn.Secondary._.Competition." localSheetId="7" hidden="1">{#N/A,#N/A,FALSE,"Secondary"}</definedName>
    <definedName name="wrn.Secondary._.Competition." localSheetId="8" hidden="1">{#N/A,#N/A,FALSE,"Secondary"}</definedName>
    <definedName name="wrn.Secondary._.Competition." localSheetId="10" hidden="1">{#N/A,#N/A,FALSE,"Secondary"}</definedName>
    <definedName name="wrn.Secondary._.Competition." localSheetId="12" hidden="1">{#N/A,#N/A,FALSE,"Secondary"}</definedName>
    <definedName name="wrn.Secondary._.Competition." localSheetId="5" hidden="1">{#N/A,#N/A,FALSE,"Secondary"}</definedName>
    <definedName name="wrn.Secondary._.Competition." localSheetId="6" hidden="1">{#N/A,#N/A,FALSE,"Secondary"}</definedName>
    <definedName name="wrn.Secondary._.Competition." hidden="1">{#N/A,#N/A,FALSE,"Secondary"}</definedName>
    <definedName name="wrn.STAMPA._.TUTTO." localSheetId="20" hidden="1">{#N/A,#N/A,FALSE,"C3";#N/A,#N/A,FALSE,"D2-17";#N/A,#N/A,FALSE,"C2-17";#N/A,#N/A,FALSE,"C2-CIVIL";#N/A,#N/A,FALSE,"D1-C1 contract";#N/A,#N/A,FALSE,"D1-CIVIL";#N/A,#N/A,FALSE,"C1 hourly";#N/A,#N/A,FALSE,"C1 contract";#N/A,#N/A,FALSE,"D1-C1 hourly"}</definedName>
    <definedName name="wrn.STAMPA._.TUTTO." localSheetId="7" hidden="1">{#N/A,#N/A,FALSE,"C3";#N/A,#N/A,FALSE,"D2-17";#N/A,#N/A,FALSE,"C2-17";#N/A,#N/A,FALSE,"C2-CIVIL";#N/A,#N/A,FALSE,"D1-C1 contract";#N/A,#N/A,FALSE,"D1-CIVIL";#N/A,#N/A,FALSE,"C1 hourly";#N/A,#N/A,FALSE,"C1 contract";#N/A,#N/A,FALSE,"D1-C1 hourly"}</definedName>
    <definedName name="wrn.STAMPA._.TUTTO." localSheetId="8" hidden="1">{#N/A,#N/A,FALSE,"C3";#N/A,#N/A,FALSE,"D2-17";#N/A,#N/A,FALSE,"C2-17";#N/A,#N/A,FALSE,"C2-CIVIL";#N/A,#N/A,FALSE,"D1-C1 contract";#N/A,#N/A,FALSE,"D1-CIVIL";#N/A,#N/A,FALSE,"C1 hourly";#N/A,#N/A,FALSE,"C1 contract";#N/A,#N/A,FALSE,"D1-C1 hourly"}</definedName>
    <definedName name="wrn.STAMPA._.TUTTO." localSheetId="10" hidden="1">{#N/A,#N/A,FALSE,"C3";#N/A,#N/A,FALSE,"D2-17";#N/A,#N/A,FALSE,"C2-17";#N/A,#N/A,FALSE,"C2-CIVIL";#N/A,#N/A,FALSE,"D1-C1 contract";#N/A,#N/A,FALSE,"D1-CIVIL";#N/A,#N/A,FALSE,"C1 hourly";#N/A,#N/A,FALSE,"C1 contract";#N/A,#N/A,FALSE,"D1-C1 hourly"}</definedName>
    <definedName name="wrn.STAMPA._.TUTTO." localSheetId="12" hidden="1">{#N/A,#N/A,FALSE,"C3";#N/A,#N/A,FALSE,"D2-17";#N/A,#N/A,FALSE,"C2-17";#N/A,#N/A,FALSE,"C2-CIVIL";#N/A,#N/A,FALSE,"D1-C1 contract";#N/A,#N/A,FALSE,"D1-CIVIL";#N/A,#N/A,FALSE,"C1 hourly";#N/A,#N/A,FALSE,"C1 contract";#N/A,#N/A,FALSE,"D1-C1 hourly"}</definedName>
    <definedName name="wrn.STAMPA._.TUTTO." localSheetId="5" hidden="1">{#N/A,#N/A,FALSE,"C3";#N/A,#N/A,FALSE,"D2-17";#N/A,#N/A,FALSE,"C2-17";#N/A,#N/A,FALSE,"C2-CIVIL";#N/A,#N/A,FALSE,"D1-C1 contract";#N/A,#N/A,FALSE,"D1-CIVIL";#N/A,#N/A,FALSE,"C1 hourly";#N/A,#N/A,FALSE,"C1 contract";#N/A,#N/A,FALSE,"D1-C1 hourly"}</definedName>
    <definedName name="wrn.STAMPA._.TUTTO." localSheetId="6" hidden="1">{#N/A,#N/A,FALSE,"C3";#N/A,#N/A,FALSE,"D2-17";#N/A,#N/A,FALSE,"C2-17";#N/A,#N/A,FALSE,"C2-CIVIL";#N/A,#N/A,FALSE,"D1-C1 contract";#N/A,#N/A,FALSE,"D1-CIVIL";#N/A,#N/A,FALSE,"C1 hourly";#N/A,#N/A,FALSE,"C1 contract";#N/A,#N/A,FALSE,"D1-C1 hourly"}</definedName>
    <definedName name="wrn.STAMPA._.TUTTO." hidden="1">{#N/A,#N/A,FALSE,"C3";#N/A,#N/A,FALSE,"D2-17";#N/A,#N/A,FALSE,"C2-17";#N/A,#N/A,FALSE,"C2-CIVIL";#N/A,#N/A,FALSE,"D1-C1 contract";#N/A,#N/A,FALSE,"D1-CIVIL";#N/A,#N/A,FALSE,"C1 hourly";#N/A,#N/A,FALSE,"C1 contract";#N/A,#N/A,FALSE,"D1-C1 hourly"}</definedName>
    <definedName name="wrn.struckgi." localSheetId="20" hidden="1">{#N/A,#N/A,TRUE,"arnitower";#N/A,#N/A,TRUE,"arnigarage "}</definedName>
    <definedName name="wrn.struckgi." localSheetId="7" hidden="1">{#N/A,#N/A,TRUE,"arnitower";#N/A,#N/A,TRUE,"arnigarage "}</definedName>
    <definedName name="wrn.struckgi." localSheetId="8" hidden="1">{#N/A,#N/A,TRUE,"arnitower";#N/A,#N/A,TRUE,"arnigarage "}</definedName>
    <definedName name="wrn.struckgi." localSheetId="10" hidden="1">{#N/A,#N/A,TRUE,"arnitower";#N/A,#N/A,TRUE,"arnigarage "}</definedName>
    <definedName name="wrn.struckgi." localSheetId="12" hidden="1">{#N/A,#N/A,TRUE,"arnitower";#N/A,#N/A,TRUE,"arnigarage "}</definedName>
    <definedName name="wrn.struckgi." localSheetId="5" hidden="1">{#N/A,#N/A,TRUE,"arnitower";#N/A,#N/A,TRUE,"arnigarage "}</definedName>
    <definedName name="wrn.struckgi." localSheetId="6" hidden="1">{#N/A,#N/A,TRUE,"arnitower";#N/A,#N/A,TRUE,"arnigarage "}</definedName>
    <definedName name="wrn.struckgi." hidden="1">{#N/A,#N/A,TRUE,"arnitower";#N/A,#N/A,TRUE,"arnigarage "}</definedName>
    <definedName name="wrn.Supply._.Additions." localSheetId="20" hidden="1">{#N/A,#N/A,FALSE,"Supply Addn"}</definedName>
    <definedName name="wrn.Supply._.Additions." localSheetId="7" hidden="1">{#N/A,#N/A,FALSE,"Supply Addn"}</definedName>
    <definedName name="wrn.Supply._.Additions." localSheetId="8" hidden="1">{#N/A,#N/A,FALSE,"Supply Addn"}</definedName>
    <definedName name="wrn.Supply._.Additions." localSheetId="10" hidden="1">{#N/A,#N/A,FALSE,"Supply Addn"}</definedName>
    <definedName name="wrn.Supply._.Additions." localSheetId="12" hidden="1">{#N/A,#N/A,FALSE,"Supply Addn"}</definedName>
    <definedName name="wrn.Supply._.Additions." localSheetId="5" hidden="1">{#N/A,#N/A,FALSE,"Supply Addn"}</definedName>
    <definedName name="wrn.Supply._.Additions." localSheetId="6" hidden="1">{#N/A,#N/A,FALSE,"Supply Addn"}</definedName>
    <definedName name="wrn.Supply._.Additions." hidden="1">{#N/A,#N/A,FALSE,"Supply Addn"}</definedName>
    <definedName name="wrn.Warrington._.Widnes._.QS._.Costs." localSheetId="20" hidden="1">{#N/A,#N/A,TRUE,"Cover";#N/A,#N/A,TRUE,"Conts";#N/A,#N/A,TRUE,"VOS";#N/A,#N/A,TRUE,"Warrington";#N/A,#N/A,TRUE,"Widnes"}</definedName>
    <definedName name="wrn.Warrington._.Widnes._.QS._.Costs." localSheetId="7" hidden="1">{#N/A,#N/A,TRUE,"Cover";#N/A,#N/A,TRUE,"Conts";#N/A,#N/A,TRUE,"VOS";#N/A,#N/A,TRUE,"Warrington";#N/A,#N/A,TRUE,"Widnes"}</definedName>
    <definedName name="wrn.Warrington._.Widnes._.QS._.Costs." localSheetId="8" hidden="1">{#N/A,#N/A,TRUE,"Cover";#N/A,#N/A,TRUE,"Conts";#N/A,#N/A,TRUE,"VOS";#N/A,#N/A,TRUE,"Warrington";#N/A,#N/A,TRUE,"Widnes"}</definedName>
    <definedName name="wrn.Warrington._.Widnes._.QS._.Costs." localSheetId="10" hidden="1">{#N/A,#N/A,TRUE,"Cover";#N/A,#N/A,TRUE,"Conts";#N/A,#N/A,TRUE,"VOS";#N/A,#N/A,TRUE,"Warrington";#N/A,#N/A,TRUE,"Widnes"}</definedName>
    <definedName name="wrn.Warrington._.Widnes._.QS._.Costs." localSheetId="12" hidden="1">{#N/A,#N/A,TRUE,"Cover";#N/A,#N/A,TRUE,"Conts";#N/A,#N/A,TRUE,"VOS";#N/A,#N/A,TRUE,"Warrington";#N/A,#N/A,TRUE,"Widnes"}</definedName>
    <definedName name="wrn.Warrington._.Widnes._.QS._.Costs." localSheetId="5" hidden="1">{#N/A,#N/A,TRUE,"Cover";#N/A,#N/A,TRUE,"Conts";#N/A,#N/A,TRUE,"VOS";#N/A,#N/A,TRUE,"Warrington";#N/A,#N/A,TRUE,"Widnes"}</definedName>
    <definedName name="wrn.Warrington._.Widnes._.QS._.Costs." localSheetId="6" hidden="1">{#N/A,#N/A,TRUE,"Cover";#N/A,#N/A,TRUE,"Conts";#N/A,#N/A,TRUE,"VOS";#N/A,#N/A,TRUE,"Warrington";#N/A,#N/A,TRUE,"Widnes"}</definedName>
    <definedName name="wrn.Warrington._.Widnes._.QS._.Costs." hidden="1">{#N/A,#N/A,TRUE,"Cover";#N/A,#N/A,TRUE,"Conts";#N/A,#N/A,TRUE,"VOS";#N/A,#N/A,TRUE,"Warrington";#N/A,#N/A,TRUE,"Widnes"}</definedName>
    <definedName name="wrrwerwrew" localSheetId="20" hidden="1">{#N/A,#N/A,TRUE,"Cover";#N/A,#N/A,TRUE,"Conts";#N/A,#N/A,TRUE,"VOS";#N/A,#N/A,TRUE,"Warrington";#N/A,#N/A,TRUE,"Widnes"}</definedName>
    <definedName name="wrrwerwrew" localSheetId="7" hidden="1">{#N/A,#N/A,TRUE,"Cover";#N/A,#N/A,TRUE,"Conts";#N/A,#N/A,TRUE,"VOS";#N/A,#N/A,TRUE,"Warrington";#N/A,#N/A,TRUE,"Widnes"}</definedName>
    <definedName name="wrrwerwrew" localSheetId="8" hidden="1">{#N/A,#N/A,TRUE,"Cover";#N/A,#N/A,TRUE,"Conts";#N/A,#N/A,TRUE,"VOS";#N/A,#N/A,TRUE,"Warrington";#N/A,#N/A,TRUE,"Widnes"}</definedName>
    <definedName name="wrrwerwrew" localSheetId="10" hidden="1">{#N/A,#N/A,TRUE,"Cover";#N/A,#N/A,TRUE,"Conts";#N/A,#N/A,TRUE,"VOS";#N/A,#N/A,TRUE,"Warrington";#N/A,#N/A,TRUE,"Widnes"}</definedName>
    <definedName name="wrrwerwrew" localSheetId="12" hidden="1">{#N/A,#N/A,TRUE,"Cover";#N/A,#N/A,TRUE,"Conts";#N/A,#N/A,TRUE,"VOS";#N/A,#N/A,TRUE,"Warrington";#N/A,#N/A,TRUE,"Widnes"}</definedName>
    <definedName name="wrrwerwrew" localSheetId="5" hidden="1">{#N/A,#N/A,TRUE,"Cover";#N/A,#N/A,TRUE,"Conts";#N/A,#N/A,TRUE,"VOS";#N/A,#N/A,TRUE,"Warrington";#N/A,#N/A,TRUE,"Widnes"}</definedName>
    <definedName name="wrrwerwrew" localSheetId="6" hidden="1">{#N/A,#N/A,TRUE,"Cover";#N/A,#N/A,TRUE,"Conts";#N/A,#N/A,TRUE,"VOS";#N/A,#N/A,TRUE,"Warrington";#N/A,#N/A,TRUE,"Widnes"}</definedName>
    <definedName name="wrrwerwrew" hidden="1">{#N/A,#N/A,TRUE,"Cover";#N/A,#N/A,TRUE,"Conts";#N/A,#N/A,TRUE,"VOS";#N/A,#N/A,TRUE,"Warrington";#N/A,#N/A,TRUE,"Widnes"}</definedName>
    <definedName name="wryuwyrututwys" localSheetId="20" hidden="1">{#N/A,#N/A,TRUE,"Cover";#N/A,#N/A,TRUE,"Conts";#N/A,#N/A,TRUE,"VOS";#N/A,#N/A,TRUE,"Warrington";#N/A,#N/A,TRUE,"Widnes"}</definedName>
    <definedName name="wryuwyrututwys" localSheetId="7" hidden="1">{#N/A,#N/A,TRUE,"Cover";#N/A,#N/A,TRUE,"Conts";#N/A,#N/A,TRUE,"VOS";#N/A,#N/A,TRUE,"Warrington";#N/A,#N/A,TRUE,"Widnes"}</definedName>
    <definedName name="wryuwyrututwys" localSheetId="8" hidden="1">{#N/A,#N/A,TRUE,"Cover";#N/A,#N/A,TRUE,"Conts";#N/A,#N/A,TRUE,"VOS";#N/A,#N/A,TRUE,"Warrington";#N/A,#N/A,TRUE,"Widnes"}</definedName>
    <definedName name="wryuwyrututwys" localSheetId="10" hidden="1">{#N/A,#N/A,TRUE,"Cover";#N/A,#N/A,TRUE,"Conts";#N/A,#N/A,TRUE,"VOS";#N/A,#N/A,TRUE,"Warrington";#N/A,#N/A,TRUE,"Widnes"}</definedName>
    <definedName name="wryuwyrututwys" localSheetId="12" hidden="1">{#N/A,#N/A,TRUE,"Cover";#N/A,#N/A,TRUE,"Conts";#N/A,#N/A,TRUE,"VOS";#N/A,#N/A,TRUE,"Warrington";#N/A,#N/A,TRUE,"Widnes"}</definedName>
    <definedName name="wryuwyrututwys" localSheetId="5" hidden="1">{#N/A,#N/A,TRUE,"Cover";#N/A,#N/A,TRUE,"Conts";#N/A,#N/A,TRUE,"VOS";#N/A,#N/A,TRUE,"Warrington";#N/A,#N/A,TRUE,"Widnes"}</definedName>
    <definedName name="wryuwyrututwys" localSheetId="6" hidden="1">{#N/A,#N/A,TRUE,"Cover";#N/A,#N/A,TRUE,"Conts";#N/A,#N/A,TRUE,"VOS";#N/A,#N/A,TRUE,"Warrington";#N/A,#N/A,TRUE,"Widnes"}</definedName>
    <definedName name="wryuwyrututwys" hidden="1">{#N/A,#N/A,TRUE,"Cover";#N/A,#N/A,TRUE,"Conts";#N/A,#N/A,TRUE,"VOS";#N/A,#N/A,TRUE,"Warrington";#N/A,#N/A,TRUE,"Widnes"}</definedName>
    <definedName name="WT" localSheetId="20" hidden="1">{#N/A,#N/A,TRUE,"Cover";#N/A,#N/A,TRUE,"Conts";#N/A,#N/A,TRUE,"VOS";#N/A,#N/A,TRUE,"Warrington";#N/A,#N/A,TRUE,"Widnes"}</definedName>
    <definedName name="WT" localSheetId="7" hidden="1">{#N/A,#N/A,TRUE,"Cover";#N/A,#N/A,TRUE,"Conts";#N/A,#N/A,TRUE,"VOS";#N/A,#N/A,TRUE,"Warrington";#N/A,#N/A,TRUE,"Widnes"}</definedName>
    <definedName name="WT" localSheetId="8" hidden="1">{#N/A,#N/A,TRUE,"Cover";#N/A,#N/A,TRUE,"Conts";#N/A,#N/A,TRUE,"VOS";#N/A,#N/A,TRUE,"Warrington";#N/A,#N/A,TRUE,"Widnes"}</definedName>
    <definedName name="WT" localSheetId="10" hidden="1">{#N/A,#N/A,TRUE,"Cover";#N/A,#N/A,TRUE,"Conts";#N/A,#N/A,TRUE,"VOS";#N/A,#N/A,TRUE,"Warrington";#N/A,#N/A,TRUE,"Widnes"}</definedName>
    <definedName name="WT" localSheetId="12" hidden="1">{#N/A,#N/A,TRUE,"Cover";#N/A,#N/A,TRUE,"Conts";#N/A,#N/A,TRUE,"VOS";#N/A,#N/A,TRUE,"Warrington";#N/A,#N/A,TRUE,"Widnes"}</definedName>
    <definedName name="WT" localSheetId="5" hidden="1">{#N/A,#N/A,TRUE,"Cover";#N/A,#N/A,TRUE,"Conts";#N/A,#N/A,TRUE,"VOS";#N/A,#N/A,TRUE,"Warrington";#N/A,#N/A,TRUE,"Widnes"}</definedName>
    <definedName name="WT" localSheetId="6" hidden="1">{#N/A,#N/A,TRUE,"Cover";#N/A,#N/A,TRUE,"Conts";#N/A,#N/A,TRUE,"VOS";#N/A,#N/A,TRUE,"Warrington";#N/A,#N/A,TRUE,"Widnes"}</definedName>
    <definedName name="WT" hidden="1">{#N/A,#N/A,TRUE,"Cover";#N/A,#N/A,TRUE,"Conts";#N/A,#N/A,TRUE,"VOS";#N/A,#N/A,TRUE,"Warrington";#N/A,#N/A,TRUE,"Widnes"}</definedName>
    <definedName name="wtey" localSheetId="20" hidden="1">{#N/A,#N/A,TRUE,"Cover";#N/A,#N/A,TRUE,"Conts";#N/A,#N/A,TRUE,"VOS";#N/A,#N/A,TRUE,"Warrington";#N/A,#N/A,TRUE,"Widnes"}</definedName>
    <definedName name="wtey" localSheetId="7" hidden="1">{#N/A,#N/A,TRUE,"Cover";#N/A,#N/A,TRUE,"Conts";#N/A,#N/A,TRUE,"VOS";#N/A,#N/A,TRUE,"Warrington";#N/A,#N/A,TRUE,"Widnes"}</definedName>
    <definedName name="wtey" localSheetId="8" hidden="1">{#N/A,#N/A,TRUE,"Cover";#N/A,#N/A,TRUE,"Conts";#N/A,#N/A,TRUE,"VOS";#N/A,#N/A,TRUE,"Warrington";#N/A,#N/A,TRUE,"Widnes"}</definedName>
    <definedName name="wtey" localSheetId="10" hidden="1">{#N/A,#N/A,TRUE,"Cover";#N/A,#N/A,TRUE,"Conts";#N/A,#N/A,TRUE,"VOS";#N/A,#N/A,TRUE,"Warrington";#N/A,#N/A,TRUE,"Widnes"}</definedName>
    <definedName name="wtey" localSheetId="12" hidden="1">{#N/A,#N/A,TRUE,"Cover";#N/A,#N/A,TRUE,"Conts";#N/A,#N/A,TRUE,"VOS";#N/A,#N/A,TRUE,"Warrington";#N/A,#N/A,TRUE,"Widnes"}</definedName>
    <definedName name="wtey" localSheetId="5" hidden="1">{#N/A,#N/A,TRUE,"Cover";#N/A,#N/A,TRUE,"Conts";#N/A,#N/A,TRUE,"VOS";#N/A,#N/A,TRUE,"Warrington";#N/A,#N/A,TRUE,"Widnes"}</definedName>
    <definedName name="wtey" localSheetId="6" hidden="1">{#N/A,#N/A,TRUE,"Cover";#N/A,#N/A,TRUE,"Conts";#N/A,#N/A,TRUE,"VOS";#N/A,#N/A,TRUE,"Warrington";#N/A,#N/A,TRUE,"Widnes"}</definedName>
    <definedName name="wtey" hidden="1">{#N/A,#N/A,TRUE,"Cover";#N/A,#N/A,TRUE,"Conts";#N/A,#N/A,TRUE,"VOS";#N/A,#N/A,TRUE,"Warrington";#N/A,#N/A,TRUE,"Widnes"}</definedName>
    <definedName name="wtrwt" localSheetId="20" hidden="1">{#N/A,#N/A,TRUE,"Cover";#N/A,#N/A,TRUE,"Conts";#N/A,#N/A,TRUE,"VOS";#N/A,#N/A,TRUE,"Warrington";#N/A,#N/A,TRUE,"Widnes"}</definedName>
    <definedName name="wtrwt" localSheetId="7" hidden="1">{#N/A,#N/A,TRUE,"Cover";#N/A,#N/A,TRUE,"Conts";#N/A,#N/A,TRUE,"VOS";#N/A,#N/A,TRUE,"Warrington";#N/A,#N/A,TRUE,"Widnes"}</definedName>
    <definedName name="wtrwt" localSheetId="8" hidden="1">{#N/A,#N/A,TRUE,"Cover";#N/A,#N/A,TRUE,"Conts";#N/A,#N/A,TRUE,"VOS";#N/A,#N/A,TRUE,"Warrington";#N/A,#N/A,TRUE,"Widnes"}</definedName>
    <definedName name="wtrwt" localSheetId="10" hidden="1">{#N/A,#N/A,TRUE,"Cover";#N/A,#N/A,TRUE,"Conts";#N/A,#N/A,TRUE,"VOS";#N/A,#N/A,TRUE,"Warrington";#N/A,#N/A,TRUE,"Widnes"}</definedName>
    <definedName name="wtrwt" localSheetId="12" hidden="1">{#N/A,#N/A,TRUE,"Cover";#N/A,#N/A,TRUE,"Conts";#N/A,#N/A,TRUE,"VOS";#N/A,#N/A,TRUE,"Warrington";#N/A,#N/A,TRUE,"Widnes"}</definedName>
    <definedName name="wtrwt" localSheetId="5" hidden="1">{#N/A,#N/A,TRUE,"Cover";#N/A,#N/A,TRUE,"Conts";#N/A,#N/A,TRUE,"VOS";#N/A,#N/A,TRUE,"Warrington";#N/A,#N/A,TRUE,"Widnes"}</definedName>
    <definedName name="wtrwt" localSheetId="6" hidden="1">{#N/A,#N/A,TRUE,"Cover";#N/A,#N/A,TRUE,"Conts";#N/A,#N/A,TRUE,"VOS";#N/A,#N/A,TRUE,"Warrington";#N/A,#N/A,TRUE,"Widnes"}</definedName>
    <definedName name="wtrwt" hidden="1">{#N/A,#N/A,TRUE,"Cover";#N/A,#N/A,TRUE,"Conts";#N/A,#N/A,TRUE,"VOS";#N/A,#N/A,TRUE,"Warrington";#N/A,#N/A,TRUE,"Widnes"}</definedName>
    <definedName name="wtrywryt" localSheetId="20" hidden="1">{#N/A,#N/A,TRUE,"Cover";#N/A,#N/A,TRUE,"Conts";#N/A,#N/A,TRUE,"VOS";#N/A,#N/A,TRUE,"Warrington";#N/A,#N/A,TRUE,"Widnes"}</definedName>
    <definedName name="wtrywryt" localSheetId="7" hidden="1">{#N/A,#N/A,TRUE,"Cover";#N/A,#N/A,TRUE,"Conts";#N/A,#N/A,TRUE,"VOS";#N/A,#N/A,TRUE,"Warrington";#N/A,#N/A,TRUE,"Widnes"}</definedName>
    <definedName name="wtrywryt" localSheetId="8" hidden="1">{#N/A,#N/A,TRUE,"Cover";#N/A,#N/A,TRUE,"Conts";#N/A,#N/A,TRUE,"VOS";#N/A,#N/A,TRUE,"Warrington";#N/A,#N/A,TRUE,"Widnes"}</definedName>
    <definedName name="wtrywryt" localSheetId="10" hidden="1">{#N/A,#N/A,TRUE,"Cover";#N/A,#N/A,TRUE,"Conts";#N/A,#N/A,TRUE,"VOS";#N/A,#N/A,TRUE,"Warrington";#N/A,#N/A,TRUE,"Widnes"}</definedName>
    <definedName name="wtrywryt" localSheetId="12" hidden="1">{#N/A,#N/A,TRUE,"Cover";#N/A,#N/A,TRUE,"Conts";#N/A,#N/A,TRUE,"VOS";#N/A,#N/A,TRUE,"Warrington";#N/A,#N/A,TRUE,"Widnes"}</definedName>
    <definedName name="wtrywryt" localSheetId="5" hidden="1">{#N/A,#N/A,TRUE,"Cover";#N/A,#N/A,TRUE,"Conts";#N/A,#N/A,TRUE,"VOS";#N/A,#N/A,TRUE,"Warrington";#N/A,#N/A,TRUE,"Widnes"}</definedName>
    <definedName name="wtrywryt" localSheetId="6" hidden="1">{#N/A,#N/A,TRUE,"Cover";#N/A,#N/A,TRUE,"Conts";#N/A,#N/A,TRUE,"VOS";#N/A,#N/A,TRUE,"Warrington";#N/A,#N/A,TRUE,"Widnes"}</definedName>
    <definedName name="wtrywryt" hidden="1">{#N/A,#N/A,TRUE,"Cover";#N/A,#N/A,TRUE,"Conts";#N/A,#N/A,TRUE,"VOS";#N/A,#N/A,TRUE,"Warrington";#N/A,#N/A,TRUE,"Widnes"}</definedName>
    <definedName name="wtwt" localSheetId="20" hidden="1">{#N/A,#N/A,TRUE,"Cover";#N/A,#N/A,TRUE,"Conts";#N/A,#N/A,TRUE,"VOS";#N/A,#N/A,TRUE,"Warrington";#N/A,#N/A,TRUE,"Widnes"}</definedName>
    <definedName name="wtwt" localSheetId="7" hidden="1">{#N/A,#N/A,TRUE,"Cover";#N/A,#N/A,TRUE,"Conts";#N/A,#N/A,TRUE,"VOS";#N/A,#N/A,TRUE,"Warrington";#N/A,#N/A,TRUE,"Widnes"}</definedName>
    <definedName name="wtwt" localSheetId="8" hidden="1">{#N/A,#N/A,TRUE,"Cover";#N/A,#N/A,TRUE,"Conts";#N/A,#N/A,TRUE,"VOS";#N/A,#N/A,TRUE,"Warrington";#N/A,#N/A,TRUE,"Widnes"}</definedName>
    <definedName name="wtwt" localSheetId="10" hidden="1">{#N/A,#N/A,TRUE,"Cover";#N/A,#N/A,TRUE,"Conts";#N/A,#N/A,TRUE,"VOS";#N/A,#N/A,TRUE,"Warrington";#N/A,#N/A,TRUE,"Widnes"}</definedName>
    <definedName name="wtwt" localSheetId="12" hidden="1">{#N/A,#N/A,TRUE,"Cover";#N/A,#N/A,TRUE,"Conts";#N/A,#N/A,TRUE,"VOS";#N/A,#N/A,TRUE,"Warrington";#N/A,#N/A,TRUE,"Widnes"}</definedName>
    <definedName name="wtwt" localSheetId="5" hidden="1">{#N/A,#N/A,TRUE,"Cover";#N/A,#N/A,TRUE,"Conts";#N/A,#N/A,TRUE,"VOS";#N/A,#N/A,TRUE,"Warrington";#N/A,#N/A,TRUE,"Widnes"}</definedName>
    <definedName name="wtwt" localSheetId="6" hidden="1">{#N/A,#N/A,TRUE,"Cover";#N/A,#N/A,TRUE,"Conts";#N/A,#N/A,TRUE,"VOS";#N/A,#N/A,TRUE,"Warrington";#N/A,#N/A,TRUE,"Widnes"}</definedName>
    <definedName name="wtwt" hidden="1">{#N/A,#N/A,TRUE,"Cover";#N/A,#N/A,TRUE,"Conts";#N/A,#N/A,TRUE,"VOS";#N/A,#N/A,TRUE,"Warrington";#N/A,#N/A,TRUE,"Widnes"}</definedName>
    <definedName name="wtwy" localSheetId="20" hidden="1">{#N/A,#N/A,TRUE,"Cover";#N/A,#N/A,TRUE,"Conts";#N/A,#N/A,TRUE,"VOS";#N/A,#N/A,TRUE,"Warrington";#N/A,#N/A,TRUE,"Widnes"}</definedName>
    <definedName name="wtwy" localSheetId="7" hidden="1">{#N/A,#N/A,TRUE,"Cover";#N/A,#N/A,TRUE,"Conts";#N/A,#N/A,TRUE,"VOS";#N/A,#N/A,TRUE,"Warrington";#N/A,#N/A,TRUE,"Widnes"}</definedName>
    <definedName name="wtwy" localSheetId="8" hidden="1">{#N/A,#N/A,TRUE,"Cover";#N/A,#N/A,TRUE,"Conts";#N/A,#N/A,TRUE,"VOS";#N/A,#N/A,TRUE,"Warrington";#N/A,#N/A,TRUE,"Widnes"}</definedName>
    <definedName name="wtwy" localSheetId="10" hidden="1">{#N/A,#N/A,TRUE,"Cover";#N/A,#N/A,TRUE,"Conts";#N/A,#N/A,TRUE,"VOS";#N/A,#N/A,TRUE,"Warrington";#N/A,#N/A,TRUE,"Widnes"}</definedName>
    <definedName name="wtwy" localSheetId="12" hidden="1">{#N/A,#N/A,TRUE,"Cover";#N/A,#N/A,TRUE,"Conts";#N/A,#N/A,TRUE,"VOS";#N/A,#N/A,TRUE,"Warrington";#N/A,#N/A,TRUE,"Widnes"}</definedName>
    <definedName name="wtwy" localSheetId="5" hidden="1">{#N/A,#N/A,TRUE,"Cover";#N/A,#N/A,TRUE,"Conts";#N/A,#N/A,TRUE,"VOS";#N/A,#N/A,TRUE,"Warrington";#N/A,#N/A,TRUE,"Widnes"}</definedName>
    <definedName name="wtwy" localSheetId="6" hidden="1">{#N/A,#N/A,TRUE,"Cover";#N/A,#N/A,TRUE,"Conts";#N/A,#N/A,TRUE,"VOS";#N/A,#N/A,TRUE,"Warrington";#N/A,#N/A,TRUE,"Widnes"}</definedName>
    <definedName name="wtwy" hidden="1">{#N/A,#N/A,TRUE,"Cover";#N/A,#N/A,TRUE,"Conts";#N/A,#N/A,TRUE,"VOS";#N/A,#N/A,TRUE,"Warrington";#N/A,#N/A,TRUE,"Widnes"}</definedName>
    <definedName name="www" localSheetId="20" hidden="1">{#N/A,#N/A,TRUE,"Cover";#N/A,#N/A,TRUE,"Conts";#N/A,#N/A,TRUE,"VOS";#N/A,#N/A,TRUE,"Warrington";#N/A,#N/A,TRUE,"Widnes"}</definedName>
    <definedName name="www" localSheetId="7" hidden="1">{#N/A,#N/A,TRUE,"Cover";#N/A,#N/A,TRUE,"Conts";#N/A,#N/A,TRUE,"VOS";#N/A,#N/A,TRUE,"Warrington";#N/A,#N/A,TRUE,"Widnes"}</definedName>
    <definedName name="www" localSheetId="8" hidden="1">{#N/A,#N/A,TRUE,"Cover";#N/A,#N/A,TRUE,"Conts";#N/A,#N/A,TRUE,"VOS";#N/A,#N/A,TRUE,"Warrington";#N/A,#N/A,TRUE,"Widnes"}</definedName>
    <definedName name="www" localSheetId="10" hidden="1">{#N/A,#N/A,TRUE,"Cover";#N/A,#N/A,TRUE,"Conts";#N/A,#N/A,TRUE,"VOS";#N/A,#N/A,TRUE,"Warrington";#N/A,#N/A,TRUE,"Widnes"}</definedName>
    <definedName name="www" localSheetId="12" hidden="1">{#N/A,#N/A,TRUE,"Cover";#N/A,#N/A,TRUE,"Conts";#N/A,#N/A,TRUE,"VOS";#N/A,#N/A,TRUE,"Warrington";#N/A,#N/A,TRUE,"Widnes"}</definedName>
    <definedName name="www" localSheetId="5" hidden="1">{#N/A,#N/A,TRUE,"Cover";#N/A,#N/A,TRUE,"Conts";#N/A,#N/A,TRUE,"VOS";#N/A,#N/A,TRUE,"Warrington";#N/A,#N/A,TRUE,"Widnes"}</definedName>
    <definedName name="www" localSheetId="6" hidden="1">{#N/A,#N/A,TRUE,"Cover";#N/A,#N/A,TRUE,"Conts";#N/A,#N/A,TRUE,"VOS";#N/A,#N/A,TRUE,"Warrington";#N/A,#N/A,TRUE,"Widnes"}</definedName>
    <definedName name="www" hidden="1">{#N/A,#N/A,TRUE,"Cover";#N/A,#N/A,TRUE,"Conts";#N/A,#N/A,TRUE,"VOS";#N/A,#N/A,TRUE,"Warrington";#N/A,#N/A,TRUE,"Widnes"}</definedName>
    <definedName name="wwwww" localSheetId="20" hidden="1">{#N/A,#N/A,TRUE,"Cover";#N/A,#N/A,TRUE,"Conts";#N/A,#N/A,TRUE,"VOS";#N/A,#N/A,TRUE,"Warrington";#N/A,#N/A,TRUE,"Widnes"}</definedName>
    <definedName name="wwwww" localSheetId="7" hidden="1">{#N/A,#N/A,TRUE,"Cover";#N/A,#N/A,TRUE,"Conts";#N/A,#N/A,TRUE,"VOS";#N/A,#N/A,TRUE,"Warrington";#N/A,#N/A,TRUE,"Widnes"}</definedName>
    <definedName name="wwwww" localSheetId="8" hidden="1">{#N/A,#N/A,TRUE,"Cover";#N/A,#N/A,TRUE,"Conts";#N/A,#N/A,TRUE,"VOS";#N/A,#N/A,TRUE,"Warrington";#N/A,#N/A,TRUE,"Widnes"}</definedName>
    <definedName name="wwwww" localSheetId="10" hidden="1">{#N/A,#N/A,TRUE,"Cover";#N/A,#N/A,TRUE,"Conts";#N/A,#N/A,TRUE,"VOS";#N/A,#N/A,TRUE,"Warrington";#N/A,#N/A,TRUE,"Widnes"}</definedName>
    <definedName name="wwwww" localSheetId="12" hidden="1">{#N/A,#N/A,TRUE,"Cover";#N/A,#N/A,TRUE,"Conts";#N/A,#N/A,TRUE,"VOS";#N/A,#N/A,TRUE,"Warrington";#N/A,#N/A,TRUE,"Widnes"}</definedName>
    <definedName name="wwwww" localSheetId="5" hidden="1">{#N/A,#N/A,TRUE,"Cover";#N/A,#N/A,TRUE,"Conts";#N/A,#N/A,TRUE,"VOS";#N/A,#N/A,TRUE,"Warrington";#N/A,#N/A,TRUE,"Widnes"}</definedName>
    <definedName name="wwwww" localSheetId="6" hidden="1">{#N/A,#N/A,TRUE,"Cover";#N/A,#N/A,TRUE,"Conts";#N/A,#N/A,TRUE,"VOS";#N/A,#N/A,TRUE,"Warrington";#N/A,#N/A,TRUE,"Widnes"}</definedName>
    <definedName name="wwwww" hidden="1">{#N/A,#N/A,TRUE,"Cover";#N/A,#N/A,TRUE,"Conts";#N/A,#N/A,TRUE,"VOS";#N/A,#N/A,TRUE,"Warrington";#N/A,#N/A,TRUE,"Widnes"}</definedName>
    <definedName name="wwwwwwwww" hidden="1">#REF!</definedName>
    <definedName name="wy7u7y" localSheetId="20" hidden="1">{#N/A,#N/A,TRUE,"Cover";#N/A,#N/A,TRUE,"Conts";#N/A,#N/A,TRUE,"VOS";#N/A,#N/A,TRUE,"Warrington";#N/A,#N/A,TRUE,"Widnes"}</definedName>
    <definedName name="wy7u7y" localSheetId="7" hidden="1">{#N/A,#N/A,TRUE,"Cover";#N/A,#N/A,TRUE,"Conts";#N/A,#N/A,TRUE,"VOS";#N/A,#N/A,TRUE,"Warrington";#N/A,#N/A,TRUE,"Widnes"}</definedName>
    <definedName name="wy7u7y" localSheetId="8" hidden="1">{#N/A,#N/A,TRUE,"Cover";#N/A,#N/A,TRUE,"Conts";#N/A,#N/A,TRUE,"VOS";#N/A,#N/A,TRUE,"Warrington";#N/A,#N/A,TRUE,"Widnes"}</definedName>
    <definedName name="wy7u7y" localSheetId="10" hidden="1">{#N/A,#N/A,TRUE,"Cover";#N/A,#N/A,TRUE,"Conts";#N/A,#N/A,TRUE,"VOS";#N/A,#N/A,TRUE,"Warrington";#N/A,#N/A,TRUE,"Widnes"}</definedName>
    <definedName name="wy7u7y" localSheetId="12" hidden="1">{#N/A,#N/A,TRUE,"Cover";#N/A,#N/A,TRUE,"Conts";#N/A,#N/A,TRUE,"VOS";#N/A,#N/A,TRUE,"Warrington";#N/A,#N/A,TRUE,"Widnes"}</definedName>
    <definedName name="wy7u7y" localSheetId="5" hidden="1">{#N/A,#N/A,TRUE,"Cover";#N/A,#N/A,TRUE,"Conts";#N/A,#N/A,TRUE,"VOS";#N/A,#N/A,TRUE,"Warrington";#N/A,#N/A,TRUE,"Widnes"}</definedName>
    <definedName name="wy7u7y" localSheetId="6" hidden="1">{#N/A,#N/A,TRUE,"Cover";#N/A,#N/A,TRUE,"Conts";#N/A,#N/A,TRUE,"VOS";#N/A,#N/A,TRUE,"Warrington";#N/A,#N/A,TRUE,"Widnes"}</definedName>
    <definedName name="wy7u7y" hidden="1">{#N/A,#N/A,TRUE,"Cover";#N/A,#N/A,TRUE,"Conts";#N/A,#N/A,TRUE,"VOS";#N/A,#N/A,TRUE,"Warrington";#N/A,#N/A,TRUE,"Widnes"}</definedName>
    <definedName name="XWALL_XWALL">'[34]#REF'!$AM$191</definedName>
    <definedName name="yes" localSheetId="20" hidden="1">{#N/A,#N/A,TRUE,"Front";#N/A,#N/A,TRUE,"Simple Letter";#N/A,#N/A,TRUE,"Inside";#N/A,#N/A,TRUE,"Contents";#N/A,#N/A,TRUE,"Basis";#N/A,#N/A,TRUE,"Inclusions";#N/A,#N/A,TRUE,"Exclusions";#N/A,#N/A,TRUE,"Areas";#N/A,#N/A,TRUE,"Summary";#N/A,#N/A,TRUE,"Detail"}</definedName>
    <definedName name="yes" localSheetId="7" hidden="1">{#N/A,#N/A,TRUE,"Front";#N/A,#N/A,TRUE,"Simple Letter";#N/A,#N/A,TRUE,"Inside";#N/A,#N/A,TRUE,"Contents";#N/A,#N/A,TRUE,"Basis";#N/A,#N/A,TRUE,"Inclusions";#N/A,#N/A,TRUE,"Exclusions";#N/A,#N/A,TRUE,"Areas";#N/A,#N/A,TRUE,"Summary";#N/A,#N/A,TRUE,"Detail"}</definedName>
    <definedName name="yes" localSheetId="8" hidden="1">{#N/A,#N/A,TRUE,"Front";#N/A,#N/A,TRUE,"Simple Letter";#N/A,#N/A,TRUE,"Inside";#N/A,#N/A,TRUE,"Contents";#N/A,#N/A,TRUE,"Basis";#N/A,#N/A,TRUE,"Inclusions";#N/A,#N/A,TRUE,"Exclusions";#N/A,#N/A,TRUE,"Areas";#N/A,#N/A,TRUE,"Summary";#N/A,#N/A,TRUE,"Detail"}</definedName>
    <definedName name="yes" localSheetId="10" hidden="1">{#N/A,#N/A,TRUE,"Front";#N/A,#N/A,TRUE,"Simple Letter";#N/A,#N/A,TRUE,"Inside";#N/A,#N/A,TRUE,"Contents";#N/A,#N/A,TRUE,"Basis";#N/A,#N/A,TRUE,"Inclusions";#N/A,#N/A,TRUE,"Exclusions";#N/A,#N/A,TRUE,"Areas";#N/A,#N/A,TRUE,"Summary";#N/A,#N/A,TRUE,"Detail"}</definedName>
    <definedName name="yes" localSheetId="12" hidden="1">{#N/A,#N/A,TRUE,"Front";#N/A,#N/A,TRUE,"Simple Letter";#N/A,#N/A,TRUE,"Inside";#N/A,#N/A,TRUE,"Contents";#N/A,#N/A,TRUE,"Basis";#N/A,#N/A,TRUE,"Inclusions";#N/A,#N/A,TRUE,"Exclusions";#N/A,#N/A,TRUE,"Areas";#N/A,#N/A,TRUE,"Summary";#N/A,#N/A,TRUE,"Detail"}</definedName>
    <definedName name="yes" localSheetId="5" hidden="1">{#N/A,#N/A,TRUE,"Front";#N/A,#N/A,TRUE,"Simple Letter";#N/A,#N/A,TRUE,"Inside";#N/A,#N/A,TRUE,"Contents";#N/A,#N/A,TRUE,"Basis";#N/A,#N/A,TRUE,"Inclusions";#N/A,#N/A,TRUE,"Exclusions";#N/A,#N/A,TRUE,"Areas";#N/A,#N/A,TRUE,"Summary";#N/A,#N/A,TRUE,"Detail"}</definedName>
    <definedName name="yes" localSheetId="6" hidden="1">{#N/A,#N/A,TRUE,"Front";#N/A,#N/A,TRUE,"Simple Letter";#N/A,#N/A,TRUE,"Inside";#N/A,#N/A,TRUE,"Contents";#N/A,#N/A,TRUE,"Basis";#N/A,#N/A,TRUE,"Inclusions";#N/A,#N/A,TRUE,"Exclusions";#N/A,#N/A,TRUE,"Areas";#N/A,#N/A,TRUE,"Summary";#N/A,#N/A,TRUE,"Detail"}</definedName>
    <definedName name="yes" hidden="1">{#N/A,#N/A,TRUE,"Front";#N/A,#N/A,TRUE,"Simple Letter";#N/A,#N/A,TRUE,"Inside";#N/A,#N/A,TRUE,"Contents";#N/A,#N/A,TRUE,"Basis";#N/A,#N/A,TRUE,"Inclusions";#N/A,#N/A,TRUE,"Exclusions";#N/A,#N/A,TRUE,"Areas";#N/A,#N/A,TRUE,"Summary";#N/A,#N/A,TRUE,"Detail"}</definedName>
    <definedName name="yhrsh" localSheetId="20" hidden="1">{#N/A,#N/A,TRUE,"Cover";#N/A,#N/A,TRUE,"Conts";#N/A,#N/A,TRUE,"VOS";#N/A,#N/A,TRUE,"Warrington";#N/A,#N/A,TRUE,"Widnes"}</definedName>
    <definedName name="yhrsh" localSheetId="7" hidden="1">{#N/A,#N/A,TRUE,"Cover";#N/A,#N/A,TRUE,"Conts";#N/A,#N/A,TRUE,"VOS";#N/A,#N/A,TRUE,"Warrington";#N/A,#N/A,TRUE,"Widnes"}</definedName>
    <definedName name="yhrsh" localSheetId="8" hidden="1">{#N/A,#N/A,TRUE,"Cover";#N/A,#N/A,TRUE,"Conts";#N/A,#N/A,TRUE,"VOS";#N/A,#N/A,TRUE,"Warrington";#N/A,#N/A,TRUE,"Widnes"}</definedName>
    <definedName name="yhrsh" localSheetId="10" hidden="1">{#N/A,#N/A,TRUE,"Cover";#N/A,#N/A,TRUE,"Conts";#N/A,#N/A,TRUE,"VOS";#N/A,#N/A,TRUE,"Warrington";#N/A,#N/A,TRUE,"Widnes"}</definedName>
    <definedName name="yhrsh" localSheetId="12" hidden="1">{#N/A,#N/A,TRUE,"Cover";#N/A,#N/A,TRUE,"Conts";#N/A,#N/A,TRUE,"VOS";#N/A,#N/A,TRUE,"Warrington";#N/A,#N/A,TRUE,"Widnes"}</definedName>
    <definedName name="yhrsh" localSheetId="5" hidden="1">{#N/A,#N/A,TRUE,"Cover";#N/A,#N/A,TRUE,"Conts";#N/A,#N/A,TRUE,"VOS";#N/A,#N/A,TRUE,"Warrington";#N/A,#N/A,TRUE,"Widnes"}</definedName>
    <definedName name="yhrsh" localSheetId="6" hidden="1">{#N/A,#N/A,TRUE,"Cover";#N/A,#N/A,TRUE,"Conts";#N/A,#N/A,TRUE,"VOS";#N/A,#N/A,TRUE,"Warrington";#N/A,#N/A,TRUE,"Widnes"}</definedName>
    <definedName name="yhrsh" hidden="1">{#N/A,#N/A,TRUE,"Cover";#N/A,#N/A,TRUE,"Conts";#N/A,#N/A,TRUE,"VOS";#N/A,#N/A,TRUE,"Warrington";#N/A,#N/A,TRUE,"Widnes"}</definedName>
    <definedName name="ykhljkdggzsf" localSheetId="20" hidden="1">{#N/A,#N/A,TRUE,"Cover";#N/A,#N/A,TRUE,"Conts";#N/A,#N/A,TRUE,"VOS";#N/A,#N/A,TRUE,"Warrington";#N/A,#N/A,TRUE,"Widnes"}</definedName>
    <definedName name="ykhljkdggzsf" localSheetId="7" hidden="1">{#N/A,#N/A,TRUE,"Cover";#N/A,#N/A,TRUE,"Conts";#N/A,#N/A,TRUE,"VOS";#N/A,#N/A,TRUE,"Warrington";#N/A,#N/A,TRUE,"Widnes"}</definedName>
    <definedName name="ykhljkdggzsf" localSheetId="8" hidden="1">{#N/A,#N/A,TRUE,"Cover";#N/A,#N/A,TRUE,"Conts";#N/A,#N/A,TRUE,"VOS";#N/A,#N/A,TRUE,"Warrington";#N/A,#N/A,TRUE,"Widnes"}</definedName>
    <definedName name="ykhljkdggzsf" localSheetId="10" hidden="1">{#N/A,#N/A,TRUE,"Cover";#N/A,#N/A,TRUE,"Conts";#N/A,#N/A,TRUE,"VOS";#N/A,#N/A,TRUE,"Warrington";#N/A,#N/A,TRUE,"Widnes"}</definedName>
    <definedName name="ykhljkdggzsf" localSheetId="12" hidden="1">{#N/A,#N/A,TRUE,"Cover";#N/A,#N/A,TRUE,"Conts";#N/A,#N/A,TRUE,"VOS";#N/A,#N/A,TRUE,"Warrington";#N/A,#N/A,TRUE,"Widnes"}</definedName>
    <definedName name="ykhljkdggzsf" localSheetId="5" hidden="1">{#N/A,#N/A,TRUE,"Cover";#N/A,#N/A,TRUE,"Conts";#N/A,#N/A,TRUE,"VOS";#N/A,#N/A,TRUE,"Warrington";#N/A,#N/A,TRUE,"Widnes"}</definedName>
    <definedName name="ykhljkdggzsf" localSheetId="6" hidden="1">{#N/A,#N/A,TRUE,"Cover";#N/A,#N/A,TRUE,"Conts";#N/A,#N/A,TRUE,"VOS";#N/A,#N/A,TRUE,"Warrington";#N/A,#N/A,TRUE,"Widnes"}</definedName>
    <definedName name="ykhljkdggzsf" hidden="1">{#N/A,#N/A,TRUE,"Cover";#N/A,#N/A,TRUE,"Conts";#N/A,#N/A,TRUE,"VOS";#N/A,#N/A,TRUE,"Warrington";#N/A,#N/A,TRUE,"Widnes"}</definedName>
    <definedName name="ykkllylulf" localSheetId="20" hidden="1">{#N/A,#N/A,TRUE,"Cover";#N/A,#N/A,TRUE,"Conts";#N/A,#N/A,TRUE,"VOS";#N/A,#N/A,TRUE,"Warrington";#N/A,#N/A,TRUE,"Widnes"}</definedName>
    <definedName name="ykkllylulf" localSheetId="7" hidden="1">{#N/A,#N/A,TRUE,"Cover";#N/A,#N/A,TRUE,"Conts";#N/A,#N/A,TRUE,"VOS";#N/A,#N/A,TRUE,"Warrington";#N/A,#N/A,TRUE,"Widnes"}</definedName>
    <definedName name="ykkllylulf" localSheetId="8" hidden="1">{#N/A,#N/A,TRUE,"Cover";#N/A,#N/A,TRUE,"Conts";#N/A,#N/A,TRUE,"VOS";#N/A,#N/A,TRUE,"Warrington";#N/A,#N/A,TRUE,"Widnes"}</definedName>
    <definedName name="ykkllylulf" localSheetId="10" hidden="1">{#N/A,#N/A,TRUE,"Cover";#N/A,#N/A,TRUE,"Conts";#N/A,#N/A,TRUE,"VOS";#N/A,#N/A,TRUE,"Warrington";#N/A,#N/A,TRUE,"Widnes"}</definedName>
    <definedName name="ykkllylulf" localSheetId="12" hidden="1">{#N/A,#N/A,TRUE,"Cover";#N/A,#N/A,TRUE,"Conts";#N/A,#N/A,TRUE,"VOS";#N/A,#N/A,TRUE,"Warrington";#N/A,#N/A,TRUE,"Widnes"}</definedName>
    <definedName name="ykkllylulf" localSheetId="5" hidden="1">{#N/A,#N/A,TRUE,"Cover";#N/A,#N/A,TRUE,"Conts";#N/A,#N/A,TRUE,"VOS";#N/A,#N/A,TRUE,"Warrington";#N/A,#N/A,TRUE,"Widnes"}</definedName>
    <definedName name="ykkllylulf" localSheetId="6" hidden="1">{#N/A,#N/A,TRUE,"Cover";#N/A,#N/A,TRUE,"Conts";#N/A,#N/A,TRUE,"VOS";#N/A,#N/A,TRUE,"Warrington";#N/A,#N/A,TRUE,"Widnes"}</definedName>
    <definedName name="ykkllylulf" hidden="1">{#N/A,#N/A,TRUE,"Cover";#N/A,#N/A,TRUE,"Conts";#N/A,#N/A,TRUE,"VOS";#N/A,#N/A,TRUE,"Warrington";#N/A,#N/A,TRUE,"Widnes"}</definedName>
    <definedName name="yrtyet" localSheetId="20" hidden="1">{#N/A,#N/A,TRUE,"Cover";#N/A,#N/A,TRUE,"Conts";#N/A,#N/A,TRUE,"VOS";#N/A,#N/A,TRUE,"Warrington";#N/A,#N/A,TRUE,"Widnes"}</definedName>
    <definedName name="yrtyet" localSheetId="7" hidden="1">{#N/A,#N/A,TRUE,"Cover";#N/A,#N/A,TRUE,"Conts";#N/A,#N/A,TRUE,"VOS";#N/A,#N/A,TRUE,"Warrington";#N/A,#N/A,TRUE,"Widnes"}</definedName>
    <definedName name="yrtyet" localSheetId="8" hidden="1">{#N/A,#N/A,TRUE,"Cover";#N/A,#N/A,TRUE,"Conts";#N/A,#N/A,TRUE,"VOS";#N/A,#N/A,TRUE,"Warrington";#N/A,#N/A,TRUE,"Widnes"}</definedName>
    <definedName name="yrtyet" localSheetId="10" hidden="1">{#N/A,#N/A,TRUE,"Cover";#N/A,#N/A,TRUE,"Conts";#N/A,#N/A,TRUE,"VOS";#N/A,#N/A,TRUE,"Warrington";#N/A,#N/A,TRUE,"Widnes"}</definedName>
    <definedName name="yrtyet" localSheetId="12" hidden="1">{#N/A,#N/A,TRUE,"Cover";#N/A,#N/A,TRUE,"Conts";#N/A,#N/A,TRUE,"VOS";#N/A,#N/A,TRUE,"Warrington";#N/A,#N/A,TRUE,"Widnes"}</definedName>
    <definedName name="yrtyet" localSheetId="5" hidden="1">{#N/A,#N/A,TRUE,"Cover";#N/A,#N/A,TRUE,"Conts";#N/A,#N/A,TRUE,"VOS";#N/A,#N/A,TRUE,"Warrington";#N/A,#N/A,TRUE,"Widnes"}</definedName>
    <definedName name="yrtyet" localSheetId="6" hidden="1">{#N/A,#N/A,TRUE,"Cover";#N/A,#N/A,TRUE,"Conts";#N/A,#N/A,TRUE,"VOS";#N/A,#N/A,TRUE,"Warrington";#N/A,#N/A,TRUE,"Widnes"}</definedName>
    <definedName name="yrtyet" hidden="1">{#N/A,#N/A,TRUE,"Cover";#N/A,#N/A,TRUE,"Conts";#N/A,#N/A,TRUE,"VOS";#N/A,#N/A,TRUE,"Warrington";#N/A,#N/A,TRUE,"Widnes"}</definedName>
    <definedName name="yry" localSheetId="20" hidden="1">{#N/A,#N/A,TRUE,"Cover";#N/A,#N/A,TRUE,"Conts";#N/A,#N/A,TRUE,"VOS";#N/A,#N/A,TRUE,"Warrington";#N/A,#N/A,TRUE,"Widnes"}</definedName>
    <definedName name="yry" localSheetId="7" hidden="1">{#N/A,#N/A,TRUE,"Cover";#N/A,#N/A,TRUE,"Conts";#N/A,#N/A,TRUE,"VOS";#N/A,#N/A,TRUE,"Warrington";#N/A,#N/A,TRUE,"Widnes"}</definedName>
    <definedName name="yry" localSheetId="8" hidden="1">{#N/A,#N/A,TRUE,"Cover";#N/A,#N/A,TRUE,"Conts";#N/A,#N/A,TRUE,"VOS";#N/A,#N/A,TRUE,"Warrington";#N/A,#N/A,TRUE,"Widnes"}</definedName>
    <definedName name="yry" localSheetId="10" hidden="1">{#N/A,#N/A,TRUE,"Cover";#N/A,#N/A,TRUE,"Conts";#N/A,#N/A,TRUE,"VOS";#N/A,#N/A,TRUE,"Warrington";#N/A,#N/A,TRUE,"Widnes"}</definedName>
    <definedName name="yry" localSheetId="12" hidden="1">{#N/A,#N/A,TRUE,"Cover";#N/A,#N/A,TRUE,"Conts";#N/A,#N/A,TRUE,"VOS";#N/A,#N/A,TRUE,"Warrington";#N/A,#N/A,TRUE,"Widnes"}</definedName>
    <definedName name="yry" localSheetId="5" hidden="1">{#N/A,#N/A,TRUE,"Cover";#N/A,#N/A,TRUE,"Conts";#N/A,#N/A,TRUE,"VOS";#N/A,#N/A,TRUE,"Warrington";#N/A,#N/A,TRUE,"Widnes"}</definedName>
    <definedName name="yry" localSheetId="6" hidden="1">{#N/A,#N/A,TRUE,"Cover";#N/A,#N/A,TRUE,"Conts";#N/A,#N/A,TRUE,"VOS";#N/A,#N/A,TRUE,"Warrington";#N/A,#N/A,TRUE,"Widnes"}</definedName>
    <definedName name="yry" hidden="1">{#N/A,#N/A,TRUE,"Cover";#N/A,#N/A,TRUE,"Conts";#N/A,#N/A,TRUE,"VOS";#N/A,#N/A,TRUE,"Warrington";#N/A,#N/A,TRUE,"Widnes"}</definedName>
    <definedName name="yt" localSheetId="20" hidden="1">{#N/A,#N/A,TRUE,"Cover";#N/A,#N/A,TRUE,"Conts";#N/A,#N/A,TRUE,"VOS";#N/A,#N/A,TRUE,"Warrington";#N/A,#N/A,TRUE,"Widnes"}</definedName>
    <definedName name="yt" localSheetId="7" hidden="1">{#N/A,#N/A,TRUE,"Cover";#N/A,#N/A,TRUE,"Conts";#N/A,#N/A,TRUE,"VOS";#N/A,#N/A,TRUE,"Warrington";#N/A,#N/A,TRUE,"Widnes"}</definedName>
    <definedName name="yt" localSheetId="8" hidden="1">{#N/A,#N/A,TRUE,"Cover";#N/A,#N/A,TRUE,"Conts";#N/A,#N/A,TRUE,"VOS";#N/A,#N/A,TRUE,"Warrington";#N/A,#N/A,TRUE,"Widnes"}</definedName>
    <definedName name="yt" localSheetId="10" hidden="1">{#N/A,#N/A,TRUE,"Cover";#N/A,#N/A,TRUE,"Conts";#N/A,#N/A,TRUE,"VOS";#N/A,#N/A,TRUE,"Warrington";#N/A,#N/A,TRUE,"Widnes"}</definedName>
    <definedName name="yt" localSheetId="12" hidden="1">{#N/A,#N/A,TRUE,"Cover";#N/A,#N/A,TRUE,"Conts";#N/A,#N/A,TRUE,"VOS";#N/A,#N/A,TRUE,"Warrington";#N/A,#N/A,TRUE,"Widnes"}</definedName>
    <definedName name="yt" localSheetId="5" hidden="1">{#N/A,#N/A,TRUE,"Cover";#N/A,#N/A,TRUE,"Conts";#N/A,#N/A,TRUE,"VOS";#N/A,#N/A,TRUE,"Warrington";#N/A,#N/A,TRUE,"Widnes"}</definedName>
    <definedName name="yt" localSheetId="6" hidden="1">{#N/A,#N/A,TRUE,"Cover";#N/A,#N/A,TRUE,"Conts";#N/A,#N/A,TRUE,"VOS";#N/A,#N/A,TRUE,"Warrington";#N/A,#N/A,TRUE,"Widnes"}</definedName>
    <definedName name="yt" hidden="1">{#N/A,#N/A,TRUE,"Cover";#N/A,#N/A,TRUE,"Conts";#N/A,#N/A,TRUE,"VOS";#N/A,#N/A,TRUE,"Warrington";#N/A,#N/A,TRUE,"Widnes"}</definedName>
    <definedName name="ytjtyjre" localSheetId="20" hidden="1">{#N/A,#N/A,TRUE,"Cover";#N/A,#N/A,TRUE,"Conts";#N/A,#N/A,TRUE,"VOS";#N/A,#N/A,TRUE,"Warrington";#N/A,#N/A,TRUE,"Widnes"}</definedName>
    <definedName name="ytjtyjre" localSheetId="7" hidden="1">{#N/A,#N/A,TRUE,"Cover";#N/A,#N/A,TRUE,"Conts";#N/A,#N/A,TRUE,"VOS";#N/A,#N/A,TRUE,"Warrington";#N/A,#N/A,TRUE,"Widnes"}</definedName>
    <definedName name="ytjtyjre" localSheetId="8" hidden="1">{#N/A,#N/A,TRUE,"Cover";#N/A,#N/A,TRUE,"Conts";#N/A,#N/A,TRUE,"VOS";#N/A,#N/A,TRUE,"Warrington";#N/A,#N/A,TRUE,"Widnes"}</definedName>
    <definedName name="ytjtyjre" localSheetId="10" hidden="1">{#N/A,#N/A,TRUE,"Cover";#N/A,#N/A,TRUE,"Conts";#N/A,#N/A,TRUE,"VOS";#N/A,#N/A,TRUE,"Warrington";#N/A,#N/A,TRUE,"Widnes"}</definedName>
    <definedName name="ytjtyjre" localSheetId="12" hidden="1">{#N/A,#N/A,TRUE,"Cover";#N/A,#N/A,TRUE,"Conts";#N/A,#N/A,TRUE,"VOS";#N/A,#N/A,TRUE,"Warrington";#N/A,#N/A,TRUE,"Widnes"}</definedName>
    <definedName name="ytjtyjre" localSheetId="5" hidden="1">{#N/A,#N/A,TRUE,"Cover";#N/A,#N/A,TRUE,"Conts";#N/A,#N/A,TRUE,"VOS";#N/A,#N/A,TRUE,"Warrington";#N/A,#N/A,TRUE,"Widnes"}</definedName>
    <definedName name="ytjtyjre" localSheetId="6" hidden="1">{#N/A,#N/A,TRUE,"Cover";#N/A,#N/A,TRUE,"Conts";#N/A,#N/A,TRUE,"VOS";#N/A,#N/A,TRUE,"Warrington";#N/A,#N/A,TRUE,"Widnes"}</definedName>
    <definedName name="ytjtyjre" hidden="1">{#N/A,#N/A,TRUE,"Cover";#N/A,#N/A,TRUE,"Conts";#N/A,#N/A,TRUE,"VOS";#N/A,#N/A,TRUE,"Warrington";#N/A,#N/A,TRUE,"Widnes"}</definedName>
    <definedName name="ytuloioio" localSheetId="20" hidden="1">{#N/A,#N/A,TRUE,"Cover";#N/A,#N/A,TRUE,"Conts";#N/A,#N/A,TRUE,"VOS";#N/A,#N/A,TRUE,"Warrington";#N/A,#N/A,TRUE,"Widnes"}</definedName>
    <definedName name="ytuloioio" localSheetId="7" hidden="1">{#N/A,#N/A,TRUE,"Cover";#N/A,#N/A,TRUE,"Conts";#N/A,#N/A,TRUE,"VOS";#N/A,#N/A,TRUE,"Warrington";#N/A,#N/A,TRUE,"Widnes"}</definedName>
    <definedName name="ytuloioio" localSheetId="8" hidden="1">{#N/A,#N/A,TRUE,"Cover";#N/A,#N/A,TRUE,"Conts";#N/A,#N/A,TRUE,"VOS";#N/A,#N/A,TRUE,"Warrington";#N/A,#N/A,TRUE,"Widnes"}</definedName>
    <definedName name="ytuloioio" localSheetId="10" hidden="1">{#N/A,#N/A,TRUE,"Cover";#N/A,#N/A,TRUE,"Conts";#N/A,#N/A,TRUE,"VOS";#N/A,#N/A,TRUE,"Warrington";#N/A,#N/A,TRUE,"Widnes"}</definedName>
    <definedName name="ytuloioio" localSheetId="12" hidden="1">{#N/A,#N/A,TRUE,"Cover";#N/A,#N/A,TRUE,"Conts";#N/A,#N/A,TRUE,"VOS";#N/A,#N/A,TRUE,"Warrington";#N/A,#N/A,TRUE,"Widnes"}</definedName>
    <definedName name="ytuloioio" localSheetId="5" hidden="1">{#N/A,#N/A,TRUE,"Cover";#N/A,#N/A,TRUE,"Conts";#N/A,#N/A,TRUE,"VOS";#N/A,#N/A,TRUE,"Warrington";#N/A,#N/A,TRUE,"Widnes"}</definedName>
    <definedName name="ytuloioio" localSheetId="6" hidden="1">{#N/A,#N/A,TRUE,"Cover";#N/A,#N/A,TRUE,"Conts";#N/A,#N/A,TRUE,"VOS";#N/A,#N/A,TRUE,"Warrington";#N/A,#N/A,TRUE,"Widnes"}</definedName>
    <definedName name="ytuloioio" hidden="1">{#N/A,#N/A,TRUE,"Cover";#N/A,#N/A,TRUE,"Conts";#N/A,#N/A,TRUE,"VOS";#N/A,#N/A,TRUE,"Warrington";#N/A,#N/A,TRUE,"Widnes"}</definedName>
    <definedName name="yuti7i78o" localSheetId="20" hidden="1">{#N/A,#N/A,TRUE,"Cover";#N/A,#N/A,TRUE,"Conts";#N/A,#N/A,TRUE,"VOS";#N/A,#N/A,TRUE,"Warrington";#N/A,#N/A,TRUE,"Widnes"}</definedName>
    <definedName name="yuti7i78o" localSheetId="7" hidden="1">{#N/A,#N/A,TRUE,"Cover";#N/A,#N/A,TRUE,"Conts";#N/A,#N/A,TRUE,"VOS";#N/A,#N/A,TRUE,"Warrington";#N/A,#N/A,TRUE,"Widnes"}</definedName>
    <definedName name="yuti7i78o" localSheetId="8" hidden="1">{#N/A,#N/A,TRUE,"Cover";#N/A,#N/A,TRUE,"Conts";#N/A,#N/A,TRUE,"VOS";#N/A,#N/A,TRUE,"Warrington";#N/A,#N/A,TRUE,"Widnes"}</definedName>
    <definedName name="yuti7i78o" localSheetId="10" hidden="1">{#N/A,#N/A,TRUE,"Cover";#N/A,#N/A,TRUE,"Conts";#N/A,#N/A,TRUE,"VOS";#N/A,#N/A,TRUE,"Warrington";#N/A,#N/A,TRUE,"Widnes"}</definedName>
    <definedName name="yuti7i78o" localSheetId="12" hidden="1">{#N/A,#N/A,TRUE,"Cover";#N/A,#N/A,TRUE,"Conts";#N/A,#N/A,TRUE,"VOS";#N/A,#N/A,TRUE,"Warrington";#N/A,#N/A,TRUE,"Widnes"}</definedName>
    <definedName name="yuti7i78o" localSheetId="5" hidden="1">{#N/A,#N/A,TRUE,"Cover";#N/A,#N/A,TRUE,"Conts";#N/A,#N/A,TRUE,"VOS";#N/A,#N/A,TRUE,"Warrington";#N/A,#N/A,TRUE,"Widnes"}</definedName>
    <definedName name="yuti7i78o" localSheetId="6" hidden="1">{#N/A,#N/A,TRUE,"Cover";#N/A,#N/A,TRUE,"Conts";#N/A,#N/A,TRUE,"VOS";#N/A,#N/A,TRUE,"Warrington";#N/A,#N/A,TRUE,"Widnes"}</definedName>
    <definedName name="yuti7i78o" hidden="1">{#N/A,#N/A,TRUE,"Cover";#N/A,#N/A,TRUE,"Conts";#N/A,#N/A,TRUE,"VOS";#N/A,#N/A,TRUE,"Warrington";#N/A,#N/A,TRUE,"Widnes"}</definedName>
    <definedName name="yyy" localSheetId="20" hidden="1">{#N/A,#N/A,TRUE,"Cover";#N/A,#N/A,TRUE,"Conts";#N/A,#N/A,TRUE,"VOS";#N/A,#N/A,TRUE,"Warrington";#N/A,#N/A,TRUE,"Widnes"}</definedName>
    <definedName name="yyy" localSheetId="7" hidden="1">{#N/A,#N/A,TRUE,"Cover";#N/A,#N/A,TRUE,"Conts";#N/A,#N/A,TRUE,"VOS";#N/A,#N/A,TRUE,"Warrington";#N/A,#N/A,TRUE,"Widnes"}</definedName>
    <definedName name="yyy" localSheetId="8" hidden="1">{#N/A,#N/A,TRUE,"Cover";#N/A,#N/A,TRUE,"Conts";#N/A,#N/A,TRUE,"VOS";#N/A,#N/A,TRUE,"Warrington";#N/A,#N/A,TRUE,"Widnes"}</definedName>
    <definedName name="yyy" localSheetId="10" hidden="1">{#N/A,#N/A,TRUE,"Cover";#N/A,#N/A,TRUE,"Conts";#N/A,#N/A,TRUE,"VOS";#N/A,#N/A,TRUE,"Warrington";#N/A,#N/A,TRUE,"Widnes"}</definedName>
    <definedName name="yyy" localSheetId="12" hidden="1">{#N/A,#N/A,TRUE,"Cover";#N/A,#N/A,TRUE,"Conts";#N/A,#N/A,TRUE,"VOS";#N/A,#N/A,TRUE,"Warrington";#N/A,#N/A,TRUE,"Widnes"}</definedName>
    <definedName name="yyy" localSheetId="5" hidden="1">{#N/A,#N/A,TRUE,"Cover";#N/A,#N/A,TRUE,"Conts";#N/A,#N/A,TRUE,"VOS";#N/A,#N/A,TRUE,"Warrington";#N/A,#N/A,TRUE,"Widnes"}</definedName>
    <definedName name="yyy" localSheetId="6" hidden="1">{#N/A,#N/A,TRUE,"Cover";#N/A,#N/A,TRUE,"Conts";#N/A,#N/A,TRUE,"VOS";#N/A,#N/A,TRUE,"Warrington";#N/A,#N/A,TRUE,"Widnes"}</definedName>
    <definedName name="yyy" hidden="1">{#N/A,#N/A,TRUE,"Cover";#N/A,#N/A,TRUE,"Conts";#N/A,#N/A,TRUE,"VOS";#N/A,#N/A,TRUE,"Warrington";#N/A,#N/A,TRUE,"Widnes"}</definedName>
    <definedName name="Z_05F2E401_3021_4F36_91F4_04441D22F9E8_.wvu.Cols" localSheetId="12" hidden="1">Procurement!$Y:$Y</definedName>
    <definedName name="Z_05F2E401_3021_4F36_91F4_04441D22F9E8_.wvu.FilterData" localSheetId="12" hidden="1">Procurement!#REF!</definedName>
    <definedName name="Z_05F2E401_3021_4F36_91F4_04441D22F9E8_.wvu.PrintArea" localSheetId="12" hidden="1">Procurement!$C$2:$T$2</definedName>
    <definedName name="Z_05F2E401_3021_4F36_91F4_04441D22F9E8_.wvu.PrintTitles" localSheetId="12" hidden="1">Procurement!$2:$2</definedName>
    <definedName name="Z_05F2E401_3021_4F36_91F4_04441D22F9E8_.wvu.Rows" localSheetId="12" hidden="1">Procurement!#REF!</definedName>
    <definedName name="Z_0C509CAE_4B28_497F_9463_E056D87AE422_.wvu.Rows" localSheetId="10" hidden="1">[17]Micro!#REF!</definedName>
    <definedName name="Z_0C509CAE_4B28_497F_9463_E056D87AE422_.wvu.Rows" hidden="1">[17]Micro!#REF!</definedName>
    <definedName name="Z_0E5612F1_1C5C_4147_BE42_908BDE0B1405_.wvu.FilterData" localSheetId="10" hidden="1">#REF!</definedName>
    <definedName name="Z_0E5612F1_1C5C_4147_BE42_908BDE0B1405_.wvu.FilterData" hidden="1">#REF!</definedName>
    <definedName name="Z_0E5612F1_1C5C_4147_BE42_908BDE0B1405_.wvu.PrintTitles" localSheetId="10" hidden="1">#REF!</definedName>
    <definedName name="Z_0E5612F1_1C5C_4147_BE42_908BDE0B1405_.wvu.PrintTitles" hidden="1">#REF!</definedName>
    <definedName name="Z_3C0F5388_DC28_472E_BC6D_536F33E8BD1A_.wvu.Cols" localSheetId="12" hidden="1">Procurement!#REF!,Procurement!#REF!,Procurement!#REF!,Procurement!#REF!,Procurement!#REF!</definedName>
    <definedName name="Z_3C0F5388_DC28_472E_BC6D_536F33E8BD1A_.wvu.FilterData" localSheetId="12" hidden="1">Procurement!#REF!</definedName>
    <definedName name="Z_3C0F5388_DC28_472E_BC6D_536F33E8BD1A_.wvu.PrintArea" localSheetId="12" hidden="1">Procurement!$C$2:$D$2</definedName>
    <definedName name="Z_3C0F5388_DC28_472E_BC6D_536F33E8BD1A_.wvu.PrintTitles" localSheetId="12" hidden="1">Procurement!$2:$2</definedName>
    <definedName name="Z_5A4CDE39_BC84_48C0_8208_6970E7A71896_.wvu.Cols" hidden="1">'[35]GM &amp; TA'!$F:$F,'[35]GM &amp; TA'!$G:$G,'[35]GM &amp; TA'!$I:$T</definedName>
    <definedName name="Z_638D37B9_88F7_4F0C_9D78_137044A6BE75_.wvu.Cols" localSheetId="12" hidden="1">Procurement!#REF!,Procurement!#REF!,Procurement!#REF!,Procurement!#REF!</definedName>
    <definedName name="Z_638D37B9_88F7_4F0C_9D78_137044A6BE75_.wvu.FilterData" localSheetId="12" hidden="1">Procurement!#REF!</definedName>
    <definedName name="Z_638D37B9_88F7_4F0C_9D78_137044A6BE75_.wvu.PrintArea" localSheetId="12" hidden="1">Procurement!$C$2:$D$2</definedName>
    <definedName name="Z_638D37B9_88F7_4F0C_9D78_137044A6BE75_.wvu.PrintTitles" localSheetId="12" hidden="1">Procurement!$2:$2</definedName>
    <definedName name="Z_64FBE21F_D610_4122_B662_C1CA556F0E6B_.wvu.Rows" hidden="1">[17]Macro!$9:$47,[17]Macro!$49:$49</definedName>
    <definedName name="Z_821080B5_A53F_46D5_A7A8_C550E9A6DB8E_.wvu.Rows" localSheetId="10" hidden="1">'[17]Scaff-Rose'!#REF!</definedName>
    <definedName name="Z_821080B5_A53F_46D5_A7A8_C550E9A6DB8E_.wvu.Rows" hidden="1">'[17]Scaff-Rose'!#REF!</definedName>
    <definedName name="Z_893D3CDD_E6EC_4FBE_9F4B_7C063AADDAA3_.wvu.FilterData" localSheetId="10" hidden="1">#REF!</definedName>
    <definedName name="Z_893D3CDD_E6EC_4FBE_9F4B_7C063AADDAA3_.wvu.FilterData" hidden="1">#REF!</definedName>
    <definedName name="Z_893D3CDD_E6EC_4FBE_9F4B_7C063AADDAA3_.wvu.PrintTitles" localSheetId="10" hidden="1">#REF!</definedName>
    <definedName name="Z_893D3CDD_E6EC_4FBE_9F4B_7C063AADDAA3_.wvu.PrintTitles" hidden="1">#REF!</definedName>
    <definedName name="Z_893D3CDD_E6EC_4FBE_9F4B_7C063AADDAA3_.wvu.Rows" localSheetId="10" hidden="1">#REF!</definedName>
    <definedName name="Z_893D3CDD_E6EC_4FBE_9F4B_7C063AADDAA3_.wvu.Rows" hidden="1">#REF!</definedName>
    <definedName name="Z_89FC4C3A_6586_42BA_B0E6_F0959042E6A0_.wvu.Rows" localSheetId="10" hidden="1">'[17]Scaff-Rose'!#REF!</definedName>
    <definedName name="Z_89FC4C3A_6586_42BA_B0E6_F0959042E6A0_.wvu.Rows" hidden="1">'[17]Scaff-Rose'!#REF!</definedName>
    <definedName name="Z_8FCC9949_BB10_48DD_835F_9D6E68B3AE12_.wvu.PrintTitles" localSheetId="10" hidden="1">#REF!</definedName>
    <definedName name="Z_8FCC9949_BB10_48DD_835F_9D6E68B3AE12_.wvu.PrintTitles" hidden="1">#REF!</definedName>
    <definedName name="Z_8FCC9949_BB10_48DD_835F_9D6E68B3AE12_.wvu.Rows" localSheetId="10" hidden="1">'[35]GM &amp; TA'!#REF!,'[35]GM &amp; TA'!#REF!</definedName>
    <definedName name="Z_8FCC9949_BB10_48DD_835F_9D6E68B3AE12_.wvu.Rows" hidden="1">'[35]GM &amp; TA'!#REF!,'[35]GM &amp; TA'!#REF!</definedName>
    <definedName name="Z_911344CF_9A3F_4827_875D_B244FC6C97CD_.wvu.Cols" localSheetId="12" hidden="1">Procurement!#REF!,Procurement!#REF!,Procurement!#REF!,Procurement!#REF!</definedName>
    <definedName name="Z_911344CF_9A3F_4827_875D_B244FC6C97CD_.wvu.FilterData" localSheetId="12" hidden="1">Procurement!#REF!</definedName>
    <definedName name="Z_911344CF_9A3F_4827_875D_B244FC6C97CD_.wvu.PrintArea" localSheetId="12" hidden="1">Procurement!#REF!</definedName>
    <definedName name="Z_911344CF_9A3F_4827_875D_B244FC6C97CD_.wvu.PrintTitles" localSheetId="12" hidden="1">Procurement!$2:$2</definedName>
    <definedName name="Z_911344CF_9A3F_4827_875D_B244FC6C97CD_.wvu.Rows" localSheetId="12" hidden="1">Procurement!#REF!,Procurement!#REF!</definedName>
    <definedName name="Z_911FCEE4_2CBF_4A90_9E55_ED72CBEECF9A_.wvu.FilterData" localSheetId="10" hidden="1">#REF!</definedName>
    <definedName name="Z_911FCEE4_2CBF_4A90_9E55_ED72CBEECF9A_.wvu.FilterData" hidden="1">#REF!</definedName>
    <definedName name="Z_B89BEDDD_0580_4A3E_B4DE_9F60CA18C39D_.wvu.Cols" localSheetId="12" hidden="1">Procurement!#REF!,Procurement!#REF!,Procurement!#REF!,Procurement!#REF!,Procurement!#REF!</definedName>
    <definedName name="Z_B89BEDDD_0580_4A3E_B4DE_9F60CA18C39D_.wvu.FilterData" localSheetId="12" hidden="1">Procurement!#REF!</definedName>
    <definedName name="Z_B89BEDDD_0580_4A3E_B4DE_9F60CA18C39D_.wvu.PrintArea" localSheetId="12" hidden="1">Procurement!$C$2:$D$2</definedName>
    <definedName name="Z_B89BEDDD_0580_4A3E_B4DE_9F60CA18C39D_.wvu.PrintTitles" localSheetId="12" hidden="1">Procurement!$2:$2</definedName>
    <definedName name="Z_B89BEDDD_0580_4A3E_B4DE_9F60CA18C39D_.wvu.Rows" localSheetId="12" hidden="1">Procurement!#REF!,Procurement!#REF!</definedName>
    <definedName name="Z_BFDDBC10_1A86_4654_9667_E25C1DB8EC94_.wvu.Cols" localSheetId="12" hidden="1">Procurement!$Y:$Y</definedName>
    <definedName name="Z_BFDDBC10_1A86_4654_9667_E25C1DB8EC94_.wvu.FilterData" localSheetId="12" hidden="1">Procurement!#REF!</definedName>
    <definedName name="Z_BFDDBC10_1A86_4654_9667_E25C1DB8EC94_.wvu.PrintArea" localSheetId="12" hidden="1">Procurement!$C$2:$T$2</definedName>
    <definedName name="Z_BFDDBC10_1A86_4654_9667_E25C1DB8EC94_.wvu.PrintTitles" localSheetId="12" hidden="1">Procurement!$2:$2</definedName>
    <definedName name="Z_BFDDBC10_1A86_4654_9667_E25C1DB8EC94_.wvu.Rows" localSheetId="12" hidden="1">Procurement!#REF!</definedName>
    <definedName name="Z_C4987C22_A4BC_4088_8093_02A2E532FBED_.wvu.FilterData" localSheetId="10" hidden="1">#REF!</definedName>
    <definedName name="Z_C4987C22_A4BC_4088_8093_02A2E532FBED_.wvu.FilterData" hidden="1">#REF!</definedName>
    <definedName name="Z_C4987C22_A4BC_4088_8093_02A2E532FBED_.wvu.PrintTitles" localSheetId="10" hidden="1">#REF!</definedName>
    <definedName name="Z_C4987C22_A4BC_4088_8093_02A2E532FBED_.wvu.PrintTitles" hidden="1">#REF!</definedName>
    <definedName name="Z_CF578FD4_E330_4134_B293_578CC2CC7AD4_.wvu.Cols" localSheetId="12" hidden="1">Procurement!$Y:$Y</definedName>
    <definedName name="Z_CF578FD4_E330_4134_B293_578CC2CC7AD4_.wvu.FilterData" localSheetId="12" hidden="1">Procurement!#REF!</definedName>
    <definedName name="Z_CF578FD4_E330_4134_B293_578CC2CC7AD4_.wvu.PrintArea" localSheetId="12" hidden="1">Procurement!$C$2:$T$2</definedName>
    <definedName name="Z_CF578FD4_E330_4134_B293_578CC2CC7AD4_.wvu.PrintTitles" localSheetId="12" hidden="1">Procurement!$2:$2</definedName>
    <definedName name="Z_CF578FD4_E330_4134_B293_578CC2CC7AD4_.wvu.Rows" localSheetId="12" hidden="1">Procurement!#REF!</definedName>
    <definedName name="Z_DDF22B6B_8FBC_4B74_9493_ED03E55884A4_.wvu.Cols" localSheetId="12" hidden="1">Procurement!#REF!,Procurement!#REF!</definedName>
    <definedName name="Z_DDF22B6B_8FBC_4B74_9493_ED03E55884A4_.wvu.FilterData" localSheetId="12" hidden="1">Procurement!#REF!</definedName>
    <definedName name="Z_DDF22B6B_8FBC_4B74_9493_ED03E55884A4_.wvu.PrintArea" localSheetId="12" hidden="1">Procurement!#REF!</definedName>
    <definedName name="Z_DDF22B6B_8FBC_4B74_9493_ED03E55884A4_.wvu.PrintTitles" localSheetId="12" hidden="1">Procurement!$2:$2</definedName>
    <definedName name="Z_DDF22B6B_8FBC_4B74_9493_ED03E55884A4_.wvu.Rows" localSheetId="12" hidden="1">Procurement!#REF!,Procurement!#REF!,Procurement!#REF!</definedName>
    <definedName name="Z_E61184E6_4A82_48AD_BD46_AD03682B9E61_.wvu.Rows" localSheetId="10" hidden="1">[17]Micro!#REF!</definedName>
    <definedName name="Z_E61184E6_4A82_48AD_BD46_AD03682B9E61_.wvu.Rows" hidden="1">[17]Micro!#REF!</definedName>
    <definedName name="Z_F14C7C48_F4DD_4065_91E8_5F2A855B8FB3_.wvu.Cols" localSheetId="12" hidden="1">Procurement!#REF!,Procurement!#REF!,Procurement!#REF!,Procurement!#REF!,Procurement!#REF!,Procurement!#REF!</definedName>
    <definedName name="Z_F14C7C48_F4DD_4065_91E8_5F2A855B8FB3_.wvu.FilterData" localSheetId="12" hidden="1">Procurement!#REF!</definedName>
    <definedName name="Z_F14C7C48_F4DD_4065_91E8_5F2A855B8FB3_.wvu.PrintArea" localSheetId="12" hidden="1">Procurement!$C$2:$D$2</definedName>
    <definedName name="Z_F14C7C48_F4DD_4065_91E8_5F2A855B8FB3_.wvu.PrintTitles" localSheetId="12" hidden="1">Procurement!$2:$2</definedName>
    <definedName name="Z_F339C968_51EE_4D4C_8987_F9ED55ECDB91_.wvu.Cols" localSheetId="12" hidden="1">Procurement!#REF!,Procurement!#REF!,Procurement!#REF!,Procurement!#REF!</definedName>
    <definedName name="Z_F339C968_51EE_4D4C_8987_F9ED55ECDB91_.wvu.FilterData" localSheetId="12" hidden="1">Procurement!#REF!</definedName>
    <definedName name="Z_F339C968_51EE_4D4C_8987_F9ED55ECDB91_.wvu.PrintArea" localSheetId="12" hidden="1">Procurement!#REF!</definedName>
    <definedName name="Z_F339C968_51EE_4D4C_8987_F9ED55ECDB91_.wvu.PrintTitles" localSheetId="12" hidden="1">Procurement!$2:$2</definedName>
    <definedName name="Z_F339C968_51EE_4D4C_8987_F9ED55ECDB91_.wvu.Rows" localSheetId="12" hidden="1">Procurement!#REF!,Procurement!#REF!</definedName>
    <definedName name="Z_F8A287BF_980C_4986_B08C_54EAB9AA17CB_.wvu.FilterData" localSheetId="10" hidden="1">#REF!</definedName>
    <definedName name="Z_F8A287BF_980C_4986_B08C_54EAB9AA17CB_.wvu.FilterData" hidden="1">#REF!</definedName>
    <definedName name="Z_F8A287BF_980C_4986_B08C_54EAB9AA17CB_.wvu.PrintTitles" localSheetId="10" hidden="1">#REF!</definedName>
    <definedName name="Z_F8A287BF_980C_4986_B08C_54EAB9AA17CB_.wvu.PrintTitles" hidden="1">#REF!</definedName>
    <definedName name="Z_FC2850D9_459B_4836_8A3B_EF0E5C51D9D3_.wvu.Cols" localSheetId="12" hidden="1">Procurement!#REF!,Procurement!#REF!,Procurement!#REF!,Procurement!#REF!,Procurement!#REF!,Procurement!#REF!</definedName>
    <definedName name="Z_FC2850D9_459B_4836_8A3B_EF0E5C51D9D3_.wvu.FilterData" localSheetId="12" hidden="1">Procurement!#REF!</definedName>
    <definedName name="Z_FC2850D9_459B_4836_8A3B_EF0E5C51D9D3_.wvu.PrintArea" localSheetId="12" hidden="1">Procurement!$C$2:$D$2</definedName>
    <definedName name="Z_FC2850D9_459B_4836_8A3B_EF0E5C51D9D3_.wvu.PrintTitles" localSheetId="12" hidden="1">Procurement!$2:$2</definedName>
    <definedName name="Z_FC2850D9_459B_4836_8A3B_EF0E5C51D9D3_.wvu.Rows" localSheetId="12" hidden="1">Procurement!#REF!,Procurement!#REF!</definedName>
    <definedName name="zaed" localSheetId="20" hidden="1">{#N/A,#N/A,TRUE,"Cover";#N/A,#N/A,TRUE,"Conts";#N/A,#N/A,TRUE,"VOS";#N/A,#N/A,TRUE,"Warrington";#N/A,#N/A,TRUE,"Widnes"}</definedName>
    <definedName name="zaed" localSheetId="7" hidden="1">{#N/A,#N/A,TRUE,"Cover";#N/A,#N/A,TRUE,"Conts";#N/A,#N/A,TRUE,"VOS";#N/A,#N/A,TRUE,"Warrington";#N/A,#N/A,TRUE,"Widnes"}</definedName>
    <definedName name="zaed" localSheetId="8" hidden="1">{#N/A,#N/A,TRUE,"Cover";#N/A,#N/A,TRUE,"Conts";#N/A,#N/A,TRUE,"VOS";#N/A,#N/A,TRUE,"Warrington";#N/A,#N/A,TRUE,"Widnes"}</definedName>
    <definedName name="zaed" localSheetId="10" hidden="1">{#N/A,#N/A,TRUE,"Cover";#N/A,#N/A,TRUE,"Conts";#N/A,#N/A,TRUE,"VOS";#N/A,#N/A,TRUE,"Warrington";#N/A,#N/A,TRUE,"Widnes"}</definedName>
    <definedName name="zaed" localSheetId="12" hidden="1">{#N/A,#N/A,TRUE,"Cover";#N/A,#N/A,TRUE,"Conts";#N/A,#N/A,TRUE,"VOS";#N/A,#N/A,TRUE,"Warrington";#N/A,#N/A,TRUE,"Widnes"}</definedName>
    <definedName name="zaed" localSheetId="5" hidden="1">{#N/A,#N/A,TRUE,"Cover";#N/A,#N/A,TRUE,"Conts";#N/A,#N/A,TRUE,"VOS";#N/A,#N/A,TRUE,"Warrington";#N/A,#N/A,TRUE,"Widnes"}</definedName>
    <definedName name="zaed" localSheetId="6" hidden="1">{#N/A,#N/A,TRUE,"Cover";#N/A,#N/A,TRUE,"Conts";#N/A,#N/A,TRUE,"VOS";#N/A,#N/A,TRUE,"Warrington";#N/A,#N/A,TRUE,"Widnes"}</definedName>
    <definedName name="zaed" hidden="1">{#N/A,#N/A,TRUE,"Cover";#N/A,#N/A,TRUE,"Conts";#N/A,#N/A,TRUE,"VOS";#N/A,#N/A,TRUE,"Warrington";#N/A,#N/A,TRUE,"Widnes"}</definedName>
    <definedName name="ZBDZBDFB" localSheetId="20" hidden="1">{#N/A,#N/A,TRUE,"Cover";#N/A,#N/A,TRUE,"Conts";#N/A,#N/A,TRUE,"VOS";#N/A,#N/A,TRUE,"Warrington";#N/A,#N/A,TRUE,"Widnes"}</definedName>
    <definedName name="ZBDZBDFB" localSheetId="7" hidden="1">{#N/A,#N/A,TRUE,"Cover";#N/A,#N/A,TRUE,"Conts";#N/A,#N/A,TRUE,"VOS";#N/A,#N/A,TRUE,"Warrington";#N/A,#N/A,TRUE,"Widnes"}</definedName>
    <definedName name="ZBDZBDFB" localSheetId="8" hidden="1">{#N/A,#N/A,TRUE,"Cover";#N/A,#N/A,TRUE,"Conts";#N/A,#N/A,TRUE,"VOS";#N/A,#N/A,TRUE,"Warrington";#N/A,#N/A,TRUE,"Widnes"}</definedName>
    <definedName name="ZBDZBDFB" localSheetId="10" hidden="1">{#N/A,#N/A,TRUE,"Cover";#N/A,#N/A,TRUE,"Conts";#N/A,#N/A,TRUE,"VOS";#N/A,#N/A,TRUE,"Warrington";#N/A,#N/A,TRUE,"Widnes"}</definedName>
    <definedName name="ZBDZBDFB" localSheetId="12" hidden="1">{#N/A,#N/A,TRUE,"Cover";#N/A,#N/A,TRUE,"Conts";#N/A,#N/A,TRUE,"VOS";#N/A,#N/A,TRUE,"Warrington";#N/A,#N/A,TRUE,"Widnes"}</definedName>
    <definedName name="ZBDZBDFB" localSheetId="5" hidden="1">{#N/A,#N/A,TRUE,"Cover";#N/A,#N/A,TRUE,"Conts";#N/A,#N/A,TRUE,"VOS";#N/A,#N/A,TRUE,"Warrington";#N/A,#N/A,TRUE,"Widnes"}</definedName>
    <definedName name="ZBDZBDFB" localSheetId="6" hidden="1">{#N/A,#N/A,TRUE,"Cover";#N/A,#N/A,TRUE,"Conts";#N/A,#N/A,TRUE,"VOS";#N/A,#N/A,TRUE,"Warrington";#N/A,#N/A,TRUE,"Widnes"}</definedName>
    <definedName name="ZBDZBDFB" hidden="1">{#N/A,#N/A,TRUE,"Cover";#N/A,#N/A,TRUE,"Conts";#N/A,#N/A,TRUE,"VOS";#N/A,#N/A,TRUE,"Warrington";#N/A,#N/A,TRUE,"Widnes"}</definedName>
    <definedName name="zse" localSheetId="20" hidden="1">{#N/A,#N/A,FALSE,"SumG";#N/A,#N/A,FALSE,"ElecG";#N/A,#N/A,FALSE,"MechG";#N/A,#N/A,FALSE,"GeotG";#N/A,#N/A,FALSE,"PrcsG";#N/A,#N/A,FALSE,"TunnG";#N/A,#N/A,FALSE,"CivlG";#N/A,#N/A,FALSE,"NtwkG";#N/A,#N/A,FALSE,"EstgG";#N/A,#N/A,FALSE,"PEngG"}</definedName>
    <definedName name="zse" localSheetId="7" hidden="1">{#N/A,#N/A,FALSE,"SumG";#N/A,#N/A,FALSE,"ElecG";#N/A,#N/A,FALSE,"MechG";#N/A,#N/A,FALSE,"GeotG";#N/A,#N/A,FALSE,"PrcsG";#N/A,#N/A,FALSE,"TunnG";#N/A,#N/A,FALSE,"CivlG";#N/A,#N/A,FALSE,"NtwkG";#N/A,#N/A,FALSE,"EstgG";#N/A,#N/A,FALSE,"PEngG"}</definedName>
    <definedName name="zse" localSheetId="8" hidden="1">{#N/A,#N/A,FALSE,"SumG";#N/A,#N/A,FALSE,"ElecG";#N/A,#N/A,FALSE,"MechG";#N/A,#N/A,FALSE,"GeotG";#N/A,#N/A,FALSE,"PrcsG";#N/A,#N/A,FALSE,"TunnG";#N/A,#N/A,FALSE,"CivlG";#N/A,#N/A,FALSE,"NtwkG";#N/A,#N/A,FALSE,"EstgG";#N/A,#N/A,FALSE,"PEngG"}</definedName>
    <definedName name="zse" localSheetId="10" hidden="1">{#N/A,#N/A,FALSE,"SumG";#N/A,#N/A,FALSE,"ElecG";#N/A,#N/A,FALSE,"MechG";#N/A,#N/A,FALSE,"GeotG";#N/A,#N/A,FALSE,"PrcsG";#N/A,#N/A,FALSE,"TunnG";#N/A,#N/A,FALSE,"CivlG";#N/A,#N/A,FALSE,"NtwkG";#N/A,#N/A,FALSE,"EstgG";#N/A,#N/A,FALSE,"PEngG"}</definedName>
    <definedName name="zse" localSheetId="12" hidden="1">{#N/A,#N/A,FALSE,"SumG";#N/A,#N/A,FALSE,"ElecG";#N/A,#N/A,FALSE,"MechG";#N/A,#N/A,FALSE,"GeotG";#N/A,#N/A,FALSE,"PrcsG";#N/A,#N/A,FALSE,"TunnG";#N/A,#N/A,FALSE,"CivlG";#N/A,#N/A,FALSE,"NtwkG";#N/A,#N/A,FALSE,"EstgG";#N/A,#N/A,FALSE,"PEngG"}</definedName>
    <definedName name="zse" localSheetId="5" hidden="1">{#N/A,#N/A,FALSE,"SumG";#N/A,#N/A,FALSE,"ElecG";#N/A,#N/A,FALSE,"MechG";#N/A,#N/A,FALSE,"GeotG";#N/A,#N/A,FALSE,"PrcsG";#N/A,#N/A,FALSE,"TunnG";#N/A,#N/A,FALSE,"CivlG";#N/A,#N/A,FALSE,"NtwkG";#N/A,#N/A,FALSE,"EstgG";#N/A,#N/A,FALSE,"PEngG"}</definedName>
    <definedName name="zse" localSheetId="6"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xdvzdv" localSheetId="20" hidden="1">{#N/A,#N/A,TRUE,"Cover";#N/A,#N/A,TRUE,"Conts";#N/A,#N/A,TRUE,"VOS";#N/A,#N/A,TRUE,"Warrington";#N/A,#N/A,TRUE,"Widnes"}</definedName>
    <definedName name="zxdvzdv" localSheetId="7" hidden="1">{#N/A,#N/A,TRUE,"Cover";#N/A,#N/A,TRUE,"Conts";#N/A,#N/A,TRUE,"VOS";#N/A,#N/A,TRUE,"Warrington";#N/A,#N/A,TRUE,"Widnes"}</definedName>
    <definedName name="zxdvzdv" localSheetId="8" hidden="1">{#N/A,#N/A,TRUE,"Cover";#N/A,#N/A,TRUE,"Conts";#N/A,#N/A,TRUE,"VOS";#N/A,#N/A,TRUE,"Warrington";#N/A,#N/A,TRUE,"Widnes"}</definedName>
    <definedName name="zxdvzdv" localSheetId="10" hidden="1">{#N/A,#N/A,TRUE,"Cover";#N/A,#N/A,TRUE,"Conts";#N/A,#N/A,TRUE,"VOS";#N/A,#N/A,TRUE,"Warrington";#N/A,#N/A,TRUE,"Widnes"}</definedName>
    <definedName name="zxdvzdv" localSheetId="12" hidden="1">{#N/A,#N/A,TRUE,"Cover";#N/A,#N/A,TRUE,"Conts";#N/A,#N/A,TRUE,"VOS";#N/A,#N/A,TRUE,"Warrington";#N/A,#N/A,TRUE,"Widnes"}</definedName>
    <definedName name="zxdvzdv" localSheetId="5" hidden="1">{#N/A,#N/A,TRUE,"Cover";#N/A,#N/A,TRUE,"Conts";#N/A,#N/A,TRUE,"VOS";#N/A,#N/A,TRUE,"Warrington";#N/A,#N/A,TRUE,"Widnes"}</definedName>
    <definedName name="zxdvzdv" localSheetId="6" hidden="1">{#N/A,#N/A,TRUE,"Cover";#N/A,#N/A,TRUE,"Conts";#N/A,#N/A,TRUE,"VOS";#N/A,#N/A,TRUE,"Warrington";#N/A,#N/A,TRUE,"Widnes"}</definedName>
    <definedName name="zxdvzdv" hidden="1">{#N/A,#N/A,TRUE,"Cover";#N/A,#N/A,TRUE,"Conts";#N/A,#N/A,TRUE,"VOS";#N/A,#N/A,TRUE,"Warrington";#N/A,#N/A,TRUE,"Widnes"}</definedName>
    <definedName name="ZZ">[19]DET.ENGG.PROG!$A$1:$Q$23</definedName>
    <definedName name="zzz" localSheetId="20" hidden="1">{#N/A,#N/A,TRUE,"Cover";#N/A,#N/A,TRUE,"Conts";#N/A,#N/A,TRUE,"VOS";#N/A,#N/A,TRUE,"Warrington";#N/A,#N/A,TRUE,"Widnes"}</definedName>
    <definedName name="zzz" localSheetId="7" hidden="1">{#N/A,#N/A,TRUE,"Cover";#N/A,#N/A,TRUE,"Conts";#N/A,#N/A,TRUE,"VOS";#N/A,#N/A,TRUE,"Warrington";#N/A,#N/A,TRUE,"Widnes"}</definedName>
    <definedName name="zzz" localSheetId="8" hidden="1">{#N/A,#N/A,TRUE,"Cover";#N/A,#N/A,TRUE,"Conts";#N/A,#N/A,TRUE,"VOS";#N/A,#N/A,TRUE,"Warrington";#N/A,#N/A,TRUE,"Widnes"}</definedName>
    <definedName name="zzz" localSheetId="10" hidden="1">{#N/A,#N/A,TRUE,"Cover";#N/A,#N/A,TRUE,"Conts";#N/A,#N/A,TRUE,"VOS";#N/A,#N/A,TRUE,"Warrington";#N/A,#N/A,TRUE,"Widnes"}</definedName>
    <definedName name="zzz" localSheetId="12" hidden="1">{#N/A,#N/A,TRUE,"Cover";#N/A,#N/A,TRUE,"Conts";#N/A,#N/A,TRUE,"VOS";#N/A,#N/A,TRUE,"Warrington";#N/A,#N/A,TRUE,"Widnes"}</definedName>
    <definedName name="zzz" localSheetId="5" hidden="1">{#N/A,#N/A,TRUE,"Cover";#N/A,#N/A,TRUE,"Conts";#N/A,#N/A,TRUE,"VOS";#N/A,#N/A,TRUE,"Warrington";#N/A,#N/A,TRUE,"Widnes"}</definedName>
    <definedName name="zzz" localSheetId="6" hidden="1">{#N/A,#N/A,TRUE,"Cover";#N/A,#N/A,TRUE,"Conts";#N/A,#N/A,TRUE,"VOS";#N/A,#N/A,TRUE,"Warrington";#N/A,#N/A,TRUE,"Widnes"}</definedName>
    <definedName name="zzz" hidden="1">{#N/A,#N/A,TRUE,"Cover";#N/A,#N/A,TRUE,"Conts";#N/A,#N/A,TRUE,"VOS";#N/A,#N/A,TRUE,"Warrington";#N/A,#N/A,TRUE,"Widnes"}</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6" i="1" l="1"/>
  <c r="G5" i="103"/>
  <c r="G4" i="103"/>
  <c r="K23" i="11" l="1"/>
  <c r="N16" i="2"/>
  <c r="N20" i="2"/>
  <c r="D46" i="39"/>
  <c r="L28" i="101"/>
  <c r="K28" i="101"/>
  <c r="I28" i="101"/>
  <c r="H28" i="101"/>
  <c r="G28" i="101"/>
  <c r="F28" i="101"/>
  <c r="E28" i="101"/>
  <c r="D28" i="101"/>
  <c r="L19" i="101"/>
  <c r="K19" i="101"/>
  <c r="I19" i="101"/>
  <c r="H19" i="101"/>
  <c r="G19" i="101"/>
  <c r="F19" i="101"/>
  <c r="E19" i="101"/>
  <c r="D19" i="101"/>
  <c r="K5" i="101"/>
  <c r="E12" i="25" l="1"/>
  <c r="E11" i="25"/>
  <c r="K27" i="11" l="1"/>
  <c r="N24" i="2"/>
  <c r="N29" i="2"/>
  <c r="G33" i="101"/>
  <c r="I33" i="101"/>
  <c r="G34" i="101"/>
  <c r="I34" i="101"/>
  <c r="G35" i="101"/>
  <c r="G36" i="101" s="1"/>
  <c r="I35" i="101"/>
  <c r="I36" i="101" s="1"/>
  <c r="D36" i="101"/>
  <c r="E36" i="101"/>
  <c r="F36" i="101"/>
  <c r="H36" i="101"/>
  <c r="K19" i="11" l="1"/>
  <c r="L15" i="11"/>
  <c r="J15" i="11"/>
  <c r="H15" i="11"/>
  <c r="N15" i="11" s="1"/>
  <c r="O15" i="11" s="1"/>
  <c r="N33" i="2"/>
  <c r="O15" i="2" l="1"/>
  <c r="L15" i="2"/>
  <c r="M15" i="2" s="1"/>
  <c r="J15" i="2"/>
  <c r="H15" i="2"/>
  <c r="Q15" i="2" s="1"/>
  <c r="R15" i="2" s="1"/>
  <c r="M14" i="6" l="1"/>
  <c r="M6" i="6"/>
  <c r="F12" i="12" l="1"/>
  <c r="E84" i="101" l="1"/>
  <c r="E8" i="25" l="1"/>
  <c r="F5" i="25"/>
  <c r="F3" i="25"/>
  <c r="E13" i="25" l="1"/>
  <c r="E7" i="25"/>
  <c r="E6" i="25"/>
  <c r="E10" i="25" l="1"/>
  <c r="E5" i="25"/>
  <c r="L14" i="6"/>
  <c r="L6" i="6"/>
  <c r="J14" i="11"/>
  <c r="H14" i="11"/>
  <c r="N14" i="11" s="1"/>
  <c r="O14" i="11" s="1"/>
  <c r="J14" i="2" l="1"/>
  <c r="H14" i="2"/>
  <c r="Q14" i="2" s="1"/>
  <c r="Y11" i="12"/>
  <c r="Y9" i="12"/>
  <c r="E2" i="102" l="1"/>
  <c r="X6" i="100" l="1"/>
  <c r="E4" i="25"/>
  <c r="E3" i="25"/>
  <c r="AD71" i="1" l="1"/>
  <c r="AD72" i="1"/>
  <c r="AD73" i="1"/>
  <c r="AD74" i="1"/>
  <c r="AD75" i="1"/>
  <c r="AD76" i="1"/>
  <c r="AD77" i="1"/>
  <c r="AD78" i="1"/>
  <c r="AD79" i="1"/>
  <c r="AD80" i="1"/>
  <c r="AD81" i="1"/>
  <c r="AD82" i="1"/>
  <c r="AD83" i="1"/>
  <c r="AD84" i="1"/>
  <c r="AD85" i="1"/>
  <c r="AD70" i="1"/>
  <c r="AC71" i="1"/>
  <c r="AC72" i="1"/>
  <c r="AC73" i="1"/>
  <c r="AC74" i="1"/>
  <c r="AC75" i="1"/>
  <c r="AC76" i="1"/>
  <c r="AC77" i="1"/>
  <c r="AC78" i="1"/>
  <c r="AC79" i="1"/>
  <c r="AC80" i="1"/>
  <c r="AC81" i="1"/>
  <c r="AC82" i="1"/>
  <c r="AC83" i="1"/>
  <c r="AC84" i="1"/>
  <c r="AC85" i="1"/>
  <c r="AC70" i="1"/>
  <c r="AB71" i="1"/>
  <c r="AB72" i="1"/>
  <c r="AB73" i="1"/>
  <c r="AB74" i="1"/>
  <c r="AB75" i="1"/>
  <c r="AB76" i="1"/>
  <c r="AB77" i="1"/>
  <c r="AB78" i="1"/>
  <c r="AB79" i="1"/>
  <c r="AB80" i="1"/>
  <c r="AB81" i="1"/>
  <c r="AB82" i="1"/>
  <c r="AB83" i="1"/>
  <c r="AB84" i="1"/>
  <c r="AB85" i="1"/>
  <c r="AB70" i="1"/>
  <c r="Z71" i="1"/>
  <c r="Z72" i="1"/>
  <c r="Z73" i="1"/>
  <c r="Z74" i="1"/>
  <c r="Z75" i="1"/>
  <c r="Z76" i="1"/>
  <c r="Z77" i="1"/>
  <c r="Z78" i="1"/>
  <c r="Z79" i="1"/>
  <c r="Z80" i="1"/>
  <c r="Z81" i="1"/>
  <c r="Z82" i="1"/>
  <c r="Z83" i="1"/>
  <c r="Z84" i="1"/>
  <c r="Z85" i="1"/>
  <c r="Z70" i="1"/>
  <c r="J22" i="103"/>
  <c r="B25" i="103"/>
  <c r="B26" i="103"/>
  <c r="B27" i="103"/>
  <c r="B28" i="103"/>
  <c r="B29" i="103"/>
  <c r="G29" i="103"/>
  <c r="B30" i="103"/>
  <c r="G30" i="103"/>
  <c r="B31" i="103"/>
  <c r="B32" i="103" s="1"/>
  <c r="B33" i="103" s="1"/>
  <c r="B34" i="103" s="1"/>
  <c r="B35" i="103" s="1"/>
  <c r="B36" i="103" s="1"/>
  <c r="B37" i="103" s="1"/>
  <c r="B38" i="103" s="1"/>
  <c r="B39" i="103" s="1"/>
  <c r="B40" i="103" s="1"/>
  <c r="B41" i="103" s="1"/>
  <c r="B42" i="103" s="1"/>
  <c r="B43" i="103" s="1"/>
  <c r="B44" i="103" s="1"/>
  <c r="B45" i="103" s="1"/>
  <c r="B46" i="103" s="1"/>
  <c r="B47" i="103" s="1"/>
  <c r="B48" i="103" s="1"/>
  <c r="B49" i="103" s="1"/>
  <c r="B50" i="103" s="1"/>
  <c r="B51" i="103" s="1"/>
  <c r="B52" i="103" s="1"/>
  <c r="B53" i="103" s="1"/>
  <c r="G31" i="103"/>
  <c r="G32" i="103"/>
  <c r="G33" i="103"/>
  <c r="G34" i="103"/>
  <c r="G35" i="103"/>
  <c r="G36" i="103"/>
  <c r="G37" i="103"/>
  <c r="G38" i="103"/>
  <c r="G39" i="103"/>
  <c r="G40" i="103"/>
  <c r="G42" i="103"/>
  <c r="G43" i="103"/>
  <c r="G44" i="103"/>
  <c r="G45" i="103"/>
  <c r="G46" i="103"/>
  <c r="G47" i="103"/>
  <c r="G48" i="103"/>
  <c r="G49" i="103"/>
  <c r="G51" i="103"/>
  <c r="G52" i="103"/>
  <c r="G53" i="103"/>
  <c r="AE6" i="102"/>
  <c r="Z5" i="1" s="1"/>
  <c r="G27" i="102"/>
  <c r="D29" i="102"/>
  <c r="L29" i="102"/>
  <c r="W29" i="102"/>
  <c r="AA6" i="102" l="1"/>
  <c r="J23" i="103"/>
  <c r="C3" i="32"/>
  <c r="D3" i="32"/>
  <c r="E3" i="32"/>
  <c r="C4" i="32"/>
  <c r="D4" i="32"/>
  <c r="E4" i="32"/>
  <c r="C5" i="32"/>
  <c r="D5" i="32"/>
  <c r="E5" i="32"/>
  <c r="C6" i="32"/>
  <c r="D6" i="32"/>
  <c r="E6" i="32"/>
  <c r="C7" i="32"/>
  <c r="D7" i="32"/>
  <c r="E7" i="32"/>
  <c r="C8" i="32"/>
  <c r="D8" i="32"/>
  <c r="E8" i="32"/>
  <c r="C9" i="32"/>
  <c r="D9" i="32"/>
  <c r="E9" i="32"/>
  <c r="C10" i="32"/>
  <c r="D10" i="32"/>
  <c r="E10" i="32"/>
  <c r="C11" i="32"/>
  <c r="D11" i="32"/>
  <c r="E11" i="32"/>
  <c r="C12" i="32"/>
  <c r="D12" i="32"/>
  <c r="E12" i="32"/>
  <c r="C13" i="32"/>
  <c r="D13" i="32"/>
  <c r="E13" i="32"/>
  <c r="C14" i="32"/>
  <c r="D14" i="32"/>
  <c r="E14" i="32"/>
  <c r="C15" i="32"/>
  <c r="D15" i="32"/>
  <c r="E15" i="32"/>
  <c r="B4" i="32"/>
  <c r="B5" i="32"/>
  <c r="B6" i="32"/>
  <c r="B7" i="32"/>
  <c r="B8" i="32"/>
  <c r="B9" i="32"/>
  <c r="B10" i="32"/>
  <c r="B11" i="32"/>
  <c r="B12" i="32"/>
  <c r="B13" i="32"/>
  <c r="B14" i="32"/>
  <c r="B15" i="32"/>
  <c r="B3" i="32"/>
  <c r="P72" i="1"/>
  <c r="P73" i="1"/>
  <c r="P74" i="1"/>
  <c r="P71" i="1"/>
  <c r="O72" i="1"/>
  <c r="O73" i="1"/>
  <c r="O74" i="1"/>
  <c r="O71" i="1"/>
  <c r="N72" i="1"/>
  <c r="N73" i="1"/>
  <c r="N74" i="1"/>
  <c r="N71" i="1"/>
  <c r="C90" i="1"/>
  <c r="D90" i="1"/>
  <c r="E90" i="1"/>
  <c r="F90" i="1"/>
  <c r="G90" i="1"/>
  <c r="C91" i="1"/>
  <c r="D91" i="1"/>
  <c r="E91" i="1"/>
  <c r="G91" i="1"/>
  <c r="D89" i="1"/>
  <c r="E89" i="1"/>
  <c r="F89" i="1"/>
  <c r="G89" i="1"/>
  <c r="C89" i="1"/>
  <c r="D80" i="1"/>
  <c r="E80" i="1"/>
  <c r="F80" i="1"/>
  <c r="G80" i="1"/>
  <c r="H80" i="1"/>
  <c r="I80" i="1"/>
  <c r="J80" i="1"/>
  <c r="K80" i="1"/>
  <c r="D81" i="1"/>
  <c r="E81" i="1"/>
  <c r="F81" i="1"/>
  <c r="G81" i="1"/>
  <c r="H81" i="1"/>
  <c r="I81" i="1"/>
  <c r="J81" i="1"/>
  <c r="K81" i="1"/>
  <c r="D82" i="1"/>
  <c r="E82" i="1"/>
  <c r="F82" i="1"/>
  <c r="G82" i="1"/>
  <c r="H82" i="1"/>
  <c r="I82" i="1"/>
  <c r="J82" i="1"/>
  <c r="K82" i="1"/>
  <c r="C81" i="1"/>
  <c r="C82" i="1"/>
  <c r="C80" i="1"/>
  <c r="C71" i="1"/>
  <c r="D71" i="1"/>
  <c r="E71" i="1"/>
  <c r="F71" i="1"/>
  <c r="G71" i="1"/>
  <c r="H71" i="1"/>
  <c r="I71" i="1"/>
  <c r="J71" i="1"/>
  <c r="K71" i="1"/>
  <c r="C72" i="1"/>
  <c r="D72" i="1"/>
  <c r="E72" i="1"/>
  <c r="F72" i="1"/>
  <c r="G72" i="1"/>
  <c r="H72" i="1"/>
  <c r="I72" i="1"/>
  <c r="J72" i="1"/>
  <c r="K72" i="1"/>
  <c r="C73" i="1"/>
  <c r="D73" i="1"/>
  <c r="E73" i="1"/>
  <c r="F73" i="1"/>
  <c r="G73" i="1"/>
  <c r="H73" i="1"/>
  <c r="I73" i="1"/>
  <c r="J73" i="1"/>
  <c r="K73" i="1"/>
  <c r="C74" i="1"/>
  <c r="D74" i="1"/>
  <c r="E74" i="1"/>
  <c r="F74" i="1"/>
  <c r="G74" i="1"/>
  <c r="H74" i="1"/>
  <c r="I74" i="1"/>
  <c r="J74" i="1"/>
  <c r="K74" i="1"/>
  <c r="C75" i="1"/>
  <c r="D75" i="1"/>
  <c r="E75" i="1"/>
  <c r="F75" i="1"/>
  <c r="G75" i="1"/>
  <c r="H75" i="1"/>
  <c r="I75" i="1"/>
  <c r="J75" i="1"/>
  <c r="K75" i="1"/>
  <c r="D70" i="1"/>
  <c r="E70" i="1"/>
  <c r="F70" i="1"/>
  <c r="G70" i="1"/>
  <c r="H70" i="1"/>
  <c r="I70" i="1"/>
  <c r="J70" i="1"/>
  <c r="K70" i="1"/>
  <c r="C70" i="1"/>
  <c r="H90" i="1"/>
  <c r="F91" i="1"/>
  <c r="H91" i="1"/>
  <c r="J38" i="101"/>
  <c r="M39" i="101"/>
  <c r="B41" i="101"/>
  <c r="B42" i="101"/>
  <c r="B43" i="101"/>
  <c r="B44" i="101" s="1"/>
  <c r="B45" i="101" s="1"/>
  <c r="B46" i="101" s="1"/>
  <c r="B47" i="101" s="1"/>
  <c r="B48" i="101" s="1"/>
  <c r="B49" i="101" s="1"/>
  <c r="B50" i="101" s="1"/>
  <c r="B51" i="101" s="1"/>
  <c r="B52" i="101" s="1"/>
  <c r="B53" i="101" s="1"/>
  <c r="B54" i="101" s="1"/>
  <c r="B55" i="101" s="1"/>
  <c r="B56" i="101" s="1"/>
  <c r="B57" i="101" s="1"/>
  <c r="B58" i="101" s="1"/>
  <c r="B59" i="101" s="1"/>
  <c r="B60" i="101" s="1"/>
  <c r="B61" i="101" s="1"/>
  <c r="B62" i="101" s="1"/>
  <c r="B63" i="101" s="1"/>
  <c r="B64" i="101" s="1"/>
  <c r="B65" i="101" s="1"/>
  <c r="B66" i="101" s="1"/>
  <c r="B67" i="101" s="1"/>
  <c r="B68" i="101" s="1"/>
  <c r="B69" i="101" s="1"/>
  <c r="G45" i="101"/>
  <c r="G46" i="101"/>
  <c r="G47" i="101"/>
  <c r="M38" i="101" s="1"/>
  <c r="G48" i="101"/>
  <c r="G49" i="101"/>
  <c r="G50" i="101"/>
  <c r="G51" i="101"/>
  <c r="G52" i="101"/>
  <c r="G53" i="101"/>
  <c r="G54" i="101"/>
  <c r="G55" i="101"/>
  <c r="G56" i="101"/>
  <c r="G58" i="101"/>
  <c r="G59" i="101"/>
  <c r="G60" i="101"/>
  <c r="G61" i="101"/>
  <c r="G62" i="101"/>
  <c r="G63" i="101"/>
  <c r="G64" i="101"/>
  <c r="G65" i="101"/>
  <c r="G67" i="101"/>
  <c r="G68" i="101"/>
  <c r="G69" i="101"/>
  <c r="AN11" i="100"/>
  <c r="AN12" i="100"/>
  <c r="AO17" i="100"/>
  <c r="AF19" i="100"/>
  <c r="AG19" i="100"/>
  <c r="AF20" i="100"/>
  <c r="AG20" i="100"/>
  <c r="AF21" i="100"/>
  <c r="AG21" i="100"/>
  <c r="AN21" i="100"/>
  <c r="AV21" i="100"/>
  <c r="AW21" i="100"/>
  <c r="AF22" i="100"/>
  <c r="AG22" i="100"/>
  <c r="AN22" i="100"/>
  <c r="AN32" i="100" s="1"/>
  <c r="AV22" i="100"/>
  <c r="AW22" i="100" s="1"/>
  <c r="AF23" i="100"/>
  <c r="AG23" i="100"/>
  <c r="AN23" i="100"/>
  <c r="AV23" i="100"/>
  <c r="AW23" i="100" s="1"/>
  <c r="AF24" i="100"/>
  <c r="AG24" i="100"/>
  <c r="AN24" i="100"/>
  <c r="AV24" i="100"/>
  <c r="AW24" i="100" s="1"/>
  <c r="AF25" i="100"/>
  <c r="AG25" i="100"/>
  <c r="AN25" i="100"/>
  <c r="AV25" i="100"/>
  <c r="AW25" i="100" s="1"/>
  <c r="AF26" i="100"/>
  <c r="AG26" i="100"/>
  <c r="AF27" i="100"/>
  <c r="AG27" i="100"/>
  <c r="AF28" i="100"/>
  <c r="AG28" i="100"/>
  <c r="AF29" i="100"/>
  <c r="AG29" i="100"/>
  <c r="AF30" i="100"/>
  <c r="AG30" i="100"/>
  <c r="AF31" i="100"/>
  <c r="AG31" i="100"/>
  <c r="AF32" i="100"/>
  <c r="AG32" i="100"/>
  <c r="AF33" i="100"/>
  <c r="AG33" i="100"/>
  <c r="AF34" i="100"/>
  <c r="AG34" i="100"/>
  <c r="AF35" i="100"/>
  <c r="AG35" i="100"/>
  <c r="AF36" i="100"/>
  <c r="AG36" i="100"/>
  <c r="AF37" i="100"/>
  <c r="AG37" i="100"/>
  <c r="AF38" i="100"/>
  <c r="AG38" i="100"/>
  <c r="AF39" i="100"/>
  <c r="AG39" i="100"/>
  <c r="AF40" i="100"/>
  <c r="AG40" i="100"/>
  <c r="AF41" i="100"/>
  <c r="AG41" i="100"/>
  <c r="AF42" i="100"/>
  <c r="AG42" i="100"/>
  <c r="AF43" i="100"/>
  <c r="AG43" i="100"/>
  <c r="AF44" i="100"/>
  <c r="AG44" i="100"/>
  <c r="AF45" i="100"/>
  <c r="AG45" i="100"/>
  <c r="AF46" i="100"/>
  <c r="AG46" i="100"/>
  <c r="AF47" i="100"/>
  <c r="AG47" i="100"/>
  <c r="AY23" i="100" l="1"/>
  <c r="AW28" i="100"/>
  <c r="AR34" i="100" s="1"/>
  <c r="C76" i="1"/>
  <c r="H89" i="1"/>
  <c r="I76" i="1"/>
  <c r="H76" i="1"/>
  <c r="K76" i="1"/>
  <c r="E76" i="1"/>
  <c r="J76" i="1"/>
  <c r="D76" i="1"/>
  <c r="AW26" i="100"/>
  <c r="AR32" i="100" s="1"/>
  <c r="AF18" i="100"/>
  <c r="Q50" i="100" s="1"/>
  <c r="AC11" i="100" s="1"/>
  <c r="AY21" i="100"/>
  <c r="G76" i="1"/>
  <c r="F76" i="1"/>
  <c r="AY22" i="100"/>
  <c r="AV26" i="100"/>
  <c r="AY24" i="100"/>
  <c r="AW32" i="100" l="1"/>
  <c r="AY26" i="100"/>
  <c r="J39" i="101"/>
  <c r="Z3" i="1"/>
  <c r="AX23" i="100"/>
  <c r="AX25" i="100"/>
  <c r="AX24" i="100"/>
  <c r="AX21" i="100"/>
  <c r="AX22" i="100"/>
  <c r="AX26" i="100" l="1"/>
  <c r="K37" i="31"/>
  <c r="K38" i="31"/>
  <c r="K39" i="31"/>
  <c r="K40" i="31"/>
  <c r="K41" i="31"/>
  <c r="K42" i="31"/>
  <c r="K43" i="31"/>
  <c r="K44" i="31"/>
  <c r="K45" i="31"/>
  <c r="K46" i="31"/>
  <c r="K47" i="31"/>
  <c r="K48" i="31"/>
  <c r="K49" i="31"/>
  <c r="K50" i="31"/>
  <c r="K51" i="31"/>
  <c r="K52" i="31"/>
  <c r="K53" i="31"/>
  <c r="J119" i="1"/>
  <c r="J118" i="1"/>
  <c r="J117" i="1"/>
  <c r="J116" i="1"/>
  <c r="J115" i="1"/>
  <c r="J114" i="1"/>
  <c r="J113" i="1"/>
  <c r="J112" i="1"/>
  <c r="J111" i="1"/>
  <c r="J110" i="1"/>
  <c r="J109" i="1"/>
  <c r="J108" i="1"/>
  <c r="N8" i="31" l="1"/>
  <c r="G9" i="27" l="1"/>
  <c r="V25" i="31" l="1"/>
  <c r="U25" i="31"/>
  <c r="P7" i="31" l="1"/>
  <c r="N7" i="31" l="1"/>
  <c r="U13" i="1"/>
  <c r="F8" i="25" l="1"/>
  <c r="F7" i="25"/>
  <c r="H18" i="74" l="1"/>
  <c r="H13" i="11" l="1"/>
  <c r="N13" i="11" s="1"/>
  <c r="H13" i="2" l="1"/>
  <c r="Q13" i="2" s="1"/>
  <c r="F6" i="25" l="1"/>
  <c r="C20" i="74" l="1"/>
  <c r="E2" i="25" l="1"/>
  <c r="I5" i="27"/>
  <c r="F4" i="25" l="1"/>
  <c r="F2" i="25"/>
  <c r="I16" i="31"/>
  <c r="I94" i="1" l="1"/>
  <c r="E94" i="1"/>
  <c r="G94" i="1"/>
  <c r="H94" i="1"/>
  <c r="H12" i="11"/>
  <c r="N12" i="11" s="1"/>
  <c r="H12" i="2"/>
  <c r="Q12" i="2" s="1"/>
  <c r="D24" i="6"/>
  <c r="Q21" i="31"/>
  <c r="O21" i="31" s="1"/>
  <c r="Q20" i="31"/>
  <c r="Q19" i="31"/>
  <c r="Q18" i="31"/>
  <c r="Q17" i="31"/>
  <c r="Q16" i="31"/>
  <c r="Q15" i="31"/>
  <c r="Q14" i="31"/>
  <c r="Q13" i="31"/>
  <c r="Q12" i="31"/>
  <c r="Q11" i="31"/>
  <c r="Q10" i="31"/>
  <c r="Q7" i="31"/>
  <c r="P10" i="31"/>
  <c r="P11" i="31"/>
  <c r="P12" i="31"/>
  <c r="P13" i="31"/>
  <c r="P14" i="31"/>
  <c r="P15" i="31"/>
  <c r="P16" i="31"/>
  <c r="P17" i="31"/>
  <c r="P18" i="31"/>
  <c r="P19" i="31"/>
  <c r="P20" i="31"/>
  <c r="P21" i="31"/>
  <c r="N21" i="31" s="1"/>
  <c r="I21" i="31"/>
  <c r="I20" i="31"/>
  <c r="I19" i="31"/>
  <c r="I18" i="31"/>
  <c r="I17" i="31"/>
  <c r="I15" i="31"/>
  <c r="I14" i="31"/>
  <c r="I13" i="31"/>
  <c r="I12" i="31"/>
  <c r="I11" i="31"/>
  <c r="I10" i="31"/>
  <c r="I9" i="31"/>
  <c r="I8" i="31"/>
  <c r="I7" i="31"/>
  <c r="H8" i="31"/>
  <c r="H9" i="31"/>
  <c r="H10" i="31"/>
  <c r="H11" i="31"/>
  <c r="H12" i="31"/>
  <c r="H13" i="31"/>
  <c r="H14" i="31"/>
  <c r="H15" i="31"/>
  <c r="H16" i="31"/>
  <c r="H17" i="31"/>
  <c r="H18" i="31"/>
  <c r="H19" i="31"/>
  <c r="H20" i="31"/>
  <c r="H21" i="31"/>
  <c r="H7" i="31"/>
  <c r="F94" i="1" l="1"/>
  <c r="C94" i="1"/>
  <c r="D94" i="1"/>
  <c r="C85" i="1"/>
  <c r="I5" i="74" l="1"/>
  <c r="J32" i="12" l="1"/>
  <c r="J31" i="12"/>
  <c r="J30" i="12"/>
  <c r="J29" i="12"/>
  <c r="J28" i="12"/>
  <c r="J27" i="12"/>
  <c r="J26" i="12"/>
  <c r="J25" i="12"/>
  <c r="J24" i="12"/>
  <c r="J23" i="12"/>
  <c r="J22" i="12"/>
  <c r="J21" i="12"/>
  <c r="J20" i="12"/>
  <c r="J19" i="12"/>
  <c r="J18" i="12"/>
  <c r="J17" i="12"/>
  <c r="J16" i="12"/>
  <c r="Z6" i="1"/>
  <c r="Z4" i="1"/>
  <c r="S3" i="1"/>
  <c r="L2" i="21" l="1"/>
  <c r="AA10" i="12"/>
  <c r="P4" i="102" l="1"/>
  <c r="O6" i="100"/>
  <c r="AC1" i="1"/>
  <c r="H11" i="11"/>
  <c r="N11" i="11" s="1"/>
  <c r="H11" i="2"/>
  <c r="Q11" i="2" s="1"/>
  <c r="H10" i="11" l="1"/>
  <c r="N10" i="11" s="1"/>
  <c r="H10" i="2"/>
  <c r="Q10" i="2" s="1"/>
  <c r="C11" i="25" l="1"/>
  <c r="H9" i="11" l="1"/>
  <c r="N9" i="11" s="1"/>
  <c r="H9" i="2"/>
  <c r="Q9" i="2" s="1"/>
  <c r="I21" i="74" l="1"/>
  <c r="H8" i="11" l="1"/>
  <c r="N8" i="11" s="1"/>
  <c r="H8" i="2"/>
  <c r="Q8" i="2" l="1"/>
  <c r="J12" i="25"/>
  <c r="J11" i="25" l="1"/>
  <c r="J13" i="25"/>
  <c r="J10" i="25"/>
  <c r="D47" i="21" l="1"/>
  <c r="O50" i="6"/>
  <c r="I8" i="74" l="1"/>
  <c r="H7" i="11"/>
  <c r="N7" i="11" s="1"/>
  <c r="H7" i="2"/>
  <c r="Q7" i="2" s="1"/>
  <c r="F43" i="6" l="1"/>
  <c r="AF25" i="6" l="1"/>
  <c r="H6" i="11" l="1"/>
  <c r="N6" i="11" s="1"/>
  <c r="H6" i="2"/>
  <c r="Q6" i="2" s="1"/>
  <c r="AA5" i="76"/>
  <c r="AA6" i="76"/>
  <c r="AA7" i="76"/>
  <c r="AA8" i="76"/>
  <c r="AA9" i="76"/>
  <c r="AA10" i="76"/>
  <c r="AA11" i="76"/>
  <c r="AA12" i="76"/>
  <c r="AA13" i="76"/>
  <c r="AA14" i="76"/>
  <c r="AA15" i="76"/>
  <c r="AA16" i="76"/>
  <c r="AA17" i="76"/>
  <c r="AA18" i="76"/>
  <c r="AA19" i="76"/>
  <c r="AA20" i="76"/>
  <c r="AA21" i="76"/>
  <c r="AA22" i="76"/>
  <c r="AA23" i="76"/>
  <c r="AA24" i="76"/>
  <c r="AA25" i="76"/>
  <c r="AA26" i="76"/>
  <c r="AA27" i="76"/>
  <c r="AA28" i="76"/>
  <c r="AA29" i="76"/>
  <c r="AA30" i="76"/>
  <c r="AA31" i="76"/>
  <c r="AA32" i="76"/>
  <c r="AA33" i="76"/>
  <c r="AA34" i="76"/>
  <c r="AA35" i="76"/>
  <c r="AA36" i="76"/>
  <c r="AA37" i="76"/>
  <c r="AA38" i="76"/>
  <c r="AA39" i="76"/>
  <c r="AA40" i="76"/>
  <c r="AA41" i="76"/>
  <c r="AA42" i="76"/>
  <c r="AA43" i="76"/>
  <c r="AA44" i="76"/>
  <c r="AA45" i="76"/>
  <c r="AA46" i="76"/>
  <c r="AA47" i="76"/>
  <c r="AA48" i="76"/>
  <c r="AA49" i="76"/>
  <c r="AA50" i="76"/>
  <c r="AA51" i="76"/>
  <c r="AA52" i="76"/>
  <c r="AA53" i="76"/>
  <c r="AA54" i="76"/>
  <c r="AA55" i="76"/>
  <c r="AA56" i="76"/>
  <c r="AA57" i="76"/>
  <c r="AA58" i="76"/>
  <c r="AA59" i="76"/>
  <c r="AA60" i="76"/>
  <c r="AA61" i="76"/>
  <c r="AA62" i="76"/>
  <c r="AA63" i="76"/>
  <c r="AA64" i="76"/>
  <c r="AA65" i="76"/>
  <c r="AA66" i="76"/>
  <c r="AA67" i="76"/>
  <c r="AA68" i="76"/>
  <c r="AA69" i="76"/>
  <c r="AA70" i="76"/>
  <c r="AA71" i="76"/>
  <c r="AA72" i="76"/>
  <c r="AA73" i="76"/>
  <c r="AA74" i="76"/>
  <c r="AA75" i="76"/>
  <c r="AA76" i="76"/>
  <c r="AA77" i="76"/>
  <c r="AA78" i="76"/>
  <c r="AA79" i="76"/>
  <c r="AA80" i="76"/>
  <c r="AA81" i="76"/>
  <c r="AA82" i="76"/>
  <c r="AA83" i="76"/>
  <c r="AA84" i="76"/>
  <c r="AA85" i="76"/>
  <c r="AA86" i="76"/>
  <c r="G10" i="25"/>
  <c r="H5" i="11" l="1"/>
  <c r="H4" i="11"/>
  <c r="E13" i="19"/>
  <c r="E12" i="19"/>
  <c r="E11" i="19"/>
  <c r="E10" i="19"/>
  <c r="E9" i="19"/>
  <c r="E8" i="19"/>
  <c r="E7" i="19"/>
  <c r="E6" i="19"/>
  <c r="E4" i="19"/>
  <c r="G4" i="19" l="1"/>
  <c r="E3" i="19"/>
  <c r="Y45" i="76"/>
  <c r="N5" i="11" l="1"/>
  <c r="N4" i="11"/>
  <c r="O4" i="11" s="1"/>
  <c r="L16" i="11"/>
  <c r="L17" i="11" s="1"/>
  <c r="L18" i="11" s="1"/>
  <c r="L19" i="11" s="1"/>
  <c r="L20" i="11" s="1"/>
  <c r="L21" i="11" s="1"/>
  <c r="L22" i="11" s="1"/>
  <c r="L23" i="11" s="1"/>
  <c r="L24" i="11" s="1"/>
  <c r="L25" i="11" s="1"/>
  <c r="L26" i="11" s="1"/>
  <c r="L27" i="11" s="1"/>
  <c r="L28" i="11" s="1"/>
  <c r="L29" i="11" s="1"/>
  <c r="L30" i="11" s="1"/>
  <c r="L31" i="11" s="1"/>
  <c r="L32" i="11" s="1"/>
  <c r="M32" i="11" l="1"/>
  <c r="L33" i="11"/>
  <c r="O5" i="11"/>
  <c r="O6" i="11" s="1"/>
  <c r="O7" i="11" s="1"/>
  <c r="O8" i="11" s="1"/>
  <c r="O9" i="11" s="1"/>
  <c r="O10" i="11" s="1"/>
  <c r="O11" i="11" s="1"/>
  <c r="O12" i="11" s="1"/>
  <c r="O13" i="11" s="1"/>
  <c r="O16" i="2"/>
  <c r="O17" i="2" s="1"/>
  <c r="O18" i="2" s="1"/>
  <c r="O19" i="2" s="1"/>
  <c r="O20" i="2" s="1"/>
  <c r="O21" i="2" s="1"/>
  <c r="O22" i="2" s="1"/>
  <c r="O23" i="2" s="1"/>
  <c r="O24" i="2" s="1"/>
  <c r="O25" i="2" s="1"/>
  <c r="O26" i="2" s="1"/>
  <c r="O27" i="2" s="1"/>
  <c r="O28" i="2" s="1"/>
  <c r="W25" i="31"/>
  <c r="T25" i="31"/>
  <c r="Q25" i="31"/>
  <c r="Q26" i="31" s="1"/>
  <c r="P25" i="31"/>
  <c r="G25" i="31"/>
  <c r="H25" i="31"/>
  <c r="I25" i="31"/>
  <c r="U23" i="1"/>
  <c r="V23" i="1"/>
  <c r="U24" i="1"/>
  <c r="V24" i="1"/>
  <c r="U25" i="1"/>
  <c r="V25" i="1"/>
  <c r="U26" i="1"/>
  <c r="V26" i="1"/>
  <c r="U27" i="1"/>
  <c r="V27" i="1"/>
  <c r="O23" i="1"/>
  <c r="O24" i="1"/>
  <c r="O25" i="1"/>
  <c r="O26" i="1"/>
  <c r="O27" i="1"/>
  <c r="G23" i="1"/>
  <c r="H23" i="1"/>
  <c r="I23" i="1"/>
  <c r="G24" i="1"/>
  <c r="H24" i="1"/>
  <c r="I24" i="1"/>
  <c r="G25" i="1"/>
  <c r="H25" i="1"/>
  <c r="I25" i="1"/>
  <c r="G26" i="1"/>
  <c r="H26" i="1"/>
  <c r="I26" i="1"/>
  <c r="G27" i="1"/>
  <c r="H27" i="1"/>
  <c r="I27" i="1"/>
  <c r="D27" i="1"/>
  <c r="C23" i="1"/>
  <c r="C24" i="1"/>
  <c r="C25" i="1"/>
  <c r="C26" i="1"/>
  <c r="C27" i="1"/>
  <c r="A27" i="1"/>
  <c r="A26" i="1"/>
  <c r="A23" i="1"/>
  <c r="A24" i="1"/>
  <c r="A25" i="1"/>
  <c r="AG108" i="1"/>
  <c r="AG107" i="1"/>
  <c r="C23" i="21"/>
  <c r="I17" i="74"/>
  <c r="I18" i="74"/>
  <c r="I19" i="74"/>
  <c r="I20" i="74"/>
  <c r="I22" i="74"/>
  <c r="I23" i="74"/>
  <c r="I24" i="74"/>
  <c r="I25" i="74"/>
  <c r="I26" i="74"/>
  <c r="J5" i="74"/>
  <c r="J6" i="74"/>
  <c r="J7" i="74"/>
  <c r="J8" i="74"/>
  <c r="J9" i="74"/>
  <c r="J10" i="74"/>
  <c r="J11" i="74"/>
  <c r="J12" i="74"/>
  <c r="J4" i="74"/>
  <c r="J22" i="74"/>
  <c r="J17" i="74"/>
  <c r="J18" i="74"/>
  <c r="J19" i="74"/>
  <c r="J20" i="74"/>
  <c r="J21" i="74"/>
  <c r="J23" i="74"/>
  <c r="J24" i="74"/>
  <c r="J25" i="74"/>
  <c r="J26" i="74"/>
  <c r="J16" i="74"/>
  <c r="AA3" i="73"/>
  <c r="I26" i="31" l="1"/>
  <c r="Z3" i="73" s="1"/>
  <c r="J25" i="31"/>
  <c r="K43" i="11"/>
  <c r="M33" i="11"/>
  <c r="L27" i="1"/>
  <c r="W24" i="1"/>
  <c r="K26" i="1"/>
  <c r="J26" i="1"/>
  <c r="W23" i="1"/>
  <c r="X25" i="1"/>
  <c r="L26" i="1"/>
  <c r="W27" i="1"/>
  <c r="L23" i="1"/>
  <c r="K23" i="1"/>
  <c r="W26" i="1"/>
  <c r="W25" i="1"/>
  <c r="O29" i="2"/>
  <c r="O30" i="2" s="1"/>
  <c r="O31" i="2" s="1"/>
  <c r="O32" i="2" s="1"/>
  <c r="O33" i="2" s="1"/>
  <c r="J25" i="1"/>
  <c r="L24" i="1"/>
  <c r="L25" i="1"/>
  <c r="J23" i="1"/>
  <c r="X23" i="1"/>
  <c r="K27" i="1"/>
  <c r="X26" i="1"/>
  <c r="J27" i="1"/>
  <c r="K24" i="1"/>
  <c r="J24" i="1"/>
  <c r="X24" i="1"/>
  <c r="K25" i="1"/>
  <c r="X27" i="1"/>
  <c r="P33" i="2" l="1"/>
  <c r="O44" i="2"/>
  <c r="Z24" i="1"/>
  <c r="P32" i="2"/>
  <c r="N27" i="1"/>
  <c r="M26" i="1"/>
  <c r="N23" i="1"/>
  <c r="Z23" i="1"/>
  <c r="N26" i="1"/>
  <c r="M23" i="1"/>
  <c r="Z25" i="1"/>
  <c r="Y27" i="1"/>
  <c r="Y26" i="1"/>
  <c r="Y25" i="1"/>
  <c r="M24" i="1"/>
  <c r="Y24" i="1"/>
  <c r="M27" i="1"/>
  <c r="N24" i="1"/>
  <c r="Z26" i="1"/>
  <c r="Y23" i="1"/>
  <c r="M25" i="1"/>
  <c r="N25" i="1"/>
  <c r="Z27" i="1"/>
  <c r="B6" i="6"/>
  <c r="C6" i="6" s="1"/>
  <c r="D6" i="6" s="1"/>
  <c r="E6" i="6" s="1"/>
  <c r="F6" i="6" s="1"/>
  <c r="G6" i="6" s="1"/>
  <c r="H6" i="6" s="1"/>
  <c r="I6" i="6" s="1"/>
  <c r="J6" i="6" s="1"/>
  <c r="K6" i="6" s="1"/>
  <c r="H4" i="2"/>
  <c r="Q4" i="2" s="1"/>
  <c r="F4" i="11" l="1"/>
  <c r="O8" i="31"/>
  <c r="R14" i="1" s="1"/>
  <c r="O9" i="31"/>
  <c r="O10" i="31"/>
  <c r="O11" i="31"/>
  <c r="O12" i="31"/>
  <c r="O13" i="31"/>
  <c r="O14" i="31"/>
  <c r="O15" i="31"/>
  <c r="O16" i="31"/>
  <c r="O17" i="31"/>
  <c r="R23" i="1" s="1"/>
  <c r="T23" i="1" s="1"/>
  <c r="O18" i="31"/>
  <c r="R24" i="1" s="1"/>
  <c r="T24" i="1" s="1"/>
  <c r="O19" i="31"/>
  <c r="R25" i="1" s="1"/>
  <c r="T25" i="1" s="1"/>
  <c r="O20" i="31"/>
  <c r="R26" i="1" s="1"/>
  <c r="T26" i="1" s="1"/>
  <c r="R27" i="1"/>
  <c r="T27" i="1" s="1"/>
  <c r="O22" i="31"/>
  <c r="O23" i="31"/>
  <c r="O24" i="31"/>
  <c r="O7" i="31"/>
  <c r="R13" i="1" s="1"/>
  <c r="N9" i="31"/>
  <c r="N10" i="31"/>
  <c r="N11" i="31"/>
  <c r="N12" i="31"/>
  <c r="N13" i="31"/>
  <c r="N14" i="31"/>
  <c r="N15" i="31"/>
  <c r="N16" i="31"/>
  <c r="N17" i="31"/>
  <c r="Q23" i="1" s="1"/>
  <c r="S23" i="1" s="1"/>
  <c r="N18" i="31"/>
  <c r="Q24" i="1" s="1"/>
  <c r="S24" i="1" s="1"/>
  <c r="N19" i="31"/>
  <c r="Q25" i="1" s="1"/>
  <c r="S25" i="1" s="1"/>
  <c r="N20" i="31"/>
  <c r="Q26" i="1" s="1"/>
  <c r="S26" i="1" s="1"/>
  <c r="Q27" i="1"/>
  <c r="S27" i="1" s="1"/>
  <c r="N22" i="31"/>
  <c r="N23" i="31"/>
  <c r="N24" i="31"/>
  <c r="F8" i="31"/>
  <c r="F9" i="31"/>
  <c r="F10" i="31"/>
  <c r="F11" i="31"/>
  <c r="F12" i="31"/>
  <c r="F13" i="31"/>
  <c r="F14" i="31"/>
  <c r="F15" i="31"/>
  <c r="F16" i="31"/>
  <c r="F17" i="31"/>
  <c r="F23" i="1" s="1"/>
  <c r="F18" i="31"/>
  <c r="F24" i="1" s="1"/>
  <c r="F19" i="31"/>
  <c r="F25" i="1" s="1"/>
  <c r="F20" i="31"/>
  <c r="F26" i="1" s="1"/>
  <c r="F21" i="31"/>
  <c r="F27" i="1" s="1"/>
  <c r="F22" i="31"/>
  <c r="F23" i="31"/>
  <c r="F24" i="31"/>
  <c r="F7" i="31"/>
  <c r="E8" i="31"/>
  <c r="E9" i="31"/>
  <c r="E10" i="31"/>
  <c r="E11" i="31"/>
  <c r="E12" i="31"/>
  <c r="E13" i="31"/>
  <c r="E14" i="31"/>
  <c r="E15" i="31"/>
  <c r="E16" i="31"/>
  <c r="E17" i="31"/>
  <c r="E23" i="1" s="1"/>
  <c r="E18" i="31"/>
  <c r="E24" i="1" s="1"/>
  <c r="E19" i="31"/>
  <c r="E25" i="1" s="1"/>
  <c r="E20" i="31"/>
  <c r="E26" i="1" s="1"/>
  <c r="E21" i="31"/>
  <c r="E27" i="1" s="1"/>
  <c r="E22" i="31"/>
  <c r="E23" i="31"/>
  <c r="E24" i="31"/>
  <c r="E7" i="31"/>
  <c r="J6" i="76"/>
  <c r="F25" i="31" l="1"/>
  <c r="F5" i="11"/>
  <c r="N25" i="31"/>
  <c r="E25" i="31"/>
  <c r="O25" i="31"/>
  <c r="F6" i="11"/>
  <c r="F7" i="11" l="1"/>
  <c r="F8" i="11" l="1"/>
  <c r="F9" i="11" l="1"/>
  <c r="F10" i="11" l="1"/>
  <c r="F11" i="11" l="1"/>
  <c r="F12" i="11" l="1"/>
  <c r="F13" i="11" l="1"/>
  <c r="F14" i="11" l="1"/>
  <c r="F15" i="11" l="1"/>
  <c r="F16" i="11" l="1"/>
  <c r="F17" i="11" l="1"/>
  <c r="F18" i="11" l="1"/>
  <c r="F19" i="11" l="1"/>
  <c r="F20" i="11" l="1"/>
  <c r="F21" i="11" l="1"/>
  <c r="F22" i="11" l="1"/>
  <c r="F23" i="11" l="1"/>
  <c r="F24" i="11" l="1"/>
  <c r="F25" i="11" l="1"/>
  <c r="F26" i="11" l="1"/>
  <c r="F27" i="11" l="1"/>
  <c r="F28" i="11" l="1"/>
  <c r="J12" i="11" l="1"/>
  <c r="J13" i="11"/>
  <c r="J11" i="11"/>
  <c r="J10" i="11"/>
  <c r="J9" i="11"/>
  <c r="J8" i="11"/>
  <c r="J7" i="11"/>
  <c r="J6" i="11"/>
  <c r="J4" i="11"/>
  <c r="J5" i="11"/>
  <c r="A5" i="11" l="1"/>
  <c r="A6" i="11" s="1"/>
  <c r="A7" i="11" s="1"/>
  <c r="A8" i="11" s="1"/>
  <c r="A9" i="11" s="1"/>
  <c r="A10" i="11" s="1"/>
  <c r="A11" i="11" s="1"/>
  <c r="A12" i="11" s="1"/>
  <c r="A13" i="11" s="1"/>
  <c r="A14" i="11" s="1"/>
  <c r="A15" i="11" s="1"/>
  <c r="A16" i="11" s="1"/>
  <c r="A17" i="11" s="1"/>
  <c r="A18" i="11" s="1"/>
  <c r="A19" i="11" s="1"/>
  <c r="A20" i="11" s="1"/>
  <c r="A21" i="11" s="1"/>
  <c r="A22" i="11" s="1"/>
  <c r="A23" i="11" s="1"/>
  <c r="A24" i="11" s="1"/>
  <c r="A25" i="11" s="1"/>
  <c r="A26" i="11" s="1"/>
  <c r="A27" i="11" s="1"/>
  <c r="H5" i="2"/>
  <c r="Q5" i="2" s="1"/>
  <c r="L4" i="2" l="1"/>
  <c r="L5" i="2" s="1"/>
  <c r="C4" i="2"/>
  <c r="A5" i="2"/>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L6" i="2" l="1"/>
  <c r="C5" i="2"/>
  <c r="I6" i="76"/>
  <c r="L7" i="2" l="1"/>
  <c r="L8" i="2" l="1"/>
  <c r="L9" i="2" l="1"/>
  <c r="L10" i="2" l="1"/>
  <c r="L11" i="2" l="1"/>
  <c r="Y80" i="76"/>
  <c r="Y79" i="76"/>
  <c r="Y78" i="76"/>
  <c r="Y60" i="76"/>
  <c r="L12" i="2" l="1"/>
  <c r="L25" i="31"/>
  <c r="C25" i="31"/>
  <c r="C19" i="21"/>
  <c r="C18" i="21"/>
  <c r="C17" i="21"/>
  <c r="C16" i="21"/>
  <c r="J10" i="31" l="1"/>
  <c r="J18" i="31"/>
  <c r="M19" i="31"/>
  <c r="P26" i="31"/>
  <c r="J9" i="31"/>
  <c r="J17" i="31"/>
  <c r="J14" i="31"/>
  <c r="J13" i="31"/>
  <c r="J11" i="31"/>
  <c r="J19" i="31"/>
  <c r="J21" i="31"/>
  <c r="J7" i="31"/>
  <c r="J8" i="31"/>
  <c r="J16" i="31"/>
  <c r="J12" i="31"/>
  <c r="J20" i="31"/>
  <c r="J15" i="31"/>
  <c r="L13" i="2"/>
  <c r="D18" i="31"/>
  <c r="D24" i="1" s="1"/>
  <c r="M18" i="31"/>
  <c r="M17" i="31"/>
  <c r="M16" i="31"/>
  <c r="D17" i="31"/>
  <c r="D23" i="1" s="1"/>
  <c r="D20" i="31"/>
  <c r="D26" i="1" s="1"/>
  <c r="D19" i="31"/>
  <c r="D25" i="1" s="1"/>
  <c r="M20" i="31"/>
  <c r="M21" i="31"/>
  <c r="L14" i="2" l="1"/>
  <c r="P110" i="1" l="1"/>
  <c r="R110" i="1"/>
  <c r="S110" i="1"/>
  <c r="V110" i="1"/>
  <c r="X110" i="1"/>
  <c r="AF110" i="1"/>
  <c r="AG110" i="1"/>
  <c r="R111" i="1"/>
  <c r="S111" i="1"/>
  <c r="V111" i="1"/>
  <c r="X111" i="1"/>
  <c r="AF111" i="1"/>
  <c r="AG111" i="1"/>
  <c r="R112" i="1"/>
  <c r="S112" i="1"/>
  <c r="V112" i="1"/>
  <c r="X112" i="1"/>
  <c r="AF112" i="1"/>
  <c r="AG112" i="1"/>
  <c r="R113" i="1"/>
  <c r="S113" i="1"/>
  <c r="V113" i="1"/>
  <c r="X113" i="1"/>
  <c r="AF113" i="1"/>
  <c r="AG113" i="1"/>
  <c r="R114" i="1"/>
  <c r="S114" i="1"/>
  <c r="V114" i="1"/>
  <c r="X114" i="1"/>
  <c r="AF114" i="1"/>
  <c r="AG114" i="1"/>
  <c r="R115" i="1"/>
  <c r="S115" i="1"/>
  <c r="V115" i="1"/>
  <c r="X115" i="1"/>
  <c r="AF115" i="1"/>
  <c r="AG115" i="1"/>
  <c r="R116" i="1"/>
  <c r="S116" i="1"/>
  <c r="V116" i="1"/>
  <c r="X116" i="1"/>
  <c r="AF116" i="1"/>
  <c r="AG116" i="1"/>
  <c r="P117" i="1"/>
  <c r="R117" i="1"/>
  <c r="S117" i="1"/>
  <c r="V117" i="1"/>
  <c r="X117" i="1"/>
  <c r="AF117" i="1"/>
  <c r="AG117" i="1"/>
  <c r="P118" i="1"/>
  <c r="R118" i="1"/>
  <c r="S118" i="1"/>
  <c r="V118" i="1"/>
  <c r="X118" i="1"/>
  <c r="AF118" i="1"/>
  <c r="AG118" i="1"/>
  <c r="P119" i="1"/>
  <c r="R119" i="1"/>
  <c r="S119" i="1"/>
  <c r="V119" i="1"/>
  <c r="X119" i="1"/>
  <c r="AF119" i="1"/>
  <c r="AG119" i="1"/>
  <c r="P120" i="1"/>
  <c r="R120" i="1"/>
  <c r="S120" i="1"/>
  <c r="V120" i="1"/>
  <c r="X120" i="1"/>
  <c r="AF120" i="1"/>
  <c r="AG120" i="1"/>
  <c r="V108" i="1"/>
  <c r="V109" i="1"/>
  <c r="X108" i="1"/>
  <c r="X109" i="1"/>
  <c r="X107" i="1"/>
  <c r="AF108" i="1"/>
  <c r="AF109" i="1"/>
  <c r="AF107" i="1"/>
  <c r="S108" i="1"/>
  <c r="S109" i="1"/>
  <c r="S107" i="1"/>
  <c r="P108" i="1"/>
  <c r="P109" i="1"/>
  <c r="P107" i="1"/>
  <c r="R108" i="1"/>
  <c r="R109" i="1"/>
  <c r="R107" i="1"/>
  <c r="F5" i="27"/>
  <c r="G5" i="27" s="1"/>
  <c r="Y67" i="76" l="1"/>
  <c r="G5" i="19" l="1"/>
  <c r="G6" i="19"/>
  <c r="G7" i="19"/>
  <c r="G8" i="19"/>
  <c r="G9" i="19"/>
  <c r="G10" i="19"/>
  <c r="G11" i="19"/>
  <c r="G12" i="19"/>
  <c r="G13" i="19"/>
  <c r="D43" i="21" l="1"/>
  <c r="Y77" i="76"/>
  <c r="Y76" i="76"/>
  <c r="Y75" i="76"/>
  <c r="Y74" i="76"/>
  <c r="Y73" i="76"/>
  <c r="Y72" i="76"/>
  <c r="Y71" i="76"/>
  <c r="Y70" i="76"/>
  <c r="Y69" i="76"/>
  <c r="Y68" i="76"/>
  <c r="Y66" i="76"/>
  <c r="Y65" i="76"/>
  <c r="Y64" i="76"/>
  <c r="Y62" i="76"/>
  <c r="Y61" i="76"/>
  <c r="Y59" i="76"/>
  <c r="Y58" i="76"/>
  <c r="Y57" i="76"/>
  <c r="Y56" i="76"/>
  <c r="Y55" i="76"/>
  <c r="Y44" i="76"/>
  <c r="Y43" i="76"/>
  <c r="Y42" i="76"/>
  <c r="Y41" i="76"/>
  <c r="Y38" i="76"/>
  <c r="Y40" i="76"/>
  <c r="Y39" i="76"/>
  <c r="Y37" i="76"/>
  <c r="Y36" i="76"/>
  <c r="Y35" i="76"/>
  <c r="Y34" i="76"/>
  <c r="Y31" i="76"/>
  <c r="Y30" i="76"/>
  <c r="Y29" i="76"/>
  <c r="Y28" i="76"/>
  <c r="Y27" i="76"/>
  <c r="Y26" i="76"/>
  <c r="Y25" i="76"/>
  <c r="Y24" i="76"/>
  <c r="Y23" i="76"/>
  <c r="Y22" i="76"/>
  <c r="Y21" i="76"/>
  <c r="Y20" i="76"/>
  <c r="Y19" i="76"/>
  <c r="Y18" i="76"/>
  <c r="Y17" i="76"/>
  <c r="Y16" i="76"/>
  <c r="Y15" i="76"/>
  <c r="Y14" i="76"/>
  <c r="Y13" i="76"/>
  <c r="Y12" i="76"/>
  <c r="Y11" i="76"/>
  <c r="Y10" i="76"/>
  <c r="Y9" i="76"/>
  <c r="Y8" i="76"/>
  <c r="Y7" i="76"/>
  <c r="Y6" i="76"/>
  <c r="Y5" i="76"/>
  <c r="G7" i="25" l="1"/>
  <c r="A5" i="76" l="1"/>
  <c r="A6" i="76" s="1"/>
  <c r="A7" i="76" s="1"/>
  <c r="A8" i="76" s="1"/>
  <c r="A9" i="76" s="1"/>
  <c r="A10" i="76" s="1"/>
  <c r="A11" i="76" l="1"/>
  <c r="A12" i="76" s="1"/>
  <c r="A13" i="76" s="1"/>
  <c r="A14" i="76" s="1"/>
  <c r="A15" i="76" s="1"/>
  <c r="A16" i="76" s="1"/>
  <c r="A17" i="76" s="1"/>
  <c r="A18" i="76" s="1"/>
  <c r="A19" i="76" s="1"/>
  <c r="A20" i="76" s="1"/>
  <c r="A21" i="76" s="1"/>
  <c r="A22" i="76" s="1"/>
  <c r="A23" i="76" s="1"/>
  <c r="A24" i="76" s="1"/>
  <c r="A25" i="76" s="1"/>
  <c r="A26" i="76" s="1"/>
  <c r="A27" i="76" s="1"/>
  <c r="A28" i="76" s="1"/>
  <c r="A29" i="76" s="1"/>
  <c r="A30" i="76" s="1"/>
  <c r="A31" i="76" s="1"/>
  <c r="A32" i="76" s="1"/>
  <c r="A33" i="76" l="1"/>
  <c r="A34" i="76" s="1"/>
  <c r="A35" i="76" s="1"/>
  <c r="A36" i="76" s="1"/>
  <c r="A37" i="76" s="1"/>
  <c r="A39" i="76" l="1"/>
  <c r="A40" i="76" s="1"/>
  <c r="A42" i="76" s="1"/>
  <c r="A43" i="76" s="1"/>
  <c r="A44" i="76" s="1"/>
  <c r="A38" i="76"/>
  <c r="A41" i="76" s="1"/>
  <c r="A45" i="76" l="1"/>
  <c r="A46" i="76" s="1"/>
  <c r="A47" i="76" s="1"/>
  <c r="A48" i="76" s="1"/>
  <c r="A49" i="76" s="1"/>
  <c r="A50" i="76" s="1"/>
  <c r="A51" i="76" s="1"/>
  <c r="A52" i="76" s="1"/>
  <c r="A53" i="76" l="1"/>
  <c r="A54" i="76" s="1"/>
  <c r="A55" i="76" s="1"/>
  <c r="A56" i="76" s="1"/>
  <c r="A57" i="76" s="1"/>
  <c r="A58" i="76" s="1"/>
  <c r="A59" i="76" s="1"/>
  <c r="A60" i="76" s="1"/>
  <c r="A61" i="76" s="1"/>
  <c r="A62" i="76" s="1"/>
  <c r="A63" i="76" s="1"/>
  <c r="A64" i="76" s="1"/>
  <c r="A65" i="76" s="1"/>
  <c r="Y54" i="76"/>
  <c r="Y63" i="76"/>
  <c r="A67" i="76" l="1"/>
  <c r="A66" i="76"/>
  <c r="A68" i="76" s="1"/>
  <c r="A69" i="76" s="1"/>
  <c r="A70" i="76" s="1"/>
  <c r="A71" i="76" s="1"/>
  <c r="A72" i="76" l="1"/>
  <c r="A73" i="76" s="1"/>
  <c r="A74" i="76" s="1"/>
  <c r="A75" i="76" s="1"/>
  <c r="A76" i="76" s="1"/>
  <c r="A77" i="76" s="1"/>
  <c r="A78" i="76" s="1"/>
  <c r="A79" i="76" s="1"/>
  <c r="A80" i="76" s="1"/>
  <c r="A81" i="76" s="1"/>
  <c r="A82" i="76" s="1"/>
  <c r="A83" i="76" s="1"/>
  <c r="A84" i="76" s="1"/>
  <c r="A85" i="76" s="1"/>
  <c r="A86" i="76" s="1"/>
  <c r="G13" i="12" l="1"/>
  <c r="J13" i="12" s="1"/>
  <c r="H13" i="12"/>
  <c r="G14" i="12"/>
  <c r="J14" i="12" s="1"/>
  <c r="H14" i="12"/>
  <c r="AC13" i="12"/>
  <c r="AA13" i="12"/>
  <c r="W13" i="12"/>
  <c r="P13" i="12"/>
  <c r="Y13" i="12" l="1"/>
  <c r="Z13" i="12" l="1"/>
  <c r="AB13" i="12"/>
  <c r="G12" i="12"/>
  <c r="H12" i="12" l="1"/>
  <c r="J12" i="12" s="1"/>
  <c r="Y12" i="12" s="1"/>
  <c r="P12" i="12"/>
  <c r="W12" i="12"/>
  <c r="AA12" i="12"/>
  <c r="AC12" i="12"/>
  <c r="Z12" i="12" l="1"/>
  <c r="AB12" i="12"/>
  <c r="B72" i="75"/>
  <c r="B70" i="75"/>
  <c r="B68" i="75"/>
  <c r="B66" i="75"/>
  <c r="B64" i="75"/>
  <c r="B62" i="75"/>
  <c r="B60" i="75"/>
  <c r="B58" i="75"/>
  <c r="B56" i="75"/>
  <c r="B54" i="75"/>
  <c r="B52" i="75"/>
  <c r="B47" i="75"/>
  <c r="B46" i="75"/>
  <c r="B44" i="75"/>
  <c r="B42" i="75"/>
  <c r="B40" i="75"/>
  <c r="B38" i="75"/>
  <c r="B36" i="75"/>
  <c r="B34" i="75"/>
  <c r="B32" i="75"/>
  <c r="B30" i="75"/>
  <c r="B28" i="75"/>
  <c r="B26" i="75"/>
  <c r="A26" i="75"/>
  <c r="A28" i="75" s="1"/>
  <c r="B23" i="75"/>
  <c r="B22" i="75"/>
  <c r="B20" i="75"/>
  <c r="B18" i="75"/>
  <c r="B16" i="75"/>
  <c r="B14" i="75"/>
  <c r="B12" i="75"/>
  <c r="B10" i="75"/>
  <c r="B8" i="75"/>
  <c r="B6" i="75"/>
  <c r="B4" i="75"/>
  <c r="B2" i="75"/>
  <c r="A2" i="75"/>
  <c r="A4" i="75" s="1"/>
  <c r="B3" i="1" l="1"/>
  <c r="AC10" i="12" l="1"/>
  <c r="P10" i="12"/>
  <c r="P9" i="12"/>
  <c r="H3" i="25" l="1"/>
  <c r="H4" i="25"/>
  <c r="H6" i="25"/>
  <c r="H7" i="25"/>
  <c r="H8" i="25"/>
  <c r="H9" i="25"/>
  <c r="H10" i="25"/>
  <c r="G2" i="25"/>
  <c r="G3" i="25"/>
  <c r="G4" i="25"/>
  <c r="G5" i="25"/>
  <c r="G6" i="25"/>
  <c r="G8" i="25"/>
  <c r="G9" i="25"/>
  <c r="H5" i="25"/>
  <c r="H2" i="25" l="1"/>
  <c r="C4" i="11" l="1"/>
  <c r="C5" i="11" l="1"/>
  <c r="C6" i="11" l="1"/>
  <c r="I4" i="74"/>
  <c r="C7" i="11" l="1"/>
  <c r="O13" i="1"/>
  <c r="O14" i="1"/>
  <c r="O15" i="1"/>
  <c r="O16" i="1"/>
  <c r="O17" i="1"/>
  <c r="O18" i="1"/>
  <c r="O19" i="1"/>
  <c r="O20" i="1"/>
  <c r="O21" i="1"/>
  <c r="O22" i="1"/>
  <c r="B12" i="6"/>
  <c r="C12" i="6" s="1"/>
  <c r="D12" i="6" s="1"/>
  <c r="E12" i="6" s="1"/>
  <c r="F12" i="6" s="1"/>
  <c r="G12" i="6" s="1"/>
  <c r="H12" i="6" s="1"/>
  <c r="I12" i="6" s="1"/>
  <c r="J12" i="6" s="1"/>
  <c r="K12" i="6" s="1"/>
  <c r="L12" i="6" s="1"/>
  <c r="M12" i="6" s="1"/>
  <c r="N12" i="6" s="1"/>
  <c r="O12" i="6" s="1"/>
  <c r="P12" i="6" s="1"/>
  <c r="Q12" i="6" s="1"/>
  <c r="R12" i="6" s="1"/>
  <c r="S12" i="6" s="1"/>
  <c r="T12" i="6" s="1"/>
  <c r="U12" i="6" s="1"/>
  <c r="V12" i="6" s="1"/>
  <c r="W12" i="6" s="1"/>
  <c r="X12" i="6" s="1"/>
  <c r="Y12" i="6" s="1"/>
  <c r="Z12" i="6" s="1"/>
  <c r="B14" i="6"/>
  <c r="C14" i="6" s="1"/>
  <c r="D14" i="6" s="1"/>
  <c r="E14" i="6" s="1"/>
  <c r="F14" i="6" s="1"/>
  <c r="G14" i="6" s="1"/>
  <c r="H14" i="6" s="1"/>
  <c r="I14" i="6" s="1"/>
  <c r="J14" i="6" s="1"/>
  <c r="K14" i="6" s="1"/>
  <c r="AI18" i="6"/>
  <c r="C8" i="11" l="1"/>
  <c r="I6" i="74"/>
  <c r="I7" i="74"/>
  <c r="I9" i="74"/>
  <c r="I10" i="74"/>
  <c r="R10" i="74"/>
  <c r="I11" i="74"/>
  <c r="R11" i="74"/>
  <c r="I12" i="74"/>
  <c r="R12" i="74"/>
  <c r="R13" i="74"/>
  <c r="R14" i="74"/>
  <c r="C9" i="11" l="1"/>
  <c r="B4" i="6"/>
  <c r="C4" i="6" s="1"/>
  <c r="D4" i="6" s="1"/>
  <c r="E4" i="6" s="1"/>
  <c r="F4" i="6" s="1"/>
  <c r="G4" i="6" s="1"/>
  <c r="H4" i="6" s="1"/>
  <c r="I4" i="6" s="1"/>
  <c r="J4" i="6" s="1"/>
  <c r="K4" i="6" s="1"/>
  <c r="L4" i="6" s="1"/>
  <c r="M4" i="6" s="1"/>
  <c r="N4" i="6" s="1"/>
  <c r="O4" i="6" s="1"/>
  <c r="P4" i="6" s="1"/>
  <c r="Q4" i="6" s="1"/>
  <c r="R4" i="6" s="1"/>
  <c r="S4" i="6" s="1"/>
  <c r="T4" i="6" s="1"/>
  <c r="U4" i="6" s="1"/>
  <c r="V4" i="6" s="1"/>
  <c r="W4" i="6" s="1"/>
  <c r="X4" i="6" s="1"/>
  <c r="Y4" i="6" s="1"/>
  <c r="Z4" i="6" s="1"/>
  <c r="C10" i="11" l="1"/>
  <c r="E22" i="1"/>
  <c r="E21" i="1"/>
  <c r="F20" i="1"/>
  <c r="E20" i="1"/>
  <c r="F19" i="1"/>
  <c r="E19" i="1"/>
  <c r="F18" i="1"/>
  <c r="E18" i="1"/>
  <c r="F17" i="1"/>
  <c r="E17" i="1"/>
  <c r="F15" i="1"/>
  <c r="E15" i="1"/>
  <c r="F14" i="1"/>
  <c r="E14" i="1"/>
  <c r="H14" i="1"/>
  <c r="I14" i="1"/>
  <c r="H15" i="1"/>
  <c r="I15" i="1"/>
  <c r="H18" i="1"/>
  <c r="I18" i="1"/>
  <c r="H19" i="1"/>
  <c r="I19" i="1"/>
  <c r="H20" i="1"/>
  <c r="I20" i="1"/>
  <c r="H21" i="1"/>
  <c r="H22" i="1"/>
  <c r="H17" i="1"/>
  <c r="I17" i="1"/>
  <c r="C11" i="11" l="1"/>
  <c r="A112" i="1"/>
  <c r="B112" i="1"/>
  <c r="D112" i="1"/>
  <c r="F112" i="1"/>
  <c r="H112" i="1"/>
  <c r="L112" i="1"/>
  <c r="M112" i="1"/>
  <c r="N112" i="1"/>
  <c r="O112" i="1"/>
  <c r="A113" i="1"/>
  <c r="B113" i="1"/>
  <c r="D113" i="1"/>
  <c r="F113" i="1"/>
  <c r="H113" i="1"/>
  <c r="L113" i="1"/>
  <c r="M113" i="1"/>
  <c r="N113" i="1"/>
  <c r="O113" i="1"/>
  <c r="A114" i="1"/>
  <c r="B114" i="1"/>
  <c r="D114" i="1"/>
  <c r="F114" i="1"/>
  <c r="H114" i="1"/>
  <c r="L114" i="1"/>
  <c r="M114" i="1"/>
  <c r="N114" i="1"/>
  <c r="O114" i="1"/>
  <c r="A115" i="1"/>
  <c r="B115" i="1"/>
  <c r="D115" i="1"/>
  <c r="F115" i="1"/>
  <c r="H115" i="1"/>
  <c r="L115" i="1"/>
  <c r="M115" i="1"/>
  <c r="N115" i="1"/>
  <c r="O115" i="1"/>
  <c r="A116" i="1"/>
  <c r="B116" i="1"/>
  <c r="D116" i="1"/>
  <c r="F116" i="1"/>
  <c r="H116" i="1"/>
  <c r="L116" i="1"/>
  <c r="M116" i="1"/>
  <c r="N116" i="1"/>
  <c r="O116" i="1"/>
  <c r="A117" i="1"/>
  <c r="B117" i="1"/>
  <c r="D117" i="1"/>
  <c r="F117" i="1"/>
  <c r="H117" i="1"/>
  <c r="L117" i="1"/>
  <c r="M117" i="1"/>
  <c r="N117" i="1"/>
  <c r="O117" i="1"/>
  <c r="A118" i="1"/>
  <c r="B118" i="1"/>
  <c r="D118" i="1"/>
  <c r="F118" i="1"/>
  <c r="H118" i="1"/>
  <c r="L118" i="1"/>
  <c r="M118" i="1"/>
  <c r="N118" i="1"/>
  <c r="O118" i="1"/>
  <c r="A119" i="1"/>
  <c r="B119" i="1"/>
  <c r="D119" i="1"/>
  <c r="F119" i="1"/>
  <c r="H119" i="1"/>
  <c r="L119" i="1"/>
  <c r="M119" i="1"/>
  <c r="N119" i="1"/>
  <c r="O119" i="1"/>
  <c r="AG109" i="1"/>
  <c r="V107" i="1"/>
  <c r="AG32" i="1"/>
  <c r="AG33" i="1"/>
  <c r="AG34" i="1"/>
  <c r="AG35" i="1"/>
  <c r="AG36" i="1"/>
  <c r="AG37" i="1"/>
  <c r="AG38" i="1"/>
  <c r="AG39" i="1"/>
  <c r="AG40" i="1"/>
  <c r="AD32" i="1"/>
  <c r="AE32" i="1"/>
  <c r="AF32" i="1"/>
  <c r="AD33" i="1"/>
  <c r="AE33" i="1"/>
  <c r="AF33" i="1"/>
  <c r="AD34" i="1"/>
  <c r="AE34" i="1"/>
  <c r="AF34" i="1"/>
  <c r="AD35" i="1"/>
  <c r="AE35" i="1"/>
  <c r="AF35" i="1"/>
  <c r="AD36" i="1"/>
  <c r="AE36" i="1"/>
  <c r="AF36" i="1"/>
  <c r="AD37" i="1"/>
  <c r="AE37" i="1"/>
  <c r="AF37" i="1"/>
  <c r="AD38" i="1"/>
  <c r="AE38" i="1"/>
  <c r="AF38" i="1"/>
  <c r="AD39" i="1"/>
  <c r="AE39" i="1"/>
  <c r="AF39" i="1"/>
  <c r="AD40" i="1"/>
  <c r="AE40" i="1"/>
  <c r="AF40" i="1"/>
  <c r="AB40" i="1"/>
  <c r="AB38" i="1"/>
  <c r="AB39" i="1"/>
  <c r="AA32" i="1"/>
  <c r="AA33" i="1"/>
  <c r="AA34" i="1"/>
  <c r="AA35" i="1"/>
  <c r="AA36" i="1"/>
  <c r="AA37" i="1"/>
  <c r="AA38" i="1"/>
  <c r="AA39" i="1"/>
  <c r="AA40" i="1"/>
  <c r="Z45" i="1"/>
  <c r="Z44" i="1"/>
  <c r="Z43" i="1"/>
  <c r="Z42" i="1"/>
  <c r="Z41" i="1"/>
  <c r="Z40" i="1"/>
  <c r="C12" i="11" l="1"/>
  <c r="G11" i="25"/>
  <c r="H11" i="25"/>
  <c r="G12" i="25"/>
  <c r="H12" i="25"/>
  <c r="G13" i="25"/>
  <c r="H13" i="25"/>
  <c r="G14" i="25"/>
  <c r="H14" i="25"/>
  <c r="G15" i="25"/>
  <c r="H15" i="25"/>
  <c r="G17" i="25"/>
  <c r="H17" i="25"/>
  <c r="G18" i="25"/>
  <c r="H18" i="25"/>
  <c r="C13" i="11" l="1"/>
  <c r="R22" i="1"/>
  <c r="R21" i="1"/>
  <c r="R20" i="1"/>
  <c r="R19" i="1"/>
  <c r="R18" i="1"/>
  <c r="R17" i="1"/>
  <c r="R16" i="1"/>
  <c r="R15" i="1"/>
  <c r="Q17" i="1"/>
  <c r="Q18" i="1"/>
  <c r="Q19" i="1"/>
  <c r="Q20" i="1"/>
  <c r="Q21" i="1"/>
  <c r="Q22" i="1"/>
  <c r="Q16" i="1"/>
  <c r="Q15" i="1"/>
  <c r="Q14" i="1"/>
  <c r="V13" i="1"/>
  <c r="U14" i="1"/>
  <c r="V14" i="1"/>
  <c r="U15" i="1"/>
  <c r="V15" i="1"/>
  <c r="U16" i="1"/>
  <c r="V16" i="1"/>
  <c r="U17" i="1"/>
  <c r="V17" i="1"/>
  <c r="U18" i="1"/>
  <c r="V18" i="1"/>
  <c r="U19" i="1"/>
  <c r="V19" i="1"/>
  <c r="U20" i="1"/>
  <c r="V20" i="1"/>
  <c r="U21" i="1"/>
  <c r="V21" i="1"/>
  <c r="U22" i="1"/>
  <c r="V22" i="1"/>
  <c r="AH32" i="1"/>
  <c r="C14" i="11" l="1"/>
  <c r="R4" i="2"/>
  <c r="R5" i="2" s="1"/>
  <c r="R6" i="2" s="1"/>
  <c r="R7" i="2" s="1"/>
  <c r="R8" i="2" s="1"/>
  <c r="R9" i="2" s="1"/>
  <c r="R10" i="2" s="1"/>
  <c r="R11" i="2" s="1"/>
  <c r="R12" i="2" s="1"/>
  <c r="R13" i="2" s="1"/>
  <c r="R14" i="2" s="1"/>
  <c r="C15" i="11" l="1"/>
  <c r="C13" i="1"/>
  <c r="D13" i="1"/>
  <c r="A13" i="1"/>
  <c r="M7" i="31"/>
  <c r="Q13" i="1"/>
  <c r="H13" i="1"/>
  <c r="G22" i="1"/>
  <c r="G21" i="1"/>
  <c r="G20" i="1"/>
  <c r="G19" i="1"/>
  <c r="G18" i="1"/>
  <c r="G17" i="1"/>
  <c r="G15" i="1"/>
  <c r="G14" i="1"/>
  <c r="G13" i="1"/>
  <c r="C16" i="11" l="1"/>
  <c r="D8" i="31"/>
  <c r="H26" i="31"/>
  <c r="I27" i="31" s="1"/>
  <c r="K13" i="1"/>
  <c r="G3" i="19"/>
  <c r="J13" i="1"/>
  <c r="F22" i="1"/>
  <c r="I22" i="1"/>
  <c r="F21" i="1"/>
  <c r="I21" i="1"/>
  <c r="I13" i="1"/>
  <c r="L13" i="1" s="1"/>
  <c r="F13" i="1"/>
  <c r="S13" i="1"/>
  <c r="T13" i="1"/>
  <c r="X13" i="1"/>
  <c r="W13" i="1"/>
  <c r="R28" i="1"/>
  <c r="Q28" i="1"/>
  <c r="E13" i="1"/>
  <c r="G26" i="31"/>
  <c r="C17" i="11" l="1"/>
  <c r="D14" i="1"/>
  <c r="N13" i="1"/>
  <c r="M13" i="1"/>
  <c r="Z13" i="1"/>
  <c r="Y13" i="1"/>
  <c r="C18" i="11" l="1"/>
  <c r="G19" i="25"/>
  <c r="C19" i="11" l="1"/>
  <c r="J5" i="27"/>
  <c r="H19" i="25"/>
  <c r="C20" i="11" l="1"/>
  <c r="E5" i="27"/>
  <c r="C21" i="11" l="1"/>
  <c r="W10" i="12"/>
  <c r="C22" i="11" l="1"/>
  <c r="C9" i="27"/>
  <c r="C23" i="11" l="1"/>
  <c r="H10" i="12"/>
  <c r="H9" i="12"/>
  <c r="G10" i="12"/>
  <c r="J10" i="12" s="1"/>
  <c r="G9" i="12"/>
  <c r="J9" i="12" s="1"/>
  <c r="C24" i="11" l="1"/>
  <c r="C25" i="11" l="1"/>
  <c r="Y10" i="12"/>
  <c r="V1" i="34"/>
  <c r="W1" i="34"/>
  <c r="AB10" i="12" l="1"/>
  <c r="Z10" i="12"/>
  <c r="C26" i="11"/>
  <c r="Q1" i="27"/>
  <c r="C27" i="11" l="1"/>
  <c r="N101" i="1"/>
  <c r="M101" i="1"/>
  <c r="L101" i="1"/>
  <c r="C28" i="11" l="1"/>
  <c r="J9" i="27"/>
  <c r="B37" i="6"/>
  <c r="C37" i="6" s="1"/>
  <c r="D37" i="6" s="1"/>
  <c r="E37" i="6" s="1"/>
  <c r="F37" i="6" s="1"/>
  <c r="G37" i="6" s="1"/>
  <c r="H37" i="6" s="1"/>
  <c r="I37" i="6" s="1"/>
  <c r="M31" i="11" l="1"/>
  <c r="D27" i="11"/>
  <c r="M30" i="11"/>
  <c r="M29" i="11"/>
  <c r="G4" i="11"/>
  <c r="G5" i="11"/>
  <c r="G6" i="11"/>
  <c r="G7" i="11"/>
  <c r="G8" i="11"/>
  <c r="G9" i="11"/>
  <c r="G10" i="11"/>
  <c r="G11" i="11"/>
  <c r="G12" i="11"/>
  <c r="G13" i="11"/>
  <c r="G14" i="11"/>
  <c r="G15" i="11"/>
  <c r="G16" i="11"/>
  <c r="G17" i="11"/>
  <c r="G18" i="11"/>
  <c r="G19" i="11"/>
  <c r="G20" i="11"/>
  <c r="G21" i="11"/>
  <c r="G22" i="11"/>
  <c r="G23" i="11"/>
  <c r="G24" i="11"/>
  <c r="G25" i="11"/>
  <c r="G26" i="11"/>
  <c r="G27" i="11"/>
  <c r="G28" i="11"/>
  <c r="M23" i="11"/>
  <c r="M15" i="11"/>
  <c r="M22" i="11"/>
  <c r="M21" i="11"/>
  <c r="D28" i="11"/>
  <c r="M17" i="11"/>
  <c r="M20" i="11"/>
  <c r="M19" i="11"/>
  <c r="M26" i="11"/>
  <c r="M16" i="11"/>
  <c r="M18" i="11"/>
  <c r="M28" i="11"/>
  <c r="M25" i="11"/>
  <c r="M27" i="11"/>
  <c r="M24" i="11"/>
  <c r="D4" i="11"/>
  <c r="D5" i="11"/>
  <c r="D6" i="11"/>
  <c r="D7" i="11"/>
  <c r="D8" i="11"/>
  <c r="D9" i="11"/>
  <c r="D10" i="11"/>
  <c r="D11" i="11"/>
  <c r="D12" i="11"/>
  <c r="D13" i="11"/>
  <c r="D14" i="11"/>
  <c r="D15" i="11"/>
  <c r="D16" i="11"/>
  <c r="D17" i="11"/>
  <c r="D18" i="11"/>
  <c r="D19" i="11"/>
  <c r="D20" i="11"/>
  <c r="D21" i="11"/>
  <c r="D22" i="11"/>
  <c r="D23" i="11"/>
  <c r="D24" i="11"/>
  <c r="D25" i="11"/>
  <c r="D26" i="11"/>
  <c r="H16" i="25"/>
  <c r="G16" i="25"/>
  <c r="H111" i="1" l="1"/>
  <c r="H110" i="1"/>
  <c r="F108" i="1"/>
  <c r="F109" i="1"/>
  <c r="F110" i="1"/>
  <c r="F111" i="1"/>
  <c r="F107" i="1"/>
  <c r="D107" i="1"/>
  <c r="AF24" i="6" l="1"/>
  <c r="M102" i="1" s="1"/>
  <c r="N102" i="1"/>
  <c r="I16" i="1" l="1"/>
  <c r="G16" i="1"/>
  <c r="H16" i="1"/>
  <c r="AH33" i="1"/>
  <c r="V28" i="1"/>
  <c r="L6" i="1"/>
  <c r="G28" i="1" l="1"/>
  <c r="I28" i="1"/>
  <c r="L28" i="1" s="1"/>
  <c r="H28" i="1"/>
  <c r="E6" i="12"/>
  <c r="U28" i="1" l="1"/>
  <c r="W9" i="12"/>
  <c r="AA9" i="12"/>
  <c r="AC9" i="12"/>
  <c r="O52" i="6"/>
  <c r="O51" i="6"/>
  <c r="Z9" i="12" l="1"/>
  <c r="AB9" i="12" l="1"/>
  <c r="W16" i="1" l="1"/>
  <c r="M14" i="31"/>
  <c r="D12" i="1"/>
  <c r="C22" i="1"/>
  <c r="C21" i="1"/>
  <c r="C20" i="1"/>
  <c r="C19" i="1"/>
  <c r="C18" i="1"/>
  <c r="C16" i="1"/>
  <c r="C15" i="1"/>
  <c r="C14" i="1"/>
  <c r="C12" i="1"/>
  <c r="A22" i="1"/>
  <c r="A21" i="1"/>
  <c r="A20" i="1"/>
  <c r="A19" i="1"/>
  <c r="A18" i="1"/>
  <c r="A17" i="1"/>
  <c r="A16" i="1"/>
  <c r="A15" i="1"/>
  <c r="A14" i="1"/>
  <c r="K21" i="1" l="1"/>
  <c r="J21" i="1"/>
  <c r="L21" i="1"/>
  <c r="L18" i="1"/>
  <c r="K18" i="1"/>
  <c r="J18" i="1"/>
  <c r="K22" i="1"/>
  <c r="J22" i="1"/>
  <c r="L22" i="1"/>
  <c r="K14" i="1"/>
  <c r="L14" i="1"/>
  <c r="J14" i="1"/>
  <c r="L19" i="1"/>
  <c r="K19" i="1"/>
  <c r="J19" i="1"/>
  <c r="K15" i="1"/>
  <c r="L15" i="1"/>
  <c r="J15" i="1"/>
  <c r="K20" i="1"/>
  <c r="L20" i="1"/>
  <c r="J20" i="1"/>
  <c r="L16" i="1"/>
  <c r="K16" i="1"/>
  <c r="M13" i="31"/>
  <c r="M11" i="31"/>
  <c r="D13" i="31"/>
  <c r="D19" i="1" s="1"/>
  <c r="C28" i="1"/>
  <c r="D9" i="31"/>
  <c r="D14" i="31"/>
  <c r="D20" i="1" s="1"/>
  <c r="D15" i="31"/>
  <c r="D21" i="1" s="1"/>
  <c r="D16" i="31"/>
  <c r="D22" i="1" s="1"/>
  <c r="D10" i="31"/>
  <c r="D16" i="1" s="1"/>
  <c r="D12" i="31"/>
  <c r="D18" i="1" s="1"/>
  <c r="D11" i="31"/>
  <c r="D17" i="1" s="1"/>
  <c r="M12" i="31"/>
  <c r="M10" i="31"/>
  <c r="O28" i="1"/>
  <c r="C17" i="1"/>
  <c r="M8" i="31"/>
  <c r="M15" i="31"/>
  <c r="M9" i="31"/>
  <c r="D25" i="31" l="1"/>
  <c r="M25" i="31"/>
  <c r="P23" i="1"/>
  <c r="P25" i="1"/>
  <c r="P24" i="1"/>
  <c r="P26" i="1"/>
  <c r="P27" i="1"/>
  <c r="D15" i="1"/>
  <c r="D28" i="1"/>
  <c r="N22" i="1"/>
  <c r="N15" i="1"/>
  <c r="N19" i="1"/>
  <c r="N16" i="1"/>
  <c r="N20" i="1"/>
  <c r="N18" i="1"/>
  <c r="N21" i="1"/>
  <c r="M15" i="1"/>
  <c r="M18" i="1"/>
  <c r="M20" i="1"/>
  <c r="M14" i="1"/>
  <c r="N14" i="1"/>
  <c r="M21" i="1"/>
  <c r="L17" i="1"/>
  <c r="K17" i="1"/>
  <c r="J17" i="1"/>
  <c r="M19" i="1"/>
  <c r="M22" i="1"/>
  <c r="L3" i="73"/>
  <c r="E1" i="39"/>
  <c r="P14" i="1"/>
  <c r="P13" i="1"/>
  <c r="P28" i="1"/>
  <c r="P22" i="1"/>
  <c r="P15" i="1"/>
  <c r="P17" i="1"/>
  <c r="P12" i="1"/>
  <c r="K28" i="1"/>
  <c r="V3" i="1" s="1"/>
  <c r="J28" i="1"/>
  <c r="P16" i="1"/>
  <c r="D45" i="39" l="1"/>
  <c r="D44" i="39"/>
  <c r="D43" i="39"/>
  <c r="D42" i="39"/>
  <c r="D41" i="39"/>
  <c r="D40" i="39"/>
  <c r="D39" i="39"/>
  <c r="D38" i="39"/>
  <c r="D37" i="39"/>
  <c r="D36" i="39"/>
  <c r="D35" i="39"/>
  <c r="D34" i="39"/>
  <c r="D33" i="39"/>
  <c r="D32" i="39"/>
  <c r="D31" i="39"/>
  <c r="D30" i="39"/>
  <c r="D29" i="39"/>
  <c r="V4" i="1"/>
  <c r="V5" i="1" s="1"/>
  <c r="D28" i="39"/>
  <c r="D27" i="39"/>
  <c r="D26" i="39"/>
  <c r="D25" i="39"/>
  <c r="D24" i="39"/>
  <c r="D23" i="39"/>
  <c r="D22" i="39"/>
  <c r="D4" i="39"/>
  <c r="D5" i="39"/>
  <c r="D13" i="39"/>
  <c r="D21" i="39"/>
  <c r="D10" i="39"/>
  <c r="D18" i="39"/>
  <c r="D6" i="39"/>
  <c r="D14" i="39"/>
  <c r="D20" i="39"/>
  <c r="D7" i="39"/>
  <c r="D15" i="39"/>
  <c r="D19" i="39"/>
  <c r="D12" i="39"/>
  <c r="D8" i="39"/>
  <c r="D16" i="39"/>
  <c r="D11" i="39"/>
  <c r="D9" i="39"/>
  <c r="D17" i="39"/>
  <c r="N17" i="1"/>
  <c r="D3" i="39"/>
  <c r="M17" i="1"/>
  <c r="M28" i="1"/>
  <c r="B4" i="1" l="1"/>
  <c r="D3" i="73" s="1"/>
  <c r="D26" i="21" l="1"/>
  <c r="AH35" i="1" l="1"/>
  <c r="AH34" i="1"/>
  <c r="D38" i="21" l="1"/>
  <c r="U76" i="1"/>
  <c r="B35" i="6"/>
  <c r="C35" i="6" s="1"/>
  <c r="D35" i="6" s="1"/>
  <c r="E35" i="6" s="1"/>
  <c r="F35" i="6" s="1"/>
  <c r="G35" i="6" s="1"/>
  <c r="H35" i="6" s="1"/>
  <c r="I35" i="6" s="1"/>
  <c r="J35" i="6" s="1"/>
  <c r="K35" i="6" s="1"/>
  <c r="L35" i="6" s="1"/>
  <c r="M35" i="6" s="1"/>
  <c r="N35" i="6" s="1"/>
  <c r="O35" i="6" s="1"/>
  <c r="P35" i="6" s="1"/>
  <c r="Q35" i="6" s="1"/>
  <c r="R35" i="6" s="1"/>
  <c r="S35" i="6" s="1"/>
  <c r="T35" i="6" s="1"/>
  <c r="U35" i="6" s="1"/>
  <c r="V35" i="6" s="1"/>
  <c r="W35" i="6" s="1"/>
  <c r="X35" i="6" s="1"/>
  <c r="Y35" i="6" s="1"/>
  <c r="C6" i="2" l="1"/>
  <c r="C7" i="2" l="1"/>
  <c r="C8" i="2" s="1"/>
  <c r="C9" i="2" l="1"/>
  <c r="AF31" i="1"/>
  <c r="AG31" i="1"/>
  <c r="AE31" i="1"/>
  <c r="AD31" i="1"/>
  <c r="Z49" i="1"/>
  <c r="Z48" i="1"/>
  <c r="Z37" i="1"/>
  <c r="Z36" i="1"/>
  <c r="Z35" i="1"/>
  <c r="Z34" i="1"/>
  <c r="Z33" i="1"/>
  <c r="Z32" i="1"/>
  <c r="AA31" i="1"/>
  <c r="AB37" i="1"/>
  <c r="AB36" i="1"/>
  <c r="AB35" i="1"/>
  <c r="AB34" i="1"/>
  <c r="AB33" i="1"/>
  <c r="AB32" i="1"/>
  <c r="AB31" i="1"/>
  <c r="O3" i="1"/>
  <c r="C10" i="2" l="1"/>
  <c r="AH31" i="1"/>
  <c r="O77" i="1"/>
  <c r="C11" i="2" l="1"/>
  <c r="C12" i="2" l="1"/>
  <c r="C13" i="2" l="1"/>
  <c r="B73" i="75" l="1"/>
  <c r="A52" i="75"/>
  <c r="A54" i="75" s="1"/>
  <c r="A49" i="75"/>
  <c r="B49" i="75" s="1"/>
  <c r="C14" i="2"/>
  <c r="C15" i="2" l="1"/>
  <c r="D43" i="6"/>
  <c r="AA24" i="12"/>
  <c r="AA25" i="12"/>
  <c r="AA26" i="12"/>
  <c r="AA27" i="12"/>
  <c r="AA11" i="12"/>
  <c r="AA14" i="12"/>
  <c r="AA15" i="12"/>
  <c r="AA16" i="12"/>
  <c r="AA20" i="12"/>
  <c r="AA21" i="12"/>
  <c r="AA22" i="12"/>
  <c r="AA23" i="12"/>
  <c r="Y28" i="12"/>
  <c r="Z28" i="12"/>
  <c r="AA28" i="12"/>
  <c r="AB28" i="12"/>
  <c r="Y29" i="12"/>
  <c r="Z29" i="12"/>
  <c r="AA29" i="12"/>
  <c r="AB29" i="12"/>
  <c r="Y30" i="12"/>
  <c r="Z30" i="12"/>
  <c r="AA30" i="12"/>
  <c r="AB30" i="12"/>
  <c r="Y31" i="12"/>
  <c r="Z31" i="12"/>
  <c r="AA31" i="12"/>
  <c r="AB31" i="12"/>
  <c r="Y32" i="12"/>
  <c r="Z32" i="12"/>
  <c r="AA32" i="12"/>
  <c r="AB32" i="12"/>
  <c r="C16" i="2" l="1"/>
  <c r="C17" i="2" l="1"/>
  <c r="AC24" i="12"/>
  <c r="H108" i="1"/>
  <c r="H109" i="1"/>
  <c r="H107" i="1"/>
  <c r="J107" i="1"/>
  <c r="C18" i="2" l="1"/>
  <c r="G28" i="12"/>
  <c r="H28" i="12"/>
  <c r="G29" i="12"/>
  <c r="H29" i="12"/>
  <c r="G30" i="12"/>
  <c r="H30" i="12"/>
  <c r="G31" i="12"/>
  <c r="H31" i="12"/>
  <c r="G32" i="12"/>
  <c r="H32" i="12"/>
  <c r="C19" i="2" l="1"/>
  <c r="W11" i="12"/>
  <c r="W14" i="12"/>
  <c r="W15" i="12"/>
  <c r="W16" i="12"/>
  <c r="W20" i="12"/>
  <c r="W21" i="12"/>
  <c r="W22" i="12"/>
  <c r="W23" i="12"/>
  <c r="E16" i="1"/>
  <c r="F16" i="1"/>
  <c r="F12" i="1"/>
  <c r="G12" i="1"/>
  <c r="H12" i="1"/>
  <c r="I12" i="1"/>
  <c r="E12" i="1"/>
  <c r="H16" i="12"/>
  <c r="G16" i="12"/>
  <c r="AC11" i="12"/>
  <c r="AC14" i="12"/>
  <c r="AC15" i="12"/>
  <c r="AC16" i="12"/>
  <c r="AC20" i="12"/>
  <c r="AC21" i="12"/>
  <c r="AC22" i="12"/>
  <c r="AC23" i="12"/>
  <c r="AC25" i="12"/>
  <c r="P11" i="12"/>
  <c r="P14" i="12"/>
  <c r="G15" i="12"/>
  <c r="J15" i="12" s="1"/>
  <c r="H15" i="12"/>
  <c r="M6" i="12"/>
  <c r="I33" i="12"/>
  <c r="U80" i="1"/>
  <c r="U79" i="1"/>
  <c r="U78" i="1"/>
  <c r="U77" i="1"/>
  <c r="O80" i="1"/>
  <c r="O79" i="1"/>
  <c r="O78" i="1"/>
  <c r="O76" i="1"/>
  <c r="O110" i="1"/>
  <c r="N110" i="1"/>
  <c r="M110" i="1"/>
  <c r="L110" i="1"/>
  <c r="D110" i="1"/>
  <c r="B110" i="1"/>
  <c r="O109" i="1"/>
  <c r="N109" i="1"/>
  <c r="M109" i="1"/>
  <c r="L109" i="1"/>
  <c r="D109" i="1"/>
  <c r="B109" i="1"/>
  <c r="O108" i="1"/>
  <c r="N108" i="1"/>
  <c r="M108" i="1"/>
  <c r="L108" i="1"/>
  <c r="D108" i="1"/>
  <c r="B108" i="1"/>
  <c r="O107" i="1"/>
  <c r="N107" i="1"/>
  <c r="M107" i="1"/>
  <c r="L107" i="1"/>
  <c r="B107" i="1"/>
  <c r="A111" i="1"/>
  <c r="A110" i="1"/>
  <c r="A109" i="1"/>
  <c r="A108" i="1"/>
  <c r="A107" i="1"/>
  <c r="O111" i="1"/>
  <c r="N111" i="1"/>
  <c r="M111" i="1"/>
  <c r="L111" i="1"/>
  <c r="D111" i="1"/>
  <c r="B111" i="1"/>
  <c r="AC26" i="12"/>
  <c r="AC28" i="12"/>
  <c r="AC29" i="12"/>
  <c r="AC30" i="12"/>
  <c r="AC31" i="12"/>
  <c r="AC32" i="12"/>
  <c r="AC33" i="12"/>
  <c r="P1" i="27"/>
  <c r="A95" i="1"/>
  <c r="A96" i="1"/>
  <c r="A97" i="1"/>
  <c r="F97" i="1"/>
  <c r="A98" i="1"/>
  <c r="B98" i="1"/>
  <c r="C98" i="1"/>
  <c r="D98" i="1"/>
  <c r="E98" i="1"/>
  <c r="F98" i="1"/>
  <c r="G98" i="1"/>
  <c r="H98" i="1"/>
  <c r="I98" i="1"/>
  <c r="J98" i="1"/>
  <c r="K98" i="1"/>
  <c r="A99" i="1"/>
  <c r="B99" i="1"/>
  <c r="C99" i="1"/>
  <c r="D99" i="1"/>
  <c r="G99" i="1"/>
  <c r="H99" i="1"/>
  <c r="A100" i="1"/>
  <c r="D100" i="1"/>
  <c r="H100" i="1"/>
  <c r="D101" i="1"/>
  <c r="F101" i="1"/>
  <c r="A102" i="1"/>
  <c r="B102" i="1"/>
  <c r="C102" i="1"/>
  <c r="D102" i="1"/>
  <c r="E102" i="1"/>
  <c r="F102" i="1"/>
  <c r="G102" i="1"/>
  <c r="H102" i="1"/>
  <c r="I102" i="1"/>
  <c r="J102" i="1"/>
  <c r="K102" i="1"/>
  <c r="A103" i="1"/>
  <c r="B103" i="1"/>
  <c r="D103" i="1"/>
  <c r="E103" i="1"/>
  <c r="F103" i="1"/>
  <c r="G103" i="1"/>
  <c r="H103" i="1"/>
  <c r="I103" i="1"/>
  <c r="J103" i="1"/>
  <c r="C103" i="1"/>
  <c r="E99" i="1"/>
  <c r="J99" i="1"/>
  <c r="F99" i="1"/>
  <c r="N100" i="1"/>
  <c r="N99" i="1"/>
  <c r="M100" i="1"/>
  <c r="M99" i="1"/>
  <c r="M97" i="1"/>
  <c r="L100" i="1"/>
  <c r="L99" i="1"/>
  <c r="L98" i="1"/>
  <c r="L97" i="1"/>
  <c r="L96" i="1"/>
  <c r="L95" i="1"/>
  <c r="V101" i="1"/>
  <c r="V100" i="1"/>
  <c r="V99" i="1"/>
  <c r="V98" i="1"/>
  <c r="V97" i="1"/>
  <c r="V96" i="1"/>
  <c r="V95" i="1"/>
  <c r="U97" i="1"/>
  <c r="U101" i="1"/>
  <c r="U100" i="1"/>
  <c r="U99" i="1"/>
  <c r="U98" i="1"/>
  <c r="U96" i="1"/>
  <c r="U95" i="1"/>
  <c r="T101" i="1"/>
  <c r="T100" i="1"/>
  <c r="T99" i="1"/>
  <c r="T98" i="1"/>
  <c r="T97" i="1"/>
  <c r="T96" i="1"/>
  <c r="T95" i="1"/>
  <c r="S101" i="1"/>
  <c r="S100" i="1"/>
  <c r="S99" i="1"/>
  <c r="S98" i="1"/>
  <c r="S97" i="1"/>
  <c r="S96" i="1"/>
  <c r="S95" i="1"/>
  <c r="W102" i="1"/>
  <c r="X102" i="1"/>
  <c r="AC102" i="1"/>
  <c r="AD102" i="1"/>
  <c r="AE102" i="1"/>
  <c r="AF102" i="1"/>
  <c r="AG102" i="1"/>
  <c r="AH102" i="1"/>
  <c r="AG1" i="1"/>
  <c r="B6" i="1"/>
  <c r="B5" i="1"/>
  <c r="AH101" i="1"/>
  <c r="AG101" i="1"/>
  <c r="AF101" i="1"/>
  <c r="AE101" i="1"/>
  <c r="AD101" i="1"/>
  <c r="AC101" i="1"/>
  <c r="X101" i="1"/>
  <c r="W101" i="1"/>
  <c r="AH100" i="1"/>
  <c r="AG100" i="1"/>
  <c r="AF100" i="1"/>
  <c r="AE100" i="1"/>
  <c r="AD100" i="1"/>
  <c r="AC100" i="1"/>
  <c r="X100" i="1"/>
  <c r="W100" i="1"/>
  <c r="AH99" i="1"/>
  <c r="AG99" i="1"/>
  <c r="AF99" i="1"/>
  <c r="AE99" i="1"/>
  <c r="AD99" i="1"/>
  <c r="AC99" i="1"/>
  <c r="X99" i="1"/>
  <c r="W99" i="1"/>
  <c r="AH98" i="1"/>
  <c r="AG98" i="1"/>
  <c r="AE98" i="1"/>
  <c r="AF98" i="1"/>
  <c r="AD98" i="1"/>
  <c r="AC98" i="1"/>
  <c r="X98" i="1"/>
  <c r="W98" i="1"/>
  <c r="N98" i="1"/>
  <c r="N97" i="1"/>
  <c r="N96" i="1"/>
  <c r="N95" i="1"/>
  <c r="M98" i="1"/>
  <c r="M96" i="1"/>
  <c r="M95" i="1"/>
  <c r="M3" i="24"/>
  <c r="AG90" i="1"/>
  <c r="AF90" i="1"/>
  <c r="AE90" i="1"/>
  <c r="AD90" i="1"/>
  <c r="Y90" i="1"/>
  <c r="X90" i="1"/>
  <c r="W90" i="1"/>
  <c r="AH90" i="1"/>
  <c r="O5" i="1"/>
  <c r="O4" i="1"/>
  <c r="N87" i="1"/>
  <c r="N86" i="1"/>
  <c r="AB3" i="12"/>
  <c r="R85" i="1" s="1"/>
  <c r="H11" i="12"/>
  <c r="G11" i="12"/>
  <c r="J11" i="12" s="1"/>
  <c r="U6" i="12"/>
  <c r="N84" i="1" s="1"/>
  <c r="U5" i="12"/>
  <c r="N83" i="1" s="1"/>
  <c r="U4" i="12"/>
  <c r="Q4" i="12"/>
  <c r="R87" i="1" s="1"/>
  <c r="Q3" i="12"/>
  <c r="R86" i="1" s="1"/>
  <c r="U3" i="12"/>
  <c r="N82" i="1" s="1"/>
  <c r="E6" i="1"/>
  <c r="E5" i="1"/>
  <c r="E4" i="1"/>
  <c r="D34" i="21"/>
  <c r="D30" i="21"/>
  <c r="L5" i="1"/>
  <c r="L4" i="1"/>
  <c r="H3" i="1"/>
  <c r="L3" i="1"/>
  <c r="J5" i="1"/>
  <c r="H5" i="1"/>
  <c r="J4" i="1"/>
  <c r="H4" i="1"/>
  <c r="J6" i="1"/>
  <c r="H6" i="1"/>
  <c r="J3" i="1"/>
  <c r="F50" i="9"/>
  <c r="F49" i="9"/>
  <c r="AH40" i="1"/>
  <c r="AH36" i="1"/>
  <c r="AH37" i="1"/>
  <c r="AH38" i="1"/>
  <c r="AH39" i="1"/>
  <c r="K45" i="9"/>
  <c r="AA33" i="12"/>
  <c r="AE5" i="12" s="1"/>
  <c r="W33" i="12"/>
  <c r="P33" i="12"/>
  <c r="W32" i="12"/>
  <c r="P32" i="12"/>
  <c r="W31" i="12"/>
  <c r="P31" i="12"/>
  <c r="W30" i="12"/>
  <c r="P30" i="12"/>
  <c r="W29" i="12"/>
  <c r="P29" i="12"/>
  <c r="W28" i="12"/>
  <c r="P28" i="12"/>
  <c r="W27" i="12"/>
  <c r="P27" i="12"/>
  <c r="W26" i="12"/>
  <c r="P26" i="12"/>
  <c r="W25" i="12"/>
  <c r="P25" i="12"/>
  <c r="W24" i="12"/>
  <c r="P24" i="12"/>
  <c r="P23" i="12"/>
  <c r="P22" i="12"/>
  <c r="P21" i="12"/>
  <c r="P20" i="12"/>
  <c r="P16" i="12"/>
  <c r="P15" i="12"/>
  <c r="R88" i="1" l="1"/>
  <c r="S5" i="1"/>
  <c r="U82" i="1"/>
  <c r="V6" i="1"/>
  <c r="C20" i="2"/>
  <c r="Y15" i="12"/>
  <c r="Z15" i="12" s="1"/>
  <c r="H3" i="73"/>
  <c r="I3" i="73"/>
  <c r="E3" i="73"/>
  <c r="G3" i="73"/>
  <c r="AE4" i="12"/>
  <c r="AE3" i="12"/>
  <c r="O6" i="1"/>
  <c r="AH71" i="1"/>
  <c r="O92" i="1"/>
  <c r="Y27" i="12"/>
  <c r="Z27" i="12" s="1"/>
  <c r="AB27" i="12"/>
  <c r="Y23" i="12"/>
  <c r="Z23" i="12" s="1"/>
  <c r="Y24" i="12"/>
  <c r="Z24" i="12" s="1"/>
  <c r="Y16" i="12"/>
  <c r="Z16" i="12" s="1"/>
  <c r="H33" i="12"/>
  <c r="Y21" i="12"/>
  <c r="Z21" i="12" s="1"/>
  <c r="Y25" i="12"/>
  <c r="Z25" i="12" s="1"/>
  <c r="Y26" i="12"/>
  <c r="Z26" i="12" s="1"/>
  <c r="Y20" i="12"/>
  <c r="Z20" i="12" s="1"/>
  <c r="Y22" i="12"/>
  <c r="Z22" i="12" s="1"/>
  <c r="Q6" i="12"/>
  <c r="V102" i="1"/>
  <c r="S15" i="1"/>
  <c r="F45" i="9"/>
  <c r="H85" i="1"/>
  <c r="I85" i="1"/>
  <c r="G33" i="12"/>
  <c r="Q5" i="12"/>
  <c r="Y14" i="12"/>
  <c r="Z14" i="12" s="1"/>
  <c r="I99" i="1"/>
  <c r="J85" i="1"/>
  <c r="G85" i="1"/>
  <c r="W19" i="1"/>
  <c r="X14" i="1"/>
  <c r="T22" i="1"/>
  <c r="AQ13" i="6"/>
  <c r="U102" i="1"/>
  <c r="P5" i="1"/>
  <c r="D5" i="74" s="1" a="1"/>
  <c r="D5" i="74" s="1"/>
  <c r="K85" i="1"/>
  <c r="T102" i="1"/>
  <c r="D85" i="1"/>
  <c r="E85" i="1"/>
  <c r="F85" i="1"/>
  <c r="AH70" i="1"/>
  <c r="AM18" i="6"/>
  <c r="S19" i="1"/>
  <c r="W15" i="1"/>
  <c r="S22" i="1"/>
  <c r="W14" i="1"/>
  <c r="X17" i="1"/>
  <c r="K12" i="1"/>
  <c r="X21" i="1"/>
  <c r="J16" i="1"/>
  <c r="S21" i="1"/>
  <c r="L12" i="1"/>
  <c r="T21" i="1"/>
  <c r="J12" i="1"/>
  <c r="T16" i="1"/>
  <c r="S17" i="1"/>
  <c r="T19" i="1"/>
  <c r="T15" i="1"/>
  <c r="X19" i="1"/>
  <c r="X15" i="1"/>
  <c r="S16" i="1"/>
  <c r="T14" i="1"/>
  <c r="X22" i="1"/>
  <c r="S14" i="1"/>
  <c r="W22" i="1"/>
  <c r="T18" i="1"/>
  <c r="U83" i="1"/>
  <c r="T20" i="1"/>
  <c r="X20" i="1"/>
  <c r="X16" i="1"/>
  <c r="Z16" i="1" s="1"/>
  <c r="S20" i="1"/>
  <c r="W20" i="1"/>
  <c r="T17" i="1"/>
  <c r="W18" i="1"/>
  <c r="X18" i="1"/>
  <c r="S18" i="1"/>
  <c r="W21" i="1"/>
  <c r="W17" i="1"/>
  <c r="F28" i="1"/>
  <c r="E28" i="1"/>
  <c r="U84" i="1"/>
  <c r="W28" i="1"/>
  <c r="X3" i="1" s="1"/>
  <c r="N85" i="1"/>
  <c r="C21" i="2" l="1"/>
  <c r="D18" i="74"/>
  <c r="D20" i="74"/>
  <c r="D19" i="74"/>
  <c r="D12" i="74"/>
  <c r="D13" i="74"/>
  <c r="D14" i="74"/>
  <c r="D15" i="74"/>
  <c r="D16" i="74"/>
  <c r="D17" i="74"/>
  <c r="D11" i="74"/>
  <c r="N12" i="1"/>
  <c r="Z11" i="12"/>
  <c r="I6" i="12"/>
  <c r="M5" i="12" s="1"/>
  <c r="N88" i="1" s="1"/>
  <c r="AB11" i="12"/>
  <c r="Z14" i="1"/>
  <c r="Z20" i="1"/>
  <c r="Z18" i="1"/>
  <c r="Z15" i="1"/>
  <c r="Z19" i="1"/>
  <c r="Z22" i="1"/>
  <c r="Z21" i="1"/>
  <c r="Z17" i="1"/>
  <c r="N92" i="1"/>
  <c r="F47" i="9"/>
  <c r="M92" i="1"/>
  <c r="AB20" i="12"/>
  <c r="AB23" i="12"/>
  <c r="AB16" i="12"/>
  <c r="AB25" i="12"/>
  <c r="AB24" i="12"/>
  <c r="F46" i="9"/>
  <c r="Y4" i="12"/>
  <c r="AB21" i="12"/>
  <c r="Y5" i="12"/>
  <c r="R83" i="1" s="1"/>
  <c r="U86" i="1" s="1"/>
  <c r="AB22" i="12"/>
  <c r="AB26" i="12"/>
  <c r="AB15" i="12"/>
  <c r="Y14" i="1"/>
  <c r="Y21" i="1"/>
  <c r="X28" i="1"/>
  <c r="X4" i="1" s="1"/>
  <c r="X5" i="1" s="1"/>
  <c r="M12" i="1"/>
  <c r="Y15" i="1"/>
  <c r="Y22" i="1"/>
  <c r="Y17" i="1"/>
  <c r="P18" i="1"/>
  <c r="S28" i="1"/>
  <c r="P20" i="1"/>
  <c r="Y20" i="1"/>
  <c r="P21" i="1"/>
  <c r="Y16" i="1"/>
  <c r="M16" i="1"/>
  <c r="T28" i="1"/>
  <c r="P19" i="1"/>
  <c r="Y19" i="1"/>
  <c r="D6" i="74"/>
  <c r="Y18" i="1"/>
  <c r="B6" i="74"/>
  <c r="C22" i="2" l="1"/>
  <c r="P92" i="1"/>
  <c r="R92" i="1"/>
  <c r="Q92" i="1"/>
  <c r="S92" i="1"/>
  <c r="L92" i="1"/>
  <c r="AB14" i="12"/>
  <c r="Z28" i="1"/>
  <c r="Y28" i="1"/>
  <c r="N28" i="1"/>
  <c r="F44" i="9" s="1"/>
  <c r="C23" i="2" l="1"/>
  <c r="U92" i="1"/>
  <c r="T92" i="1"/>
  <c r="D20" i="6"/>
  <c r="F43" i="9"/>
  <c r="C24" i="2" l="1"/>
  <c r="V92" i="1"/>
  <c r="AB33" i="12"/>
  <c r="Y33" i="12"/>
  <c r="Y6" i="12"/>
  <c r="C25" i="2" l="1"/>
  <c r="R84" i="1"/>
  <c r="AE6" i="12"/>
  <c r="C26" i="2" l="1"/>
  <c r="U87" i="1"/>
  <c r="E5" i="74"/>
  <c r="C27" i="2" l="1"/>
  <c r="J33" i="12"/>
  <c r="Y3" i="12"/>
  <c r="R82" i="1" s="1"/>
  <c r="F33" i="12"/>
  <c r="AG3" i="12"/>
  <c r="I5" i="12"/>
  <c r="J13" i="2" l="1"/>
  <c r="P31" i="2"/>
  <c r="J11" i="2"/>
  <c r="J12" i="2"/>
  <c r="F37" i="12"/>
  <c r="S4" i="1"/>
  <c r="D26" i="2"/>
  <c r="J10" i="2"/>
  <c r="J9" i="2"/>
  <c r="J8" i="2"/>
  <c r="J7" i="2"/>
  <c r="J6" i="2"/>
  <c r="P28" i="2"/>
  <c r="P30" i="2"/>
  <c r="P29" i="2"/>
  <c r="J5" i="2"/>
  <c r="J4" i="2"/>
  <c r="P21" i="2"/>
  <c r="D27" i="2"/>
  <c r="P18" i="2"/>
  <c r="P27" i="2"/>
  <c r="P22" i="2"/>
  <c r="P16" i="2"/>
  <c r="P15" i="2"/>
  <c r="P23" i="2"/>
  <c r="P17" i="2"/>
  <c r="M4" i="2"/>
  <c r="P24" i="2"/>
  <c r="P25" i="2"/>
  <c r="P26" i="2"/>
  <c r="P19" i="2"/>
  <c r="P20" i="2"/>
  <c r="D4" i="2"/>
  <c r="M5" i="2"/>
  <c r="D5" i="2"/>
  <c r="M6" i="2"/>
  <c r="M7" i="2"/>
  <c r="M8" i="2"/>
  <c r="M9" i="2"/>
  <c r="M10" i="2"/>
  <c r="M11" i="2"/>
  <c r="M12" i="2"/>
  <c r="M13" i="2"/>
  <c r="M14" i="2"/>
  <c r="D6" i="2"/>
  <c r="D8" i="2"/>
  <c r="D7" i="2"/>
  <c r="D9" i="2"/>
  <c r="D10" i="2"/>
  <c r="D11" i="2"/>
  <c r="D12" i="2"/>
  <c r="D13" i="2"/>
  <c r="D14" i="2"/>
  <c r="D15" i="2"/>
  <c r="D16" i="2"/>
  <c r="D17" i="2"/>
  <c r="D18" i="2"/>
  <c r="D19" i="2"/>
  <c r="D20" i="2"/>
  <c r="D21" i="2"/>
  <c r="D22" i="2"/>
  <c r="D23" i="2"/>
  <c r="D24" i="2"/>
  <c r="D25" i="2"/>
  <c r="F48" i="9"/>
  <c r="U85" i="1"/>
  <c r="AB5" i="12"/>
  <c r="X6" i="1" l="1"/>
  <c r="I16" i="74"/>
  <c r="J13" i="74" l="1"/>
  <c r="I13" i="7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AlNuaim, Abdulaziz</author>
  </authors>
  <commentList>
    <comment ref="D25" authorId="0" shapeId="0" xr:uid="{00000000-0006-0000-0200-000001000000}">
      <text>
        <r>
          <rPr>
            <b/>
            <sz val="9"/>
            <color indexed="81"/>
            <rFont val="Tahoma"/>
            <family val="2"/>
          </rPr>
          <t>AlNuaim, Abdulaziz:</t>
        </r>
        <r>
          <rPr>
            <sz val="9"/>
            <color indexed="81"/>
            <rFont val="Tahoma"/>
            <family val="2"/>
          </rPr>
          <t xml:space="preserve">
As per contract requirments submission of Plans should be 30 days after site handover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Malik, Muhammad</author>
  </authors>
  <commentList>
    <comment ref="A38" authorId="0" shapeId="0" xr:uid="{D0D289D2-D638-48D5-8ADB-CFFBECD79760}">
      <text>
        <r>
          <rPr>
            <b/>
            <sz val="9"/>
            <color indexed="81"/>
            <rFont val="Tahoma"/>
            <family val="2"/>
          </rPr>
          <t>Malik, Muhammad:</t>
        </r>
        <r>
          <rPr>
            <sz val="9"/>
            <color indexed="81"/>
            <rFont val="Tahoma"/>
            <family val="2"/>
          </rPr>
          <t xml:space="preserve">
This refers to quality observation sheet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C13" authorId="0" shapeId="0" xr:uid="{8C876F98-D54A-4B83-836C-D35AB2299542}">
      <text>
        <r>
          <rPr>
            <sz val="11"/>
            <color rgb="FF000000"/>
            <rFont val="Calibri"/>
            <family val="2"/>
            <scheme val="minor"/>
          </rPr>
          <t xml:space="preserve">Refer MODON HSS Manual, Associated Procedures, Checklist and Standards:
1 - Safe access / egress for people to their work area
2 - Safe access / egress for construction vehicles
3 - Access properly restricted-site fencing provided and maintained
4 - Access proper and not blocked
5 - Safe access is available for rescue operation
6 - Storage access / exit are clearly marked and unobstructed
8 - Access and egress is in good condition, hand holds, ladder etc. are sound and in place
9 - Ensure unauthorized public access is prevented
11 - Site assembled ladders or make-shift tables for access are forbidden on site.
13 - Use proper bridges, walkways or gangways to access or cross trenches or an excavation area
14 - Surrounding areas are cleared and barricaded and access restricted to all unauthorized trades while crane in operation
15 - To ensure early access to accredited medical / rehabilitation services 
16 - Parking vehicles on site access roads causing obstruction
17 - All personnel will be instructed that access to firefighting equipment must remain clear at all times
18 - Access control gates to be locked out of hours
19 - Site access gates to be designed and located to, where possible, avoid clashes with external hazards / activities
</t>
        </r>
      </text>
    </comment>
    <comment ref="T13" authorId="0" shapeId="0" xr:uid="{D4D6FDC7-7B0E-4BF4-811F-05F98F544EB2}">
      <text>
        <r>
          <rPr>
            <sz val="11"/>
            <color rgb="FF000000"/>
            <rFont val="Calibri"/>
            <family val="2"/>
            <scheme val="minor"/>
          </rPr>
          <t>Refer MODON HSS Manual, Associated Procedures, Checklist and Standards:
Personal Fall Arrest System;
1 -  Is the suitable harness harnesses is provided
2 -  Are shock absorbing lanyard with 2 locking snap hooks.
3 -  Is anchorage point strong enough and can support 5,000 Ibs.
4 -  Do inspection checklist is being implemented before use.
5 -  Is the emergency plan for rescue in place
Personal Fall Restraint System;
1 - The fall restraint equipment should be set and adjusted so there is no free fall over the edge. 
2 - A harness or body belt may be used
3 - The anchorage point must support 4 times the intended load.
Positioning System;
1 - Is a suitable harness or body belt provided
2 - Is there a not more than 2' free fall maintained
3 - Is the anchorage point capable of supporting 2 times the intended load or 3.000 Ibs, whichever is greater
4 - Is 100% tie-off (protection from falls at all times, even when moving from point to point) provided while using personal fall protection with two lanyards
Fall Protection System;
1 - Suitable edge protection and work platforms are to be provided to prevent a fall occurring
2 - Where the provision of edge protection or adequate platforms cannot be provided safety nets or other soft-landing systems such as inflatable bags are to be used to minimize the consequences of a fall.
3 - If nets are used, they must be installed by a competent rigger and fitted as close under the work surface as possible.
4 - Areas below roof works are to be cordoned off and properly signed to prevent personnel being injured from falling materials
5 - If access onto the roof cannot be avoided, edge protection is to be installed
6 - Floor and wall openings are to be protected using covers of adequate strength to withstand the expected load that will be imposed and securely fixed.
7 - Penetrations in walls such as those provided for lift shafts, door openings, etc. are to be closed with suitable strength material or have fixed protective barriers around the penetration with a sign warning personnel of the danger of falling.</t>
        </r>
      </text>
    </comment>
    <comment ref="C14" authorId="0" shapeId="0" xr:uid="{9CFBF787-42E8-4FB9-852F-ACED8B003761}">
      <text>
        <r>
          <rPr>
            <sz val="11"/>
            <color rgb="FF000000"/>
            <rFont val="Calibri"/>
            <family val="2"/>
            <scheme val="minor"/>
          </rPr>
          <t xml:space="preserve">Refer MODON HSS Manual, Associated Procedures, Checklist and Standards:
1 - Are arrival and departure of vehicles and delivery accompany by security department?
2 - Are proper loading, unloading and securing loads, being properly controlled?
3 - Is the proper sheeting &amp; coupling in place when transporting and disposing material to and from site?
4 - Is the parking to the designated parking lot and in reverse order?
5 - Is the designated speed limit adhered on workplace?
6 - Provision of  ramps, traffic signs, cones, barriers, demarcation posts and tape, flashing lights and any other traffic control devices.
7 - Do visiting drivers are being inducted at the workplace, prior to enter on the workplace?
8 - Are visiting drivers restricted to dangerous areas, e.g. moving to and from they vehicles to washrooms, lavatory &amp; offices etc.?
9 - Do drivers observe site rules and procedures, for delivery, loading and unloading?
10 - Are the areas wide enough for the safe movement of large vehicles (including visiting vehicles)?
11 - Does drivers are competent, hold valid local driving license and competent training?
12 - Ensure the vehicle and trailers have their brakes applied and all stabilizers properly positioned before beginning loading or unloading?
</t>
        </r>
      </text>
    </comment>
    <comment ref="T14" authorId="0" shapeId="0" xr:uid="{CF0C17C4-0B44-4CC9-8584-26C5803831C2}">
      <text>
        <r>
          <rPr>
            <sz val="11"/>
            <color rgb="FF000000"/>
            <rFont val="Calibri"/>
            <family val="2"/>
            <scheme val="minor"/>
          </rPr>
          <t xml:space="preserve">Refer MODON HSS Manual, Associated Procedures, Checklist and Standards:
1 - Base soundness, load adequately spread (base plate jacks, base plate on firm ground). 
2 - Line of standard (vertical) and ledger (horizontal) secure and plumb. 
3 - Spacing of transoms on platforms, support for Scaff boards, boards are not over protruded and boards are secured.
4 - Staggering of joints vertical and horizontal.
5 - Guardrail / fall protection. (Top rail – Min.1mtr, Mid rail – 470mm from floor and Toe boards –  Minimum150mm) 
6 - Longitude and bracing on standards and ledgers. 
7 - If close to structure, ties must be on lift below to top working platform and every 3m,  load bearing couplers used or tie with certified anchor bolts (eye bolts). 
8 - Clamps and tubes used are of correct fittings, size and free from defects. 
9 - Tubes &amp; fittings free from defects / deformation.
10 - Safe and proper access available to the working platform.
11 - Scaff tags signed, displayed and up to date.
12 - If close to slab edge/opening scaffold tied and secured to structure correctly.
</t>
        </r>
      </text>
    </comment>
    <comment ref="C15" authorId="0" shapeId="0" xr:uid="{583BE5DF-E655-46E4-B49C-EEAD9CF12DD4}">
      <text>
        <r>
          <rPr>
            <sz val="11"/>
            <color rgb="FF000000"/>
            <rFont val="Calibri"/>
            <family val="2"/>
            <scheme val="minor"/>
          </rPr>
          <t xml:space="preserve">Refer MODON HSS Manual, Associated Procedures, Checklist and Standards:
1 - Is there a Project Notice Board - (showing HSE Statistics / Safety alerts / lesson learned)?
2 - Is there  prominent safety boards that are depicting the mandatory PPE on the workplace? 
3 - Are other safety required signs are prominently installed on the workplace in relevant to their work-task, as following:
 &gt;  Hazardous Substances - e.g. respiratory protection Sign 
 &gt;  Working at Height - e.g. Full body Harness Sign
 &gt;  Working UG - e.g. Full body Harness, SCBA, Ventilation, PTW Signage etc.
 &gt;  Working with Electrical - e.g. Leather Gloves, Goggles, Face shield, Electric shock proof helmet &amp; shoes
 &gt;  Working with Chemicals - Signage = e.g. Impermeable gloves/clothing's, long sleeves, Goggles
4 - General Site Safety Signs:
  &gt; Prohibition Sign = (e.g., ‘no access for unauthorized persons’).
  &gt; Warning Signs  =  (e.g., ‘danger: electricity’)
  &gt; Mandatory Signs = e.g., ‘eye protection must be worn’)
  &gt; Emergency Escape or First Aid Sign  =  e.g., ‘emergency exit/escape route’)
  &gt; Safety Color Signs = (e.g., yellow means ‘be careful’ or ‘take precautions’)
  &gt; Illuminated Signs = (e.g., many emergency exit signs)
  &gt; Acoustic Signals =( e.g., fire alarm)
  &gt; Fire safety sign 
  &gt; Supplementary Signs = "This way"
</t>
        </r>
      </text>
    </comment>
    <comment ref="T15" authorId="0" shapeId="0" xr:uid="{3B261C8A-F018-4236-B5A5-195A11ED8AC8}">
      <text>
        <r>
          <rPr>
            <sz val="11"/>
            <color rgb="FF000000"/>
            <rFont val="Calibri"/>
            <family val="2"/>
            <scheme val="minor"/>
          </rPr>
          <t xml:space="preserve">Refer MODON HSS Manual, Associated Procedures, Checklist and Standards:
Man-Lift operators are to be competent and trained to operate the specific Man-Lift by examination and hold a current approved certificate / license from an approved and internationally recognized source (TUV, SGS etc.
1 - All Man-Lifts shall be inspected by a 3rd party on an annual basis.
2 - All Man-Lifts shall display a sticker corresponding to the 3rd party inspection certificate.
3 - The manufacturer's instruction manual must be on site for each and every type of Man-Lift in use. 
4-  A pre-start daily operator inspection of the equipment will be performed and documented on a daily basis as per the manufacturer's instructions. The user is responsible for ensuring this has occurred.
5 - The use of a Man-Lift as, or in lieu of, a Crane is strictly prohibited. Man-Lifts are to be used only for lifting personnel and small tools within the designed Safe Working Load.
6 - The platform is not to be loaded in excess of the designed working load; the safe working load of the platform is to be clearly displayed on both the platform, and body of the equipment.
7 - All persons inside work platforms shall wear a full-body harness attached to the designated anchor point. Personnel must stand on the floor of the working platform; 
standing on the handrails is strictly prohibited. Harnesses must not be attached to other structures outside of the working platform.
8 - Personnel must stay inside the working platform at all times; the platform must not be used as an access to structures. The use of staging or ladders to extend height is strictly forbidden.
9 - Securing the boom or work platform to any structure is strictly prohibited. The boom or working platform must not be rested upon on any structure, nor is the Man-Lift to be used as a jack/ prop or tie to support other structures.
10 - All Man-Lifts must be equipped with a 5kg (10lb) fire extinguisher.
11 - No man-lifts are to be operated that have had safety devices removed or disabled. Daily operator inspections are to include the testing of these devices (limit switches, alarms and hazard flashing beacons).
12 - Specific Man-Lifts are fitted with outriggers and/or stabilizers which must be used as per manufacturer's instructions.
13 - The work area surrounding the man-lift is to be cordoned off using barricades and signage if the area is used by other workers or vehicles. A full traffic management plan is required for all works involving man-lifts when working on highways. Under no circumstances is any part of a man-lift to extend or swing into a line of traffic.
</t>
        </r>
      </text>
    </comment>
    <comment ref="C16" authorId="0" shapeId="0" xr:uid="{023C5953-23BF-48E0-A1B9-E40BA5FD7E3D}">
      <text>
        <r>
          <rPr>
            <sz val="11"/>
            <color rgb="FF000000"/>
            <rFont val="Calibri"/>
            <family val="2"/>
            <scheme val="minor"/>
          </rPr>
          <t xml:space="preserve">Refer MODON HSS Manual, Associated Procedures, Checklist and Standards:
1 - Does required mandatory PPE (refer specification BS, EN &amp; ANSI) is provided, as following?
   &gt;  Safety helmet (see below for color scheme)
   &gt;  Safety glasses (shaded for outdoor work and clear inside structures and during non-daylight hours)
   &gt;  Safety boots (safety shoes are prohibited)
   &gt;  Orange hi-visibility vest
2 - Additional PPE shall be provided to a specific task
3 - Do specific PPE is provided according to their job requirement?
   &gt;  To work at height - Full Body harness / Fall arrest Devices /  Fall Restraint Devices / V &amp; H Lifeline etc.
   &gt;  To work in the confined space - Full Bodyarness, Tripod with retractable lifeline, SCBA, Masks etc.
   &gt;   
4 - Are the PPE stored appropriately to prevent deformation or distortion?
5 - Has self assessment being carried out for in according to the work requirements?
6 - EYEWEAR (Glasses/Goggles/Face Shields)
  &gt;  Eyewear cleaning supplies available. 
  &gt;  Safety glasses in good condition and lenses free of scratches. 
  &gt;  Goggles adjustment strap not cracked or frayed, not deformed, or lenses not
  &gt;  Face shields in good condition, including adjustment band, and free of scratches or 
7 - HEAD PROTECTION 
  &gt;  Hard hat bill and suspension attached as allowed by manufacturer.
  &gt;  is pliable, free of dents, cracks, nicks, or any damage due to impact.
  &gt;  Suspension maintained at 1.25 inches from inside of shell. 
  &gt;  Suspension free of cuts or fraying, torn headband, adjustment strap workable. 
  &gt;  Electrical hard hat matched to hazard classification.
  &gt;  Dated to determine whether within manufacturer’s allowable 5-year use time period. 
8 - HAND PROTECTION
  &gt;  Available in sizes matched to employee.   
  &gt;  Gloves free of rips tears, abrasions, or holes.  
  &gt;  Matched to manufacturer’s specification for chemicals used onsite.
  &gt;  Electrical gloves matched to hazard and periodically inspected for insulating rating.    
  &gt;  Maintained in a clean and sanitary condition, decontaminated or disposed properly.   
9 - BODY PROTECTION
  &gt;  Available in sizes matched to employee. 
  &gt;  Maintained in a clean and sanitary condition, decontaminated or disposed properly.  
  &gt;  Vapor-tight fully encapsulated suits tested at required periodic intervals.     
  &gt;  Flame-resistant clothing matched to electrical hazard and arc flash rating.   
  &gt;  Welding gear matched to degree of hazard and free of cuts, tears or burn holes.   
  &gt;  Flotation gear available for work near or on water and in good condition.    
10 - HOT AND COLD BODY PROTECTION
  &gt;  Cooling gear available based on degree of heat stress hazard.   
  &gt;  Cooling gear in operable, clean, and sanitary condition.   
  &gt;  Cold-weather gear provided based on needs assessment.  
  &gt;  Cold-weather gear available in sizes to match employees.  
  &gt;  Cold-weather gear is in free of tears, rips, or holes and in maintained in a clean condition. 
11 - TRAINING
  &gt;  Initial PPE training completed by employees.   
  &gt;  Training conducted when new types or styles of PPE are issued.   
  &gt;  PPE selection, use, and maintenance reviewed at daily safety briefings.
12 - Provision of impermeable clothing appropriate for the work being performed?
13 - Wearing of shorts, sleeveless shirts, loose clothing are prohibited across the MODON Projects. 
14  - Clothing contaminated with grease, oils, fuels and other hazardous substances is not to be worn. </t>
        </r>
      </text>
    </comment>
    <comment ref="T16" authorId="0" shapeId="0" xr:uid="{79E0F21F-2BC5-4AA4-8157-8CEADC784573}">
      <text>
        <r>
          <rPr>
            <sz val="11"/>
            <color rgb="FF000000"/>
            <rFont val="Calibri"/>
            <family val="2"/>
            <scheme val="minor"/>
          </rPr>
          <t xml:space="preserve">Refer MODON HSS Manual, Associated Procedures, Checklist and Standards:
1 -  Is there a valid Excavation PTW in place?
2 -  Are spoils, materials, and equipment set back at least 1.5 meters from the edge of the excavation?
3 -  Are walkways and bridges over excavations structurally sound, minimum 0.5 meter in width and equipped with standard guard rails and toe boards?
4  - Are warning systems established and used when mobile equipment is operating near the edge of an excavation?
5 -  Are employees prohibited from working on the faces of sloped or benched excavations above other employees?
6  -  Are the exact locations of Utilities (piping, electrical, etc.) clearly marked?
7 -  Are underground installations protected, supported, or removed when an excavation is open?
8 -  Are ladders or other means of access and egress in place as per the PTW requirements?
9 -  Are all workers within 7.6 meters of a means of access and egress to a trench?
10 -  Are ALL ramps constructed of materials of uniform thickness, cleated together, equipped with no-slip surfaces?
11 -  Are employees protected from cave-ins when entering or exiting excavation?
12 -  Are precautions taken to protect employees from water accumulation and dewatering is being carried out?
13 -  Is surface water or runoff diverted after every rainstorm or other hazard-increasing occurrence?
14 -  Is the excavation classified as a confined space?
If so, is their a valid confined space PTW and is the atmosphere being tested when there is a reasonable possibility of an oxygen-deficient, oxygen-enriched, combustible, toxic, or other harmful contaminant?
15 -  Have materials and/or equipment chosen for shoring been based upon soils analysis, trench depth and expected loads (as per Excavation PTW)?
16 -  Are shoring materials and equipment that are used for protective systems inspected and in good condition?
17 -  Are damaged shoring materials and equipment immediately removed from service?
18 -  Are damaged shoring materials and equipment inspected by a Registered Professional Engineer after repairs are made and before being placed back in service?
19 -  Are protective systems installed without exposing employees to hazards of cave-ins, collapses, or threat of being struck by materials or equipment?
20 -  Are ALL members of support systems securely fastened together to prevent failure?
21 -  Are support systems provided to insure stability of adjacent structures, buildings, roadways, sidewalks, etc.?
22 -  Are excavations below the level of the base or footing supported, and approved by a Registered Professional Engineer?
23 -  Does back-filling progress with the removal of the support system?
24 -  Is a shield system installed to prevent lateral movement?
25 -  Are employees prohibited from remaining in a shield system during vertical movement?
</t>
        </r>
      </text>
    </comment>
    <comment ref="C17" authorId="0" shapeId="0" xr:uid="{BE6F2662-531F-4518-AC7E-7593FFCCC773}">
      <text>
        <r>
          <rPr>
            <sz val="11"/>
            <color rgb="FF000000"/>
            <rFont val="Calibri"/>
            <family val="2"/>
            <scheme val="minor"/>
          </rPr>
          <t xml:space="preserve">Refer MODON HSS Manual, Associated Procedures, Checklist and Standards:
1 - Sites are to be kept clean and tidy and free from slip, trip and fall hazards. 
2 - Do all personnel trained in the importance of good housekeeping, managers, supervisors undertake regular monitoring and inspection of the workplace?
3 - Workplace are to be left clean and tidy at the end of each shift and where there is an accumulation of materials throughout the shift, at regular intervals as required to maintain a clean and safe site.
4 - Buildings under construction and nearing completion must ensure that all combustible and flammable materials are removed at the end of each shift.
5 - Nails are to be removed from timber as soon as possible, where this is not practical they are to be flattened and placed in a safe area (barrier and signs) until nails can be removed at a later time.
6 - Materials are to be stored so as they do not pose a risk to personnel stacking, removing or walking by (further guidance is given in the materials storage and handling section).
7 - All spills are to be cleaned up immediately using absorbent material.
8 - Cables/hoses/other trailing leads are to be protected, buried or secured above head height to avoid a slip trip, fall hazard. 
9 - Waste is to be placed in designated containers and covered to protect against high winds, pests or risk of fire. Waste containers are to be emptied on a regular basis to prevent a build-up of material.
10 - Loose or light materials that are stored on roofs or open spaces are to be secured to prevent them from inclement weather.
Location:
1 - Receptacles located inside buildings shall be kept at least 18 inches away from combustible walls and partitions.
2 - Receptacles for combustible trash that are located outside of buildings shall be placed at least 15 feet from the building or combustible material.
Use:
1 - Cigarettes, cigar butts, matches, and similar potential ignition sources should never be placed in a trash receptacle.  Proper receptacles for such items should be provided in areas designated for smoking.
2 - Broken glass, empty jars, scrap metal, and similar construction material should never be placed in office trash containers.  A roll-off bin or other appropriate container should be used to hold construction debris.
Environmental:
1 - Container storage areas shall be kept clean and free of trash.  Improper disposal of food waste can attract pests and vermin.  Prevention methods that do not involve the use of toxic chemicals is the preferred method of pest control.
2 - Outdoor containers should be kept covered when not in use so as to avoid attracting pests and to prevent the entry of water.  Dripping or leaking trash containers may violate local storm water quality discharge regulations.
3 - Promote recycling by contracting with a waste removal company that provides reuse as part of the waste processing or by providing segregated bins for the collection of office paper, aluminum cans, plastic bottles, and toner cartridges.  Rinse empty cans and bottles of sugar-based soda so as not to attract ants and other pests.
4 - Proper lighting (indoor) or during Night Shift are provided. Accurately installed. No impairement or poor visibilty is generated. No shadow due to installation of lights are presents. 
</t>
        </r>
      </text>
    </comment>
    <comment ref="T17" authorId="0" shapeId="0" xr:uid="{3B5086A1-4271-4BEA-A021-19F834CF296D}">
      <text>
        <r>
          <rPr>
            <sz val="11"/>
            <color rgb="FF000000"/>
            <rFont val="Calibri"/>
            <family val="2"/>
            <scheme val="minor"/>
          </rPr>
          <t xml:space="preserve">Refer MODON HSS Manual, Associated Procedures, Checklist and Standards:
 1 - Permit is taken for confined space entry and all recommended precautions are in place.
 2 - Operatives are trained and fit for the specified job. 
 3 - Confined space is well ventilated by means of mechanical ventilation. (Exhaust fan, blowers, low velocity air hose etc.).
 4 - Rescue system (Tripod with hoisting device, Rescue Harness etc.) in place and sufficient trained persons are available for the rescue operation.
 5 - Safe access is available for rescue operation. (Manhole size - Min. 450 mm X 407 mm or 457 mm Dia.)
 6 - Atmospheric monitoring conducted and confined space is safe to enter.
Percentage of gas concentration will be monitored and recorded every 4 hrs.
 A.  Oxygen percentage. (Permissible limit – 19.5% to 23.5%)
 B.  Flammable gas or vapors.(Permissible limit - &lt;10% of LFL)
 C.  Carbon Monoxide. (Permissible limit - &lt;50ppm)
 D.  Hydrogen sulfide.(Permissible limit - &lt;10ppm)
 E.  Any other toxic gas or vapors.    _______________________________
7 - Minimum two persons shall be assigned to work in the confined space. One person will remain in the entrance at all times to monitor the work 
8 - All persons shall wear safety harness, which should be connected to safety line from outside at all times.
9 - All electrical equipment &amp; leads are free from damage and guards in place.
10 - All electrical tools &amp; equipment are connected through ELCB.
11 - Compressed gas cylinders are kept outside the confined space.
12 - supervisor / Foreman will be available at all time to monitor the work and for the rescue operation. 
13 - Tool box talk conducted for the entire team and they are well aware of the risks.
14 - Proper communication system is available in between persons inside and standby person.
15 - Trained First aider with first aid kit will be available when working in the confined space.
16 - Confined space entry register is available and shift records will be maintained.
 - </t>
        </r>
      </text>
    </comment>
    <comment ref="C18" authorId="0" shapeId="0" xr:uid="{F9AD2081-36D6-4463-AD87-ADA37697D75B}">
      <text>
        <r>
          <rPr>
            <sz val="11"/>
            <color rgb="FF000000"/>
            <rFont val="Calibri"/>
            <family val="2"/>
            <scheme val="minor"/>
          </rPr>
          <t xml:space="preserve">Refer MODON HSS Manual, Associated Procedures, Checklist and Standards:
Combustible:
1 - Ensure oily rags, combustible material and other flammable substances which may ignite  are  not  accumulated  and  that  they  are  removed  without  delay  to  the designated disposal / storage area.
2 - Combustible materials shall not be stored within 20 feet (6.1 meters) of compressed gas cylinders.
3 - Safety cans used for dispensing combustible liquids shall be kept at a point of use
4 - Storage rooms for combustible liquids must have explosion-proof light fixtures
5 - No flames - hot work or smoking is be permitted in combustible liquid storage areas.
Flammable:
1 - Adequate training in the use and storage of flammable liquids is in place. 
2 - Storage of Flammable liquids in accordance with NFPA approved flammable storage lockers or in low value structures at least 50 feet from any other structure.
3 - Do not store other combustible materials near flammable storage areas 
4 - Bulk drums of flammable liquids must be grounded and bonded to containers during dispensing
5 - Portable containers of gasoline or diesel are not to exceed 5 gallons
6 - Safety cans used for dispensing flammable liquids shall be kept at a point of use
7 - Appropriate fire extinguishers are to be mounted within 75 feet of outside areas containing flammable liquids, and within 10 feet of any inside storage area for such materials.
8 - Storage rooms for flammable liquids must have explosion-proof light fixtures
9 - No flames - hot work or smoking is be permitted in flammable or combustible liquid storage areas.
10 - Flammable liquid transfer areas are to be separated from other operations by distance or by construction having proper fire resistance.
11 - When not in use flammable liquids shall be kept in covered containers.
12 - Flammable materials are considered hazardous and as such, material safety data sheets and appropriate hazard communication training for affected employees is required
13 - Maintain high levels of housekeeping, particularly with relations to flammable materials.
14 - Where flammable materials are handled in the course of work, safe work procedures must be prepared and documented with reference made to the Material Safety Data Sheets (MSDS‘s) for the materials concerned.
15 - All people handling, working with or in control of flammable substances must be properly trained and supervised (documentation to be maintained).
16 - Lead, dust, fumes and vapor constitute a major health hazard to workers.
Hazardous Substances COSHH
1 -  Under COSHH the risk presented by any hazardous substance assessed using hierarchy of control, stored, transported, created or disposed and usage at the workplace;
  &gt;  Very toxic or toxic: Substances that, in low quantities, cause death or acute or chronic damage to health when inhaled, swallowed or absorbed via the skin
  &gt;  Harmful: Substances that may cause death or acute or chronic damage to health when inhaled, swallowed or absorbed via the skin
  &gt;  Corrosive: Substances that may, on contact with living tissues, destroy them
  &gt;  inhalation into the lungs, when the substance is in the form of a gas, vapor, fume, mist, aerosol or dust
  &gt;  absorption through the skin or eyes by contact with a substance that can penetrate unbroken skin, or is absorbed through unprotected cuts or grazes
  &gt;  injection  by  contact  with  contaminated  sharp  objects  or  high-pressure  equipment, e.g. water jetting
  &gt;  ingestion by swallowing particles of a hazardous substance resulting from hand-to- mouth transfer
</t>
        </r>
      </text>
    </comment>
    <comment ref="T18" authorId="0" shapeId="0" xr:uid="{96D1D94D-4105-474D-B1A4-29267D91966D}">
      <text>
        <r>
          <rPr>
            <sz val="11"/>
            <color rgb="FF000000"/>
            <rFont val="Calibri"/>
            <family val="2"/>
            <scheme val="minor"/>
          </rPr>
          <t>Refer MODON HSS Manual, Associated Procedures, Checklist and Standards:
1 - Are regular and frequent fire safety inspections carried out?
2 - Have a sufficient number of fire marshals/evacuation officers been appointed?
3 - Are water supplies adequate?
4 - Does the building or site have a written fire procedure?
5 - Is there an effective permit to work system in operation for all hot work and other fire related work?
6 - Do all doors from areas from which a large number of people may have to escape open in the direction of travel?
7 - Do all emergency exit doors (i.e. doors not in normal use) have clear instructions displayed on how to open?
8 - Are all escape routes clear and unobstructed?
9 - Are all fire exit doors correctly signed?
10 - Is all fire fighting equipment immediately visible or correctly signed?
11 - Are all flammable and explosive substances adequately signed to indicate their presence and danger?
12 - Where necessary, is there a sufficient number of emergency lights to adequately illuminate all internal escape routes, exit doors and signs?
13 - Where automatic fire detection is deemed to be necessary is there an adequate number of detectors in the critical areas?
14 - Where the means of raising the alarm is by hand-operated devices, can the operation of one device be heard throughout the entire building or site?
15 - Is there an adequate number of fire extinguishers in the building?
16 - Is there firefighting equipment other than extinguishers in the building?
17 - Are all electrical circuits and fixed electrical installations examined and tested at an acceptable frequency?
18 - Is housekeeping to an acceptable standard?
19 - Have all staff been trained in fire procedures in the last twelve months?
20 - Are all fire drills adequately recorded?</t>
        </r>
      </text>
    </comment>
    <comment ref="C19" authorId="0" shapeId="0" xr:uid="{118991B9-3D97-4F1C-BB40-AFEDC2E88EBE}">
      <text>
        <r>
          <rPr>
            <sz val="11"/>
            <color rgb="FF000000"/>
            <rFont val="Calibri"/>
            <family val="2"/>
            <scheme val="minor"/>
          </rPr>
          <t xml:space="preserve">Refer MODON HSS Manual, Associated Procedures, Checklist and Standards:
1 - General construction waste streams generated including;
  &gt;  Asphalt, cable, timber, paving, roof sheeting, tiles, plastic sheeting and brickwork.
  &gt;  Excess concrete, spoil material from excavations.
  &gt;  General waste, such as putrescible food scraps and packaging from workers.
  &gt;  General (food) waste, construction/concrete waste, hazardous waste, paper/cardboard and waste water/sewage.
2 - Are hazardous waste identified with hazardous Waste label.  
3 - Containers are properly labeled in according to their contents.
4 - Container inspections are documented in writing using the Container Inspection Checklist.
5 - Weekly inspections logged into book using the Accumulation Area Inspection Log Sheet.  
“NO SMOKING OR OPEN FLAME” sign posted.  
6  Disposal facilities identified, evaluated using the procedures.
7 - Disposal facility accepted waste and issue approval letter.
8 - Waste transfer/dispose tracked using Waste Tracking Form.
9 - Waste streams, such as asphalt and concrete, to be recycled should be segregated and separately stored.
10 - 
Spill Release Contingency:
1 - Prior to beginning operations, ensure that on-site spill response capabilities (containment and personal protective equipment) are consistent with task requirements described in job hazard analysis.
</t>
        </r>
      </text>
    </comment>
    <comment ref="T19" authorId="0" shapeId="0" xr:uid="{4495B22E-3696-413A-B60A-850E3DE37E39}">
      <text>
        <r>
          <rPr>
            <sz val="11"/>
            <color rgb="FF000000"/>
            <rFont val="Calibri"/>
            <family val="2"/>
            <scheme val="minor"/>
          </rPr>
          <t xml:space="preserve">Refer MODON HSS Manual, Associated Procedures, Checklist and Standards:
HHE is required at all locations where chemical hazards exist, such as; storing, transferring and handling facilities, under routine conditions.
The HHE scope shall include the physical, chemical, radiological, and biological health hazards.  Physical health hazards include elevated noise and vibration exposures, repetitive motion work operations, ionizing and non-ionizing radiation exposures heat and cold stress and biological hazards include infectious disease agents.
HHE shall be performed before the site mobilization;  
1 - Is the adequate eating or mess area is provided and sufficient for number of workers?
2 - Are sufficient tables and Chair are provide and Kept Clean?   
3 - Are FEs, signs, pest control being implemented?   
4 - Is washing Area sufficient and Kept Clean?  
5- Cooking Area Kept Clean?  
6 - L.P.G. Cylinder stored outside, secured &amp; upright  
7 - Sufficient drinking water provided. Filters changed (as per manufacturer recommendation)?
8 - Sufficient toilets, washbasins, cleaned/disinfectant provided?
9 - Provision of First Aider
10 - Provision of Nurse
11 -  Provision of First Aid Kit
12 - Provision of site clinic with required first aid equipment and items.
13 - Provision of shaded area on the workplace
14 - Provision of Ambulance or an equal arrangement in place"
15 - Smoking area is Prohibited other than designated smoking areas, clear of flammable and combustible materials?
16 - All toilets, washing, rest and eating facilities to be kept clean, hygienic and be well maintained at all times?
17 - Waste Management - Covered bins, emptied daily, close proximity, color coded etc.?
18 - Are the monitoring, including integrated air sampling, noise dosimetry and other exposure assessments, being carried out?
19 - Are the Physical, chemical, and biological stresses, being identified, results are taken with action level to prevent sickness, impaired health, significant discomfort, or inefficiency in workers?
20 - Are WEL, LEL, OEL PEL &amp; TLV linked to control workers airborne exposure to a chemical in a concentration above which is likely to cause death or immediate or delayed permanent adverse health effects or prevent escape from such an environment, if bening implemented?
</t>
        </r>
      </text>
    </comment>
    <comment ref="C20" authorId="0" shapeId="0" xr:uid="{B46931F1-B385-476D-970D-2B3143438EBC}">
      <text>
        <r>
          <rPr>
            <sz val="11"/>
            <color rgb="FF000000"/>
            <rFont val="Calibri"/>
            <family val="2"/>
            <scheme val="minor"/>
          </rPr>
          <t xml:space="preserve">Refer MODON HSS Manual, Associated Procedures, Checklist and Standards:
Is the hierarchy of Control is beng carried out on the following and recorded;
1 - Exposure to Chemical;
e.g. - Dust, Gas, Mist, Vapor
2 - Exposure to Radiation;
e.g. - Pipe radiography etc.
3 - Exposure to Biological Hazard;
e.g. - Bloodborne pathogens /  Legionella / Leptospirosis
4 - Exposure to noise;
e.g. Loss of hearing /  Physical damage to hearing mechanism 
5 - Heat and cold stress work;
e.g. - Heat-stroke, Heat stress / Frostbite / 
6 - Repetitive Motion Work;
e.g. - Musculoskeletal disorder, awkward position etc.
7 - Is the risk assessment carried out on the hazardous material and covering the following;  
  &gt; Allowable exposure limits, 
  &gt; Exposure monitoring requirements, 
  &gt; Methods of compliance for potential over exposure conditions, 
  &gt; Medical surveillance program, 
  &gt; Hazard communication, employee training requirements, 
8- Is the IH Surveillance Plan should being implemented and have rocored on the following; 
  &gt; Which exposure groups require IH monitoring and medical surveillance
  &gt; Specific substances or agents to be monitored, 
  &gt; The OELs to be used to evaluate results 
  &gt; The statistical basis to continue or cease monitoring
  &gt; Specific medical testing/protocol to be implemented 
9 - Do we've program on identifies work conditions such as the following, the exposure must first be mitigated or work shall not be performed.
  &gt; Oxygen concentrations less than 19.5% or greater than 23.5%, or
  &gt; Atmospheres greater than 1% of the Lower Explosive Limit, or
  &gt; Atmospheres that are &gt;50% of Immediately Dangerous to Life or Health (IDLH) concentrations, or
  &gt; Work with sensitizers or known human carcinogens, mutagens, or teratogens without process isolation or fully encapsulating personal protection, or
  &gt; Work with highly infectious biological agents without process isolation
</t>
        </r>
      </text>
    </comment>
    <comment ref="T20" authorId="0" shapeId="0" xr:uid="{DFA8BE87-2FE8-4933-8975-44CC3996DBB4}">
      <text>
        <r>
          <rPr>
            <sz val="11"/>
            <color rgb="FF000000"/>
            <rFont val="Calibri"/>
            <family val="2"/>
            <scheme val="minor"/>
          </rPr>
          <t xml:space="preserve">Refer MODON HSS Manual, Associated Procedures, Checklist and Standards:
1 - Are all dispensing areas diked or properly graded to control drainage of spilled fuel?
2 - are all workers and operatives are trained to use spill response kit?
3 - Is the procedure in place for collecting and/or containing, and disposing of spilled materials?
4 - All tanks &amp; vessels areas are diked to contain accidental spills?.
5 - Do measures taken to prevent an accidental contaminated runoff from construction , operation, maintenance, plant and storage areas?
6 - Do measures taken to control on deposits of oils, greases and fuels, from site plant and vehicle operations, mechanical failures, spillages and discharges to ground or drains and the dispersion of unattended spills by plant / vehicle movements?.
7 - Do measures taken to control on fuels, oils and other hazardous chemicals spilled on site during re-fueling, storage or transport operations?.
8 - Do we have an Emergency Response Procedure will be followed in the event of environmental emergency such as an oil or chemical spill?
9 - Is there a procedure for concrete wash, clean and dispose to prevent ground contamination, such as; Concrete wash pits with leak proof sedimentation tanks will be provided for washing concrete mixer trucks. The design and location
of such wash pits shall be agreed with the Project Manager prior to its construction on site. Concrete dumping or spillages of any kind shall not be allowed in any other location on site?
10 - Is there a procedure to used in the situation of a major spills that will have an impact on the surrounding environment will  be  promptly  reported  to  the  Fire  Brigade?
11 - Are there a procedure of disposing off any damage/leakage drums or containers shall be removed in accordance with the local requirements?
12 - Are there a procedure of dealing with spilled contaminated soils, resulted and remediated, accordingly?
13 - Are all personnel trained in the use of spill procedure and response and the adequate spill kits are available on site?
</t>
        </r>
      </text>
    </comment>
    <comment ref="C21" authorId="0" shapeId="0" xr:uid="{C9925976-8B0B-4E0C-819E-12AEF0985576}">
      <text>
        <r>
          <rPr>
            <sz val="11"/>
            <color rgb="FF000000"/>
            <rFont val="Calibri"/>
            <family val="2"/>
            <scheme val="minor"/>
          </rPr>
          <t xml:space="preserve">Refer MODON HSS Manual, Associated Procedures, Checklist and Standards:
1 - All electrical extension cords are equipped with nonconductive plugs
2 - Cords must not be spliced or draped over nails, metal objects 
3 - The use of extension cords by means of multiple outlet plugs from single outlets is prohibited
4 - All electrical service removals, alterations and equipment installations are performed by an authorized electrician
5 - Faulty electrical installation
 6 - Electrical supply disruption
7 - Exposed cables
8 - Trip / fall hazards from installed cables
9 - Fire hazard Electrical overload 
10 - electrocution
11 - Electrical (short circuit) - Contact with exposed conductors or a device that is incorrectly
or inadvertently grounded, such as when a metal ladder comes into contact with power lines
12 - Electrical - (static discharge)
13 - Electrical Fire - Use of electrical power that results in electrical overheating or
arcing to the point of combustion or ignition of flammables, or electrical component damage
14 -  Improper grounding
15 - Damaged insulation
16 - Exposed electrical parts
17 - Overloaded circuits
18 - Inadequate wiring
19 - Wet conditions
20 - Overhead power lines
21 - Damaged tools and equipment
</t>
        </r>
      </text>
    </comment>
    <comment ref="T21" authorId="0" shapeId="0" xr:uid="{8C571D30-338B-4B34-96D6-6310B5C13324}">
      <text>
        <r>
          <rPr>
            <sz val="11"/>
            <color rgb="FF000000"/>
            <rFont val="Calibri"/>
            <family val="2"/>
            <scheme val="minor"/>
          </rPr>
          <t xml:space="preserve">Refer MODON HSS Manual, Associated Procedures, Checklist and Standards:
1 - Is there a meaningful and an effective consultation and communication on health and safety matters being implemented through out the project?
2 - Is the Consultation and communication on health and safety matters in place through the following mechanisms:
  &gt; Project specific induction  - (prior to commencement of contracted work)
  &gt; Work activity Induction (in SWMS or equivalent) - (prior to commencement any construction work)
  &gt; Toolbox Meetings - (Monthly intervals or generally when there is the introduction of a new process (SWMS) or        when discussing OHS issues/topics).
  &gt; Subcontractor Meetings - (weekly)
  &gt; Project team meetings - (weekly)
  &gt; HSE Committee Meeting - (as agreed with the HSE Committee)
  &gt; OHS Report - (monthly)
  &gt; Project Notice Board and general signage - (as required)
3 - Is there a method of communication is to be established in the work procedures to allow constant monitoring of those persons working in the confined space?
4 - Is there a material safety data sheets and appropriate hazard communication training for affected employees is in place?
 5 - Are all environmental aspects and impacts been communicated to employees?
6 - Dose the notice </t>
        </r>
      </text>
    </comment>
    <comment ref="C22" authorId="0" shapeId="0" xr:uid="{BDB22B04-1B0E-4F50-9A0C-A77EFE391D25}">
      <text>
        <r>
          <rPr>
            <sz val="11"/>
            <color rgb="FF000000"/>
            <rFont val="Calibri"/>
            <family val="2"/>
            <scheme val="minor"/>
          </rPr>
          <t xml:space="preserve">Refer MODON HSS Manual, Associated Procedures, Checklist and Standards:
1-  Check that all the workers are using safe hand tools/power tools and instruct them to operate and maintain the same in safe manner
2 - Ensure power tools and hand tools are checked prior to issue
3 - Damaged tools and equipment
4 - Electrical tools or electrical equipment are not to be issued for use until inspected.
5 - Electrical tools or electrical equipment are not to be issued for use until inspected.
6 - "Defective" electrical tools and equipment are to be tagged and removed from service until repaired and inspected
7 - The frequency for inspection of construction electrical tools and electrical equipment shall be monthly and inspection indicated by attached color-coded tape or color- coded tie wraps and a color coded inspection tag with Contractor‘s name, the supervisor, the inspection date, equipment number and signature of competent inspector displayed on the tag.
8 - Checking the cords for worn or cracked insulation.
9 - Checking the cords entry to plug and tool housing for frayed or worn insulation and strain relief.
10 - Checking the plug prongs for damage.
11 - Checking the plug for exposed connectors
12 - Checking the equipment housing for damage.
13 - Checking trigger locks to ensure they have been removed
14 - Checking the leads for signs of wear, poor connections at probes, etc.
15 - Checking the housing and the readout window for cracks, loose screws, etc.
16 - Check all Ground Fault Circuit Interrupters (GFCI) during the monthly inspections.
17 - Machines are free from any defects / damage.
18 -  Pressure switch and safety guards in place where applicable.
19 - Leads are fitted with correct plugs &amp; sockets and free from damages.
20 - Leads wires are free from joints, cuts and other defects. 
21 - Leads are suitably rated for the electric current.
22 - Machines / Tools are equipped with properly functioning dead man switch.
23 - Tools issue and maintenance record is properly maintained.
24 - Tools are correctly stored.
25 - Discarded Tools / cords are marked and stored separately.
</t>
        </r>
      </text>
    </comment>
    <comment ref="T22" authorId="0" shapeId="0" xr:uid="{FD05D4D8-15CB-40FC-8359-0C08C1CB42F2}">
      <text>
        <r>
          <rPr>
            <sz val="11"/>
            <color rgb="FF000000"/>
            <rFont val="Calibri"/>
            <family val="2"/>
            <scheme val="minor"/>
          </rPr>
          <t xml:space="preserve">Refer MODON HSS Manual, Associated Procedures, Checklist and Standards:
1 - Is the Project HSE Plan presents actions, responsibilities, protocol, conformance, verification and containment activities to be undertaken by project staff and sub-contractors at all times during the construction phase of the project.
2 - Is the implementation of the HSE plan is being monitored, evaluated for accuracy and any changes made communicated to all relevant personnel.
3 - Is the HSE Plan, CEMP, Security Plan, HAZcomm., standards &amp; procedures are updated, signed, approved and distributed, acknowledged to the construction team's responsible individuals?
4 -Is the project overall safety risk register developed, approved and being implemented?
</t>
        </r>
      </text>
    </comment>
    <comment ref="C23" authorId="0" shapeId="0" xr:uid="{98BD8942-345F-4F7E-B0BD-9D2454421C79}">
      <text>
        <r>
          <rPr>
            <sz val="11"/>
            <color rgb="FF000000"/>
            <rFont val="Calibri"/>
            <family val="2"/>
            <scheme val="minor"/>
          </rPr>
          <t xml:space="preserve">Refer MODON HSS Manual, Associated Procedures, Checklist and Standards:
Immediate Postural and Load Factor;
1- Is the body position stable?   
2 - Is the trunk of the body straight (not twisted)?   
3 - Is the operation carried out by one person?   
4 - Is the load kept close to the body?   
5 - Can the handler avoid stretching upwards?   
6 - Can the handler avoid a prolonged period in one posture?   
7 - Can the handler perform the task without overreaching?   
8 - Are both hands used for grasping?   
9 - Are the hands less than a shoulder width apart?   
10 - Is the load positioned centrally in front of the body?   
11 - Is the load reasonably symmetrical?   
12 - Is the load stable and easy to grasp?    
13 - Can handlers move and position themselves freely?    
Environmental Risk Factor;
1 - Too hot?    
2 - Too cold?    
3 - Too bright?    
4 - Too dark?    
5 - Too noisy to allow effective communication?    
6 - Too wet?    
7 - Slippery underfoot?    
8 - Does any personal protective equipment interfere with the task?    
Carrying;
1 - Is the load carried at knuckle height?    
2 - Is the load carried at arm's length from the body?    
3 - Is the load carried for more than 10 meters?    
Seated Work;
1 - Is the load lifted from below thigh height?    
2 - Is the load lifted to above shoulder height?    
3 - Is the load lifted at arm's length from the body?    
4 - Does the handler have to twist significantly to the side?    
5 - Is the load heavier than 5kg?    
Pushing and Pulling;
1 - Does the pushing and pulling take place below knuckle height?    
2 - Does the pushing and pulling take place above shoulder height?    
3 - Is the initial or maximum force required to push or pull the load more than 25kg?    
4 - Is the continuous force required to keep the load in motion more than 10kg?    
</t>
        </r>
      </text>
    </comment>
    <comment ref="T23" authorId="0" shapeId="0" xr:uid="{E24C891C-00F8-440A-9224-1D7E4E706D62}">
      <text>
        <r>
          <rPr>
            <sz val="11"/>
            <color rgb="FF000000"/>
            <rFont val="Calibri"/>
            <family val="2"/>
            <scheme val="minor"/>
          </rPr>
          <t xml:space="preserve">Refer MODON HSS Manual, Associated Procedures, Checklist and Standards:
1 - Is there a system of proper HSE reporting in place, such as; all work-related incidents including near misses, injuries, illnesses, property damage, environmental incidents, security events and motor vehicle incidents, using proper protocol followed?
2 - Is the HSE incidents, accident, near misses, unsafe acts/conditions and dangerous occurrences are being reporting in timely manner and in the approved company format?
3 - Are the workers informed, trained in reporting all near misses, unsafe acts/conditions to the appropriate authority or line of manager?
4 - Is the Weekly / Monthly HSE Statistics data, including (leading &amp; lagging) indicators, reviewed by the senior management?
</t>
        </r>
      </text>
    </comment>
    <comment ref="C24" authorId="0" shapeId="0" xr:uid="{BD338CE6-1600-4F04-B108-295C15756C9A}">
      <text>
        <r>
          <rPr>
            <sz val="11"/>
            <color rgb="FF000000"/>
            <rFont val="Calibri"/>
            <family val="2"/>
            <scheme val="minor"/>
          </rPr>
          <t xml:space="preserve">Refer MODON HSS Manual, Associated Procedures, Checklist and Standards:
CHECKS;
1 - Plant guarding is in place and in good condition to prevent injury from parts disintegrating or failing 
2 - Access and egress is in good condition, hand holds, ladder etc. are sound and in place 
3 - Operator's seat and controls are in good condition and all safety devices (limiters and indicators) are labelled and fully operational. 
4 - Operator's manual / instructions supplied by the manufacturer of the plant are available in the plant. 
5 - Hazards with the use of the plant are identified, i.e. Safe working limits on batters, operator safety instructions etc., are displayed clearly in the cabin of the plant for operator reference. I.E. PLANT SPECIFIC RISK ASSESSMENT. 
6 - Hazard controls, i.e. seat belts must be worn and hearing protection must be worn, caution/danger signs (counter weight slewing area, excavators and cranes) etc. are displayed in the cabin or on the plant in a position relevant to the hazard. 
7 - Operator cabin/work platform access is clean and free of debris, loose tools, equipment, grease oil and is in an orderly condition. 
8 - Plant is clean and free from oil leaks and oil build up. 
9 - Plant Pre Start inspection is complete and a record of the inspection will be provided at commencement on the site. 
10 - Certification of operator / proof of competency.
11 - Operational Noise Level - Statement of conforming emission level. 
12 - Plant has no areas of excessive wear or damage. 
Mobile plant required to have;
1 - Plant is fitted with a Roll Over Protection Structure (R.O.P.S.) and operator restraint. 
2 - Plant is fitted with a front horn and reversing beeper. 
3 - Plant is fitted with a rotating or flashing amber beacon. 
Plant used to lift Material and equipment;
Backhoes, excavators, cranes and loaders used as crane from designed lifting points. The Safe Working Load of the plant item is displayed on the plant as: 
EITHER;
A Crane Chart supplied by the manufacturer specific to the plant item in the cabin of the plant for operator reference
OR;
The Safe Working Load of the equipment on the boom of the loader bucket and of the dipper arm of excavators - a combination of both is required for backhoes e.g. SWL 1.2ton. 
Personal Lifting Equipment - (Cherry Pickers, boom lift and elevated platform)
1 - Safety Working Load is displayed on work bucket / platform. 
2 - Fully body harnesses and lanyards are to be provided for personnel using the equipment. 
3 - Safety Instruction for the operation of the equipment is clearly displayed in the work bucket / platform. 
4 - The supplier have provided training for personnel using the platform in the safe use of the equipment 
</t>
        </r>
      </text>
    </comment>
    <comment ref="T24" authorId="0" shapeId="0" xr:uid="{87737A7D-17B9-4538-9EAE-9B69F11E808F}">
      <text>
        <r>
          <rPr>
            <sz val="11"/>
            <color rgb="FF000000"/>
            <rFont val="Calibri"/>
            <family val="2"/>
            <scheme val="minor"/>
          </rPr>
          <t xml:space="preserve">Refer MODON HSS Manual, Associated Procedures, Checklist and Standards:
1 - Do all personnel have the correct information, instruction and training according to their role and responsibilities?
2 - Is the contractor promoting awareness of company standards and regulations among their employees on a regular basis, or when it is necessary?
3 - Do all personnel have completed basic relevant awareness training, such as; Fire Awareness Training, Heat Stress awareness Training, Safety Signs and Color Code awareness Training, Environmental Awareness Training, Using Fire Extinguisher Awareness Training, Emergency reporting Awareness Training, Unsafe Act/Conditions reporting awareness training, Evacuation Procedure Awareness Training?
</t>
        </r>
      </text>
    </comment>
    <comment ref="C25" authorId="0" shapeId="0" xr:uid="{D3B8B3FF-FD53-4553-9373-17A788144C03}">
      <text>
        <r>
          <rPr>
            <sz val="11"/>
            <color rgb="FF000000"/>
            <rFont val="Calibri"/>
            <family val="2"/>
            <scheme val="minor"/>
          </rPr>
          <t xml:space="preserve">Refer MODON HSS Manual, Associated Procedures, Checklist and Standards:
1 - Crane Inspected
2 - Operator certified
3 - Lift Plan approved
4 - PTW obtained
5 - lifting equipment is suitable for the use it is being put to, marked with safe working load, properly maintained and
inspected, and receives a periodic thorough examination.
6 - Are all members of the lifting operations team including the Appointed Person, Crane Drivers and Slingers / Signalers / Banksmen will be competent and have such practical and theoretical knowledge and experience as is necessary to carry out their duties.
7 - Bank man is available and certified
8 - The crane operator have a practical and theoretical knowledge of lifting operations
9 - Lifting operations will be undertaken by a minimum of three competent people the crane operator, slinger / signaler (slinger and signaler can be one person) / banks man / flagman (banks man and flagmen can be one person) and Supervisor
10 - Certification of Lifting Equipment / Lifting Gear / Lifting Devices
11 - Lifting plan prepared/approved/communicated
12 - Lifting gear (Chain sling, shackle, webbing sling, lifting clamps etc.) / devices (Chain block, Winch, Monorail etc.) are checked, inspected &amp; tagged - ( size, length, dia, width, SWL,Condition &amp; defects.
13 - All lifting equipment / gears have valid test certificates and are in good condition.
</t>
        </r>
      </text>
    </comment>
    <comment ref="T25" authorId="0" shapeId="0" xr:uid="{ACE17AB9-965E-4123-B129-FDB9EE60F105}">
      <text>
        <r>
          <rPr>
            <sz val="11"/>
            <color rgb="FF000000"/>
            <rFont val="Calibri"/>
            <family val="2"/>
            <scheme val="minor"/>
          </rPr>
          <t>Refer MODON HSS Manual, Associated Procedures, Checklist and Standards:
1 - Is there process of SBO for leadership to identify and reinforce safe work practices/behaviors?
2 - Is there process of SBO for leadership to identify and improve on at-risk practices?
3 - Is there process of SBO for leadership to identify and improve on practices, conditions, controls, and compliance that eliminate or reduce hazards?
4 - Is there a process of SBO for leadership to make positive, corrective, cooperative, collaborative feedback/recommendations?
5 - Is there a training program for BBST, that how to identify critical safety behavior and how to provide feedback and the number of personnel trained.
6 - Is there a program for the leadership to carry out SBO once a month or twice (depends project scope of work), and record available?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Hassan, Ahmed/RYD</author>
  </authors>
  <commentList>
    <comment ref="I3" authorId="0" shapeId="0" xr:uid="{00000000-0006-0000-0A00-000001000000}">
      <text>
        <r>
          <rPr>
            <b/>
            <sz val="9"/>
            <color indexed="81"/>
            <rFont val="Tahoma"/>
            <family val="2"/>
          </rPr>
          <t>Without O&amp;M Cost</t>
        </r>
      </text>
    </comment>
  </commentList>
</comments>
</file>

<file path=xl/sharedStrings.xml><?xml version="1.0" encoding="utf-8"?>
<sst xmlns="http://schemas.openxmlformats.org/spreadsheetml/2006/main" count="2735" uniqueCount="1347">
  <si>
    <t>Week</t>
  </si>
  <si>
    <t>Item</t>
  </si>
  <si>
    <t>Plan</t>
  </si>
  <si>
    <t>Cum</t>
  </si>
  <si>
    <t>Pending</t>
  </si>
  <si>
    <t>Total</t>
  </si>
  <si>
    <t>Month</t>
  </si>
  <si>
    <t>Monthly</t>
  </si>
  <si>
    <t>C um</t>
  </si>
  <si>
    <t>%</t>
  </si>
  <si>
    <t>EAC</t>
  </si>
  <si>
    <t>Forecast current and future months</t>
  </si>
  <si>
    <t>Actuals thru previous month</t>
  </si>
  <si>
    <t>Extended Duration</t>
  </si>
  <si>
    <t>Date</t>
  </si>
  <si>
    <t>Actual</t>
  </si>
  <si>
    <t>Remarks</t>
  </si>
  <si>
    <t>#</t>
  </si>
  <si>
    <t>Planned</t>
  </si>
  <si>
    <t>Weekly (SAR)</t>
  </si>
  <si>
    <t>Cumulative</t>
  </si>
  <si>
    <t>Contractor</t>
  </si>
  <si>
    <t>Mobilization</t>
  </si>
  <si>
    <t>WBS</t>
  </si>
  <si>
    <t>Plan %</t>
  </si>
  <si>
    <t>Earned</t>
  </si>
  <si>
    <t>Approved</t>
  </si>
  <si>
    <t>UPDATE ONLY YELLOW PORTION FROM PRIMAVERA EXPORT, IF NEEDED, EXTEND YELLOW PORTION BASED ON SCHEDULE.</t>
  </si>
  <si>
    <t>Baseline Plan</t>
  </si>
  <si>
    <t>Earned Value</t>
  </si>
  <si>
    <t xml:space="preserve">Forecast </t>
  </si>
  <si>
    <t>Variance</t>
  </si>
  <si>
    <t>Potential</t>
  </si>
  <si>
    <t>% Wt.</t>
  </si>
  <si>
    <t>To Date (SAR)</t>
  </si>
  <si>
    <t>SPI</t>
  </si>
  <si>
    <t>Project Status Score</t>
  </si>
  <si>
    <t>Manpower Availability</t>
  </si>
  <si>
    <t>Billing % Compared to Planned</t>
  </si>
  <si>
    <t>Safety Score</t>
  </si>
  <si>
    <t>Quality Score</t>
  </si>
  <si>
    <t>Elements</t>
  </si>
  <si>
    <t>Max</t>
  </si>
  <si>
    <t>Score</t>
  </si>
  <si>
    <t>No Entry Required</t>
  </si>
  <si>
    <t>Cost</t>
  </si>
  <si>
    <t>MONTHS</t>
  </si>
  <si>
    <t>Plan - Monthly</t>
  </si>
  <si>
    <t>Actual - Monthly</t>
  </si>
  <si>
    <t>CM</t>
  </si>
  <si>
    <t>Actual/Fcst vs Plan</t>
  </si>
  <si>
    <t>Invoice Reference</t>
  </si>
  <si>
    <t>Invoice Value</t>
  </si>
  <si>
    <t>Period Covered</t>
  </si>
  <si>
    <t>Payment Status</t>
  </si>
  <si>
    <t>Invoice No.</t>
  </si>
  <si>
    <t>Doc Control reference</t>
  </si>
  <si>
    <t>Submittal Rev. #</t>
  </si>
  <si>
    <t>AP Recovery</t>
  </si>
  <si>
    <t>Retention</t>
  </si>
  <si>
    <t>Deduction / Penalties</t>
  </si>
  <si>
    <t>Amount (net)</t>
  </si>
  <si>
    <t>Date to CM / PgM</t>
  </si>
  <si>
    <t>Date to PM</t>
  </si>
  <si>
    <t>PM Reply Date</t>
  </si>
  <si>
    <t>Date to Accounts</t>
  </si>
  <si>
    <t>Days Elapsed</t>
  </si>
  <si>
    <t>Date Paid</t>
  </si>
  <si>
    <t>Amount Paid</t>
  </si>
  <si>
    <t>Paid %</t>
  </si>
  <si>
    <t>Payment Period (d)</t>
  </si>
  <si>
    <t>Amount Pending</t>
  </si>
  <si>
    <t>Y</t>
  </si>
  <si>
    <t>N</t>
  </si>
  <si>
    <t>TOTAL</t>
  </si>
  <si>
    <t>Status</t>
  </si>
  <si>
    <t>Status List</t>
  </si>
  <si>
    <t>Duration</t>
  </si>
  <si>
    <t>Weekly Progress Report - Construction Projects</t>
  </si>
  <si>
    <t>Initial Handover</t>
  </si>
  <si>
    <t>Phase</t>
  </si>
  <si>
    <t>Stage</t>
  </si>
  <si>
    <t>Launch</t>
  </si>
  <si>
    <t>LOA</t>
  </si>
  <si>
    <t>Active</t>
  </si>
  <si>
    <t>Kick-off Meeting</t>
  </si>
  <si>
    <t>On Hold</t>
  </si>
  <si>
    <t>Site Handover</t>
  </si>
  <si>
    <t>Terminated</t>
  </si>
  <si>
    <t>Terminated, Closed</t>
  </si>
  <si>
    <t>Execution</t>
  </si>
  <si>
    <t>Substantial Complete</t>
  </si>
  <si>
    <t>T&amp;C</t>
  </si>
  <si>
    <t>Complete</t>
  </si>
  <si>
    <t>Closeout</t>
  </si>
  <si>
    <t>Closed</t>
  </si>
  <si>
    <t>Initial Handover Signed</t>
  </si>
  <si>
    <t>Warranty Period</t>
  </si>
  <si>
    <t>Final Handover</t>
  </si>
  <si>
    <t>PgM</t>
  </si>
  <si>
    <t>Tender Documents Issued</t>
  </si>
  <si>
    <t>Responses to the OCS completed</t>
  </si>
  <si>
    <t>Design close-out process complete</t>
  </si>
  <si>
    <t>Initial staff and equipment in place, ready to start production</t>
  </si>
  <si>
    <t xml:space="preserve"> CM / PgM Approval Timeline</t>
  </si>
  <si>
    <t>format if no, make shaded</t>
  </si>
  <si>
    <t>Advance Payment %</t>
  </si>
  <si>
    <t>Retention %</t>
  </si>
  <si>
    <t>End Date</t>
  </si>
  <si>
    <t>Start Date</t>
  </si>
  <si>
    <t>CM / PgM Reply Date</t>
  </si>
  <si>
    <t>Gross Value</t>
  </si>
  <si>
    <t>Safe Hours Worked</t>
  </si>
  <si>
    <t>Total Hours Worked</t>
  </si>
  <si>
    <t>Project ID</t>
  </si>
  <si>
    <t>Low</t>
  </si>
  <si>
    <t>Medium</t>
  </si>
  <si>
    <t>High</t>
  </si>
  <si>
    <t>Other</t>
  </si>
  <si>
    <t>Expired</t>
  </si>
  <si>
    <t>Occurred</t>
  </si>
  <si>
    <t>Revised / Recovery Plan</t>
  </si>
  <si>
    <t>Earned %</t>
  </si>
  <si>
    <t>Construction</t>
  </si>
  <si>
    <t>Achieved Wt.%</t>
  </si>
  <si>
    <t>Achieved/Fcst vs Plan</t>
  </si>
  <si>
    <t>Cum Wt.</t>
  </si>
  <si>
    <t>Plan Wt.%</t>
  </si>
  <si>
    <t>Wt.%</t>
  </si>
  <si>
    <t>Issued</t>
  </si>
  <si>
    <t>Earned Value Progress (SAR)</t>
  </si>
  <si>
    <t>Physical Progress (Effort)</t>
  </si>
  <si>
    <t>Weekly Physical Progress</t>
  </si>
  <si>
    <t>To Date Physical Progress</t>
  </si>
  <si>
    <t>(Manhours)</t>
  </si>
  <si>
    <t>(Mandays)</t>
  </si>
  <si>
    <t>Progress Overview</t>
  </si>
  <si>
    <t>Safety</t>
  </si>
  <si>
    <t>Cum Effort</t>
  </si>
  <si>
    <t>Earned Effort %</t>
  </si>
  <si>
    <t>Gross Paid Value</t>
  </si>
  <si>
    <t>Project Name</t>
  </si>
  <si>
    <t>BOQ Value (SAR)</t>
  </si>
  <si>
    <t>SPI (Physical Effort)</t>
  </si>
  <si>
    <t>SPI (Cost)</t>
  </si>
  <si>
    <t>Sr. NO.</t>
  </si>
  <si>
    <t>BOQ. No.</t>
  </si>
  <si>
    <t>Unit</t>
  </si>
  <si>
    <t xml:space="preserve">Quantity </t>
  </si>
  <si>
    <t>Proc. Qty</t>
  </si>
  <si>
    <t>Required P.O Date</t>
  </si>
  <si>
    <t>Date of Pur. Order Issued</t>
  </si>
  <si>
    <t>Purchase Order No.</t>
  </si>
  <si>
    <t>Supplier</t>
  </si>
  <si>
    <t>Method of Shipping</t>
  </si>
  <si>
    <t>Required on Job</t>
  </si>
  <si>
    <t>E.D.A. to Site</t>
  </si>
  <si>
    <t>A.D.A. to Site</t>
  </si>
  <si>
    <t xml:space="preserve">Lead Time </t>
  </si>
  <si>
    <t xml:space="preserve"> </t>
  </si>
  <si>
    <t xml:space="preserve">Pending </t>
  </si>
  <si>
    <t>0-10
Days</t>
  </si>
  <si>
    <t>11-20
Days</t>
  </si>
  <si>
    <t>21-30
Days</t>
  </si>
  <si>
    <t>31-60
Days</t>
  </si>
  <si>
    <t>&gt; 60
Days</t>
  </si>
  <si>
    <t>Avg. Closing
(Days)</t>
  </si>
  <si>
    <t>Item
 No.</t>
  </si>
  <si>
    <t>Days
Change</t>
  </si>
  <si>
    <t>A</t>
  </si>
  <si>
    <t>Milestones</t>
  </si>
  <si>
    <t>Original 
(Baseline)</t>
  </si>
  <si>
    <t>Forecast</t>
  </si>
  <si>
    <t>Contract Sign Date</t>
  </si>
  <si>
    <t>Site Handover Date</t>
  </si>
  <si>
    <t>Contract General Information</t>
  </si>
  <si>
    <t>Consultant</t>
  </si>
  <si>
    <t>Key Dates</t>
  </si>
  <si>
    <t>Contract Award Date</t>
  </si>
  <si>
    <t>Original Completion</t>
  </si>
  <si>
    <t>Contract Award Date (Hijri)</t>
  </si>
  <si>
    <t>Contract Sign Date (Hijri)</t>
  </si>
  <si>
    <t>Site Handover Date (Hijri)</t>
  </si>
  <si>
    <t>Original Completion (Hijri)</t>
  </si>
  <si>
    <t>Revised Completion Date</t>
  </si>
  <si>
    <t>Committed Completion Date</t>
  </si>
  <si>
    <t>Forecast Completion</t>
  </si>
  <si>
    <t>Original Contract Value</t>
  </si>
  <si>
    <t>Revised Contract Value</t>
  </si>
  <si>
    <t>Estimate At Completion Value</t>
  </si>
  <si>
    <t xml:space="preserve">Potential Changes </t>
  </si>
  <si>
    <t>Revised O&amp;M Value</t>
  </si>
  <si>
    <t>O&amp;M Value</t>
  </si>
  <si>
    <t>Submitted Invoices (Gross Value)</t>
  </si>
  <si>
    <t>Total Deduction</t>
  </si>
  <si>
    <t>Performance Summary</t>
  </si>
  <si>
    <t>Data Date</t>
  </si>
  <si>
    <t xml:space="preserve">Construction Milestones </t>
  </si>
  <si>
    <t xml:space="preserve">Performance overview </t>
  </si>
  <si>
    <t>Shop Drawings</t>
  </si>
  <si>
    <t>B</t>
  </si>
  <si>
    <t>C</t>
  </si>
  <si>
    <t>D</t>
  </si>
  <si>
    <t>Processed</t>
  </si>
  <si>
    <t>with Designer</t>
  </si>
  <si>
    <t xml:space="preserve">Structural </t>
  </si>
  <si>
    <t xml:space="preserve">Architectural </t>
  </si>
  <si>
    <t>Mechanical</t>
  </si>
  <si>
    <t>Electrical</t>
  </si>
  <si>
    <t xml:space="preserve">TOTAL </t>
  </si>
  <si>
    <t>Item Per WBS</t>
  </si>
  <si>
    <t>Total Submittals</t>
  </si>
  <si>
    <t>Material Approval</t>
  </si>
  <si>
    <t/>
  </si>
  <si>
    <t>Quality Reports</t>
  </si>
  <si>
    <t>Week Number</t>
  </si>
  <si>
    <t>Date Issued</t>
  </si>
  <si>
    <t xml:space="preserve">Date Closed </t>
  </si>
  <si>
    <t xml:space="preserve">Numbers Of Comments </t>
  </si>
  <si>
    <t>Date of Audit</t>
  </si>
  <si>
    <t>Overall Score</t>
  </si>
  <si>
    <t>Closure Duration</t>
  </si>
  <si>
    <t>Overall Average</t>
  </si>
  <si>
    <t>This Week Score</t>
  </si>
  <si>
    <t xml:space="preserve">This Week </t>
  </si>
  <si>
    <t>This Month</t>
  </si>
  <si>
    <t>Year to Date</t>
  </si>
  <si>
    <t>Fire Incident Cases</t>
  </si>
  <si>
    <t>Monthly Effort</t>
  </si>
  <si>
    <t>Safety Statistics</t>
  </si>
  <si>
    <t xml:space="preserve">Induction Training </t>
  </si>
  <si>
    <t>Procurement Summary</t>
  </si>
  <si>
    <t>Total Number of P.O.</t>
  </si>
  <si>
    <t>Actual P.O.
To Date</t>
  </si>
  <si>
    <t>Total Materials</t>
  </si>
  <si>
    <t>Reactive</t>
  </si>
  <si>
    <t>Proactive</t>
  </si>
  <si>
    <t>Category</t>
  </si>
  <si>
    <t>Remaining to approve</t>
  </si>
  <si>
    <t>Remaining P.O</t>
  </si>
  <si>
    <t>Remaining Materials</t>
  </si>
  <si>
    <t>Material Delivery Completion (Date)</t>
  </si>
  <si>
    <t xml:space="preserve">Quality </t>
  </si>
  <si>
    <t>Invoices Summary</t>
  </si>
  <si>
    <t>No of Submitted Invoices</t>
  </si>
  <si>
    <t xml:space="preserve">No of Paid  Invoices </t>
  </si>
  <si>
    <t>No of Pending Invoices</t>
  </si>
  <si>
    <t>Deduction / Penalties %</t>
  </si>
  <si>
    <t>CCO No.</t>
  </si>
  <si>
    <t>Date Added</t>
  </si>
  <si>
    <t>Description of Change</t>
  </si>
  <si>
    <t>Date Approved</t>
  </si>
  <si>
    <t>Open</t>
  </si>
  <si>
    <t>Submitted Invoices (SAR)</t>
  </si>
  <si>
    <t>PM Approved Invoices (SAR)</t>
  </si>
  <si>
    <t>Paid  Invoices (SAR)</t>
  </si>
  <si>
    <t>Advance Payment (SAR)</t>
  </si>
  <si>
    <t>Retention (SAR)</t>
  </si>
  <si>
    <t>Deduction / Penalties (SAR)</t>
  </si>
  <si>
    <t>Forecast - Monthly</t>
  </si>
  <si>
    <t>Equipment</t>
  </si>
  <si>
    <t>Forecast Next Month</t>
  </si>
  <si>
    <t>Planned - Cumulative</t>
  </si>
  <si>
    <t>Actual Cumulative</t>
  </si>
  <si>
    <t>Head-Count (Manual)</t>
  </si>
  <si>
    <t xml:space="preserve">Saudi - Actual </t>
  </si>
  <si>
    <t xml:space="preserve">Saudi Monthly - Actual </t>
  </si>
  <si>
    <t>Head-Count (Non-Manual)</t>
  </si>
  <si>
    <t xml:space="preserve">Saudi Staff </t>
  </si>
  <si>
    <t>Weekly Progress Report - Invoice Log</t>
  </si>
  <si>
    <t>No of Approved Invoices (CM)</t>
  </si>
  <si>
    <t>No of Approved Invoices (PM)</t>
  </si>
  <si>
    <t>Penalties and deduction %</t>
  </si>
  <si>
    <t xml:space="preserve">No of Paid Invoices </t>
  </si>
  <si>
    <t>Approved Invoices (CM) (SAR)</t>
  </si>
  <si>
    <t>Approved Invoices (PM) (SAR)</t>
  </si>
  <si>
    <t>Paid Invoices  (SAR)</t>
  </si>
  <si>
    <t xml:space="preserve">Project Value </t>
  </si>
  <si>
    <t>Penalties and deduction (SAR)</t>
  </si>
  <si>
    <t>Invoice Submitted Compared to Contract Value</t>
  </si>
  <si>
    <t>Submiited Invoice Peroid</t>
  </si>
  <si>
    <t>Last Submitted Period</t>
  </si>
  <si>
    <t>Equipment Count</t>
  </si>
  <si>
    <t>Type</t>
  </si>
  <si>
    <t>AP Recovery (SAR)</t>
  </si>
  <si>
    <t>Retention Cumulative (SAR)</t>
  </si>
  <si>
    <t>CONTRACT CHANGE ORDER (CCO)</t>
  </si>
  <si>
    <t xml:space="preserve">SR </t>
  </si>
  <si>
    <t>Sch Impact (Months)</t>
  </si>
  <si>
    <t>Duration (days)</t>
  </si>
  <si>
    <t>Quality Plan Last Update</t>
  </si>
  <si>
    <t>Safety Plan Last Update</t>
  </si>
  <si>
    <t>No of Schedule Versions</t>
  </si>
  <si>
    <t>Idle</t>
  </si>
  <si>
    <t>Issue No</t>
  </si>
  <si>
    <t>Date Identified</t>
  </si>
  <si>
    <t>Issue Description</t>
  </si>
  <si>
    <t>Action Taken</t>
  </si>
  <si>
    <t>Mitigation</t>
  </si>
  <si>
    <t>Issue Log</t>
  </si>
  <si>
    <t>Current Status</t>
  </si>
  <si>
    <t>Responsible</t>
  </si>
  <si>
    <t>Responsibility</t>
  </si>
  <si>
    <t>Third Party</t>
  </si>
  <si>
    <t>Duration Elapsed</t>
  </si>
  <si>
    <t>Total Head Count</t>
  </si>
  <si>
    <t>Total Plan</t>
  </si>
  <si>
    <t>Total Actual</t>
  </si>
  <si>
    <t>Manpower Breakdown by Trade</t>
  </si>
  <si>
    <t>Others</t>
  </si>
  <si>
    <t>Man Power by Trade</t>
  </si>
  <si>
    <t>Key Trade</t>
  </si>
  <si>
    <t>No of Approved Version of BOQ</t>
  </si>
  <si>
    <t>Major Quantity Trackers</t>
  </si>
  <si>
    <t>Description of Item</t>
  </si>
  <si>
    <t>BOQ Number</t>
  </si>
  <si>
    <t>Unit of Measurement</t>
  </si>
  <si>
    <t>Total Quantity</t>
  </si>
  <si>
    <t>Latest Contract Change Order Log</t>
  </si>
  <si>
    <t>Plan to Date</t>
  </si>
  <si>
    <t>Actual To Date</t>
  </si>
  <si>
    <t>Remaining Total</t>
  </si>
  <si>
    <t>Plan To Date</t>
  </si>
  <si>
    <t xml:space="preserve">Contract Award </t>
  </si>
  <si>
    <t>Contract Award  (Hijri)</t>
  </si>
  <si>
    <t xml:space="preserve">Revised Completion </t>
  </si>
  <si>
    <t xml:space="preserve">Contract Sign </t>
  </si>
  <si>
    <t>Contract Sign  (Hijri)</t>
  </si>
  <si>
    <t xml:space="preserve">Committed Completion </t>
  </si>
  <si>
    <t xml:space="preserve">Site Handover </t>
  </si>
  <si>
    <t>Site Handover  (Hijri)</t>
  </si>
  <si>
    <t xml:space="preserve">Item Description </t>
  </si>
  <si>
    <t>Material on Site</t>
  </si>
  <si>
    <t xml:space="preserve">Remaining </t>
  </si>
  <si>
    <t>Total Qty</t>
  </si>
  <si>
    <t>Act to Date</t>
  </si>
  <si>
    <t>Remaining</t>
  </si>
  <si>
    <t>Measu Unit</t>
  </si>
  <si>
    <t xml:space="preserve">1 Quality Plan Approval </t>
  </si>
  <si>
    <t xml:space="preserve">2 Quality Plan Last Up </t>
  </si>
  <si>
    <t xml:space="preserve">3 Safety Plan Approval </t>
  </si>
  <si>
    <t xml:space="preserve">4 Safety Plan Last Up </t>
  </si>
  <si>
    <t xml:space="preserve">5 Construction Plan Approval </t>
  </si>
  <si>
    <t>Project Scope</t>
  </si>
  <si>
    <t>Planned Value (SR)</t>
  </si>
  <si>
    <t>Contract Value (SR)</t>
  </si>
  <si>
    <t>Earned Value (SR)</t>
  </si>
  <si>
    <t>Modon PM</t>
  </si>
  <si>
    <t>Modon</t>
  </si>
  <si>
    <t>Modon PM &amp; Accounts Approval</t>
  </si>
  <si>
    <t>Cost Summary (SR)</t>
  </si>
  <si>
    <t>Earned Value Progress (%)</t>
  </si>
  <si>
    <t>Latest</t>
  </si>
  <si>
    <t>Latest Plan</t>
  </si>
  <si>
    <t>Submittals Status</t>
  </si>
  <si>
    <t>Material Inspection (MIR)</t>
  </si>
  <si>
    <t>Field Inspection (FIR)</t>
  </si>
  <si>
    <t>Key Submittals Approval Status</t>
  </si>
  <si>
    <t>6 Baseline Approval</t>
  </si>
  <si>
    <t>7 No of Approved Version of Schedule</t>
  </si>
  <si>
    <t>8 Last Approved Schedule</t>
  </si>
  <si>
    <t>9 BOQ Approval Date</t>
  </si>
  <si>
    <t>10 No of Approved Version of BOQ</t>
  </si>
  <si>
    <t>Submitted  (SAR)</t>
  </si>
  <si>
    <t>PM Approved (SAR)</t>
  </si>
  <si>
    <t>Total Paid  (SAR)</t>
  </si>
  <si>
    <t>Total Submitted Invoices</t>
  </si>
  <si>
    <t>PM Approved Invoices</t>
  </si>
  <si>
    <t>Schedule Statistics</t>
  </si>
  <si>
    <t>Active Schedule Activities</t>
  </si>
  <si>
    <t>Total Act.</t>
  </si>
  <si>
    <t>Not Started</t>
  </si>
  <si>
    <t>In Progress</t>
  </si>
  <si>
    <t>Completed</t>
  </si>
  <si>
    <t xml:space="preserve">Active </t>
  </si>
  <si>
    <t>Ahead</t>
  </si>
  <si>
    <t>On</t>
  </si>
  <si>
    <t>Behind</t>
  </si>
  <si>
    <t>Flag</t>
  </si>
  <si>
    <t xml:space="preserve">Critical Path Activities </t>
  </si>
  <si>
    <t>Free Float Management (Total)</t>
  </si>
  <si>
    <t xml:space="preserve">Failed Start Activities </t>
  </si>
  <si>
    <t>Greater Than 14 Days</t>
  </si>
  <si>
    <t>Less Than 14 Days</t>
  </si>
  <si>
    <t>Last Week</t>
  </si>
  <si>
    <t>This Week</t>
  </si>
  <si>
    <t>Diff</t>
  </si>
  <si>
    <t>Project Activities Overview</t>
  </si>
  <si>
    <t>Primavera P6 Schedule Status</t>
  </si>
  <si>
    <t>Monthly Wt.</t>
  </si>
  <si>
    <t>Major Equipment</t>
  </si>
  <si>
    <t>MODON - Weekly Progress Report - Construction Projects</t>
  </si>
  <si>
    <t>Proactive Vs Reactive Actions Taken</t>
  </si>
  <si>
    <t>Total Hours Worked Vs Safe Hours Worked</t>
  </si>
  <si>
    <t>Top 5 Issues</t>
  </si>
  <si>
    <t>Plan Value</t>
  </si>
  <si>
    <t>Phys. Plan Value</t>
  </si>
  <si>
    <t>Phys. Earn Value</t>
  </si>
  <si>
    <t>Earn Value</t>
  </si>
  <si>
    <t>BOQ N0.</t>
  </si>
  <si>
    <t>Resources at Site</t>
  </si>
  <si>
    <t>MODON HSE Site Inspection Report</t>
  </si>
  <si>
    <t>Inspected By:</t>
  </si>
  <si>
    <t>Project ID.</t>
  </si>
  <si>
    <t>Report No.</t>
  </si>
  <si>
    <t>MODON PM Name</t>
  </si>
  <si>
    <t>Project Name:</t>
  </si>
  <si>
    <t>Contractor:</t>
  </si>
  <si>
    <t>Safety Performance</t>
  </si>
  <si>
    <t xml:space="preserve">Inspections are a snapshot in time and refer only to the practices and documentation observed at the time of the Inspection. It remains the responsibility of the Consultant and Contractor to ensure that all aspects of Health &amp; Safety are suitably managed. </t>
  </si>
  <si>
    <t>Good Practice</t>
  </si>
  <si>
    <t>Need Improvement</t>
  </si>
  <si>
    <t>Fail (Life Threatening Activity) / Comliance with Plan &amp; Procedures</t>
  </si>
  <si>
    <t>N/A</t>
  </si>
  <si>
    <t>Atcitty Not Applicable for this Site Inspection Report</t>
  </si>
  <si>
    <t>No.</t>
  </si>
  <si>
    <t>Topic</t>
  </si>
  <si>
    <t>Wt.</t>
  </si>
  <si>
    <t>HSE Compliance</t>
  </si>
  <si>
    <t>Access and Egress - 
(General access to site, segregated from vehicles, / Overhead protection, while entering into the building /Adequate lighting provided when dark or overnight work)</t>
  </si>
  <si>
    <t>Traffic Management - 
(Loading/unloading/sheeting/temp. routes/speed/parking/competence)</t>
  </si>
  <si>
    <t>Scaffolding - 
(Temp. Scaffolding  Work-platform (All types) - qualified scaffolder / Inspection / Tagged / Safe Access/egress / PTW/Falsework &amp; Formwork)</t>
  </si>
  <si>
    <t>Site Signage - 
(Project Notice Board &amp; General Signage)</t>
  </si>
  <si>
    <t>Mobile Elevated Work platform (MEWP) - 
(PTW/competence requirements/conditions/inspections/tagged/training/Full-body harness)</t>
  </si>
  <si>
    <t>PPE Compliance - 
(Use, storage, stock, handling &amp; checks - Head, Foot, Eye, Hearing)</t>
  </si>
  <si>
    <t>Excavation &amp; Trenches - 
(PTW/Edge protection/buffer zone/Slope/Benching/Shoring/Geo-tech report/Atmospheric hazards/Acess&amp;egress/Emergency management / MS&amp;RA/H.E)</t>
  </si>
  <si>
    <t>Housekeeping - 
(Material correctly stored/Rubbish cleaned &amp; removed daily/slips &amp; trips hazards)</t>
  </si>
  <si>
    <t>Confined Space - 
(PTW/Training/competence/Emergency Management/MS &amp; RA/Safe access/egress)</t>
  </si>
  <si>
    <t>Storage of Materials - 
(Transporting, storage, training and use - Combustible / Flammable / Hazardous substances (COSHH)</t>
  </si>
  <si>
    <t>Fire Protection - 
(Flammable/Oxy. LPG /Combustible separated/FE's/Flashback arrestor/Sparks &amp; slags/Smoking area/PTW/Generators/MS &amp; RA/Emergency Management)</t>
  </si>
  <si>
    <t xml:space="preserve">Red </t>
  </si>
  <si>
    <t>Serious injury or death (immediately)</t>
  </si>
  <si>
    <t>Site Waste Management - 
(Hazardous waste /Combustible waste / Human waste /  Construction waste - asphalt, cable, timber, paving roof sheeting tiles, plastic &amp; bricks)</t>
  </si>
  <si>
    <t>Health &amp; Welfare - 
(Adequate drinking water/shaded - eating &amp; rest area/washing &amp; sanitary facilities/Certified FA/FA Box &amp; Stock/adequate toilets/Ambulance)</t>
  </si>
  <si>
    <t xml:space="preserve">Yellow </t>
  </si>
  <si>
    <t>Minor or near miss (3 days to comply)</t>
  </si>
  <si>
    <t>Health Surveillance - 
(Expose to excessive noise/vibration/dust/silica/CO/cement/radiation/extreme weather condition)</t>
  </si>
  <si>
    <t>Environmental Incident Measures - 
(Spill/ Leakage / Concrete wash / vehicle &amp; eqpts. wash / waste disposal/Sewers and drains/emissions/Emergency Management/Training/site run-off water)</t>
  </si>
  <si>
    <t>Green</t>
  </si>
  <si>
    <t xml:space="preserve">No issues </t>
  </si>
  <si>
    <t>Electrical Safety - 
(Electrical qualified /RCD/GFCI/Industrial Cocket/LOTO/Cable-overhung or buried/Cords in good condition/current inspection tag)</t>
  </si>
  <si>
    <t>HSE Communications &amp; Meetings  - 
(Schedule HSE Meetings/Safety Committee meetings/Alerts / Lesson learned/Safety Bulletin contains latest HSE KPI)</t>
  </si>
  <si>
    <t>Tools &amp; Equipment - 
(Includes, powered, hydraulic &amp; pneumatic/Guards in place/Properly stored/RCD Protection/Earthed/Good condition &amp; tagged)</t>
  </si>
  <si>
    <t>HSE Plan &amp; Associated Procedures - 
(Approved updated HSE Plan/ CEMP/HAZComm/Procedures/Standards/Project Safety Risk Register)</t>
  </si>
  <si>
    <t xml:space="preserve">26 points &gt; 4 minors then is it’s a serious issue </t>
  </si>
  <si>
    <t>Manual Handling - 
(Lifting/loading/pulling/pushing/twisting/awkward posture/repetitive task/frequent and prolong physical effort/Reasonable practicable use of mechanical aid)</t>
  </si>
  <si>
    <t>Health, Safety &amp; Environment Incident reporting - 
(Review of HSE Statistics, Reporting of Unsafe Act &amp; Conditions/ Reporting of Near Miss incident/Reporting of FA cases/Record MT cases)</t>
  </si>
  <si>
    <t>Vehicle and mobile equipment / Plant - 
(dumpers; excavators, cranes, piling rigs, grader, roller, loaders/condition/KSA License/certification)</t>
  </si>
  <si>
    <t>HSE Awareness, Training &amp; Competence - 
(Policy /Objective &amp; targets/Information, training/Climatic condition awareness/Reponses in emergency situation/ Safety Behavior Observation)</t>
  </si>
  <si>
    <t>Lifting Operations &amp; Rigging - 
(Lifting Plan/Lifting devices &amp; gears/PTW/Condition/3rd party certification/bank-man/rigger/slingers/man-basket/inspection record/tagged)</t>
  </si>
  <si>
    <t xml:space="preserve">Project Leadership Site Tours - 
(Provide evidence of proactive safety performance/Deficient discovered discussed/Positive feedback/Workers resolving safety issues)
 </t>
  </si>
  <si>
    <t>Prepared by:</t>
  </si>
  <si>
    <t>Sent to MODON PM:</t>
  </si>
  <si>
    <t>Safety Results</t>
  </si>
  <si>
    <t>-</t>
  </si>
  <si>
    <t>Expected/Actual
Closure</t>
  </si>
  <si>
    <t>On Schedule -Active</t>
  </si>
  <si>
    <t>Major Equipment Availability</t>
  </si>
  <si>
    <t>Budgeted</t>
  </si>
  <si>
    <t>Initial Handover done at site</t>
  </si>
  <si>
    <t>Final Handover done at Site</t>
  </si>
  <si>
    <t>Project Scope Statement</t>
  </si>
  <si>
    <t>Key Project Submittals</t>
  </si>
  <si>
    <t>Submission Date</t>
  </si>
  <si>
    <t>Days taken to approve orginal plan from site handover date</t>
  </si>
  <si>
    <t>Quality Plan submission</t>
  </si>
  <si>
    <t>Quality Plan approval</t>
  </si>
  <si>
    <t>Safety Plan submission</t>
  </si>
  <si>
    <t>Safety Plan approval</t>
  </si>
  <si>
    <t>Risk Management Plan submission</t>
  </si>
  <si>
    <t>Risk Management Plan approval</t>
  </si>
  <si>
    <t>Risk Management Plan Last Update</t>
  </si>
  <si>
    <t>Baseline Schedule submission</t>
  </si>
  <si>
    <t>Baseline Schedule approval</t>
  </si>
  <si>
    <t>BOQ submission</t>
  </si>
  <si>
    <t>BOQ approval</t>
  </si>
  <si>
    <t>Average Invoices durations</t>
  </si>
  <si>
    <t xml:space="preserve"> CM / PgM Average Approval duration</t>
  </si>
  <si>
    <t>MODON PM &amp; Accounts Average Approval duration</t>
  </si>
  <si>
    <t>Payments Average Duration</t>
  </si>
  <si>
    <t>Invoices Average total Duration</t>
  </si>
  <si>
    <t>Total Invoice Duration</t>
  </si>
  <si>
    <t>Forecast Start Date</t>
  </si>
  <si>
    <t>Forecast Finish Date</t>
  </si>
  <si>
    <t>Planned Start Date</t>
  </si>
  <si>
    <t>Planned Finish Date</t>
  </si>
  <si>
    <t>Actual Start Date</t>
  </si>
  <si>
    <t>Actual Finish Date</t>
  </si>
  <si>
    <t>% 
Completed</t>
  </si>
  <si>
    <t>Open Comments</t>
  </si>
  <si>
    <t>Closed Comments</t>
  </si>
  <si>
    <t>Testing and Commissioning</t>
  </si>
  <si>
    <t>General</t>
  </si>
  <si>
    <t>LTI</t>
  </si>
  <si>
    <t>First Aid Cases</t>
  </si>
  <si>
    <t>Fatality</t>
  </si>
  <si>
    <t>Vehicle Incident</t>
  </si>
  <si>
    <t>Property Damages</t>
  </si>
  <si>
    <t>No.of Internal Training</t>
  </si>
  <si>
    <t>No.of Internal Audit</t>
  </si>
  <si>
    <t>No. of Toolbox Talks</t>
  </si>
  <si>
    <t>Safety Awards/Incentives</t>
  </si>
  <si>
    <t>Near Miss</t>
  </si>
  <si>
    <t>MTC (Healed w/o Disability)</t>
  </si>
  <si>
    <t>MTC (Healed w/ Disability)</t>
  </si>
  <si>
    <t xml:space="preserve">  </t>
  </si>
  <si>
    <t>Site Instruction (SIR)</t>
  </si>
  <si>
    <t>Saudi Staff</t>
  </si>
  <si>
    <t>Testing And Commissioning</t>
  </si>
  <si>
    <t>Non Conformance (NCR)</t>
  </si>
  <si>
    <t>Total Submitted Drawings</t>
  </si>
  <si>
    <t>Total Submitted Material</t>
  </si>
  <si>
    <t xml:space="preserve">Head-Count ( Non Manual) </t>
  </si>
  <si>
    <t xml:space="preserve">Head-Count (Manual) </t>
  </si>
  <si>
    <t>Head Count - Manual</t>
  </si>
  <si>
    <t>Head Count - Non Manual</t>
  </si>
  <si>
    <t>Accounts Approval Date</t>
  </si>
  <si>
    <t>CM / PgM Approval
(Yes/No)</t>
  </si>
  <si>
    <t>PM Approval
(Yes/No)</t>
  </si>
  <si>
    <t>Accounts Approval
(Yes/No)</t>
  </si>
  <si>
    <t>Average Invoice Value</t>
  </si>
  <si>
    <t>Top Issues and Risks</t>
  </si>
  <si>
    <t>Original Plan</t>
  </si>
  <si>
    <t>Revised Planned</t>
  </si>
  <si>
    <t>Original Plan %</t>
  </si>
  <si>
    <t>Revised Planned %</t>
  </si>
  <si>
    <t>Next Month Forecast</t>
  </si>
  <si>
    <t>Consultant Safety Inspection (Weekly Basis)</t>
  </si>
  <si>
    <t>Last Revised Schedule Approval Date</t>
  </si>
  <si>
    <t xml:space="preserve"> Saudi Arabia Consulting Engineering Company "EGIS"</t>
  </si>
  <si>
    <t xml:space="preserve">Execution Plan submission </t>
  </si>
  <si>
    <t xml:space="preserve">Execution Plan Approval </t>
  </si>
  <si>
    <t>F</t>
  </si>
  <si>
    <t xml:space="preserve">MV Network </t>
  </si>
  <si>
    <t xml:space="preserve">Civil /Structural /Architectural </t>
  </si>
  <si>
    <t>m3</t>
  </si>
  <si>
    <t>MonthlyEffort</t>
  </si>
  <si>
    <t>m</t>
  </si>
  <si>
    <t>ACT#inP6</t>
  </si>
  <si>
    <t>The Impact (BOQ Cost)</t>
  </si>
  <si>
    <t>SL.</t>
  </si>
  <si>
    <t>date of FIR</t>
  </si>
  <si>
    <t>TOTAL AMOUNT</t>
  </si>
  <si>
    <t>Total Amount %
(as per FIR)</t>
  </si>
  <si>
    <t xml:space="preserve">    </t>
  </si>
  <si>
    <t>Week-6</t>
  </si>
  <si>
    <t>Week-7</t>
  </si>
  <si>
    <t>Week-8</t>
  </si>
  <si>
    <t>Week-9</t>
  </si>
  <si>
    <t>Week-10</t>
  </si>
  <si>
    <t>Week-11</t>
  </si>
  <si>
    <t>Week-12</t>
  </si>
  <si>
    <t>Week-13</t>
  </si>
  <si>
    <t>Week-14</t>
  </si>
  <si>
    <t>Week-15</t>
  </si>
  <si>
    <t>Week-16</t>
  </si>
  <si>
    <t>Week-17</t>
  </si>
  <si>
    <t>Week-18</t>
  </si>
  <si>
    <t>Week-19</t>
  </si>
  <si>
    <t>Week-20</t>
  </si>
  <si>
    <t>Week-21</t>
  </si>
  <si>
    <t>Week-22</t>
  </si>
  <si>
    <t>Week-23</t>
  </si>
  <si>
    <t>Week-24</t>
  </si>
  <si>
    <t>Week-25</t>
  </si>
  <si>
    <t>Week-26</t>
  </si>
  <si>
    <t>Week-27</t>
  </si>
  <si>
    <t>Week-28</t>
  </si>
  <si>
    <t>Week-29</t>
  </si>
  <si>
    <t>Week-30</t>
  </si>
  <si>
    <t>Week-31</t>
  </si>
  <si>
    <t>Week-32</t>
  </si>
  <si>
    <t>Week-34</t>
  </si>
  <si>
    <t>Week-35</t>
  </si>
  <si>
    <t>معلومات المشروع</t>
  </si>
  <si>
    <t>نطاق المشروع</t>
  </si>
  <si>
    <t>موقع المشروع</t>
  </si>
  <si>
    <t>المقاول</t>
  </si>
  <si>
    <t>الاستشاري</t>
  </si>
  <si>
    <t xml:space="preserve">شركة ايجيس السعودية للاستشارات </t>
  </si>
  <si>
    <t>البند</t>
  </si>
  <si>
    <t>الكمية الكلية</t>
  </si>
  <si>
    <t xml:space="preserve">الكمية المنفذة </t>
  </si>
  <si>
    <t>الكمية المتبقية</t>
  </si>
  <si>
    <t>نسبة المنفذ</t>
  </si>
  <si>
    <t>تاريخ استلام الموقع</t>
  </si>
  <si>
    <t>مدة التنفيذ</t>
  </si>
  <si>
    <t>بداية العقد</t>
  </si>
  <si>
    <t>من تاريخ استلام الموقع</t>
  </si>
  <si>
    <r>
      <t xml:space="preserve">قيمة العقد 
</t>
    </r>
    <r>
      <rPr>
        <b/>
        <sz val="9"/>
        <color rgb="FFFFFFFF"/>
        <rFont val="Arial"/>
        <family val="2"/>
      </rPr>
      <t>(شامل ضريبة القيمة المضافة)</t>
    </r>
  </si>
  <si>
    <t>نسبة الإنجاز المخطط له</t>
  </si>
  <si>
    <t>نسبة الإنجاز الفعلي</t>
  </si>
  <si>
    <t xml:space="preserve">ملخص جدول الكميات </t>
  </si>
  <si>
    <t xml:space="preserve">مكونات المشروع </t>
  </si>
  <si>
    <t>التكلفة
(غير شامل ضريبة القيمة المضافة)</t>
  </si>
  <si>
    <t>النسبة الاجمالية</t>
  </si>
  <si>
    <t>ملخص التوريدات</t>
  </si>
  <si>
    <t>تقدم أعمال  layout</t>
  </si>
  <si>
    <t xml:space="preserve">الكمية المورده </t>
  </si>
  <si>
    <t>نسبة التوريد</t>
  </si>
  <si>
    <t>معالم البرنامج الزمني</t>
  </si>
  <si>
    <t>التاريخ حسب الجدول الزمني</t>
  </si>
  <si>
    <t xml:space="preserve"> ملاحظة</t>
  </si>
  <si>
    <t>التحديات والعوائق</t>
  </si>
  <si>
    <t xml:space="preserve">مستهدف الربع </t>
  </si>
  <si>
    <t>القطاع</t>
  </si>
  <si>
    <t>المبادرة</t>
  </si>
  <si>
    <t>اسم المشروع</t>
  </si>
  <si>
    <t>مدير المشروع</t>
  </si>
  <si>
    <t xml:space="preserve">بداية المشروع </t>
  </si>
  <si>
    <t>نهاية المشروع التعاقدية</t>
  </si>
  <si>
    <t>مدة المشروع (أشهر)</t>
  </si>
  <si>
    <t>نهاية المشروع المتوقعة/ الالتزام</t>
  </si>
  <si>
    <t xml:space="preserve">قيمة المشروع </t>
  </si>
  <si>
    <t>المخطط /الفعلي</t>
  </si>
  <si>
    <t>Mobilization
المخطط</t>
  </si>
  <si>
    <t>Mobilization
المنفذ</t>
  </si>
  <si>
    <t xml:space="preserve">تأثير التأخير (إن وجد) على المبادرات في الربع </t>
  </si>
  <si>
    <t>نسبة الانجاز المستهدفة بنهاية الربع</t>
  </si>
  <si>
    <t>نسبة الانجاز المحققة بنهاية الربع</t>
  </si>
  <si>
    <t>مجموع المبالغ المفوترة  المستهدفة بنهاية الربع</t>
  </si>
  <si>
    <t>مجموع المبالغ المفوترة  المحققة بنهاية الربع</t>
  </si>
  <si>
    <t>نهاية المشروع المتوقعة</t>
  </si>
  <si>
    <t>الغربي</t>
  </si>
  <si>
    <t>Item Description</t>
  </si>
  <si>
    <t>Discipline</t>
  </si>
  <si>
    <t>(Long \Short) Lead Items</t>
  </si>
  <si>
    <t>Supplier
Phone</t>
  </si>
  <si>
    <t>Approval Status</t>
  </si>
  <si>
    <t>Completion Rate</t>
  </si>
  <si>
    <t xml:space="preserve">weekly invoice </t>
  </si>
  <si>
    <t>direct</t>
  </si>
  <si>
    <t xml:space="preserve">non direct </t>
  </si>
  <si>
    <t>Construction of 32 RBF's (900m2) in Jeddah 2 Industrial City</t>
  </si>
  <si>
    <t>Project Finish</t>
  </si>
  <si>
    <t>Project Start</t>
  </si>
  <si>
    <t xml:space="preserve">        MECHANICAL</t>
  </si>
  <si>
    <t xml:space="preserve">        ELECTRICAL</t>
  </si>
  <si>
    <t>Long</t>
  </si>
  <si>
    <t>Short</t>
  </si>
  <si>
    <t>m³</t>
  </si>
  <si>
    <t>Local</t>
  </si>
  <si>
    <t xml:space="preserve">daily report </t>
  </si>
  <si>
    <t>Earned Value Cost</t>
  </si>
  <si>
    <t>Schedule % Complete</t>
  </si>
  <si>
    <t>Performance % Complete</t>
  </si>
  <si>
    <t>Actual Labor Units</t>
  </si>
  <si>
    <t>Activity ID</t>
  </si>
  <si>
    <t>Activity Name</t>
  </si>
  <si>
    <t>Original Duration</t>
  </si>
  <si>
    <t>BL Project Start</t>
  </si>
  <si>
    <t>BL Project Finish</t>
  </si>
  <si>
    <t>Start</t>
  </si>
  <si>
    <t>Finish</t>
  </si>
  <si>
    <t>Planned Value Cost</t>
  </si>
  <si>
    <t>Actual Total Cost</t>
  </si>
  <si>
    <t>Budgeted Total Cost</t>
  </si>
  <si>
    <t>Earned Value Labor Units</t>
  </si>
  <si>
    <t>Total Float</t>
  </si>
  <si>
    <t>26-Apr-25 A</t>
  </si>
  <si>
    <t xml:space="preserve">نهاية الشروع </t>
  </si>
  <si>
    <t xml:space="preserve">الاعمال الكهربائية </t>
  </si>
  <si>
    <t>Nos</t>
  </si>
  <si>
    <t>Procurement (Long Lead Items)
توريد المواد طويلة الأجل (المخطط)</t>
  </si>
  <si>
    <t>Procurement (Long Lead Items)
توريد المواد طويلة الأجل (المنفذ)</t>
  </si>
  <si>
    <t>Civil Work
الأعمال المدنيه  (المخطط)</t>
  </si>
  <si>
    <t>Civil Work
الأعمال المدنيه  (المنفذ)</t>
  </si>
  <si>
    <t>Mechnical Work
أعمال الميكانيكا  (المخطط)</t>
  </si>
  <si>
    <t>Mechnical Work
أعمال الميكانيكا  (المنفذ)</t>
  </si>
  <si>
    <t>Mechnical Work
أعمال الكهرباء (المخطط)</t>
  </si>
  <si>
    <t>Mechnical Work
أعمال الكهرباء  (المنفذ)</t>
  </si>
  <si>
    <t>تم البدء</t>
  </si>
  <si>
    <t>جاري التنفيذ</t>
  </si>
  <si>
    <t>ton</t>
  </si>
  <si>
    <t>Pointer</t>
  </si>
  <si>
    <t>Current value:</t>
  </si>
  <si>
    <t>Intermediate data of the speedometer chart (Please do not remove or modify the data, otherwise, error will occur to the speedometer chart)</t>
  </si>
  <si>
    <t>Scale</t>
  </si>
  <si>
    <t>Spreadsheet Field</t>
  </si>
  <si>
    <t>Remaining Total Cost</t>
  </si>
  <si>
    <t>Remaining Labor Units</t>
  </si>
  <si>
    <t>m2</t>
  </si>
  <si>
    <t>CIVIL</t>
  </si>
  <si>
    <t>Water Proofing</t>
  </si>
  <si>
    <t>BL1 Labor Units</t>
  </si>
  <si>
    <t>Cum BL1 Labor Units</t>
  </si>
  <si>
    <t>Cum Actual Labor Units</t>
  </si>
  <si>
    <t>Cum Actual Total Cost</t>
  </si>
  <si>
    <t>Cum BL1 Total Cost</t>
  </si>
  <si>
    <t>BL1 Total Cost</t>
  </si>
  <si>
    <t xml:space="preserve">Raef M. M. </t>
  </si>
  <si>
    <t xml:space="preserve">PO ISSUED </t>
  </si>
  <si>
    <t xml:space="preserve">تحويل عتد م.اسلام عبدالسميع </t>
  </si>
  <si>
    <t xml:space="preserve">تحويل عند م اسلام عبدالسميع </t>
  </si>
  <si>
    <t xml:space="preserve">Material Submite 2-10-2025 </t>
  </si>
  <si>
    <t>Owner</t>
  </si>
  <si>
    <t xml:space="preserve">INFRASTRUCTURE DEVELOPMENT FOR INDUSTRIAL CITY 1 IN JEDDAH </t>
  </si>
  <si>
    <t>JDH1-02-003</t>
  </si>
  <si>
    <t>Al Enjaz Company for Trading and Contracting</t>
  </si>
  <si>
    <t>Engr.Abdallah Aljulayfi</t>
  </si>
  <si>
    <t>Engineering</t>
  </si>
  <si>
    <t>Procurement</t>
  </si>
  <si>
    <t>Site Demolition</t>
  </si>
  <si>
    <t>Roads &amp; Meduim Voltage</t>
  </si>
  <si>
    <t>Deep Infrastructure network</t>
  </si>
  <si>
    <t>Shallow infrastructure network</t>
  </si>
  <si>
    <t>Bridge</t>
  </si>
  <si>
    <t>Outside Boundary Area (Tie-in Lines)</t>
  </si>
  <si>
    <t>Roads Finishing</t>
  </si>
  <si>
    <t>Fence and Gate</t>
  </si>
  <si>
    <t>Roundabout &amp; Landscape</t>
  </si>
  <si>
    <t>Testing &amp; Commissioning</t>
  </si>
  <si>
    <t>Project Close-out</t>
  </si>
  <si>
    <t>JDH01-02-003</t>
  </si>
  <si>
    <t xml:space="preserve">       Road - Civil</t>
  </si>
  <si>
    <t>CON-LEG101-PR-1390</t>
  </si>
  <si>
    <t>Steel Reinforcement</t>
  </si>
  <si>
    <t>CON-LEG101-PR-1420</t>
  </si>
  <si>
    <t>Ready Mixed Concrete</t>
  </si>
  <si>
    <t>CON-LEG101-PR-3990</t>
  </si>
  <si>
    <t>Backfilling Materials</t>
  </si>
  <si>
    <t>Roads</t>
  </si>
  <si>
    <t>CON-LEG101-PR-1470</t>
  </si>
  <si>
    <t>Aggregate Base Course</t>
  </si>
  <si>
    <t>CON-LEG101-PR-1520</t>
  </si>
  <si>
    <t>Precast Concrete Kerb</t>
  </si>
  <si>
    <t>CON-LEG101-PR-1550</t>
  </si>
  <si>
    <t>Interlocking Block Pavers</t>
  </si>
  <si>
    <t>CON-LEG101-PR-1440</t>
  </si>
  <si>
    <t>CON-LEG101-PR-1580</t>
  </si>
  <si>
    <t>Pavement Markings</t>
  </si>
  <si>
    <t>CON-LEG101-PR-1500</t>
  </si>
  <si>
    <t>Bituminous Wearing Course</t>
  </si>
  <si>
    <t>Bituminous Base Course</t>
  </si>
  <si>
    <t>CON-LEG101-PR-1610</t>
  </si>
  <si>
    <t>Traffic Signs</t>
  </si>
  <si>
    <t>CON-LEG101-PR-1700</t>
  </si>
  <si>
    <t>GRP Pipes for Sewer network</t>
  </si>
  <si>
    <t>CON-LEG101-PR-1730</t>
  </si>
  <si>
    <t>Fiberglass Manholes for Sewer network</t>
  </si>
  <si>
    <t>CON-LEG101-PR-1670</t>
  </si>
  <si>
    <t>HDPE Pipe (PN 16) for TSE</t>
  </si>
  <si>
    <t>CON-LEG101-PR-1360</t>
  </si>
  <si>
    <t>Valves for TSE</t>
  </si>
  <si>
    <t>CON-LEG101-PR-2440</t>
  </si>
  <si>
    <t>Fire Hydrant</t>
  </si>
  <si>
    <t>CON-LEG101-PR-1790</t>
  </si>
  <si>
    <t>GRP Pipes for Storm network</t>
  </si>
  <si>
    <t>CON-LEG101-PR-1760</t>
  </si>
  <si>
    <t>UPVC Pipes</t>
  </si>
  <si>
    <t>CON-LEG101-PR-1820</t>
  </si>
  <si>
    <t>Inlet Manholes for Storm network</t>
  </si>
  <si>
    <t>CON-LEG101-PR-1850</t>
  </si>
  <si>
    <t>Concrete chambers</t>
  </si>
  <si>
    <t>CON-LEG101-PR-1640</t>
  </si>
  <si>
    <t>HDPE Pipe (PN 16) for Ptable Water</t>
  </si>
  <si>
    <t>CON-LEG101-PR-1330</t>
  </si>
  <si>
    <t>Valves for Ptable Water</t>
  </si>
  <si>
    <t>CON-LEG101-PR-2000</t>
  </si>
  <si>
    <t>Metal Fence</t>
  </si>
  <si>
    <t>CON-LEG101-PR-2030</t>
  </si>
  <si>
    <t>Gates</t>
  </si>
  <si>
    <t>CON-LEG101-PR-2610</t>
  </si>
  <si>
    <t>Paint On Cement Plaster</t>
  </si>
  <si>
    <t>CON-LEG101-PR-3160</t>
  </si>
  <si>
    <t>Pipe for Duct</t>
  </si>
  <si>
    <t>CON-LEG101-PR-3190</t>
  </si>
  <si>
    <t>Low Voltage Cables</t>
  </si>
  <si>
    <t>CON-LEG101-PR-3200</t>
  </si>
  <si>
    <t>Manhole</t>
  </si>
  <si>
    <t>CON-LEG101-PR-1260</t>
  </si>
  <si>
    <t>CON-LEG101-PR-1240</t>
  </si>
  <si>
    <t>Cable Termination &amp; Joints</t>
  </si>
  <si>
    <t>CON-LEG101-PR-1250</t>
  </si>
  <si>
    <t>Earthing System</t>
  </si>
  <si>
    <t>CON-LEG101-PR-1000</t>
  </si>
  <si>
    <t>Medium Voltage Cable</t>
  </si>
  <si>
    <t>CON-LEG101-PR-1010</t>
  </si>
  <si>
    <t>Street Lighting Sub-station</t>
  </si>
  <si>
    <t>CON-LEG101-PR-1020</t>
  </si>
  <si>
    <t>CON-LEG101-PR-2480</t>
  </si>
  <si>
    <t>Ring Main Unit</t>
  </si>
  <si>
    <t>CON-LEG101-PR-1030</t>
  </si>
  <si>
    <t>Lighting poles</t>
  </si>
  <si>
    <t>CON-LEG101-PR-2520</t>
  </si>
  <si>
    <t>Lighting panels</t>
  </si>
  <si>
    <t>CON-LEG101-PR-1040</t>
  </si>
  <si>
    <t>Street Lighting Luminaire</t>
  </si>
  <si>
    <t>CON-LEG101-PR-1050</t>
  </si>
  <si>
    <t>KWHM</t>
  </si>
  <si>
    <t>CON-LEG101-PR-1060</t>
  </si>
  <si>
    <t>Feeder Piller</t>
  </si>
  <si>
    <t>CON-LEG101-PR-1070</t>
  </si>
  <si>
    <t>Street Lighting Panels</t>
  </si>
  <si>
    <t>CON-LEG101-PR-3270</t>
  </si>
  <si>
    <t>LED Screen 43" (24/7 operation) with Ethernet decoders</t>
  </si>
  <si>
    <t>CON-LEG101-PR-3740</t>
  </si>
  <si>
    <t>Network Video Recorder 4k  64 Channel</t>
  </si>
  <si>
    <t>CON-LEG101-PR-3770</t>
  </si>
  <si>
    <t>Keypad</t>
  </si>
  <si>
    <t>CON-LEG101-PR-3300</t>
  </si>
  <si>
    <t>Fiber Optic Patch Panel 12 port</t>
  </si>
  <si>
    <t>CON-LEG101-PR-3310</t>
  </si>
  <si>
    <t>Modular Industrial Switches for main pole</t>
  </si>
  <si>
    <t>CON-LEG101-PR-3380</t>
  </si>
  <si>
    <t>8POE ports Industrial Switches for remote poles</t>
  </si>
  <si>
    <t>CON-LEG101-PR-3420</t>
  </si>
  <si>
    <t>Core Switch</t>
  </si>
  <si>
    <t>CON-LEG101-PR-3460</t>
  </si>
  <si>
    <t>Access Switch 48 port</t>
  </si>
  <si>
    <t>CON-LEG101-PR-3500</t>
  </si>
  <si>
    <t>Server</t>
  </si>
  <si>
    <t>CON-LEG101-PR-3540</t>
  </si>
  <si>
    <t>Stand rack 42U- 19"</t>
  </si>
  <si>
    <t>CON-LEG101-PR-3580</t>
  </si>
  <si>
    <t>IP Outdoor CCTV POE Camera,5 MP, Metal Housing</t>
  </si>
  <si>
    <t>Last Week Physical Progress</t>
  </si>
  <si>
    <t>31 22 00.01</t>
  </si>
  <si>
    <t>31 22 00.02</t>
  </si>
  <si>
    <t>31 22 00.03</t>
  </si>
  <si>
    <t>31 22 00.04</t>
  </si>
  <si>
    <t>31 22 00.05</t>
  </si>
  <si>
    <t>Excavation for Roadway, fences and bridge, cuttings including dump locations (all types of soil)</t>
  </si>
  <si>
    <t>Parcrels Excavation for cuttings (all types of soil)</t>
  </si>
  <si>
    <t xml:space="preserve">Embankments to the roads , fences and bridge. </t>
  </si>
  <si>
    <t xml:space="preserve">Embankments to the parcels </t>
  </si>
  <si>
    <t>Subgrade</t>
  </si>
  <si>
    <t>32 11 23.01</t>
  </si>
  <si>
    <t>Aggregate base course</t>
  </si>
  <si>
    <t>32 11 26.01</t>
  </si>
  <si>
    <t xml:space="preserve"> Bituminous base course (Grading I - Class A), including Prime Coat (MC1) according to drawings</t>
  </si>
  <si>
    <t>32 12 16.01</t>
  </si>
  <si>
    <t xml:space="preserve">Bituminous concrete wearing course, (Grading I - Class A), including tack coat (RC2) according to drawings. </t>
  </si>
  <si>
    <t>10 14 53</t>
  </si>
  <si>
    <t>03 45 00.03</t>
  </si>
  <si>
    <t>03 30 00</t>
  </si>
  <si>
    <t>31 22 00</t>
  </si>
  <si>
    <t>32 14 13</t>
  </si>
  <si>
    <t>32 14 13.13</t>
  </si>
  <si>
    <t>07 00 00.01</t>
  </si>
  <si>
    <t>32 17 23</t>
  </si>
  <si>
    <t>32 31 13.01</t>
  </si>
  <si>
    <t>32 31 13.04</t>
  </si>
  <si>
    <t>09 91 00.01</t>
  </si>
  <si>
    <t>33 71 19</t>
  </si>
  <si>
    <t>26 05 13.16.01</t>
  </si>
  <si>
    <t>26 05 13.16</t>
  </si>
  <si>
    <t>26 11 16.02</t>
  </si>
  <si>
    <t>26 11 16.01</t>
  </si>
  <si>
    <t>26 05 19</t>
  </si>
  <si>
    <t>26 56 19.01</t>
  </si>
  <si>
    <t>26 56 19.02</t>
  </si>
  <si>
    <t>26 05 26</t>
  </si>
  <si>
    <t>26 24 16.01</t>
  </si>
  <si>
    <t>26 27 33 .01</t>
  </si>
  <si>
    <t>04 20 00.01</t>
  </si>
  <si>
    <t>33 71 19.13</t>
  </si>
  <si>
    <t>26 24 16</t>
  </si>
  <si>
    <t>28 20 00.04</t>
  </si>
  <si>
    <t>28 20 00.05</t>
  </si>
  <si>
    <t>28 20 00.06</t>
  </si>
  <si>
    <t xml:space="preserve"> 27 10 00.01</t>
  </si>
  <si>
    <t xml:space="preserve"> 27 20 00.01</t>
  </si>
  <si>
    <t xml:space="preserve"> 27 20 00.02</t>
  </si>
  <si>
    <t xml:space="preserve"> 27 20 00.03</t>
  </si>
  <si>
    <t xml:space="preserve"> 27 20 00.04</t>
  </si>
  <si>
    <t xml:space="preserve"> 27 42 00.01</t>
  </si>
  <si>
    <t xml:space="preserve"> 27 42 00.02</t>
  </si>
  <si>
    <t>28 20 00.01</t>
  </si>
  <si>
    <t>33 14 13</t>
  </si>
  <si>
    <t>33 14 19</t>
  </si>
  <si>
    <t>33 14 19.15</t>
  </si>
  <si>
    <t>33 31 00</t>
  </si>
  <si>
    <t>33 05 76</t>
  </si>
  <si>
    <t>33 42 11</t>
  </si>
  <si>
    <t xml:space="preserve"> 33 05 13</t>
  </si>
  <si>
    <t xml:space="preserve"> 33 05 13.08</t>
  </si>
  <si>
    <t>Activity Status</t>
  </si>
  <si>
    <t>Activity % Complete</t>
  </si>
  <si>
    <t>19-Nov-25 A</t>
  </si>
  <si>
    <t xml:space="preserve">  Milestones</t>
  </si>
  <si>
    <t xml:space="preserve">    Key Milestones</t>
  </si>
  <si>
    <t xml:space="preserve">      CON-LEG101-MS-1090</t>
  </si>
  <si>
    <t>Project Commencement Date</t>
  </si>
  <si>
    <t xml:space="preserve">      CON-LEG101-MS-1000</t>
  </si>
  <si>
    <t>Project Completion Date</t>
  </si>
  <si>
    <t xml:space="preserve">    Contractual Milestone</t>
  </si>
  <si>
    <t>18-Dec-25 A</t>
  </si>
  <si>
    <t xml:space="preserve">      Mobilization</t>
  </si>
  <si>
    <t xml:space="preserve">        CON-LEG101-MS-1070</t>
  </si>
  <si>
    <t>Finish Mobilization</t>
  </si>
  <si>
    <t xml:space="preserve">      Time Schedule</t>
  </si>
  <si>
    <t xml:space="preserve">        CON-LEG101-MS-1080</t>
  </si>
  <si>
    <t>Finish Baseline Time Schedule</t>
  </si>
  <si>
    <t xml:space="preserve">      Engineering</t>
  </si>
  <si>
    <t xml:space="preserve">        CON-LEG101-MS-1060</t>
  </si>
  <si>
    <t>Finish Submission and Approval for Shop Drawings, Method of Statement, Prequalification and Materials</t>
  </si>
  <si>
    <t xml:space="preserve">      Procurement</t>
  </si>
  <si>
    <t xml:space="preserve">        CON-LEG101-MS-1100</t>
  </si>
  <si>
    <t>Finish PO for Short Lead Item &amp; Long Lead Item</t>
  </si>
  <si>
    <t xml:space="preserve">      Construction</t>
  </si>
  <si>
    <t xml:space="preserve">        CON-LEG101-MS-1120</t>
  </si>
  <si>
    <t>Completion of Roads &amp; Meduim Voltage</t>
  </si>
  <si>
    <t xml:space="preserve">        CON-LEG101-MS-1130</t>
  </si>
  <si>
    <t>Completion of Deep infrastructure network</t>
  </si>
  <si>
    <t xml:space="preserve">        CON-LEG101-MS-1140</t>
  </si>
  <si>
    <t>Completion of Shallow infrastructure network</t>
  </si>
  <si>
    <t xml:space="preserve">        CON-LEG101-MS-1150</t>
  </si>
  <si>
    <t>Completion all Works</t>
  </si>
  <si>
    <t xml:space="preserve">  Testing &amp; Commissioning</t>
  </si>
  <si>
    <t>Test for Road Works</t>
  </si>
  <si>
    <t>Test for Public Water Utility Distribution</t>
  </si>
  <si>
    <t>Test for Sanitary Sewerage</t>
  </si>
  <si>
    <t>Test for Stormwater Utilities</t>
  </si>
  <si>
    <t>Test for Bridge Work</t>
  </si>
  <si>
    <t>Test for Electrical Network</t>
  </si>
  <si>
    <t>Test for TSE Network</t>
  </si>
  <si>
    <t>Test for Road Lighting</t>
  </si>
  <si>
    <t>Test for Telecommunications Work</t>
  </si>
  <si>
    <t>Test for CCTV feeding system and GSM</t>
  </si>
  <si>
    <t>Test for Irrigation and Landscape</t>
  </si>
  <si>
    <t>Test for Earthing System</t>
  </si>
  <si>
    <t>Test for Fence &amp; Gate</t>
  </si>
  <si>
    <t>BRC</t>
  </si>
  <si>
    <t>P116327</t>
  </si>
  <si>
    <t>Enjazco</t>
  </si>
  <si>
    <t>Tarek Nagadi &amp; Almunif</t>
  </si>
  <si>
    <t>Tarek Nagadi &amp; Saudi Land</t>
  </si>
  <si>
    <t>Enjazco &amp; Al Arabia Construction</t>
  </si>
  <si>
    <t>Last Week Cost (SAR)</t>
  </si>
  <si>
    <t>Labor</t>
  </si>
  <si>
    <t>Skilled Labor</t>
  </si>
  <si>
    <t>Driver / Operator</t>
  </si>
  <si>
    <t>Carpenter</t>
  </si>
  <si>
    <t>Steel Fixer</t>
  </si>
  <si>
    <t>Mason</t>
  </si>
  <si>
    <t>Plumber</t>
  </si>
  <si>
    <t>Electrician</t>
  </si>
  <si>
    <t>Excavator</t>
  </si>
  <si>
    <t>Loader</t>
  </si>
  <si>
    <t>Bulldozer</t>
  </si>
  <si>
    <t>Water Tanker</t>
  </si>
  <si>
    <t>Grader</t>
  </si>
  <si>
    <t xml:space="preserve"> Truck</t>
  </si>
  <si>
    <t>Road Roller</t>
  </si>
  <si>
    <t>Asphalt Paver</t>
  </si>
  <si>
    <t>Crane</t>
  </si>
  <si>
    <t>Bobcat</t>
  </si>
  <si>
    <t>Compactor</t>
  </si>
  <si>
    <t>م. رضا المنشاوي</t>
  </si>
  <si>
    <t>مشروع تطوير البنية التحتية بالمدينة الصناعية الاولى بجدة JDH1-02-003</t>
  </si>
  <si>
    <t>شركة الانجاز للتجارة والمقاولات</t>
  </si>
  <si>
    <t>24 شهرًا ميلاديًا</t>
  </si>
  <si>
    <t>تجهيزات الموقع.</t>
  </si>
  <si>
    <t>الانتهاء من اصدار جميع أوامر الشراء</t>
  </si>
  <si>
    <t>تم الانتهاء</t>
  </si>
  <si>
    <t xml:space="preserve">اعمال شبكة مياه الشرب </t>
  </si>
  <si>
    <t>اعمال شبكة مياه الري</t>
  </si>
  <si>
    <t>اعمال شبكة السيول</t>
  </si>
  <si>
    <t>اعمال شبكة الصرف الصحي</t>
  </si>
  <si>
    <t>اعمال الاسوار والبوابات</t>
  </si>
  <si>
    <t>اعمال الكوبري</t>
  </si>
  <si>
    <t>اعمال الاند سكيب</t>
  </si>
  <si>
    <t xml:space="preserve">الطرق و المواقف </t>
  </si>
  <si>
    <t>اعمال الازالة</t>
  </si>
  <si>
    <t>The Scope of Works for the INFRASTRUCTURE DEVELOPMENT FOR INDUSTRIAL CITY 1 IN JEDDAH.
This construction works includes but not limited to the followings:
(Road works - Storm network - Sewer Network - Potable water network - TSE network - Electrical works - Fence - Bridge - Landscape works)</t>
  </si>
  <si>
    <t>Update of Aggrement between MODON and SEC for Medium Voltage</t>
  </si>
  <si>
    <t>Permits from (SEC - STC - NWC) for allowing Construction works for Tie-in Lines (Sewer Line - TSE Line - Potable Water Line)</t>
  </si>
  <si>
    <t>لم يبدأ</t>
  </si>
  <si>
    <t>الانتهاء من نطاق أعمال الطرق والجهد المتوسط</t>
  </si>
  <si>
    <t>الانتهاء من نطاق أعمال الشبكات العميقة</t>
  </si>
  <si>
    <t>الانتهاء من نطاق جميع أعمال الشبكات</t>
  </si>
  <si>
    <t>الانتهاء من كامل الأعمال</t>
  </si>
  <si>
    <t>تقديم واعتماد المخططات والمواد</t>
  </si>
  <si>
    <t>تقديم خطة العمل والبرنامج الزمني</t>
  </si>
  <si>
    <t>Actual %</t>
  </si>
  <si>
    <t>CON-LEG101-PR-3640</t>
  </si>
  <si>
    <t>Outdoor PTZ with IR, HDTV 1080 and 31x optical, 12x digital</t>
  </si>
  <si>
    <t>28 20 00.02</t>
  </si>
  <si>
    <t>CON-LEG101-PR-3680</t>
  </si>
  <si>
    <t>Security workstation with 1 x 19" LED screen</t>
  </si>
  <si>
    <t>28 20 00.03</t>
  </si>
  <si>
    <t>CON-LEG101-PR-3720</t>
  </si>
  <si>
    <t>Horizontal Power Distribution Unit (min 8 outlets)</t>
  </si>
  <si>
    <t>CON-LEG101-PR-3820</t>
  </si>
  <si>
    <t>35 Meters mono pole with Double Platform for Access Points</t>
  </si>
  <si>
    <t xml:space="preserve"> 26 33 54.01</t>
  </si>
  <si>
    <t>CON-LEG101-PR-3860</t>
  </si>
  <si>
    <t>25 Meters pole for CCTV Cameras</t>
  </si>
  <si>
    <t xml:space="preserve"> 26 33 54.02</t>
  </si>
  <si>
    <t>CON-LEG101-PR-3900</t>
  </si>
  <si>
    <t>Short Range wireless point to point wireless bridge</t>
  </si>
  <si>
    <t xml:space="preserve"> 26 33 55.01</t>
  </si>
  <si>
    <t>CON-LEG101-PR-2960</t>
  </si>
  <si>
    <t>Electrical Solenoid Valve</t>
  </si>
  <si>
    <t>32 84 00.04</t>
  </si>
  <si>
    <t>CON-LEG101-PR-2970</t>
  </si>
  <si>
    <t>Quick coupler valve</t>
  </si>
  <si>
    <t>32 84 00.06</t>
  </si>
  <si>
    <t>CON-LEG101-PR-3100</t>
  </si>
  <si>
    <t>Flush valve</t>
  </si>
  <si>
    <t>32 84 00.07</t>
  </si>
  <si>
    <t>CON-LEG101-PR-2980</t>
  </si>
  <si>
    <t>Irrigation controller</t>
  </si>
  <si>
    <t>32 84 00.09</t>
  </si>
  <si>
    <t>CON-LEG101-PR-3140</t>
  </si>
  <si>
    <t>Decoder for valve</t>
  </si>
  <si>
    <t>32 84 00.10</t>
  </si>
  <si>
    <t>CON-LEG101-PR-2990</t>
  </si>
  <si>
    <t>Decoder Cables</t>
  </si>
  <si>
    <t>32 84 00.11</t>
  </si>
  <si>
    <t>CON-LEG101-PR-3000</t>
  </si>
  <si>
    <t>agricultural soil</t>
  </si>
  <si>
    <t>32 90 00.01</t>
  </si>
  <si>
    <t>SH-01, Golden daisy bush euryops pectinatus</t>
  </si>
  <si>
    <t>CON-LEG101-PR-2140</t>
  </si>
  <si>
    <t>Prestressing Strands</t>
  </si>
  <si>
    <t>03 45 00.02</t>
  </si>
  <si>
    <t>CON-LEG101-PR-2200</t>
  </si>
  <si>
    <t>Bridge Bearings</t>
  </si>
  <si>
    <t>14 70 00.01</t>
  </si>
  <si>
    <t>CON-LEG101-PR-2390</t>
  </si>
  <si>
    <t>Bridge Gully (Scupper) drainage</t>
  </si>
  <si>
    <t>33 44 00.01</t>
  </si>
  <si>
    <t>CON-LEG101-PR-2170</t>
  </si>
  <si>
    <t>New Jersey</t>
  </si>
  <si>
    <t>13 14 32.01</t>
  </si>
  <si>
    <t>CON-LEG101-PR-2230</t>
  </si>
  <si>
    <t>Expansion Joints</t>
  </si>
  <si>
    <t>07 95 13.01</t>
  </si>
  <si>
    <t>CON-LEG101-PR-2280</t>
  </si>
  <si>
    <t>Guard Rail</t>
  </si>
  <si>
    <t>05 50 00.01</t>
  </si>
  <si>
    <t>CON-LEG101-PR-2360</t>
  </si>
  <si>
    <t>Logo MODON</t>
  </si>
  <si>
    <t>10 14 23.01</t>
  </si>
  <si>
    <t>CON-LEG101-PR-2320</t>
  </si>
  <si>
    <t>GRP Panel</t>
  </si>
  <si>
    <t>06 64 00.01</t>
  </si>
  <si>
    <t>CON-LEG101-PR-2820</t>
  </si>
  <si>
    <t>Single station decoder</t>
  </si>
  <si>
    <t>CON-LEG101-PR-2750</t>
  </si>
  <si>
    <t>Decoder cables 12 AWG</t>
  </si>
  <si>
    <t>Membrane waterproofing</t>
  </si>
  <si>
    <t>07 13 26.01</t>
  </si>
  <si>
    <t>Protective Coating for Concrete Surfaces</t>
  </si>
  <si>
    <t>09 96 00.01</t>
  </si>
  <si>
    <t>CON-LEG101-PR-3010</t>
  </si>
  <si>
    <t>Curbs and edging</t>
  </si>
  <si>
    <t>32 14 13.05</t>
  </si>
  <si>
    <t>0500195198</t>
  </si>
  <si>
    <t>0507779468</t>
  </si>
  <si>
    <t>0553455856</t>
  </si>
  <si>
    <t>P117196</t>
  </si>
  <si>
    <t>AL-HARAMAIN</t>
  </si>
  <si>
    <t>055 892 8861</t>
  </si>
  <si>
    <t>P116883</t>
  </si>
  <si>
    <t>P117265</t>
  </si>
  <si>
    <t>0583880333</t>
  </si>
  <si>
    <t>Physical % Complete</t>
  </si>
  <si>
    <t>Duration % Complete</t>
  </si>
  <si>
    <t>Units % Complete</t>
  </si>
  <si>
    <t>Budgeted Labor Units</t>
  </si>
  <si>
    <t>Planned Value Labor Units</t>
  </si>
  <si>
    <t xml:space="preserve">  Mobilization</t>
  </si>
  <si>
    <t xml:space="preserve">  Engineering</t>
  </si>
  <si>
    <t>01-Dec-25 A</t>
  </si>
  <si>
    <t xml:space="preserve">  Procurement</t>
  </si>
  <si>
    <t>25-Nov-25 A</t>
  </si>
  <si>
    <t xml:space="preserve">  Construction</t>
  </si>
  <si>
    <t>20-Nov-25 A</t>
  </si>
  <si>
    <t xml:space="preserve">  Project Close-out</t>
  </si>
  <si>
    <t xml:space="preserve">    Monitoring and Control Milestone</t>
  </si>
  <si>
    <t>P117746</t>
  </si>
  <si>
    <t xml:space="preserve">Saleh Sunaid </t>
  </si>
  <si>
    <t>0506506735</t>
  </si>
  <si>
    <t>P117477</t>
  </si>
  <si>
    <t>P117065</t>
  </si>
  <si>
    <t>P117621</t>
  </si>
  <si>
    <t>Neproplast</t>
  </si>
  <si>
    <t>0557128534</t>
  </si>
  <si>
    <t>P116662</t>
  </si>
  <si>
    <t>Al-Munif</t>
  </si>
  <si>
    <t>0507775269</t>
  </si>
  <si>
    <t>Auto Compute Actuals</t>
  </si>
  <si>
    <t>No</t>
  </si>
  <si>
    <t>Supplier Approval not included in Vendor List ::
Pre-Qualification for Post Tension Works, Bearings and Expansion Joints Scope NOT IN VENDOR LIST
Emirates Elite Trading Co. (ECO)
Freyssinet Menard Saudi Arabia Ltd
 AL-BUNYAN EST. LT</t>
  </si>
  <si>
    <t>PQD Submitted to Egis For Approval</t>
  </si>
  <si>
    <t>High Density Polyethylene pipes PE 100 SDR 11 (PN 16 Bars)</t>
  </si>
  <si>
    <t>Glass Reinforced Plastic (GRP) for Sewer network</t>
  </si>
  <si>
    <t>P118432</t>
  </si>
  <si>
    <t>DCP</t>
  </si>
  <si>
    <t>0507862088</t>
  </si>
  <si>
    <t>PO in Delay</t>
  </si>
  <si>
    <t>ENJAZCO</t>
  </si>
  <si>
    <t>P119137</t>
  </si>
  <si>
    <t>Tarek Nagadi</t>
  </si>
  <si>
    <t>P119667</t>
  </si>
  <si>
    <t>SPS</t>
  </si>
  <si>
    <t>0505275340</t>
  </si>
  <si>
    <t>1. MODON contacted with SEC for getting Electric Source and it is under Process from SEC
2. Enjazco waiting for responding on Lettter No. (2818) 13.01.2026</t>
  </si>
  <si>
    <t>closed</t>
  </si>
  <si>
    <t>P121189</t>
  </si>
  <si>
    <t>Al-Babtain</t>
  </si>
  <si>
    <t>Under Review</t>
  </si>
  <si>
    <t>P121188</t>
  </si>
  <si>
    <t>AL-Bunyan</t>
  </si>
  <si>
    <t xml:space="preserve"> Coordination done with all Servse Providers (STC - NWC - SEC (HV)) </t>
  </si>
  <si>
    <t>04-Mar-26 A</t>
  </si>
  <si>
    <t>1- تنفيذ شبكة السيول بنسبة 70%
2- تنفيذ شبكة الصرف الصحي بنسبة70%
اعمال تنفيذ شبكة المياه 60% 
اعمال تنفيذ شبكة الري بنسبة 70%</t>
  </si>
  <si>
    <t>1. توريد مواسير شبكة السيول 100%
2. توريد مواسير شبكة الصرف الصحي 100%
3. توريد مواسير شبكة مياه الشرب 100%
4. توريد مواسير شبكة الري 100%
5. توريد مناهل السيول والصرف الصحي 100%
6. توريد مصايد الامطار 100%
7. توريد كابلات الجهد المنخفض 100%
توريد أعمدة الانارة والكشافات 100 %
9. توريد مناهل الاتصالات 100%
10. توريد مواد شبكة الكاميرات والمراقبة 30%
11- توريد كابلات الجهد المتوسط 50%
12- توريد مواد الكوبري 100%
13. توريد حديد السور 100%</t>
  </si>
  <si>
    <t>ضرورة انهاء اتفاقية شبكة الجهد المتوسط من قبل مدن مع شركة الكهرباء وذلك لتأخر بدء التوريد والعمل بالموقع</t>
  </si>
  <si>
    <t>JDH1-02-003-ENJ-TS9-1-COM-INV-0043-01</t>
  </si>
  <si>
    <t>في انتظار تحديث اتفاقية الكهرباء بين مدن والشركة السعودية للكهرباء بخصوص شبكة الجهد المتوسط</t>
  </si>
  <si>
    <t>Aggregate paver</t>
  </si>
  <si>
    <t>JDH1-02-003-ENJ-TS9-1-COM-INV-0055-00</t>
  </si>
  <si>
    <t>Delivered Done</t>
  </si>
  <si>
    <t>Week-33</t>
  </si>
  <si>
    <t>Week-36</t>
  </si>
  <si>
    <t>Week-37</t>
  </si>
  <si>
    <t>Week-38</t>
  </si>
  <si>
    <t>Week-39</t>
  </si>
  <si>
    <t>Week-40</t>
  </si>
  <si>
    <t>Week-41</t>
  </si>
  <si>
    <t>Week-42</t>
  </si>
  <si>
    <t>Week-43</t>
  </si>
  <si>
    <t>Week-44</t>
  </si>
  <si>
    <t>Week-45</t>
  </si>
  <si>
    <t>Week-46</t>
  </si>
  <si>
    <t>Week-47</t>
  </si>
  <si>
    <t>Week-48</t>
  </si>
  <si>
    <t>Week-49</t>
  </si>
  <si>
    <t>Week-50</t>
  </si>
  <si>
    <t>Week-51</t>
  </si>
  <si>
    <t>Week-52</t>
  </si>
  <si>
    <t>Week-53</t>
  </si>
  <si>
    <t>Week-54</t>
  </si>
  <si>
    <t>Week-55</t>
  </si>
  <si>
    <t>Week-56</t>
  </si>
  <si>
    <t>Week-57</t>
  </si>
  <si>
    <t>Week-58</t>
  </si>
  <si>
    <t>Week-59</t>
  </si>
  <si>
    <t>Week-60</t>
  </si>
  <si>
    <t>Week-61</t>
  </si>
  <si>
    <t>Week-62</t>
  </si>
  <si>
    <t>Week-63</t>
  </si>
  <si>
    <t>Week-64</t>
  </si>
  <si>
    <t>Week-65</t>
  </si>
  <si>
    <t>Week-66</t>
  </si>
  <si>
    <t>Week-67</t>
  </si>
  <si>
    <t>Week-68</t>
  </si>
  <si>
    <t>Week-69</t>
  </si>
  <si>
    <t>Week-70</t>
  </si>
  <si>
    <t>Week-71</t>
  </si>
  <si>
    <t>Week-72</t>
  </si>
  <si>
    <t>Week-73</t>
  </si>
  <si>
    <t>Week-1</t>
  </si>
  <si>
    <t>Week-2</t>
  </si>
  <si>
    <t>Week-3</t>
  </si>
  <si>
    <t>Week-4</t>
  </si>
  <si>
    <t>Week-5</t>
  </si>
  <si>
    <t>Week No.</t>
  </si>
  <si>
    <t>JDH1-02-003-ENJ-TS9-1-COM-INV-0027-01</t>
  </si>
  <si>
    <t>Week-74</t>
  </si>
  <si>
    <t>Week-75</t>
  </si>
  <si>
    <t>Week-76</t>
  </si>
  <si>
    <t>Week-77</t>
  </si>
  <si>
    <t>Week-78</t>
  </si>
  <si>
    <t>Week-79</t>
  </si>
  <si>
    <t>Week-80</t>
  </si>
  <si>
    <t>Week-81</t>
  </si>
  <si>
    <t>Week-82</t>
  </si>
  <si>
    <t>Week-83</t>
  </si>
  <si>
    <t>Week-84</t>
  </si>
  <si>
    <t>Week-85</t>
  </si>
  <si>
    <t>Week-86</t>
  </si>
  <si>
    <t>O&amp;M Value (if any)</t>
  </si>
  <si>
    <t>Penalities</t>
  </si>
  <si>
    <t>Safety 
Score</t>
  </si>
  <si>
    <t>FIR Value (Todate)</t>
  </si>
  <si>
    <t>FIR %</t>
  </si>
  <si>
    <t>Invoiced %</t>
  </si>
  <si>
    <t xml:space="preserve">    Site Demolition</t>
  </si>
  <si>
    <t xml:space="preserve">    Roads &amp; Meduim Voltage</t>
  </si>
  <si>
    <t xml:space="preserve">    Deep Infrastructure network</t>
  </si>
  <si>
    <t xml:space="preserve">    Shallow infrastructure network</t>
  </si>
  <si>
    <t xml:space="preserve">    Bridge</t>
  </si>
  <si>
    <t xml:space="preserve">    Outside Boundary Area (Tie-in Lines)</t>
  </si>
  <si>
    <t xml:space="preserve">    Roads Finishing</t>
  </si>
  <si>
    <t xml:space="preserve">    Fence and Gate</t>
  </si>
  <si>
    <t xml:space="preserve">    Roundabout &amp; Landscape</t>
  </si>
  <si>
    <t>Work at Height -  
(PPE/Fall Protection(Same level, above and blow) / Training / Fall restraint / competency /Safe access &amp; egress to and from work at height / Ladders / Openings (floor/shafts/Provision of emergency rescue)</t>
  </si>
  <si>
    <t>QC OBSERVATIONS CHECKLIST</t>
  </si>
  <si>
    <t>Project No.</t>
  </si>
  <si>
    <t xml:space="preserve">JDH1-02-003 </t>
  </si>
  <si>
    <t>OBS No.</t>
  </si>
  <si>
    <t>Inspection Day:</t>
  </si>
  <si>
    <t>Project</t>
  </si>
  <si>
    <t xml:space="preserve">Contractor: 
</t>
  </si>
  <si>
    <t>Consultant:</t>
  </si>
  <si>
    <t>EGIS Saudi ARABIA CONSULTANT ENGINEERING COMPANY</t>
  </si>
  <si>
    <t>Excellent</t>
  </si>
  <si>
    <t>Quality Management System is being practiced and applies to MODON System</t>
  </si>
  <si>
    <t>90 - 100</t>
  </si>
  <si>
    <t>QC Overall Score</t>
  </si>
  <si>
    <t>Good</t>
  </si>
  <si>
    <t xml:space="preserve">Evidence of compliance with plans and procedures. </t>
  </si>
  <si>
    <t>80 - 89</t>
  </si>
  <si>
    <t>Average</t>
  </si>
  <si>
    <t xml:space="preserve">Indication level of compliance with standards but there is room for improvement </t>
  </si>
  <si>
    <t>70 - 79</t>
  </si>
  <si>
    <t>Improve</t>
  </si>
  <si>
    <t>Quality and Control is NOT being managed effectively. Needs Improvement</t>
  </si>
  <si>
    <t>≤ 69</t>
  </si>
  <si>
    <t xml:space="preserve">Item was not applicable or this item was not reviewed during the inspection. </t>
  </si>
  <si>
    <t>Zero</t>
  </si>
  <si>
    <t>E (4)</t>
  </si>
  <si>
    <t>G (3)</t>
  </si>
  <si>
    <t>A (2)</t>
  </si>
  <si>
    <t>I (1)</t>
  </si>
  <si>
    <t>N/A (0)</t>
  </si>
  <si>
    <t>Control of Access to Site/Office</t>
  </si>
  <si>
    <t>QC of Excavation</t>
  </si>
  <si>
    <t>Item Count</t>
  </si>
  <si>
    <t>Distributtion</t>
  </si>
  <si>
    <t>Document Control Administration</t>
  </si>
  <si>
    <t>QC of Roads/Round about</t>
  </si>
  <si>
    <t>Overall</t>
  </si>
  <si>
    <t>Relevant</t>
  </si>
  <si>
    <t>Project Documents and Progress</t>
  </si>
  <si>
    <t>QC of Interlock &amp; Curbstone</t>
  </si>
  <si>
    <t>counts</t>
  </si>
  <si>
    <t xml:space="preserve">Contractor's Quality Plan/CM (Updated and Reviewed) </t>
  </si>
  <si>
    <t>Layers/Backfilling Sampling</t>
  </si>
  <si>
    <t xml:space="preserve">Good </t>
  </si>
  <si>
    <t>MS Log and Paperwork</t>
  </si>
  <si>
    <t>Pump Stations Units</t>
  </si>
  <si>
    <t>RFI, FIR, &amp; MIR Procedure</t>
  </si>
  <si>
    <t>Quality of Form Work</t>
  </si>
  <si>
    <t>RFI, FIR, &amp; MIR Inventory system</t>
  </si>
  <si>
    <t>Design Change List</t>
  </si>
  <si>
    <t>NCRs Control &amp; Procedure</t>
  </si>
  <si>
    <t>Quality of Concrete Placing</t>
  </si>
  <si>
    <t>NCR Log</t>
  </si>
  <si>
    <t>Concrete Surface Finishing</t>
  </si>
  <si>
    <t>MODON Standard*</t>
  </si>
  <si>
    <t>Pedestals/Columns/Beams Alignment</t>
  </si>
  <si>
    <t>Maz Score Available:</t>
  </si>
  <si>
    <t>&lt;- Excludes N/A items</t>
  </si>
  <si>
    <t>Project Risk Plan/Management*</t>
  </si>
  <si>
    <t>Siporex Lifting &amp; Unloading</t>
  </si>
  <si>
    <t>Monthly Quality Reports*</t>
  </si>
  <si>
    <t>Siporex Quality Pre-installation</t>
  </si>
  <si>
    <t>ITP</t>
  </si>
  <si>
    <t xml:space="preserve">Siporex Finishing Quality </t>
  </si>
  <si>
    <t xml:space="preserve">Total Score </t>
  </si>
  <si>
    <t>Percentage (%)</t>
  </si>
  <si>
    <t>MODON Weekly Report</t>
  </si>
  <si>
    <t>Roads / Parking Markings</t>
  </si>
  <si>
    <t>Design Change Official Paperwork*</t>
  </si>
  <si>
    <t>QC of Finishing Outdoors</t>
  </si>
  <si>
    <t>Max Score Available</t>
  </si>
  <si>
    <t>Design Change was Applied*</t>
  </si>
  <si>
    <t>Quality of Finishing Indoors</t>
  </si>
  <si>
    <t>Material List</t>
  </si>
  <si>
    <t>Stairs Quality</t>
  </si>
  <si>
    <t>Pending Material Status</t>
  </si>
  <si>
    <t>Tanks Method Statement Work</t>
  </si>
  <si>
    <t>Lifting Plan*</t>
  </si>
  <si>
    <t>Electric Rooms</t>
  </si>
  <si>
    <t>DWG Log</t>
  </si>
  <si>
    <t>QC of MCC/ATS Plant Units</t>
  </si>
  <si>
    <t>Invoice Status</t>
  </si>
  <si>
    <t xml:space="preserve">Qualified Subcontractor </t>
  </si>
  <si>
    <t>Site Handover Letter</t>
  </si>
  <si>
    <t>Scaffold/Ladders/Slope/Bridge Compliance</t>
  </si>
  <si>
    <t>Material Testing Results &amp; Certification</t>
  </si>
  <si>
    <t>Protection Applied to Completed Work</t>
  </si>
  <si>
    <t>As Build Drawings Status*</t>
  </si>
  <si>
    <t>Storage Management in/out Control</t>
  </si>
  <si>
    <t>Calibrated Lab Tools &amp; Equipment</t>
  </si>
  <si>
    <t>Material Control</t>
  </si>
  <si>
    <t>Storage Inventory System</t>
  </si>
  <si>
    <t>Manholes Storing and Quality</t>
  </si>
  <si>
    <t>Logistics Plan</t>
  </si>
  <si>
    <t>Reinforced Steel Quality</t>
  </si>
  <si>
    <t>Project Progress Planview</t>
  </si>
  <si>
    <t>Safety Overview</t>
  </si>
  <si>
    <t>Sufficient Number of QC Inspectors</t>
  </si>
  <si>
    <t>Waste Management Control</t>
  </si>
  <si>
    <t>*QC %</t>
  </si>
  <si>
    <t xml:space="preserve">Imtiyaz Khan  </t>
  </si>
  <si>
    <t xml:space="preserve">Issued to PM: </t>
  </si>
  <si>
    <t xml:space="preserve"> Engr.Abdallah Aljulayfi</t>
  </si>
  <si>
    <t>*QC Observations refer only to the practices and documentation observed at time of inspection. The responsibility of the CM and Contractor is to ensure that aspects of Quality are suitably managed. 
*Scores are a reflection of the general site conditions based upon the findings at the time of the walk through
*If Applicable</t>
  </si>
  <si>
    <t>Submittals With Consultant</t>
  </si>
  <si>
    <t>Non Conforomance Report (NCR)</t>
  </si>
  <si>
    <t>Site Instruction (SI)</t>
  </si>
  <si>
    <t>Material Inspection Report (MIR)</t>
  </si>
  <si>
    <t>Field Inspection Report (FIR)</t>
  </si>
  <si>
    <t>Total IFC</t>
  </si>
  <si>
    <t>Total Drawings Submitted</t>
  </si>
  <si>
    <t>Remaining Drawings</t>
  </si>
  <si>
    <t>Total Materials Submitted</t>
  </si>
  <si>
    <t>Actual Material on Site</t>
  </si>
  <si>
    <t>Consultant Quality Inspections / Observations (Weekly Basis)</t>
  </si>
  <si>
    <t xml:space="preserve">Average Closing </t>
  </si>
  <si>
    <t xml:space="preserve">Average Number of Comments Per Audit </t>
  </si>
  <si>
    <t xml:space="preserve">1- اعمال دكتات الكهرباء والاتصالات بنسبة 75%
2- اعمال مناهل الاتصالات بنسبة 40%
اعمال شبكة الجهد المتوسط بنسبة 25%
اعمال قواعد أعمدة الانارة 100%
</t>
  </si>
  <si>
    <t>AL BUNYAN EST LTD</t>
  </si>
  <si>
    <t>JDH1-02-003-ENJ-TS9-1-COM-INV-0068-00</t>
  </si>
  <si>
    <t>الإجمالي للمشروع</t>
  </si>
  <si>
    <t>JDH1-02-003-ENJ-TS9-1-COM-INV-0078-00</t>
  </si>
  <si>
    <t>15-Jun-26 A</t>
  </si>
  <si>
    <t>1. جاري توريد مواسير شبكة السيول  حيث تم توريد100 %
2- تم توريد مناهل السيول حيث تم وصول100%
3- تم توريد مواسير الصرف الصحي بنسبة 100%
4- تم توريد مواسير المياه حوالي 100%
5- تم توريد مواسير مياه شبكة الري بنسبة 100%
6- تم توريد مناهل الصرف الصحي بنسبة 100%
7- تم توريد مصايد السيول بنسبة 100%
8 - تم توريد محابس القفل والفراشة لشبكة المياه والري بنسبة 100%
9-  توريد طفايات الحريق بنسبة100%
10 - تم توريد كابلات الجهد المنخفض 100%
11 - جاري توريد مناهل الاتصالات والكهرباء
12 -  توريد حديد السور بنسبة 100%
13 - توريد اعمدة الانارة والكشافات بنسبة 100%</t>
  </si>
  <si>
    <t>1. انهاء اعمال إزالة المباني والاسوار
2. الانتهاء من اعمال قطع الاراضى 100%
3. الانتهاء من اعمال ردم الأراضي 100%
4. اعمال قطع الطرق 100%
5. اعمال ردم الطرق 100%
6. اعمال الحفر للسور 100%
7. اعمال خرسانات الاساسات للسور 80%
8. اعمال حفر الكوبري 100%
9. أعمال الخوازيق للكوبري 100%
اعمال الانتهاء من خرسانات الكوبري 100%
تركيب حديد للسور بنسبة 70%</t>
  </si>
  <si>
    <t xml:space="preserve">    CON-LEG101-TC-1090</t>
  </si>
  <si>
    <t xml:space="preserve">    CON-LEG101-TC-1120</t>
  </si>
  <si>
    <t xml:space="preserve">    CON-LEG101-TC-1070</t>
  </si>
  <si>
    <t xml:space="preserve">    CON-LEG101-TC-1000</t>
  </si>
  <si>
    <t xml:space="preserve">    CON-LEG101-TC-1100</t>
  </si>
  <si>
    <t xml:space="preserve">    CON-LEG101-TC-1010</t>
  </si>
  <si>
    <t xml:space="preserve">    CON-LEG101-TC-1110</t>
  </si>
  <si>
    <t xml:space="preserve">    CON-LEG101-TC-1080</t>
  </si>
  <si>
    <t xml:space="preserve">    CON-LEG101-TC-1060</t>
  </si>
  <si>
    <t xml:space="preserve">    CON-LEG101-TC-1050</t>
  </si>
  <si>
    <t xml:space="preserve">    CON-LEG101-TC-1040</t>
  </si>
  <si>
    <t xml:space="preserve">    CON-LEG101-TC-1030</t>
  </si>
  <si>
    <t xml:space="preserve">    CON-LEG101-TC-1020</t>
  </si>
  <si>
    <t>JDH1-02-003-ENJ-TS9-1-COM-INV-0088-00</t>
  </si>
  <si>
    <t>1- تم حفر وتركيب واختبار مواسير شبكة السيول56244 م.ط بنسبة 100%
2- انتهاء تركيب اعمال مواسير شبكة الصرف الصحي بطول 6244 م.ط
3. انتهاء اعمال حفر واعمال لحام مواسير شبكة مياه الشرب بطول 12075  م.ط
4- جاري اعمال حفر واعمال لحام مواسير شبكة الري بطول 8633  م.ط
5- تم الانتهاء من تركيب طفايات الحريق 100%
6- تم تركيب عدد 156 محبس لشبكة المياه والري
7- جاري اعمال والتشطيب لغرف شبكة المياه والري</t>
  </si>
  <si>
    <t>JDH1-02-003-ENJ-TS9-1-COM-INV-0098-00</t>
  </si>
  <si>
    <t>L01 - Installation of Telecom Pipes</t>
  </si>
  <si>
    <t>Curbstone works</t>
  </si>
  <si>
    <t>Installation of street lights fuse box of local 1</t>
  </si>
  <si>
    <t>Dashboard 20-Oct-2026</t>
  </si>
  <si>
    <t>JDH1-02-003 - Infrastructure Development For Industrial City 1 In Jeddah - Update - 20.10.2026</t>
  </si>
  <si>
    <t>L01 - Backfilling of Telecom Pipes</t>
  </si>
  <si>
    <t>Interlock works</t>
  </si>
  <si>
    <t>Installation of Light Poles</t>
  </si>
  <si>
    <t>Excavation of irrigation main pipes in plot no 10 for landscaping</t>
  </si>
  <si>
    <t>المخطط=53.18%
الفعلى =78.72%</t>
  </si>
  <si>
    <t xml:space="preserve">1. انهاء اعمال إزالة المباني والاسوار 100%
2. الانتهاء من اعمال قطع الاراضى 100%
3. الانتهاء من اعمال ردم الأراضي 99.8%
4. اعمال قطع الطرق 100%
5. اعمال ردم الطرق 100%
6. اعمال الحفر للسور100%
7. اعمال خرسانات الاساسات للسور 100%
8- اعمال Subgrade 100%
9- اعمال حفر وصب الخوازيق للكوبري بنسبة 100%
10- تم صب 100% من Abutment of Bridge
-  اعمال صب واعمال تسليجح لزوم جردرات الكوبري 100%
- تركيب حديد السور بنسبة 83%
- جاري اعمال الاسفلت الطبقة الاولى 100%
- جاري اعمال البردورات 89%
- اعمال الانترلوك بنسبة 79.82%
- أعمال الاسفلت الطبقة السطحية بنسبة 43%
</t>
  </si>
  <si>
    <t>1-  اعمال الدكتات بنسبة 100%
2- جاري اعمال حفر مناهل الاتصالات80%
3- تم اعمال صب قواعد أعمدة الانارة بنسبة100%
4- جاري تركيب أعمدة الانارة بعدد 370 عمود
5 - اعمال حفر وتمديد كابلات الجهد المنخفض بطول 13900 م
6- تركيب عدد 7 أعمدة لنظام CCTV</t>
  </si>
  <si>
    <t>0 session</t>
  </si>
  <si>
    <t>0session</t>
  </si>
  <si>
    <t>0 sessions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</si>
</sst>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8">
    <numFmt numFmtId="43" formatCode="_-* #,##0.00_-;\-* #,##0.00_-;_-* &quot;-&quot;??_-;_-@_-"/>
    <numFmt numFmtId="164" formatCode="&quot;$&quot;#,##0.00_);[Red]\(&quot;$&quot;#,##0.00\)"/>
    <numFmt numFmtId="165" formatCode="_(* #,##0.00_);_(* \(#,##0.00\);_(* &quot;-&quot;??_);_(@_)"/>
    <numFmt numFmtId="166" formatCode="_(* #,##0_);_(* \(#,##0\);_(* &quot;-&quot;??_);_(@_)"/>
    <numFmt numFmtId="167" formatCode="0.0%"/>
    <numFmt numFmtId="168" formatCode="[$-409]dd\-mmm\-yy;@"/>
    <numFmt numFmtId="169" formatCode="[$-409]d\-mmm\-yy;@"/>
    <numFmt numFmtId="170" formatCode="0_);[Red]\(0\)"/>
    <numFmt numFmtId="171" formatCode="#,##0.00_);[Red]\(#,##0.00\)_)"/>
    <numFmt numFmtId="172" formatCode="[$-1170000]B2dd/mm/yyyy;@"/>
    <numFmt numFmtId="173" formatCode="#,##0_ ;[Red]\-#,##0\ "/>
    <numFmt numFmtId="174" formatCode="0&quot;d&quot;"/>
    <numFmt numFmtId="175" formatCode="#,##0;[Red]\(#,##0\)"/>
    <numFmt numFmtId="176" formatCode="#,##0;\(#,##0\)"/>
    <numFmt numFmtId="177" formatCode="#,##0.00;\(#,##0.00\)"/>
    <numFmt numFmtId="178" formatCode="#,##0.00\ &quot;€&quot;"/>
    <numFmt numFmtId="179" formatCode="d\-mmmm\-yyyy"/>
    <numFmt numFmtId="180" formatCode="[$-409]dd/mmm/yy;@"/>
    <numFmt numFmtId="181" formatCode="[$-409]d/mmm/yy;@"/>
    <numFmt numFmtId="182" formatCode="0.00_);[Red]\(0.00\)"/>
    <numFmt numFmtId="183" formatCode="#,##0.0_);[Red]\(#,##0.0\)_)"/>
    <numFmt numFmtId="184" formatCode="#,##0_);[Red]\(#,##0\)_)"/>
    <numFmt numFmtId="185" formatCode="0.000%"/>
    <numFmt numFmtId="186" formatCode="0.00%;[Red]\(0.00%\)"/>
    <numFmt numFmtId="187" formatCode="#,##0.0"/>
    <numFmt numFmtId="188" formatCode="[$-409]d\-mmm\-yyyy;@"/>
    <numFmt numFmtId="189" formatCode="0.00000000000000%"/>
    <numFmt numFmtId="190" formatCode="_(* #,##0.0_);_(* \(#,##0.0\);_(* &quot;-&quot;??_);_(@_)"/>
    <numFmt numFmtId="191" formatCode="#,##0.0_);\(#,##0.0\)"/>
    <numFmt numFmtId="192" formatCode="yyyy\-mm\-dd;@"/>
    <numFmt numFmtId="193" formatCode="_-&quot;AED&quot;* #,##0.00_-;\-&quot;AED&quot;* #,##0.00_-;_-&quot;AED&quot;* &quot;-&quot;??_-;_-@_-"/>
    <numFmt numFmtId="194" formatCode="_-* #,##0.00_-;_-* #,##0.00\-;_-* &quot;-&quot;??_-;_-@_-"/>
    <numFmt numFmtId="195" formatCode="B1dd\-mmm\-yy"/>
    <numFmt numFmtId="196" formatCode="#,##0.00;[Red]#,##0.00"/>
    <numFmt numFmtId="197" formatCode="[$-2010000]yyyy/mm/dd;@"/>
    <numFmt numFmtId="198" formatCode="[$-409]mmmm\ d\,\ yyyy;@"/>
    <numFmt numFmtId="199" formatCode="0.000"/>
    <numFmt numFmtId="200" formatCode="0.0"/>
  </numFmts>
  <fonts count="196">
    <font>
      <sz val="11"/>
      <color theme="1"/>
      <name val="Calibri"/>
      <family val="2"/>
      <scheme val="minor"/>
    </font>
    <font>
      <sz val="11"/>
      <color theme="1"/>
      <name val="Calibri"/>
      <family val="2"/>
      <charset val="178"/>
      <scheme val="minor"/>
    </font>
    <font>
      <sz val="11"/>
      <color theme="1"/>
      <name val="Calibri"/>
      <family val="2"/>
      <scheme val="minor"/>
    </font>
    <font>
      <b/>
      <sz val="11"/>
      <color theme="1"/>
      <name val="Calibri"/>
      <family val="2"/>
      <scheme val="minor"/>
    </font>
    <font>
      <b/>
      <sz val="14"/>
      <color theme="1"/>
      <name val="Calibri"/>
      <family val="2"/>
      <scheme val="minor"/>
    </font>
    <font>
      <b/>
      <sz val="11"/>
      <color rgb="FFFF0000"/>
      <name val="Calibri"/>
      <family val="2"/>
      <scheme val="minor"/>
    </font>
    <font>
      <b/>
      <i/>
      <sz val="11"/>
      <color theme="1"/>
      <name val="Calibri"/>
      <family val="2"/>
      <scheme val="minor"/>
    </font>
    <font>
      <b/>
      <sz val="10"/>
      <color theme="1"/>
      <name val="Calibri"/>
      <family val="2"/>
      <scheme val="minor"/>
    </font>
    <font>
      <sz val="10"/>
      <color theme="1"/>
      <name val="Calibri"/>
      <family val="2"/>
      <scheme val="minor"/>
    </font>
    <font>
      <b/>
      <sz val="10"/>
      <color theme="0"/>
      <name val="Calibri"/>
      <family val="2"/>
      <scheme val="minor"/>
    </font>
    <font>
      <b/>
      <sz val="8"/>
      <color theme="1"/>
      <name val="Calibri"/>
      <family val="2"/>
      <scheme val="minor"/>
    </font>
    <font>
      <b/>
      <sz val="10"/>
      <color rgb="FFFF0000"/>
      <name val="Calibri"/>
      <family val="2"/>
      <scheme val="minor"/>
    </font>
    <font>
      <b/>
      <sz val="20"/>
      <color theme="1"/>
      <name val="Calibri"/>
      <family val="2"/>
      <scheme val="minor"/>
    </font>
    <font>
      <sz val="10"/>
      <name val="Arial"/>
      <family val="2"/>
    </font>
    <font>
      <b/>
      <sz val="9"/>
      <name val="Calibri"/>
      <family val="2"/>
      <scheme val="minor"/>
    </font>
    <font>
      <b/>
      <sz val="9"/>
      <color indexed="81"/>
      <name val="Tahoma"/>
      <family val="2"/>
    </font>
    <font>
      <b/>
      <sz val="9"/>
      <color theme="0"/>
      <name val="Calibri"/>
      <family val="2"/>
      <scheme val="minor"/>
    </font>
    <font>
      <sz val="10"/>
      <name val="Arial"/>
      <family val="2"/>
    </font>
    <font>
      <sz val="12"/>
      <color theme="0"/>
      <name val="TheSansArabic Bold"/>
    </font>
    <font>
      <sz val="10"/>
      <color theme="0"/>
      <name val="TheSansArabic Bold"/>
    </font>
    <font>
      <sz val="8"/>
      <color theme="0"/>
      <name val="TheSansArabic Bold"/>
    </font>
    <font>
      <b/>
      <sz val="12"/>
      <color theme="0"/>
      <name val="TheSansArabic Bold"/>
    </font>
    <font>
      <b/>
      <sz val="11"/>
      <color indexed="8"/>
      <name val="TheSansArabic Bold"/>
    </font>
    <font>
      <b/>
      <sz val="10"/>
      <color indexed="8"/>
      <name val="TheSansArabic Bold"/>
    </font>
    <font>
      <sz val="10"/>
      <color indexed="8"/>
      <name val="TheSansArabic Bold"/>
    </font>
    <font>
      <b/>
      <sz val="10"/>
      <color theme="0"/>
      <name val="TheSansArabic Bold"/>
    </font>
    <font>
      <sz val="12"/>
      <color theme="1"/>
      <name val="TheSansArabic Bold"/>
    </font>
    <font>
      <b/>
      <sz val="14"/>
      <color theme="0"/>
      <name val="TheSansArabic Bold"/>
    </font>
    <font>
      <b/>
      <sz val="9"/>
      <color theme="0"/>
      <name val="TheSansArabic Bold"/>
    </font>
    <font>
      <b/>
      <sz val="12"/>
      <color theme="1"/>
      <name val="TheSansArabic Bold"/>
    </font>
    <font>
      <b/>
      <sz val="12"/>
      <name val="TheSansArabic Bold"/>
    </font>
    <font>
      <sz val="12"/>
      <name val="TheSansArabic Bold"/>
    </font>
    <font>
      <b/>
      <sz val="11"/>
      <color theme="0"/>
      <name val="Calibri"/>
      <family val="2"/>
      <scheme val="minor"/>
    </font>
    <font>
      <sz val="11"/>
      <color theme="0"/>
      <name val="TheSansArabic Bold"/>
    </font>
    <font>
      <b/>
      <sz val="8"/>
      <color theme="0"/>
      <name val="TheSansArabic Bold"/>
    </font>
    <font>
      <b/>
      <sz val="11"/>
      <name val="TheSansArabic Bold"/>
    </font>
    <font>
      <sz val="11"/>
      <name val="TheSansArabic Bold"/>
    </font>
    <font>
      <sz val="9"/>
      <color theme="0"/>
      <name val="TheSansArabic Bold"/>
    </font>
    <font>
      <b/>
      <sz val="11"/>
      <color theme="0"/>
      <name val="TheSansArabic Bold"/>
    </font>
    <font>
      <b/>
      <sz val="12"/>
      <color theme="1"/>
      <name val="Calibri"/>
      <family val="2"/>
      <scheme val="minor"/>
    </font>
    <font>
      <sz val="11"/>
      <color theme="1"/>
      <name val="TheSansArabic Bold"/>
    </font>
    <font>
      <sz val="14"/>
      <color theme="1"/>
      <name val="Arial Nova"/>
      <family val="2"/>
    </font>
    <font>
      <b/>
      <sz val="14"/>
      <color theme="1"/>
      <name val="Arial Nova"/>
      <family val="2"/>
    </font>
    <font>
      <b/>
      <sz val="11"/>
      <color theme="1"/>
      <name val="Arial Nova"/>
      <family val="2"/>
    </font>
    <font>
      <sz val="11"/>
      <color theme="1"/>
      <name val="Arial Nova"/>
      <family val="2"/>
    </font>
    <font>
      <b/>
      <sz val="12"/>
      <color theme="0"/>
      <name val="Arial Nova"/>
      <family val="2"/>
    </font>
    <font>
      <b/>
      <sz val="12"/>
      <color theme="1"/>
      <name val="Arial Nova"/>
      <family val="2"/>
    </font>
    <font>
      <sz val="11"/>
      <name val="Arial Nova"/>
      <family val="2"/>
    </font>
    <font>
      <sz val="11"/>
      <color theme="0"/>
      <name val="Calibri"/>
      <family val="2"/>
      <scheme val="minor"/>
    </font>
    <font>
      <b/>
      <sz val="12"/>
      <color rgb="FFFF0000"/>
      <name val="TheSansArabic Bold"/>
    </font>
    <font>
      <b/>
      <sz val="10"/>
      <color theme="1"/>
      <name val="TheSansArabic Bold"/>
    </font>
    <font>
      <sz val="10"/>
      <color theme="1"/>
      <name val="TheSansArabic Bold"/>
    </font>
    <font>
      <b/>
      <sz val="10"/>
      <color rgb="FFFFFFFF"/>
      <name val="TheSansArabic Bold"/>
    </font>
    <font>
      <b/>
      <sz val="11"/>
      <color indexed="9"/>
      <name val="Arial"/>
      <family val="2"/>
    </font>
    <font>
      <sz val="10"/>
      <color indexed="8"/>
      <name val="Arial"/>
      <family val="2"/>
    </font>
    <font>
      <sz val="9"/>
      <color indexed="8"/>
      <name val="Arial"/>
      <family val="2"/>
    </font>
    <font>
      <sz val="8"/>
      <color indexed="8"/>
      <name val="Arial"/>
      <family val="2"/>
    </font>
    <font>
      <b/>
      <sz val="10"/>
      <color theme="0"/>
      <name val="Arial"/>
      <family val="2"/>
    </font>
    <font>
      <b/>
      <sz val="11"/>
      <name val="Arial Nova"/>
      <family val="2"/>
    </font>
    <font>
      <b/>
      <sz val="11"/>
      <color theme="1"/>
      <name val="TheSansArabic Bold"/>
    </font>
    <font>
      <sz val="11"/>
      <color indexed="8"/>
      <name val="TheSansArabic Bold"/>
    </font>
    <font>
      <b/>
      <sz val="12"/>
      <color rgb="FF2C6682"/>
      <name val="Calibri"/>
      <family val="2"/>
      <scheme val="minor"/>
    </font>
    <font>
      <b/>
      <sz val="11"/>
      <color rgb="FF2C6682"/>
      <name val="Calibri"/>
      <family val="2"/>
      <scheme val="minor"/>
    </font>
    <font>
      <b/>
      <sz val="14"/>
      <color rgb="FFFFFF00"/>
      <name val="Calibri"/>
      <family val="2"/>
      <scheme val="minor"/>
    </font>
    <font>
      <b/>
      <sz val="10"/>
      <name val="Calibri"/>
      <family val="2"/>
      <scheme val="minor"/>
    </font>
    <font>
      <b/>
      <sz val="14"/>
      <color theme="0"/>
      <name val="Calibri"/>
      <family val="2"/>
      <scheme val="minor"/>
    </font>
    <font>
      <sz val="12"/>
      <color theme="1"/>
      <name val="Calibri"/>
      <family val="2"/>
      <scheme val="minor"/>
    </font>
    <font>
      <b/>
      <sz val="12"/>
      <name val="Calibri"/>
      <family val="2"/>
      <scheme val="minor"/>
    </font>
    <font>
      <b/>
      <sz val="18"/>
      <color indexed="8"/>
      <name val="Calibri"/>
      <family val="2"/>
      <scheme val="minor"/>
    </font>
    <font>
      <sz val="11"/>
      <color theme="1" tint="0.34998626667073579"/>
      <name val="Calibri"/>
      <family val="2"/>
      <scheme val="minor"/>
    </font>
    <font>
      <sz val="11"/>
      <name val="Calibri"/>
      <family val="2"/>
      <scheme val="minor"/>
    </font>
    <font>
      <sz val="12"/>
      <color theme="5" tint="-0.249977111117893"/>
      <name val="Calibri"/>
      <family val="2"/>
      <scheme val="minor"/>
    </font>
    <font>
      <b/>
      <sz val="12"/>
      <color theme="0"/>
      <name val="Calibri"/>
      <family val="2"/>
      <scheme val="minor"/>
    </font>
    <font>
      <sz val="10"/>
      <color rgb="FF2C6682"/>
      <name val="Calibri"/>
      <family val="2"/>
      <scheme val="minor"/>
    </font>
    <font>
      <sz val="12"/>
      <color rgb="FF2C6682"/>
      <name val="Calibri"/>
      <family val="2"/>
      <scheme val="minor"/>
    </font>
    <font>
      <b/>
      <sz val="16"/>
      <color theme="0"/>
      <name val="Calibri"/>
      <family val="2"/>
      <scheme val="minor"/>
    </font>
    <font>
      <sz val="16"/>
      <color theme="1"/>
      <name val="Calibri"/>
      <family val="2"/>
      <scheme val="minor"/>
    </font>
    <font>
      <sz val="14"/>
      <color theme="1"/>
      <name val="Calibri"/>
      <family val="2"/>
      <scheme val="minor"/>
    </font>
    <font>
      <sz val="11"/>
      <color indexed="8"/>
      <name val="Wingdings 2"/>
      <family val="1"/>
      <charset val="2"/>
    </font>
    <font>
      <b/>
      <sz val="12"/>
      <color theme="4" tint="-0.499984740745262"/>
      <name val="Calibri"/>
      <family val="2"/>
      <scheme val="minor"/>
    </font>
    <font>
      <b/>
      <sz val="14"/>
      <color rgb="FF2C6682"/>
      <name val="Calibri"/>
      <family val="2"/>
      <scheme val="minor"/>
    </font>
    <font>
      <sz val="14"/>
      <color rgb="FF2C6682"/>
      <name val="Calibri"/>
      <family val="2"/>
      <scheme val="minor"/>
    </font>
    <font>
      <b/>
      <sz val="20"/>
      <color rgb="FFFFC000"/>
      <name val="Calibri"/>
      <family val="2"/>
      <scheme val="minor"/>
    </font>
    <font>
      <b/>
      <sz val="16"/>
      <color theme="1"/>
      <name val="Calibri"/>
      <family val="2"/>
      <scheme val="minor"/>
    </font>
    <font>
      <b/>
      <sz val="20"/>
      <color theme="0"/>
      <name val="Calibri"/>
      <family val="2"/>
      <scheme val="minor"/>
    </font>
    <font>
      <sz val="20"/>
      <color theme="1"/>
      <name val="Calibri"/>
      <family val="2"/>
      <scheme val="minor"/>
    </font>
    <font>
      <b/>
      <sz val="8"/>
      <color rgb="FF2C6682"/>
      <name val="Calibri"/>
      <family val="2"/>
      <scheme val="minor"/>
    </font>
    <font>
      <b/>
      <sz val="10"/>
      <color rgb="FF2C6682"/>
      <name val="Calibri"/>
      <family val="2"/>
      <scheme val="minor"/>
    </font>
    <font>
      <b/>
      <sz val="16"/>
      <color rgb="FF2C6682"/>
      <name val="Calibri"/>
      <family val="2"/>
      <scheme val="minor"/>
    </font>
    <font>
      <sz val="16"/>
      <color theme="0"/>
      <name val="Calibri"/>
      <family val="2"/>
      <scheme val="minor"/>
    </font>
    <font>
      <b/>
      <sz val="16"/>
      <color rgb="FFFFFF00"/>
      <name val="Calibri"/>
      <family val="2"/>
      <scheme val="minor"/>
    </font>
    <font>
      <b/>
      <sz val="12"/>
      <color theme="1" tint="0.34998626667073579"/>
      <name val="Calibri"/>
      <family val="2"/>
      <scheme val="minor"/>
    </font>
    <font>
      <sz val="10"/>
      <name val="Calibri"/>
      <family val="2"/>
      <scheme val="minor"/>
    </font>
    <font>
      <b/>
      <sz val="16"/>
      <color theme="0"/>
      <name val="Janna LT"/>
    </font>
    <font>
      <sz val="9"/>
      <name val="Calibri"/>
      <family val="2"/>
      <scheme val="minor"/>
    </font>
    <font>
      <sz val="16"/>
      <color rgb="FF005953"/>
      <name val="Janna LT"/>
    </font>
    <font>
      <sz val="8"/>
      <name val="Calibri"/>
      <family val="2"/>
      <scheme val="minor"/>
    </font>
    <font>
      <b/>
      <sz val="8"/>
      <name val="Calibri"/>
      <family val="2"/>
      <scheme val="minor"/>
    </font>
    <font>
      <b/>
      <sz val="6"/>
      <color theme="1"/>
      <name val="Calibri"/>
      <family val="2"/>
      <scheme val="minor"/>
    </font>
    <font>
      <sz val="9"/>
      <color indexed="81"/>
      <name val="Tahoma"/>
      <family val="2"/>
    </font>
    <font>
      <b/>
      <sz val="9"/>
      <color rgb="FF2C6682"/>
      <name val="Calibri"/>
      <family val="2"/>
      <scheme val="minor"/>
    </font>
    <font>
      <sz val="9"/>
      <color theme="1"/>
      <name val="Calibri"/>
      <family val="2"/>
      <scheme val="minor"/>
    </font>
    <font>
      <sz val="11"/>
      <color theme="1"/>
      <name val="Arial"/>
      <family val="2"/>
    </font>
    <font>
      <sz val="11"/>
      <name val="Arial"/>
      <family val="2"/>
    </font>
    <font>
      <b/>
      <sz val="10"/>
      <color theme="1"/>
      <name val="Calibri Light"/>
      <family val="2"/>
      <scheme val="major"/>
    </font>
    <font>
      <b/>
      <sz val="18"/>
      <color rgb="FF002060"/>
      <name val="Sakkal Majalla"/>
    </font>
    <font>
      <sz val="5"/>
      <name val="Calibri"/>
      <family val="2"/>
      <scheme val="minor"/>
    </font>
    <font>
      <b/>
      <sz val="24"/>
      <color rgb="FFFF0000"/>
      <name val="Calibri"/>
      <family val="2"/>
      <scheme val="minor"/>
    </font>
    <font>
      <b/>
      <sz val="11"/>
      <color rgb="FFFFFFFF"/>
      <name val="Arial"/>
      <family val="2"/>
    </font>
    <font>
      <sz val="11"/>
      <color rgb="FF000000"/>
      <name val="Arial"/>
      <family val="2"/>
    </font>
    <font>
      <b/>
      <sz val="10"/>
      <color rgb="FFFFFFFF"/>
      <name val="Arial"/>
      <family val="2"/>
    </font>
    <font>
      <sz val="11"/>
      <color rgb="FF000000"/>
      <name val="Calibri"/>
      <family val="2"/>
    </font>
    <font>
      <sz val="9"/>
      <color rgb="FF000000"/>
      <name val="Arial"/>
      <family val="2"/>
    </font>
    <font>
      <sz val="9"/>
      <color rgb="FF000000"/>
      <name val="Calibri"/>
      <family val="2"/>
    </font>
    <font>
      <b/>
      <sz val="9"/>
      <color rgb="FFFFFFFF"/>
      <name val="Arial"/>
      <family val="2"/>
    </font>
    <font>
      <b/>
      <sz val="11"/>
      <color rgb="FF000000"/>
      <name val="Calibri"/>
      <family val="2"/>
    </font>
    <font>
      <b/>
      <sz val="11"/>
      <color rgb="FF00B050"/>
      <name val="Calibri"/>
      <family val="2"/>
    </font>
    <font>
      <b/>
      <sz val="72"/>
      <color theme="1"/>
      <name val="TheSansArab Light"/>
      <family val="2"/>
    </font>
    <font>
      <b/>
      <sz val="24"/>
      <color theme="0"/>
      <name val="TheSansArab Plain"/>
      <family val="2"/>
    </font>
    <font>
      <b/>
      <sz val="24"/>
      <color theme="0"/>
      <name val="TheSansArab "/>
    </font>
    <font>
      <b/>
      <sz val="24"/>
      <color theme="0"/>
      <name val="TheSansArab Light"/>
      <family val="2"/>
    </font>
    <font>
      <b/>
      <sz val="20"/>
      <color theme="1"/>
      <name val="ADLaM Display"/>
    </font>
    <font>
      <b/>
      <sz val="26"/>
      <color theme="1"/>
      <name val="ADLaM Display"/>
    </font>
    <font>
      <b/>
      <sz val="20"/>
      <color rgb="FFFF0000"/>
      <name val="ADLaM Display"/>
    </font>
    <font>
      <b/>
      <sz val="14"/>
      <color theme="1"/>
      <name val="TheSansArab Plain"/>
      <family val="2"/>
    </font>
    <font>
      <sz val="11"/>
      <color theme="1"/>
      <name val="TheSansArab "/>
    </font>
    <font>
      <sz val="10"/>
      <name val="TheSansArabic Bold"/>
    </font>
    <font>
      <sz val="10"/>
      <name val="Times New Roman"/>
      <family val="1"/>
    </font>
    <font>
      <sz val="14"/>
      <color theme="1"/>
      <name val="TheSansArabic Bold"/>
    </font>
    <font>
      <b/>
      <sz val="20"/>
      <name val="ADLaM Display"/>
    </font>
    <font>
      <u/>
      <sz val="11"/>
      <color theme="10"/>
      <name val="Calibri"/>
      <family val="2"/>
      <scheme val="minor"/>
    </font>
    <font>
      <sz val="11"/>
      <name val="Calibri"/>
      <family val="2"/>
    </font>
    <font>
      <sz val="12"/>
      <name val="Times New Roman"/>
      <family val="1"/>
    </font>
    <font>
      <sz val="11"/>
      <color theme="1"/>
      <name val="Calibri"/>
      <family val="2"/>
      <charset val="178"/>
      <scheme val="minor"/>
    </font>
    <font>
      <sz val="10"/>
      <name val="Arial"/>
      <family val="2"/>
      <charset val="161"/>
    </font>
    <font>
      <b/>
      <u/>
      <sz val="20"/>
      <color rgb="FFFF0000"/>
      <name val="Calibri"/>
      <family val="2"/>
      <scheme val="minor"/>
    </font>
    <font>
      <sz val="11"/>
      <color theme="1"/>
      <name val="ADLaM Display"/>
    </font>
    <font>
      <b/>
      <sz val="11"/>
      <name val="ADLaM Display"/>
    </font>
    <font>
      <sz val="11"/>
      <name val="ADLaM Display"/>
    </font>
    <font>
      <sz val="12"/>
      <color theme="1"/>
      <name val="ADLaM Display"/>
    </font>
    <font>
      <b/>
      <sz val="11"/>
      <color theme="1"/>
      <name val="ADLaM Display"/>
    </font>
    <font>
      <sz val="12"/>
      <color theme="0"/>
      <name val="ADLaM Display"/>
    </font>
    <font>
      <sz val="12"/>
      <color theme="5"/>
      <name val="ADLaM Display"/>
    </font>
    <font>
      <sz val="12"/>
      <name val="Arial Nova"/>
      <family val="2"/>
    </font>
    <font>
      <sz val="14"/>
      <name val="Arial Nova"/>
      <family val="2"/>
    </font>
    <font>
      <sz val="18"/>
      <color rgb="FF1F1F1F"/>
      <name val="Inherit"/>
    </font>
    <font>
      <b/>
      <sz val="22"/>
      <color rgb="FFFFC000"/>
      <name val="Calibri"/>
      <family val="2"/>
      <scheme val="minor"/>
    </font>
    <font>
      <b/>
      <sz val="22"/>
      <color theme="0"/>
      <name val="Calibri"/>
      <family val="2"/>
      <scheme val="minor"/>
    </font>
    <font>
      <sz val="22"/>
      <color theme="1"/>
      <name val="Calibri"/>
      <family val="2"/>
      <scheme val="minor"/>
    </font>
    <font>
      <sz val="12"/>
      <name val="ADLaM Display"/>
    </font>
    <font>
      <sz val="12"/>
      <color rgb="FF000000"/>
      <name val="Calibri"/>
      <family val="2"/>
    </font>
    <font>
      <sz val="12"/>
      <color rgb="FF000000"/>
      <name val="Arial"/>
      <family val="2"/>
    </font>
    <font>
      <sz val="11"/>
      <color rgb="FF000000"/>
      <name val="Arial"/>
      <family val="2"/>
      <charset val="178"/>
    </font>
    <font>
      <sz val="11"/>
      <color rgb="FF000000"/>
      <name val="Calibri"/>
      <family val="2"/>
      <charset val="178"/>
    </font>
    <font>
      <sz val="12"/>
      <color rgb="FF000000"/>
      <name val="Arial"/>
      <family val="2"/>
      <charset val="178"/>
    </font>
    <font>
      <sz val="12"/>
      <color rgb="FF000000"/>
      <name val="Calibri"/>
      <family val="2"/>
      <charset val="178"/>
    </font>
    <font>
      <b/>
      <sz val="24"/>
      <color rgb="FFFF0000"/>
      <name val="ADLaM Display"/>
    </font>
    <font>
      <b/>
      <sz val="26"/>
      <color rgb="FFFF0000"/>
      <name val="ADLaM Display"/>
    </font>
    <font>
      <b/>
      <sz val="12"/>
      <color theme="9" tint="-0.249977111117893"/>
      <name val="Calibri"/>
      <family val="2"/>
      <scheme val="minor"/>
    </font>
    <font>
      <sz val="6"/>
      <name val="Calibri"/>
      <family val="2"/>
    </font>
    <font>
      <sz val="8"/>
      <name val="Calibri"/>
      <family val="2"/>
    </font>
    <font>
      <b/>
      <sz val="8"/>
      <name val="Calibri"/>
      <family val="2"/>
    </font>
    <font>
      <sz val="9"/>
      <name val="Calibri"/>
      <family val="2"/>
    </font>
    <font>
      <sz val="10"/>
      <name val="Calibri"/>
      <family val="2"/>
    </font>
    <font>
      <sz val="11"/>
      <color rgb="FF000000"/>
      <name val="Calibri"/>
      <family val="2"/>
      <scheme val="minor"/>
    </font>
    <font>
      <b/>
      <sz val="11"/>
      <name val="Calibri"/>
      <family val="2"/>
      <scheme val="minor"/>
    </font>
    <font>
      <sz val="10"/>
      <name val="Janna LT"/>
    </font>
    <font>
      <sz val="8"/>
      <name val="Janna LT"/>
    </font>
    <font>
      <b/>
      <sz val="20"/>
      <color theme="0"/>
      <name val="Gotham"/>
    </font>
    <font>
      <sz val="20"/>
      <color theme="0"/>
      <name val="Gotham"/>
    </font>
    <font>
      <sz val="10"/>
      <name val="Gotham"/>
    </font>
    <font>
      <b/>
      <sz val="10"/>
      <color theme="0"/>
      <name val="Gotham"/>
    </font>
    <font>
      <b/>
      <sz val="10"/>
      <color theme="1"/>
      <name val="Gotham"/>
    </font>
    <font>
      <b/>
      <sz val="9"/>
      <color theme="1"/>
      <name val="Gotham"/>
    </font>
    <font>
      <sz val="9"/>
      <name val="Gotham"/>
    </font>
    <font>
      <b/>
      <sz val="10"/>
      <name val="Gotham"/>
    </font>
    <font>
      <b/>
      <sz val="9"/>
      <color theme="0"/>
      <name val="Gotham"/>
    </font>
    <font>
      <b/>
      <sz val="8"/>
      <name val="Gotham"/>
    </font>
    <font>
      <b/>
      <sz val="7.5"/>
      <name val="Gotham"/>
    </font>
    <font>
      <b/>
      <sz val="10"/>
      <color theme="0"/>
      <name val="Janna LT"/>
    </font>
    <font>
      <b/>
      <sz val="6"/>
      <name val="Gotham"/>
    </font>
    <font>
      <sz val="8"/>
      <name val="Gotham"/>
    </font>
    <font>
      <sz val="6"/>
      <color rgb="FFFF0000"/>
      <name val="Gotham"/>
    </font>
    <font>
      <sz val="10"/>
      <color rgb="FFFF0000"/>
      <name val="Gotham"/>
    </font>
    <font>
      <b/>
      <sz val="6"/>
      <color rgb="FFFF0000"/>
      <name val="Gotham"/>
    </font>
    <font>
      <sz val="8"/>
      <color rgb="FFFF0000"/>
      <name val="Gotham"/>
    </font>
    <font>
      <sz val="6"/>
      <color rgb="FF8DC440"/>
      <name val="Gotham"/>
    </font>
    <font>
      <b/>
      <sz val="6"/>
      <name val="Janna LT"/>
    </font>
    <font>
      <b/>
      <sz val="6"/>
      <color theme="0"/>
      <name val="Janna LT"/>
    </font>
    <font>
      <sz val="6"/>
      <name val="Gotham"/>
    </font>
    <font>
      <b/>
      <sz val="9"/>
      <name val="Gotham"/>
    </font>
    <font>
      <b/>
      <sz val="12"/>
      <name val="Gotham"/>
    </font>
    <font>
      <b/>
      <sz val="8"/>
      <name val="Janna LT"/>
    </font>
    <font>
      <b/>
      <sz val="9"/>
      <name val="Janna LT"/>
    </font>
    <font>
      <sz val="5"/>
      <name val="Janna LT"/>
    </font>
    <font>
      <b/>
      <sz val="8"/>
      <color theme="0"/>
      <name val="Janna LT"/>
    </font>
  </fonts>
  <fills count="57">
    <fill>
      <patternFill patternType="none"/>
    </fill>
    <fill>
      <patternFill patternType="gray125"/>
    </fill>
    <fill>
      <patternFill patternType="solid">
        <fgColor theme="0" tint="-4.9989318521683403E-2"/>
        <bgColor indexed="64"/>
      </patternFill>
    </fill>
    <fill>
      <patternFill patternType="solid">
        <fgColor rgb="FFFFFFCC"/>
        <bgColor indexed="64"/>
      </patternFill>
    </fill>
    <fill>
      <patternFill patternType="solid">
        <fgColor theme="9" tint="0.79998168889431442"/>
        <bgColor indexed="64"/>
      </patternFill>
    </fill>
    <fill>
      <patternFill patternType="solid">
        <fgColor rgb="FFFFC000"/>
        <bgColor indexed="64"/>
      </patternFill>
    </fill>
    <fill>
      <patternFill patternType="solid">
        <fgColor theme="3" tint="-0.249977111117893"/>
        <bgColor indexed="64"/>
      </patternFill>
    </fill>
    <fill>
      <patternFill patternType="solid">
        <fgColor rgb="FFC00000"/>
        <bgColor indexed="64"/>
      </patternFill>
    </fill>
    <fill>
      <patternFill patternType="solid">
        <fgColor theme="9" tint="0.59999389629810485"/>
        <bgColor indexed="64"/>
      </patternFill>
    </fill>
    <fill>
      <patternFill patternType="solid">
        <fgColor theme="2"/>
        <bgColor indexed="64"/>
      </patternFill>
    </fill>
    <fill>
      <patternFill patternType="solid">
        <fgColor theme="0"/>
        <bgColor indexed="64"/>
      </patternFill>
    </fill>
    <fill>
      <patternFill patternType="solid">
        <fgColor rgb="FF00B0F0"/>
        <bgColor indexed="64"/>
      </patternFill>
    </fill>
    <fill>
      <patternFill patternType="solid">
        <fgColor indexed="9"/>
        <bgColor indexed="64"/>
      </patternFill>
    </fill>
    <fill>
      <patternFill patternType="solid">
        <fgColor rgb="FF52B3DD"/>
        <bgColor indexed="64"/>
      </patternFill>
    </fill>
    <fill>
      <patternFill patternType="solid">
        <fgColor rgb="FF8DC440"/>
        <bgColor indexed="64"/>
      </patternFill>
    </fill>
    <fill>
      <patternFill patternType="solid">
        <fgColor rgb="FF2C6682"/>
        <bgColor indexed="64"/>
      </patternFill>
    </fill>
    <fill>
      <patternFill patternType="solid">
        <fgColor rgb="FF92D050"/>
        <bgColor indexed="64"/>
      </patternFill>
    </fill>
    <fill>
      <patternFill patternType="solid">
        <fgColor rgb="FF7DCB73"/>
        <bgColor indexed="64"/>
      </patternFill>
    </fill>
    <fill>
      <patternFill patternType="solid">
        <fgColor rgb="FF266987"/>
        <bgColor indexed="64"/>
      </patternFill>
    </fill>
    <fill>
      <patternFill patternType="solid">
        <fgColor theme="0" tint="-0.14999847407452621"/>
        <bgColor indexed="64"/>
      </patternFill>
    </fill>
    <fill>
      <patternFill patternType="solid">
        <fgColor rgb="FFFFFFCC"/>
      </patternFill>
    </fill>
    <fill>
      <patternFill patternType="solid">
        <fgColor rgb="FF008000"/>
        <bgColor rgb="FF000000"/>
      </patternFill>
    </fill>
    <fill>
      <patternFill patternType="solid">
        <fgColor rgb="FF2C6682"/>
        <bgColor indexed="0"/>
      </patternFill>
    </fill>
    <fill>
      <patternFill patternType="solid">
        <fgColor rgb="FF008000"/>
        <bgColor indexed="64"/>
      </patternFill>
    </fill>
    <fill>
      <patternFill patternType="solid">
        <fgColor rgb="FF53B3DD"/>
        <bgColor indexed="64"/>
      </patternFill>
    </fill>
    <fill>
      <gradientFill degree="90">
        <stop position="0">
          <color rgb="FF53B3DD"/>
        </stop>
        <stop position="1">
          <color rgb="FF2C6682"/>
        </stop>
      </gradientFill>
    </fill>
    <fill>
      <gradientFill degree="90">
        <stop position="0">
          <color theme="0"/>
        </stop>
        <stop position="1">
          <color rgb="FF53B3DD"/>
        </stop>
      </gradientFill>
    </fill>
    <fill>
      <gradientFill degree="270">
        <stop position="0">
          <color theme="0"/>
        </stop>
        <stop position="1">
          <color rgb="FF53B3DD"/>
        </stop>
      </gradientFill>
    </fill>
    <fill>
      <gradientFill degree="180">
        <stop position="0">
          <color theme="0"/>
        </stop>
        <stop position="1">
          <color rgb="FF53B3DD"/>
        </stop>
      </gradientFill>
    </fill>
    <fill>
      <patternFill patternType="solid">
        <fgColor theme="4" tint="0.79998168889431442"/>
        <bgColor indexed="64"/>
      </patternFill>
    </fill>
    <fill>
      <patternFill patternType="solid">
        <fgColor rgb="FFDDEBF7"/>
        <bgColor indexed="64"/>
      </patternFill>
    </fill>
    <fill>
      <gradientFill degree="90">
        <stop position="0">
          <color theme="0" tint="-5.0965910824915313E-2"/>
        </stop>
        <stop position="1">
          <color theme="0" tint="-0.25098422193060094"/>
        </stop>
      </gradientFill>
    </fill>
    <fill>
      <gradientFill degree="90">
        <stop position="0">
          <color rgb="FF53B3DD"/>
        </stop>
        <stop position="1">
          <color theme="4" tint="0.59999389629810485"/>
        </stop>
      </gradientFill>
    </fill>
    <fill>
      <gradientFill>
        <stop position="0">
          <color rgb="FFA4D7EE"/>
        </stop>
        <stop position="1">
          <color theme="0"/>
        </stop>
      </gradientFill>
    </fill>
    <fill>
      <gradientFill>
        <stop position="0">
          <color rgb="FF53B3DD"/>
        </stop>
        <stop position="1">
          <color theme="0"/>
        </stop>
      </gradientFill>
    </fill>
    <fill>
      <patternFill patternType="solid">
        <fgColor rgb="FFEDF4F7"/>
        <bgColor indexed="64"/>
      </patternFill>
    </fill>
    <fill>
      <gradientFill degree="270">
        <stop position="0">
          <color rgb="FF53B3DD"/>
        </stop>
        <stop position="1">
          <color rgb="FF2C6682"/>
        </stop>
      </gradientFill>
    </fill>
    <fill>
      <gradientFill degree="90">
        <stop position="0">
          <color rgb="FF53B3DD"/>
        </stop>
        <stop position="1">
          <color theme="0"/>
        </stop>
      </gradientFill>
    </fill>
    <fill>
      <patternFill patternType="solid">
        <fgColor theme="5" tint="0.79998168889431442"/>
        <bgColor indexed="64"/>
      </patternFill>
    </fill>
    <fill>
      <patternFill patternType="solid">
        <fgColor theme="7" tint="0.79998168889431442"/>
        <bgColor indexed="64"/>
      </patternFill>
    </fill>
    <fill>
      <patternFill patternType="solid">
        <fgColor theme="3"/>
        <bgColor indexed="64"/>
      </patternFill>
    </fill>
    <fill>
      <patternFill patternType="solid">
        <fgColor rgb="FF4472C4"/>
        <bgColor indexed="64"/>
      </patternFill>
    </fill>
    <fill>
      <patternFill patternType="solid">
        <fgColor rgb="FFE9EBF5"/>
        <bgColor indexed="64"/>
      </patternFill>
    </fill>
    <fill>
      <patternFill patternType="solid">
        <fgColor rgb="FFCFD5EA"/>
        <bgColor indexed="64"/>
      </patternFill>
    </fill>
    <fill>
      <patternFill patternType="solid">
        <fgColor theme="8" tint="-0.249977111117893"/>
        <bgColor indexed="64"/>
      </patternFill>
    </fill>
    <fill>
      <patternFill patternType="solid">
        <fgColor theme="1" tint="0.249977111117893"/>
        <bgColor indexed="64"/>
      </patternFill>
    </fill>
    <fill>
      <patternFill patternType="solid">
        <fgColor theme="9" tint="-0.249977111117893"/>
        <bgColor indexed="64"/>
      </patternFill>
    </fill>
    <fill>
      <patternFill patternType="solid">
        <fgColor theme="4" tint="0.59999389629810485"/>
        <bgColor indexed="64"/>
      </patternFill>
    </fill>
    <fill>
      <patternFill patternType="solid">
        <fgColor theme="8" tint="0.39997558519241921"/>
        <bgColor indexed="65"/>
      </patternFill>
    </fill>
    <fill>
      <patternFill patternType="solid">
        <fgColor theme="8" tint="0.59999389629810485"/>
        <bgColor indexed="64"/>
      </patternFill>
    </fill>
    <fill>
      <patternFill patternType="solid">
        <fgColor rgb="FFFFFF00"/>
        <bgColor indexed="64"/>
      </patternFill>
    </fill>
    <fill>
      <patternFill patternType="solid">
        <fgColor rgb="FFFEF2CB"/>
        <bgColor rgb="FFFEF2CB"/>
      </patternFill>
    </fill>
    <fill>
      <patternFill patternType="solid">
        <fgColor rgb="FFC5E0B3"/>
        <bgColor rgb="FFC5E0B3"/>
      </patternFill>
    </fill>
    <fill>
      <patternFill patternType="gray0625">
        <bgColor theme="0" tint="-4.9989318521683403E-2"/>
      </patternFill>
    </fill>
    <fill>
      <patternFill patternType="solid">
        <fgColor rgb="FFFF0000"/>
        <bgColor indexed="64"/>
      </patternFill>
    </fill>
    <fill>
      <patternFill patternType="solid">
        <fgColor rgb="FFFFFFFF"/>
        <bgColor rgb="FFFFFFFF"/>
      </patternFill>
    </fill>
    <fill>
      <patternFill patternType="solid">
        <fgColor rgb="FF599595"/>
        <bgColor indexed="64"/>
      </patternFill>
    </fill>
  </fills>
  <borders count="591">
    <border>
      <left/>
      <right/>
      <top/>
      <bottom/>
      <diagonal/>
    </border>
    <border>
      <left/>
      <right/>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medium">
        <color indexed="64"/>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right/>
      <top style="hair">
        <color indexed="64"/>
      </top>
      <bottom style="hair">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medium">
        <color indexed="64"/>
      </left>
      <right style="thin">
        <color indexed="64"/>
      </right>
      <top style="thin">
        <color indexed="64"/>
      </top>
      <bottom/>
      <diagonal/>
    </border>
    <border>
      <left/>
      <right style="thin">
        <color indexed="64"/>
      </right>
      <top style="thin">
        <color auto="1"/>
      </top>
      <bottom style="thin">
        <color indexed="64"/>
      </bottom>
      <diagonal/>
    </border>
    <border>
      <left style="thin">
        <color auto="1"/>
      </left>
      <right/>
      <top style="thin">
        <color indexed="64"/>
      </top>
      <bottom style="thin">
        <color indexed="64"/>
      </bottom>
      <diagonal/>
    </border>
    <border>
      <left style="thin">
        <color auto="1"/>
      </left>
      <right style="thin">
        <color indexed="64"/>
      </right>
      <top style="thin">
        <color indexed="64"/>
      </top>
      <bottom style="thin">
        <color indexed="64"/>
      </bottom>
      <diagonal/>
    </border>
    <border>
      <left style="hair">
        <color indexed="64"/>
      </left>
      <right style="hair">
        <color indexed="64"/>
      </right>
      <top/>
      <bottom style="hair">
        <color indexed="64"/>
      </bottom>
      <diagonal/>
    </border>
    <border>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bottom style="thin">
        <color auto="1"/>
      </bottom>
      <diagonal/>
    </border>
    <border>
      <left/>
      <right/>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top/>
      <bottom/>
      <diagonal/>
    </border>
    <border>
      <left style="thin">
        <color indexed="64"/>
      </left>
      <right/>
      <top/>
      <bottom style="hair">
        <color indexed="64"/>
      </bottom>
      <diagonal/>
    </border>
    <border>
      <left style="hair">
        <color indexed="64"/>
      </left>
      <right style="hair">
        <color indexed="64"/>
      </right>
      <top style="hair">
        <color indexed="64"/>
      </top>
      <bottom/>
      <diagonal/>
    </border>
    <border>
      <left/>
      <right/>
      <top style="medium">
        <color indexed="64"/>
      </top>
      <bottom/>
      <diagonal/>
    </border>
    <border>
      <left/>
      <right style="medium">
        <color indexed="64"/>
      </right>
      <top style="medium">
        <color indexed="64"/>
      </top>
      <bottom/>
      <diagonal/>
    </border>
    <border>
      <left/>
      <right style="hair">
        <color indexed="64"/>
      </right>
      <top style="thin">
        <color indexed="64"/>
      </top>
      <bottom style="hair">
        <color indexed="64"/>
      </bottom>
      <diagonal/>
    </border>
    <border>
      <left/>
      <right style="medium">
        <color auto="1"/>
      </right>
      <top/>
      <bottom/>
      <diagonal/>
    </border>
    <border>
      <left style="medium">
        <color auto="1"/>
      </left>
      <right/>
      <top/>
      <bottom/>
      <diagonal/>
    </border>
    <border>
      <left/>
      <right style="thin">
        <color indexed="64"/>
      </right>
      <top style="thin">
        <color indexed="64"/>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style="thin">
        <color indexed="64"/>
      </top>
      <bottom/>
      <diagonal/>
    </border>
    <border>
      <left/>
      <right style="thin">
        <color theme="0"/>
      </right>
      <top style="thin">
        <color indexed="64"/>
      </top>
      <bottom style="thin">
        <color theme="0"/>
      </bottom>
      <diagonal/>
    </border>
    <border>
      <left style="dotted">
        <color indexed="64"/>
      </left>
      <right style="dotted">
        <color indexed="64"/>
      </right>
      <top style="dotted">
        <color indexed="64"/>
      </top>
      <bottom style="dotted">
        <color indexed="64"/>
      </bottom>
      <diagonal/>
    </border>
    <border>
      <left style="thin">
        <color indexed="64"/>
      </left>
      <right style="thin">
        <color indexed="64"/>
      </right>
      <top style="thin">
        <color indexed="64"/>
      </top>
      <bottom/>
      <diagonal/>
    </border>
    <border>
      <left style="thin">
        <color theme="0"/>
      </left>
      <right/>
      <top style="hair">
        <color indexed="64"/>
      </top>
      <bottom style="hair">
        <color indexed="64"/>
      </bottom>
      <diagonal/>
    </border>
    <border>
      <left style="thin">
        <color indexed="64"/>
      </left>
      <right/>
      <top style="thin">
        <color theme="0"/>
      </top>
      <bottom style="thin">
        <color theme="0"/>
      </bottom>
      <diagonal/>
    </border>
    <border>
      <left style="thin">
        <color indexed="64"/>
      </left>
      <right/>
      <top style="thin">
        <color theme="0"/>
      </top>
      <bottom style="thin">
        <color indexed="64"/>
      </bottom>
      <diagonal/>
    </border>
    <border>
      <left/>
      <right style="thin">
        <color theme="0"/>
      </right>
      <top style="thin">
        <color theme="0"/>
      </top>
      <bottom style="thin">
        <color indexed="64"/>
      </bottom>
      <diagonal/>
    </border>
    <border>
      <left style="thin">
        <color theme="0"/>
      </left>
      <right/>
      <top style="thin">
        <color theme="0"/>
      </top>
      <bottom style="thin">
        <color indexed="64"/>
      </bottom>
      <diagonal/>
    </border>
    <border>
      <left style="thin">
        <color indexed="64"/>
      </left>
      <right/>
      <top style="thin">
        <color indexed="64"/>
      </top>
      <bottom style="thin">
        <color theme="0"/>
      </bottom>
      <diagonal/>
    </border>
    <border>
      <left style="thin">
        <color theme="0"/>
      </left>
      <right/>
      <top style="thin">
        <color indexed="64"/>
      </top>
      <bottom style="hair">
        <color indexed="64"/>
      </bottom>
      <diagonal/>
    </border>
    <border>
      <left style="thin">
        <color indexed="64"/>
      </left>
      <right/>
      <top style="hair">
        <color indexed="64"/>
      </top>
      <bottom style="thin">
        <color indexed="64"/>
      </bottom>
      <diagonal/>
    </border>
    <border>
      <left/>
      <right style="hair">
        <color indexed="64"/>
      </right>
      <top style="hair">
        <color indexed="64"/>
      </top>
      <bottom style="thin">
        <color indexed="64"/>
      </bottom>
      <diagonal/>
    </border>
    <border>
      <left style="thin">
        <color indexed="64"/>
      </left>
      <right/>
      <top/>
      <bottom style="thin">
        <color theme="0"/>
      </bottom>
      <diagonal/>
    </border>
    <border>
      <left/>
      <right style="thin">
        <color theme="0"/>
      </right>
      <top/>
      <bottom style="thin">
        <color theme="0"/>
      </bottom>
      <diagonal/>
    </border>
    <border>
      <left/>
      <right/>
      <top/>
      <bottom style="thin">
        <color theme="0"/>
      </bottom>
      <diagonal/>
    </border>
    <border>
      <left style="thin">
        <color indexed="64"/>
      </left>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style="thin">
        <color auto="1"/>
      </left>
      <right style="dashed">
        <color auto="1"/>
      </right>
      <top style="thin">
        <color auto="1"/>
      </top>
      <bottom style="dashed">
        <color auto="1"/>
      </bottom>
      <diagonal/>
    </border>
    <border>
      <left style="dashed">
        <color auto="1"/>
      </left>
      <right style="dashed">
        <color auto="1"/>
      </right>
      <top style="thin">
        <color auto="1"/>
      </top>
      <bottom style="dashed">
        <color auto="1"/>
      </bottom>
      <diagonal/>
    </border>
    <border>
      <left style="dashed">
        <color auto="1"/>
      </left>
      <right style="thin">
        <color auto="1"/>
      </right>
      <top style="thin">
        <color auto="1"/>
      </top>
      <bottom style="dashed">
        <color auto="1"/>
      </bottom>
      <diagonal/>
    </border>
    <border>
      <left style="dashed">
        <color auto="1"/>
      </left>
      <right style="dashed">
        <color auto="1"/>
      </right>
      <top style="dashed">
        <color auto="1"/>
      </top>
      <bottom style="dashed">
        <color auto="1"/>
      </bottom>
      <diagonal/>
    </border>
    <border>
      <left style="dashed">
        <color auto="1"/>
      </left>
      <right style="thin">
        <color auto="1"/>
      </right>
      <top style="dashed">
        <color auto="1"/>
      </top>
      <bottom style="dashed">
        <color auto="1"/>
      </bottom>
      <diagonal/>
    </border>
    <border>
      <left style="dashed">
        <color auto="1"/>
      </left>
      <right style="dashed">
        <color auto="1"/>
      </right>
      <top style="dashed">
        <color auto="1"/>
      </top>
      <bottom style="thin">
        <color auto="1"/>
      </bottom>
      <diagonal/>
    </border>
    <border>
      <left style="dashed">
        <color auto="1"/>
      </left>
      <right style="thin">
        <color auto="1"/>
      </right>
      <top style="dashed">
        <color auto="1"/>
      </top>
      <bottom style="thin">
        <color auto="1"/>
      </bottom>
      <diagonal/>
    </border>
    <border>
      <left style="thin">
        <color indexed="64"/>
      </left>
      <right style="thin">
        <color indexed="64"/>
      </right>
      <top/>
      <bottom/>
      <diagonal/>
    </border>
    <border>
      <left/>
      <right/>
      <top style="thin">
        <color indexed="64"/>
      </top>
      <bottom style="thin">
        <color theme="0"/>
      </bottom>
      <diagonal/>
    </border>
    <border>
      <left style="thin">
        <color theme="0"/>
      </left>
      <right style="thin">
        <color theme="0"/>
      </right>
      <top/>
      <bottom/>
      <diagonal/>
    </border>
    <border>
      <left style="thin">
        <color auto="1"/>
      </left>
      <right/>
      <top style="thin">
        <color indexed="64"/>
      </top>
      <bottom style="thin">
        <color indexed="64"/>
      </bottom>
      <diagonal/>
    </border>
    <border>
      <left style="thin">
        <color theme="0"/>
      </left>
      <right/>
      <top/>
      <bottom style="thin">
        <color indexed="64"/>
      </bottom>
      <diagonal/>
    </border>
    <border>
      <left style="thin">
        <color indexed="64"/>
      </left>
      <right style="hair">
        <color indexed="64"/>
      </right>
      <top style="hair">
        <color indexed="64"/>
      </top>
      <bottom/>
      <diagonal/>
    </border>
    <border>
      <left style="thin">
        <color indexed="64"/>
      </left>
      <right/>
      <top/>
      <bottom/>
      <diagonal/>
    </border>
    <border>
      <left style="thin">
        <color rgb="FFB2B2B2"/>
      </left>
      <right style="thin">
        <color rgb="FFB2B2B2"/>
      </right>
      <top style="thin">
        <color rgb="FFB2B2B2"/>
      </top>
      <bottom style="thin">
        <color rgb="FFB2B2B2"/>
      </bottom>
      <diagonal/>
    </border>
    <border>
      <left/>
      <right/>
      <top style="thin">
        <color indexed="64"/>
      </top>
      <bottom style="hair">
        <color auto="1"/>
      </bottom>
      <diagonal/>
    </border>
    <border>
      <left style="thin">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thin">
        <color indexed="64"/>
      </left>
      <right/>
      <top style="thin">
        <color indexed="64"/>
      </top>
      <bottom style="hair">
        <color indexed="64"/>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right style="thin">
        <color indexed="64"/>
      </right>
      <top style="thin">
        <color indexed="64"/>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theme="0"/>
      </left>
      <right/>
      <top style="hair">
        <color indexed="64"/>
      </top>
      <bottom/>
      <diagonal/>
    </border>
    <border>
      <left/>
      <right style="thin">
        <color indexed="64"/>
      </right>
      <top style="hair">
        <color indexed="64"/>
      </top>
      <bottom/>
      <diagonal/>
    </border>
    <border>
      <left/>
      <right/>
      <top style="hair">
        <color indexed="64"/>
      </top>
      <bottom/>
      <diagonal/>
    </border>
    <border>
      <left style="thin">
        <color rgb="FFB2B2B2"/>
      </left>
      <right style="thin">
        <color rgb="FFB2B2B2"/>
      </right>
      <top style="thin">
        <color rgb="FFB2B2B2"/>
      </top>
      <bottom style="thin">
        <color indexed="64"/>
      </bottom>
      <diagonal/>
    </border>
    <border>
      <left style="thin">
        <color indexed="64"/>
      </left>
      <right style="thin">
        <color indexed="8"/>
      </right>
      <top style="thin">
        <color indexed="64"/>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64"/>
      </left>
      <right style="thin">
        <color rgb="FFB2B2B2"/>
      </right>
      <top style="thin">
        <color rgb="FFB2B2B2"/>
      </top>
      <bottom style="thin">
        <color rgb="FFB2B2B2"/>
      </bottom>
      <diagonal/>
    </border>
    <border>
      <left style="thin">
        <color rgb="FFB2B2B2"/>
      </left>
      <right style="thin">
        <color indexed="64"/>
      </right>
      <top style="thin">
        <color rgb="FFB2B2B2"/>
      </top>
      <bottom style="thin">
        <color rgb="FFB2B2B2"/>
      </bottom>
      <diagonal/>
    </border>
    <border>
      <left style="thin">
        <color indexed="64"/>
      </left>
      <right style="thin">
        <color rgb="FFB2B2B2"/>
      </right>
      <top style="thin">
        <color rgb="FFB2B2B2"/>
      </top>
      <bottom style="thin">
        <color indexed="64"/>
      </bottom>
      <diagonal/>
    </border>
    <border>
      <left style="thin">
        <color rgb="FFB2B2B2"/>
      </left>
      <right style="thin">
        <color indexed="64"/>
      </right>
      <top style="thin">
        <color rgb="FFB2B2B2"/>
      </top>
      <bottom style="thin">
        <color indexed="64"/>
      </bottom>
      <diagonal/>
    </border>
    <border>
      <left style="thin">
        <color rgb="FFB2B2B2"/>
      </left>
      <right/>
      <top style="thin">
        <color rgb="FFB2B2B2"/>
      </top>
      <bottom style="thin">
        <color rgb="FFB2B2B2"/>
      </bottom>
      <diagonal/>
    </border>
    <border>
      <left style="thin">
        <color rgb="FFB2B2B2"/>
      </left>
      <right/>
      <top style="thin">
        <color rgb="FFB2B2B2"/>
      </top>
      <bottom style="thin">
        <color indexed="64"/>
      </bottom>
      <diagonal/>
    </border>
    <border>
      <left/>
      <right/>
      <top style="thin">
        <color indexed="64"/>
      </top>
      <bottom style="thin">
        <color theme="0"/>
      </bottom>
      <diagonal/>
    </border>
    <border>
      <left/>
      <right/>
      <top/>
      <bottom style="thin">
        <color indexed="64"/>
      </bottom>
      <diagonal/>
    </border>
    <border>
      <left style="hair">
        <color auto="1"/>
      </left>
      <right/>
      <top style="thin">
        <color auto="1"/>
      </top>
      <bottom style="thin">
        <color auto="1"/>
      </bottom>
      <diagonal/>
    </border>
    <border>
      <left/>
      <right style="hair">
        <color auto="1"/>
      </right>
      <top style="thin">
        <color auto="1"/>
      </top>
      <bottom style="thin">
        <color auto="1"/>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style="medium">
        <color theme="0"/>
      </right>
      <top style="thin">
        <color indexed="64"/>
      </top>
      <bottom/>
      <diagonal/>
    </border>
    <border>
      <left style="dotted">
        <color indexed="64"/>
      </left>
      <right style="thick">
        <color rgb="FF53B3DD"/>
      </right>
      <top style="dotted">
        <color indexed="64"/>
      </top>
      <bottom style="dotted">
        <color indexed="64"/>
      </bottom>
      <diagonal/>
    </border>
    <border>
      <left/>
      <right style="thin">
        <color indexed="64"/>
      </right>
      <top style="medium">
        <color theme="0"/>
      </top>
      <bottom style="medium">
        <color theme="0"/>
      </bottom>
      <diagonal/>
    </border>
    <border>
      <left style="medium">
        <color theme="0"/>
      </left>
      <right/>
      <top style="medium">
        <color theme="0"/>
      </top>
      <bottom/>
      <diagonal/>
    </border>
    <border>
      <left/>
      <right style="medium">
        <color theme="0"/>
      </right>
      <top style="medium">
        <color theme="0"/>
      </top>
      <bottom/>
      <diagonal/>
    </border>
    <border>
      <left style="medium">
        <color theme="0"/>
      </left>
      <right/>
      <top/>
      <bottom/>
      <diagonal/>
    </border>
    <border>
      <left style="dotted">
        <color indexed="64"/>
      </left>
      <right style="dotted">
        <color indexed="64"/>
      </right>
      <top style="medium">
        <color rgb="FF53B3DD"/>
      </top>
      <bottom style="dotted">
        <color indexed="64"/>
      </bottom>
      <diagonal/>
    </border>
    <border>
      <left style="thick">
        <color rgb="FF53B3DD"/>
      </left>
      <right/>
      <top/>
      <bottom/>
      <diagonal/>
    </border>
    <border>
      <left/>
      <right style="thick">
        <color rgb="FF53B3DD"/>
      </right>
      <top/>
      <bottom/>
      <diagonal/>
    </border>
    <border>
      <left style="thick">
        <color rgb="FF53B3DD"/>
      </left>
      <right style="dotted">
        <color indexed="64"/>
      </right>
      <top style="medium">
        <color rgb="FF53B3DD"/>
      </top>
      <bottom style="dotted">
        <color indexed="64"/>
      </bottom>
      <diagonal/>
    </border>
    <border>
      <left style="dotted">
        <color indexed="64"/>
      </left>
      <right style="thick">
        <color rgb="FF53B3DD"/>
      </right>
      <top style="medium">
        <color rgb="FF53B3DD"/>
      </top>
      <bottom style="dotted">
        <color indexed="64"/>
      </bottom>
      <diagonal/>
    </border>
    <border>
      <left style="thick">
        <color rgb="FF53B3DD"/>
      </left>
      <right style="dotted">
        <color indexed="64"/>
      </right>
      <top style="dotted">
        <color indexed="64"/>
      </top>
      <bottom style="dotted">
        <color indexed="64"/>
      </bottom>
      <diagonal/>
    </border>
    <border>
      <left/>
      <right style="medium">
        <color theme="0"/>
      </right>
      <top/>
      <bottom/>
      <diagonal/>
    </border>
    <border>
      <left/>
      <right/>
      <top style="medium">
        <color theme="0"/>
      </top>
      <bottom/>
      <diagonal/>
    </border>
    <border>
      <left style="hair">
        <color indexed="64"/>
      </left>
      <right style="medium">
        <color rgb="FF53B3DD"/>
      </right>
      <top style="hair">
        <color indexed="64"/>
      </top>
      <bottom style="hair">
        <color indexed="64"/>
      </bottom>
      <diagonal/>
    </border>
    <border>
      <left style="thin">
        <color rgb="FF53B3DD"/>
      </left>
      <right style="thin">
        <color rgb="FF53B3DD"/>
      </right>
      <top style="thin">
        <color rgb="FF53B3DD"/>
      </top>
      <bottom style="thin">
        <color rgb="FF53B3DD"/>
      </bottom>
      <diagonal/>
    </border>
    <border>
      <left/>
      <right style="medium">
        <color rgb="FF53B3DD"/>
      </right>
      <top/>
      <bottom/>
      <diagonal/>
    </border>
    <border>
      <left style="medium">
        <color rgb="FF53B3DD"/>
      </left>
      <right/>
      <top/>
      <bottom/>
      <diagonal/>
    </border>
    <border>
      <left style="medium">
        <color rgb="FF53B3DD"/>
      </left>
      <right/>
      <top style="thin">
        <color rgb="FF53B3DD"/>
      </top>
      <bottom style="thin">
        <color rgb="FF53B3DD"/>
      </bottom>
      <diagonal/>
    </border>
    <border>
      <left/>
      <right/>
      <top style="medium">
        <color rgb="FF53B3DD"/>
      </top>
      <bottom/>
      <diagonal/>
    </border>
    <border>
      <left style="medium">
        <color theme="0"/>
      </left>
      <right style="medium">
        <color theme="0"/>
      </right>
      <top/>
      <bottom style="thin">
        <color indexed="64"/>
      </bottom>
      <diagonal/>
    </border>
    <border>
      <left/>
      <right style="thin">
        <color rgb="FF53B3DD"/>
      </right>
      <top style="thin">
        <color rgb="FF53B3DD"/>
      </top>
      <bottom/>
      <diagonal/>
    </border>
    <border>
      <left/>
      <right style="thin">
        <color rgb="FF53B3DD"/>
      </right>
      <top/>
      <bottom/>
      <diagonal/>
    </border>
    <border>
      <left/>
      <right style="thin">
        <color rgb="FF53B3DD"/>
      </right>
      <top/>
      <bottom style="thin">
        <color rgb="FF53B3DD"/>
      </bottom>
      <diagonal/>
    </border>
    <border>
      <left style="thin">
        <color theme="0"/>
      </left>
      <right style="medium">
        <color rgb="FF53B3DD"/>
      </right>
      <top/>
      <bottom/>
      <diagonal/>
    </border>
    <border>
      <left style="thin">
        <color rgb="FF53B3DD"/>
      </left>
      <right style="thin">
        <color rgb="FF53B3DD"/>
      </right>
      <top style="thin">
        <color rgb="FF53B3DD"/>
      </top>
      <bottom/>
      <diagonal/>
    </border>
    <border>
      <left style="thin">
        <color rgb="FF53B3DD"/>
      </left>
      <right style="thin">
        <color rgb="FF53B3DD"/>
      </right>
      <top/>
      <bottom style="thin">
        <color rgb="FF53B3DD"/>
      </bottom>
      <diagonal/>
    </border>
    <border>
      <left style="thin">
        <color rgb="FF53B3DD"/>
      </left>
      <right/>
      <top/>
      <bottom style="thin">
        <color rgb="FF53B3DD"/>
      </bottom>
      <diagonal/>
    </border>
    <border>
      <left style="thin">
        <color rgb="FF53B3DD"/>
      </left>
      <right/>
      <top style="thin">
        <color rgb="FF53B3DD"/>
      </top>
      <bottom style="thin">
        <color rgb="FF53B3DD"/>
      </bottom>
      <diagonal/>
    </border>
    <border>
      <left style="thin">
        <color rgb="FF53B3DD"/>
      </left>
      <right/>
      <top style="thin">
        <color rgb="FF53B3DD"/>
      </top>
      <bottom/>
      <diagonal/>
    </border>
    <border>
      <left style="thin">
        <color theme="0"/>
      </left>
      <right style="medium">
        <color theme="0"/>
      </right>
      <top/>
      <bottom/>
      <diagonal/>
    </border>
    <border>
      <left/>
      <right/>
      <top style="thin">
        <color rgb="FF53B3DD"/>
      </top>
      <bottom style="thin">
        <color rgb="FF53B3DD"/>
      </bottom>
      <diagonal/>
    </border>
    <border>
      <left/>
      <right/>
      <top/>
      <bottom style="medium">
        <color theme="0"/>
      </bottom>
      <diagonal/>
    </border>
    <border>
      <left/>
      <right style="medium">
        <color rgb="FF53B3DD"/>
      </right>
      <top/>
      <bottom style="medium">
        <color theme="0"/>
      </bottom>
      <diagonal/>
    </border>
    <border>
      <left/>
      <right style="medium">
        <color rgb="FF53B3DD"/>
      </right>
      <top style="medium">
        <color theme="0"/>
      </top>
      <bottom style="medium">
        <color theme="0"/>
      </bottom>
      <diagonal/>
    </border>
    <border>
      <left/>
      <right/>
      <top style="thin">
        <color rgb="FF53B3DD"/>
      </top>
      <bottom/>
      <diagonal/>
    </border>
    <border>
      <left style="dashed">
        <color theme="0"/>
      </left>
      <right style="dashed">
        <color theme="0"/>
      </right>
      <top/>
      <bottom/>
      <diagonal/>
    </border>
    <border>
      <left style="dashed">
        <color theme="0"/>
      </left>
      <right/>
      <top/>
      <bottom/>
      <diagonal/>
    </border>
    <border>
      <left/>
      <right/>
      <top style="medium">
        <color rgb="FF53B3DD"/>
      </top>
      <bottom style="medium">
        <color theme="0"/>
      </bottom>
      <diagonal/>
    </border>
    <border>
      <left/>
      <right style="medium">
        <color theme="0"/>
      </right>
      <top style="medium">
        <color rgb="FF53B3DD"/>
      </top>
      <bottom style="medium">
        <color theme="0"/>
      </bottom>
      <diagonal/>
    </border>
    <border>
      <left style="medium">
        <color theme="0"/>
      </left>
      <right/>
      <top style="medium">
        <color rgb="FF53B3DD"/>
      </top>
      <bottom style="medium">
        <color theme="0"/>
      </bottom>
      <diagonal/>
    </border>
    <border>
      <left style="medium">
        <color rgb="FF53B3DD"/>
      </left>
      <right/>
      <top style="medium">
        <color theme="0"/>
      </top>
      <bottom style="medium">
        <color theme="0"/>
      </bottom>
      <diagonal/>
    </border>
    <border>
      <left style="medium">
        <color rgb="FF53B3DD"/>
      </left>
      <right/>
      <top style="medium">
        <color theme="0"/>
      </top>
      <bottom/>
      <diagonal/>
    </border>
    <border>
      <left/>
      <right/>
      <top/>
      <bottom style="thin">
        <color rgb="FF53B3DD"/>
      </bottom>
      <diagonal/>
    </border>
    <border>
      <left style="thin">
        <color theme="0"/>
      </left>
      <right/>
      <top/>
      <bottom style="thin">
        <color rgb="FF53B3DD"/>
      </bottom>
      <diagonal/>
    </border>
    <border>
      <left/>
      <right style="thin">
        <color theme="0"/>
      </right>
      <top/>
      <bottom style="thin">
        <color rgb="FF53B3DD"/>
      </bottom>
      <diagonal/>
    </border>
    <border>
      <left/>
      <right style="dashed">
        <color theme="0"/>
      </right>
      <top/>
      <bottom style="thin">
        <color rgb="FF53B3DD"/>
      </bottom>
      <diagonal/>
    </border>
    <border>
      <left style="thin">
        <color rgb="FF2C6682"/>
      </left>
      <right/>
      <top style="thin">
        <color rgb="FF53B3DD"/>
      </top>
      <bottom/>
      <diagonal/>
    </border>
    <border>
      <left style="dashed">
        <color theme="0"/>
      </left>
      <right style="dashed">
        <color theme="0"/>
      </right>
      <top/>
      <bottom style="thin">
        <color rgb="FF53B3DD"/>
      </bottom>
      <diagonal/>
    </border>
    <border>
      <left style="dashed">
        <color theme="0"/>
      </left>
      <right style="thin">
        <color rgb="FF53B3DD"/>
      </right>
      <top/>
      <bottom style="thin">
        <color rgb="FF53B3DD"/>
      </bottom>
      <diagonal/>
    </border>
    <border>
      <left style="thin">
        <color theme="0"/>
      </left>
      <right style="thin">
        <color theme="0"/>
      </right>
      <top/>
      <bottom style="thin">
        <color rgb="FF53B3DD"/>
      </bottom>
      <diagonal/>
    </border>
    <border>
      <left/>
      <right/>
      <top style="medium">
        <color rgb="FF2C6682"/>
      </top>
      <bottom style="medium">
        <color theme="0"/>
      </bottom>
      <diagonal/>
    </border>
    <border>
      <left style="thin">
        <color rgb="FF53B3DD"/>
      </left>
      <right style="thin">
        <color rgb="FF53B3DD"/>
      </right>
      <top style="medium">
        <color rgb="FF53B3DD"/>
      </top>
      <bottom style="thin">
        <color rgb="FF53B3DD"/>
      </bottom>
      <diagonal/>
    </border>
    <border>
      <left style="thin">
        <color rgb="FF53B3DD"/>
      </left>
      <right/>
      <top/>
      <bottom/>
      <diagonal/>
    </border>
    <border>
      <left style="medium">
        <color theme="0"/>
      </left>
      <right/>
      <top style="medium">
        <color rgb="FF53B3DD"/>
      </top>
      <bottom/>
      <diagonal/>
    </border>
    <border>
      <left style="medium">
        <color rgb="FF53B3DD"/>
      </left>
      <right style="thin">
        <color indexed="64"/>
      </right>
      <top style="medium">
        <color rgb="FF53B3DD"/>
      </top>
      <bottom style="medium">
        <color rgb="FF53B3DD"/>
      </bottom>
      <diagonal/>
    </border>
    <border>
      <left style="thin">
        <color indexed="64"/>
      </left>
      <right style="thin">
        <color indexed="64"/>
      </right>
      <top style="medium">
        <color rgb="FF53B3DD"/>
      </top>
      <bottom style="medium">
        <color rgb="FF53B3DD"/>
      </bottom>
      <diagonal/>
    </border>
    <border>
      <left style="thin">
        <color indexed="64"/>
      </left>
      <right style="medium">
        <color rgb="FF53B3DD"/>
      </right>
      <top style="medium">
        <color rgb="FF53B3DD"/>
      </top>
      <bottom style="medium">
        <color rgb="FF53B3DD"/>
      </bottom>
      <diagonal/>
    </border>
    <border>
      <left/>
      <right style="dashed">
        <color theme="0"/>
      </right>
      <top/>
      <bottom/>
      <diagonal/>
    </border>
    <border>
      <left style="dashed">
        <color theme="0"/>
      </left>
      <right style="thin">
        <color rgb="FF53B3DD"/>
      </right>
      <top/>
      <bottom/>
      <diagonal/>
    </border>
    <border>
      <left style="medium">
        <color rgb="FF53B3DD"/>
      </left>
      <right style="medium">
        <color theme="0"/>
      </right>
      <top style="medium">
        <color theme="0"/>
      </top>
      <bottom/>
      <diagonal/>
    </border>
    <border>
      <left/>
      <right style="thin">
        <color indexed="64"/>
      </right>
      <top/>
      <bottom style="medium">
        <color theme="0"/>
      </bottom>
      <diagonal/>
    </border>
    <border>
      <left/>
      <right style="medium">
        <color theme="0"/>
      </right>
      <top style="medium">
        <color rgb="FF53B3DD"/>
      </top>
      <bottom/>
      <diagonal/>
    </border>
    <border>
      <left style="medium">
        <color theme="0" tint="-0.24994659260841701"/>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thin">
        <color indexed="64"/>
      </left>
      <right/>
      <top style="medium">
        <color theme="0"/>
      </top>
      <bottom style="medium">
        <color theme="0"/>
      </bottom>
      <diagonal/>
    </border>
    <border>
      <left style="thin">
        <color indexed="64"/>
      </left>
      <right/>
      <top/>
      <bottom style="medium">
        <color theme="0"/>
      </bottom>
      <diagonal/>
    </border>
    <border>
      <left style="medium">
        <color theme="0"/>
      </left>
      <right style="medium">
        <color rgb="FF53B3DD"/>
      </right>
      <top/>
      <bottom style="medium">
        <color theme="0"/>
      </bottom>
      <diagonal/>
    </border>
    <border>
      <left/>
      <right/>
      <top/>
      <bottom style="medium">
        <color rgb="FF53B3DD"/>
      </bottom>
      <diagonal/>
    </border>
    <border>
      <left style="medium">
        <color theme="0"/>
      </left>
      <right style="medium">
        <color rgb="FF53B3DD"/>
      </right>
      <top style="medium">
        <color theme="0"/>
      </top>
      <bottom style="medium">
        <color theme="0"/>
      </bottom>
      <diagonal/>
    </border>
    <border>
      <left style="medium">
        <color theme="0"/>
      </left>
      <right style="medium">
        <color theme="0"/>
      </right>
      <top style="medium">
        <color theme="0"/>
      </top>
      <bottom style="medium">
        <color rgb="FF53B3DD"/>
      </bottom>
      <diagonal/>
    </border>
    <border>
      <left style="medium">
        <color indexed="64"/>
      </left>
      <right/>
      <top style="medium">
        <color indexed="64"/>
      </top>
      <bottom/>
      <diagonal/>
    </border>
    <border>
      <left/>
      <right/>
      <top style="thick">
        <color rgb="FF53B3DD"/>
      </top>
      <bottom/>
      <diagonal/>
    </border>
    <border>
      <left style="medium">
        <color rgb="FF2C6682"/>
      </left>
      <right/>
      <top style="medium">
        <color theme="0"/>
      </top>
      <bottom/>
      <diagonal/>
    </border>
    <border>
      <left/>
      <right style="medium">
        <color rgb="FF2C6682"/>
      </right>
      <top style="medium">
        <color theme="0"/>
      </top>
      <bottom/>
      <diagonal/>
    </border>
    <border>
      <left style="medium">
        <color rgb="FF2C6682"/>
      </left>
      <right/>
      <top style="hair">
        <color indexed="64"/>
      </top>
      <bottom style="hair">
        <color indexed="64"/>
      </bottom>
      <diagonal/>
    </border>
    <border>
      <left/>
      <right style="medium">
        <color rgb="FF2C6682"/>
      </right>
      <top style="hair">
        <color indexed="64"/>
      </top>
      <bottom style="hair">
        <color indexed="64"/>
      </bottom>
      <diagonal/>
    </border>
    <border>
      <left style="medium">
        <color rgb="FF53B3DD"/>
      </left>
      <right style="hair">
        <color rgb="FF53B3DD"/>
      </right>
      <top style="hair">
        <color auto="1"/>
      </top>
      <bottom style="medium">
        <color theme="0"/>
      </bottom>
      <diagonal/>
    </border>
    <border>
      <left style="medium">
        <color rgb="FF53B3DD"/>
      </left>
      <right style="hair">
        <color rgb="FF53B3DD"/>
      </right>
      <top style="medium">
        <color theme="0"/>
      </top>
      <bottom style="medium">
        <color theme="0"/>
      </bottom>
      <diagonal/>
    </border>
    <border>
      <left style="medium">
        <color rgb="FF2C6682"/>
      </left>
      <right style="thin">
        <color indexed="64"/>
      </right>
      <top/>
      <bottom style="medium">
        <color theme="0"/>
      </bottom>
      <diagonal/>
    </border>
    <border>
      <left/>
      <right style="medium">
        <color rgb="FF2C6682"/>
      </right>
      <top style="medium">
        <color theme="0" tint="-0.24994659260841701"/>
      </top>
      <bottom style="medium">
        <color theme="0" tint="-0.24994659260841701"/>
      </bottom>
      <diagonal/>
    </border>
    <border>
      <left style="medium">
        <color rgb="FF2C6682"/>
      </left>
      <right style="thin">
        <color indexed="64"/>
      </right>
      <top style="medium">
        <color theme="0"/>
      </top>
      <bottom style="medium">
        <color theme="0"/>
      </bottom>
      <diagonal/>
    </border>
    <border>
      <left style="medium">
        <color rgb="FF2C6682"/>
      </left>
      <right style="thin">
        <color theme="0" tint="-0.24994659260841701"/>
      </right>
      <top style="medium">
        <color rgb="FF53B3DD"/>
      </top>
      <bottom style="thin">
        <color theme="0" tint="-0.24994659260841701"/>
      </bottom>
      <diagonal/>
    </border>
    <border>
      <left style="thin">
        <color theme="0" tint="-0.24994659260841701"/>
      </left>
      <right style="thin">
        <color theme="0" tint="-0.24994659260841701"/>
      </right>
      <top style="medium">
        <color rgb="FF53B3DD"/>
      </top>
      <bottom style="thin">
        <color theme="0" tint="-0.24994659260841701"/>
      </bottom>
      <diagonal/>
    </border>
    <border>
      <left style="thin">
        <color theme="0" tint="-0.24994659260841701"/>
      </left>
      <right style="medium">
        <color rgb="FF2C6682"/>
      </right>
      <top style="medium">
        <color rgb="FF53B3DD"/>
      </top>
      <bottom style="thin">
        <color theme="0" tint="-0.24994659260841701"/>
      </bottom>
      <diagonal/>
    </border>
    <border>
      <left style="medium">
        <color rgb="FF2C6682"/>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rgb="FF2C6682"/>
      </right>
      <top style="thin">
        <color theme="0" tint="-0.24994659260841701"/>
      </top>
      <bottom style="thin">
        <color theme="0" tint="-0.24994659260841701"/>
      </bottom>
      <diagonal/>
    </border>
    <border>
      <left style="thin">
        <color theme="0" tint="-0.499984740745262"/>
      </left>
      <right style="thin">
        <color theme="0" tint="-0.499984740745262"/>
      </right>
      <top style="medium">
        <color theme="0"/>
      </top>
      <bottom style="medium">
        <color theme="0"/>
      </bottom>
      <diagonal/>
    </border>
    <border>
      <left style="thin">
        <color theme="0" tint="-0.499984740745262"/>
      </left>
      <right style="thin">
        <color theme="0" tint="-0.499984740745262"/>
      </right>
      <top style="medium">
        <color theme="0"/>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medium">
        <color theme="0"/>
      </right>
      <top/>
      <bottom style="medium">
        <color theme="0"/>
      </bottom>
      <diagonal/>
    </border>
    <border>
      <left style="medium">
        <color theme="0"/>
      </left>
      <right style="medium">
        <color rgb="FF2C6682"/>
      </right>
      <top style="medium">
        <color theme="0"/>
      </top>
      <bottom/>
      <diagonal/>
    </border>
    <border>
      <left style="medium">
        <color theme="0"/>
      </left>
      <right style="medium">
        <color rgb="FF2C6682"/>
      </right>
      <top/>
      <bottom/>
      <diagonal/>
    </border>
    <border>
      <left style="medium">
        <color rgb="FF2C6682"/>
      </left>
      <right/>
      <top style="hair">
        <color indexed="64"/>
      </top>
      <bottom style="thin">
        <color rgb="FF53B3DD"/>
      </bottom>
      <diagonal/>
    </border>
    <border>
      <left/>
      <right/>
      <top style="hair">
        <color indexed="64"/>
      </top>
      <bottom style="thin">
        <color rgb="FF53B3DD"/>
      </bottom>
      <diagonal/>
    </border>
    <border>
      <left style="medium">
        <color rgb="FF53B3DD"/>
      </left>
      <right style="hair">
        <color rgb="FF53B3DD"/>
      </right>
      <top style="medium">
        <color theme="0"/>
      </top>
      <bottom style="thin">
        <color rgb="FF53B3DD"/>
      </bottom>
      <diagonal/>
    </border>
    <border>
      <left/>
      <right style="medium">
        <color rgb="FF2C6682"/>
      </right>
      <top style="hair">
        <color indexed="64"/>
      </top>
      <bottom style="thin">
        <color rgb="FF53B3DD"/>
      </bottom>
      <diagonal/>
    </border>
    <border>
      <left style="medium">
        <color rgb="FF2C6682"/>
      </left>
      <right style="thin">
        <color theme="0" tint="-0.24994659260841701"/>
      </right>
      <top style="thin">
        <color theme="0" tint="-0.24994659260841701"/>
      </top>
      <bottom style="thin">
        <color rgb="FF53B3DD"/>
      </bottom>
      <diagonal/>
    </border>
    <border>
      <left style="thin">
        <color theme="0" tint="-0.24994659260841701"/>
      </left>
      <right style="thin">
        <color theme="0" tint="-0.24994659260841701"/>
      </right>
      <top style="thin">
        <color theme="0" tint="-0.24994659260841701"/>
      </top>
      <bottom style="thin">
        <color rgb="FF53B3DD"/>
      </bottom>
      <diagonal/>
    </border>
    <border>
      <left style="thin">
        <color theme="0" tint="-0.24994659260841701"/>
      </left>
      <right style="medium">
        <color rgb="FF2C6682"/>
      </right>
      <top style="thin">
        <color theme="0" tint="-0.24994659260841701"/>
      </top>
      <bottom style="thin">
        <color rgb="FF53B3DD"/>
      </bottom>
      <diagonal/>
    </border>
    <border>
      <left style="medium">
        <color rgb="FF2C6682"/>
      </left>
      <right style="thin">
        <color indexed="64"/>
      </right>
      <top style="medium">
        <color theme="0"/>
      </top>
      <bottom style="thin">
        <color rgb="FF53B3DD"/>
      </bottom>
      <diagonal/>
    </border>
    <border>
      <left style="thin">
        <color indexed="64"/>
      </left>
      <right/>
      <top style="medium">
        <color theme="0"/>
      </top>
      <bottom style="thin">
        <color rgb="FF53B3DD"/>
      </bottom>
      <diagonal/>
    </border>
    <border>
      <left style="medium">
        <color theme="0" tint="-0.24994659260841701"/>
      </left>
      <right/>
      <top style="medium">
        <color theme="0" tint="-0.24994659260841701"/>
      </top>
      <bottom style="thin">
        <color rgb="FF53B3DD"/>
      </bottom>
      <diagonal/>
    </border>
    <border>
      <left/>
      <right style="medium">
        <color theme="0" tint="-0.24994659260841701"/>
      </right>
      <top style="medium">
        <color theme="0" tint="-0.24994659260841701"/>
      </top>
      <bottom style="thin">
        <color rgb="FF53B3DD"/>
      </bottom>
      <diagonal/>
    </border>
    <border>
      <left/>
      <right style="thin">
        <color indexed="64"/>
      </right>
      <top style="medium">
        <color theme="0"/>
      </top>
      <bottom style="thin">
        <color rgb="FF53B3DD"/>
      </bottom>
      <diagonal/>
    </border>
    <border>
      <left/>
      <right/>
      <top style="medium">
        <color theme="0"/>
      </top>
      <bottom style="thin">
        <color rgb="FF53B3DD"/>
      </bottom>
      <diagonal/>
    </border>
    <border>
      <left style="thin">
        <color theme="0" tint="-0.499984740745262"/>
      </left>
      <right style="thin">
        <color theme="0" tint="-0.499984740745262"/>
      </right>
      <top style="thin">
        <color theme="0" tint="-0.499984740745262"/>
      </top>
      <bottom style="thin">
        <color rgb="FF53B3DD"/>
      </bottom>
      <diagonal/>
    </border>
    <border>
      <left style="thin">
        <color theme="0" tint="-0.499984740745262"/>
      </left>
      <right style="thin">
        <color theme="0" tint="-0.499984740745262"/>
      </right>
      <top style="medium">
        <color theme="0"/>
      </top>
      <bottom style="thin">
        <color rgb="FF53B3DD"/>
      </bottom>
      <diagonal/>
    </border>
    <border>
      <left/>
      <right style="medium">
        <color theme="0"/>
      </right>
      <top/>
      <bottom style="thin">
        <color rgb="FF53B3DD"/>
      </bottom>
      <diagonal/>
    </border>
    <border>
      <left style="medium">
        <color theme="0"/>
      </left>
      <right style="medium">
        <color rgb="FF2C6682"/>
      </right>
      <top/>
      <bottom style="thin">
        <color rgb="FF53B3DD"/>
      </bottom>
      <diagonal/>
    </border>
    <border>
      <left/>
      <right style="thin">
        <color rgb="FF2C6682"/>
      </right>
      <top style="thin">
        <color theme="0"/>
      </top>
      <bottom/>
      <diagonal/>
    </border>
    <border>
      <left style="thin">
        <color rgb="FF2C6682"/>
      </left>
      <right/>
      <top style="thin">
        <color rgb="FF53B3DD"/>
      </top>
      <bottom style="thin">
        <color rgb="FF53B3DD"/>
      </bottom>
      <diagonal/>
    </border>
    <border>
      <left style="thin">
        <color theme="0"/>
      </left>
      <right style="hair">
        <color theme="0" tint="-0.499984740745262"/>
      </right>
      <top style="medium">
        <color rgb="FF53B3DD"/>
      </top>
      <bottom/>
      <diagonal/>
    </border>
    <border>
      <left style="hair">
        <color theme="0" tint="-0.499984740745262"/>
      </left>
      <right style="hair">
        <color theme="0" tint="-0.499984740745262"/>
      </right>
      <top style="medium">
        <color rgb="FF53B3DD"/>
      </top>
      <bottom/>
      <diagonal/>
    </border>
    <border>
      <left style="hair">
        <color theme="0" tint="-0.499984740745262"/>
      </left>
      <right style="hair">
        <color theme="0" tint="-0.499984740745262"/>
      </right>
      <top/>
      <bottom style="hair">
        <color indexed="64"/>
      </bottom>
      <diagonal/>
    </border>
    <border>
      <left style="hair">
        <color theme="0" tint="-0.499984740745262"/>
      </left>
      <right style="medium">
        <color rgb="FF53B3DD"/>
      </right>
      <top/>
      <bottom style="hair">
        <color indexed="64"/>
      </bottom>
      <diagonal/>
    </border>
    <border>
      <left style="hair">
        <color theme="0" tint="-0.499984740745262"/>
      </left>
      <right style="hair">
        <color theme="0" tint="-0.499984740745262"/>
      </right>
      <top style="hair">
        <color indexed="64"/>
      </top>
      <bottom style="hair">
        <color indexed="64"/>
      </bottom>
      <diagonal/>
    </border>
    <border>
      <left style="hair">
        <color theme="0" tint="-0.499984740745262"/>
      </left>
      <right style="medium">
        <color rgb="FF53B3DD"/>
      </right>
      <top style="hair">
        <color indexed="64"/>
      </top>
      <bottom style="hair">
        <color indexed="64"/>
      </bottom>
      <diagonal/>
    </border>
    <border>
      <left style="medium">
        <color rgb="FF53B3DD"/>
      </left>
      <right style="hair">
        <color theme="0" tint="-0.499984740745262"/>
      </right>
      <top style="medium">
        <color rgb="FF53B3DD"/>
      </top>
      <bottom style="hair">
        <color indexed="64"/>
      </bottom>
      <diagonal/>
    </border>
    <border>
      <left style="hair">
        <color theme="0" tint="-0.499984740745262"/>
      </left>
      <right/>
      <top style="hair">
        <color indexed="64"/>
      </top>
      <bottom style="hair">
        <color indexed="64"/>
      </bottom>
      <diagonal/>
    </border>
    <border>
      <left/>
      <right style="hair">
        <color theme="0" tint="-0.499984740745262"/>
      </right>
      <top style="medium">
        <color rgb="FF53B3DD"/>
      </top>
      <bottom style="hair">
        <color indexed="64"/>
      </bottom>
      <diagonal/>
    </border>
    <border>
      <left style="hair">
        <color theme="0" tint="-0.499984740745262"/>
      </left>
      <right style="hair">
        <color indexed="64"/>
      </right>
      <top style="medium">
        <color rgb="FF53B3DD"/>
      </top>
      <bottom style="hair">
        <color indexed="64"/>
      </bottom>
      <diagonal/>
    </border>
    <border>
      <left/>
      <right style="hair">
        <color theme="0" tint="-0.499984740745262"/>
      </right>
      <top style="hair">
        <color indexed="64"/>
      </top>
      <bottom style="hair">
        <color indexed="64"/>
      </bottom>
      <diagonal/>
    </border>
    <border>
      <left style="hair">
        <color theme="0" tint="-0.499984740745262"/>
      </left>
      <right style="hair">
        <color indexed="64"/>
      </right>
      <top style="hair">
        <color indexed="64"/>
      </top>
      <bottom style="hair">
        <color indexed="64"/>
      </bottom>
      <diagonal/>
    </border>
    <border>
      <left/>
      <right style="medium">
        <color rgb="FF53B3DD"/>
      </right>
      <top/>
      <bottom style="hair">
        <color theme="0" tint="-0.499984740745262"/>
      </bottom>
      <diagonal/>
    </border>
    <border>
      <left style="hair">
        <color indexed="64"/>
      </left>
      <right style="medium">
        <color rgb="FF53B3DD"/>
      </right>
      <top/>
      <bottom style="hair">
        <color indexed="64"/>
      </bottom>
      <diagonal/>
    </border>
    <border>
      <left style="hair">
        <color theme="0" tint="-0.499984740745262"/>
      </left>
      <right/>
      <top style="hair">
        <color indexed="64"/>
      </top>
      <bottom/>
      <diagonal/>
    </border>
    <border>
      <left/>
      <right/>
      <top style="hair">
        <color theme="0" tint="-0.499984740745262"/>
      </top>
      <bottom style="thick">
        <color rgb="FF53B3DD"/>
      </bottom>
      <diagonal/>
    </border>
    <border>
      <left style="medium">
        <color rgb="FF53B3DD"/>
      </left>
      <right/>
      <top style="hair">
        <color theme="0" tint="-0.499984740745262"/>
      </top>
      <bottom style="thick">
        <color rgb="FF53B3DD"/>
      </bottom>
      <diagonal/>
    </border>
    <border>
      <left/>
      <right style="medium">
        <color rgb="FF53B3DD"/>
      </right>
      <top style="hair">
        <color theme="0" tint="-0.499984740745262"/>
      </top>
      <bottom style="thick">
        <color rgb="FF53B3DD"/>
      </bottom>
      <diagonal/>
    </border>
    <border>
      <left style="medium">
        <color rgb="FF53B3DD"/>
      </left>
      <right style="hair">
        <color theme="0" tint="-0.499984740745262"/>
      </right>
      <top style="hair">
        <color theme="0" tint="-0.499984740745262"/>
      </top>
      <bottom style="thick">
        <color rgb="FF53B3DD"/>
      </bottom>
      <diagonal/>
    </border>
    <border>
      <left style="hair">
        <color theme="0" tint="-0.499984740745262"/>
      </left>
      <right style="hair">
        <color theme="0" tint="-0.499984740745262"/>
      </right>
      <top style="hair">
        <color theme="0" tint="-0.499984740745262"/>
      </top>
      <bottom style="thick">
        <color rgb="FF53B3DD"/>
      </bottom>
      <diagonal/>
    </border>
    <border>
      <left style="hair">
        <color theme="0" tint="-0.499984740745262"/>
      </left>
      <right style="medium">
        <color rgb="FF53B3DD"/>
      </right>
      <top style="hair">
        <color theme="0" tint="-0.499984740745262"/>
      </top>
      <bottom style="thick">
        <color rgb="FF53B3DD"/>
      </bottom>
      <diagonal/>
    </border>
    <border>
      <left/>
      <right style="hair">
        <color theme="0" tint="-0.499984740745262"/>
      </right>
      <top style="hair">
        <color theme="0" tint="-0.499984740745262"/>
      </top>
      <bottom style="thick">
        <color rgb="FF53B3DD"/>
      </bottom>
      <diagonal/>
    </border>
    <border>
      <left style="hair">
        <color theme="0" tint="-0.499984740745262"/>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hair">
        <color indexed="64"/>
      </bottom>
      <diagonal/>
    </border>
    <border>
      <left style="hair">
        <color indexed="64"/>
      </left>
      <right style="medium">
        <color rgb="FF53B3DD"/>
      </right>
      <top style="hair">
        <color theme="0" tint="-0.499984740745262"/>
      </top>
      <bottom style="hair">
        <color indexed="64"/>
      </bottom>
      <diagonal/>
    </border>
    <border>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thick">
        <color rgb="FF53B3DD"/>
      </bottom>
      <diagonal/>
    </border>
    <border>
      <left style="thin">
        <color rgb="FF53B3DD"/>
      </left>
      <right style="thin">
        <color theme="0"/>
      </right>
      <top style="thin">
        <color theme="0"/>
      </top>
      <bottom style="thin">
        <color theme="0"/>
      </bottom>
      <diagonal/>
    </border>
    <border>
      <left style="thin">
        <color rgb="FF53B3DD"/>
      </left>
      <right/>
      <top/>
      <bottom style="thin">
        <color theme="0"/>
      </bottom>
      <diagonal/>
    </border>
    <border>
      <left style="thin">
        <color rgb="FF2C6682"/>
      </left>
      <right style="hair">
        <color rgb="FF53B3DD"/>
      </right>
      <top style="thin">
        <color rgb="FF53B3DD"/>
      </top>
      <bottom style="hair">
        <color rgb="FF53B3DD"/>
      </bottom>
      <diagonal/>
    </border>
    <border>
      <left style="hair">
        <color rgb="FF53B3DD"/>
      </left>
      <right style="hair">
        <color rgb="FF53B3DD"/>
      </right>
      <top style="thin">
        <color rgb="FF53B3DD"/>
      </top>
      <bottom style="hair">
        <color rgb="FF53B3DD"/>
      </bottom>
      <diagonal/>
    </border>
    <border>
      <left style="hair">
        <color rgb="FF53B3DD"/>
      </left>
      <right style="thin">
        <color rgb="FF53B3DD"/>
      </right>
      <top style="thin">
        <color rgb="FF53B3DD"/>
      </top>
      <bottom style="hair">
        <color rgb="FF53B3DD"/>
      </bottom>
      <diagonal/>
    </border>
    <border>
      <left style="thin">
        <color rgb="FF2C6682"/>
      </left>
      <right style="hair">
        <color rgb="FF53B3DD"/>
      </right>
      <top style="hair">
        <color rgb="FF53B3DD"/>
      </top>
      <bottom style="hair">
        <color rgb="FF53B3DD"/>
      </bottom>
      <diagonal/>
    </border>
    <border>
      <left style="hair">
        <color rgb="FF53B3DD"/>
      </left>
      <right style="hair">
        <color rgb="FF53B3DD"/>
      </right>
      <top style="hair">
        <color rgb="FF53B3DD"/>
      </top>
      <bottom style="hair">
        <color rgb="FF53B3DD"/>
      </bottom>
      <diagonal/>
    </border>
    <border>
      <left style="hair">
        <color rgb="FF53B3DD"/>
      </left>
      <right style="thin">
        <color rgb="FF53B3DD"/>
      </right>
      <top style="hair">
        <color rgb="FF53B3DD"/>
      </top>
      <bottom style="hair">
        <color rgb="FF53B3DD"/>
      </bottom>
      <diagonal/>
    </border>
    <border>
      <left style="hair">
        <color rgb="FF53B3DD"/>
      </left>
      <right style="hair">
        <color rgb="FF53B3DD"/>
      </right>
      <top style="hair">
        <color rgb="FF53B3DD"/>
      </top>
      <bottom style="thin">
        <color rgb="FF53B3DD"/>
      </bottom>
      <diagonal/>
    </border>
    <border>
      <left style="hair">
        <color rgb="FF53B3DD"/>
      </left>
      <right style="thin">
        <color rgb="FF53B3DD"/>
      </right>
      <top style="hair">
        <color rgb="FF53B3DD"/>
      </top>
      <bottom style="thin">
        <color rgb="FF53B3DD"/>
      </bottom>
      <diagonal/>
    </border>
    <border>
      <left style="thin">
        <color rgb="FF2C6682"/>
      </left>
      <right style="hair">
        <color rgb="FF53B3DD"/>
      </right>
      <top style="hair">
        <color rgb="FF53B3DD"/>
      </top>
      <bottom style="thin">
        <color rgb="FF53B3DD"/>
      </bottom>
      <diagonal/>
    </border>
    <border>
      <left/>
      <right style="medium">
        <color theme="0"/>
      </right>
      <top style="thin">
        <color theme="0"/>
      </top>
      <bottom/>
      <diagonal/>
    </border>
    <border>
      <left style="thin">
        <color rgb="FF53B3DD"/>
      </left>
      <right style="thin">
        <color theme="0"/>
      </right>
      <top style="medium">
        <color rgb="FF53B3DD"/>
      </top>
      <bottom style="thin">
        <color theme="0"/>
      </bottom>
      <diagonal/>
    </border>
    <border>
      <left style="thin">
        <color theme="0"/>
      </left>
      <right style="thin">
        <color theme="0"/>
      </right>
      <top style="medium">
        <color rgb="FF53B3DD"/>
      </top>
      <bottom style="thin">
        <color theme="0"/>
      </bottom>
      <diagonal/>
    </border>
    <border>
      <left/>
      <right style="thin">
        <color theme="0"/>
      </right>
      <top style="medium">
        <color rgb="FF53B3DD"/>
      </top>
      <bottom/>
      <diagonal/>
    </border>
    <border>
      <left style="thin">
        <color theme="0"/>
      </left>
      <right style="thin">
        <color theme="0"/>
      </right>
      <top style="medium">
        <color rgb="FF53B3DD"/>
      </top>
      <bottom/>
      <diagonal/>
    </border>
    <border>
      <left style="thin">
        <color theme="0"/>
      </left>
      <right/>
      <top style="medium">
        <color rgb="FF53B3DD"/>
      </top>
      <bottom style="thin">
        <color theme="0"/>
      </bottom>
      <diagonal/>
    </border>
    <border>
      <left/>
      <right/>
      <top style="medium">
        <color rgb="FF53B3DD"/>
      </top>
      <bottom style="thin">
        <color theme="0"/>
      </bottom>
      <diagonal/>
    </border>
    <border>
      <left style="thin">
        <color rgb="FF53B3DD"/>
      </left>
      <right style="thin">
        <color theme="0"/>
      </right>
      <top style="medium">
        <color rgb="FF53B3DD"/>
      </top>
      <bottom/>
      <diagonal/>
    </border>
    <border>
      <left style="thin">
        <color theme="0"/>
      </left>
      <right/>
      <top style="medium">
        <color rgb="FF53B3DD"/>
      </top>
      <bottom/>
      <diagonal/>
    </border>
    <border>
      <left style="thin">
        <color theme="0"/>
      </left>
      <right style="medium">
        <color theme="0"/>
      </right>
      <top style="medium">
        <color rgb="FF53B3DD"/>
      </top>
      <bottom/>
      <diagonal/>
    </border>
    <border>
      <left style="thin">
        <color rgb="FF53B3DD"/>
      </left>
      <right style="thin">
        <color theme="0"/>
      </right>
      <top/>
      <bottom/>
      <diagonal/>
    </border>
    <border>
      <left style="thin">
        <color rgb="FF53B3DD"/>
      </left>
      <right/>
      <top style="thin">
        <color theme="0"/>
      </top>
      <bottom style="thin">
        <color theme="0"/>
      </bottom>
      <diagonal/>
    </border>
    <border>
      <left/>
      <right style="thin">
        <color rgb="FF2C6682"/>
      </right>
      <top style="thin">
        <color theme="0"/>
      </top>
      <bottom style="thin">
        <color theme="0"/>
      </bottom>
      <diagonal/>
    </border>
    <border>
      <left style="thin">
        <color rgb="FF53B3DD"/>
      </left>
      <right/>
      <top style="thin">
        <color theme="0"/>
      </top>
      <bottom/>
      <diagonal/>
    </border>
    <border>
      <left/>
      <right style="medium">
        <color rgb="FF53B3DD"/>
      </right>
      <top style="medium">
        <color theme="0"/>
      </top>
      <bottom style="medium">
        <color rgb="FF53B3DD"/>
      </bottom>
      <diagonal/>
    </border>
    <border>
      <left style="thin">
        <color indexed="64"/>
      </left>
      <right style="thin">
        <color rgb="FF53B3DD"/>
      </right>
      <top style="medium">
        <color rgb="FF53B3DD"/>
      </top>
      <bottom style="medium">
        <color rgb="FF53B3DD"/>
      </bottom>
      <diagonal/>
    </border>
    <border>
      <left style="thin">
        <color rgb="FF53B3DD"/>
      </left>
      <right style="hair">
        <color rgb="FF53B3DD"/>
      </right>
      <top style="thin">
        <color rgb="FF53B3DD"/>
      </top>
      <bottom style="hair">
        <color rgb="FF53B3DD"/>
      </bottom>
      <diagonal/>
    </border>
    <border>
      <left style="thin">
        <color rgb="FF53B3DD"/>
      </left>
      <right style="hair">
        <color rgb="FF53B3DD"/>
      </right>
      <top style="hair">
        <color rgb="FF53B3DD"/>
      </top>
      <bottom style="hair">
        <color rgb="FF53B3DD"/>
      </bottom>
      <diagonal/>
    </border>
    <border>
      <left style="thin">
        <color rgb="FF53B3DD"/>
      </left>
      <right style="hair">
        <color rgb="FF53B3DD"/>
      </right>
      <top style="hair">
        <color rgb="FF53B3DD"/>
      </top>
      <bottom style="thin">
        <color rgb="FF53B3DD"/>
      </bottom>
      <diagonal/>
    </border>
    <border>
      <left/>
      <right style="thin">
        <color rgb="FF53B3DD"/>
      </right>
      <top style="thin">
        <color rgb="FF53B3DD"/>
      </top>
      <bottom style="thin">
        <color rgb="FF53B3DD"/>
      </bottom>
      <diagonal/>
    </border>
    <border>
      <left style="thin">
        <color indexed="64"/>
      </left>
      <right style="thin">
        <color indexed="64"/>
      </right>
      <top style="medium">
        <color rgb="FF53B3DD"/>
      </top>
      <bottom/>
      <diagonal/>
    </border>
    <border>
      <left style="thin">
        <color indexed="64"/>
      </left>
      <right style="thin">
        <color rgb="FF53B3DD"/>
      </right>
      <top style="medium">
        <color rgb="FF53B3DD"/>
      </top>
      <bottom/>
      <diagonal/>
    </border>
    <border>
      <left style="thin">
        <color rgb="FF53B3DD"/>
      </left>
      <right style="hair">
        <color rgb="FF53B3DD"/>
      </right>
      <top/>
      <bottom style="hair">
        <color rgb="FF53B3DD"/>
      </bottom>
      <diagonal/>
    </border>
    <border>
      <left style="hair">
        <color rgb="FF53B3DD"/>
      </left>
      <right style="hair">
        <color rgb="FF53B3DD"/>
      </right>
      <top/>
      <bottom style="hair">
        <color rgb="FF53B3DD"/>
      </bottom>
      <diagonal/>
    </border>
    <border>
      <left style="hair">
        <color rgb="FF53B3DD"/>
      </left>
      <right style="thin">
        <color rgb="FF53B3DD"/>
      </right>
      <top/>
      <bottom style="hair">
        <color rgb="FF53B3DD"/>
      </bottom>
      <diagonal/>
    </border>
    <border>
      <left style="hair">
        <color rgb="FF53B3DD"/>
      </left>
      <right style="thin">
        <color rgb="FF53B3DD"/>
      </right>
      <top style="hair">
        <color rgb="FF53B3DD"/>
      </top>
      <bottom/>
      <diagonal/>
    </border>
    <border>
      <left/>
      <right style="thin">
        <color indexed="64"/>
      </right>
      <top style="thin">
        <color theme="0"/>
      </top>
      <bottom style="thin">
        <color indexed="64"/>
      </bottom>
      <diagonal/>
    </border>
    <border>
      <left style="medium">
        <color indexed="64"/>
      </left>
      <right style="hair">
        <color rgb="FF53B3DD"/>
      </right>
      <top style="hair">
        <color rgb="FF53B3DD"/>
      </top>
      <bottom style="hair">
        <color rgb="FF53B3DD"/>
      </bottom>
      <diagonal/>
    </border>
    <border>
      <left style="thin">
        <color theme="0"/>
      </left>
      <right style="thin">
        <color theme="0"/>
      </right>
      <top style="thin">
        <color rgb="FF53B3DD"/>
      </top>
      <bottom style="thin">
        <color rgb="FF53B3DD"/>
      </bottom>
      <diagonal/>
    </border>
    <border>
      <left style="medium">
        <color theme="0"/>
      </left>
      <right/>
      <top style="medium">
        <color theme="0"/>
      </top>
      <bottom style="medium">
        <color rgb="FF53B3DD"/>
      </bottom>
      <diagonal/>
    </border>
    <border>
      <left style="thin">
        <color rgb="FF53B3DD"/>
      </left>
      <right style="thin">
        <color rgb="FF53B3DD"/>
      </right>
      <top style="medium">
        <color rgb="FF53B3DD"/>
      </top>
      <bottom/>
      <diagonal/>
    </border>
    <border>
      <left style="thin">
        <color rgb="FF53B3DD"/>
      </left>
      <right style="thin">
        <color rgb="FF53B3DD"/>
      </right>
      <top style="medium">
        <color rgb="FF53B3DD"/>
      </top>
      <bottom style="thin">
        <color theme="0"/>
      </bottom>
      <diagonal/>
    </border>
    <border>
      <left style="thin">
        <color rgb="FF53B3DD"/>
      </left>
      <right style="thin">
        <color rgb="FF53B3DD"/>
      </right>
      <top style="thin">
        <color theme="0"/>
      </top>
      <bottom style="thin">
        <color rgb="FF53B3DD"/>
      </bottom>
      <diagonal/>
    </border>
    <border>
      <left style="double">
        <color theme="0"/>
      </left>
      <right/>
      <top style="thin">
        <color theme="0"/>
      </top>
      <bottom style="thin">
        <color theme="0"/>
      </bottom>
      <diagonal/>
    </border>
    <border>
      <left style="thin">
        <color rgb="FF53B3DD"/>
      </left>
      <right style="thin">
        <color theme="0"/>
      </right>
      <top style="thin">
        <color rgb="FF53B3DD"/>
      </top>
      <bottom style="thin">
        <color rgb="FF53B3DD"/>
      </bottom>
      <diagonal/>
    </border>
    <border>
      <left style="thin">
        <color theme="0"/>
      </left>
      <right style="dotted">
        <color rgb="FF53B3DD"/>
      </right>
      <top style="thin">
        <color rgb="FF53B3DD"/>
      </top>
      <bottom style="thin">
        <color rgb="FF53B3DD"/>
      </bottom>
      <diagonal/>
    </border>
    <border>
      <left style="dotted">
        <color rgb="FF53B3DD"/>
      </left>
      <right style="dotted">
        <color rgb="FF53B3DD"/>
      </right>
      <top style="thin">
        <color rgb="FF53B3DD"/>
      </top>
      <bottom style="thin">
        <color rgb="FF53B3DD"/>
      </bottom>
      <diagonal/>
    </border>
    <border>
      <left style="hair">
        <color rgb="FF53B3DD"/>
      </left>
      <right style="hair">
        <color indexed="64"/>
      </right>
      <top style="thin">
        <color rgb="FF53B3DD"/>
      </top>
      <bottom style="hair">
        <color rgb="FF53B3DD"/>
      </bottom>
      <diagonal/>
    </border>
    <border>
      <left style="thin">
        <color rgb="FF2C6682"/>
      </left>
      <right style="hair">
        <color rgb="FF2C6682"/>
      </right>
      <top style="thin">
        <color rgb="FF53B3DD"/>
      </top>
      <bottom style="hair">
        <color rgb="FF2C6682"/>
      </bottom>
      <diagonal/>
    </border>
    <border>
      <left style="hair">
        <color rgb="FF2C6682"/>
      </left>
      <right style="hair">
        <color rgb="FF2C6682"/>
      </right>
      <top style="thin">
        <color rgb="FF53B3DD"/>
      </top>
      <bottom style="hair">
        <color rgb="FF2C6682"/>
      </bottom>
      <diagonal/>
    </border>
    <border>
      <left style="hair">
        <color rgb="FF2C6682"/>
      </left>
      <right style="hair">
        <color rgb="FF53B3DD"/>
      </right>
      <top style="thin">
        <color rgb="FF53B3DD"/>
      </top>
      <bottom style="hair">
        <color rgb="FF2C6682"/>
      </bottom>
      <diagonal/>
    </border>
    <border>
      <left style="hair">
        <color rgb="FF2C6682"/>
      </left>
      <right style="hair">
        <color rgb="FF2C6682"/>
      </right>
      <top style="hair">
        <color rgb="FF2C6682"/>
      </top>
      <bottom style="hair">
        <color rgb="FF2C6682"/>
      </bottom>
      <diagonal/>
    </border>
    <border>
      <left style="hair">
        <color rgb="FF2C6682"/>
      </left>
      <right style="thin">
        <color rgb="FF53B3DD"/>
      </right>
      <top style="hair">
        <color rgb="FF2C6682"/>
      </top>
      <bottom style="hair">
        <color rgb="FF2C6682"/>
      </bottom>
      <diagonal/>
    </border>
    <border>
      <left style="hair">
        <color rgb="FF2C6682"/>
      </left>
      <right style="hair">
        <color rgb="FF2C6682"/>
      </right>
      <top style="hair">
        <color rgb="FF2C6682"/>
      </top>
      <bottom style="thin">
        <color rgb="FF53B3DD"/>
      </bottom>
      <diagonal/>
    </border>
    <border>
      <left style="hair">
        <color rgb="FF2C6682"/>
      </left>
      <right style="thin">
        <color rgb="FF53B3DD"/>
      </right>
      <top style="hair">
        <color rgb="FF2C6682"/>
      </top>
      <bottom style="thin">
        <color rgb="FF53B3DD"/>
      </bottom>
      <diagonal/>
    </border>
    <border>
      <left style="thin">
        <color rgb="FF2C6682"/>
      </left>
      <right style="thin">
        <color indexed="64"/>
      </right>
      <top style="medium">
        <color rgb="FF53B3DD"/>
      </top>
      <bottom/>
      <diagonal/>
    </border>
    <border>
      <left/>
      <right/>
      <top style="thin">
        <color theme="0"/>
      </top>
      <bottom style="hair">
        <color rgb="FF53B3DD"/>
      </bottom>
      <diagonal/>
    </border>
    <border>
      <left style="medium">
        <color auto="1"/>
      </left>
      <right/>
      <top style="thin">
        <color indexed="64"/>
      </top>
      <bottom style="thin">
        <color indexed="64"/>
      </bottom>
      <diagonal/>
    </border>
    <border>
      <left/>
      <right style="medium">
        <color auto="1"/>
      </right>
      <top style="thin">
        <color auto="1"/>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auto="1"/>
      </bottom>
      <diagonal/>
    </border>
    <border>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rgb="FF2C6682"/>
      </left>
      <right/>
      <top style="medium">
        <color rgb="FF2C6682"/>
      </top>
      <bottom style="medium">
        <color rgb="FF53B3DD"/>
      </bottom>
      <diagonal/>
    </border>
    <border>
      <left/>
      <right/>
      <top style="medium">
        <color rgb="FF2C6682"/>
      </top>
      <bottom style="medium">
        <color rgb="FF53B3DD"/>
      </bottom>
      <diagonal/>
    </border>
    <border>
      <left/>
      <right/>
      <top style="medium">
        <color rgb="FF2C6682"/>
      </top>
      <bottom/>
      <diagonal/>
    </border>
    <border>
      <left/>
      <right style="medium">
        <color rgb="FF2C6682"/>
      </right>
      <top style="medium">
        <color rgb="FF2C6682"/>
      </top>
      <bottom style="medium">
        <color theme="0"/>
      </bottom>
      <diagonal/>
    </border>
    <border>
      <left style="medium">
        <color rgb="FF2C6682"/>
      </left>
      <right/>
      <top style="medium">
        <color rgb="FF53B3DD"/>
      </top>
      <bottom style="medium">
        <color theme="0"/>
      </bottom>
      <diagonal/>
    </border>
    <border>
      <left style="medium">
        <color rgb="FF53B3DD"/>
      </left>
      <right style="medium">
        <color rgb="FF2C6682"/>
      </right>
      <top style="medium">
        <color theme="0"/>
      </top>
      <bottom/>
      <diagonal/>
    </border>
    <border>
      <left style="medium">
        <color rgb="FF2C6682"/>
      </left>
      <right style="medium">
        <color rgb="FF2C6682"/>
      </right>
      <top style="medium">
        <color theme="0"/>
      </top>
      <bottom style="medium">
        <color theme="0"/>
      </bottom>
      <diagonal/>
    </border>
    <border>
      <left/>
      <right style="medium">
        <color rgb="FF2C6682"/>
      </right>
      <top style="thick">
        <color rgb="FF53B3DD"/>
      </top>
      <bottom/>
      <diagonal/>
    </border>
    <border>
      <left/>
      <right style="medium">
        <color rgb="FF2C6682"/>
      </right>
      <top/>
      <bottom/>
      <diagonal/>
    </border>
    <border>
      <left style="medium">
        <color rgb="FF2C6682"/>
      </left>
      <right style="medium">
        <color rgb="FF2C6682"/>
      </right>
      <top style="medium">
        <color theme="0"/>
      </top>
      <bottom style="thin">
        <color rgb="FF53B3DD"/>
      </bottom>
      <diagonal/>
    </border>
    <border>
      <left/>
      <right style="medium">
        <color rgb="FF2C6682"/>
      </right>
      <top/>
      <bottom style="thin">
        <color rgb="FF53B3DD"/>
      </bottom>
      <diagonal/>
    </border>
    <border>
      <left style="medium">
        <color rgb="FF2C6682"/>
      </left>
      <right/>
      <top/>
      <bottom/>
      <diagonal/>
    </border>
    <border>
      <left style="medium">
        <color rgb="FF2C6682"/>
      </left>
      <right/>
      <top style="medium">
        <color rgb="FF2C6682"/>
      </top>
      <bottom style="medium">
        <color theme="0"/>
      </bottom>
      <diagonal/>
    </border>
    <border>
      <left style="medium">
        <color rgb="FF2C6682"/>
      </left>
      <right/>
      <top style="medium">
        <color theme="0"/>
      </top>
      <bottom style="medium">
        <color theme="0"/>
      </bottom>
      <diagonal/>
    </border>
    <border>
      <left style="medium">
        <color rgb="FF2C6682"/>
      </left>
      <right/>
      <top/>
      <bottom style="hair">
        <color theme="0" tint="-0.499984740745262"/>
      </bottom>
      <diagonal/>
    </border>
    <border>
      <left style="medium">
        <color rgb="FF2C6682"/>
      </left>
      <right/>
      <top style="hair">
        <color theme="0" tint="-0.499984740745262"/>
      </top>
      <bottom style="thick">
        <color rgb="FF53B3DD"/>
      </bottom>
      <diagonal/>
    </border>
    <border>
      <left style="medium">
        <color rgb="FF53B3DD"/>
      </left>
      <right style="medium">
        <color rgb="FF2C6682"/>
      </right>
      <top style="medium">
        <color theme="0"/>
      </top>
      <bottom style="medium">
        <color theme="0"/>
      </bottom>
      <diagonal/>
    </border>
    <border>
      <left style="medium">
        <color rgb="FF2C6682"/>
      </left>
      <right/>
      <top style="thin">
        <color theme="0"/>
      </top>
      <bottom/>
      <diagonal/>
    </border>
    <border>
      <left/>
      <right style="medium">
        <color rgb="FF2C6682"/>
      </right>
      <top style="thin">
        <color theme="0"/>
      </top>
      <bottom/>
      <diagonal/>
    </border>
    <border>
      <left/>
      <right style="medium">
        <color rgb="FF2C6682"/>
      </right>
      <top style="medium">
        <color theme="0"/>
      </top>
      <bottom style="medium">
        <color theme="0"/>
      </bottom>
      <diagonal/>
    </border>
    <border>
      <left style="medium">
        <color rgb="FF2C6682"/>
      </left>
      <right style="thin">
        <color indexed="64"/>
      </right>
      <top style="medium">
        <color rgb="FF53B3DD"/>
      </top>
      <bottom style="medium">
        <color rgb="FF53B3DD"/>
      </bottom>
      <diagonal/>
    </border>
    <border>
      <left/>
      <right style="medium">
        <color rgb="FF2C6682"/>
      </right>
      <top/>
      <bottom style="thin">
        <color theme="0"/>
      </bottom>
      <diagonal/>
    </border>
    <border>
      <left style="medium">
        <color rgb="FF2C6682"/>
      </left>
      <right/>
      <top/>
      <bottom style="thin">
        <color rgb="FF53B3DD"/>
      </bottom>
      <diagonal/>
    </border>
    <border>
      <left style="medium">
        <color rgb="FF2C6682"/>
      </left>
      <right style="hair">
        <color rgb="FF53B3DD"/>
      </right>
      <top style="thin">
        <color rgb="FF53B3DD"/>
      </top>
      <bottom style="hair">
        <color rgb="FF53B3DD"/>
      </bottom>
      <diagonal/>
    </border>
    <border>
      <left style="medium">
        <color rgb="FF2C6682"/>
      </left>
      <right style="hair">
        <color rgb="FF53B3DD"/>
      </right>
      <top style="hair">
        <color rgb="FF53B3DD"/>
      </top>
      <bottom style="hair">
        <color rgb="FF53B3DD"/>
      </bottom>
      <diagonal/>
    </border>
    <border>
      <left style="medium">
        <color rgb="FF2C6682"/>
      </left>
      <right style="hair">
        <color rgb="FF53B3DD"/>
      </right>
      <top style="hair">
        <color rgb="FF53B3DD"/>
      </top>
      <bottom style="thin">
        <color rgb="FF53B3DD"/>
      </bottom>
      <diagonal/>
    </border>
    <border>
      <left style="medium">
        <color rgb="FF2C6682"/>
      </left>
      <right style="thin">
        <color rgb="FF53B3DD"/>
      </right>
      <top style="medium">
        <color rgb="FF53B3DD"/>
      </top>
      <bottom/>
      <diagonal/>
    </border>
    <border>
      <left/>
      <right style="medium">
        <color rgb="FF2C6682"/>
      </right>
      <top style="thin">
        <color rgb="FF53B3DD"/>
      </top>
      <bottom/>
      <diagonal/>
    </border>
    <border>
      <left style="medium">
        <color rgb="FF2C6682"/>
      </left>
      <right style="thin">
        <color rgb="FF53B3DD"/>
      </right>
      <top/>
      <bottom style="thin">
        <color rgb="FF53B3DD"/>
      </bottom>
      <diagonal/>
    </border>
    <border>
      <left/>
      <right style="medium">
        <color rgb="FF2C6682"/>
      </right>
      <top style="thin">
        <color rgb="FF53B3DD"/>
      </top>
      <bottom style="thin">
        <color rgb="FF53B3DD"/>
      </bottom>
      <diagonal/>
    </border>
    <border>
      <left/>
      <right style="medium">
        <color rgb="FF2C6682"/>
      </right>
      <top style="thin">
        <color theme="0"/>
      </top>
      <bottom style="hair">
        <color rgb="FF53B3DD"/>
      </bottom>
      <diagonal/>
    </border>
    <border>
      <left style="hair">
        <color rgb="FF53B3DD"/>
      </left>
      <right style="medium">
        <color rgb="FF2C6682"/>
      </right>
      <top style="hair">
        <color rgb="FF53B3DD"/>
      </top>
      <bottom style="hair">
        <color rgb="FF53B3DD"/>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
      <left style="thin">
        <color auto="1"/>
      </left>
      <right style="medium">
        <color auto="1"/>
      </right>
      <top/>
      <bottom style="thin">
        <color auto="1"/>
      </bottom>
      <diagonal/>
    </border>
    <border>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hair">
        <color rgb="FF53B3DD"/>
      </left>
      <right/>
      <top style="hair">
        <color rgb="FF53B3DD"/>
      </top>
      <bottom style="hair">
        <color rgb="FF53B3DD"/>
      </bottom>
      <diagonal/>
    </border>
    <border>
      <left/>
      <right/>
      <top style="hair">
        <color rgb="FF53B3DD"/>
      </top>
      <bottom style="hair">
        <color rgb="FF53B3DD"/>
      </bottom>
      <diagonal/>
    </border>
    <border>
      <left/>
      <right style="hair">
        <color rgb="FF53B3DD"/>
      </right>
      <top style="hair">
        <color rgb="FF53B3DD"/>
      </top>
      <bottom style="hair">
        <color rgb="FF53B3DD"/>
      </bottom>
      <diagonal/>
    </border>
    <border>
      <left style="medium">
        <color rgb="FF2C6682"/>
      </left>
      <right/>
      <top style="thin">
        <color rgb="FF53B3DD"/>
      </top>
      <bottom style="medium">
        <color rgb="FF53B3DD"/>
      </bottom>
      <diagonal/>
    </border>
    <border>
      <left/>
      <right/>
      <top style="thin">
        <color rgb="FF53B3DD"/>
      </top>
      <bottom style="medium">
        <color rgb="FF53B3DD"/>
      </bottom>
      <diagonal/>
    </border>
    <border>
      <left/>
      <right style="thin">
        <color rgb="FF53B3DD"/>
      </right>
      <top style="thin">
        <color rgb="FF53B3DD"/>
      </top>
      <bottom style="medium">
        <color rgb="FF53B3DD"/>
      </bottom>
      <diagonal/>
    </border>
    <border>
      <left style="medium">
        <color rgb="FF2C6682"/>
      </left>
      <right/>
      <top style="medium">
        <color rgb="FF53B3DD"/>
      </top>
      <bottom style="thin">
        <color rgb="FF53B3DD"/>
      </bottom>
      <diagonal/>
    </border>
    <border>
      <left/>
      <right/>
      <top style="medium">
        <color rgb="FF53B3DD"/>
      </top>
      <bottom style="thin">
        <color rgb="FF53B3DD"/>
      </bottom>
      <diagonal/>
    </border>
    <border>
      <left/>
      <right style="thin">
        <color rgb="FF53B3DD"/>
      </right>
      <top style="medium">
        <color rgb="FF53B3DD"/>
      </top>
      <bottom style="thin">
        <color rgb="FF53B3DD"/>
      </bottom>
      <diagonal/>
    </border>
    <border>
      <left style="medium">
        <color rgb="FF53B3DD"/>
      </left>
      <right style="hair">
        <color auto="1"/>
      </right>
      <top style="medium">
        <color rgb="FF53B3DD"/>
      </top>
      <bottom style="hair">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auto="1"/>
      </left>
      <right style="medium">
        <color indexed="64"/>
      </right>
      <top style="medium">
        <color indexed="64"/>
      </top>
      <bottom style="medium">
        <color indexed="64"/>
      </bottom>
      <diagonal/>
    </border>
    <border>
      <left style="thin">
        <color theme="0"/>
      </left>
      <right style="thin">
        <color indexed="64"/>
      </right>
      <top style="hair">
        <color indexed="64"/>
      </top>
      <bottom/>
      <diagonal/>
    </border>
    <border>
      <left style="medium">
        <color indexed="64"/>
      </left>
      <right/>
      <top style="hair">
        <color rgb="FF53B3DD"/>
      </top>
      <bottom style="hair">
        <color rgb="FF53B3DD"/>
      </bottom>
      <diagonal/>
    </border>
    <border>
      <left style="medium">
        <color indexed="64"/>
      </left>
      <right/>
      <top/>
      <bottom style="hair">
        <color rgb="FF53B3DD"/>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thin">
        <color theme="0"/>
      </left>
      <right style="medium">
        <color theme="0"/>
      </right>
      <top/>
      <bottom style="thin">
        <color rgb="FF53B3DD"/>
      </bottom>
      <diagonal/>
    </border>
    <border>
      <left/>
      <right style="thin">
        <color rgb="FF53B3DD"/>
      </right>
      <top style="thin">
        <color theme="0"/>
      </top>
      <bottom/>
      <diagonal/>
    </border>
    <border>
      <left/>
      <right style="thin">
        <color rgb="FF53B3DD"/>
      </right>
      <top/>
      <bottom style="thin">
        <color theme="0"/>
      </bottom>
      <diagonal/>
    </border>
    <border>
      <left style="thin">
        <color indexed="64"/>
      </left>
      <right/>
      <top style="medium">
        <color rgb="FF53B3DD"/>
      </top>
      <bottom style="medium">
        <color rgb="FF53B3DD"/>
      </bottom>
      <diagonal/>
    </border>
    <border>
      <left style="medium">
        <color indexed="64"/>
      </left>
      <right style="hair">
        <color indexed="64"/>
      </right>
      <top style="medium">
        <color indexed="64"/>
      </top>
      <bottom style="double">
        <color indexed="64"/>
      </bottom>
      <diagonal/>
    </border>
    <border>
      <left style="hair">
        <color indexed="64"/>
      </left>
      <right style="hair">
        <color indexed="64"/>
      </right>
      <top style="medium">
        <color indexed="64"/>
      </top>
      <bottom style="double">
        <color indexed="64"/>
      </bottom>
      <diagonal/>
    </border>
    <border>
      <left style="hair">
        <color indexed="64"/>
      </left>
      <right style="medium">
        <color indexed="64"/>
      </right>
      <top style="medium">
        <color indexed="64"/>
      </top>
      <bottom style="double">
        <color indexed="64"/>
      </bottom>
      <diagonal/>
    </border>
    <border>
      <left style="hair">
        <color indexed="64"/>
      </left>
      <right/>
      <top style="medium">
        <color indexed="64"/>
      </top>
      <bottom style="double">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rgb="FF2C6682"/>
      </left>
      <right/>
      <top/>
      <bottom style="medium">
        <color rgb="FF53B3DD"/>
      </bottom>
      <diagonal/>
    </border>
    <border>
      <left/>
      <right style="thin">
        <color rgb="FF53B3DD"/>
      </right>
      <top/>
      <bottom style="medium">
        <color rgb="FF53B3DD"/>
      </bottom>
      <diagonal/>
    </border>
    <border>
      <left/>
      <right style="thin">
        <color indexed="64"/>
      </right>
      <top style="medium">
        <color rgb="FF53B3DD"/>
      </top>
      <bottom style="medium">
        <color rgb="FF53B3DD"/>
      </bottom>
      <diagonal/>
    </border>
    <border>
      <left/>
      <right/>
      <top style="medium">
        <color rgb="FF53B3DD"/>
      </top>
      <bottom style="medium">
        <color rgb="FF53B3DD"/>
      </bottom>
      <diagonal/>
    </border>
    <border>
      <left/>
      <right style="medium">
        <color rgb="FF53B3DD"/>
      </right>
      <top style="medium">
        <color rgb="FF53B3DD"/>
      </top>
      <bottom style="medium">
        <color rgb="FF53B3DD"/>
      </bottom>
      <diagonal/>
    </border>
    <border>
      <left/>
      <right style="hair">
        <color theme="0" tint="-0.499984740745262"/>
      </right>
      <top style="medium">
        <color rgb="FF53B3DD"/>
      </top>
      <bottom/>
      <diagonal/>
    </border>
    <border>
      <left/>
      <right style="hair">
        <color theme="0" tint="-0.499984740745262"/>
      </right>
      <top/>
      <bottom style="hair">
        <color indexed="64"/>
      </bottom>
      <diagonal/>
    </border>
    <border>
      <left style="hair">
        <color theme="0" tint="-0.499984740745262"/>
      </left>
      <right style="medium">
        <color rgb="FF53B3DD"/>
      </right>
      <top style="medium">
        <color rgb="FF53B3DD"/>
      </top>
      <bottom/>
      <diagonal/>
    </border>
    <border>
      <left style="medium">
        <color rgb="FF53B3DD"/>
      </left>
      <right/>
      <top/>
      <bottom style="medium">
        <color rgb="FF53B3DD"/>
      </bottom>
      <diagonal/>
    </border>
    <border>
      <left/>
      <right style="medium">
        <color rgb="FF53B3DD"/>
      </right>
      <top/>
      <bottom style="medium">
        <color rgb="FF53B3DD"/>
      </bottom>
      <diagonal/>
    </border>
    <border>
      <left style="hair">
        <color theme="0" tint="-0.499984740745262"/>
      </left>
      <right/>
      <top/>
      <bottom style="hair">
        <color indexed="64"/>
      </bottom>
      <diagonal/>
    </border>
    <border>
      <left style="medium">
        <color theme="0"/>
      </left>
      <right style="medium">
        <color theme="0"/>
      </right>
      <top style="medium">
        <color theme="0"/>
      </top>
      <bottom style="thin">
        <color indexed="64"/>
      </bottom>
      <diagonal/>
    </border>
    <border>
      <left style="medium">
        <color theme="0"/>
      </left>
      <right style="medium">
        <color theme="0"/>
      </right>
      <top style="thin">
        <color indexed="64"/>
      </top>
      <bottom style="medium">
        <color theme="0"/>
      </bottom>
      <diagonal/>
    </border>
    <border>
      <left style="hair">
        <color rgb="FF53B3DD"/>
      </left>
      <right style="medium">
        <color rgb="FF2C6682"/>
      </right>
      <top style="thin">
        <color rgb="FF53B3DD"/>
      </top>
      <bottom style="hair">
        <color rgb="FF53B3DD"/>
      </bottom>
      <diagonal/>
    </border>
    <border>
      <left style="hair">
        <color rgb="FF53B3DD"/>
      </left>
      <right style="medium">
        <color rgb="FF2C6682"/>
      </right>
      <top style="hair">
        <color rgb="FF53B3DD"/>
      </top>
      <bottom style="thin">
        <color rgb="FF53B3DD"/>
      </bottom>
      <diagonal/>
    </border>
    <border>
      <left style="hair">
        <color rgb="FF53B3DD"/>
      </left>
      <right/>
      <top style="hair">
        <color rgb="FF53B3DD"/>
      </top>
      <bottom style="thin">
        <color rgb="FF53B3DD"/>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top style="hair">
        <color theme="0" tint="-0.499984740745262"/>
      </top>
      <bottom style="hair">
        <color theme="0" tint="-0.499984740745262"/>
      </bottom>
      <diagonal/>
    </border>
    <border>
      <left style="medium">
        <color rgb="FF53B3DD"/>
      </left>
      <right style="hair">
        <color theme="1"/>
      </right>
      <top style="medium">
        <color rgb="FF53B3DD"/>
      </top>
      <bottom style="hair">
        <color indexed="64"/>
      </bottom>
      <diagonal/>
    </border>
    <border>
      <left style="thin">
        <color indexed="64"/>
      </left>
      <right/>
      <top style="medium">
        <color indexed="64"/>
      </top>
      <bottom style="double">
        <color indexed="64"/>
      </bottom>
      <diagonal/>
    </border>
    <border>
      <left style="medium">
        <color rgb="FF53B3DD"/>
      </left>
      <right/>
      <top style="medium">
        <color rgb="FF53B3DD"/>
      </top>
      <bottom style="medium">
        <color rgb="FF53B3DD"/>
      </bottom>
      <diagonal/>
    </border>
    <border>
      <left style="medium">
        <color theme="0"/>
      </left>
      <right/>
      <top/>
      <bottom style="hair">
        <color indexed="64"/>
      </bottom>
      <diagonal/>
    </border>
    <border>
      <left style="medium">
        <color theme="0"/>
      </left>
      <right style="medium">
        <color theme="0"/>
      </right>
      <top/>
      <bottom style="hair">
        <color indexed="64"/>
      </bottom>
      <diagonal/>
    </border>
    <border>
      <left/>
      <right style="medium">
        <color theme="0"/>
      </right>
      <top/>
      <bottom style="hair">
        <color theme="0" tint="-0.499984740745262"/>
      </bottom>
      <diagonal/>
    </border>
    <border>
      <left style="medium">
        <color theme="0"/>
      </left>
      <right/>
      <top style="medium">
        <color auto="1"/>
      </top>
      <bottom/>
      <diagonal/>
    </border>
    <border>
      <left style="thin">
        <color indexed="64"/>
      </left>
      <right style="thin">
        <color indexed="64"/>
      </right>
      <top style="thin">
        <color indexed="64"/>
      </top>
      <bottom style="thin">
        <color indexed="64"/>
      </bottom>
      <diagonal/>
    </border>
    <border>
      <left style="thin">
        <color auto="1"/>
      </left>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rgb="FF2C6682"/>
      </left>
      <right/>
      <top/>
      <bottom style="medium">
        <color indexed="64"/>
      </bottom>
      <diagonal/>
    </border>
    <border>
      <left style="medium">
        <color theme="4"/>
      </left>
      <right style="hair">
        <color auto="1"/>
      </right>
      <top style="hair">
        <color indexed="64"/>
      </top>
      <bottom style="hair">
        <color indexed="64"/>
      </bottom>
      <diagonal/>
    </border>
    <border>
      <left style="medium">
        <color rgb="FF53B3DD"/>
      </left>
      <right style="medium">
        <color rgb="FF53B3DD"/>
      </right>
      <top style="medium">
        <color rgb="FF53B3DD"/>
      </top>
      <bottom style="hair">
        <color indexed="64"/>
      </bottom>
      <diagonal/>
    </border>
    <border>
      <left style="medium">
        <color rgb="FF53B3DD"/>
      </left>
      <right style="medium">
        <color rgb="FF53B3DD"/>
      </right>
      <top style="hair">
        <color indexed="64"/>
      </top>
      <bottom style="hair">
        <color indexed="64"/>
      </bottom>
      <diagonal/>
    </border>
    <border>
      <left style="medium">
        <color rgb="FF53B3DD"/>
      </left>
      <right style="medium">
        <color rgb="FF53B3DD"/>
      </right>
      <top/>
      <bottom/>
      <diagonal/>
    </border>
    <border>
      <left style="medium">
        <color rgb="FF53B3DD"/>
      </left>
      <right style="medium">
        <color rgb="FF53B3DD"/>
      </right>
      <top style="hair">
        <color indexed="64"/>
      </top>
      <bottom/>
      <diagonal/>
    </border>
    <border>
      <left style="medium">
        <color rgb="FF53B3DD"/>
      </left>
      <right/>
      <top style="medium">
        <color rgb="FF53B3DD"/>
      </top>
      <bottom style="thick">
        <color rgb="FF53B3DD"/>
      </bottom>
      <diagonal/>
    </border>
    <border>
      <left/>
      <right style="hair">
        <color rgb="FF53B3DD"/>
      </right>
      <top style="hair">
        <color rgb="FF53B3DD"/>
      </top>
      <bottom style="thin">
        <color rgb="FF53B3DD"/>
      </bottom>
      <diagonal/>
    </border>
    <border>
      <left style="thin">
        <color theme="0"/>
      </left>
      <right/>
      <top style="thin">
        <color indexed="64"/>
      </top>
      <bottom style="thin">
        <color indexed="64"/>
      </bottom>
      <diagonal/>
    </border>
    <border>
      <left style="thin">
        <color indexed="64"/>
      </left>
      <right style="thin">
        <color indexed="64"/>
      </right>
      <top style="hair">
        <color indexed="64"/>
      </top>
      <bottom style="medium">
        <color indexed="64"/>
      </bottom>
      <diagonal/>
    </border>
    <border>
      <left/>
      <right style="thin">
        <color indexed="64"/>
      </right>
      <top style="thin">
        <color indexed="64"/>
      </top>
      <bottom style="thin">
        <color indexed="64"/>
      </bottom>
      <diagonal/>
    </border>
    <border>
      <left style="hair">
        <color auto="1"/>
      </left>
      <right/>
      <top style="thin">
        <color auto="1"/>
      </top>
      <bottom style="thin">
        <color auto="1"/>
      </bottom>
      <diagonal/>
    </border>
    <border>
      <left/>
      <right style="hair">
        <color auto="1"/>
      </right>
      <top style="thin">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style="medium">
        <color indexed="64"/>
      </left>
      <right style="thin">
        <color indexed="64"/>
      </right>
      <top/>
      <bottom/>
      <diagonal/>
    </border>
    <border>
      <left style="thin">
        <color indexed="64"/>
      </left>
      <right style="medium">
        <color indexed="64"/>
      </right>
      <top/>
      <bottom/>
      <diagonal/>
    </border>
    <border>
      <left style="dashed">
        <color auto="1"/>
      </left>
      <right style="dashed">
        <color auto="1"/>
      </right>
      <top style="thin">
        <color auto="1"/>
      </top>
      <bottom/>
      <diagonal/>
    </border>
    <border>
      <left style="hair">
        <color rgb="FF53B3DD"/>
      </left>
      <right/>
      <top style="hair">
        <color rgb="FF53B3DD"/>
      </top>
      <bottom/>
      <diagonal/>
    </border>
    <border>
      <left/>
      <right style="hair">
        <color rgb="FF53B3DD"/>
      </right>
      <top style="hair">
        <color rgb="FF53B3DD"/>
      </top>
      <bottom/>
      <diagonal/>
    </border>
    <border>
      <left/>
      <right/>
      <top style="hair">
        <color rgb="FF53B3DD"/>
      </top>
      <bottom style="thin">
        <color rgb="FF53B3DD"/>
      </bottom>
      <diagonal/>
    </border>
    <border>
      <left style="hair">
        <color rgb="FF53B3DD"/>
      </left>
      <right/>
      <top style="thin">
        <color rgb="FF53B3DD"/>
      </top>
      <bottom style="hair">
        <color rgb="FF53B3DD"/>
      </bottom>
      <diagonal/>
    </border>
    <border>
      <left/>
      <right/>
      <top style="thin">
        <color rgb="FF53B3DD"/>
      </top>
      <bottom style="hair">
        <color rgb="FF53B3DD"/>
      </bottom>
      <diagonal/>
    </border>
    <border>
      <left/>
      <right style="hair">
        <color rgb="FF53B3DD"/>
      </right>
      <top style="thin">
        <color rgb="FF53B3DD"/>
      </top>
      <bottom style="hair">
        <color rgb="FF53B3DD"/>
      </bottom>
      <diagonal/>
    </border>
    <border>
      <left/>
      <right/>
      <top style="hair">
        <color rgb="FF53B3DD"/>
      </top>
      <bottom/>
      <diagonal/>
    </border>
    <border>
      <left style="hair">
        <color rgb="FF53B3DD"/>
      </left>
      <right/>
      <top/>
      <bottom style="thin">
        <color rgb="FF53B3DD"/>
      </bottom>
      <diagonal/>
    </border>
    <border>
      <left/>
      <right style="hair">
        <color rgb="FF53B3DD"/>
      </right>
      <top/>
      <bottom style="thin">
        <color rgb="FF53B3DD"/>
      </bottom>
      <diagonal/>
    </border>
    <border>
      <left style="hair">
        <color rgb="FF53B3DD"/>
      </left>
      <right/>
      <top/>
      <bottom style="hair">
        <color rgb="FF53B3DD"/>
      </bottom>
      <diagonal/>
    </border>
    <border>
      <left/>
      <right/>
      <top/>
      <bottom style="hair">
        <color rgb="FF53B3DD"/>
      </bottom>
      <diagonal/>
    </border>
    <border>
      <left/>
      <right style="hair">
        <color rgb="FF53B3DD"/>
      </right>
      <top/>
      <bottom style="hair">
        <color rgb="FF53B3DD"/>
      </bottom>
      <diagonal/>
    </border>
    <border>
      <left style="hair">
        <color rgb="FF53B3DD"/>
      </left>
      <right/>
      <top style="thin">
        <color rgb="FF53B3DD"/>
      </top>
      <bottom/>
      <diagonal/>
    </border>
    <border>
      <left/>
      <right style="hair">
        <color rgb="FF53B3DD"/>
      </right>
      <top style="thin">
        <color rgb="FF53B3DD"/>
      </top>
      <bottom/>
      <diagonal/>
    </border>
    <border>
      <left style="thin">
        <color rgb="FF53B3DD"/>
      </left>
      <right/>
      <top style="thin">
        <color rgb="FF53B3DD"/>
      </top>
      <bottom style="hair">
        <color rgb="FF53B3DD"/>
      </bottom>
      <diagonal/>
    </border>
    <border>
      <left style="dashed">
        <color rgb="FF53B3DD"/>
      </left>
      <right style="dashed">
        <color rgb="FF53B3DD"/>
      </right>
      <top style="dashed">
        <color rgb="FF53B3DD"/>
      </top>
      <bottom style="dashed">
        <color rgb="FF53B3DD"/>
      </bottom>
      <diagonal/>
    </border>
    <border>
      <left style="thin">
        <color rgb="FF53B3DD"/>
      </left>
      <right style="dashed">
        <color rgb="FF53B3DD"/>
      </right>
      <top style="thin">
        <color rgb="FF53B3DD"/>
      </top>
      <bottom style="dashed">
        <color rgb="FF53B3DD"/>
      </bottom>
      <diagonal/>
    </border>
    <border>
      <left style="dashed">
        <color rgb="FF53B3DD"/>
      </left>
      <right style="dashed">
        <color rgb="FF53B3DD"/>
      </right>
      <top style="thin">
        <color rgb="FF53B3DD"/>
      </top>
      <bottom style="dashed">
        <color rgb="FF53B3DD"/>
      </bottom>
      <diagonal/>
    </border>
    <border>
      <left style="dashed">
        <color rgb="FF53B3DD"/>
      </left>
      <right style="thin">
        <color rgb="FF53B3DD"/>
      </right>
      <top style="thin">
        <color rgb="FF53B3DD"/>
      </top>
      <bottom style="dashed">
        <color rgb="FF53B3DD"/>
      </bottom>
      <diagonal/>
    </border>
    <border>
      <left style="thin">
        <color rgb="FF53B3DD"/>
      </left>
      <right style="dashed">
        <color rgb="FF53B3DD"/>
      </right>
      <top style="dashed">
        <color rgb="FF53B3DD"/>
      </top>
      <bottom style="dashed">
        <color rgb="FF53B3DD"/>
      </bottom>
      <diagonal/>
    </border>
    <border>
      <left style="dashed">
        <color rgb="FF53B3DD"/>
      </left>
      <right style="thin">
        <color rgb="FF53B3DD"/>
      </right>
      <top style="dashed">
        <color rgb="FF53B3DD"/>
      </top>
      <bottom style="dashed">
        <color rgb="FF53B3DD"/>
      </bottom>
      <diagonal/>
    </border>
    <border>
      <left style="thin">
        <color rgb="FF53B3DD"/>
      </left>
      <right style="dashed">
        <color rgb="FF53B3DD"/>
      </right>
      <top style="dashed">
        <color rgb="FF53B3DD"/>
      </top>
      <bottom style="thin">
        <color rgb="FF53B3DD"/>
      </bottom>
      <diagonal/>
    </border>
    <border>
      <left style="dashed">
        <color rgb="FF53B3DD"/>
      </left>
      <right style="dashed">
        <color rgb="FF53B3DD"/>
      </right>
      <top style="dashed">
        <color rgb="FF53B3DD"/>
      </top>
      <bottom style="thin">
        <color rgb="FF53B3DD"/>
      </bottom>
      <diagonal/>
    </border>
    <border>
      <left style="dashed">
        <color rgb="FF53B3DD"/>
      </left>
      <right style="thin">
        <color rgb="FF53B3DD"/>
      </right>
      <top style="dashed">
        <color rgb="FF53B3DD"/>
      </top>
      <bottom style="thin">
        <color rgb="FF53B3DD"/>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hair">
        <color indexed="64"/>
      </top>
      <bottom style="medium">
        <color indexed="64"/>
      </bottom>
      <diagonal/>
    </border>
    <border>
      <left/>
      <right style="thin">
        <color indexed="64"/>
      </right>
      <top style="thin">
        <color indexed="64"/>
      </top>
      <bottom style="thin">
        <color indexed="64"/>
      </bottom>
      <diagonal/>
    </border>
    <border>
      <left style="thin">
        <color auto="1"/>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hair">
        <color rgb="FF53B3DD"/>
      </top>
      <bottom/>
      <diagonal/>
    </border>
    <border>
      <left style="medium">
        <color auto="1"/>
      </left>
      <right/>
      <top style="thin">
        <color theme="0"/>
      </top>
      <bottom style="hair">
        <color rgb="FF53B3DD"/>
      </bottom>
      <diagonal/>
    </border>
    <border>
      <left style="medium">
        <color indexed="64"/>
      </left>
      <right style="hair">
        <color rgb="FF53B3DD"/>
      </right>
      <top style="hair">
        <color rgb="FF53B3DD"/>
      </top>
      <bottom style="thin">
        <color indexed="64"/>
      </bottom>
      <diagonal/>
    </border>
    <border>
      <left style="hair">
        <color rgb="FF53B3DD"/>
      </left>
      <right/>
      <top style="hair">
        <color rgb="FF53B3DD"/>
      </top>
      <bottom style="thin">
        <color indexed="64"/>
      </bottom>
      <diagonal/>
    </border>
    <border>
      <left/>
      <right style="hair">
        <color rgb="FF53B3DD"/>
      </right>
      <top style="hair">
        <color rgb="FF53B3DD"/>
      </top>
      <bottom style="thin">
        <color indexed="64"/>
      </bottom>
      <diagonal/>
    </border>
    <border>
      <left style="hair">
        <color rgb="FF53B3DD"/>
      </left>
      <right style="hair">
        <color rgb="FF53B3DD"/>
      </right>
      <top style="hair">
        <color rgb="FF53B3DD"/>
      </top>
      <bottom style="thin">
        <color indexed="64"/>
      </bottom>
      <diagonal/>
    </border>
    <border>
      <left style="medium">
        <color indexed="64"/>
      </left>
      <right/>
      <top style="hair">
        <color rgb="FF53B3DD"/>
      </top>
      <bottom style="thin">
        <color indexed="64"/>
      </bottom>
      <diagonal/>
    </border>
    <border>
      <left/>
      <right/>
      <top style="hair">
        <color rgb="FF53B3DD"/>
      </top>
      <bottom style="thin">
        <color indexed="64"/>
      </bottom>
      <diagonal/>
    </border>
    <border>
      <left/>
      <right style="medium">
        <color auto="1"/>
      </right>
      <top/>
      <bottom style="thin">
        <color indexed="64"/>
      </bottom>
      <diagonal/>
    </border>
    <border>
      <left style="hair">
        <color rgb="FF000000"/>
      </left>
      <right style="hair">
        <color rgb="FF000000"/>
      </right>
      <top style="thin">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hair">
        <color rgb="FF000000"/>
      </left>
      <right/>
      <top style="hair">
        <color rgb="FF000000"/>
      </top>
      <bottom/>
      <diagonal/>
    </border>
    <border>
      <left style="hair">
        <color rgb="FF000000"/>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medium">
        <color indexed="64"/>
      </left>
      <right/>
      <top style="medium">
        <color indexed="64"/>
      </top>
      <bottom style="medium">
        <color theme="0"/>
      </bottom>
      <diagonal/>
    </border>
    <border>
      <left/>
      <right/>
      <top style="medium">
        <color indexed="64"/>
      </top>
      <bottom style="medium">
        <color theme="0"/>
      </bottom>
      <diagonal/>
    </border>
    <border>
      <left style="medium">
        <color indexed="64"/>
      </left>
      <right/>
      <top style="medium">
        <color theme="0"/>
      </top>
      <bottom/>
      <diagonal/>
    </border>
    <border>
      <left style="medium">
        <color theme="0"/>
      </left>
      <right style="medium">
        <color indexed="64"/>
      </right>
      <top style="medium">
        <color theme="0"/>
      </top>
      <bottom/>
      <diagonal/>
    </border>
    <border>
      <left style="medium">
        <color indexed="64"/>
      </left>
      <right/>
      <top/>
      <bottom style="hair">
        <color theme="0" tint="-0.499984740745262"/>
      </bottom>
      <diagonal/>
    </border>
    <border>
      <left style="medium">
        <color theme="0"/>
      </left>
      <right style="medium">
        <color indexed="64"/>
      </right>
      <top/>
      <bottom style="hair">
        <color indexed="64"/>
      </bottom>
      <diagonal/>
    </border>
    <border>
      <left style="medium">
        <color indexed="64"/>
      </left>
      <right/>
      <top style="hair">
        <color theme="0" tint="-0.499984740745262"/>
      </top>
      <bottom style="hair">
        <color theme="0" tint="-0.499984740745262"/>
      </bottom>
      <diagonal/>
    </border>
    <border>
      <left/>
      <right style="medium">
        <color indexed="64"/>
      </right>
      <top style="hair">
        <color indexed="64"/>
      </top>
      <bottom/>
      <diagonal/>
    </border>
    <border>
      <left style="medium">
        <color indexed="64"/>
      </left>
      <right/>
      <top style="medium">
        <color rgb="FF53B3DD"/>
      </top>
      <bottom style="medium">
        <color indexed="64"/>
      </bottom>
      <diagonal/>
    </border>
    <border>
      <left/>
      <right/>
      <top style="medium">
        <color rgb="FF53B3DD"/>
      </top>
      <bottom style="medium">
        <color indexed="64"/>
      </bottom>
      <diagonal/>
    </border>
    <border>
      <left style="medium">
        <color rgb="FF53B3DD"/>
      </left>
      <right/>
      <top style="medium">
        <color rgb="FF53B3DD"/>
      </top>
      <bottom style="medium">
        <color indexed="64"/>
      </bottom>
      <diagonal/>
    </border>
    <border>
      <left style="medium">
        <color rgb="FF53B3DD"/>
      </left>
      <right style="medium">
        <color indexed="64"/>
      </right>
      <top style="medium">
        <color rgb="FF53B3DD"/>
      </top>
      <bottom style="medium">
        <color indexed="64"/>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indexed="64"/>
      </left>
      <right style="hair">
        <color indexed="64"/>
      </right>
      <top/>
      <bottom style="medium">
        <color indexed="64"/>
      </bottom>
      <diagonal/>
    </border>
    <border>
      <left style="hair">
        <color indexed="64"/>
      </left>
      <right/>
      <top/>
      <bottom style="medium">
        <color indexed="64"/>
      </bottom>
      <diagonal/>
    </border>
    <border>
      <left style="hair">
        <color indexed="64"/>
      </left>
      <right style="hair">
        <color indexed="64"/>
      </right>
      <top/>
      <bottom style="medium">
        <color indexed="64"/>
      </bottom>
      <diagonal/>
    </border>
    <border>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auto="1"/>
      </left>
      <right style="thin">
        <color auto="1"/>
      </right>
      <top style="medium">
        <color auto="1"/>
      </top>
      <bottom style="dotted">
        <color auto="1"/>
      </bottom>
      <diagonal/>
    </border>
    <border>
      <left style="thin">
        <color auto="1"/>
      </left>
      <right style="thin">
        <color auto="1"/>
      </right>
      <top style="medium">
        <color auto="1"/>
      </top>
      <bottom style="dotted">
        <color auto="1"/>
      </bottom>
      <diagonal/>
    </border>
    <border>
      <left style="thin">
        <color auto="1"/>
      </left>
      <right style="medium">
        <color auto="1"/>
      </right>
      <top style="medium">
        <color auto="1"/>
      </top>
      <bottom style="dotted">
        <color auto="1"/>
      </bottom>
      <diagonal/>
    </border>
    <border>
      <left style="medium">
        <color auto="1"/>
      </left>
      <right style="thin">
        <color auto="1"/>
      </right>
      <top style="dotted">
        <color auto="1"/>
      </top>
      <bottom style="dotted">
        <color auto="1"/>
      </bottom>
      <diagonal/>
    </border>
    <border>
      <left style="thin">
        <color auto="1"/>
      </left>
      <right style="thin">
        <color auto="1"/>
      </right>
      <top style="dotted">
        <color auto="1"/>
      </top>
      <bottom style="dotted">
        <color auto="1"/>
      </bottom>
      <diagonal/>
    </border>
    <border>
      <left style="thin">
        <color auto="1"/>
      </left>
      <right style="medium">
        <color auto="1"/>
      </right>
      <top style="dotted">
        <color auto="1"/>
      </top>
      <bottom style="dotted">
        <color auto="1"/>
      </bottom>
      <diagonal/>
    </border>
    <border>
      <left style="medium">
        <color auto="1"/>
      </left>
      <right style="thin">
        <color auto="1"/>
      </right>
      <top/>
      <bottom style="dotted">
        <color auto="1"/>
      </bottom>
      <diagonal/>
    </border>
    <border>
      <left style="thin">
        <color auto="1"/>
      </left>
      <right style="thin">
        <color auto="1"/>
      </right>
      <top/>
      <bottom style="dotted">
        <color auto="1"/>
      </bottom>
      <diagonal/>
    </border>
    <border>
      <left style="thin">
        <color auto="1"/>
      </left>
      <right style="medium">
        <color auto="1"/>
      </right>
      <top/>
      <bottom style="dotted">
        <color auto="1"/>
      </bottom>
      <diagonal/>
    </border>
    <border>
      <left style="thin">
        <color indexed="64"/>
      </left>
      <right style="hair">
        <color indexed="64"/>
      </right>
      <top/>
      <bottom style="medium">
        <color indexed="64"/>
      </bottom>
      <diagonal/>
    </border>
    <border>
      <left style="thin">
        <color auto="1"/>
      </left>
      <right/>
      <top style="dotted">
        <color auto="1"/>
      </top>
      <bottom style="dotted">
        <color auto="1"/>
      </bottom>
      <diagonal/>
    </border>
    <border>
      <left/>
      <right style="medium">
        <color indexed="64"/>
      </right>
      <top style="dotted">
        <color auto="1"/>
      </top>
      <bottom style="dotted">
        <color auto="1"/>
      </bottom>
      <diagonal/>
    </border>
    <border>
      <left style="medium">
        <color rgb="FF2C6682"/>
      </left>
      <right/>
      <top style="thin">
        <color rgb="FF53B3DD"/>
      </top>
      <bottom style="hair">
        <color rgb="FF53B3DD"/>
      </bottom>
      <diagonal/>
    </border>
    <border>
      <left style="medium">
        <color rgb="FF2C6682"/>
      </left>
      <right/>
      <top style="thin">
        <color rgb="FF53B3DD"/>
      </top>
      <bottom style="thin">
        <color rgb="FF53B3DD"/>
      </bottom>
      <diagonal/>
    </border>
    <border>
      <left/>
      <right style="hair">
        <color rgb="FF53B3DD"/>
      </right>
      <top style="thin">
        <color rgb="FF53B3DD"/>
      </top>
      <bottom style="thin">
        <color rgb="FF53B3DD"/>
      </bottom>
      <diagonal/>
    </border>
    <border>
      <left style="medium">
        <color indexed="64"/>
      </left>
      <right/>
      <top style="medium">
        <color indexed="64"/>
      </top>
      <bottom style="thin">
        <color indexed="64"/>
      </bottom>
      <diagonal/>
    </border>
    <border>
      <left style="medium">
        <color auto="1"/>
      </left>
      <right/>
      <top style="thin">
        <color indexed="64"/>
      </top>
      <bottom style="medium">
        <color auto="1"/>
      </bottom>
      <diagonal/>
    </border>
    <border>
      <left/>
      <right/>
      <top style="thin">
        <color indexed="64"/>
      </top>
      <bottom style="medium">
        <color auto="1"/>
      </bottom>
      <diagonal/>
    </border>
    <border>
      <left/>
      <right style="medium">
        <color auto="1"/>
      </right>
      <top style="thin">
        <color auto="1"/>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thin">
        <color indexed="64"/>
      </bottom>
      <diagonal/>
    </border>
    <border>
      <left/>
      <right style="thin">
        <color indexed="64"/>
      </right>
      <top/>
      <bottom style="medium">
        <color indexed="64"/>
      </bottom>
      <diagonal/>
    </border>
    <border>
      <left/>
      <right style="thin">
        <color indexed="64"/>
      </right>
      <top style="thin">
        <color theme="0"/>
      </top>
      <bottom style="thin">
        <color theme="0"/>
      </bottom>
      <diagonal/>
    </border>
    <border>
      <left style="thin">
        <color theme="0"/>
      </left>
      <right style="thin">
        <color theme="0"/>
      </right>
      <top/>
      <bottom style="thin">
        <color theme="0"/>
      </bottom>
      <diagonal/>
    </border>
    <border>
      <left style="thin">
        <color theme="0"/>
      </left>
      <right style="thin">
        <color indexed="64"/>
      </right>
      <top/>
      <bottom style="thin">
        <color theme="0"/>
      </bottom>
      <diagonal/>
    </border>
    <border>
      <left/>
      <right style="hair">
        <color indexed="64"/>
      </right>
      <top style="thin">
        <color theme="0"/>
      </top>
      <bottom/>
      <diagonal/>
    </border>
    <border>
      <left/>
      <right style="hair">
        <color indexed="64"/>
      </right>
      <top/>
      <bottom/>
      <diagonal/>
    </border>
    <border>
      <left/>
      <right style="hair">
        <color indexed="64"/>
      </right>
      <top/>
      <bottom style="thin">
        <color auto="1"/>
      </bottom>
      <diagonal/>
    </border>
    <border>
      <left style="hair">
        <color indexed="64"/>
      </left>
      <right style="hair">
        <color indexed="64"/>
      </right>
      <top style="hair">
        <color indexed="64"/>
      </top>
      <bottom style="thin">
        <color indexed="64"/>
      </bottom>
      <diagonal/>
    </border>
    <border>
      <left/>
      <right style="hair">
        <color indexed="64"/>
      </right>
      <top style="thin">
        <color theme="0"/>
      </top>
      <bottom style="thin">
        <color theme="0"/>
      </bottom>
      <diagonal/>
    </border>
    <border>
      <left/>
      <right/>
      <top style="hair">
        <color indexed="64"/>
      </top>
      <bottom style="thin">
        <color indexed="64"/>
      </bottom>
      <diagonal/>
    </border>
    <border>
      <left style="thin">
        <color indexed="64"/>
      </left>
      <right/>
      <top style="thin">
        <color theme="0"/>
      </top>
      <bottom style="hair">
        <color indexed="64"/>
      </bottom>
      <diagonal/>
    </border>
    <border>
      <left/>
      <right/>
      <top style="thin">
        <color theme="0"/>
      </top>
      <bottom style="hair">
        <color indexed="64"/>
      </bottom>
      <diagonal/>
    </border>
    <border>
      <left/>
      <right style="hair">
        <color indexed="64"/>
      </right>
      <top style="thin">
        <color theme="0"/>
      </top>
      <bottom style="hair">
        <color indexed="64"/>
      </bottom>
      <diagonal/>
    </border>
    <border>
      <left style="hair">
        <color indexed="64"/>
      </left>
      <right style="thin">
        <color indexed="64"/>
      </right>
      <top style="hair">
        <color indexed="64"/>
      </top>
      <bottom style="thin">
        <color indexed="64"/>
      </bottom>
      <diagonal/>
    </border>
    <border>
      <left style="thin">
        <color theme="0"/>
      </left>
      <right style="thin">
        <color theme="0"/>
      </right>
      <top style="thin">
        <color indexed="64"/>
      </top>
      <bottom/>
      <diagonal/>
    </border>
    <border>
      <left style="thin">
        <color theme="0"/>
      </left>
      <right style="thin">
        <color indexed="64"/>
      </right>
      <top style="thin">
        <color indexed="64"/>
      </top>
      <bottom style="thin">
        <color theme="0"/>
      </bottom>
      <diagonal/>
    </border>
    <border>
      <left/>
      <right style="thin">
        <color indexed="64"/>
      </right>
      <top style="thin">
        <color theme="0"/>
      </top>
      <bottom/>
      <diagonal/>
    </border>
    <border>
      <left/>
      <right style="thin">
        <color indexed="64"/>
      </right>
      <top/>
      <bottom style="thin">
        <color theme="0"/>
      </bottom>
      <diagonal/>
    </border>
    <border>
      <left style="hair">
        <color indexed="64"/>
      </left>
      <right/>
      <top style="thin">
        <color theme="0"/>
      </top>
      <bottom/>
      <diagonal/>
    </border>
    <border>
      <left style="hair">
        <color indexed="64"/>
      </left>
      <right/>
      <top/>
      <bottom style="hair">
        <color indexed="64"/>
      </bottom>
      <diagonal/>
    </border>
    <border>
      <left/>
      <right style="thin">
        <color indexed="64"/>
      </right>
      <top/>
      <bottom style="hair">
        <color indexed="64"/>
      </bottom>
      <diagonal/>
    </border>
    <border>
      <left style="hair">
        <color indexed="64"/>
      </left>
      <right/>
      <top style="hair">
        <color indexed="64"/>
      </top>
      <bottom style="thin">
        <color indexed="64"/>
      </bottom>
      <diagonal/>
    </border>
    <border>
      <left/>
      <right style="thin">
        <color indexed="64"/>
      </right>
      <top style="hair">
        <color indexed="64"/>
      </top>
      <bottom style="thin">
        <color indexed="64"/>
      </bottom>
      <diagonal/>
    </border>
    <border diagonalUp="1">
      <left style="thin">
        <color indexed="64"/>
      </left>
      <right style="thin">
        <color indexed="64"/>
      </right>
      <top style="thin">
        <color indexed="64"/>
      </top>
      <bottom style="thin">
        <color indexed="64"/>
      </bottom>
      <diagonal style="thin">
        <color theme="0"/>
      </diagonal>
    </border>
    <border>
      <left style="thin">
        <color auto="1"/>
      </left>
      <right style="dashed">
        <color auto="1"/>
      </right>
      <top style="dashed">
        <color auto="1"/>
      </top>
      <bottom style="dashed">
        <color auto="1"/>
      </bottom>
      <diagonal/>
    </border>
    <border>
      <left style="hair">
        <color indexed="64"/>
      </left>
      <right style="hair">
        <color indexed="64"/>
      </right>
      <top style="thin">
        <color theme="0"/>
      </top>
      <bottom style="hair">
        <color indexed="64"/>
      </bottom>
      <diagonal/>
    </border>
    <border>
      <left style="hair">
        <color indexed="64"/>
      </left>
      <right style="thin">
        <color indexed="64"/>
      </right>
      <top style="thin">
        <color theme="0"/>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right style="hair">
        <color indexed="64"/>
      </right>
      <top style="hair">
        <color indexed="64"/>
      </top>
      <bottom style="hair">
        <color indexed="64"/>
      </bottom>
      <diagonal/>
    </border>
  </borders>
  <cellStyleXfs count="81">
    <xf numFmtId="0" fontId="0" fillId="0" borderId="0"/>
    <xf numFmtId="165"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0" fontId="13" fillId="0" borderId="0"/>
    <xf numFmtId="9" fontId="13" fillId="0" borderId="0" applyFont="0" applyFill="0" applyBorder="0" applyAlignment="0" applyProtection="0"/>
    <xf numFmtId="0" fontId="17" fillId="0" borderId="0"/>
    <xf numFmtId="0" fontId="2" fillId="0" borderId="0"/>
    <xf numFmtId="0" fontId="13" fillId="0" borderId="0"/>
    <xf numFmtId="0" fontId="54" fillId="0" borderId="0"/>
    <xf numFmtId="0" fontId="2" fillId="20" borderId="98" applyNumberFormat="0" applyFont="0" applyAlignment="0" applyProtection="0"/>
    <xf numFmtId="0" fontId="13" fillId="0" borderId="0"/>
    <xf numFmtId="0" fontId="13" fillId="0" borderId="0"/>
    <xf numFmtId="165" fontId="13" fillId="0" borderId="0" applyFont="0" applyFill="0" applyBorder="0" applyAlignment="0" applyProtection="0"/>
    <xf numFmtId="0" fontId="2" fillId="0" borderId="0"/>
    <xf numFmtId="165" fontId="2" fillId="0" borderId="0" applyFont="0" applyFill="0" applyBorder="0" applyAlignment="0" applyProtection="0"/>
    <xf numFmtId="0" fontId="13" fillId="0" borderId="0"/>
    <xf numFmtId="0" fontId="2" fillId="0" borderId="0"/>
    <xf numFmtId="0" fontId="13" fillId="0" borderId="0"/>
    <xf numFmtId="165" fontId="2" fillId="0" borderId="0" applyFont="0" applyFill="0" applyBorder="0" applyAlignment="0" applyProtection="0"/>
    <xf numFmtId="9" fontId="2" fillId="0" borderId="0" applyFont="0" applyFill="0" applyBorder="0" applyAlignment="0" applyProtection="0"/>
    <xf numFmtId="0" fontId="131" fillId="0" borderId="0"/>
    <xf numFmtId="0" fontId="130" fillId="0" borderId="0" applyNumberFormat="0" applyFill="0" applyBorder="0" applyAlignment="0" applyProtection="0"/>
    <xf numFmtId="0" fontId="131" fillId="0" borderId="0"/>
    <xf numFmtId="0" fontId="133" fillId="0" borderId="0"/>
    <xf numFmtId="194" fontId="133" fillId="0" borderId="0" applyFont="0" applyFill="0" applyBorder="0" applyAlignment="0" applyProtection="0"/>
    <xf numFmtId="0" fontId="2" fillId="0" borderId="0"/>
    <xf numFmtId="194" fontId="2" fillId="0" borderId="0" applyFont="0" applyFill="0" applyBorder="0" applyAlignment="0" applyProtection="0"/>
    <xf numFmtId="9" fontId="2"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alignment horizontal="justify" vertical="top" wrapText="1"/>
    </xf>
    <xf numFmtId="0" fontId="134" fillId="0" borderId="0"/>
    <xf numFmtId="0" fontId="133" fillId="0" borderId="0"/>
    <xf numFmtId="9" fontId="133" fillId="0" borderId="0" applyFont="0" applyFill="0" applyBorder="0" applyAlignment="0" applyProtection="0"/>
    <xf numFmtId="194" fontId="13" fillId="0" borderId="0" applyFont="0" applyFill="0" applyBorder="0" applyAlignment="0" applyProtection="0"/>
    <xf numFmtId="0" fontId="2" fillId="0" borderId="0"/>
    <xf numFmtId="0" fontId="133" fillId="0" borderId="0"/>
    <xf numFmtId="0" fontId="2" fillId="0" borderId="0"/>
    <xf numFmtId="0" fontId="133" fillId="0" borderId="0"/>
    <xf numFmtId="0" fontId="2" fillId="0" borderId="0"/>
    <xf numFmtId="0" fontId="133" fillId="0" borderId="0"/>
    <xf numFmtId="9" fontId="13" fillId="0" borderId="0" applyFont="0" applyFill="0" applyBorder="0" applyAlignment="0" applyProtection="0"/>
    <xf numFmtId="9" fontId="2" fillId="0" borderId="0" applyFont="0" applyFill="0" applyBorder="0" applyAlignment="0" applyProtection="0"/>
    <xf numFmtId="0" fontId="13" fillId="0" borderId="0"/>
    <xf numFmtId="0" fontId="13" fillId="0" borderId="0"/>
    <xf numFmtId="0" fontId="2" fillId="0" borderId="0"/>
    <xf numFmtId="0" fontId="2" fillId="0" borderId="0"/>
    <xf numFmtId="0" fontId="2" fillId="0" borderId="0"/>
    <xf numFmtId="0" fontId="133" fillId="0" borderId="0"/>
    <xf numFmtId="0" fontId="2" fillId="0" borderId="0"/>
    <xf numFmtId="165" fontId="2" fillId="0" borderId="0" applyFont="0" applyFill="0" applyBorder="0" applyAlignment="0" applyProtection="0"/>
    <xf numFmtId="0" fontId="132" fillId="0" borderId="0"/>
    <xf numFmtId="9" fontId="2" fillId="0" borderId="0" applyFont="0" applyFill="0" applyBorder="0" applyAlignment="0" applyProtection="0"/>
    <xf numFmtId="0" fontId="2" fillId="0" borderId="0"/>
    <xf numFmtId="0" fontId="13" fillId="0" borderId="0"/>
    <xf numFmtId="193" fontId="133" fillId="0" borderId="0" applyFont="0" applyFill="0" applyBorder="0" applyAlignment="0" applyProtection="0"/>
    <xf numFmtId="0" fontId="133" fillId="0" borderId="0"/>
    <xf numFmtId="0" fontId="2" fillId="48" borderId="0" applyNumberFormat="0" applyBorder="0" applyAlignment="0" applyProtection="0"/>
    <xf numFmtId="0" fontId="13" fillId="0" borderId="0"/>
    <xf numFmtId="0" fontId="13" fillId="0" borderId="0"/>
    <xf numFmtId="43" fontId="2" fillId="0" borderId="0" applyFont="0" applyFill="0" applyBorder="0" applyAlignment="0" applyProtection="0"/>
    <xf numFmtId="0" fontId="13" fillId="0" borderId="0" applyFont="0" applyFill="0" applyBorder="0" applyAlignment="0" applyProtection="0"/>
    <xf numFmtId="0" fontId="13" fillId="0" borderId="0"/>
    <xf numFmtId="43" fontId="2" fillId="0" borderId="0" applyFont="0" applyFill="0" applyBorder="0" applyAlignment="0" applyProtection="0"/>
    <xf numFmtId="0" fontId="2" fillId="0" borderId="0"/>
    <xf numFmtId="0" fontId="1" fillId="0" borderId="0"/>
    <xf numFmtId="0" fontId="13" fillId="0" borderId="0"/>
    <xf numFmtId="43" fontId="13" fillId="0" borderId="0" applyFont="0" applyFill="0" applyBorder="0" applyAlignment="0" applyProtection="0"/>
    <xf numFmtId="0" fontId="1" fillId="0" borderId="0"/>
    <xf numFmtId="0" fontId="13" fillId="0" borderId="0"/>
    <xf numFmtId="0" fontId="1" fillId="0" borderId="0"/>
    <xf numFmtId="0" fontId="13" fillId="0" borderId="0"/>
    <xf numFmtId="0" fontId="13" fillId="0" borderId="0"/>
    <xf numFmtId="0" fontId="13" fillId="0" borderId="0"/>
  </cellStyleXfs>
  <cellXfs count="2013">
    <xf numFmtId="0" fontId="0" fillId="0" borderId="0" xfId="0"/>
    <xf numFmtId="17" fontId="0" fillId="0" borderId="0" xfId="0" applyNumberFormat="1"/>
    <xf numFmtId="0" fontId="3" fillId="0" borderId="11" xfId="0" applyFont="1" applyBorder="1" applyAlignment="1">
      <alignment horizontal="center"/>
    </xf>
    <xf numFmtId="0" fontId="6" fillId="0" borderId="0" xfId="0" applyFont="1"/>
    <xf numFmtId="0" fontId="0" fillId="0" borderId="0" xfId="0" applyAlignment="1">
      <alignment vertical="center"/>
    </xf>
    <xf numFmtId="0" fontId="0" fillId="0" borderId="0" xfId="0" applyAlignment="1">
      <alignment horizontal="center"/>
    </xf>
    <xf numFmtId="0" fontId="3" fillId="0" borderId="0" xfId="0" applyFont="1" applyAlignment="1">
      <alignment horizontal="center" vertical="center"/>
    </xf>
    <xf numFmtId="9" fontId="10" fillId="0" borderId="25" xfId="0" applyNumberFormat="1" applyFont="1" applyBorder="1" applyAlignment="1">
      <alignment horizontal="center" vertical="center"/>
    </xf>
    <xf numFmtId="0" fontId="3" fillId="4" borderId="25" xfId="0" applyFont="1" applyFill="1" applyBorder="1" applyAlignment="1">
      <alignment horizontal="center" vertical="center"/>
    </xf>
    <xf numFmtId="0" fontId="0" fillId="9" borderId="24" xfId="0" applyFill="1" applyBorder="1"/>
    <xf numFmtId="0" fontId="0" fillId="9" borderId="2" xfId="0" applyFill="1" applyBorder="1"/>
    <xf numFmtId="0" fontId="0" fillId="9" borderId="23" xfId="0" applyFill="1" applyBorder="1"/>
    <xf numFmtId="9" fontId="0" fillId="0" borderId="0" xfId="2" applyFont="1" applyFill="1" applyBorder="1" applyAlignment="1">
      <alignment horizontal="center"/>
    </xf>
    <xf numFmtId="0" fontId="3" fillId="0" borderId="0" xfId="0" applyFont="1" applyAlignment="1">
      <alignment vertical="center"/>
    </xf>
    <xf numFmtId="9" fontId="3" fillId="0" borderId="0" xfId="2" applyFont="1" applyFill="1" applyBorder="1" applyAlignment="1">
      <alignment horizontal="center" vertical="center"/>
    </xf>
    <xf numFmtId="0" fontId="3" fillId="0" borderId="0" xfId="0" applyFont="1"/>
    <xf numFmtId="0" fontId="5" fillId="0" borderId="0" xfId="0" applyFont="1"/>
    <xf numFmtId="0" fontId="3" fillId="4" borderId="11" xfId="0" applyFont="1" applyFill="1" applyBorder="1" applyAlignment="1">
      <alignment horizontal="center"/>
    </xf>
    <xf numFmtId="0" fontId="3" fillId="4" borderId="25" xfId="0" applyFont="1" applyFill="1" applyBorder="1" applyAlignment="1">
      <alignment horizontal="center"/>
    </xf>
    <xf numFmtId="0" fontId="7" fillId="0" borderId="8" xfId="0" applyFont="1" applyBorder="1"/>
    <xf numFmtId="0" fontId="11" fillId="0" borderId="12" xfId="0" applyFont="1" applyBorder="1" applyAlignment="1">
      <alignment horizontal="center"/>
    </xf>
    <xf numFmtId="0" fontId="7" fillId="0" borderId="1" xfId="0" applyFont="1" applyBorder="1" applyAlignment="1">
      <alignment horizontal="center"/>
    </xf>
    <xf numFmtId="0" fontId="7" fillId="0" borderId="22" xfId="0" applyFont="1" applyBorder="1" applyAlignment="1">
      <alignment horizontal="center"/>
    </xf>
    <xf numFmtId="0" fontId="7" fillId="0" borderId="17" xfId="0" applyFont="1" applyBorder="1" applyAlignment="1">
      <alignment horizontal="center"/>
    </xf>
    <xf numFmtId="0" fontId="7" fillId="0" borderId="6" xfId="0" applyFont="1" applyBorder="1" applyAlignment="1">
      <alignment horizontal="center"/>
    </xf>
    <xf numFmtId="0" fontId="7" fillId="0" borderId="7" xfId="0" applyFont="1" applyBorder="1" applyAlignment="1">
      <alignment horizontal="center"/>
    </xf>
    <xf numFmtId="171" fontId="8" fillId="0" borderId="0" xfId="0" applyNumberFormat="1" applyFont="1"/>
    <xf numFmtId="0" fontId="8" fillId="0" borderId="0" xfId="0" applyFont="1" applyAlignment="1">
      <alignment horizontal="center"/>
    </xf>
    <xf numFmtId="167" fontId="8" fillId="0" borderId="0" xfId="2" applyNumberFormat="1" applyFont="1" applyAlignment="1">
      <alignment horizontal="center"/>
    </xf>
    <xf numFmtId="0" fontId="8" fillId="0" borderId="0" xfId="0" applyFont="1"/>
    <xf numFmtId="0" fontId="7" fillId="3" borderId="17" xfId="0" applyFont="1" applyFill="1" applyBorder="1" applyAlignment="1">
      <alignment horizontal="center"/>
    </xf>
    <xf numFmtId="171" fontId="8" fillId="3" borderId="0" xfId="0" applyNumberFormat="1" applyFont="1" applyFill="1"/>
    <xf numFmtId="17" fontId="0" fillId="3" borderId="20" xfId="0" applyNumberFormat="1" applyFill="1" applyBorder="1"/>
    <xf numFmtId="17" fontId="0" fillId="3" borderId="21" xfId="0" applyNumberFormat="1" applyFill="1" applyBorder="1"/>
    <xf numFmtId="17" fontId="7" fillId="0" borderId="5" xfId="0" applyNumberFormat="1" applyFont="1" applyBorder="1" applyAlignment="1">
      <alignment horizontal="center"/>
    </xf>
    <xf numFmtId="0" fontId="3" fillId="0" borderId="34" xfId="0" applyFont="1" applyBorder="1" applyAlignment="1">
      <alignment horizontal="center"/>
    </xf>
    <xf numFmtId="0" fontId="0" fillId="4" borderId="0" xfId="0" applyFill="1" applyAlignment="1">
      <alignment vertical="center"/>
    </xf>
    <xf numFmtId="0" fontId="0" fillId="0" borderId="0" xfId="0" applyAlignment="1">
      <alignment horizontal="center" vertical="center"/>
    </xf>
    <xf numFmtId="0" fontId="0" fillId="5" borderId="0" xfId="0" applyFill="1" applyAlignment="1">
      <alignment vertical="center"/>
    </xf>
    <xf numFmtId="0" fontId="0" fillId="0" borderId="25" xfId="0" applyBorder="1"/>
    <xf numFmtId="171" fontId="0" fillId="0" borderId="0" xfId="0" applyNumberFormat="1"/>
    <xf numFmtId="169" fontId="0" fillId="0" borderId="0" xfId="0" applyNumberFormat="1"/>
    <xf numFmtId="169" fontId="7" fillId="0" borderId="8" xfId="0" applyNumberFormat="1" applyFont="1" applyBorder="1"/>
    <xf numFmtId="169" fontId="7" fillId="0" borderId="22" xfId="0" applyNumberFormat="1" applyFont="1" applyBorder="1" applyAlignment="1">
      <alignment horizontal="center"/>
    </xf>
    <xf numFmtId="166" fontId="0" fillId="3" borderId="0" xfId="1" applyNumberFormat="1" applyFont="1" applyFill="1"/>
    <xf numFmtId="0" fontId="19" fillId="15" borderId="51" xfId="0" applyFont="1" applyFill="1" applyBorder="1" applyAlignment="1">
      <alignment horizontal="center" vertical="center" wrapText="1"/>
    </xf>
    <xf numFmtId="0" fontId="26" fillId="0" borderId="0" xfId="0" applyFont="1" applyAlignment="1">
      <alignment vertical="center"/>
    </xf>
    <xf numFmtId="0" fontId="27" fillId="13" borderId="56" xfId="0" applyFont="1" applyFill="1" applyBorder="1" applyAlignment="1">
      <alignment horizontal="left" vertical="center"/>
    </xf>
    <xf numFmtId="0" fontId="0" fillId="0" borderId="0" xfId="0" applyAlignment="1">
      <alignment wrapText="1"/>
    </xf>
    <xf numFmtId="0" fontId="19" fillId="15" borderId="52" xfId="0" applyFont="1" applyFill="1" applyBorder="1" applyAlignment="1">
      <alignment horizontal="center" vertical="center" wrapText="1"/>
    </xf>
    <xf numFmtId="0" fontId="19" fillId="13" borderId="57" xfId="0" applyFont="1" applyFill="1" applyBorder="1" applyAlignment="1">
      <alignment horizontal="center" vertical="center" wrapText="1"/>
    </xf>
    <xf numFmtId="0" fontId="19" fillId="13" borderId="58" xfId="0" applyFont="1" applyFill="1" applyBorder="1" applyAlignment="1">
      <alignment horizontal="center" vertical="center" wrapText="1"/>
    </xf>
    <xf numFmtId="0" fontId="41" fillId="0" borderId="0" xfId="0" applyFont="1"/>
    <xf numFmtId="0" fontId="41" fillId="0" borderId="0" xfId="0" applyFont="1" applyAlignment="1">
      <alignment horizontal="left" vertical="top"/>
    </xf>
    <xf numFmtId="0" fontId="42" fillId="0" borderId="0" xfId="0" applyFont="1" applyAlignment="1">
      <alignment horizontal="left" vertical="top" wrapText="1"/>
    </xf>
    <xf numFmtId="0" fontId="42" fillId="0" borderId="0" xfId="0" applyFont="1" applyAlignment="1">
      <alignment horizontal="left" vertical="top"/>
    </xf>
    <xf numFmtId="0" fontId="43" fillId="0" borderId="0" xfId="0" applyFont="1" applyAlignment="1">
      <alignment vertical="center"/>
    </xf>
    <xf numFmtId="0" fontId="44" fillId="0" borderId="0" xfId="0" applyFont="1" applyAlignment="1">
      <alignment vertical="center"/>
    </xf>
    <xf numFmtId="0" fontId="45" fillId="0" borderId="0" xfId="0" applyFont="1" applyAlignment="1">
      <alignment horizontal="center" vertical="center"/>
    </xf>
    <xf numFmtId="0" fontId="46" fillId="0" borderId="0" xfId="0" applyFont="1" applyAlignment="1">
      <alignment vertical="center"/>
    </xf>
    <xf numFmtId="0" fontId="43" fillId="0" borderId="0" xfId="0" applyFont="1" applyAlignment="1">
      <alignment horizontal="center" vertical="center"/>
    </xf>
    <xf numFmtId="0" fontId="47" fillId="19" borderId="55" xfId="0" applyFont="1" applyFill="1" applyBorder="1" applyAlignment="1">
      <alignment horizontal="center" vertical="center" wrapText="1"/>
    </xf>
    <xf numFmtId="169" fontId="47" fillId="19" borderId="55" xfId="0" applyNumberFormat="1" applyFont="1" applyFill="1" applyBorder="1" applyAlignment="1">
      <alignment horizontal="center" vertical="center" wrapText="1"/>
    </xf>
    <xf numFmtId="0" fontId="44" fillId="0" borderId="0" xfId="0" applyFont="1"/>
    <xf numFmtId="0" fontId="21" fillId="17" borderId="0" xfId="0" applyFont="1" applyFill="1" applyAlignment="1">
      <alignment horizontal="center" vertical="center"/>
    </xf>
    <xf numFmtId="15" fontId="21" fillId="17" borderId="0" xfId="0" applyNumberFormat="1" applyFont="1" applyFill="1" applyAlignment="1">
      <alignment horizontal="center" vertical="center"/>
    </xf>
    <xf numFmtId="0" fontId="25" fillId="15" borderId="31" xfId="0" applyFont="1" applyFill="1" applyBorder="1" applyAlignment="1">
      <alignment horizontal="center" vertical="center"/>
    </xf>
    <xf numFmtId="17" fontId="50" fillId="0" borderId="28" xfId="0" applyNumberFormat="1" applyFont="1" applyBorder="1" applyAlignment="1">
      <alignment horizontal="center" textRotation="90"/>
    </xf>
    <xf numFmtId="17" fontId="50" fillId="0" borderId="38" xfId="0" applyNumberFormat="1" applyFont="1" applyBorder="1" applyAlignment="1">
      <alignment horizontal="center" textRotation="90"/>
    </xf>
    <xf numFmtId="0" fontId="19" fillId="15" borderId="31" xfId="0" applyFont="1" applyFill="1" applyBorder="1" applyAlignment="1">
      <alignment horizontal="right" vertical="center"/>
    </xf>
    <xf numFmtId="0" fontId="51" fillId="0" borderId="28" xfId="0" applyFont="1" applyBorder="1" applyAlignment="1">
      <alignment horizontal="center" vertical="center"/>
    </xf>
    <xf numFmtId="0" fontId="19" fillId="15" borderId="96" xfId="0" applyFont="1" applyFill="1" applyBorder="1" applyAlignment="1">
      <alignment horizontal="right" vertical="center"/>
    </xf>
    <xf numFmtId="0" fontId="51" fillId="0" borderId="41" xfId="0" applyFont="1" applyBorder="1" applyAlignment="1">
      <alignment horizontal="center" vertical="center"/>
    </xf>
    <xf numFmtId="0" fontId="19" fillId="15" borderId="100" xfId="0" applyFont="1" applyFill="1" applyBorder="1" applyAlignment="1">
      <alignment horizontal="right" vertical="center"/>
    </xf>
    <xf numFmtId="0" fontId="51" fillId="0" borderId="101" xfId="0" applyFont="1" applyBorder="1" applyAlignment="1">
      <alignment horizontal="center" vertical="center"/>
    </xf>
    <xf numFmtId="0" fontId="40" fillId="0" borderId="0" xfId="0" applyFont="1"/>
    <xf numFmtId="1" fontId="40" fillId="0" borderId="103" xfId="0" applyNumberFormat="1" applyFont="1" applyBorder="1" applyAlignment="1">
      <alignment horizontal="center" vertical="center"/>
    </xf>
    <xf numFmtId="0" fontId="19" fillId="15" borderId="107" xfId="0" applyFont="1" applyFill="1" applyBorder="1" applyAlignment="1">
      <alignment horizontal="center" vertical="center" wrapText="1"/>
    </xf>
    <xf numFmtId="15" fontId="55" fillId="3" borderId="98" xfId="10" applyNumberFormat="1" applyFont="1" applyFill="1" applyAlignment="1" applyProtection="1">
      <alignment horizontal="center" vertical="center"/>
      <protection locked="0"/>
    </xf>
    <xf numFmtId="0" fontId="55" fillId="3" borderId="98" xfId="10" applyFont="1" applyFill="1" applyAlignment="1" applyProtection="1">
      <alignment vertical="center" shrinkToFit="1"/>
      <protection locked="0"/>
    </xf>
    <xf numFmtId="176" fontId="56" fillId="3" borderId="98" xfId="10" applyNumberFormat="1" applyFont="1" applyFill="1" applyAlignment="1" applyProtection="1">
      <alignment horizontal="right" vertical="center"/>
      <protection locked="0"/>
    </xf>
    <xf numFmtId="0" fontId="55" fillId="3" borderId="98" xfId="10" applyFont="1" applyFill="1" applyAlignment="1" applyProtection="1">
      <alignment horizontal="center" vertical="center"/>
      <protection locked="0"/>
    </xf>
    <xf numFmtId="15" fontId="55" fillId="3" borderId="112" xfId="10" applyNumberFormat="1" applyFont="1" applyFill="1" applyBorder="1" applyAlignment="1" applyProtection="1">
      <alignment horizontal="center" vertical="center"/>
      <protection locked="0"/>
    </xf>
    <xf numFmtId="0" fontId="55" fillId="3" borderId="112" xfId="10" applyFont="1" applyFill="1" applyBorder="1" applyAlignment="1" applyProtection="1">
      <alignment vertical="center" shrinkToFit="1"/>
      <protection locked="0"/>
    </xf>
    <xf numFmtId="177" fontId="55" fillId="3" borderId="112" xfId="10" applyNumberFormat="1" applyFont="1" applyFill="1" applyBorder="1" applyAlignment="1" applyProtection="1">
      <alignment horizontal="right" vertical="center"/>
      <protection locked="0"/>
    </xf>
    <xf numFmtId="0" fontId="55" fillId="3" borderId="112" xfId="10" applyFont="1" applyFill="1" applyBorder="1" applyAlignment="1" applyProtection="1">
      <alignment horizontal="center" vertical="center"/>
      <protection locked="0"/>
    </xf>
    <xf numFmtId="0" fontId="57" fillId="22" borderId="113" xfId="9" applyFont="1" applyFill="1" applyBorder="1" applyAlignment="1">
      <alignment horizontal="center" vertical="center"/>
    </xf>
    <xf numFmtId="0" fontId="57" fillId="22" borderId="114" xfId="9" applyFont="1" applyFill="1" applyBorder="1" applyAlignment="1">
      <alignment horizontal="center" vertical="center" wrapText="1"/>
    </xf>
    <xf numFmtId="0" fontId="57" fillId="22" borderId="114" xfId="9" applyFont="1" applyFill="1" applyBorder="1" applyAlignment="1">
      <alignment horizontal="center" vertical="center"/>
    </xf>
    <xf numFmtId="0" fontId="57" fillId="22" borderId="115" xfId="9" applyFont="1" applyFill="1" applyBorder="1" applyAlignment="1">
      <alignment horizontal="center" vertical="center" wrapText="1"/>
    </xf>
    <xf numFmtId="0" fontId="55" fillId="3" borderId="116" xfId="10" applyFont="1" applyFill="1" applyBorder="1" applyAlignment="1" applyProtection="1">
      <alignment horizontal="center" vertical="center"/>
      <protection locked="0"/>
    </xf>
    <xf numFmtId="176" fontId="56" fillId="3" borderId="117" xfId="10" applyNumberFormat="1" applyFont="1" applyFill="1" applyBorder="1" applyAlignment="1" applyProtection="1">
      <alignment horizontal="right" vertical="center"/>
      <protection locked="0"/>
    </xf>
    <xf numFmtId="0" fontId="55" fillId="3" borderId="118" xfId="10" applyFont="1" applyFill="1" applyBorder="1" applyAlignment="1" applyProtection="1">
      <alignment horizontal="center" vertical="center"/>
      <protection locked="0"/>
    </xf>
    <xf numFmtId="177" fontId="55" fillId="3" borderId="119" xfId="10" applyNumberFormat="1" applyFont="1" applyFill="1" applyBorder="1" applyAlignment="1" applyProtection="1">
      <alignment horizontal="right" vertical="center"/>
      <protection locked="0"/>
    </xf>
    <xf numFmtId="0" fontId="55" fillId="3" borderId="120" xfId="10" applyFont="1" applyFill="1" applyBorder="1" applyAlignment="1" applyProtection="1">
      <alignment horizontal="center" vertical="center"/>
      <protection locked="0"/>
    </xf>
    <xf numFmtId="0" fontId="55" fillId="3" borderId="121" xfId="10" applyFont="1" applyFill="1" applyBorder="1" applyAlignment="1" applyProtection="1">
      <alignment horizontal="center" vertical="center"/>
      <protection locked="0"/>
    </xf>
    <xf numFmtId="15" fontId="55" fillId="3" borderId="120" xfId="10" applyNumberFormat="1" applyFont="1" applyFill="1" applyBorder="1" applyAlignment="1" applyProtection="1">
      <alignment horizontal="center" vertical="center"/>
      <protection locked="0"/>
    </xf>
    <xf numFmtId="176" fontId="56" fillId="3" borderId="117" xfId="10" applyNumberFormat="1" applyFont="1" applyFill="1" applyBorder="1" applyAlignment="1" applyProtection="1">
      <alignment horizontal="center" vertical="center"/>
      <protection locked="0"/>
    </xf>
    <xf numFmtId="0" fontId="55" fillId="3" borderId="116" xfId="10" quotePrefix="1" applyFont="1" applyFill="1" applyBorder="1" applyAlignment="1" applyProtection="1">
      <alignment horizontal="center" vertical="center"/>
      <protection locked="0"/>
    </xf>
    <xf numFmtId="176" fontId="56" fillId="3" borderId="98" xfId="10" quotePrefix="1" applyNumberFormat="1" applyFont="1" applyFill="1" applyAlignment="1" applyProtection="1">
      <alignment horizontal="right" vertical="center"/>
      <protection locked="0"/>
    </xf>
    <xf numFmtId="0" fontId="55" fillId="3" borderId="98" xfId="10" quotePrefix="1" applyFont="1" applyFill="1" applyAlignment="1" applyProtection="1">
      <alignment horizontal="center" vertical="center"/>
      <protection locked="0"/>
    </xf>
    <xf numFmtId="0" fontId="55" fillId="3" borderId="120" xfId="10" quotePrefix="1" applyFont="1" applyFill="1" applyBorder="1" applyAlignment="1" applyProtection="1">
      <alignment horizontal="center" vertical="center"/>
      <protection locked="0"/>
    </xf>
    <xf numFmtId="176" fontId="56" fillId="3" borderId="117" xfId="10" quotePrefix="1" applyNumberFormat="1" applyFont="1" applyFill="1" applyBorder="1" applyAlignment="1" applyProtection="1">
      <alignment horizontal="right" vertical="center"/>
      <protection locked="0"/>
    </xf>
    <xf numFmtId="0" fontId="0" fillId="0" borderId="35" xfId="0" quotePrefix="1" applyBorder="1" applyAlignment="1">
      <alignment horizontal="center" vertical="center"/>
    </xf>
    <xf numFmtId="15" fontId="0" fillId="0" borderId="0" xfId="0" applyNumberFormat="1"/>
    <xf numFmtId="0" fontId="45" fillId="13" borderId="55" xfId="0" quotePrefix="1" applyFont="1" applyFill="1" applyBorder="1" applyAlignment="1">
      <alignment horizontal="center" vertical="center" wrapText="1"/>
    </xf>
    <xf numFmtId="169" fontId="47" fillId="19" borderId="16" xfId="0" applyNumberFormat="1" applyFont="1" applyFill="1" applyBorder="1" applyAlignment="1">
      <alignment horizontal="center" vertical="center" wrapText="1"/>
    </xf>
    <xf numFmtId="0" fontId="45" fillId="13" borderId="55" xfId="0" applyFont="1" applyFill="1" applyBorder="1" applyAlignment="1">
      <alignment horizontal="center" vertical="center" wrapText="1"/>
    </xf>
    <xf numFmtId="0" fontId="0" fillId="0" borderId="16" xfId="0" applyBorder="1" applyAlignment="1">
      <alignment horizontal="center" vertical="center"/>
    </xf>
    <xf numFmtId="1" fontId="58" fillId="19" borderId="16" xfId="0" applyNumberFormat="1" applyFont="1" applyFill="1" applyBorder="1" applyAlignment="1">
      <alignment horizontal="center" vertical="center" wrapText="1"/>
    </xf>
    <xf numFmtId="0" fontId="19" fillId="13" borderId="0" xfId="0" applyFont="1" applyFill="1" applyAlignment="1">
      <alignment horizontal="center" vertical="center" wrapText="1"/>
    </xf>
    <xf numFmtId="168" fontId="24" fillId="12" borderId="66" xfId="0" applyNumberFormat="1" applyFont="1" applyFill="1" applyBorder="1" applyAlignment="1">
      <alignment horizontal="center" vertical="center" wrapText="1"/>
    </xf>
    <xf numFmtId="168" fontId="60" fillId="12" borderId="66" xfId="0" applyNumberFormat="1" applyFont="1" applyFill="1" applyBorder="1" applyAlignment="1">
      <alignment horizontal="center" vertical="center" wrapText="1"/>
    </xf>
    <xf numFmtId="0" fontId="23" fillId="12" borderId="138" xfId="0" applyFont="1" applyFill="1" applyBorder="1" applyAlignment="1">
      <alignment horizontal="left" vertical="center" wrapText="1"/>
    </xf>
    <xf numFmtId="1" fontId="23" fillId="12" borderId="138" xfId="0" applyNumberFormat="1" applyFont="1" applyFill="1" applyBorder="1" applyAlignment="1">
      <alignment horizontal="center" vertical="center" wrapText="1"/>
    </xf>
    <xf numFmtId="0" fontId="23" fillId="12" borderId="138" xfId="0" quotePrefix="1" applyFont="1" applyFill="1" applyBorder="1" applyAlignment="1">
      <alignment horizontal="center" vertical="center" wrapText="1"/>
    </xf>
    <xf numFmtId="1" fontId="8" fillId="0" borderId="0" xfId="0" applyNumberFormat="1" applyFont="1"/>
    <xf numFmtId="0" fontId="19" fillId="13" borderId="139" xfId="0" applyFont="1" applyFill="1" applyBorder="1" applyAlignment="1">
      <alignment horizontal="center" vertical="center" wrapText="1"/>
    </xf>
    <xf numFmtId="0" fontId="19" fillId="13" borderId="140" xfId="0" applyFont="1" applyFill="1" applyBorder="1" applyAlignment="1">
      <alignment horizontal="center" vertical="center" wrapText="1"/>
    </xf>
    <xf numFmtId="0" fontId="23" fillId="12" borderId="141" xfId="0" quotePrefix="1" applyFont="1" applyFill="1" applyBorder="1" applyAlignment="1">
      <alignment horizontal="center" vertical="center" wrapText="1"/>
    </xf>
    <xf numFmtId="175" fontId="23" fillId="12" borderId="142" xfId="0" applyNumberFormat="1" applyFont="1" applyFill="1" applyBorder="1" applyAlignment="1">
      <alignment horizontal="center" vertical="center" wrapText="1"/>
    </xf>
    <xf numFmtId="0" fontId="22" fillId="12" borderId="143" xfId="0" quotePrefix="1" applyFont="1" applyFill="1" applyBorder="1" applyAlignment="1">
      <alignment horizontal="center" vertical="center" wrapText="1"/>
    </xf>
    <xf numFmtId="175" fontId="22" fillId="12" borderId="133" xfId="0" applyNumberFormat="1" applyFont="1" applyFill="1" applyBorder="1" applyAlignment="1">
      <alignment horizontal="center" vertical="center" wrapText="1"/>
    </xf>
    <xf numFmtId="0" fontId="38" fillId="25" borderId="129" xfId="0" applyFont="1" applyFill="1" applyBorder="1" applyAlignment="1">
      <alignment horizontal="centerContinuous" vertical="center" wrapText="1"/>
    </xf>
    <xf numFmtId="0" fontId="38" fillId="25" borderId="130" xfId="0" applyFont="1" applyFill="1" applyBorder="1" applyAlignment="1">
      <alignment horizontal="centerContinuous" vertical="center" wrapText="1"/>
    </xf>
    <xf numFmtId="0" fontId="38" fillId="25" borderId="131" xfId="0" applyFont="1" applyFill="1" applyBorder="1" applyAlignment="1">
      <alignment horizontal="centerContinuous" vertical="center" wrapText="1"/>
    </xf>
    <xf numFmtId="0" fontId="72" fillId="13" borderId="78" xfId="0" applyFont="1" applyFill="1" applyBorder="1" applyAlignment="1">
      <alignment horizontal="center" vertical="center" wrapText="1"/>
    </xf>
    <xf numFmtId="0" fontId="72" fillId="13" borderId="245" xfId="0" applyFont="1" applyFill="1" applyBorder="1" applyAlignment="1">
      <alignment horizontal="center" vertical="center" wrapText="1"/>
    </xf>
    <xf numFmtId="0" fontId="72" fillId="13" borderId="246" xfId="0" applyFont="1" applyFill="1" applyBorder="1" applyAlignment="1">
      <alignment horizontal="center" vertical="center" wrapText="1"/>
    </xf>
    <xf numFmtId="0" fontId="72" fillId="13" borderId="93" xfId="0" applyFont="1" applyFill="1" applyBorder="1" applyAlignment="1">
      <alignment horizontal="center" vertical="center" wrapText="1"/>
    </xf>
    <xf numFmtId="0" fontId="39" fillId="31" borderId="260" xfId="0" applyFont="1" applyFill="1" applyBorder="1" applyAlignment="1">
      <alignment horizontal="center" vertical="center"/>
    </xf>
    <xf numFmtId="166" fontId="39" fillId="31" borderId="261" xfId="0" applyNumberFormat="1" applyFont="1" applyFill="1" applyBorder="1" applyAlignment="1">
      <alignment vertical="center"/>
    </xf>
    <xf numFmtId="0" fontId="61" fillId="26" borderId="300" xfId="0" applyFont="1" applyFill="1" applyBorder="1" applyAlignment="1">
      <alignment horizontal="centerContinuous" vertical="center"/>
    </xf>
    <xf numFmtId="0" fontId="61" fillId="26" borderId="278" xfId="0" applyFont="1" applyFill="1" applyBorder="1" applyAlignment="1">
      <alignment horizontal="centerContinuous" vertical="center"/>
    </xf>
    <xf numFmtId="0" fontId="61" fillId="26" borderId="279" xfId="0" applyFont="1" applyFill="1" applyBorder="1" applyAlignment="1">
      <alignment horizontal="centerContinuous" vertical="center"/>
    </xf>
    <xf numFmtId="0" fontId="61" fillId="0" borderId="280" xfId="0" applyFont="1" applyBorder="1" applyAlignment="1" applyProtection="1">
      <alignment horizontal="center" vertical="center"/>
      <protection locked="0"/>
    </xf>
    <xf numFmtId="0" fontId="61" fillId="2" borderId="281" xfId="0" applyFont="1" applyFill="1" applyBorder="1" applyAlignment="1">
      <alignment horizontal="center" vertical="center"/>
    </xf>
    <xf numFmtId="38" fontId="61" fillId="0" borderId="280" xfId="0" applyNumberFormat="1" applyFont="1" applyBorder="1" applyAlignment="1" applyProtection="1">
      <alignment horizontal="center" vertical="center"/>
      <protection locked="0"/>
    </xf>
    <xf numFmtId="10" fontId="61" fillId="2" borderId="281" xfId="2" applyNumberFormat="1" applyFont="1" applyFill="1" applyBorder="1" applyAlignment="1">
      <alignment horizontal="center" vertical="center"/>
    </xf>
    <xf numFmtId="38" fontId="61" fillId="0" borderId="301" xfId="0" applyNumberFormat="1" applyFont="1" applyBorder="1" applyAlignment="1">
      <alignment horizontal="center" vertical="center"/>
    </xf>
    <xf numFmtId="38" fontId="61" fillId="2" borderId="280" xfId="0" applyNumberFormat="1" applyFont="1" applyFill="1" applyBorder="1" applyAlignment="1">
      <alignment horizontal="center" vertical="center"/>
    </xf>
    <xf numFmtId="0" fontId="81" fillId="26" borderId="303" xfId="0" applyFont="1" applyFill="1" applyBorder="1" applyAlignment="1">
      <alignment horizontal="centerContinuous" vertical="center"/>
    </xf>
    <xf numFmtId="0" fontId="81" fillId="26" borderId="304" xfId="0" applyFont="1" applyFill="1" applyBorder="1" applyAlignment="1">
      <alignment horizontal="centerContinuous" vertical="center"/>
    </xf>
    <xf numFmtId="0" fontId="80" fillId="26" borderId="328" xfId="0" applyFont="1" applyFill="1" applyBorder="1" applyAlignment="1">
      <alignment horizontal="centerContinuous" vertical="center"/>
    </xf>
    <xf numFmtId="0" fontId="61" fillId="26" borderId="277" xfId="0" applyFont="1" applyFill="1" applyBorder="1" applyAlignment="1">
      <alignment horizontal="centerContinuous" vertical="center"/>
    </xf>
    <xf numFmtId="38" fontId="61" fillId="0" borderId="282" xfId="0" applyNumberFormat="1" applyFont="1" applyBorder="1" applyAlignment="1" applyProtection="1">
      <alignment horizontal="center" vertical="center"/>
      <protection locked="0"/>
    </xf>
    <xf numFmtId="0" fontId="75" fillId="36" borderId="179" xfId="0" applyFont="1" applyFill="1" applyBorder="1" applyAlignment="1">
      <alignment horizontal="centerContinuous" vertical="center"/>
    </xf>
    <xf numFmtId="0" fontId="75" fillId="36" borderId="167" xfId="0" applyFont="1" applyFill="1" applyBorder="1" applyAlignment="1">
      <alignment horizontal="centerContinuous" vertical="center"/>
    </xf>
    <xf numFmtId="0" fontId="75" fillId="36" borderId="153" xfId="0" applyFont="1" applyFill="1" applyBorder="1" applyAlignment="1">
      <alignment horizontal="centerContinuous" vertical="center"/>
    </xf>
    <xf numFmtId="0" fontId="92" fillId="0" borderId="0" xfId="4" applyFont="1"/>
    <xf numFmtId="0" fontId="96" fillId="0" borderId="0" xfId="4" applyFont="1"/>
    <xf numFmtId="0" fontId="94" fillId="10" borderId="332" xfId="4" applyFont="1" applyFill="1" applyBorder="1" applyAlignment="1">
      <alignment vertical="center"/>
    </xf>
    <xf numFmtId="0" fontId="97" fillId="0" borderId="0" xfId="4" applyFont="1"/>
    <xf numFmtId="167" fontId="92" fillId="0" borderId="0" xfId="4" applyNumberFormat="1" applyFont="1"/>
    <xf numFmtId="10" fontId="92" fillId="0" borderId="0" xfId="4" applyNumberFormat="1" applyFont="1"/>
    <xf numFmtId="167" fontId="92" fillId="0" borderId="0" xfId="5" applyNumberFormat="1" applyFont="1" applyProtection="1"/>
    <xf numFmtId="0" fontId="92" fillId="0" borderId="0" xfId="4" applyFont="1" applyAlignment="1">
      <alignment horizontal="center" vertical="center"/>
    </xf>
    <xf numFmtId="0" fontId="92" fillId="12" borderId="0" xfId="4" applyFont="1" applyFill="1"/>
    <xf numFmtId="0" fontId="92" fillId="0" borderId="0" xfId="4" applyFont="1" applyAlignment="1">
      <alignment vertical="center"/>
    </xf>
    <xf numFmtId="0" fontId="96" fillId="12" borderId="0" xfId="4" applyFont="1" applyFill="1" applyAlignment="1">
      <alignment vertical="center" wrapText="1"/>
    </xf>
    <xf numFmtId="0" fontId="96" fillId="12" borderId="0" xfId="4" applyFont="1" applyFill="1" applyAlignment="1">
      <alignment horizontal="left" vertical="center" wrapText="1"/>
    </xf>
    <xf numFmtId="0" fontId="96" fillId="0" borderId="0" xfId="11" applyFont="1" applyAlignment="1">
      <alignment vertical="center" wrapText="1"/>
    </xf>
    <xf numFmtId="0" fontId="92" fillId="0" borderId="0" xfId="4" applyFont="1" applyAlignment="1">
      <alignment vertical="center" wrapText="1"/>
    </xf>
    <xf numFmtId="0" fontId="96" fillId="0" borderId="0" xfId="11" applyFont="1" applyAlignment="1">
      <alignment horizontal="left" vertical="center" wrapText="1"/>
    </xf>
    <xf numFmtId="0" fontId="14" fillId="12" borderId="46" xfId="11" applyFont="1" applyFill="1" applyBorder="1" applyAlignment="1">
      <alignment horizontal="center" vertical="center"/>
    </xf>
    <xf numFmtId="0" fontId="92" fillId="12" borderId="45" xfId="4" applyFont="1" applyFill="1" applyBorder="1"/>
    <xf numFmtId="0" fontId="92" fillId="12" borderId="334" xfId="4" applyFont="1" applyFill="1" applyBorder="1"/>
    <xf numFmtId="0" fontId="97" fillId="2" borderId="338" xfId="4" applyFont="1" applyFill="1" applyBorder="1" applyAlignment="1">
      <alignment horizontal="center" vertical="top"/>
    </xf>
    <xf numFmtId="0" fontId="75" fillId="25" borderId="357" xfId="0" applyFont="1" applyFill="1" applyBorder="1" applyAlignment="1">
      <alignment horizontal="centerContinuous" vertical="center"/>
    </xf>
    <xf numFmtId="0" fontId="39" fillId="31" borderId="359" xfId="0" applyFont="1" applyFill="1" applyBorder="1" applyAlignment="1">
      <alignment horizontal="center" vertical="center"/>
    </xf>
    <xf numFmtId="0" fontId="47" fillId="19" borderId="55" xfId="0" applyFont="1" applyFill="1" applyBorder="1" applyAlignment="1">
      <alignment horizontal="left" vertical="center" wrapText="1"/>
    </xf>
    <xf numFmtId="0" fontId="0" fillId="9" borderId="59" xfId="0" applyFill="1" applyBorder="1"/>
    <xf numFmtId="0" fontId="0" fillId="9" borderId="60" xfId="0" applyFill="1" applyBorder="1"/>
    <xf numFmtId="0" fontId="75" fillId="25" borderId="0" xfId="0" applyFont="1" applyFill="1" applyAlignment="1">
      <alignment horizontal="centerContinuous" vertical="center"/>
    </xf>
    <xf numFmtId="15" fontId="0" fillId="0" borderId="203" xfId="0" applyNumberFormat="1" applyBorder="1" applyAlignment="1">
      <alignment horizontal="center"/>
    </xf>
    <xf numFmtId="15" fontId="0" fillId="0" borderId="342" xfId="0" applyNumberFormat="1" applyBorder="1" applyAlignment="1">
      <alignment horizontal="center"/>
    </xf>
    <xf numFmtId="0" fontId="48" fillId="0" borderId="91" xfId="0" applyFont="1" applyBorder="1" applyAlignment="1">
      <alignment horizontal="center"/>
    </xf>
    <xf numFmtId="0" fontId="48" fillId="0" borderId="97" xfId="0" applyFont="1" applyBorder="1" applyAlignment="1">
      <alignment horizontal="center"/>
    </xf>
    <xf numFmtId="15" fontId="0" fillId="0" borderId="46" xfId="0" applyNumberFormat="1" applyBorder="1" applyAlignment="1">
      <alignment horizontal="center"/>
    </xf>
    <xf numFmtId="15" fontId="0" fillId="0" borderId="0" xfId="0" applyNumberFormat="1" applyAlignment="1">
      <alignment horizontal="center"/>
    </xf>
    <xf numFmtId="0" fontId="0" fillId="0" borderId="203" xfId="0" applyBorder="1" applyAlignment="1">
      <alignment horizontal="center"/>
    </xf>
    <xf numFmtId="15" fontId="0" fillId="0" borderId="42" xfId="0" applyNumberFormat="1" applyBorder="1" applyAlignment="1">
      <alignment horizontal="center"/>
    </xf>
    <xf numFmtId="0" fontId="0" fillId="0" borderId="340" xfId="0" applyBorder="1" applyAlignment="1">
      <alignment horizontal="center"/>
    </xf>
    <xf numFmtId="15" fontId="0" fillId="0" borderId="340" xfId="0" applyNumberFormat="1" applyBorder="1" applyAlignment="1">
      <alignment horizontal="center"/>
    </xf>
    <xf numFmtId="0" fontId="34" fillId="13" borderId="203" xfId="0" applyFont="1" applyFill="1" applyBorder="1" applyAlignment="1">
      <alignment horizontal="center" vertical="center" wrapText="1"/>
    </xf>
    <xf numFmtId="0" fontId="34" fillId="13" borderId="397" xfId="0" applyFont="1" applyFill="1" applyBorder="1" applyAlignment="1">
      <alignment horizontal="center" vertical="center" wrapText="1"/>
    </xf>
    <xf numFmtId="38" fontId="29" fillId="2" borderId="402" xfId="0" applyNumberFormat="1" applyFont="1" applyFill="1" applyBorder="1" applyAlignment="1" applyProtection="1">
      <alignment horizontal="center" vertical="center"/>
      <protection locked="0"/>
    </xf>
    <xf numFmtId="0" fontId="61" fillId="26" borderId="405" xfId="0" quotePrefix="1" applyFont="1" applyFill="1" applyBorder="1" applyAlignment="1">
      <alignment horizontal="center" vertical="center" wrapText="1"/>
    </xf>
    <xf numFmtId="0" fontId="61" fillId="26" borderId="406" xfId="0" quotePrefix="1" applyFont="1" applyFill="1" applyBorder="1" applyAlignment="1">
      <alignment horizontal="center" vertical="center" wrapText="1"/>
    </xf>
    <xf numFmtId="0" fontId="61" fillId="26" borderId="407" xfId="0" quotePrefix="1" applyFont="1" applyFill="1" applyBorder="1" applyAlignment="1">
      <alignment horizontal="center" vertical="center" wrapText="1"/>
    </xf>
    <xf numFmtId="168" fontId="0" fillId="0" borderId="28" xfId="0" applyNumberFormat="1" applyBorder="1"/>
    <xf numFmtId="0" fontId="61" fillId="26" borderId="406" xfId="0" quotePrefix="1" applyFont="1" applyFill="1" applyBorder="1" applyAlignment="1">
      <alignment vertical="center" wrapText="1"/>
    </xf>
    <xf numFmtId="9" fontId="0" fillId="0" borderId="28" xfId="2" applyFont="1" applyBorder="1" applyAlignment="1"/>
    <xf numFmtId="2" fontId="0" fillId="0" borderId="28" xfId="0" applyNumberFormat="1" applyBorder="1"/>
    <xf numFmtId="0" fontId="25" fillId="16" borderId="67" xfId="0" applyFont="1" applyFill="1" applyBorder="1" applyAlignment="1">
      <alignment vertical="center"/>
    </xf>
    <xf numFmtId="0" fontId="25" fillId="16" borderId="91" xfId="0" applyFont="1" applyFill="1" applyBorder="1" applyAlignment="1">
      <alignment vertical="center"/>
    </xf>
    <xf numFmtId="37" fontId="0" fillId="0" borderId="0" xfId="0" applyNumberFormat="1"/>
    <xf numFmtId="0" fontId="62" fillId="10" borderId="404" xfId="0" applyFont="1" applyFill="1" applyBorder="1" applyAlignment="1">
      <alignment horizontal="left" vertical="center"/>
    </xf>
    <xf numFmtId="0" fontId="62" fillId="10" borderId="403" xfId="0" applyFont="1" applyFill="1" applyBorder="1" applyAlignment="1">
      <alignment horizontal="left" vertical="center"/>
    </xf>
    <xf numFmtId="0" fontId="61" fillId="28" borderId="350" xfId="0" applyFont="1" applyFill="1" applyBorder="1" applyAlignment="1">
      <alignment horizontal="center" vertical="center" wrapText="1"/>
    </xf>
    <xf numFmtId="0" fontId="61" fillId="28" borderId="353" xfId="0" applyFont="1" applyFill="1" applyBorder="1" applyAlignment="1">
      <alignment horizontal="center" vertical="center" wrapText="1"/>
    </xf>
    <xf numFmtId="0" fontId="61" fillId="28" borderId="209" xfId="0" applyFont="1" applyFill="1" applyBorder="1" applyAlignment="1">
      <alignment horizontal="center" vertical="center" wrapText="1"/>
    </xf>
    <xf numFmtId="0" fontId="61" fillId="28" borderId="210" xfId="0" applyFont="1" applyFill="1" applyBorder="1" applyAlignment="1">
      <alignment horizontal="center" vertical="center" wrapText="1"/>
    </xf>
    <xf numFmtId="0" fontId="61" fillId="28" borderId="228" xfId="0" applyFont="1" applyFill="1" applyBorder="1" applyAlignment="1">
      <alignment horizontal="center" vertical="center" wrapText="1"/>
    </xf>
    <xf numFmtId="0" fontId="87" fillId="29" borderId="214" xfId="0" applyFont="1" applyFill="1" applyBorder="1" applyAlignment="1">
      <alignment horizontal="center" vertical="center" wrapText="1"/>
    </xf>
    <xf numFmtId="0" fontId="87" fillId="2" borderId="217" xfId="0" applyFont="1" applyFill="1" applyBorder="1" applyAlignment="1">
      <alignment horizontal="center" vertical="center" wrapText="1"/>
    </xf>
    <xf numFmtId="0" fontId="87" fillId="29" borderId="217" xfId="0" applyFont="1" applyFill="1" applyBorder="1" applyAlignment="1">
      <alignment horizontal="center" vertical="center" wrapText="1"/>
    </xf>
    <xf numFmtId="0" fontId="87" fillId="2" borderId="230" xfId="0" applyFont="1" applyFill="1" applyBorder="1" applyAlignment="1">
      <alignment horizontal="center" vertical="center" wrapText="1"/>
    </xf>
    <xf numFmtId="0" fontId="87" fillId="29" borderId="215" xfId="0" applyFont="1" applyFill="1" applyBorder="1" applyAlignment="1">
      <alignment horizontal="center" vertical="center" wrapText="1"/>
    </xf>
    <xf numFmtId="0" fontId="87" fillId="2" borderId="218" xfId="0" applyFont="1" applyFill="1" applyBorder="1" applyAlignment="1">
      <alignment horizontal="center" vertical="center" wrapText="1"/>
    </xf>
    <xf numFmtId="0" fontId="87" fillId="29" borderId="218" xfId="0" applyFont="1" applyFill="1" applyBorder="1" applyAlignment="1">
      <alignment horizontal="center" vertical="center" wrapText="1"/>
    </xf>
    <xf numFmtId="0" fontId="87" fillId="2" borderId="231" xfId="0" applyFont="1" applyFill="1" applyBorder="1" applyAlignment="1">
      <alignment horizontal="center" vertical="center" wrapText="1"/>
    </xf>
    <xf numFmtId="0" fontId="61" fillId="28" borderId="164" xfId="0" applyFont="1" applyFill="1" applyBorder="1" applyAlignment="1">
      <alignment horizontal="center" vertical="center" wrapText="1"/>
    </xf>
    <xf numFmtId="0" fontId="61" fillId="28" borderId="130" xfId="0" applyFont="1" applyFill="1" applyBorder="1" applyAlignment="1">
      <alignment horizontal="center" vertical="center" wrapText="1"/>
    </xf>
    <xf numFmtId="0" fontId="61" fillId="28" borderId="238" xfId="0" applyFont="1" applyFill="1" applyBorder="1" applyAlignment="1">
      <alignment horizontal="center" vertical="center" wrapText="1"/>
    </xf>
    <xf numFmtId="0" fontId="61" fillId="28" borderId="220" xfId="0" applyFont="1" applyFill="1" applyBorder="1" applyAlignment="1">
      <alignment horizontal="center" vertical="center" wrapText="1"/>
    </xf>
    <xf numFmtId="0" fontId="61" fillId="28" borderId="240" xfId="0" applyFont="1" applyFill="1" applyBorder="1" applyAlignment="1">
      <alignment horizontal="center" vertical="center" wrapText="1"/>
    </xf>
    <xf numFmtId="0" fontId="100" fillId="27" borderId="300" xfId="0" applyFont="1" applyFill="1" applyBorder="1" applyAlignment="1">
      <alignment horizontal="center" vertical="center" wrapText="1"/>
    </xf>
    <xf numFmtId="0" fontId="100" fillId="27" borderId="278" xfId="0" applyFont="1" applyFill="1" applyBorder="1" applyAlignment="1">
      <alignment horizontal="center" vertical="center" wrapText="1"/>
    </xf>
    <xf numFmtId="0" fontId="100" fillId="27" borderId="279" xfId="0" applyFont="1" applyFill="1" applyBorder="1" applyAlignment="1">
      <alignment horizontal="center" vertical="center" wrapText="1"/>
    </xf>
    <xf numFmtId="0" fontId="75" fillId="36" borderId="149" xfId="0" applyFont="1" applyFill="1" applyBorder="1" applyAlignment="1">
      <alignment horizontal="centerContinuous" vertical="center"/>
    </xf>
    <xf numFmtId="0" fontId="72" fillId="36" borderId="0" xfId="0" applyFont="1" applyFill="1" applyAlignment="1">
      <alignment horizontal="centerContinuous" vertical="center"/>
    </xf>
    <xf numFmtId="0" fontId="75" fillId="36" borderId="0" xfId="0" applyFont="1" applyFill="1" applyAlignment="1">
      <alignment horizontal="centerContinuous" vertical="center"/>
    </xf>
    <xf numFmtId="0" fontId="72" fillId="36" borderId="352" xfId="0" applyFont="1" applyFill="1" applyBorder="1" applyAlignment="1">
      <alignment horizontal="centerContinuous" vertical="center"/>
    </xf>
    <xf numFmtId="0" fontId="61" fillId="27" borderId="150" xfId="0" applyFont="1" applyFill="1" applyBorder="1" applyAlignment="1">
      <alignment horizontal="center" vertical="center" wrapText="1"/>
    </xf>
    <xf numFmtId="0" fontId="61" fillId="27" borderId="163" xfId="0" applyFont="1" applyFill="1" applyBorder="1" applyAlignment="1">
      <alignment horizontal="center" vertical="center" wrapText="1"/>
    </xf>
    <xf numFmtId="0" fontId="61" fillId="27" borderId="373" xfId="0" applyFont="1" applyFill="1" applyBorder="1" applyAlignment="1">
      <alignment horizontal="center" vertical="center" wrapText="1"/>
    </xf>
    <xf numFmtId="0" fontId="80" fillId="26" borderId="364" xfId="0" applyFont="1" applyFill="1" applyBorder="1" applyAlignment="1">
      <alignment horizontal="centerContinuous" vertical="center"/>
    </xf>
    <xf numFmtId="0" fontId="81" fillId="26" borderId="188" xfId="0" applyFont="1" applyFill="1" applyBorder="1" applyAlignment="1">
      <alignment horizontal="centerContinuous" vertical="center"/>
    </xf>
    <xf numFmtId="0" fontId="81" fillId="26" borderId="298" xfId="0" applyFont="1" applyFill="1" applyBorder="1" applyAlignment="1">
      <alignment horizontal="centerContinuous" vertical="center"/>
    </xf>
    <xf numFmtId="0" fontId="81" fillId="26" borderId="411" xfId="0" applyFont="1" applyFill="1" applyBorder="1" applyAlignment="1">
      <alignment horizontal="centerContinuous" vertical="center"/>
    </xf>
    <xf numFmtId="0" fontId="61" fillId="27" borderId="93" xfId="0" applyFont="1" applyFill="1" applyBorder="1" applyAlignment="1">
      <alignment horizontal="centerContinuous"/>
    </xf>
    <xf numFmtId="0" fontId="72" fillId="24" borderId="182" xfId="0" applyFont="1" applyFill="1" applyBorder="1" applyAlignment="1">
      <alignment horizontal="center" vertical="center" wrapText="1"/>
    </xf>
    <xf numFmtId="0" fontId="61" fillId="27" borderId="169" xfId="0" applyFont="1" applyFill="1" applyBorder="1" applyAlignment="1">
      <alignment horizontal="centerContinuous"/>
    </xf>
    <xf numFmtId="0" fontId="61" fillId="27" borderId="0" xfId="0" applyFont="1" applyFill="1" applyAlignment="1">
      <alignment horizontal="centerContinuous"/>
    </xf>
    <xf numFmtId="0" fontId="61" fillId="27" borderId="190" xfId="0" applyFont="1" applyFill="1" applyBorder="1" applyAlignment="1">
      <alignment horizontal="centerContinuous"/>
    </xf>
    <xf numFmtId="0" fontId="72" fillId="24" borderId="180" xfId="0" applyFont="1" applyFill="1" applyBorder="1" applyAlignment="1">
      <alignment horizontal="center" vertical="center" wrapText="1"/>
    </xf>
    <xf numFmtId="0" fontId="81" fillId="26" borderId="189" xfId="0" applyFont="1" applyFill="1" applyBorder="1" applyAlignment="1">
      <alignment horizontal="centerContinuous" vertical="center"/>
    </xf>
    <xf numFmtId="0" fontId="80" fillId="26" borderId="0" xfId="0" applyFont="1" applyFill="1" applyAlignment="1">
      <alignment horizontal="centerContinuous" vertical="center"/>
    </xf>
    <xf numFmtId="0" fontId="75" fillId="25" borderId="129" xfId="0" applyFont="1" applyFill="1" applyBorder="1" applyAlignment="1">
      <alignment horizontal="centerContinuous" vertical="center"/>
    </xf>
    <xf numFmtId="0" fontId="63" fillId="25" borderId="173" xfId="0" applyFont="1" applyFill="1" applyBorder="1" applyAlignment="1">
      <alignment horizontal="centerContinuous" vertical="center"/>
    </xf>
    <xf numFmtId="0" fontId="65" fillId="25" borderId="173" xfId="0" applyFont="1" applyFill="1" applyBorder="1" applyAlignment="1">
      <alignment horizontal="centerContinuous" vertical="center"/>
    </xf>
    <xf numFmtId="0" fontId="63" fillId="25" borderId="360" xfId="0" applyFont="1" applyFill="1" applyBorder="1" applyAlignment="1">
      <alignment horizontal="centerContinuous" vertical="center"/>
    </xf>
    <xf numFmtId="0" fontId="61" fillId="37" borderId="192" xfId="0" applyFont="1" applyFill="1" applyBorder="1" applyAlignment="1">
      <alignment horizontal="center" vertical="center" wrapText="1"/>
    </xf>
    <xf numFmtId="0" fontId="61" fillId="37" borderId="127" xfId="0" applyFont="1" applyFill="1" applyBorder="1" applyAlignment="1">
      <alignment horizontal="center" vertical="center" wrapText="1"/>
    </xf>
    <xf numFmtId="0" fontId="61" fillId="37" borderId="224" xfId="0" applyFont="1" applyFill="1" applyBorder="1" applyAlignment="1">
      <alignment horizontal="center" vertical="center" wrapText="1"/>
    </xf>
    <xf numFmtId="0" fontId="80" fillId="0" borderId="421" xfId="0" applyFont="1" applyBorder="1" applyAlignment="1">
      <alignment horizontal="center" vertical="center" wrapText="1"/>
    </xf>
    <xf numFmtId="0" fontId="80" fillId="0" borderId="187" xfId="0" applyFont="1" applyBorder="1" applyAlignment="1">
      <alignment vertical="center" wrapText="1"/>
    </xf>
    <xf numFmtId="0" fontId="80" fillId="0" borderId="188" xfId="0" applyFont="1" applyBorder="1" applyAlignment="1">
      <alignment vertical="center" wrapText="1"/>
    </xf>
    <xf numFmtId="0" fontId="81" fillId="0" borderId="278" xfId="0" applyFont="1" applyBorder="1" applyAlignment="1">
      <alignment horizontal="center" vertical="center"/>
    </xf>
    <xf numFmtId="180" fontId="81" fillId="0" borderId="278" xfId="0" applyNumberFormat="1" applyFont="1" applyBorder="1" applyAlignment="1">
      <alignment horizontal="center" vertical="center"/>
    </xf>
    <xf numFmtId="0" fontId="82" fillId="15" borderId="361" xfId="0" applyFont="1" applyFill="1" applyBorder="1" applyAlignment="1">
      <alignment vertical="center"/>
    </xf>
    <xf numFmtId="0" fontId="84" fillId="15" borderId="62" xfId="0" applyFont="1" applyFill="1" applyBorder="1" applyAlignment="1">
      <alignment vertical="center"/>
    </xf>
    <xf numFmtId="0" fontId="84" fillId="15" borderId="362" xfId="0" applyFont="1" applyFill="1" applyBorder="1" applyAlignment="1">
      <alignment vertical="center"/>
    </xf>
    <xf numFmtId="0" fontId="75" fillId="25" borderId="205" xfId="0" applyFont="1" applyFill="1" applyBorder="1" applyAlignment="1">
      <alignment horizontal="centerContinuous" vertical="center"/>
    </xf>
    <xf numFmtId="0" fontId="75" fillId="25" borderId="145" xfId="0" applyFont="1" applyFill="1" applyBorder="1" applyAlignment="1">
      <alignment horizontal="centerContinuous" vertical="center"/>
    </xf>
    <xf numFmtId="0" fontId="75" fillId="25" borderId="135" xfId="0" applyFont="1" applyFill="1" applyBorder="1" applyAlignment="1">
      <alignment horizontal="centerContinuous" vertical="center"/>
    </xf>
    <xf numFmtId="0" fontId="75" fillId="25" borderId="136" xfId="0" applyFont="1" applyFill="1" applyBorder="1" applyAlignment="1">
      <alignment horizontal="centerContinuous" vertical="center"/>
    </xf>
    <xf numFmtId="0" fontId="75" fillId="25" borderId="130" xfId="0" applyFont="1" applyFill="1" applyBorder="1" applyAlignment="1">
      <alignment horizontal="centerContinuous" vertical="center"/>
    </xf>
    <xf numFmtId="0" fontId="75" fillId="25" borderId="363" xfId="0" applyFont="1" applyFill="1" applyBorder="1" applyAlignment="1">
      <alignment horizontal="centerContinuous" vertical="center"/>
    </xf>
    <xf numFmtId="0" fontId="0" fillId="0" borderId="352" xfId="0" applyBorder="1"/>
    <xf numFmtId="173" fontId="80" fillId="10" borderId="275" xfId="1" applyNumberFormat="1" applyFont="1" applyFill="1" applyBorder="1" applyAlignment="1" applyProtection="1">
      <alignment horizontal="center"/>
    </xf>
    <xf numFmtId="173" fontId="61" fillId="0" borderId="275" xfId="0" applyNumberFormat="1" applyFont="1" applyBorder="1" applyAlignment="1">
      <alignment horizontal="center"/>
    </xf>
    <xf numFmtId="173" fontId="61" fillId="0" borderId="275" xfId="0" applyNumberFormat="1" applyFont="1" applyBorder="1" applyAlignment="1">
      <alignment horizontal="center" vertical="center"/>
    </xf>
    <xf numFmtId="173" fontId="61" fillId="0" borderId="320" xfId="0" applyNumberFormat="1" applyFont="1" applyBorder="1" applyAlignment="1">
      <alignment horizontal="center" vertical="center"/>
    </xf>
    <xf numFmtId="173" fontId="0" fillId="0" borderId="352" xfId="0" applyNumberFormat="1" applyBorder="1"/>
    <xf numFmtId="173" fontId="80" fillId="10" borderId="278" xfId="1" applyNumberFormat="1" applyFont="1" applyFill="1" applyBorder="1" applyAlignment="1" applyProtection="1">
      <alignment horizontal="center"/>
    </xf>
    <xf numFmtId="173" fontId="80" fillId="10" borderId="321" xfId="1" applyNumberFormat="1" applyFont="1" applyFill="1" applyBorder="1" applyAlignment="1" applyProtection="1">
      <alignment horizontal="center" vertical="center"/>
    </xf>
    <xf numFmtId="173" fontId="80" fillId="10" borderId="322" xfId="1" applyNumberFormat="1" applyFont="1" applyFill="1" applyBorder="1" applyAlignment="1" applyProtection="1">
      <alignment horizontal="center" vertical="center"/>
    </xf>
    <xf numFmtId="173" fontId="80" fillId="10" borderId="323" xfId="1" applyNumberFormat="1" applyFont="1" applyFill="1" applyBorder="1" applyAlignment="1" applyProtection="1">
      <alignment horizontal="center" vertical="center"/>
    </xf>
    <xf numFmtId="173" fontId="80" fillId="10" borderId="324" xfId="1" applyNumberFormat="1" applyFont="1" applyFill="1" applyBorder="1" applyAlignment="1" applyProtection="1">
      <alignment horizontal="center" vertical="center"/>
    </xf>
    <xf numFmtId="173" fontId="80" fillId="10" borderId="325" xfId="1" applyNumberFormat="1" applyFont="1" applyFill="1" applyBorder="1" applyAlignment="1" applyProtection="1">
      <alignment horizontal="center" vertical="center"/>
    </xf>
    <xf numFmtId="173" fontId="80" fillId="10" borderId="326" xfId="1" applyNumberFormat="1" applyFont="1" applyFill="1" applyBorder="1" applyAlignment="1" applyProtection="1">
      <alignment horizontal="center" vertical="center"/>
    </xf>
    <xf numFmtId="173" fontId="80" fillId="10" borderId="327" xfId="1" applyNumberFormat="1" applyFont="1" applyFill="1" applyBorder="1" applyAlignment="1" applyProtection="1">
      <alignment horizontal="center" vertical="center"/>
    </xf>
    <xf numFmtId="173" fontId="62" fillId="26" borderId="157" xfId="1" applyNumberFormat="1" applyFont="1" applyFill="1" applyBorder="1" applyAlignment="1" applyProtection="1">
      <alignment horizontal="center"/>
    </xf>
    <xf numFmtId="0" fontId="75" fillId="25" borderId="317" xfId="0" applyFont="1" applyFill="1" applyBorder="1" applyAlignment="1">
      <alignment horizontal="centerContinuous" vertical="center"/>
    </xf>
    <xf numFmtId="0" fontId="72" fillId="25" borderId="311" xfId="0" applyFont="1" applyFill="1" applyBorder="1" applyAlignment="1">
      <alignment horizontal="centerContinuous" vertical="center"/>
    </xf>
    <xf numFmtId="0" fontId="72" fillId="25" borderId="318" xfId="0" applyFont="1" applyFill="1" applyBorder="1" applyAlignment="1">
      <alignment horizontal="centerContinuous" vertical="center"/>
    </xf>
    <xf numFmtId="0" fontId="72" fillId="25" borderId="319" xfId="0" applyFont="1" applyFill="1" applyBorder="1" applyAlignment="1">
      <alignment horizontal="centerContinuous" vertical="center"/>
    </xf>
    <xf numFmtId="0" fontId="72" fillId="25" borderId="163" xfId="0" applyFont="1" applyFill="1" applyBorder="1" applyAlignment="1">
      <alignment horizontal="centerContinuous" vertical="center"/>
    </xf>
    <xf numFmtId="0" fontId="72" fillId="25" borderId="302" xfId="0" applyFont="1" applyFill="1" applyBorder="1" applyAlignment="1">
      <alignment horizontal="center" vertical="center"/>
    </xf>
    <xf numFmtId="37" fontId="80" fillId="0" borderId="0" xfId="1" applyNumberFormat="1" applyFont="1" applyFill="1" applyBorder="1" applyAlignment="1" applyProtection="1">
      <alignment horizontal="center" vertical="center"/>
    </xf>
    <xf numFmtId="37" fontId="81" fillId="0" borderId="165" xfId="0" applyNumberFormat="1" applyFont="1" applyBorder="1" applyAlignment="1">
      <alignment horizontal="center" vertical="center"/>
    </xf>
    <xf numFmtId="0" fontId="66" fillId="0" borderId="0" xfId="0" applyFont="1" applyAlignment="1">
      <alignment vertical="center"/>
    </xf>
    <xf numFmtId="0" fontId="64" fillId="0" borderId="223" xfId="0" applyFont="1" applyBorder="1" applyAlignment="1">
      <alignment vertical="center"/>
    </xf>
    <xf numFmtId="37" fontId="66" fillId="0" borderId="199" xfId="0" applyNumberFormat="1" applyFont="1" applyBorder="1" applyAlignment="1">
      <alignment vertical="center"/>
    </xf>
    <xf numFmtId="37" fontId="81" fillId="0" borderId="166" xfId="0" applyNumberFormat="1" applyFont="1" applyBorder="1" applyAlignment="1">
      <alignment horizontal="center" vertical="center"/>
    </xf>
    <xf numFmtId="37" fontId="0" fillId="0" borderId="201" xfId="0" applyNumberFormat="1" applyBorder="1" applyAlignment="1">
      <alignment vertical="center"/>
    </xf>
    <xf numFmtId="173" fontId="62" fillId="26" borderId="147" xfId="1" applyNumberFormat="1" applyFont="1" applyFill="1" applyBorder="1" applyAlignment="1" applyProtection="1">
      <alignment horizontal="center"/>
    </xf>
    <xf numFmtId="173" fontId="62" fillId="26" borderId="160" xfId="1" applyNumberFormat="1" applyFont="1" applyFill="1" applyBorder="1" applyAlignment="1" applyProtection="1">
      <alignment horizontal="center"/>
    </xf>
    <xf numFmtId="0" fontId="64" fillId="0" borderId="131" xfId="0" applyFont="1" applyBorder="1" applyAlignment="1">
      <alignment vertical="center"/>
    </xf>
    <xf numFmtId="168" fontId="81" fillId="0" borderId="166" xfId="0" applyNumberFormat="1" applyFont="1" applyBorder="1" applyAlignment="1">
      <alignment horizontal="center" vertical="center"/>
    </xf>
    <xf numFmtId="37" fontId="64" fillId="0" borderId="126" xfId="0" applyNumberFormat="1" applyFont="1" applyBorder="1" applyAlignment="1">
      <alignment vertical="center"/>
    </xf>
    <xf numFmtId="168" fontId="3" fillId="0" borderId="201" xfId="0" applyNumberFormat="1" applyFont="1" applyBorder="1" applyAlignment="1">
      <alignment vertical="center"/>
    </xf>
    <xf numFmtId="9" fontId="80" fillId="0" borderId="0" xfId="2" applyFont="1" applyFill="1" applyBorder="1" applyAlignment="1" applyProtection="1">
      <alignment horizontal="center" vertical="center"/>
    </xf>
    <xf numFmtId="37" fontId="0" fillId="0" borderId="129" xfId="0" applyNumberFormat="1" applyBorder="1" applyAlignment="1">
      <alignment vertical="center"/>
    </xf>
    <xf numFmtId="9" fontId="80" fillId="0" borderId="200" xfId="2" applyFont="1" applyFill="1" applyBorder="1" applyAlignment="1" applyProtection="1">
      <alignment horizontal="center" vertical="center"/>
    </xf>
    <xf numFmtId="38" fontId="81" fillId="0" borderId="297" xfId="0" applyNumberFormat="1" applyFont="1" applyBorder="1" applyAlignment="1">
      <alignment horizontal="center" vertical="center"/>
    </xf>
    <xf numFmtId="0" fontId="64" fillId="0" borderId="202" xfId="0" applyFont="1" applyBorder="1" applyAlignment="1">
      <alignment vertical="center"/>
    </xf>
    <xf numFmtId="0" fontId="66" fillId="0" borderId="202" xfId="0" applyFont="1" applyBorder="1" applyAlignment="1">
      <alignment vertical="center"/>
    </xf>
    <xf numFmtId="38" fontId="0" fillId="0" borderId="202" xfId="0" applyNumberFormat="1" applyBorder="1" applyAlignment="1">
      <alignment vertical="center"/>
    </xf>
    <xf numFmtId="38" fontId="0" fillId="0" borderId="312" xfId="0" applyNumberFormat="1" applyBorder="1" applyAlignment="1">
      <alignment vertical="center"/>
    </xf>
    <xf numFmtId="0" fontId="61" fillId="0" borderId="299" xfId="0" applyFont="1" applyBorder="1" applyAlignment="1">
      <alignment horizontal="centerContinuous" vertical="center" wrapText="1"/>
    </xf>
    <xf numFmtId="0" fontId="61" fillId="0" borderId="275" xfId="0" applyFont="1" applyBorder="1" applyAlignment="1">
      <alignment horizontal="centerContinuous" vertical="center" wrapText="1"/>
    </xf>
    <xf numFmtId="0" fontId="61" fillId="0" borderId="275" xfId="0" applyFont="1" applyBorder="1" applyAlignment="1">
      <alignment horizontal="centerContinuous" vertical="center"/>
    </xf>
    <xf numFmtId="0" fontId="61" fillId="0" borderId="276" xfId="0" applyFont="1" applyBorder="1" applyAlignment="1">
      <alignment horizontal="centerContinuous" vertical="center" wrapText="1"/>
    </xf>
    <xf numFmtId="0" fontId="62" fillId="26" borderId="63" xfId="0" applyFont="1" applyFill="1" applyBorder="1" applyAlignment="1">
      <alignment horizontal="center" vertical="center" wrapText="1"/>
    </xf>
    <xf numFmtId="0" fontId="62" fillId="26" borderId="61" xfId="0" applyFont="1" applyFill="1" applyBorder="1" applyAlignment="1">
      <alignment horizontal="center" vertical="center" wrapText="1"/>
    </xf>
    <xf numFmtId="0" fontId="62" fillId="26" borderId="52" xfId="0" applyFont="1" applyFill="1" applyBorder="1" applyAlignment="1">
      <alignment horizontal="center" vertical="center" wrapText="1"/>
    </xf>
    <xf numFmtId="1" fontId="61" fillId="0" borderId="301" xfId="0" applyNumberFormat="1" applyFont="1" applyBorder="1" applyAlignment="1">
      <alignment horizontal="center" vertical="center"/>
    </xf>
    <xf numFmtId="0" fontId="61" fillId="0" borderId="280" xfId="0" applyFont="1" applyBorder="1" applyAlignment="1">
      <alignment horizontal="center" vertical="center"/>
    </xf>
    <xf numFmtId="1" fontId="61" fillId="0" borderId="280" xfId="0" applyNumberFormat="1" applyFont="1" applyBorder="1" applyAlignment="1">
      <alignment horizontal="center" vertical="center"/>
    </xf>
    <xf numFmtId="0" fontId="61" fillId="0" borderId="308" xfId="0" applyFont="1" applyBorder="1" applyAlignment="1">
      <alignment horizontal="center" vertical="center"/>
    </xf>
    <xf numFmtId="1" fontId="61" fillId="0" borderId="184" xfId="0" applyNumberFormat="1" applyFont="1" applyBorder="1" applyAlignment="1">
      <alignment horizontal="center" vertical="center"/>
    </xf>
    <xf numFmtId="0" fontId="61" fillId="0" borderId="184" xfId="0" applyFont="1" applyBorder="1" applyAlignment="1">
      <alignment horizontal="center" vertical="center"/>
    </xf>
    <xf numFmtId="1" fontId="66" fillId="0" borderId="0" xfId="0" applyNumberFormat="1" applyFont="1" applyAlignment="1">
      <alignment horizontal="center"/>
    </xf>
    <xf numFmtId="0" fontId="61" fillId="26" borderId="160" xfId="0" applyFont="1" applyFill="1" applyBorder="1" applyAlignment="1">
      <alignment horizontal="centerContinuous" vertical="center"/>
    </xf>
    <xf numFmtId="0" fontId="61" fillId="26" borderId="163" xfId="0" applyFont="1" applyFill="1" applyBorder="1" applyAlignment="1">
      <alignment horizontal="centerContinuous" vertical="center"/>
    </xf>
    <xf numFmtId="0" fontId="62" fillId="27" borderId="305" xfId="0" applyFont="1" applyFill="1" applyBorder="1" applyAlignment="1">
      <alignment horizontal="left" vertical="center" wrapText="1"/>
    </xf>
    <xf numFmtId="0" fontId="61" fillId="27" borderId="306" xfId="0" applyFont="1" applyFill="1" applyBorder="1" applyAlignment="1">
      <alignment horizontal="center" vertical="center"/>
    </xf>
    <xf numFmtId="0" fontId="61" fillId="27" borderId="307" xfId="0" applyFont="1" applyFill="1" applyBorder="1" applyAlignment="1">
      <alignment horizontal="center" vertical="center"/>
    </xf>
    <xf numFmtId="0" fontId="100" fillId="28" borderId="300" xfId="0" applyFont="1" applyFill="1" applyBorder="1" applyAlignment="1">
      <alignment horizontal="left" vertical="center" wrapText="1"/>
    </xf>
    <xf numFmtId="0" fontId="61" fillId="0" borderId="278" xfId="0" applyFont="1" applyBorder="1" applyAlignment="1">
      <alignment horizontal="center" vertical="center"/>
    </xf>
    <xf numFmtId="0" fontId="61" fillId="0" borderId="279" xfId="0" applyFont="1" applyBorder="1" applyAlignment="1">
      <alignment horizontal="center" vertical="center"/>
    </xf>
    <xf numFmtId="0" fontId="61" fillId="26" borderId="368" xfId="0" applyFont="1" applyFill="1" applyBorder="1" applyAlignment="1">
      <alignment horizontal="centerContinuous" vertical="center"/>
    </xf>
    <xf numFmtId="38" fontId="61" fillId="0" borderId="369" xfId="0" applyNumberFormat="1" applyFont="1" applyBorder="1" applyAlignment="1">
      <alignment horizontal="center" vertical="center"/>
    </xf>
    <xf numFmtId="38" fontId="61" fillId="0" borderId="280" xfId="0" applyNumberFormat="1" applyFont="1" applyBorder="1" applyAlignment="1">
      <alignment horizontal="center" vertical="center"/>
    </xf>
    <xf numFmtId="10" fontId="61" fillId="2" borderId="281" xfId="2" applyNumberFormat="1" applyFont="1" applyFill="1" applyBorder="1" applyAlignment="1" applyProtection="1">
      <alignment horizontal="center" vertical="center"/>
    </xf>
    <xf numFmtId="0" fontId="100" fillId="28" borderId="301" xfId="0" applyFont="1" applyFill="1" applyBorder="1" applyAlignment="1">
      <alignment horizontal="left" vertical="center" wrapText="1"/>
    </xf>
    <xf numFmtId="0" fontId="61" fillId="0" borderId="281" xfId="0" applyFont="1" applyBorder="1" applyAlignment="1">
      <alignment horizontal="center" vertical="center"/>
    </xf>
    <xf numFmtId="0" fontId="61" fillId="0" borderId="369" xfId="0" applyFont="1" applyBorder="1" applyAlignment="1">
      <alignment horizontal="center" vertical="center"/>
    </xf>
    <xf numFmtId="0" fontId="61" fillId="0" borderId="301" xfId="0" applyFont="1" applyBorder="1" applyAlignment="1">
      <alignment horizontal="center" vertical="center"/>
    </xf>
    <xf numFmtId="0" fontId="61" fillId="0" borderId="281" xfId="0" applyFont="1" applyBorder="1" applyAlignment="1">
      <alignment horizontal="center" vertical="center" wrapText="1"/>
    </xf>
    <xf numFmtId="0" fontId="61" fillId="0" borderId="160" xfId="0" applyFont="1" applyBorder="1" applyAlignment="1">
      <alignment horizontal="center" vertical="center"/>
    </xf>
    <xf numFmtId="0" fontId="61" fillId="0" borderId="163" xfId="0" applyFont="1" applyBorder="1" applyAlignment="1">
      <alignment horizontal="center" vertical="center"/>
    </xf>
    <xf numFmtId="0" fontId="61" fillId="0" borderId="302" xfId="0" applyFont="1" applyBorder="1" applyAlignment="1">
      <alignment horizontal="center" vertical="center"/>
    </xf>
    <xf numFmtId="0" fontId="82" fillId="15" borderId="316" xfId="0" applyFont="1" applyFill="1" applyBorder="1" applyAlignment="1">
      <alignment vertical="center"/>
    </xf>
    <xf numFmtId="0" fontId="75" fillId="15" borderId="79" xfId="0" applyFont="1" applyFill="1" applyBorder="1" applyAlignment="1">
      <alignment horizontal="centerContinuous" vertical="center"/>
    </xf>
    <xf numFmtId="0" fontId="75" fillId="15" borderId="365" xfId="0" applyFont="1" applyFill="1" applyBorder="1" applyAlignment="1">
      <alignment horizontal="centerContinuous" vertical="center"/>
    </xf>
    <xf numFmtId="0" fontId="72" fillId="25" borderId="0" xfId="0" applyFont="1" applyFill="1" applyAlignment="1">
      <alignment horizontal="centerContinuous" vertical="center"/>
    </xf>
    <xf numFmtId="0" fontId="65" fillId="25" borderId="83" xfId="0" applyFont="1" applyFill="1" applyBorder="1" applyAlignment="1">
      <alignment horizontal="centerContinuous" vertical="center"/>
    </xf>
    <xf numFmtId="0" fontId="72" fillId="25" borderId="79" xfId="0" applyFont="1" applyFill="1" applyBorder="1" applyAlignment="1">
      <alignment horizontal="centerContinuous" vertical="center"/>
    </xf>
    <xf numFmtId="0" fontId="72" fillId="25" borderId="365" xfId="0" applyFont="1" applyFill="1" applyBorder="1" applyAlignment="1">
      <alignment horizontal="centerContinuous" vertical="center"/>
    </xf>
    <xf numFmtId="0" fontId="61" fillId="26" borderId="46" xfId="0" quotePrefix="1" applyFont="1" applyFill="1" applyBorder="1" applyAlignment="1">
      <alignment horizontal="center" vertical="center" wrapText="1"/>
    </xf>
    <xf numFmtId="0" fontId="61" fillId="26" borderId="0" xfId="0" quotePrefix="1" applyFont="1" applyFill="1" applyAlignment="1">
      <alignment horizontal="center" vertical="center" wrapText="1"/>
    </xf>
    <xf numFmtId="0" fontId="61" fillId="26" borderId="45" xfId="0" quotePrefix="1" applyFont="1" applyFill="1" applyBorder="1" applyAlignment="1">
      <alignment horizontal="center" vertical="center" wrapText="1"/>
    </xf>
    <xf numFmtId="0" fontId="61" fillId="26" borderId="329" xfId="0" quotePrefix="1" applyFont="1" applyFill="1" applyBorder="1" applyAlignment="1">
      <alignment horizontal="center" vertical="center" wrapText="1"/>
    </xf>
    <xf numFmtId="0" fontId="61" fillId="26" borderId="329" xfId="0" applyFont="1" applyFill="1" applyBorder="1" applyAlignment="1">
      <alignment horizontal="center" vertical="center" wrapText="1"/>
    </xf>
    <xf numFmtId="0" fontId="61" fillId="26" borderId="374" xfId="0" applyFont="1" applyFill="1" applyBorder="1" applyAlignment="1">
      <alignment horizontal="center" vertical="center" wrapText="1"/>
    </xf>
    <xf numFmtId="9" fontId="81" fillId="0" borderId="278" xfId="2" applyFont="1" applyBorder="1" applyAlignment="1" applyProtection="1">
      <alignment horizontal="center" vertical="center"/>
    </xf>
    <xf numFmtId="0" fontId="75" fillId="25" borderId="348" xfId="0" applyFont="1" applyFill="1" applyBorder="1" applyAlignment="1">
      <alignment horizontal="centerContinuous" vertical="center"/>
    </xf>
    <xf numFmtId="0" fontId="89" fillId="25" borderId="170" xfId="0" applyFont="1" applyFill="1" applyBorder="1" applyAlignment="1">
      <alignment horizontal="centerContinuous" vertical="top" wrapText="1"/>
    </xf>
    <xf numFmtId="0" fontId="89" fillId="25" borderId="171" xfId="0" applyFont="1" applyFill="1" applyBorder="1" applyAlignment="1">
      <alignment horizontal="centerContinuous" vertical="top" wrapText="1"/>
    </xf>
    <xf numFmtId="0" fontId="75" fillId="25" borderId="186" xfId="0" applyFont="1" applyFill="1" applyBorder="1" applyAlignment="1">
      <alignment horizontal="centerContinuous" vertical="center"/>
    </xf>
    <xf numFmtId="0" fontId="89" fillId="25" borderId="151" xfId="0" applyFont="1" applyFill="1" applyBorder="1" applyAlignment="1">
      <alignment horizontal="centerContinuous" vertical="center" wrapText="1"/>
    </xf>
    <xf numFmtId="0" fontId="89" fillId="25" borderId="194" xfId="0" applyFont="1" applyFill="1" applyBorder="1" applyAlignment="1">
      <alignment horizontal="centerContinuous" vertical="center" wrapText="1"/>
    </xf>
    <xf numFmtId="0" fontId="75" fillId="25" borderId="172" xfId="0" applyFont="1" applyFill="1" applyBorder="1" applyAlignment="1">
      <alignment horizontal="centerContinuous" vertical="center"/>
    </xf>
    <xf numFmtId="0" fontId="89" fillId="25" borderId="170" xfId="0" applyFont="1" applyFill="1" applyBorder="1" applyAlignment="1">
      <alignment horizontal="centerContinuous" vertical="center" wrapText="1"/>
    </xf>
    <xf numFmtId="0" fontId="90" fillId="25" borderId="174" xfId="0" applyFont="1" applyFill="1" applyBorder="1" applyAlignment="1">
      <alignment horizontal="centerContinuous" vertical="center"/>
    </xf>
    <xf numFmtId="0" fontId="75" fillId="25" borderId="174" xfId="0" applyFont="1" applyFill="1" applyBorder="1" applyAlignment="1">
      <alignment horizontal="centerContinuous" vertical="center"/>
    </xf>
    <xf numFmtId="0" fontId="90" fillId="0" borderId="349" xfId="0" applyFont="1" applyBorder="1" applyAlignment="1">
      <alignment horizontal="centerContinuous" vertical="center"/>
    </xf>
    <xf numFmtId="0" fontId="76" fillId="0" borderId="0" xfId="0" applyFont="1" applyAlignment="1">
      <alignment vertical="center"/>
    </xf>
    <xf numFmtId="0" fontId="80" fillId="2" borderId="205" xfId="0" applyFont="1" applyFill="1" applyBorder="1" applyAlignment="1">
      <alignment horizontal="centerContinuous" vertical="center" wrapText="1"/>
    </xf>
    <xf numFmtId="0" fontId="61" fillId="2" borderId="145" xfId="0" applyFont="1" applyFill="1" applyBorder="1" applyAlignment="1">
      <alignment horizontal="centerContinuous" vertical="center"/>
    </xf>
    <xf numFmtId="0" fontId="39" fillId="2" borderId="145" xfId="0" applyFont="1" applyFill="1" applyBorder="1" applyAlignment="1">
      <alignment horizontal="centerContinuous" vertical="center"/>
    </xf>
    <xf numFmtId="0" fontId="39" fillId="2" borderId="206" xfId="0" applyFont="1" applyFill="1" applyBorder="1" applyAlignment="1">
      <alignment horizontal="centerContinuous" vertical="center"/>
    </xf>
    <xf numFmtId="168" fontId="62" fillId="30" borderId="215" xfId="0" applyNumberFormat="1" applyFont="1" applyFill="1" applyBorder="1" applyAlignment="1">
      <alignment horizontal="center" vertical="center"/>
    </xf>
    <xf numFmtId="172" fontId="62" fillId="30" borderId="215" xfId="0" applyNumberFormat="1" applyFont="1" applyFill="1" applyBorder="1" applyAlignment="1">
      <alignment horizontal="center" vertical="center"/>
    </xf>
    <xf numFmtId="168" fontId="62" fillId="30" borderId="216" xfId="0" applyNumberFormat="1" applyFont="1" applyFill="1" applyBorder="1" applyAlignment="1">
      <alignment horizontal="center" vertical="center"/>
    </xf>
    <xf numFmtId="10" fontId="61" fillId="2" borderId="221" xfId="0" applyNumberFormat="1" applyFont="1" applyFill="1" applyBorder="1" applyAlignment="1">
      <alignment horizontal="center" vertical="center"/>
    </xf>
    <xf numFmtId="0" fontId="61" fillId="2" borderId="207" xfId="0" applyFont="1" applyFill="1" applyBorder="1" applyAlignment="1">
      <alignment horizontal="centerContinuous" vertical="center" wrapText="1"/>
    </xf>
    <xf numFmtId="0" fontId="61" fillId="2" borderId="18" xfId="0" applyFont="1" applyFill="1" applyBorder="1" applyAlignment="1">
      <alignment horizontal="centerContinuous" vertical="center"/>
    </xf>
    <xf numFmtId="0" fontId="88" fillId="2" borderId="18" xfId="0" applyFont="1" applyFill="1" applyBorder="1" applyAlignment="1">
      <alignment horizontal="centerContinuous" vertical="center" wrapText="1"/>
    </xf>
    <xf numFmtId="0" fontId="88" fillId="2" borderId="208" xfId="0" applyFont="1" applyFill="1" applyBorder="1" applyAlignment="1">
      <alignment horizontal="centerContinuous" vertical="center"/>
    </xf>
    <xf numFmtId="168" fontId="62" fillId="2" borderId="218" xfId="0" applyNumberFormat="1" applyFont="1" applyFill="1" applyBorder="1" applyAlignment="1">
      <alignment horizontal="center" vertical="center"/>
    </xf>
    <xf numFmtId="172" fontId="62" fillId="2" borderId="218" xfId="0" applyNumberFormat="1" applyFont="1" applyFill="1" applyBorder="1" applyAlignment="1">
      <alignment horizontal="center" vertical="center"/>
    </xf>
    <xf numFmtId="168" fontId="62" fillId="2" borderId="219" xfId="0" applyNumberFormat="1" applyFont="1" applyFill="1" applyBorder="1" applyAlignment="1">
      <alignment horizontal="center" vertical="center"/>
    </xf>
    <xf numFmtId="10" fontId="61" fillId="2" borderId="222" xfId="0" applyNumberFormat="1" applyFont="1" applyFill="1" applyBorder="1" applyAlignment="1">
      <alignment horizontal="center" vertical="center"/>
    </xf>
    <xf numFmtId="0" fontId="78" fillId="23" borderId="225" xfId="0" applyFont="1" applyFill="1" applyBorder="1" applyAlignment="1">
      <alignment horizontal="center" vertical="center" wrapText="1"/>
    </xf>
    <xf numFmtId="168" fontId="62" fillId="30" borderId="218" xfId="0" applyNumberFormat="1" applyFont="1" applyFill="1" applyBorder="1" applyAlignment="1">
      <alignment horizontal="center" vertical="center"/>
    </xf>
    <xf numFmtId="172" fontId="62" fillId="30" borderId="218" xfId="0" applyNumberFormat="1" applyFont="1" applyFill="1" applyBorder="1" applyAlignment="1">
      <alignment horizontal="center" vertical="center"/>
    </xf>
    <xf numFmtId="168" fontId="62" fillId="30" borderId="219" xfId="0" applyNumberFormat="1" applyFont="1" applyFill="1" applyBorder="1" applyAlignment="1">
      <alignment horizontal="center" vertical="center"/>
    </xf>
    <xf numFmtId="0" fontId="61" fillId="2" borderId="226" xfId="0" applyFont="1" applyFill="1" applyBorder="1" applyAlignment="1">
      <alignment horizontal="centerContinuous" vertical="center" wrapText="1"/>
    </xf>
    <xf numFmtId="0" fontId="61" fillId="2" borderId="227" xfId="0" applyFont="1" applyFill="1" applyBorder="1" applyAlignment="1">
      <alignment horizontal="centerContinuous" vertical="center"/>
    </xf>
    <xf numFmtId="0" fontId="61" fillId="2" borderId="227" xfId="0" applyFont="1" applyFill="1" applyBorder="1" applyAlignment="1">
      <alignment horizontal="centerContinuous" vertical="center" wrapText="1"/>
    </xf>
    <xf numFmtId="0" fontId="61" fillId="2" borderId="229" xfId="0" applyFont="1" applyFill="1" applyBorder="1" applyAlignment="1">
      <alignment horizontal="centerContinuous" vertical="center"/>
    </xf>
    <xf numFmtId="168" fontId="62" fillId="2" borderId="231" xfId="0" applyNumberFormat="1" applyFont="1" applyFill="1" applyBorder="1" applyAlignment="1">
      <alignment horizontal="center" vertical="center"/>
    </xf>
    <xf numFmtId="172" fontId="62" fillId="2" borderId="231" xfId="0" applyNumberFormat="1" applyFont="1" applyFill="1" applyBorder="1" applyAlignment="1">
      <alignment horizontal="center" vertical="center"/>
    </xf>
    <xf numFmtId="170" fontId="62" fillId="2" borderId="232" xfId="0" applyNumberFormat="1" applyFont="1" applyFill="1" applyBorder="1" applyAlignment="1">
      <alignment horizontal="center" vertical="center"/>
    </xf>
    <xf numFmtId="0" fontId="78" fillId="23" borderId="242" xfId="0" applyFont="1" applyFill="1" applyBorder="1" applyAlignment="1">
      <alignment horizontal="center" vertical="center" wrapText="1"/>
    </xf>
    <xf numFmtId="0" fontId="0" fillId="0" borderId="355" xfId="0" applyBorder="1"/>
    <xf numFmtId="0" fontId="82" fillId="15" borderId="356" xfId="0" applyFont="1" applyFill="1" applyBorder="1" applyAlignment="1">
      <alignment horizontal="left" vertical="center"/>
    </xf>
    <xf numFmtId="0" fontId="84" fillId="15" borderId="183" xfId="0" applyFont="1" applyFill="1" applyBorder="1" applyAlignment="1">
      <alignment horizontal="left" vertical="center"/>
    </xf>
    <xf numFmtId="0" fontId="84" fillId="15" borderId="347" xfId="0" applyFont="1" applyFill="1" applyBorder="1" applyAlignment="1">
      <alignment horizontal="left" vertical="center"/>
    </xf>
    <xf numFmtId="0" fontId="85" fillId="0" borderId="0" xfId="0" applyFont="1" applyAlignment="1">
      <alignment vertical="center"/>
    </xf>
    <xf numFmtId="0" fontId="85" fillId="0" borderId="0" xfId="0" applyFont="1" applyAlignment="1">
      <alignment horizontal="center"/>
    </xf>
    <xf numFmtId="0" fontId="85" fillId="0" borderId="0" xfId="0" applyFont="1"/>
    <xf numFmtId="0" fontId="89" fillId="25" borderId="130" xfId="0" applyFont="1" applyFill="1" applyBorder="1" applyAlignment="1">
      <alignment horizontal="centerContinuous" vertical="center" wrapText="1"/>
    </xf>
    <xf numFmtId="0" fontId="75" fillId="25" borderId="206" xfId="0" applyFont="1" applyFill="1" applyBorder="1" applyAlignment="1">
      <alignment horizontal="centerContinuous" vertical="center"/>
    </xf>
    <xf numFmtId="0" fontId="83" fillId="0" borderId="0" xfId="0" applyFont="1" applyAlignment="1">
      <alignment horizontal="center" vertical="center"/>
    </xf>
    <xf numFmtId="0" fontId="76" fillId="0" borderId="0" xfId="0" applyFont="1"/>
    <xf numFmtId="0" fontId="80" fillId="0" borderId="187" xfId="0" applyFont="1" applyBorder="1" applyAlignment="1">
      <alignment horizontal="centerContinuous" vertical="center" wrapText="1"/>
    </xf>
    <xf numFmtId="0" fontId="80" fillId="0" borderId="188" xfId="0" applyFont="1" applyBorder="1" applyAlignment="1">
      <alignment horizontal="centerContinuous" vertical="center" wrapText="1"/>
    </xf>
    <xf numFmtId="0" fontId="80" fillId="0" borderId="189" xfId="0" applyFont="1" applyBorder="1" applyAlignment="1">
      <alignment horizontal="centerContinuous" vertical="center" wrapText="1"/>
    </xf>
    <xf numFmtId="0" fontId="66" fillId="0" borderId="352" xfId="0" applyFont="1" applyBorder="1" applyAlignment="1">
      <alignment vertical="center"/>
    </xf>
    <xf numFmtId="0" fontId="66" fillId="0" borderId="0" xfId="0" applyFont="1"/>
    <xf numFmtId="0" fontId="32" fillId="13" borderId="424" xfId="0" applyFont="1" applyFill="1" applyBorder="1" applyAlignment="1">
      <alignment horizontal="center" vertical="center" wrapText="1"/>
    </xf>
    <xf numFmtId="0" fontId="32" fillId="13" borderId="426" xfId="0" applyFont="1" applyFill="1" applyBorder="1" applyAlignment="1">
      <alignment horizontal="center" vertical="center" wrapText="1"/>
    </xf>
    <xf numFmtId="0" fontId="32" fillId="13" borderId="246" xfId="0" applyFont="1" applyFill="1" applyBorder="1" applyAlignment="1">
      <alignment horizontal="center" vertical="center" wrapText="1"/>
    </xf>
    <xf numFmtId="0" fontId="32" fillId="13" borderId="93" xfId="0" applyFont="1" applyFill="1" applyBorder="1" applyAlignment="1">
      <alignment horizontal="center" vertical="center" wrapText="1"/>
    </xf>
    <xf numFmtId="167" fontId="32" fillId="13" borderId="93" xfId="0" applyNumberFormat="1" applyFont="1" applyFill="1" applyBorder="1" applyAlignment="1">
      <alignment horizontal="center" vertical="center" wrapText="1"/>
    </xf>
    <xf numFmtId="0" fontId="32" fillId="13" borderId="156" xfId="0" applyFont="1" applyFill="1" applyBorder="1" applyAlignment="1">
      <alignment horizontal="center" vertical="center" wrapText="1"/>
    </xf>
    <xf numFmtId="0" fontId="72" fillId="13" borderId="54" xfId="0" applyFont="1" applyFill="1" applyBorder="1" applyAlignment="1">
      <alignment horizontal="center" vertical="center" wrapText="1"/>
    </xf>
    <xf numFmtId="166" fontId="0" fillId="0" borderId="251" xfId="1" applyNumberFormat="1" applyFont="1" applyFill="1" applyBorder="1" applyAlignment="1" applyProtection="1">
      <alignment vertical="center"/>
    </xf>
    <xf numFmtId="167" fontId="69" fillId="2" borderId="429" xfId="2" applyNumberFormat="1" applyFont="1" applyFill="1" applyBorder="1" applyAlignment="1" applyProtection="1">
      <alignment horizontal="center" vertical="center"/>
    </xf>
    <xf numFmtId="166" fontId="70" fillId="0" borderId="396" xfId="1" applyNumberFormat="1" applyFont="1" applyFill="1" applyBorder="1" applyAlignment="1" applyProtection="1">
      <alignment horizontal="center" vertical="center"/>
    </xf>
    <xf numFmtId="166" fontId="70" fillId="0" borderId="27" xfId="1" applyNumberFormat="1" applyFont="1" applyFill="1" applyBorder="1" applyAlignment="1" applyProtection="1">
      <alignment horizontal="center" vertical="center"/>
    </xf>
    <xf numFmtId="167" fontId="70" fillId="2" borderId="253" xfId="2" applyNumberFormat="1" applyFont="1" applyFill="1" applyBorder="1" applyAlignment="1" applyProtection="1">
      <alignment horizontal="center" vertical="center"/>
    </xf>
    <xf numFmtId="167" fontId="70" fillId="2" borderId="254" xfId="2" applyNumberFormat="1" applyFont="1" applyFill="1" applyBorder="1" applyAlignment="1" applyProtection="1">
      <alignment horizontal="center" vertical="center"/>
    </xf>
    <xf numFmtId="167" fontId="69" fillId="2" borderId="26" xfId="2" applyNumberFormat="1" applyFont="1" applyFill="1" applyBorder="1" applyAlignment="1" applyProtection="1">
      <alignment horizontal="center" vertical="center"/>
    </xf>
    <xf numFmtId="2" fontId="70" fillId="2" borderId="258" xfId="2" applyNumberFormat="1" applyFont="1" applyFill="1" applyBorder="1" applyAlignment="1" applyProtection="1">
      <alignment horizontal="center" vertical="center"/>
    </xf>
    <xf numFmtId="166" fontId="0" fillId="0" borderId="425" xfId="1" applyNumberFormat="1" applyFont="1" applyFill="1" applyBorder="1" applyAlignment="1" applyProtection="1">
      <alignment vertical="center"/>
    </xf>
    <xf numFmtId="167" fontId="69" fillId="2" borderId="248" xfId="2" applyNumberFormat="1" applyFont="1" applyFill="1" applyBorder="1" applyAlignment="1" applyProtection="1">
      <alignment horizontal="center" vertical="center"/>
    </xf>
    <xf numFmtId="167" fontId="70" fillId="2" borderId="247" xfId="2" applyNumberFormat="1" applyFont="1" applyFill="1" applyBorder="1" applyAlignment="1" applyProtection="1">
      <alignment horizontal="center" vertical="center"/>
    </xf>
    <xf numFmtId="167" fontId="70" fillId="2" borderId="248" xfId="2" applyNumberFormat="1" applyFont="1" applyFill="1" applyBorder="1" applyAlignment="1" applyProtection="1">
      <alignment horizontal="center" vertical="center"/>
    </xf>
    <xf numFmtId="0" fontId="0" fillId="0" borderId="352" xfId="0" applyBorder="1" applyAlignment="1">
      <alignment vertical="center"/>
    </xf>
    <xf numFmtId="167" fontId="69" fillId="2" borderId="252" xfId="2" applyNumberFormat="1" applyFont="1" applyFill="1" applyBorder="1" applyAlignment="1" applyProtection="1">
      <alignment horizontal="center" vertical="center"/>
    </xf>
    <xf numFmtId="167" fontId="70" fillId="2" borderId="255" xfId="2" applyNumberFormat="1" applyFont="1" applyFill="1" applyBorder="1" applyAlignment="1" applyProtection="1">
      <alignment horizontal="center" vertical="center"/>
    </xf>
    <xf numFmtId="167" fontId="70" fillId="2" borderId="256" xfId="2" applyNumberFormat="1" applyFont="1" applyFill="1" applyBorder="1" applyAlignment="1" applyProtection="1">
      <alignment horizontal="center" vertical="center"/>
    </xf>
    <xf numFmtId="167" fontId="69" fillId="2" borderId="28" xfId="2" applyNumberFormat="1" applyFont="1" applyFill="1" applyBorder="1" applyAlignment="1" applyProtection="1">
      <alignment horizontal="center" vertical="center"/>
    </xf>
    <xf numFmtId="2" fontId="70" fillId="2" borderId="146" xfId="2" applyNumberFormat="1" applyFont="1" applyFill="1" applyBorder="1" applyAlignment="1" applyProtection="1">
      <alignment horizontal="center" vertical="center"/>
    </xf>
    <xf numFmtId="167" fontId="69" fillId="2" borderId="250" xfId="2" applyNumberFormat="1" applyFont="1" applyFill="1" applyBorder="1" applyAlignment="1" applyProtection="1">
      <alignment horizontal="center" vertical="center"/>
    </xf>
    <xf numFmtId="167" fontId="70" fillId="2" borderId="249" xfId="2" applyNumberFormat="1" applyFont="1" applyFill="1" applyBorder="1" applyAlignment="1" applyProtection="1">
      <alignment horizontal="center" vertical="center"/>
    </xf>
    <xf numFmtId="167" fontId="70" fillId="2" borderId="250" xfId="2" applyNumberFormat="1" applyFont="1" applyFill="1" applyBorder="1" applyAlignment="1" applyProtection="1">
      <alignment horizontal="center" vertical="center"/>
    </xf>
    <xf numFmtId="3" fontId="32" fillId="0" borderId="0" xfId="0" applyNumberFormat="1" applyFont="1" applyAlignment="1">
      <alignment vertical="center"/>
    </xf>
    <xf numFmtId="3" fontId="32" fillId="0" borderId="0" xfId="0" applyNumberFormat="1" applyFont="1" applyAlignment="1">
      <alignment horizontal="center" vertical="center"/>
    </xf>
    <xf numFmtId="165" fontId="0" fillId="0" borderId="0" xfId="1" applyFont="1" applyProtection="1"/>
    <xf numFmtId="167" fontId="69" fillId="2" borderId="259" xfId="2" applyNumberFormat="1" applyFont="1" applyFill="1" applyBorder="1" applyAlignment="1" applyProtection="1">
      <alignment horizontal="center" vertical="center"/>
    </xf>
    <xf numFmtId="165" fontId="0" fillId="0" borderId="0" xfId="0" applyNumberFormat="1"/>
    <xf numFmtId="167" fontId="69" fillId="2" borderId="18" xfId="2" applyNumberFormat="1" applyFont="1" applyFill="1" applyBorder="1" applyAlignment="1" applyProtection="1">
      <alignment horizontal="center" vertical="center"/>
    </xf>
    <xf numFmtId="10" fontId="0" fillId="0" borderId="0" xfId="0" applyNumberFormat="1" applyAlignment="1">
      <alignment horizontal="center" vertical="center"/>
    </xf>
    <xf numFmtId="167" fontId="91" fillId="31" borderId="260" xfId="0" applyNumberFormat="1" applyFont="1" applyFill="1" applyBorder="1" applyAlignment="1">
      <alignment horizontal="center" vertical="center"/>
    </xf>
    <xf numFmtId="166" fontId="67" fillId="31" borderId="263" xfId="0" applyNumberFormat="1" applyFont="1" applyFill="1" applyBorder="1" applyAlignment="1">
      <alignment vertical="center"/>
    </xf>
    <xf numFmtId="166" fontId="67" fillId="31" borderId="265" xfId="0" applyNumberFormat="1" applyFont="1" applyFill="1" applyBorder="1" applyAlignment="1">
      <alignment vertical="center"/>
    </xf>
    <xf numFmtId="166" fontId="39" fillId="31" borderId="266" xfId="0" applyNumberFormat="1" applyFont="1" applyFill="1" applyBorder="1" applyAlignment="1">
      <alignment vertical="center"/>
    </xf>
    <xf numFmtId="10" fontId="67" fillId="31" borderId="266" xfId="2" applyNumberFormat="1" applyFont="1" applyFill="1" applyBorder="1" applyAlignment="1" applyProtection="1">
      <alignment horizontal="center" vertical="center"/>
    </xf>
    <xf numFmtId="10" fontId="67" fillId="31" borderId="267" xfId="2" applyNumberFormat="1" applyFont="1" applyFill="1" applyBorder="1" applyAlignment="1" applyProtection="1">
      <alignment horizontal="center" vertical="center"/>
    </xf>
    <xf numFmtId="10" fontId="91" fillId="31" borderId="268" xfId="0" applyNumberFormat="1" applyFont="1" applyFill="1" applyBorder="1" applyAlignment="1">
      <alignment horizontal="center" vertical="center"/>
    </xf>
    <xf numFmtId="2" fontId="67" fillId="31" borderId="269" xfId="2" applyNumberFormat="1" applyFont="1" applyFill="1" applyBorder="1" applyAlignment="1" applyProtection="1">
      <alignment horizontal="center" vertical="center"/>
    </xf>
    <xf numFmtId="166" fontId="39" fillId="31" borderId="260" xfId="0" applyNumberFormat="1" applyFont="1" applyFill="1" applyBorder="1" applyAlignment="1">
      <alignment vertical="center"/>
    </xf>
    <xf numFmtId="167" fontId="91" fillId="31" borderId="262" xfId="0" applyNumberFormat="1" applyFont="1" applyFill="1" applyBorder="1" applyAlignment="1">
      <alignment horizontal="center" vertical="center"/>
    </xf>
    <xf numFmtId="166" fontId="67" fillId="31" borderId="260" xfId="0" applyNumberFormat="1" applyFont="1" applyFill="1" applyBorder="1" applyAlignment="1">
      <alignment vertical="center"/>
    </xf>
    <xf numFmtId="10" fontId="67" fillId="31" borderId="264" xfId="2" applyNumberFormat="1" applyFont="1" applyFill="1" applyBorder="1" applyAlignment="1" applyProtection="1">
      <alignment horizontal="center" vertical="center"/>
    </xf>
    <xf numFmtId="10" fontId="67" fillId="31" borderId="265" xfId="0" applyNumberFormat="1" applyFont="1" applyFill="1" applyBorder="1" applyAlignment="1">
      <alignment horizontal="center" vertical="center"/>
    </xf>
    <xf numFmtId="166" fontId="67" fillId="31" borderId="270" xfId="1" applyNumberFormat="1" applyFont="1" applyFill="1" applyBorder="1" applyAlignment="1" applyProtection="1">
      <alignment vertical="center"/>
    </xf>
    <xf numFmtId="166" fontId="67" fillId="31" borderId="271" xfId="1" applyNumberFormat="1" applyFont="1" applyFill="1" applyBorder="1" applyAlignment="1" applyProtection="1">
      <alignment vertical="center"/>
    </xf>
    <xf numFmtId="0" fontId="39" fillId="0" borderId="0" xfId="0" applyFont="1"/>
    <xf numFmtId="0" fontId="39" fillId="0" borderId="352" xfId="0" applyFont="1" applyBorder="1"/>
    <xf numFmtId="0" fontId="39" fillId="0" borderId="0" xfId="0" applyFont="1" applyAlignment="1">
      <alignment vertical="center"/>
    </xf>
    <xf numFmtId="0" fontId="66" fillId="0" borderId="355" xfId="0" applyFont="1" applyBorder="1" applyAlignment="1">
      <alignment vertical="center"/>
    </xf>
    <xf numFmtId="0" fontId="66" fillId="0" borderId="427" xfId="0" applyFont="1" applyBorder="1" applyAlignment="1">
      <alignment vertical="center"/>
    </xf>
    <xf numFmtId="0" fontId="66" fillId="0" borderId="200" xfId="0" applyFont="1" applyBorder="1" applyAlignment="1">
      <alignment vertical="center"/>
    </xf>
    <xf numFmtId="0" fontId="66" fillId="0" borderId="428" xfId="0" applyFont="1" applyBorder="1" applyAlignment="1">
      <alignment vertical="center"/>
    </xf>
    <xf numFmtId="0" fontId="0" fillId="2" borderId="161" xfId="0" applyFill="1" applyBorder="1"/>
    <xf numFmtId="0" fontId="0" fillId="2" borderId="0" xfId="0" applyFill="1"/>
    <xf numFmtId="0" fontId="0" fillId="2" borderId="352" xfId="0" applyFill="1" applyBorder="1"/>
    <xf numFmtId="0" fontId="71" fillId="0" borderId="355" xfId="0" applyFont="1" applyBorder="1" applyAlignment="1">
      <alignment vertical="center"/>
    </xf>
    <xf numFmtId="0" fontId="71" fillId="0" borderId="0" xfId="0" applyFont="1" applyAlignment="1">
      <alignment vertical="center"/>
    </xf>
    <xf numFmtId="0" fontId="0" fillId="2" borderId="185" xfId="0" applyFill="1" applyBorder="1"/>
    <xf numFmtId="0" fontId="66" fillId="0" borderId="0" xfId="0" applyFont="1" applyAlignment="1">
      <alignment horizontal="center" vertical="center"/>
    </xf>
    <xf numFmtId="0" fontId="66" fillId="0" borderId="185" xfId="0" applyFont="1" applyBorder="1" applyAlignment="1">
      <alignment vertical="center"/>
    </xf>
    <xf numFmtId="166" fontId="39" fillId="0" borderId="0" xfId="1" applyNumberFormat="1" applyFont="1" applyBorder="1" applyAlignment="1" applyProtection="1">
      <alignment vertical="center"/>
    </xf>
    <xf numFmtId="0" fontId="66" fillId="0" borderId="273" xfId="0" applyFont="1" applyBorder="1" applyAlignment="1">
      <alignment vertical="center"/>
    </xf>
    <xf numFmtId="0" fontId="81" fillId="0" borderId="0" xfId="0" applyFont="1"/>
    <xf numFmtId="0" fontId="81" fillId="0" borderId="0" xfId="0" applyFont="1" applyAlignment="1">
      <alignment vertical="center"/>
    </xf>
    <xf numFmtId="0" fontId="77" fillId="0" borderId="0" xfId="0" applyFont="1"/>
    <xf numFmtId="0" fontId="77" fillId="0" borderId="0" xfId="0" applyFont="1" applyAlignment="1">
      <alignment vertical="center"/>
    </xf>
    <xf numFmtId="0" fontId="0" fillId="0" borderId="0" xfId="0" applyAlignment="1">
      <alignment horizontal="center" wrapText="1"/>
    </xf>
    <xf numFmtId="0" fontId="0" fillId="0" borderId="0" xfId="0" applyAlignment="1">
      <alignment horizontal="center" vertical="center" wrapText="1"/>
    </xf>
    <xf numFmtId="0" fontId="86" fillId="27" borderId="278" xfId="0" applyFont="1" applyFill="1" applyBorder="1" applyAlignment="1">
      <alignment horizontal="center" vertical="center" wrapText="1"/>
    </xf>
    <xf numFmtId="0" fontId="61" fillId="0" borderId="387" xfId="0" applyFont="1" applyBorder="1" applyAlignment="1">
      <alignment horizontal="center" vertical="center"/>
    </xf>
    <xf numFmtId="0" fontId="61" fillId="0" borderId="434" xfId="0" applyFont="1" applyBorder="1" applyAlignment="1">
      <alignment horizontal="center" vertical="center"/>
    </xf>
    <xf numFmtId="0" fontId="74" fillId="0" borderId="299" xfId="0" applyFont="1" applyBorder="1" applyAlignment="1">
      <alignment horizontal="center" vertical="center"/>
    </xf>
    <xf numFmtId="0" fontId="74" fillId="0" borderId="275" xfId="0" applyFont="1" applyBorder="1" applyAlignment="1">
      <alignment horizontal="center" vertical="center"/>
    </xf>
    <xf numFmtId="2" fontId="74" fillId="0" borderId="275" xfId="0" applyNumberFormat="1" applyFont="1" applyBorder="1" applyAlignment="1">
      <alignment horizontal="center" vertical="center"/>
    </xf>
    <xf numFmtId="182" fontId="74" fillId="0" borderId="432" xfId="0" applyNumberFormat="1" applyFont="1" applyBorder="1" applyAlignment="1">
      <alignment horizontal="center" vertical="center"/>
    </xf>
    <xf numFmtId="0" fontId="74" fillId="0" borderId="300" xfId="0" applyFont="1" applyBorder="1" applyAlignment="1">
      <alignment horizontal="center" vertical="center"/>
    </xf>
    <xf numFmtId="0" fontId="74" fillId="0" borderId="278" xfId="0" applyFont="1" applyBorder="1" applyAlignment="1">
      <alignment horizontal="center" vertical="center"/>
    </xf>
    <xf numFmtId="2" fontId="74" fillId="0" borderId="278" xfId="0" applyNumberFormat="1" applyFont="1" applyBorder="1" applyAlignment="1">
      <alignment horizontal="center" vertical="center"/>
    </xf>
    <xf numFmtId="182" fontId="74" fillId="0" borderId="375" xfId="0" applyNumberFormat="1" applyFont="1" applyBorder="1" applyAlignment="1">
      <alignment horizontal="center" vertical="center"/>
    </xf>
    <xf numFmtId="0" fontId="74" fillId="0" borderId="301" xfId="0" applyFont="1" applyBorder="1" applyAlignment="1">
      <alignment horizontal="center" vertical="center"/>
    </xf>
    <xf numFmtId="0" fontId="74" fillId="0" borderId="280" xfId="0" applyFont="1" applyBorder="1" applyAlignment="1">
      <alignment horizontal="center" vertical="center"/>
    </xf>
    <xf numFmtId="2" fontId="74" fillId="0" borderId="280" xfId="0" applyNumberFormat="1" applyFont="1" applyBorder="1" applyAlignment="1">
      <alignment horizontal="center" vertical="center"/>
    </xf>
    <xf numFmtId="182" fontId="74" fillId="0" borderId="433" xfId="0" applyNumberFormat="1" applyFont="1" applyBorder="1" applyAlignment="1">
      <alignment horizontal="center" vertical="center"/>
    </xf>
    <xf numFmtId="0" fontId="24" fillId="39" borderId="66" xfId="0" applyFont="1" applyFill="1" applyBorder="1" applyAlignment="1">
      <alignment horizontal="left" vertical="top" wrapText="1"/>
    </xf>
    <xf numFmtId="3" fontId="8" fillId="10" borderId="435" xfId="1" applyNumberFormat="1" applyFont="1" applyFill="1" applyBorder="1" applyAlignment="1" applyProtection="1">
      <alignment horizontal="center" vertical="center"/>
      <protection locked="0"/>
    </xf>
    <xf numFmtId="166" fontId="70" fillId="0" borderId="440" xfId="1" applyNumberFormat="1" applyFont="1" applyFill="1" applyBorder="1" applyAlignment="1" applyProtection="1">
      <alignment horizontal="center" vertical="center"/>
    </xf>
    <xf numFmtId="0" fontId="7" fillId="0" borderId="203" xfId="0" applyFont="1" applyBorder="1" applyAlignment="1">
      <alignment horizontal="center" vertical="center" wrapText="1"/>
    </xf>
    <xf numFmtId="0" fontId="7" fillId="0" borderId="333" xfId="0" applyFont="1" applyBorder="1" applyAlignment="1">
      <alignment horizontal="center" vertical="center" wrapText="1"/>
    </xf>
    <xf numFmtId="0" fontId="7" fillId="0" borderId="335" xfId="0" applyFont="1" applyBorder="1" applyAlignment="1">
      <alignment horizontal="center" vertical="center" wrapText="1"/>
    </xf>
    <xf numFmtId="166" fontId="101" fillId="0" borderId="0" xfId="0" applyNumberFormat="1" applyFont="1" applyAlignment="1">
      <alignment vertical="center"/>
    </xf>
    <xf numFmtId="37" fontId="14" fillId="0" borderId="126" xfId="0" applyNumberFormat="1" applyFont="1" applyBorder="1" applyAlignment="1">
      <alignment vertical="center"/>
    </xf>
    <xf numFmtId="37" fontId="97" fillId="0" borderId="128" xfId="0" applyNumberFormat="1" applyFont="1" applyBorder="1" applyAlignment="1">
      <alignment vertical="center"/>
    </xf>
    <xf numFmtId="0" fontId="55" fillId="3" borderId="98" xfId="10" applyFont="1" applyFill="1" applyAlignment="1" applyProtection="1">
      <alignment vertical="center" wrapText="1" shrinkToFit="1"/>
      <protection locked="0"/>
    </xf>
    <xf numFmtId="0" fontId="55" fillId="3" borderId="98" xfId="10" applyFont="1" applyFill="1" applyAlignment="1" applyProtection="1">
      <alignment horizontal="center" vertical="center" shrinkToFit="1"/>
      <protection locked="0"/>
    </xf>
    <xf numFmtId="176" fontId="56" fillId="3" borderId="98" xfId="10" applyNumberFormat="1" applyFont="1" applyFill="1" applyAlignment="1" applyProtection="1">
      <alignment horizontal="center" vertical="center"/>
      <protection locked="0"/>
    </xf>
    <xf numFmtId="0" fontId="47" fillId="19" borderId="447" xfId="0" applyFont="1" applyFill="1" applyBorder="1" applyAlignment="1">
      <alignment horizontal="center" vertical="center" wrapText="1"/>
    </xf>
    <xf numFmtId="169" fontId="47" fillId="19" borderId="447" xfId="0" applyNumberFormat="1" applyFont="1" applyFill="1" applyBorder="1" applyAlignment="1">
      <alignment horizontal="center" vertical="center" wrapText="1"/>
    </xf>
    <xf numFmtId="0" fontId="0" fillId="0" borderId="89" xfId="0" applyBorder="1"/>
    <xf numFmtId="0" fontId="0" fillId="0" borderId="90" xfId="0" applyBorder="1"/>
    <xf numFmtId="15" fontId="3" fillId="0" borderId="87" xfId="0" applyNumberFormat="1" applyFont="1" applyBorder="1"/>
    <xf numFmtId="4" fontId="0" fillId="0" borderId="0" xfId="0" applyNumberFormat="1"/>
    <xf numFmtId="10" fontId="8" fillId="0" borderId="0" xfId="2" applyNumberFormat="1" applyFont="1" applyAlignment="1">
      <alignment horizontal="center"/>
    </xf>
    <xf numFmtId="9" fontId="8" fillId="0" borderId="0" xfId="2" applyFont="1" applyAlignment="1">
      <alignment horizontal="center"/>
    </xf>
    <xf numFmtId="9" fontId="102" fillId="0" borderId="87" xfId="2" applyFont="1" applyBorder="1" applyAlignment="1">
      <alignment horizontal="center"/>
    </xf>
    <xf numFmtId="15" fontId="55" fillId="3" borderId="98" xfId="10" quotePrefix="1" applyNumberFormat="1" applyFont="1" applyFill="1" applyAlignment="1" applyProtection="1">
      <alignment horizontal="center" vertical="center"/>
      <protection locked="0"/>
    </xf>
    <xf numFmtId="0" fontId="55" fillId="3" borderId="98" xfId="10" quotePrefix="1" applyFont="1" applyFill="1" applyAlignment="1" applyProtection="1">
      <alignment vertical="center" shrinkToFit="1"/>
      <protection locked="0"/>
    </xf>
    <xf numFmtId="2" fontId="0" fillId="0" borderId="29" xfId="0" applyNumberFormat="1" applyBorder="1"/>
    <xf numFmtId="0" fontId="72" fillId="13" borderId="51" xfId="0" applyFont="1" applyFill="1" applyBorder="1" applyAlignment="1">
      <alignment horizontal="center" vertical="center" wrapText="1"/>
    </xf>
    <xf numFmtId="166" fontId="0" fillId="0" borderId="453" xfId="1" applyNumberFormat="1" applyFont="1" applyFill="1" applyBorder="1" applyAlignment="1" applyProtection="1">
      <alignment vertical="center"/>
    </xf>
    <xf numFmtId="167" fontId="69" fillId="2" borderId="453" xfId="2" applyNumberFormat="1" applyFont="1" applyFill="1" applyBorder="1" applyAlignment="1" applyProtection="1">
      <alignment horizontal="center" vertical="center"/>
    </xf>
    <xf numFmtId="166" fontId="0" fillId="0" borderId="454" xfId="1" applyNumberFormat="1" applyFont="1" applyFill="1" applyBorder="1" applyAlignment="1" applyProtection="1">
      <alignment vertical="center"/>
    </xf>
    <xf numFmtId="166" fontId="0" fillId="0" borderId="456" xfId="1" applyNumberFormat="1" applyFont="1" applyFill="1" applyBorder="1" applyAlignment="1" applyProtection="1">
      <alignment vertical="center"/>
    </xf>
    <xf numFmtId="165" fontId="0" fillId="0" borderId="454" xfId="1" applyFont="1" applyFill="1" applyBorder="1" applyAlignment="1" applyProtection="1">
      <alignment vertical="center"/>
    </xf>
    <xf numFmtId="9" fontId="0" fillId="0" borderId="450" xfId="0" applyNumberFormat="1" applyBorder="1" applyAlignment="1">
      <alignment horizontal="center" vertical="center"/>
    </xf>
    <xf numFmtId="0" fontId="105" fillId="0" borderId="0" xfId="0" applyFont="1" applyAlignment="1">
      <alignment horizontal="center" vertical="center"/>
    </xf>
    <xf numFmtId="1" fontId="51" fillId="0" borderId="28" xfId="0" applyNumberFormat="1" applyFont="1" applyBorder="1" applyAlignment="1">
      <alignment horizontal="center" vertical="center"/>
    </xf>
    <xf numFmtId="10" fontId="8" fillId="0" borderId="0" xfId="0" applyNumberFormat="1" applyFont="1" applyAlignment="1">
      <alignment horizontal="center"/>
    </xf>
    <xf numFmtId="183" fontId="8" fillId="0" borderId="0" xfId="0" applyNumberFormat="1" applyFont="1"/>
    <xf numFmtId="165" fontId="0" fillId="0" borderId="0" xfId="1" applyFont="1"/>
    <xf numFmtId="9" fontId="0" fillId="0" borderId="0" xfId="0" applyNumberFormat="1"/>
    <xf numFmtId="0" fontId="25" fillId="15" borderId="450" xfId="0" applyFont="1" applyFill="1" applyBorder="1" applyAlignment="1">
      <alignment horizontal="center" vertical="center"/>
    </xf>
    <xf numFmtId="0" fontId="0" fillId="0" borderId="91" xfId="0" applyBorder="1"/>
    <xf numFmtId="0" fontId="0" fillId="16" borderId="16" xfId="0" applyFill="1" applyBorder="1" applyAlignment="1">
      <alignment horizontal="center" vertical="center"/>
    </xf>
    <xf numFmtId="10" fontId="0" fillId="0" borderId="0" xfId="0" applyNumberFormat="1"/>
    <xf numFmtId="173" fontId="94" fillId="0" borderId="0" xfId="4" applyNumberFormat="1" applyFont="1" applyAlignment="1">
      <alignment horizontal="center" vertical="center" wrapText="1"/>
    </xf>
    <xf numFmtId="173" fontId="14" fillId="0" borderId="0" xfId="4" applyNumberFormat="1" applyFont="1" applyAlignment="1">
      <alignment horizontal="center" vertical="center" wrapText="1"/>
    </xf>
    <xf numFmtId="0" fontId="61" fillId="2" borderId="280" xfId="0" applyFont="1" applyFill="1" applyBorder="1" applyAlignment="1">
      <alignment horizontal="center" vertical="center"/>
    </xf>
    <xf numFmtId="171" fontId="0" fillId="0" borderId="0" xfId="0" applyNumberFormat="1" applyAlignment="1">
      <alignment horizontal="center"/>
    </xf>
    <xf numFmtId="0" fontId="7" fillId="4" borderId="398" xfId="0" applyFont="1" applyFill="1" applyBorder="1" applyAlignment="1">
      <alignment horizontal="center" vertical="center"/>
    </xf>
    <xf numFmtId="0" fontId="7" fillId="4" borderId="464" xfId="0" applyFont="1" applyFill="1" applyBorder="1" applyAlignment="1">
      <alignment horizontal="center" vertical="center" wrapText="1"/>
    </xf>
    <xf numFmtId="0" fontId="7" fillId="4" borderId="399" xfId="0" applyFont="1" applyFill="1" applyBorder="1" applyAlignment="1">
      <alignment horizontal="center" vertical="center" wrapText="1"/>
    </xf>
    <xf numFmtId="184" fontId="8" fillId="3" borderId="450" xfId="0" applyNumberFormat="1" applyFont="1" applyFill="1" applyBorder="1" applyAlignment="1">
      <alignment horizontal="center"/>
    </xf>
    <xf numFmtId="181" fontId="8" fillId="3" borderId="450" xfId="0" applyNumberFormat="1" applyFont="1" applyFill="1" applyBorder="1" applyAlignment="1">
      <alignment horizontal="center"/>
    </xf>
    <xf numFmtId="173" fontId="106" fillId="0" borderId="0" xfId="4" applyNumberFormat="1" applyFont="1" applyAlignment="1">
      <alignment horizontal="center" vertical="center" wrapText="1"/>
    </xf>
    <xf numFmtId="174" fontId="94" fillId="0" borderId="0" xfId="4" applyNumberFormat="1" applyFont="1" applyAlignment="1">
      <alignment horizontal="center" vertical="center" wrapText="1"/>
    </xf>
    <xf numFmtId="0" fontId="7" fillId="4" borderId="465" xfId="0" applyFont="1" applyFill="1" applyBorder="1" applyAlignment="1">
      <alignment horizontal="center" vertical="center" wrapText="1"/>
    </xf>
    <xf numFmtId="4" fontId="8" fillId="3" borderId="450" xfId="0" applyNumberFormat="1" applyFont="1" applyFill="1" applyBorder="1" applyAlignment="1">
      <alignment horizontal="center"/>
    </xf>
    <xf numFmtId="10" fontId="8" fillId="3" borderId="450" xfId="2" applyNumberFormat="1" applyFont="1" applyFill="1" applyBorder="1" applyAlignment="1">
      <alignment horizontal="center"/>
    </xf>
    <xf numFmtId="0" fontId="92" fillId="0" borderId="450" xfId="4" applyFont="1" applyBorder="1" applyAlignment="1">
      <alignment horizontal="center" vertical="center"/>
    </xf>
    <xf numFmtId="0" fontId="96" fillId="0" borderId="450" xfId="4" applyFont="1" applyBorder="1" applyAlignment="1">
      <alignment horizontal="center" vertical="center"/>
    </xf>
    <xf numFmtId="186" fontId="62" fillId="2" borderId="222" xfId="0" applyNumberFormat="1" applyFont="1" applyFill="1" applyBorder="1" applyAlignment="1">
      <alignment horizontal="center" vertical="center"/>
    </xf>
    <xf numFmtId="0" fontId="108" fillId="41" borderId="16" xfId="0" applyFont="1" applyFill="1" applyBorder="1" applyAlignment="1">
      <alignment horizontal="center" vertical="center" wrapText="1" readingOrder="2"/>
    </xf>
    <xf numFmtId="0" fontId="103" fillId="42" borderId="16" xfId="0" applyFont="1" applyFill="1" applyBorder="1" applyAlignment="1">
      <alignment horizontal="center" vertical="center" wrapText="1" readingOrder="2"/>
    </xf>
    <xf numFmtId="0" fontId="109" fillId="42" borderId="16" xfId="0" applyFont="1" applyFill="1" applyBorder="1" applyAlignment="1">
      <alignment horizontal="center" vertical="center" wrapText="1" readingOrder="2"/>
    </xf>
    <xf numFmtId="0" fontId="110" fillId="41" borderId="16" xfId="0" applyFont="1" applyFill="1" applyBorder="1" applyAlignment="1">
      <alignment vertical="center" wrapText="1" readingOrder="1"/>
    </xf>
    <xf numFmtId="0" fontId="48" fillId="0" borderId="203" xfId="0" applyFont="1" applyBorder="1" applyAlignment="1">
      <alignment horizontal="center" vertical="center"/>
    </xf>
    <xf numFmtId="0" fontId="48" fillId="0" borderId="42" xfId="0" applyFont="1" applyBorder="1" applyAlignment="1">
      <alignment horizontal="center" vertical="center"/>
    </xf>
    <xf numFmtId="0" fontId="48" fillId="0" borderId="43" xfId="0" applyFont="1" applyBorder="1" applyAlignment="1">
      <alignment horizontal="center" vertical="center"/>
    </xf>
    <xf numFmtId="0" fontId="108" fillId="41" borderId="450" xfId="0" applyFont="1" applyFill="1" applyBorder="1" applyAlignment="1">
      <alignment horizontal="center" vertical="center" wrapText="1" readingOrder="2"/>
    </xf>
    <xf numFmtId="0" fontId="111" fillId="43" borderId="450" xfId="0" applyFont="1" applyFill="1" applyBorder="1" applyAlignment="1">
      <alignment horizontal="center" vertical="center" wrapText="1" readingOrder="2"/>
    </xf>
    <xf numFmtId="166" fontId="113" fillId="42" borderId="450" xfId="1" applyNumberFormat="1" applyFont="1" applyFill="1" applyBorder="1" applyAlignment="1">
      <alignment horizontal="center" vertical="center" wrapText="1" readingOrder="2"/>
    </xf>
    <xf numFmtId="9" fontId="112" fillId="42" borderId="450" xfId="2" applyFont="1" applyFill="1" applyBorder="1" applyAlignment="1">
      <alignment horizontal="center" vertical="center" wrapText="1" readingOrder="2"/>
    </xf>
    <xf numFmtId="0" fontId="48" fillId="0" borderId="46" xfId="0" applyFont="1" applyBorder="1" applyAlignment="1">
      <alignment horizontal="center" vertical="center"/>
    </xf>
    <xf numFmtId="0" fontId="48" fillId="0" borderId="0" xfId="0" applyFont="1" applyAlignment="1">
      <alignment horizontal="center" vertical="center"/>
    </xf>
    <xf numFmtId="0" fontId="48" fillId="0" borderId="45" xfId="0" applyFont="1" applyBorder="1" applyAlignment="1">
      <alignment horizontal="center" vertical="center"/>
    </xf>
    <xf numFmtId="0" fontId="109" fillId="42" borderId="450" xfId="0" applyFont="1" applyFill="1" applyBorder="1" applyAlignment="1">
      <alignment horizontal="center" vertical="center" wrapText="1" readingOrder="2"/>
    </xf>
    <xf numFmtId="10" fontId="115" fillId="43" borderId="450" xfId="0" applyNumberFormat="1" applyFont="1" applyFill="1" applyBorder="1" applyAlignment="1">
      <alignment horizontal="center" vertical="center" wrapText="1" readingOrder="2"/>
    </xf>
    <xf numFmtId="10" fontId="116" fillId="43" borderId="450" xfId="0" applyNumberFormat="1" applyFont="1" applyFill="1" applyBorder="1" applyAlignment="1">
      <alignment horizontal="center" vertical="center" wrapText="1" readingOrder="2"/>
    </xf>
    <xf numFmtId="166" fontId="113" fillId="42" borderId="450" xfId="1" applyNumberFormat="1" applyFont="1" applyFill="1" applyBorder="1" applyAlignment="1">
      <alignment vertical="center" wrapText="1" readingOrder="2"/>
    </xf>
    <xf numFmtId="3" fontId="0" fillId="0" borderId="0" xfId="0" applyNumberFormat="1" applyAlignment="1">
      <alignment horizontal="center" vertical="center"/>
    </xf>
    <xf numFmtId="0" fontId="114" fillId="41" borderId="16" xfId="0" applyFont="1" applyFill="1" applyBorder="1" applyAlignment="1">
      <alignment horizontal="center" vertical="center" wrapText="1" readingOrder="1"/>
    </xf>
    <xf numFmtId="0" fontId="48" fillId="0" borderId="333" xfId="0" applyFont="1" applyBorder="1" applyAlignment="1">
      <alignment horizontal="center" vertical="center"/>
    </xf>
    <xf numFmtId="0" fontId="48" fillId="0" borderId="334" xfId="0" applyFont="1" applyBorder="1" applyAlignment="1">
      <alignment horizontal="center" vertical="center"/>
    </xf>
    <xf numFmtId="0" fontId="48" fillId="0" borderId="335" xfId="0" applyFont="1" applyBorder="1" applyAlignment="1">
      <alignment horizontal="center" vertical="center"/>
    </xf>
    <xf numFmtId="0" fontId="0" fillId="0" borderId="46" xfId="0" applyBorder="1" applyAlignment="1">
      <alignment horizontal="center" vertical="center"/>
    </xf>
    <xf numFmtId="0" fontId="0" fillId="0" borderId="45" xfId="0" applyBorder="1" applyAlignment="1">
      <alignment horizontal="center" vertical="center"/>
    </xf>
    <xf numFmtId="166" fontId="112" fillId="42" borderId="450" xfId="1" applyNumberFormat="1" applyFont="1" applyFill="1" applyBorder="1" applyAlignment="1">
      <alignment horizontal="center" vertical="center" wrapText="1" readingOrder="2"/>
    </xf>
    <xf numFmtId="0" fontId="0" fillId="0" borderId="333" xfId="0" applyBorder="1" applyAlignment="1">
      <alignment horizontal="center" vertical="center"/>
    </xf>
    <xf numFmtId="0" fontId="0" fillId="0" borderId="335" xfId="0" applyBorder="1" applyAlignment="1">
      <alignment horizontal="center" vertical="center"/>
    </xf>
    <xf numFmtId="0" fontId="0" fillId="0" borderId="203" xfId="0" applyBorder="1" applyAlignment="1">
      <alignment horizontal="center" vertical="center"/>
    </xf>
    <xf numFmtId="0" fontId="0" fillId="0" borderId="43" xfId="0" applyBorder="1" applyAlignment="1">
      <alignment horizontal="center" vertical="center"/>
    </xf>
    <xf numFmtId="0" fontId="0" fillId="0" borderId="42" xfId="0" applyBorder="1" applyAlignment="1">
      <alignment horizontal="center" vertical="center"/>
    </xf>
    <xf numFmtId="15" fontId="113" fillId="42" borderId="450" xfId="0" applyNumberFormat="1" applyFont="1" applyFill="1" applyBorder="1" applyAlignment="1">
      <alignment horizontal="center" vertical="center" wrapText="1" readingOrder="1"/>
    </xf>
    <xf numFmtId="0" fontId="0" fillId="0" borderId="334" xfId="0" applyBorder="1" applyAlignment="1">
      <alignment horizontal="center" vertical="center"/>
    </xf>
    <xf numFmtId="4" fontId="118" fillId="44" borderId="466" xfId="0" applyNumberFormat="1" applyFont="1" applyFill="1" applyBorder="1" applyAlignment="1">
      <alignment horizontal="center" vertical="center" wrapText="1" readingOrder="2"/>
    </xf>
    <xf numFmtId="4" fontId="118" fillId="44" borderId="91" xfId="0" applyNumberFormat="1" applyFont="1" applyFill="1" applyBorder="1" applyAlignment="1">
      <alignment horizontal="center" vertical="center" wrapText="1" readingOrder="2"/>
    </xf>
    <xf numFmtId="3" fontId="118" fillId="44" borderId="91" xfId="0" applyNumberFormat="1" applyFont="1" applyFill="1" applyBorder="1" applyAlignment="1">
      <alignment horizontal="center" vertical="center" wrapText="1" readingOrder="2"/>
    </xf>
    <xf numFmtId="3" fontId="118" fillId="44" borderId="467" xfId="0" applyNumberFormat="1" applyFont="1" applyFill="1" applyBorder="1" applyAlignment="1">
      <alignment horizontal="center" vertical="center" wrapText="1" readingOrder="2"/>
    </xf>
    <xf numFmtId="3" fontId="118" fillId="44" borderId="0" xfId="0" applyNumberFormat="1" applyFont="1" applyFill="1" applyAlignment="1">
      <alignment horizontal="center" vertical="center" wrapText="1" readingOrder="2"/>
    </xf>
    <xf numFmtId="4" fontId="119" fillId="45" borderId="466" xfId="0" applyNumberFormat="1" applyFont="1" applyFill="1" applyBorder="1" applyAlignment="1">
      <alignment horizontal="center" vertical="center" wrapText="1" readingOrder="2"/>
    </xf>
    <xf numFmtId="4" fontId="119" fillId="45" borderId="15" xfId="0" applyNumberFormat="1" applyFont="1" applyFill="1" applyBorder="1" applyAlignment="1">
      <alignment horizontal="center" vertical="center" wrapText="1" readingOrder="2"/>
    </xf>
    <xf numFmtId="4" fontId="119" fillId="45" borderId="16" xfId="0" applyNumberFormat="1" applyFont="1" applyFill="1" applyBorder="1" applyAlignment="1">
      <alignment horizontal="center" vertical="center" wrapText="1" readingOrder="2"/>
    </xf>
    <xf numFmtId="4" fontId="120" fillId="46" borderId="48" xfId="0" applyNumberFormat="1" applyFont="1" applyFill="1" applyBorder="1" applyAlignment="1">
      <alignment horizontal="center" vertical="center" wrapText="1" readingOrder="2"/>
    </xf>
    <xf numFmtId="4" fontId="120" fillId="46" borderId="382" xfId="0" applyNumberFormat="1" applyFont="1" applyFill="1" applyBorder="1" applyAlignment="1">
      <alignment horizontal="center" vertical="center" wrapText="1" readingOrder="2"/>
    </xf>
    <xf numFmtId="4" fontId="120" fillId="46" borderId="46" xfId="0" applyNumberFormat="1" applyFont="1" applyFill="1" applyBorder="1" applyAlignment="1">
      <alignment horizontal="center" vertical="center" wrapText="1" readingOrder="2"/>
    </xf>
    <xf numFmtId="0" fontId="121" fillId="0" borderId="67" xfId="0" applyFont="1" applyBorder="1" applyAlignment="1">
      <alignment horizontal="center" vertical="center" readingOrder="2"/>
    </xf>
    <xf numFmtId="0" fontId="121" fillId="0" borderId="67" xfId="0" applyFont="1" applyBorder="1" applyAlignment="1">
      <alignment horizontal="center" vertical="center" wrapText="1"/>
    </xf>
    <xf numFmtId="0" fontId="122" fillId="19" borderId="67" xfId="0" applyFont="1" applyFill="1" applyBorder="1" applyAlignment="1">
      <alignment horizontal="center" vertical="center" wrapText="1"/>
    </xf>
    <xf numFmtId="37" fontId="121" fillId="0" borderId="67" xfId="1" applyNumberFormat="1" applyFont="1" applyFill="1" applyBorder="1" applyAlignment="1">
      <alignment horizontal="center" vertical="center" readingOrder="2"/>
    </xf>
    <xf numFmtId="9" fontId="121" fillId="10" borderId="67" xfId="0" applyNumberFormat="1" applyFont="1" applyFill="1" applyBorder="1" applyAlignment="1">
      <alignment horizontal="center" vertical="center" wrapText="1" readingOrder="2"/>
    </xf>
    <xf numFmtId="180" fontId="123" fillId="10" borderId="450" xfId="0" applyNumberFormat="1" applyFont="1" applyFill="1" applyBorder="1" applyAlignment="1">
      <alignment horizontal="center" vertical="center" wrapText="1"/>
    </xf>
    <xf numFmtId="0" fontId="124" fillId="19" borderId="0" xfId="0" applyFont="1" applyFill="1" applyAlignment="1">
      <alignment horizontal="center" vertical="center" readingOrder="2"/>
    </xf>
    <xf numFmtId="0" fontId="124" fillId="19" borderId="0" xfId="0" applyFont="1" applyFill="1" applyAlignment="1">
      <alignment horizontal="center" vertical="center" wrapText="1"/>
    </xf>
    <xf numFmtId="0" fontId="124" fillId="19" borderId="0" xfId="0" applyFont="1" applyFill="1" applyAlignment="1">
      <alignment horizontal="center" vertical="center" wrapText="1" readingOrder="2"/>
    </xf>
    <xf numFmtId="0" fontId="124" fillId="19" borderId="0" xfId="0" applyFont="1" applyFill="1" applyAlignment="1">
      <alignment horizontal="right" vertical="center" wrapText="1" readingOrder="2"/>
    </xf>
    <xf numFmtId="180" fontId="124" fillId="19" borderId="0" xfId="0" applyNumberFormat="1" applyFont="1" applyFill="1" applyAlignment="1">
      <alignment horizontal="center" vertical="center" readingOrder="2"/>
    </xf>
    <xf numFmtId="1" fontId="124" fillId="19" borderId="0" xfId="1" applyNumberFormat="1" applyFont="1" applyFill="1" applyBorder="1" applyAlignment="1">
      <alignment horizontal="center" vertical="center" wrapText="1" readingOrder="2"/>
    </xf>
    <xf numFmtId="37" fontId="124" fillId="19" borderId="0" xfId="1" applyNumberFormat="1" applyFont="1" applyFill="1" applyBorder="1" applyAlignment="1">
      <alignment horizontal="center" vertical="center" readingOrder="2"/>
    </xf>
    <xf numFmtId="0" fontId="125" fillId="19" borderId="0" xfId="0" applyFont="1" applyFill="1" applyAlignment="1">
      <alignment horizontal="center" vertical="center" wrapText="1" readingOrder="2"/>
    </xf>
    <xf numFmtId="0" fontId="125" fillId="0" borderId="0" xfId="0" applyFont="1"/>
    <xf numFmtId="0" fontId="0" fillId="0" borderId="0" xfId="0" applyAlignment="1">
      <alignment horizontal="center" readingOrder="2"/>
    </xf>
    <xf numFmtId="189" fontId="0" fillId="0" borderId="0" xfId="0" applyNumberFormat="1"/>
    <xf numFmtId="165" fontId="0" fillId="0" borderId="456" xfId="1" applyFont="1" applyFill="1" applyBorder="1" applyAlignment="1" applyProtection="1">
      <alignment vertical="center"/>
    </xf>
    <xf numFmtId="0" fontId="0" fillId="0" borderId="88" xfId="0" applyBorder="1" applyAlignment="1">
      <alignment horizontal="center"/>
    </xf>
    <xf numFmtId="15" fontId="3" fillId="0" borderId="87" xfId="0" applyNumberFormat="1" applyFont="1" applyBorder="1" applyAlignment="1">
      <alignment horizontal="center"/>
    </xf>
    <xf numFmtId="0" fontId="0" fillId="0" borderId="87" xfId="0" applyBorder="1" applyAlignment="1">
      <alignment horizontal="center"/>
    </xf>
    <xf numFmtId="38" fontId="0" fillId="0" borderId="0" xfId="0" applyNumberFormat="1"/>
    <xf numFmtId="0" fontId="35" fillId="0" borderId="84" xfId="0" applyFont="1" applyBorder="1" applyAlignment="1">
      <alignment horizontal="center"/>
    </xf>
    <xf numFmtId="0" fontId="126" fillId="0" borderId="85" xfId="0" applyFont="1" applyBorder="1" applyAlignment="1">
      <alignment horizontal="center"/>
    </xf>
    <xf numFmtId="9" fontId="36" fillId="0" borderId="85" xfId="2" applyFont="1" applyBorder="1" applyAlignment="1">
      <alignment horizontal="center"/>
    </xf>
    <xf numFmtId="0" fontId="36" fillId="0" borderId="86" xfId="0" applyFont="1" applyBorder="1" applyAlignment="1">
      <alignment horizontal="center"/>
    </xf>
    <xf numFmtId="9" fontId="36" fillId="0" borderId="468" xfId="2" applyFont="1" applyBorder="1" applyAlignment="1">
      <alignment horizontal="center"/>
    </xf>
    <xf numFmtId="0" fontId="126" fillId="0" borderId="450" xfId="0" applyFont="1" applyBorder="1" applyAlignment="1">
      <alignment horizontal="center"/>
    </xf>
    <xf numFmtId="0" fontId="36" fillId="0" borderId="450" xfId="0" applyFont="1" applyBorder="1" applyAlignment="1">
      <alignment horizontal="center"/>
    </xf>
    <xf numFmtId="0" fontId="0" fillId="0" borderId="450" xfId="0" applyBorder="1" applyAlignment="1">
      <alignment horizontal="center"/>
    </xf>
    <xf numFmtId="0" fontId="0" fillId="0" borderId="450" xfId="0" applyBorder="1" applyAlignment="1">
      <alignment horizontal="center" vertical="center"/>
    </xf>
    <xf numFmtId="14" fontId="0" fillId="0" borderId="450" xfId="0" applyNumberFormat="1" applyBorder="1" applyAlignment="1">
      <alignment horizontal="center"/>
    </xf>
    <xf numFmtId="9" fontId="36" fillId="0" borderId="450" xfId="2" applyFont="1" applyBorder="1" applyAlignment="1">
      <alignment horizontal="center"/>
    </xf>
    <xf numFmtId="0" fontId="40" fillId="0" borderId="0" xfId="0" applyFont="1" applyAlignment="1">
      <alignment horizontal="center" vertical="center"/>
    </xf>
    <xf numFmtId="165" fontId="0" fillId="0" borderId="0" xfId="1" applyFont="1" applyAlignment="1">
      <alignment horizontal="center"/>
    </xf>
    <xf numFmtId="165" fontId="0" fillId="0" borderId="455" xfId="0" applyNumberFormat="1" applyBorder="1"/>
    <xf numFmtId="0" fontId="0" fillId="0" borderId="0" xfId="0" applyAlignment="1">
      <alignment vertical="center" wrapText="1"/>
    </xf>
    <xf numFmtId="166" fontId="0" fillId="10" borderId="456" xfId="1" applyNumberFormat="1" applyFont="1" applyFill="1" applyBorder="1" applyAlignment="1" applyProtection="1">
      <alignment vertical="center"/>
    </xf>
    <xf numFmtId="167" fontId="2" fillId="10" borderId="453" xfId="2" applyNumberFormat="1" applyFont="1" applyFill="1" applyBorder="1" applyAlignment="1" applyProtection="1">
      <alignment horizontal="center" vertical="center"/>
    </xf>
    <xf numFmtId="0" fontId="127" fillId="10" borderId="91" xfId="6" applyFont="1" applyFill="1" applyBorder="1" applyAlignment="1">
      <alignment horizontal="center" vertical="top"/>
    </xf>
    <xf numFmtId="0" fontId="127" fillId="0" borderId="91" xfId="6" applyFont="1" applyBorder="1" applyAlignment="1">
      <alignment horizontal="center" vertical="top"/>
    </xf>
    <xf numFmtId="166" fontId="127" fillId="0" borderId="91" xfId="15" applyNumberFormat="1" applyFont="1" applyFill="1" applyBorder="1" applyAlignment="1" applyProtection="1">
      <alignment horizontal="center" vertical="center"/>
    </xf>
    <xf numFmtId="0" fontId="127" fillId="0" borderId="91" xfId="7" applyFont="1" applyBorder="1" applyAlignment="1">
      <alignment horizontal="center" vertical="top"/>
    </xf>
    <xf numFmtId="0" fontId="127" fillId="0" borderId="15" xfId="6" applyFont="1" applyBorder="1" applyAlignment="1">
      <alignment horizontal="center" vertical="top" wrapText="1"/>
    </xf>
    <xf numFmtId="0" fontId="51" fillId="8" borderId="28" xfId="0" applyFont="1" applyFill="1" applyBorder="1" applyAlignment="1">
      <alignment horizontal="center" vertical="center"/>
    </xf>
    <xf numFmtId="0" fontId="51" fillId="8" borderId="41" xfId="0" applyFont="1" applyFill="1" applyBorder="1" applyAlignment="1">
      <alignment horizontal="center" vertical="center"/>
    </xf>
    <xf numFmtId="0" fontId="128" fillId="0" borderId="124" xfId="0" applyFont="1" applyBorder="1" applyAlignment="1">
      <alignment horizontal="center" vertical="center"/>
    </xf>
    <xf numFmtId="168" fontId="73" fillId="35" borderId="484" xfId="0" applyNumberFormat="1" applyFont="1" applyFill="1" applyBorder="1" applyAlignment="1">
      <alignment horizontal="center" vertical="top" wrapText="1"/>
    </xf>
    <xf numFmtId="168" fontId="87" fillId="35" borderId="484" xfId="0" applyNumberFormat="1" applyFont="1" applyFill="1" applyBorder="1" applyAlignment="1">
      <alignment horizontal="center" vertical="top" wrapText="1"/>
    </xf>
    <xf numFmtId="0" fontId="87" fillId="35" borderId="485" xfId="0" applyFont="1" applyFill="1" applyBorder="1" applyAlignment="1">
      <alignment horizontal="center" vertical="top" wrapText="1"/>
    </xf>
    <xf numFmtId="168" fontId="73" fillId="35" borderId="486" xfId="0" applyNumberFormat="1" applyFont="1" applyFill="1" applyBorder="1" applyAlignment="1">
      <alignment horizontal="center" vertical="top" wrapText="1"/>
    </xf>
    <xf numFmtId="168" fontId="87" fillId="35" borderId="486" xfId="0" applyNumberFormat="1" applyFont="1" applyFill="1" applyBorder="1" applyAlignment="1">
      <alignment horizontal="center" vertical="top" wrapText="1"/>
    </xf>
    <xf numFmtId="175" fontId="86" fillId="35" borderId="487" xfId="0" applyNumberFormat="1" applyFont="1" applyFill="1" applyBorder="1" applyAlignment="1">
      <alignment horizontal="center" vertical="top" wrapText="1"/>
    </xf>
    <xf numFmtId="0" fontId="87" fillId="35" borderId="488" xfId="0" applyFont="1" applyFill="1" applyBorder="1" applyAlignment="1">
      <alignment horizontal="center" vertical="top" wrapText="1"/>
    </xf>
    <xf numFmtId="175" fontId="86" fillId="35" borderId="489" xfId="0" applyNumberFormat="1" applyFont="1" applyFill="1" applyBorder="1" applyAlignment="1">
      <alignment horizontal="center" vertical="top" wrapText="1"/>
    </xf>
    <xf numFmtId="0" fontId="87" fillId="35" borderId="490" xfId="0" applyFont="1" applyFill="1" applyBorder="1" applyAlignment="1">
      <alignment horizontal="center" vertical="top" wrapText="1"/>
    </xf>
    <xf numFmtId="168" fontId="73" fillId="35" borderId="491" xfId="0" applyNumberFormat="1" applyFont="1" applyFill="1" applyBorder="1" applyAlignment="1">
      <alignment horizontal="center" vertical="top" wrapText="1"/>
    </xf>
    <xf numFmtId="168" fontId="87" fillId="35" borderId="491" xfId="0" applyNumberFormat="1" applyFont="1" applyFill="1" applyBorder="1" applyAlignment="1">
      <alignment horizontal="center" vertical="top" wrapText="1"/>
    </xf>
    <xf numFmtId="175" fontId="86" fillId="35" borderId="492" xfId="0" applyNumberFormat="1" applyFont="1" applyFill="1" applyBorder="1" applyAlignment="1">
      <alignment horizontal="center" vertical="top" wrapText="1"/>
    </xf>
    <xf numFmtId="0" fontId="74" fillId="10" borderId="310" xfId="0" applyFont="1" applyFill="1" applyBorder="1" applyAlignment="1">
      <alignment horizontal="center" vertical="center" wrapText="1"/>
    </xf>
    <xf numFmtId="165" fontId="39" fillId="31" borderId="457" xfId="0" applyNumberFormat="1" applyFont="1" applyFill="1" applyBorder="1" applyAlignment="1">
      <alignment vertical="center"/>
    </xf>
    <xf numFmtId="0" fontId="110" fillId="41" borderId="16" xfId="0" applyFont="1" applyFill="1" applyBorder="1" applyAlignment="1">
      <alignment horizontal="center" vertical="center" wrapText="1" readingOrder="1"/>
    </xf>
    <xf numFmtId="0" fontId="112" fillId="0" borderId="450" xfId="0" applyFont="1" applyBorder="1" applyAlignment="1">
      <alignment horizontal="center" vertical="center" wrapText="1" readingOrder="2"/>
    </xf>
    <xf numFmtId="0" fontId="112" fillId="42" borderId="450" xfId="0" applyFont="1" applyFill="1" applyBorder="1" applyAlignment="1">
      <alignment horizontal="center" vertical="center" wrapText="1" readingOrder="2"/>
    </xf>
    <xf numFmtId="0" fontId="112" fillId="42" borderId="450" xfId="0" applyFont="1" applyFill="1" applyBorder="1" applyAlignment="1">
      <alignment horizontal="right" vertical="center" wrapText="1" readingOrder="2"/>
    </xf>
    <xf numFmtId="37" fontId="111" fillId="42" borderId="450" xfId="0" applyNumberFormat="1" applyFont="1" applyFill="1" applyBorder="1" applyAlignment="1">
      <alignment horizontal="center" vertical="center" wrapText="1" readingOrder="2"/>
    </xf>
    <xf numFmtId="14" fontId="0" fillId="0" borderId="0" xfId="0" applyNumberFormat="1" applyAlignment="1">
      <alignment horizontal="center" vertical="center"/>
    </xf>
    <xf numFmtId="0" fontId="33" fillId="15" borderId="8" xfId="0" applyFont="1" applyFill="1" applyBorder="1" applyAlignment="1">
      <alignment horizontal="center" vertical="center" wrapText="1"/>
    </xf>
    <xf numFmtId="0" fontId="33" fillId="15" borderId="376" xfId="0" applyFont="1" applyFill="1" applyBorder="1" applyAlignment="1">
      <alignment horizontal="center" vertical="center" wrapText="1"/>
    </xf>
    <xf numFmtId="0" fontId="33" fillId="15" borderId="377" xfId="0" applyFont="1" applyFill="1" applyBorder="1" applyAlignment="1">
      <alignment horizontal="center" vertical="center" wrapText="1"/>
    </xf>
    <xf numFmtId="0" fontId="0" fillId="0" borderId="495" xfId="0" quotePrefix="1" applyBorder="1" applyAlignment="1">
      <alignment horizontal="center"/>
    </xf>
    <xf numFmtId="0" fontId="0" fillId="0" borderId="460" xfId="0" quotePrefix="1" applyBorder="1" applyAlignment="1">
      <alignment horizontal="center" wrapText="1"/>
    </xf>
    <xf numFmtId="3" fontId="8" fillId="10" borderId="460" xfId="1" applyNumberFormat="1" applyFont="1" applyFill="1" applyBorder="1" applyAlignment="1" applyProtection="1">
      <alignment horizontal="center" vertical="center"/>
      <protection locked="0"/>
    </xf>
    <xf numFmtId="0" fontId="0" fillId="0" borderId="460" xfId="0" quotePrefix="1" applyBorder="1" applyAlignment="1">
      <alignment horizontal="center"/>
    </xf>
    <xf numFmtId="3" fontId="0" fillId="0" borderId="460" xfId="0" quotePrefix="1" applyNumberFormat="1" applyBorder="1" applyAlignment="1">
      <alignment horizontal="center"/>
    </xf>
    <xf numFmtId="0" fontId="0" fillId="0" borderId="33" xfId="0" quotePrefix="1" applyBorder="1" applyAlignment="1">
      <alignment horizontal="center"/>
    </xf>
    <xf numFmtId="190" fontId="0" fillId="0" borderId="453" xfId="1" applyNumberFormat="1" applyFont="1" applyFill="1" applyBorder="1" applyAlignment="1" applyProtection="1">
      <alignment vertical="center"/>
    </xf>
    <xf numFmtId="190" fontId="0" fillId="0" borderId="454" xfId="1" applyNumberFormat="1" applyFont="1" applyFill="1" applyBorder="1" applyAlignment="1" applyProtection="1">
      <alignment vertical="center"/>
    </xf>
    <xf numFmtId="190" fontId="0" fillId="10" borderId="454" xfId="1" applyNumberFormat="1" applyFont="1" applyFill="1" applyBorder="1" applyAlignment="1" applyProtection="1">
      <alignment vertical="center"/>
    </xf>
    <xf numFmtId="165" fontId="0" fillId="0" borderId="453" xfId="1" applyFont="1" applyFill="1" applyBorder="1" applyAlignment="1" applyProtection="1">
      <alignment vertical="center"/>
    </xf>
    <xf numFmtId="185" fontId="8" fillId="3" borderId="450" xfId="2" applyNumberFormat="1" applyFont="1" applyFill="1" applyBorder="1" applyAlignment="1">
      <alignment horizontal="center"/>
    </xf>
    <xf numFmtId="192" fontId="129" fillId="0" borderId="67" xfId="0" applyNumberFormat="1" applyFont="1" applyBorder="1" applyAlignment="1">
      <alignment horizontal="center" vertical="center" readingOrder="2"/>
    </xf>
    <xf numFmtId="1" fontId="129" fillId="0" borderId="67" xfId="1" applyNumberFormat="1" applyFont="1" applyFill="1" applyBorder="1" applyAlignment="1">
      <alignment horizontal="center" vertical="center" wrapText="1" readingOrder="2"/>
    </xf>
    <xf numFmtId="164" fontId="0" fillId="0" borderId="0" xfId="0" applyNumberFormat="1"/>
    <xf numFmtId="0" fontId="0" fillId="10" borderId="493" xfId="0" quotePrefix="1" applyFill="1" applyBorder="1" applyAlignment="1">
      <alignment horizontal="center"/>
    </xf>
    <xf numFmtId="0" fontId="0" fillId="10" borderId="435" xfId="0" quotePrefix="1" applyFill="1" applyBorder="1" applyAlignment="1">
      <alignment horizontal="center" wrapText="1"/>
    </xf>
    <xf numFmtId="0" fontId="0" fillId="10" borderId="435" xfId="0" quotePrefix="1" applyFill="1" applyBorder="1" applyAlignment="1">
      <alignment horizontal="center"/>
    </xf>
    <xf numFmtId="3" fontId="0" fillId="10" borderId="435" xfId="0" quotePrefix="1" applyNumberFormat="1" applyFill="1" applyBorder="1" applyAlignment="1">
      <alignment horizontal="center"/>
    </xf>
    <xf numFmtId="0" fontId="0" fillId="10" borderId="32" xfId="0" quotePrefix="1" applyFill="1" applyBorder="1" applyAlignment="1">
      <alignment horizontal="center"/>
    </xf>
    <xf numFmtId="0" fontId="0" fillId="10" borderId="493" xfId="0" applyFill="1" applyBorder="1" applyAlignment="1">
      <alignment horizontal="center"/>
    </xf>
    <xf numFmtId="0" fontId="0" fillId="10" borderId="435" xfId="0" applyFill="1" applyBorder="1" applyAlignment="1">
      <alignment horizontal="center" wrapText="1"/>
    </xf>
    <xf numFmtId="0" fontId="0" fillId="10" borderId="435" xfId="0" applyFill="1" applyBorder="1" applyAlignment="1">
      <alignment horizontal="center"/>
    </xf>
    <xf numFmtId="0" fontId="0" fillId="10" borderId="494" xfId="0" applyFill="1" applyBorder="1" applyAlignment="1">
      <alignment horizontal="center"/>
    </xf>
    <xf numFmtId="0" fontId="0" fillId="10" borderId="436" xfId="0" applyFill="1" applyBorder="1" applyAlignment="1">
      <alignment horizontal="center" wrapText="1"/>
    </xf>
    <xf numFmtId="0" fontId="0" fillId="10" borderId="436" xfId="0" applyFill="1" applyBorder="1" applyAlignment="1">
      <alignment horizontal="center"/>
    </xf>
    <xf numFmtId="166" fontId="0" fillId="0" borderId="0" xfId="1" applyNumberFormat="1" applyFont="1" applyAlignment="1">
      <alignment horizontal="center"/>
    </xf>
    <xf numFmtId="171" fontId="0" fillId="0" borderId="0" xfId="1" applyNumberFormat="1" applyFont="1" applyAlignment="1">
      <alignment horizontal="center"/>
    </xf>
    <xf numFmtId="0" fontId="3" fillId="0" borderId="450" xfId="0" applyFont="1" applyBorder="1" applyAlignment="1">
      <alignment horizontal="center" vertical="center"/>
    </xf>
    <xf numFmtId="9" fontId="92" fillId="0" borderId="0" xfId="4" applyNumberFormat="1" applyFont="1"/>
    <xf numFmtId="9" fontId="92" fillId="0" borderId="0" xfId="2" applyFont="1"/>
    <xf numFmtId="9" fontId="3" fillId="0" borderId="450" xfId="0" applyNumberFormat="1" applyFont="1" applyBorder="1" applyAlignment="1">
      <alignment horizontal="center" vertical="center"/>
    </xf>
    <xf numFmtId="187" fontId="0" fillId="10" borderId="435" xfId="0" quotePrefix="1" applyNumberFormat="1" applyFill="1" applyBorder="1" applyAlignment="1">
      <alignment horizontal="center"/>
    </xf>
    <xf numFmtId="168" fontId="94" fillId="10" borderId="497" xfId="4" applyNumberFormat="1" applyFont="1" applyFill="1" applyBorder="1" applyAlignment="1" applyProtection="1">
      <alignment horizontal="center" vertical="center" wrapText="1"/>
      <protection locked="0"/>
    </xf>
    <xf numFmtId="0" fontId="95" fillId="10" borderId="450" xfId="4" applyFont="1" applyFill="1" applyBorder="1" applyAlignment="1">
      <alignment vertical="center" wrapText="1"/>
    </xf>
    <xf numFmtId="0" fontId="92" fillId="0" borderId="450" xfId="4" applyFont="1" applyBorder="1"/>
    <xf numFmtId="0" fontId="92" fillId="0" borderId="498" xfId="4" applyFont="1" applyBorder="1" applyAlignment="1" applyProtection="1">
      <alignment vertical="center" wrapText="1"/>
      <protection locked="0"/>
    </xf>
    <xf numFmtId="0" fontId="92" fillId="0" borderId="497" xfId="4" applyFont="1" applyBorder="1" applyAlignment="1">
      <alignment horizontal="center" vertical="center"/>
    </xf>
    <xf numFmtId="2" fontId="92" fillId="0" borderId="450" xfId="5" applyNumberFormat="1" applyFont="1" applyBorder="1" applyAlignment="1" applyProtection="1">
      <alignment horizontal="center" vertical="center"/>
    </xf>
    <xf numFmtId="171" fontId="8" fillId="3" borderId="0" xfId="0" applyNumberFormat="1" applyFont="1" applyFill="1" applyAlignment="1">
      <alignment horizontal="center"/>
    </xf>
    <xf numFmtId="17" fontId="0" fillId="0" borderId="0" xfId="0" applyNumberFormat="1" applyAlignment="1">
      <alignment horizontal="center"/>
    </xf>
    <xf numFmtId="164" fontId="0" fillId="0" borderId="0" xfId="0" applyNumberFormat="1" applyAlignment="1">
      <alignment horizontal="center"/>
    </xf>
    <xf numFmtId="171" fontId="8" fillId="0" borderId="0" xfId="0" applyNumberFormat="1" applyFont="1" applyAlignment="1">
      <alignment horizontal="center"/>
    </xf>
    <xf numFmtId="40" fontId="0" fillId="0" borderId="0" xfId="0" applyNumberFormat="1" applyAlignment="1">
      <alignment horizontal="center"/>
    </xf>
    <xf numFmtId="10" fontId="0" fillId="0" borderId="0" xfId="0" applyNumberFormat="1" applyAlignment="1">
      <alignment horizontal="center"/>
    </xf>
    <xf numFmtId="166" fontId="0" fillId="3" borderId="0" xfId="1" applyNumberFormat="1" applyFont="1" applyFill="1" applyAlignment="1">
      <alignment horizontal="center"/>
    </xf>
    <xf numFmtId="184" fontId="8" fillId="0" borderId="0" xfId="0" applyNumberFormat="1" applyFont="1" applyAlignment="1">
      <alignment horizontal="center"/>
    </xf>
    <xf numFmtId="184" fontId="8" fillId="3" borderId="0" xfId="0" applyNumberFormat="1" applyFont="1" applyFill="1" applyAlignment="1">
      <alignment horizontal="center"/>
    </xf>
    <xf numFmtId="0" fontId="135" fillId="0" borderId="0" xfId="0" applyFont="1"/>
    <xf numFmtId="185" fontId="135" fillId="0" borderId="0" xfId="2" applyNumberFormat="1" applyFont="1"/>
    <xf numFmtId="173" fontId="137" fillId="0" borderId="0" xfId="4" applyNumberFormat="1" applyFont="1" applyAlignment="1">
      <alignment horizontal="center" vertical="center"/>
    </xf>
    <xf numFmtId="173" fontId="138" fillId="0" borderId="0" xfId="4" applyNumberFormat="1" applyFont="1" applyAlignment="1">
      <alignment horizontal="center" vertical="center" wrapText="1"/>
    </xf>
    <xf numFmtId="1" fontId="137" fillId="0" borderId="0" xfId="4" applyNumberFormat="1" applyFont="1" applyAlignment="1">
      <alignment horizontal="center" vertical="center" wrapText="1"/>
    </xf>
    <xf numFmtId="14" fontId="138" fillId="0" borderId="0" xfId="4" applyNumberFormat="1" applyFont="1" applyAlignment="1">
      <alignment horizontal="center" vertical="center"/>
    </xf>
    <xf numFmtId="14" fontId="138" fillId="0" borderId="0" xfId="4" applyNumberFormat="1" applyFont="1" applyAlignment="1">
      <alignment horizontal="center" vertical="center" wrapText="1"/>
    </xf>
    <xf numFmtId="14" fontId="137" fillId="0" borderId="0" xfId="4" applyNumberFormat="1" applyFont="1" applyAlignment="1">
      <alignment horizontal="center" vertical="center" wrapText="1"/>
    </xf>
    <xf numFmtId="49" fontId="138" fillId="0" borderId="0" xfId="4" applyNumberFormat="1" applyFont="1" applyAlignment="1">
      <alignment horizontal="center" vertical="center" wrapText="1"/>
    </xf>
    <xf numFmtId="173" fontId="137" fillId="0" borderId="0" xfId="4" applyNumberFormat="1" applyFont="1" applyAlignment="1">
      <alignment horizontal="center" vertical="center" wrapText="1"/>
    </xf>
    <xf numFmtId="9" fontId="138" fillId="0" borderId="0" xfId="2" applyFont="1" applyFill="1" applyAlignment="1">
      <alignment horizontal="center" vertical="center" wrapText="1"/>
    </xf>
    <xf numFmtId="14" fontId="138" fillId="0" borderId="450" xfId="4" applyNumberFormat="1" applyFont="1" applyBorder="1" applyAlignment="1">
      <alignment horizontal="center" vertical="center" wrapText="1"/>
    </xf>
    <xf numFmtId="174" fontId="138" fillId="0" borderId="0" xfId="4" applyNumberFormat="1" applyFont="1" applyAlignment="1">
      <alignment horizontal="center" vertical="center" wrapText="1"/>
    </xf>
    <xf numFmtId="9" fontId="138" fillId="0" borderId="0" xfId="2" applyFont="1" applyAlignment="1">
      <alignment horizontal="center" vertical="center" wrapText="1"/>
    </xf>
    <xf numFmtId="173" fontId="67" fillId="0" borderId="0" xfId="4" applyNumberFormat="1" applyFont="1" applyAlignment="1">
      <alignment horizontal="center" vertical="center" wrapText="1"/>
    </xf>
    <xf numFmtId="173" fontId="67" fillId="10" borderId="0" xfId="4" applyNumberFormat="1" applyFont="1" applyFill="1" applyAlignment="1">
      <alignment horizontal="center" vertical="center" wrapText="1"/>
    </xf>
    <xf numFmtId="0" fontId="139" fillId="8" borderId="332" xfId="0" applyFont="1" applyFill="1" applyBorder="1" applyAlignment="1">
      <alignment horizontal="center" vertical="center"/>
    </xf>
    <xf numFmtId="0" fontId="139" fillId="8" borderId="450" xfId="0" applyFont="1" applyFill="1" applyBorder="1" applyAlignment="1">
      <alignment horizontal="center" vertical="center"/>
    </xf>
    <xf numFmtId="0" fontId="139" fillId="8" borderId="496" xfId="0" applyFont="1" applyFill="1" applyBorder="1" applyAlignment="1">
      <alignment horizontal="center" vertical="center"/>
    </xf>
    <xf numFmtId="0" fontId="139" fillId="8" borderId="449" xfId="0" applyFont="1" applyFill="1" applyBorder="1" applyAlignment="1">
      <alignment horizontal="center" vertical="center"/>
    </xf>
    <xf numFmtId="0" fontId="139" fillId="8" borderId="450" xfId="0" applyFont="1" applyFill="1" applyBorder="1" applyAlignment="1">
      <alignment horizontal="center" vertical="center" wrapText="1"/>
    </xf>
    <xf numFmtId="9" fontId="139" fillId="8" borderId="450" xfId="2" applyFont="1" applyFill="1" applyBorder="1" applyAlignment="1">
      <alignment horizontal="center" vertical="center" wrapText="1"/>
    </xf>
    <xf numFmtId="0" fontId="139" fillId="47" borderId="332" xfId="0" applyFont="1" applyFill="1" applyBorder="1" applyAlignment="1">
      <alignment horizontal="center" vertical="center"/>
    </xf>
    <xf numFmtId="0" fontId="139" fillId="47" borderId="450" xfId="0" applyFont="1" applyFill="1" applyBorder="1" applyAlignment="1">
      <alignment horizontal="center" vertical="center"/>
    </xf>
    <xf numFmtId="0" fontId="139" fillId="47" borderId="496" xfId="0" applyFont="1" applyFill="1" applyBorder="1" applyAlignment="1">
      <alignment horizontal="center" vertical="center"/>
    </xf>
    <xf numFmtId="0" fontId="139" fillId="47" borderId="449" xfId="0" applyFont="1" applyFill="1" applyBorder="1" applyAlignment="1">
      <alignment horizontal="center" vertical="center"/>
    </xf>
    <xf numFmtId="0" fontId="139" fillId="47" borderId="450" xfId="0" applyFont="1" applyFill="1" applyBorder="1" applyAlignment="1">
      <alignment horizontal="center" vertical="center" wrapText="1"/>
    </xf>
    <xf numFmtId="9" fontId="139" fillId="47" borderId="450" xfId="2" applyFont="1" applyFill="1" applyBorder="1" applyAlignment="1">
      <alignment horizontal="center" vertical="center" wrapText="1"/>
    </xf>
    <xf numFmtId="0" fontId="139" fillId="0" borderId="332" xfId="0" applyFont="1" applyBorder="1" applyAlignment="1">
      <alignment horizontal="center" vertical="center"/>
    </xf>
    <xf numFmtId="0" fontId="139" fillId="0" borderId="450" xfId="0" applyFont="1" applyBorder="1" applyAlignment="1">
      <alignment horizontal="center" vertical="center"/>
    </xf>
    <xf numFmtId="0" fontId="139" fillId="0" borderId="450" xfId="0" applyFont="1" applyBorder="1" applyAlignment="1">
      <alignment horizontal="center" vertical="center" wrapText="1"/>
    </xf>
    <xf numFmtId="9" fontId="139" fillId="0" borderId="450" xfId="2" applyFont="1" applyBorder="1" applyAlignment="1">
      <alignment horizontal="center" vertical="center" wrapText="1"/>
    </xf>
    <xf numFmtId="49" fontId="139" fillId="0" borderId="450" xfId="0" applyNumberFormat="1" applyFont="1" applyBorder="1" applyAlignment="1">
      <alignment horizontal="center" vertical="center"/>
    </xf>
    <xf numFmtId="0" fontId="139" fillId="0" borderId="496" xfId="0" applyFont="1" applyBorder="1" applyAlignment="1">
      <alignment horizontal="center" vertical="center"/>
    </xf>
    <xf numFmtId="0" fontId="139" fillId="0" borderId="496" xfId="0" applyFont="1" applyBorder="1" applyAlignment="1">
      <alignment horizontal="center" vertical="center" wrapText="1"/>
    </xf>
    <xf numFmtId="0" fontId="139" fillId="0" borderId="499" xfId="0" applyFont="1" applyBorder="1" applyAlignment="1">
      <alignment horizontal="center" vertical="center"/>
    </xf>
    <xf numFmtId="3" fontId="139" fillId="0" borderId="450" xfId="0" applyNumberFormat="1" applyFont="1" applyBorder="1" applyAlignment="1">
      <alignment horizontal="center" vertical="center"/>
    </xf>
    <xf numFmtId="4" fontId="139" fillId="0" borderId="450" xfId="0" applyNumberFormat="1" applyFont="1" applyBorder="1" applyAlignment="1">
      <alignment horizontal="center" vertical="center"/>
    </xf>
    <xf numFmtId="173" fontId="140" fillId="49" borderId="8" xfId="4" applyNumberFormat="1" applyFont="1" applyFill="1" applyBorder="1" applyAlignment="1">
      <alignment horizontal="center" vertical="center" wrapText="1"/>
    </xf>
    <xf numFmtId="173" fontId="140" fillId="49" borderId="376" xfId="4" applyNumberFormat="1" applyFont="1" applyFill="1" applyBorder="1" applyAlignment="1">
      <alignment horizontal="center" vertical="center" wrapText="1"/>
    </xf>
    <xf numFmtId="1" fontId="140" fillId="49" borderId="383" xfId="4" applyNumberFormat="1" applyFont="1" applyFill="1" applyBorder="1" applyAlignment="1">
      <alignment horizontal="center" vertical="center" wrapText="1"/>
    </xf>
    <xf numFmtId="173" fontId="140" fillId="49" borderId="465" xfId="4" applyNumberFormat="1" applyFont="1" applyFill="1" applyBorder="1" applyAlignment="1">
      <alignment horizontal="center" vertical="center" wrapText="1"/>
    </xf>
    <xf numFmtId="49" fontId="140" fillId="49" borderId="376" xfId="4" applyNumberFormat="1" applyFont="1" applyFill="1" applyBorder="1" applyAlignment="1">
      <alignment horizontal="center" vertical="center" wrapText="1"/>
    </xf>
    <xf numFmtId="187" fontId="140" fillId="49" borderId="376" xfId="4" applyNumberFormat="1" applyFont="1" applyFill="1" applyBorder="1" applyAlignment="1">
      <alignment horizontal="center" vertical="center" wrapText="1"/>
    </xf>
    <xf numFmtId="14" fontId="140" fillId="49" borderId="376" xfId="4" applyNumberFormat="1" applyFont="1" applyFill="1" applyBorder="1" applyAlignment="1">
      <alignment horizontal="center" vertical="center" wrapText="1"/>
    </xf>
    <xf numFmtId="0" fontId="140" fillId="49" borderId="376" xfId="4" applyFont="1" applyFill="1" applyBorder="1" applyAlignment="1">
      <alignment horizontal="center" vertical="center" wrapText="1"/>
    </xf>
    <xf numFmtId="174" fontId="140" fillId="49" borderId="376" xfId="4" applyNumberFormat="1" applyFont="1" applyFill="1" applyBorder="1" applyAlignment="1">
      <alignment horizontal="center" vertical="center" wrapText="1"/>
    </xf>
    <xf numFmtId="9" fontId="140" fillId="49" borderId="376" xfId="2" applyFont="1" applyFill="1" applyBorder="1" applyAlignment="1">
      <alignment horizontal="center" vertical="center" wrapText="1"/>
    </xf>
    <xf numFmtId="173" fontId="139" fillId="8" borderId="450" xfId="4" applyNumberFormat="1" applyFont="1" applyFill="1" applyBorder="1" applyAlignment="1">
      <alignment horizontal="center" vertical="center"/>
    </xf>
    <xf numFmtId="188" fontId="139" fillId="8" borderId="450" xfId="0" applyNumberFormat="1" applyFont="1" applyFill="1" applyBorder="1" applyAlignment="1">
      <alignment horizontal="center" vertical="center"/>
    </xf>
    <xf numFmtId="173" fontId="139" fillId="47" borderId="450" xfId="4" applyNumberFormat="1" applyFont="1" applyFill="1" applyBorder="1" applyAlignment="1">
      <alignment horizontal="center" vertical="center"/>
    </xf>
    <xf numFmtId="188" fontId="139" fillId="47" borderId="450" xfId="0" applyNumberFormat="1" applyFont="1" applyFill="1" applyBorder="1" applyAlignment="1">
      <alignment horizontal="center" vertical="center"/>
    </xf>
    <xf numFmtId="173" fontId="139" fillId="0" borderId="450" xfId="4" applyNumberFormat="1" applyFont="1" applyBorder="1" applyAlignment="1">
      <alignment horizontal="center" vertical="center"/>
    </xf>
    <xf numFmtId="188" fontId="139" fillId="0" borderId="450" xfId="0" applyNumberFormat="1" applyFont="1" applyBorder="1" applyAlignment="1">
      <alignment horizontal="center" vertical="center"/>
    </xf>
    <xf numFmtId="0" fontId="136" fillId="0" borderId="0" xfId="0" applyFont="1"/>
    <xf numFmtId="0" fontId="139" fillId="0" borderId="0" xfId="0" applyFont="1" applyAlignment="1">
      <alignment horizontal="center"/>
    </xf>
    <xf numFmtId="0" fontId="139" fillId="0" borderId="332" xfId="64" applyFont="1" applyFill="1" applyBorder="1" applyAlignment="1">
      <alignment horizontal="center" vertical="center"/>
    </xf>
    <xf numFmtId="0" fontId="139" fillId="0" borderId="450" xfId="64" applyFont="1" applyFill="1" applyBorder="1" applyAlignment="1">
      <alignment horizontal="center" vertical="center"/>
    </xf>
    <xf numFmtId="173" fontId="139" fillId="0" borderId="450" xfId="64" applyNumberFormat="1" applyFont="1" applyFill="1" applyBorder="1" applyAlignment="1">
      <alignment horizontal="center" vertical="center"/>
    </xf>
    <xf numFmtId="0" fontId="139" fillId="0" borderId="450" xfId="64" applyFont="1" applyFill="1" applyBorder="1" applyAlignment="1">
      <alignment horizontal="center" vertical="center" wrapText="1"/>
    </xf>
    <xf numFmtId="188" fontId="139" fillId="0" borderId="450" xfId="64" applyNumberFormat="1" applyFont="1" applyFill="1" applyBorder="1" applyAlignment="1">
      <alignment horizontal="center" vertical="center"/>
    </xf>
    <xf numFmtId="9" fontId="139" fillId="0" borderId="450" xfId="2" applyFont="1" applyFill="1" applyBorder="1" applyAlignment="1">
      <alignment horizontal="center" vertical="center" wrapText="1"/>
    </xf>
    <xf numFmtId="9" fontId="139" fillId="0" borderId="450" xfId="64" applyNumberFormat="1" applyFont="1" applyFill="1" applyBorder="1" applyAlignment="1">
      <alignment horizontal="center" vertical="center"/>
    </xf>
    <xf numFmtId="0" fontId="139" fillId="10" borderId="0" xfId="0" applyFont="1" applyFill="1" applyAlignment="1">
      <alignment horizontal="center"/>
    </xf>
    <xf numFmtId="0" fontId="139" fillId="0" borderId="496" xfId="64" applyFont="1" applyFill="1" applyBorder="1" applyAlignment="1">
      <alignment horizontal="center" vertical="center" wrapText="1"/>
    </xf>
    <xf numFmtId="167" fontId="139" fillId="0" borderId="450" xfId="64" applyNumberFormat="1" applyFont="1" applyFill="1" applyBorder="1" applyAlignment="1">
      <alignment horizontal="center" vertical="center"/>
    </xf>
    <xf numFmtId="0" fontId="139" fillId="0" borderId="496" xfId="64" applyFont="1" applyFill="1" applyBorder="1" applyAlignment="1">
      <alignment horizontal="center" vertical="center"/>
    </xf>
    <xf numFmtId="10" fontId="139" fillId="0" borderId="450" xfId="2" applyNumberFormat="1" applyFont="1" applyFill="1" applyBorder="1" applyAlignment="1">
      <alignment horizontal="center" vertical="center" wrapText="1"/>
    </xf>
    <xf numFmtId="10" fontId="139" fillId="0" borderId="450" xfId="64" applyNumberFormat="1" applyFont="1" applyFill="1" applyBorder="1" applyAlignment="1">
      <alignment horizontal="center" vertical="center"/>
    </xf>
    <xf numFmtId="4" fontId="0" fillId="10" borderId="0" xfId="0" applyNumberFormat="1" applyFill="1"/>
    <xf numFmtId="185" fontId="0" fillId="0" borderId="0" xfId="0" applyNumberFormat="1"/>
    <xf numFmtId="0" fontId="139" fillId="29" borderId="0" xfId="0" applyFont="1" applyFill="1" applyAlignment="1">
      <alignment horizontal="center"/>
    </xf>
    <xf numFmtId="173" fontId="67" fillId="29" borderId="0" xfId="4" applyNumberFormat="1" applyFont="1" applyFill="1" applyAlignment="1">
      <alignment horizontal="center" vertical="center" wrapText="1"/>
    </xf>
    <xf numFmtId="0" fontId="139" fillId="10" borderId="0" xfId="0" applyFont="1" applyFill="1" applyAlignment="1">
      <alignment horizontal="center" vertical="center"/>
    </xf>
    <xf numFmtId="9" fontId="139" fillId="10" borderId="450" xfId="2" applyFont="1" applyFill="1" applyBorder="1" applyAlignment="1">
      <alignment horizontal="center" vertical="center" wrapText="1"/>
    </xf>
    <xf numFmtId="0" fontId="139" fillId="10" borderId="450" xfId="0" applyFont="1" applyFill="1" applyBorder="1" applyAlignment="1">
      <alignment horizontal="center" vertical="center"/>
    </xf>
    <xf numFmtId="173" fontId="139" fillId="10" borderId="450" xfId="4" applyNumberFormat="1" applyFont="1" applyFill="1" applyBorder="1" applyAlignment="1">
      <alignment horizontal="center" vertical="center"/>
    </xf>
    <xf numFmtId="0" fontId="139" fillId="10" borderId="332" xfId="0" applyFont="1" applyFill="1" applyBorder="1" applyAlignment="1">
      <alignment horizontal="center" vertical="center"/>
    </xf>
    <xf numFmtId="0" fontId="142" fillId="10" borderId="450" xfId="0" applyFont="1" applyFill="1" applyBorder="1" applyAlignment="1">
      <alignment horizontal="center" vertical="center" wrapText="1"/>
    </xf>
    <xf numFmtId="188" fontId="139" fillId="10" borderId="450" xfId="0" applyNumberFormat="1" applyFont="1" applyFill="1" applyBorder="1" applyAlignment="1">
      <alignment horizontal="center" vertical="center"/>
    </xf>
    <xf numFmtId="0" fontId="139" fillId="10" borderId="450" xfId="0" applyFont="1" applyFill="1" applyBorder="1" applyAlignment="1">
      <alignment horizontal="center" vertical="center" wrapText="1"/>
    </xf>
    <xf numFmtId="168" fontId="81" fillId="0" borderId="387" xfId="0" applyNumberFormat="1" applyFont="1" applyBorder="1" applyAlignment="1">
      <alignment horizontal="center" vertical="center"/>
    </xf>
    <xf numFmtId="0" fontId="72" fillId="25" borderId="0" xfId="0" applyFont="1" applyFill="1" applyAlignment="1">
      <alignment horizontal="center" vertical="center"/>
    </xf>
    <xf numFmtId="0" fontId="61" fillId="26" borderId="479" xfId="0" quotePrefix="1" applyFont="1" applyFill="1" applyBorder="1" applyAlignment="1">
      <alignment horizontal="center" vertical="center" wrapText="1"/>
    </xf>
    <xf numFmtId="0" fontId="66" fillId="0" borderId="500" xfId="0" applyFont="1" applyBorder="1" applyAlignment="1">
      <alignment vertical="center"/>
    </xf>
    <xf numFmtId="0" fontId="66" fillId="0" borderId="45" xfId="0" applyFont="1" applyBorder="1" applyAlignment="1">
      <alignment vertical="center"/>
    </xf>
    <xf numFmtId="0" fontId="81" fillId="0" borderId="387" xfId="0" applyFont="1" applyBorder="1" applyAlignment="1">
      <alignment horizontal="center" vertical="center"/>
    </xf>
    <xf numFmtId="0" fontId="139" fillId="0" borderId="450" xfId="64" applyFont="1" applyFill="1" applyBorder="1" applyAlignment="1">
      <alignment horizontal="left" vertical="center"/>
    </xf>
    <xf numFmtId="0" fontId="139" fillId="0" borderId="450" xfId="64" applyFont="1" applyFill="1" applyBorder="1" applyAlignment="1">
      <alignment horizontal="left" vertical="center" wrapText="1"/>
    </xf>
    <xf numFmtId="0" fontId="139" fillId="0" borderId="449" xfId="64" applyFont="1" applyFill="1" applyBorder="1" applyAlignment="1">
      <alignment horizontal="left" vertical="center"/>
    </xf>
    <xf numFmtId="0" fontId="139" fillId="47" borderId="449" xfId="0" applyFont="1" applyFill="1" applyBorder="1" applyAlignment="1">
      <alignment horizontal="left" vertical="center"/>
    </xf>
    <xf numFmtId="0" fontId="139" fillId="0" borderId="450" xfId="0" applyFont="1" applyBorder="1" applyAlignment="1">
      <alignment horizontal="left" vertical="center"/>
    </xf>
    <xf numFmtId="0" fontId="139" fillId="0" borderId="449" xfId="0" applyFont="1" applyBorder="1" applyAlignment="1">
      <alignment horizontal="left" vertical="center"/>
    </xf>
    <xf numFmtId="0" fontId="139" fillId="0" borderId="497" xfId="0" applyFont="1" applyBorder="1" applyAlignment="1">
      <alignment horizontal="left" vertical="center"/>
    </xf>
    <xf numFmtId="0" fontId="139" fillId="0" borderId="450" xfId="0" applyFont="1" applyBorder="1" applyAlignment="1">
      <alignment horizontal="left" vertical="center" wrapText="1"/>
    </xf>
    <xf numFmtId="0" fontId="139" fillId="10" borderId="450" xfId="0" applyFont="1" applyFill="1" applyBorder="1" applyAlignment="1">
      <alignment horizontal="left" vertical="center"/>
    </xf>
    <xf numFmtId="0" fontId="139" fillId="8" borderId="449" xfId="0" applyFont="1" applyFill="1" applyBorder="1" applyAlignment="1">
      <alignment horizontal="left" vertical="center"/>
    </xf>
    <xf numFmtId="17" fontId="50" fillId="0" borderId="28" xfId="0" applyNumberFormat="1" applyFont="1" applyBorder="1" applyAlignment="1">
      <alignment horizontal="center" vertical="center" textRotation="90"/>
    </xf>
    <xf numFmtId="0" fontId="37" fillId="15" borderId="51" xfId="0" applyFont="1" applyFill="1" applyBorder="1" applyAlignment="1">
      <alignment horizontal="center" vertical="center" textRotation="90" wrapText="1"/>
    </xf>
    <xf numFmtId="0" fontId="144" fillId="19" borderId="447" xfId="0" applyFont="1" applyFill="1" applyBorder="1" applyAlignment="1">
      <alignment horizontal="center" vertical="center" wrapText="1"/>
    </xf>
    <xf numFmtId="169" fontId="143" fillId="19" borderId="447" xfId="0" applyNumberFormat="1" applyFont="1" applyFill="1" applyBorder="1" applyAlignment="1">
      <alignment horizontal="center" vertical="center" wrapText="1"/>
    </xf>
    <xf numFmtId="169" fontId="143" fillId="19" borderId="16" xfId="0" applyNumberFormat="1" applyFont="1" applyFill="1" applyBorder="1" applyAlignment="1">
      <alignment horizontal="center" vertical="center" wrapText="1"/>
    </xf>
    <xf numFmtId="0" fontId="145" fillId="0" borderId="0" xfId="0" applyFont="1" applyAlignment="1">
      <alignment horizontal="left" vertical="center"/>
    </xf>
    <xf numFmtId="0" fontId="145" fillId="0" borderId="0" xfId="0" applyFont="1" applyAlignment="1">
      <alignment horizontal="left" vertical="center" wrapText="1"/>
    </xf>
    <xf numFmtId="0" fontId="145" fillId="0" borderId="56" xfId="0" applyFont="1" applyBorder="1" applyAlignment="1">
      <alignment horizontal="left" vertical="center" wrapText="1"/>
    </xf>
    <xf numFmtId="0" fontId="147" fillId="15" borderId="346" xfId="0" applyFont="1" applyFill="1" applyBorder="1" applyAlignment="1">
      <alignment horizontal="centerContinuous" vertical="center"/>
    </xf>
    <xf numFmtId="0" fontId="147" fillId="15" borderId="346" xfId="0" applyFont="1" applyFill="1" applyBorder="1" applyAlignment="1">
      <alignment vertical="center"/>
    </xf>
    <xf numFmtId="15" fontId="147" fillId="15" borderId="346" xfId="0" applyNumberFormat="1" applyFont="1" applyFill="1" applyBorder="1" applyAlignment="1">
      <alignment vertical="center"/>
    </xf>
    <xf numFmtId="0" fontId="148" fillId="15" borderId="346" xfId="0" applyFont="1" applyFill="1" applyBorder="1" applyAlignment="1">
      <alignment vertical="center"/>
    </xf>
    <xf numFmtId="15" fontId="147" fillId="15" borderId="183" xfId="0" applyNumberFormat="1" applyFont="1" applyFill="1" applyBorder="1" applyAlignment="1">
      <alignment vertical="center"/>
    </xf>
    <xf numFmtId="15" fontId="147" fillId="0" borderId="347" xfId="0" applyNumberFormat="1" applyFont="1" applyBorder="1" applyAlignment="1">
      <alignment vertical="center"/>
    </xf>
    <xf numFmtId="0" fontId="148" fillId="0" borderId="0" xfId="0" applyFont="1" applyAlignment="1">
      <alignment vertical="center"/>
    </xf>
    <xf numFmtId="0" fontId="148" fillId="0" borderId="0" xfId="0" applyFont="1"/>
    <xf numFmtId="49" fontId="66" fillId="0" borderId="0" xfId="0" applyNumberFormat="1" applyFont="1" applyAlignment="1">
      <alignment vertical="center"/>
    </xf>
    <xf numFmtId="9" fontId="0" fillId="0" borderId="0" xfId="0" applyNumberFormat="1" applyAlignment="1">
      <alignment horizontal="center"/>
    </xf>
    <xf numFmtId="4" fontId="0" fillId="0" borderId="0" xfId="0" applyNumberFormat="1" applyAlignment="1">
      <alignment horizontal="center"/>
    </xf>
    <xf numFmtId="0" fontId="0" fillId="0" borderId="0" xfId="0" applyAlignment="1">
      <alignment horizontal="left"/>
    </xf>
    <xf numFmtId="0" fontId="74" fillId="10" borderId="502" xfId="0" applyFont="1" applyFill="1" applyBorder="1" applyAlignment="1">
      <alignment horizontal="center" vertical="center" wrapText="1"/>
    </xf>
    <xf numFmtId="168" fontId="81" fillId="0" borderId="503" xfId="0" applyNumberFormat="1" applyFont="1" applyBorder="1" applyAlignment="1">
      <alignment horizontal="center" vertical="center"/>
    </xf>
    <xf numFmtId="9" fontId="81" fillId="0" borderId="505" xfId="2" applyFont="1" applyBorder="1" applyAlignment="1" applyProtection="1">
      <alignment horizontal="center" vertical="center"/>
    </xf>
    <xf numFmtId="0" fontId="81" fillId="0" borderId="505" xfId="0" applyFont="1" applyBorder="1" applyAlignment="1">
      <alignment horizontal="center" vertical="center"/>
    </xf>
    <xf numFmtId="0" fontId="81" fillId="0" borderId="503" xfId="0" applyFont="1" applyBorder="1" applyAlignment="1">
      <alignment horizontal="center" vertical="center"/>
    </xf>
    <xf numFmtId="180" fontId="81" fillId="0" borderId="505" xfId="0" applyNumberFormat="1" applyFont="1" applyBorder="1" applyAlignment="1">
      <alignment horizontal="center" vertical="center"/>
    </xf>
    <xf numFmtId="0" fontId="66" fillId="0" borderId="508" xfId="0" applyFont="1" applyBorder="1" applyAlignment="1">
      <alignment vertical="center"/>
    </xf>
    <xf numFmtId="37" fontId="31" fillId="51" borderId="509" xfId="0" applyNumberFormat="1" applyFont="1" applyFill="1" applyBorder="1" applyAlignment="1">
      <alignment horizontal="center" vertical="center"/>
    </xf>
    <xf numFmtId="37" fontId="31" fillId="52" borderId="510" xfId="0" applyNumberFormat="1" applyFont="1" applyFill="1" applyBorder="1" applyAlignment="1">
      <alignment horizontal="center" vertical="center"/>
    </xf>
    <xf numFmtId="37" fontId="31" fillId="51" borderId="510" xfId="0" applyNumberFormat="1" applyFont="1" applyFill="1" applyBorder="1" applyAlignment="1">
      <alignment horizontal="center" vertical="center"/>
    </xf>
    <xf numFmtId="37" fontId="31" fillId="51" borderId="511" xfId="0" applyNumberFormat="1" applyFont="1" applyFill="1" applyBorder="1" applyAlignment="1">
      <alignment horizontal="center" vertical="center"/>
    </xf>
    <xf numFmtId="37" fontId="31" fillId="51" borderId="512" xfId="0" applyNumberFormat="1" applyFont="1" applyFill="1" applyBorder="1" applyAlignment="1">
      <alignment horizontal="center" vertical="center"/>
    </xf>
    <xf numFmtId="37" fontId="31" fillId="51" borderId="513" xfId="0" applyNumberFormat="1" applyFont="1" applyFill="1" applyBorder="1" applyAlignment="1">
      <alignment horizontal="center" vertical="center"/>
    </xf>
    <xf numFmtId="37" fontId="31" fillId="51" borderId="514" xfId="0" applyNumberFormat="1" applyFont="1" applyFill="1" applyBorder="1" applyAlignment="1">
      <alignment horizontal="center" vertical="center"/>
    </xf>
    <xf numFmtId="37" fontId="31" fillId="51" borderId="515" xfId="0" applyNumberFormat="1" applyFont="1" applyFill="1" applyBorder="1" applyAlignment="1">
      <alignment horizontal="center" vertical="center"/>
    </xf>
    <xf numFmtId="37" fontId="31" fillId="51" borderId="516" xfId="0" applyNumberFormat="1" applyFont="1" applyFill="1" applyBorder="1" applyAlignment="1">
      <alignment horizontal="center" vertical="center"/>
    </xf>
    <xf numFmtId="37" fontId="31" fillId="51" borderId="517" xfId="0" applyNumberFormat="1" applyFont="1" applyFill="1" applyBorder="1" applyAlignment="1">
      <alignment horizontal="center" vertical="center"/>
    </xf>
    <xf numFmtId="195" fontId="0" fillId="0" borderId="0" xfId="0" applyNumberFormat="1"/>
    <xf numFmtId="2" fontId="24" fillId="12" borderId="66" xfId="0" applyNumberFormat="1" applyFont="1" applyFill="1" applyBorder="1" applyAlignment="1">
      <alignment horizontal="center" vertical="center" wrapText="1"/>
    </xf>
    <xf numFmtId="15" fontId="8" fillId="53" borderId="450" xfId="0" applyNumberFormat="1" applyFont="1" applyFill="1" applyBorder="1" applyAlignment="1">
      <alignment horizontal="center" vertical="center"/>
    </xf>
    <xf numFmtId="4" fontId="0" fillId="0" borderId="0" xfId="0" applyNumberFormat="1" applyAlignment="1">
      <alignment horizontal="center" vertical="center"/>
    </xf>
    <xf numFmtId="196" fontId="0" fillId="0" borderId="0" xfId="0" applyNumberFormat="1"/>
    <xf numFmtId="195" fontId="0" fillId="0" borderId="0" xfId="0" applyNumberFormat="1" applyAlignment="1">
      <alignment horizontal="center"/>
    </xf>
    <xf numFmtId="1" fontId="51" fillId="0" borderId="101" xfId="0" applyNumberFormat="1" applyFont="1" applyBorder="1" applyAlignment="1">
      <alignment horizontal="center" vertical="center"/>
    </xf>
    <xf numFmtId="0" fontId="121" fillId="10" borderId="67" xfId="0" applyFont="1" applyFill="1" applyBorder="1" applyAlignment="1">
      <alignment horizontal="right" vertical="top" wrapText="1" readingOrder="2"/>
    </xf>
    <xf numFmtId="192" fontId="81" fillId="0" borderId="387" xfId="0" applyNumberFormat="1" applyFont="1" applyBorder="1" applyAlignment="1">
      <alignment horizontal="center" vertical="center"/>
    </xf>
    <xf numFmtId="0" fontId="139" fillId="11" borderId="450" xfId="0" applyFont="1" applyFill="1" applyBorder="1" applyAlignment="1">
      <alignment horizontal="center" vertical="center" wrapText="1"/>
    </xf>
    <xf numFmtId="10" fontId="135" fillId="0" borderId="0" xfId="2" applyNumberFormat="1" applyFont="1"/>
    <xf numFmtId="166" fontId="150" fillId="42" borderId="450" xfId="1" applyNumberFormat="1" applyFont="1" applyFill="1" applyBorder="1" applyAlignment="1">
      <alignment horizontal="center" vertical="center" wrapText="1" readingOrder="2"/>
    </xf>
    <xf numFmtId="166" fontId="150" fillId="0" borderId="450" xfId="1" applyNumberFormat="1" applyFont="1" applyBorder="1" applyAlignment="1">
      <alignment horizontal="center" vertical="center" wrapText="1" readingOrder="2"/>
    </xf>
    <xf numFmtId="167" fontId="150" fillId="42" borderId="450" xfId="1" applyNumberFormat="1" applyFont="1" applyFill="1" applyBorder="1" applyAlignment="1">
      <alignment horizontal="center" vertical="center" wrapText="1" readingOrder="2"/>
    </xf>
    <xf numFmtId="167" fontId="150" fillId="0" borderId="450" xfId="1" applyNumberFormat="1" applyFont="1" applyBorder="1" applyAlignment="1">
      <alignment horizontal="center" vertical="center" wrapText="1" readingOrder="2"/>
    </xf>
    <xf numFmtId="0" fontId="152" fillId="42" borderId="450" xfId="0" applyFont="1" applyFill="1" applyBorder="1" applyAlignment="1">
      <alignment horizontal="center" vertical="center" wrapText="1" readingOrder="2"/>
    </xf>
    <xf numFmtId="166" fontId="153" fillId="42" borderId="450" xfId="1" applyNumberFormat="1" applyFont="1" applyFill="1" applyBorder="1" applyAlignment="1">
      <alignment horizontal="center" vertical="center" wrapText="1" readingOrder="2"/>
    </xf>
    <xf numFmtId="166" fontId="152" fillId="42" borderId="450" xfId="1" applyNumberFormat="1" applyFont="1" applyFill="1" applyBorder="1" applyAlignment="1">
      <alignment horizontal="center" vertical="center" wrapText="1" readingOrder="2"/>
    </xf>
    <xf numFmtId="9" fontId="152" fillId="42" borderId="450" xfId="2" applyFont="1" applyFill="1" applyBorder="1" applyAlignment="1">
      <alignment horizontal="center" vertical="center" wrapText="1" readingOrder="2"/>
    </xf>
    <xf numFmtId="0" fontId="152" fillId="0" borderId="450" xfId="0" applyFont="1" applyBorder="1" applyAlignment="1">
      <alignment horizontal="center" vertical="center" wrapText="1" readingOrder="2"/>
    </xf>
    <xf numFmtId="166" fontId="153" fillId="0" borderId="450" xfId="1" applyNumberFormat="1" applyFont="1" applyBorder="1" applyAlignment="1">
      <alignment horizontal="center" vertical="center" wrapText="1" readingOrder="2"/>
    </xf>
    <xf numFmtId="166" fontId="152" fillId="0" borderId="450" xfId="1" applyNumberFormat="1" applyFont="1" applyBorder="1" applyAlignment="1">
      <alignment horizontal="center" vertical="center" wrapText="1" readingOrder="2"/>
    </xf>
    <xf numFmtId="9" fontId="152" fillId="0" borderId="450" xfId="2" applyFont="1" applyBorder="1" applyAlignment="1">
      <alignment horizontal="center" vertical="center" wrapText="1" readingOrder="2"/>
    </xf>
    <xf numFmtId="165" fontId="153" fillId="42" borderId="450" xfId="1" applyFont="1" applyFill="1" applyBorder="1" applyAlignment="1">
      <alignment horizontal="center" vertical="center" wrapText="1" readingOrder="2"/>
    </xf>
    <xf numFmtId="190" fontId="152" fillId="42" borderId="450" xfId="1" applyNumberFormat="1" applyFont="1" applyFill="1" applyBorder="1" applyAlignment="1">
      <alignment horizontal="center" vertical="center" wrapText="1" readingOrder="2"/>
    </xf>
    <xf numFmtId="0" fontId="154" fillId="42" borderId="450" xfId="0" applyFont="1" applyFill="1" applyBorder="1" applyAlignment="1">
      <alignment horizontal="center" vertical="center" wrapText="1" readingOrder="2"/>
    </xf>
    <xf numFmtId="0" fontId="154" fillId="0" borderId="450" xfId="0" applyFont="1" applyBorder="1" applyAlignment="1">
      <alignment horizontal="center" vertical="center" wrapText="1" readingOrder="2"/>
    </xf>
    <xf numFmtId="167" fontId="155" fillId="42" borderId="450" xfId="1" applyNumberFormat="1" applyFont="1" applyFill="1" applyBorder="1" applyAlignment="1">
      <alignment horizontal="center" vertical="center" wrapText="1" readingOrder="2"/>
    </xf>
    <xf numFmtId="167" fontId="155" fillId="42" borderId="450" xfId="2" applyNumberFormat="1" applyFont="1" applyFill="1" applyBorder="1" applyAlignment="1">
      <alignment horizontal="center" vertical="center" wrapText="1" readingOrder="2"/>
    </xf>
    <xf numFmtId="167" fontId="154" fillId="42" borderId="450" xfId="2" applyNumberFormat="1" applyFont="1" applyFill="1" applyBorder="1" applyAlignment="1">
      <alignment horizontal="center" vertical="center" wrapText="1" readingOrder="2"/>
    </xf>
    <xf numFmtId="167" fontId="155" fillId="0" borderId="450" xfId="1" applyNumberFormat="1" applyFont="1" applyBorder="1" applyAlignment="1">
      <alignment horizontal="center" vertical="center" wrapText="1" readingOrder="2"/>
    </xf>
    <xf numFmtId="167" fontId="155" fillId="0" borderId="450" xfId="2" applyNumberFormat="1" applyFont="1" applyBorder="1" applyAlignment="1">
      <alignment horizontal="center" vertical="center" wrapText="1" readingOrder="2"/>
    </xf>
    <xf numFmtId="167" fontId="154" fillId="0" borderId="450" xfId="2" applyNumberFormat="1" applyFont="1" applyBorder="1" applyAlignment="1">
      <alignment horizontal="center" vertical="center" wrapText="1" readingOrder="2"/>
    </xf>
    <xf numFmtId="167" fontId="155" fillId="0" borderId="450" xfId="1" applyNumberFormat="1" applyFont="1" applyFill="1" applyBorder="1" applyAlignment="1">
      <alignment horizontal="center" vertical="center" wrapText="1" readingOrder="2"/>
    </xf>
    <xf numFmtId="10" fontId="155" fillId="0" borderId="450" xfId="2" applyNumberFormat="1" applyFont="1" applyFill="1" applyBorder="1" applyAlignment="1">
      <alignment horizontal="center" vertical="center" wrapText="1" readingOrder="2"/>
    </xf>
    <xf numFmtId="167" fontId="154" fillId="0" borderId="450" xfId="2" applyNumberFormat="1" applyFont="1" applyFill="1" applyBorder="1" applyAlignment="1">
      <alignment horizontal="center" vertical="center" wrapText="1" readingOrder="2"/>
    </xf>
    <xf numFmtId="197" fontId="155" fillId="42" borderId="450" xfId="0" applyNumberFormat="1" applyFont="1" applyFill="1" applyBorder="1" applyAlignment="1">
      <alignment horizontal="center" vertical="center" wrapText="1" readingOrder="1"/>
    </xf>
    <xf numFmtId="197" fontId="155" fillId="0" borderId="450" xfId="0" applyNumberFormat="1" applyFont="1" applyBorder="1" applyAlignment="1">
      <alignment horizontal="center" vertical="center" wrapText="1" readingOrder="1"/>
    </xf>
    <xf numFmtId="9" fontId="121" fillId="0" borderId="67" xfId="2" applyFont="1" applyFill="1" applyBorder="1" applyAlignment="1">
      <alignment horizontal="center" vertical="center" wrapText="1" readingOrder="2"/>
    </xf>
    <xf numFmtId="10" fontId="156" fillId="10" borderId="67" xfId="0" applyNumberFormat="1" applyFont="1" applyFill="1" applyBorder="1" applyAlignment="1">
      <alignment horizontal="center" vertical="center" wrapText="1" readingOrder="2"/>
    </xf>
    <xf numFmtId="37" fontId="157" fillId="0" borderId="67" xfId="1" applyNumberFormat="1" applyFont="1" applyFill="1" applyBorder="1" applyAlignment="1">
      <alignment horizontal="center" vertical="center" readingOrder="2"/>
    </xf>
    <xf numFmtId="9" fontId="39" fillId="31" borderId="457" xfId="2" applyFont="1" applyFill="1" applyBorder="1" applyAlignment="1">
      <alignment horizontal="center" vertical="center"/>
    </xf>
    <xf numFmtId="0" fontId="39" fillId="10" borderId="439" xfId="0" applyFont="1" applyFill="1" applyBorder="1" applyAlignment="1" applyProtection="1">
      <alignment vertical="center"/>
      <protection locked="0"/>
    </xf>
    <xf numFmtId="165" fontId="66" fillId="0" borderId="452" xfId="1" applyFont="1" applyFill="1" applyBorder="1" applyAlignment="1" applyProtection="1">
      <alignment vertical="center"/>
    </xf>
    <xf numFmtId="0" fontId="66" fillId="0" borderId="111" xfId="0" applyFont="1" applyBorder="1"/>
    <xf numFmtId="165" fontId="66" fillId="0" borderId="455" xfId="0" applyNumberFormat="1" applyFont="1" applyBorder="1"/>
    <xf numFmtId="165" fontId="66" fillId="0" borderId="454" xfId="1" applyFont="1" applyFill="1" applyBorder="1" applyAlignment="1" applyProtection="1">
      <alignment vertical="center"/>
    </xf>
    <xf numFmtId="10" fontId="91" fillId="0" borderId="30" xfId="2" applyNumberFormat="1" applyFont="1" applyFill="1" applyBorder="1" applyAlignment="1" applyProtection="1">
      <alignment horizontal="center" vertical="center"/>
    </xf>
    <xf numFmtId="165" fontId="66" fillId="10" borderId="454" xfId="1" applyFont="1" applyFill="1" applyBorder="1" applyAlignment="1" applyProtection="1">
      <alignment vertical="center"/>
    </xf>
    <xf numFmtId="166" fontId="66" fillId="0" borderId="456" xfId="1" applyNumberFormat="1" applyFont="1" applyFill="1" applyBorder="1" applyAlignment="1" applyProtection="1">
      <alignment vertical="center"/>
    </xf>
    <xf numFmtId="0" fontId="72" fillId="13" borderId="0" xfId="0" applyFont="1" applyFill="1" applyAlignment="1">
      <alignment horizontal="center" vertical="center" wrapText="1"/>
    </xf>
    <xf numFmtId="0" fontId="75" fillId="25" borderId="518" xfId="0" applyFont="1" applyFill="1" applyBorder="1" applyAlignment="1">
      <alignment horizontal="centerContinuous" vertical="center"/>
    </xf>
    <xf numFmtId="0" fontId="89" fillId="25" borderId="519" xfId="0" applyFont="1" applyFill="1" applyBorder="1" applyAlignment="1">
      <alignment horizontal="centerContinuous" vertical="center" wrapText="1"/>
    </xf>
    <xf numFmtId="0" fontId="75" fillId="25" borderId="519" xfId="0" applyFont="1" applyFill="1" applyBorder="1" applyAlignment="1">
      <alignment horizontal="centerContinuous" vertical="center"/>
    </xf>
    <xf numFmtId="0" fontId="75" fillId="25" borderId="42" xfId="0" applyFont="1" applyFill="1" applyBorder="1" applyAlignment="1">
      <alignment horizontal="centerContinuous" vertical="center"/>
    </xf>
    <xf numFmtId="0" fontId="0" fillId="0" borderId="43" xfId="0" applyBorder="1"/>
    <xf numFmtId="0" fontId="39" fillId="10" borderId="524" xfId="0" applyFont="1" applyFill="1" applyBorder="1" applyAlignment="1" applyProtection="1">
      <alignment vertical="center"/>
      <protection locked="0"/>
    </xf>
    <xf numFmtId="0" fontId="39" fillId="31" borderId="526" xfId="0" applyFont="1" applyFill="1" applyBorder="1" applyAlignment="1">
      <alignment horizontal="center" vertical="center"/>
    </xf>
    <xf numFmtId="0" fontId="39" fillId="31" borderId="527" xfId="0" applyFont="1" applyFill="1" applyBorder="1" applyAlignment="1">
      <alignment horizontal="center" vertical="center"/>
    </xf>
    <xf numFmtId="165" fontId="39" fillId="31" borderId="528" xfId="0" applyNumberFormat="1" applyFont="1" applyFill="1" applyBorder="1" applyAlignment="1">
      <alignment vertical="center"/>
    </xf>
    <xf numFmtId="9" fontId="39" fillId="31" borderId="528" xfId="2" applyFont="1" applyFill="1" applyBorder="1" applyAlignment="1">
      <alignment horizontal="center" vertical="center"/>
    </xf>
    <xf numFmtId="9" fontId="91" fillId="0" borderId="29" xfId="2" applyFont="1" applyFill="1" applyBorder="1" applyAlignment="1" applyProtection="1">
      <alignment horizontal="center" vertical="center"/>
    </xf>
    <xf numFmtId="167" fontId="158" fillId="0" borderId="525" xfId="2" applyNumberFormat="1" applyFont="1" applyBorder="1" applyAlignment="1">
      <alignment horizontal="center" vertical="center"/>
    </xf>
    <xf numFmtId="10" fontId="158" fillId="31" borderId="529" xfId="2" applyNumberFormat="1" applyFont="1" applyFill="1" applyBorder="1" applyAlignment="1">
      <alignment horizontal="center" vertical="center"/>
    </xf>
    <xf numFmtId="0" fontId="39" fillId="10" borderId="524" xfId="0" applyFont="1" applyFill="1" applyBorder="1" applyAlignment="1" applyProtection="1">
      <alignment horizontal="left" vertical="center" indent="3"/>
      <protection locked="0"/>
    </xf>
    <xf numFmtId="0" fontId="66" fillId="10" borderId="524" xfId="0" applyFont="1" applyFill="1" applyBorder="1" applyAlignment="1" applyProtection="1">
      <alignment horizontal="left" vertical="center" indent="3"/>
      <protection locked="0"/>
    </xf>
    <xf numFmtId="10" fontId="155" fillId="0" borderId="450" xfId="2" applyNumberFormat="1" applyFont="1" applyBorder="1" applyAlignment="1">
      <alignment horizontal="center" vertical="center" wrapText="1" readingOrder="2"/>
    </xf>
    <xf numFmtId="10" fontId="154" fillId="0" borderId="450" xfId="2" applyNumberFormat="1" applyFont="1" applyBorder="1" applyAlignment="1">
      <alignment horizontal="center" vertical="center" wrapText="1" readingOrder="2"/>
    </xf>
    <xf numFmtId="10" fontId="155" fillId="0" borderId="450" xfId="1" applyNumberFormat="1" applyFont="1" applyBorder="1" applyAlignment="1">
      <alignment horizontal="center" vertical="center" wrapText="1" readingOrder="2"/>
    </xf>
    <xf numFmtId="10" fontId="158" fillId="0" borderId="525" xfId="2" applyNumberFormat="1" applyFont="1" applyBorder="1" applyAlignment="1">
      <alignment horizontal="center" vertical="center"/>
    </xf>
    <xf numFmtId="0" fontId="25" fillId="15" borderId="97" xfId="0" applyFont="1" applyFill="1" applyBorder="1" applyAlignment="1">
      <alignment horizontal="center" vertical="center"/>
    </xf>
    <xf numFmtId="0" fontId="25" fillId="15" borderId="91" xfId="0" applyFont="1" applyFill="1" applyBorder="1" applyAlignment="1">
      <alignment horizontal="center" vertical="center"/>
    </xf>
    <xf numFmtId="0" fontId="141" fillId="54" borderId="450" xfId="0" applyFont="1" applyFill="1" applyBorder="1" applyAlignment="1">
      <alignment horizontal="center" vertical="center" wrapText="1"/>
    </xf>
    <xf numFmtId="196" fontId="0" fillId="0" borderId="0" xfId="0" applyNumberFormat="1" applyAlignment="1">
      <alignment horizontal="center"/>
    </xf>
    <xf numFmtId="0" fontId="66" fillId="16" borderId="16" xfId="0" applyFont="1" applyFill="1" applyBorder="1" applyAlignment="1">
      <alignment horizontal="center" vertical="center"/>
    </xf>
    <xf numFmtId="16" fontId="139" fillId="0" borderId="450" xfId="0" applyNumberFormat="1" applyFont="1" applyBorder="1" applyAlignment="1">
      <alignment horizontal="center" vertical="center"/>
    </xf>
    <xf numFmtId="9" fontId="0" fillId="0" borderId="0" xfId="2" applyFont="1"/>
    <xf numFmtId="9" fontId="121" fillId="10" borderId="67" xfId="0" applyNumberFormat="1" applyFont="1" applyFill="1" applyBorder="1" applyAlignment="1">
      <alignment horizontal="right" vertical="top" wrapText="1" readingOrder="2"/>
    </xf>
    <xf numFmtId="0" fontId="4" fillId="54" borderId="16" xfId="0" applyFont="1" applyFill="1" applyBorder="1" applyAlignment="1">
      <alignment horizontal="center" vertical="center"/>
    </xf>
    <xf numFmtId="0" fontId="159" fillId="0" borderId="530" xfId="0" applyFont="1" applyBorder="1" applyAlignment="1">
      <alignment horizontal="center" vertical="center" wrapText="1"/>
    </xf>
    <xf numFmtId="9" fontId="161" fillId="0" borderId="534" xfId="0" applyNumberFormat="1" applyFont="1" applyBorder="1" applyAlignment="1">
      <alignment horizontal="center" vertical="center" wrapText="1"/>
    </xf>
    <xf numFmtId="0" fontId="163" fillId="0" borderId="0" xfId="0" applyFont="1"/>
    <xf numFmtId="0" fontId="159" fillId="0" borderId="534" xfId="0" applyFont="1" applyBorder="1" applyAlignment="1">
      <alignment horizontal="center" vertical="center" wrapText="1"/>
    </xf>
    <xf numFmtId="9" fontId="161" fillId="0" borderId="534" xfId="0" applyNumberFormat="1" applyFont="1" applyBorder="1" applyAlignment="1">
      <alignment horizontal="center" wrapText="1"/>
    </xf>
    <xf numFmtId="0" fontId="149" fillId="16" borderId="450" xfId="64" applyFont="1" applyFill="1" applyBorder="1" applyAlignment="1">
      <alignment horizontal="center" vertical="center" wrapText="1"/>
    </xf>
    <xf numFmtId="0" fontId="35" fillId="38" borderId="84" xfId="0" applyFont="1" applyFill="1" applyBorder="1" applyAlignment="1">
      <alignment horizontal="center"/>
    </xf>
    <xf numFmtId="15" fontId="3" fillId="38" borderId="87" xfId="0" applyNumberFormat="1" applyFont="1" applyFill="1" applyBorder="1" applyAlignment="1">
      <alignment horizontal="center"/>
    </xf>
    <xf numFmtId="15" fontId="36" fillId="38" borderId="85" xfId="0" applyNumberFormat="1" applyFont="1" applyFill="1" applyBorder="1" applyAlignment="1">
      <alignment horizontal="center"/>
    </xf>
    <xf numFmtId="0" fontId="126" fillId="38" borderId="85" xfId="0" applyFont="1" applyFill="1" applyBorder="1" applyAlignment="1">
      <alignment horizontal="center"/>
    </xf>
    <xf numFmtId="9" fontId="36" fillId="38" borderId="85" xfId="2" applyFont="1" applyFill="1" applyBorder="1" applyAlignment="1">
      <alignment horizontal="center"/>
    </xf>
    <xf numFmtId="0" fontId="36" fillId="38" borderId="86" xfId="0" applyFont="1" applyFill="1" applyBorder="1" applyAlignment="1">
      <alignment horizontal="center"/>
    </xf>
    <xf numFmtId="15" fontId="165" fillId="38" borderId="85" xfId="0" applyNumberFormat="1" applyFont="1" applyFill="1" applyBorder="1" applyAlignment="1">
      <alignment horizontal="center"/>
    </xf>
    <xf numFmtId="15" fontId="165" fillId="0" borderId="85" xfId="0" applyNumberFormat="1" applyFont="1" applyBorder="1" applyAlignment="1">
      <alignment horizontal="center"/>
    </xf>
    <xf numFmtId="1" fontId="0" fillId="0" borderId="0" xfId="0" applyNumberFormat="1" applyAlignment="1">
      <alignment horizontal="center" vertical="center"/>
    </xf>
    <xf numFmtId="0" fontId="147" fillId="15" borderId="183" xfId="0" applyFont="1" applyFill="1" applyBorder="1" applyAlignment="1">
      <alignment vertical="center"/>
    </xf>
    <xf numFmtId="1" fontId="147" fillId="15" borderId="183" xfId="0" applyNumberFormat="1" applyFont="1" applyFill="1" applyBorder="1" applyAlignment="1">
      <alignment vertical="center"/>
    </xf>
    <xf numFmtId="0" fontId="7" fillId="0" borderId="535" xfId="0" applyFont="1" applyBorder="1" applyAlignment="1">
      <alignment horizontal="center" wrapText="1"/>
    </xf>
    <xf numFmtId="0" fontId="7" fillId="0" borderId="537" xfId="0" applyFont="1" applyBorder="1" applyAlignment="1">
      <alignment horizontal="center" wrapText="1"/>
    </xf>
    <xf numFmtId="0" fontId="7" fillId="0" borderId="537" xfId="0" applyFont="1" applyBorder="1" applyAlignment="1">
      <alignment horizontal="center" vertical="center" wrapText="1"/>
    </xf>
    <xf numFmtId="0" fontId="7" fillId="0" borderId="539" xfId="0" applyFont="1" applyBorder="1" applyAlignment="1">
      <alignment horizontal="center" wrapText="1"/>
    </xf>
    <xf numFmtId="0" fontId="7" fillId="0" borderId="536" xfId="0" applyFont="1" applyBorder="1" applyAlignment="1">
      <alignment horizontal="center" wrapText="1"/>
    </xf>
    <xf numFmtId="0" fontId="7" fillId="0" borderId="549" xfId="0" applyFont="1" applyBorder="1" applyAlignment="1">
      <alignment horizontal="center" wrapText="1"/>
    </xf>
    <xf numFmtId="0" fontId="7" fillId="0" borderId="538" xfId="0" applyFont="1" applyBorder="1" applyAlignment="1">
      <alignment horizontal="center" wrapText="1"/>
    </xf>
    <xf numFmtId="0" fontId="7" fillId="0" borderId="400" xfId="0" applyFont="1" applyBorder="1" applyAlignment="1">
      <alignment horizontal="center" wrapText="1"/>
    </xf>
    <xf numFmtId="0" fontId="0" fillId="19" borderId="337" xfId="0" applyFill="1" applyBorder="1" applyAlignment="1">
      <alignment horizontal="center" vertical="center"/>
    </xf>
    <xf numFmtId="0" fontId="0" fillId="0" borderId="540" xfId="0" applyBorder="1" applyAlignment="1">
      <alignment horizontal="center" vertical="center"/>
    </xf>
    <xf numFmtId="0" fontId="0" fillId="0" borderId="543" xfId="0" applyBorder="1" applyAlignment="1">
      <alignment horizontal="center" vertical="center"/>
    </xf>
    <xf numFmtId="37" fontId="0" fillId="0" borderId="543" xfId="0" applyNumberFormat="1" applyBorder="1" applyAlignment="1">
      <alignment horizontal="center" vertical="center"/>
    </xf>
    <xf numFmtId="0" fontId="8" fillId="2" borderId="546" xfId="0" applyFont="1" applyFill="1" applyBorder="1" applyAlignment="1">
      <alignment horizontal="center" vertical="center"/>
    </xf>
    <xf numFmtId="0" fontId="8" fillId="3" borderId="547" xfId="0" applyFont="1" applyFill="1" applyBorder="1" applyAlignment="1" applyProtection="1">
      <alignment horizontal="center" vertical="center"/>
      <protection locked="0"/>
    </xf>
    <xf numFmtId="0" fontId="8" fillId="3" borderId="547" xfId="0" applyFont="1" applyFill="1" applyBorder="1" applyAlignment="1" applyProtection="1">
      <alignment horizontal="center" vertical="center" wrapText="1"/>
      <protection locked="0"/>
    </xf>
    <xf numFmtId="0" fontId="8" fillId="3" borderId="548" xfId="0" applyFont="1" applyFill="1" applyBorder="1" applyAlignment="1" applyProtection="1">
      <alignment horizontal="center" vertical="center"/>
      <protection locked="0"/>
    </xf>
    <xf numFmtId="168" fontId="8" fillId="0" borderId="547" xfId="0" applyNumberFormat="1" applyFont="1" applyBorder="1" applyAlignment="1" applyProtection="1">
      <alignment horizontal="center" vertical="center"/>
      <protection locked="0"/>
    </xf>
    <xf numFmtId="168" fontId="8" fillId="0" borderId="548" xfId="0" applyNumberFormat="1" applyFont="1" applyBorder="1" applyAlignment="1" applyProtection="1">
      <alignment horizontal="center" vertical="center"/>
      <protection locked="0"/>
    </xf>
    <xf numFmtId="168" fontId="8" fillId="0" borderId="546" xfId="0" applyNumberFormat="1" applyFont="1" applyBorder="1" applyAlignment="1" applyProtection="1">
      <alignment horizontal="center" vertical="center"/>
      <protection locked="0"/>
    </xf>
    <xf numFmtId="0" fontId="8" fillId="0" borderId="547" xfId="0" applyFont="1" applyBorder="1" applyAlignment="1" applyProtection="1">
      <alignment horizontal="center" vertical="center"/>
      <protection locked="0"/>
    </xf>
    <xf numFmtId="0" fontId="8" fillId="2" borderId="548" xfId="0" applyFont="1" applyFill="1" applyBorder="1" applyAlignment="1">
      <alignment horizontal="center" vertical="center"/>
    </xf>
    <xf numFmtId="167" fontId="8" fillId="2" borderId="547" xfId="2" applyNumberFormat="1" applyFont="1" applyFill="1" applyBorder="1" applyAlignment="1">
      <alignment horizontal="center" vertical="center"/>
    </xf>
    <xf numFmtId="1" fontId="8" fillId="2" borderId="547" xfId="0" applyNumberFormat="1" applyFont="1" applyFill="1" applyBorder="1" applyAlignment="1">
      <alignment horizontal="center" vertical="center"/>
    </xf>
    <xf numFmtId="0" fontId="8" fillId="2" borderId="543" xfId="0" applyFont="1" applyFill="1" applyBorder="1" applyAlignment="1">
      <alignment horizontal="center" vertical="center"/>
    </xf>
    <xf numFmtId="0" fontId="8" fillId="3" borderId="544" xfId="0" applyFont="1" applyFill="1" applyBorder="1" applyAlignment="1" applyProtection="1">
      <alignment horizontal="center" vertical="center"/>
      <protection locked="0"/>
    </xf>
    <xf numFmtId="0" fontId="8" fillId="3" borderId="545" xfId="0" applyFont="1" applyFill="1" applyBorder="1" applyAlignment="1" applyProtection="1">
      <alignment horizontal="center" vertical="center"/>
      <protection locked="0"/>
    </xf>
    <xf numFmtId="168" fontId="8" fillId="0" borderId="544" xfId="0" applyNumberFormat="1" applyFont="1" applyBorder="1" applyAlignment="1" applyProtection="1">
      <alignment horizontal="center" vertical="center"/>
      <protection locked="0"/>
    </xf>
    <xf numFmtId="168" fontId="8" fillId="0" borderId="545" xfId="0" applyNumberFormat="1" applyFont="1" applyBorder="1" applyAlignment="1" applyProtection="1">
      <alignment horizontal="center" vertical="center"/>
      <protection locked="0"/>
    </xf>
    <xf numFmtId="168" fontId="8" fillId="0" borderId="543" xfId="0" applyNumberFormat="1" applyFont="1" applyBorder="1" applyAlignment="1" applyProtection="1">
      <alignment horizontal="center" vertical="center"/>
      <protection locked="0"/>
    </xf>
    <xf numFmtId="0" fontId="8" fillId="0" borderId="544" xfId="0" applyFont="1" applyBorder="1" applyAlignment="1" applyProtection="1">
      <alignment horizontal="center" vertical="center"/>
      <protection locked="0"/>
    </xf>
    <xf numFmtId="0" fontId="8" fillId="2" borderId="545" xfId="0" applyFont="1" applyFill="1" applyBorder="1" applyAlignment="1">
      <alignment horizontal="center" vertical="center"/>
    </xf>
    <xf numFmtId="167" fontId="8" fillId="2" borderId="544" xfId="2" applyNumberFormat="1" applyFont="1" applyFill="1" applyBorder="1" applyAlignment="1">
      <alignment horizontal="center" vertical="center"/>
    </xf>
    <xf numFmtId="1" fontId="8" fillId="2" borderId="544" xfId="0" applyNumberFormat="1" applyFont="1" applyFill="1" applyBorder="1" applyAlignment="1">
      <alignment horizontal="center" vertical="center"/>
    </xf>
    <xf numFmtId="0" fontId="8" fillId="19" borderId="337" xfId="0" applyFont="1" applyFill="1" applyBorder="1" applyAlignment="1">
      <alignment horizontal="center" vertical="center"/>
    </xf>
    <xf numFmtId="168" fontId="8" fillId="19" borderId="338" xfId="0" applyNumberFormat="1" applyFont="1" applyFill="1" applyBorder="1" applyAlignment="1">
      <alignment horizontal="center" vertical="center"/>
    </xf>
    <xf numFmtId="168" fontId="8" fillId="19" borderId="401" xfId="0" applyNumberFormat="1" applyFont="1" applyFill="1" applyBorder="1" applyAlignment="1">
      <alignment horizontal="center" vertical="center"/>
    </xf>
    <xf numFmtId="168" fontId="8" fillId="19" borderId="337" xfId="0" applyNumberFormat="1" applyFont="1" applyFill="1" applyBorder="1" applyAlignment="1">
      <alignment horizontal="center" vertical="center"/>
    </xf>
    <xf numFmtId="0" fontId="8" fillId="19" borderId="338" xfId="0" applyFont="1" applyFill="1" applyBorder="1" applyAlignment="1">
      <alignment horizontal="center" vertical="center"/>
    </xf>
    <xf numFmtId="0" fontId="8" fillId="19" borderId="401" xfId="0" applyFont="1" applyFill="1" applyBorder="1" applyAlignment="1">
      <alignment horizontal="center" vertical="center"/>
    </xf>
    <xf numFmtId="167" fontId="8" fillId="19" borderId="338" xfId="2" applyNumberFormat="1" applyFont="1" applyFill="1" applyBorder="1" applyAlignment="1">
      <alignment horizontal="center" vertical="center"/>
    </xf>
    <xf numFmtId="1" fontId="8" fillId="19" borderId="338" xfId="0" applyNumberFormat="1" applyFont="1" applyFill="1" applyBorder="1" applyAlignment="1">
      <alignment horizontal="center" vertical="center"/>
    </xf>
    <xf numFmtId="171" fontId="8" fillId="0" borderId="546" xfId="0" applyNumberFormat="1" applyFont="1" applyBorder="1" applyAlignment="1" applyProtection="1">
      <alignment horizontal="center" vertical="center"/>
      <protection locked="0"/>
    </xf>
    <xf numFmtId="171" fontId="8" fillId="2" borderId="547" xfId="0" applyNumberFormat="1" applyFont="1" applyFill="1" applyBorder="1" applyAlignment="1">
      <alignment horizontal="center" vertical="center"/>
    </xf>
    <xf numFmtId="171" fontId="8" fillId="0" borderId="548" xfId="0" applyNumberFormat="1" applyFont="1" applyBorder="1" applyAlignment="1" applyProtection="1">
      <alignment horizontal="center" vertical="center"/>
      <protection locked="0"/>
    </xf>
    <xf numFmtId="171" fontId="8" fillId="2" borderId="546" xfId="0" applyNumberFormat="1" applyFont="1" applyFill="1" applyBorder="1" applyAlignment="1">
      <alignment horizontal="center" vertical="center"/>
    </xf>
    <xf numFmtId="171" fontId="8" fillId="0" borderId="547" xfId="0" applyNumberFormat="1" applyFont="1" applyBorder="1" applyAlignment="1" applyProtection="1">
      <alignment horizontal="center" vertical="center"/>
      <protection locked="0"/>
    </xf>
    <xf numFmtId="171" fontId="8" fillId="2" borderId="548" xfId="0" applyNumberFormat="1" applyFont="1" applyFill="1" applyBorder="1" applyAlignment="1">
      <alignment horizontal="center" vertical="center"/>
    </xf>
    <xf numFmtId="171" fontId="8" fillId="0" borderId="543" xfId="0" applyNumberFormat="1" applyFont="1" applyBorder="1" applyAlignment="1" applyProtection="1">
      <alignment horizontal="center" vertical="center"/>
      <protection locked="0"/>
    </xf>
    <xf numFmtId="171" fontId="8" fillId="2" borderId="544" xfId="0" applyNumberFormat="1" applyFont="1" applyFill="1" applyBorder="1" applyAlignment="1">
      <alignment horizontal="center" vertical="center"/>
    </xf>
    <xf numFmtId="171" fontId="8" fillId="0" borderId="545" xfId="0" applyNumberFormat="1" applyFont="1" applyBorder="1" applyAlignment="1" applyProtection="1">
      <alignment horizontal="center" vertical="center"/>
      <protection locked="0"/>
    </xf>
    <xf numFmtId="171" fontId="8" fillId="2" borderId="543" xfId="0" applyNumberFormat="1" applyFont="1" applyFill="1" applyBorder="1" applyAlignment="1">
      <alignment horizontal="center" vertical="center"/>
    </xf>
    <xf numFmtId="171" fontId="8" fillId="0" borderId="544" xfId="0" applyNumberFormat="1" applyFont="1" applyBorder="1" applyAlignment="1" applyProtection="1">
      <alignment horizontal="center" vertical="center"/>
      <protection locked="0"/>
    </xf>
    <xf numFmtId="171" fontId="8" fillId="2" borderId="545" xfId="0" applyNumberFormat="1" applyFont="1" applyFill="1" applyBorder="1" applyAlignment="1">
      <alignment horizontal="center" vertical="center"/>
    </xf>
    <xf numFmtId="171" fontId="8" fillId="10" borderId="543" xfId="0" applyNumberFormat="1" applyFont="1" applyFill="1" applyBorder="1" applyAlignment="1" applyProtection="1">
      <alignment horizontal="center" vertical="center"/>
      <protection locked="0"/>
    </xf>
    <xf numFmtId="0" fontId="7" fillId="19" borderId="401" xfId="0" applyFont="1" applyFill="1" applyBorder="1" applyAlignment="1">
      <alignment horizontal="center" vertical="center"/>
    </xf>
    <xf numFmtId="171" fontId="8" fillId="19" borderId="337" xfId="0" applyNumberFormat="1" applyFont="1" applyFill="1" applyBorder="1" applyAlignment="1" applyProtection="1">
      <alignment horizontal="center" vertical="center"/>
      <protection locked="0"/>
    </xf>
    <xf numFmtId="171" fontId="8" fillId="19" borderId="338" xfId="0" applyNumberFormat="1" applyFont="1" applyFill="1" applyBorder="1" applyAlignment="1">
      <alignment horizontal="center" vertical="center"/>
    </xf>
    <xf numFmtId="171" fontId="8" fillId="19" borderId="401" xfId="0" applyNumberFormat="1" applyFont="1" applyFill="1" applyBorder="1" applyAlignment="1" applyProtection="1">
      <alignment horizontal="center" vertical="center"/>
      <protection locked="0"/>
    </xf>
    <xf numFmtId="171" fontId="8" fillId="19" borderId="337" xfId="0" applyNumberFormat="1" applyFont="1" applyFill="1" applyBorder="1" applyAlignment="1">
      <alignment horizontal="center" vertical="center"/>
    </xf>
    <xf numFmtId="171" fontId="8" fillId="19" borderId="401" xfId="0" applyNumberFormat="1" applyFont="1" applyFill="1" applyBorder="1" applyAlignment="1">
      <alignment horizontal="center" vertical="center"/>
    </xf>
    <xf numFmtId="186" fontId="68" fillId="2" borderId="224" xfId="0" applyNumberFormat="1" applyFont="1" applyFill="1" applyBorder="1" applyAlignment="1">
      <alignment horizontal="center" vertical="center"/>
    </xf>
    <xf numFmtId="10" fontId="74" fillId="2" borderId="239" xfId="2" applyNumberFormat="1" applyFont="1" applyFill="1" applyBorder="1" applyAlignment="1">
      <alignment horizontal="center" vertical="center"/>
    </xf>
    <xf numFmtId="9" fontId="0" fillId="0" borderId="450" xfId="0" applyNumberFormat="1" applyBorder="1" applyAlignment="1">
      <alignment horizontal="center" vertical="center" wrapText="1"/>
    </xf>
    <xf numFmtId="0" fontId="166" fillId="0" borderId="0" xfId="0" applyFont="1"/>
    <xf numFmtId="0" fontId="167" fillId="0" borderId="0" xfId="0" applyFont="1"/>
    <xf numFmtId="9" fontId="166" fillId="0" borderId="0" xfId="2" applyFont="1" applyProtection="1"/>
    <xf numFmtId="0" fontId="166" fillId="0" borderId="0" xfId="2" applyNumberFormat="1" applyFont="1" applyProtection="1"/>
    <xf numFmtId="9" fontId="166" fillId="0" borderId="0" xfId="0" applyNumberFormat="1" applyFont="1"/>
    <xf numFmtId="0" fontId="177" fillId="24" borderId="8" xfId="11" applyFont="1" applyFill="1" applyBorder="1" applyAlignment="1">
      <alignment horizontal="center" vertical="center"/>
    </xf>
    <xf numFmtId="0" fontId="177" fillId="24" borderId="337" xfId="11" applyFont="1" applyFill="1" applyBorder="1" applyAlignment="1">
      <alignment horizontal="center" vertical="center" wrapText="1"/>
    </xf>
    <xf numFmtId="0" fontId="177" fillId="24" borderId="338" xfId="11" applyFont="1" applyFill="1" applyBorder="1" applyAlignment="1">
      <alignment horizontal="center" vertical="center" wrapText="1"/>
    </xf>
    <xf numFmtId="0" fontId="177" fillId="24" borderId="401" xfId="11" applyFont="1" applyFill="1" applyBorder="1" applyAlignment="1">
      <alignment horizontal="center" vertical="center" wrapText="1"/>
    </xf>
    <xf numFmtId="0" fontId="170" fillId="2" borderId="0" xfId="0" applyFont="1" applyFill="1" applyAlignment="1">
      <alignment vertical="center"/>
    </xf>
    <xf numFmtId="0" fontId="178" fillId="24" borderId="8" xfId="11" applyFont="1" applyFill="1" applyBorder="1" applyAlignment="1">
      <alignment horizontal="center" vertical="center"/>
    </xf>
    <xf numFmtId="0" fontId="177" fillId="24" borderId="8" xfId="11" applyFont="1" applyFill="1" applyBorder="1" applyAlignment="1">
      <alignment horizontal="center" vertical="center" wrapText="1"/>
    </xf>
    <xf numFmtId="0" fontId="177" fillId="24" borderId="376" xfId="11" applyFont="1" applyFill="1" applyBorder="1" applyAlignment="1">
      <alignment horizontal="center" vertical="center" wrapText="1"/>
    </xf>
    <xf numFmtId="0" fontId="177" fillId="24" borderId="377" xfId="11" applyFont="1" applyFill="1" applyBorder="1" applyAlignment="1">
      <alignment horizontal="center" vertical="center" wrapText="1"/>
    </xf>
    <xf numFmtId="0" fontId="179" fillId="0" borderId="0" xfId="0" applyFont="1" applyAlignment="1">
      <alignment vertical="center"/>
    </xf>
    <xf numFmtId="0" fontId="180" fillId="2" borderId="332" xfId="11" applyFont="1" applyFill="1" applyBorder="1" applyAlignment="1">
      <alignment horizontal="center" vertical="center"/>
    </xf>
    <xf numFmtId="0" fontId="181" fillId="2" borderId="450" xfId="11" applyFont="1" applyFill="1" applyBorder="1" applyAlignment="1">
      <alignment horizontal="left" vertical="center" wrapText="1"/>
    </xf>
    <xf numFmtId="0" fontId="181" fillId="2" borderId="336" xfId="11" applyFont="1" applyFill="1" applyBorder="1" applyAlignment="1">
      <alignment horizontal="left" vertical="center" wrapText="1"/>
    </xf>
    <xf numFmtId="9" fontId="182" fillId="0" borderId="15" xfId="11" applyNumberFormat="1" applyFont="1" applyBorder="1" applyAlignment="1" applyProtection="1">
      <alignment horizontal="center" vertical="center"/>
      <protection locked="0"/>
    </xf>
    <xf numFmtId="9" fontId="182" fillId="0" borderId="91" xfId="11" applyNumberFormat="1" applyFont="1" applyBorder="1" applyAlignment="1" applyProtection="1">
      <alignment horizontal="center" vertical="center"/>
      <protection locked="0"/>
    </xf>
    <xf numFmtId="9" fontId="182" fillId="0" borderId="97" xfId="11" applyNumberFormat="1" applyFont="1" applyBorder="1" applyAlignment="1" applyProtection="1">
      <alignment horizontal="center" vertical="center"/>
      <protection locked="0"/>
    </xf>
    <xf numFmtId="9" fontId="182" fillId="0" borderId="467" xfId="11" applyNumberFormat="1" applyFont="1" applyBorder="1" applyAlignment="1" applyProtection="1">
      <alignment horizontal="center" vertical="center"/>
      <protection locked="0"/>
    </xf>
    <xf numFmtId="0" fontId="183" fillId="2" borderId="0" xfId="0" applyFont="1" applyFill="1" applyAlignment="1">
      <alignment vertical="center"/>
    </xf>
    <xf numFmtId="0" fontId="184" fillId="2" borderId="332" xfId="11" applyFont="1" applyFill="1" applyBorder="1" applyAlignment="1">
      <alignment horizontal="center" vertical="center"/>
    </xf>
    <xf numFmtId="0" fontId="185" fillId="2" borderId="450" xfId="11" applyFont="1" applyFill="1" applyBorder="1" applyAlignment="1">
      <alignment horizontal="left" vertical="center" wrapText="1"/>
    </xf>
    <xf numFmtId="0" fontId="185" fillId="2" borderId="336" xfId="11" applyFont="1" applyFill="1" applyBorder="1" applyAlignment="1">
      <alignment horizontal="left" vertical="center" wrapText="1"/>
    </xf>
    <xf numFmtId="9" fontId="182" fillId="0" borderId="332" xfId="11" applyNumberFormat="1" applyFont="1" applyBorder="1" applyAlignment="1" applyProtection="1">
      <alignment horizontal="center" vertical="center"/>
      <protection locked="0"/>
    </xf>
    <xf numFmtId="9" fontId="182" fillId="0" borderId="450" xfId="11" applyNumberFormat="1" applyFont="1" applyBorder="1" applyAlignment="1" applyProtection="1">
      <alignment horizontal="center" vertical="center"/>
      <protection locked="0"/>
    </xf>
    <xf numFmtId="9" fontId="182" fillId="0" borderId="336" xfId="11" applyNumberFormat="1" applyFont="1" applyBorder="1" applyAlignment="1" applyProtection="1">
      <alignment horizontal="center" vertical="center"/>
      <protection locked="0"/>
    </xf>
    <xf numFmtId="0" fontId="179" fillId="56" borderId="0" xfId="0" applyFont="1" applyFill="1" applyAlignment="1">
      <alignment horizontal="center" vertical="center" wrapText="1"/>
    </xf>
    <xf numFmtId="0" fontId="167" fillId="0" borderId="0" xfId="11" applyFont="1" applyAlignment="1">
      <alignment vertical="center" wrapText="1"/>
    </xf>
    <xf numFmtId="0" fontId="186" fillId="0" borderId="12" xfId="11" applyFont="1" applyBorder="1" applyAlignment="1" applyProtection="1">
      <alignment horizontal="center" vertical="center"/>
      <protection locked="0"/>
    </xf>
    <xf numFmtId="0" fontId="186" fillId="0" borderId="376" xfId="11" applyFont="1" applyBorder="1" applyAlignment="1" applyProtection="1">
      <alignment horizontal="center" vertical="center"/>
      <protection locked="0"/>
    </xf>
    <xf numFmtId="0" fontId="186" fillId="0" borderId="377" xfId="11" applyFont="1" applyBorder="1" applyAlignment="1" applyProtection="1">
      <alignment horizontal="center" vertical="center"/>
      <protection locked="0"/>
    </xf>
    <xf numFmtId="0" fontId="186" fillId="0" borderId="332" xfId="11" applyFont="1" applyBorder="1" applyAlignment="1" applyProtection="1">
      <alignment horizontal="center" vertical="center"/>
      <protection locked="0"/>
    </xf>
    <xf numFmtId="0" fontId="186" fillId="0" borderId="450" xfId="11" applyFont="1" applyBorder="1" applyAlignment="1" applyProtection="1">
      <alignment horizontal="center" vertical="center"/>
      <protection locked="0"/>
    </xf>
    <xf numFmtId="0" fontId="186" fillId="0" borderId="336" xfId="11" applyFont="1" applyBorder="1" applyAlignment="1" applyProtection="1">
      <alignment horizontal="center" vertical="center"/>
      <protection locked="0"/>
    </xf>
    <xf numFmtId="1" fontId="166" fillId="0" borderId="0" xfId="0" applyNumberFormat="1" applyFont="1"/>
    <xf numFmtId="0" fontId="186" fillId="0" borderId="499" xfId="11" applyFont="1" applyBorder="1" applyAlignment="1" applyProtection="1">
      <alignment horizontal="center" vertical="center"/>
      <protection locked="0"/>
    </xf>
    <xf numFmtId="0" fontId="179" fillId="56" borderId="450" xfId="0" applyFont="1" applyFill="1" applyBorder="1" applyAlignment="1">
      <alignment horizontal="center" vertical="center" wrapText="1"/>
    </xf>
    <xf numFmtId="0" fontId="166" fillId="12" borderId="0" xfId="0" applyFont="1" applyFill="1"/>
    <xf numFmtId="0" fontId="166" fillId="0" borderId="0" xfId="0" applyFont="1" applyAlignment="1">
      <alignment horizontal="center" vertical="center"/>
    </xf>
    <xf numFmtId="0" fontId="167" fillId="0" borderId="0" xfId="11" applyFont="1" applyAlignment="1">
      <alignment horizontal="center" vertical="center" wrapText="1"/>
    </xf>
    <xf numFmtId="0" fontId="166" fillId="0" borderId="450" xfId="0" applyFont="1" applyBorder="1" applyAlignment="1">
      <alignment horizontal="center" vertical="center"/>
    </xf>
    <xf numFmtId="10" fontId="166" fillId="0" borderId="450" xfId="0" applyNumberFormat="1" applyFont="1" applyBorder="1" applyAlignment="1">
      <alignment horizontal="center" vertical="center"/>
    </xf>
    <xf numFmtId="0" fontId="166" fillId="0" borderId="0" xfId="0" applyFont="1" applyAlignment="1">
      <alignment vertical="center"/>
    </xf>
    <xf numFmtId="0" fontId="166" fillId="0" borderId="0" xfId="0" applyFont="1" applyAlignment="1">
      <alignment vertical="center" wrapText="1"/>
    </xf>
    <xf numFmtId="0" fontId="166" fillId="12" borderId="450" xfId="0" applyFont="1" applyFill="1" applyBorder="1"/>
    <xf numFmtId="0" fontId="166" fillId="0" borderId="67" xfId="0" applyFont="1" applyBorder="1" applyAlignment="1">
      <alignment horizontal="center" vertical="center"/>
    </xf>
    <xf numFmtId="10" fontId="166" fillId="0" borderId="67" xfId="0" applyNumberFormat="1" applyFont="1" applyBorder="1" applyAlignment="1">
      <alignment horizontal="center" vertical="center"/>
    </xf>
    <xf numFmtId="0" fontId="167" fillId="0" borderId="0" xfId="11" applyFont="1" applyAlignment="1">
      <alignment vertical="top" wrapText="1"/>
    </xf>
    <xf numFmtId="0" fontId="166" fillId="0" borderId="560" xfId="0" applyFont="1" applyBorder="1" applyAlignment="1">
      <alignment horizontal="center" vertical="center"/>
    </xf>
    <xf numFmtId="9" fontId="166" fillId="0" borderId="560" xfId="2" applyFont="1" applyFill="1" applyBorder="1" applyAlignment="1" applyProtection="1">
      <alignment horizontal="center" vertical="center"/>
    </xf>
    <xf numFmtId="0" fontId="166" fillId="0" borderId="0" xfId="0" applyFont="1" applyAlignment="1">
      <alignment horizontal="right" vertical="center"/>
    </xf>
    <xf numFmtId="0" fontId="186" fillId="10" borderId="499" xfId="11" applyFont="1" applyFill="1" applyBorder="1" applyAlignment="1" applyProtection="1">
      <alignment horizontal="center" vertical="center"/>
      <protection locked="0"/>
    </xf>
    <xf numFmtId="2" fontId="166" fillId="0" borderId="0" xfId="0" applyNumberFormat="1" applyFont="1" applyAlignment="1">
      <alignment vertical="center"/>
    </xf>
    <xf numFmtId="0" fontId="187" fillId="0" borderId="0" xfId="11" applyFont="1" applyAlignment="1">
      <alignment horizontal="center" vertical="center" wrapText="1"/>
    </xf>
    <xf numFmtId="0" fontId="188" fillId="0" borderId="0" xfId="11" applyFont="1" applyAlignment="1">
      <alignment horizontal="center" vertical="center" wrapText="1"/>
    </xf>
    <xf numFmtId="2" fontId="166" fillId="2" borderId="0" xfId="0" applyNumberFormat="1" applyFont="1" applyFill="1" applyAlignment="1">
      <alignment vertical="center"/>
    </xf>
    <xf numFmtId="199" fontId="166" fillId="0" borderId="0" xfId="0" applyNumberFormat="1" applyFont="1"/>
    <xf numFmtId="0" fontId="167" fillId="0" borderId="0" xfId="11" applyFont="1" applyAlignment="1">
      <alignment horizontal="left" vertical="center" wrapText="1"/>
    </xf>
    <xf numFmtId="0" fontId="180" fillId="2" borderId="380" xfId="11" applyFont="1" applyFill="1" applyBorder="1" applyAlignment="1">
      <alignment horizontal="center" vertical="center"/>
    </xf>
    <xf numFmtId="0" fontId="186" fillId="0" borderId="17" xfId="11" applyFont="1" applyBorder="1" applyAlignment="1" applyProtection="1">
      <alignment horizontal="center" vertical="center"/>
      <protection locked="0"/>
    </xf>
    <xf numFmtId="0" fontId="186" fillId="0" borderId="6" xfId="11" applyFont="1" applyBorder="1" applyAlignment="1" applyProtection="1">
      <alignment horizontal="center" vertical="center"/>
      <protection locked="0"/>
    </xf>
    <xf numFmtId="0" fontId="186" fillId="0" borderId="7" xfId="11" applyFont="1" applyBorder="1" applyAlignment="1" applyProtection="1">
      <alignment horizontal="center" vertical="center"/>
      <protection locked="0"/>
    </xf>
    <xf numFmtId="0" fontId="186" fillId="0" borderId="380" xfId="11" applyFont="1" applyBorder="1" applyAlignment="1" applyProtection="1">
      <alignment horizontal="center" vertical="center"/>
      <protection locked="0"/>
    </xf>
    <xf numFmtId="0" fontId="189" fillId="2" borderId="0" xfId="11" applyFont="1" applyFill="1" applyAlignment="1">
      <alignment horizontal="center"/>
    </xf>
    <xf numFmtId="0" fontId="170" fillId="2" borderId="0" xfId="0" applyFont="1" applyFill="1"/>
    <xf numFmtId="0" fontId="189" fillId="0" borderId="0" xfId="11" applyFont="1" applyAlignment="1" applyProtection="1">
      <alignment horizontal="center" vertical="center"/>
      <protection locked="0"/>
    </xf>
    <xf numFmtId="0" fontId="170" fillId="2" borderId="0" xfId="0" applyFont="1" applyFill="1" applyAlignment="1">
      <alignment horizontal="center"/>
    </xf>
    <xf numFmtId="0" fontId="190" fillId="2" borderId="0" xfId="0" applyFont="1" applyFill="1" applyAlignment="1">
      <alignment vertical="center" wrapText="1"/>
    </xf>
    <xf numFmtId="0" fontId="177" fillId="2" borderId="0" xfId="0" applyFont="1" applyFill="1" applyAlignment="1">
      <alignment vertical="center" wrapText="1"/>
    </xf>
    <xf numFmtId="0" fontId="190" fillId="2" borderId="0" xfId="0" applyFont="1" applyFill="1" applyAlignment="1">
      <alignment horizontal="right" vertical="center" wrapText="1"/>
    </xf>
    <xf numFmtId="0" fontId="177" fillId="2" borderId="0" xfId="0" applyFont="1" applyFill="1" applyAlignment="1">
      <alignment horizontal="left" vertical="center" wrapText="1"/>
    </xf>
    <xf numFmtId="0" fontId="192" fillId="0" borderId="57" xfId="0" applyFont="1" applyBorder="1" applyAlignment="1">
      <alignment vertical="center" wrapText="1"/>
    </xf>
    <xf numFmtId="0" fontId="193" fillId="0" borderId="57" xfId="0" applyFont="1" applyBorder="1" applyAlignment="1">
      <alignment vertical="center" wrapText="1"/>
    </xf>
    <xf numFmtId="0" fontId="193" fillId="0" borderId="57" xfId="0" applyFont="1" applyBorder="1" applyAlignment="1">
      <alignment vertical="center"/>
    </xf>
    <xf numFmtId="0" fontId="192" fillId="0" borderId="0" xfId="0" applyFont="1" applyAlignment="1">
      <alignment vertical="center" wrapText="1"/>
    </xf>
    <xf numFmtId="0" fontId="194" fillId="0" borderId="0" xfId="0" applyFont="1" applyAlignment="1">
      <alignment vertical="top" wrapText="1"/>
    </xf>
    <xf numFmtId="0" fontId="166" fillId="0" borderId="0" xfId="0" applyFont="1" applyAlignment="1">
      <alignment vertical="top" wrapText="1"/>
    </xf>
    <xf numFmtId="0" fontId="195" fillId="0" borderId="0" xfId="0" applyFont="1" applyAlignment="1">
      <alignment vertical="center" wrapText="1"/>
    </xf>
    <xf numFmtId="0" fontId="19" fillId="15" borderId="80" xfId="0" applyFont="1" applyFill="1" applyBorder="1" applyAlignment="1">
      <alignment horizontal="center" vertical="center"/>
    </xf>
    <xf numFmtId="0" fontId="19" fillId="15" borderId="62" xfId="0" applyFont="1" applyFill="1" applyBorder="1" applyAlignment="1">
      <alignment horizontal="center" vertical="center"/>
    </xf>
    <xf numFmtId="0" fontId="19" fillId="15" borderId="63" xfId="0" applyFont="1" applyFill="1" applyBorder="1" applyAlignment="1">
      <alignment horizontal="center" vertical="center"/>
    </xf>
    <xf numFmtId="0" fontId="18" fillId="15" borderId="53" xfId="0" applyFont="1" applyFill="1" applyBorder="1" applyAlignment="1">
      <alignment vertical="center"/>
    </xf>
    <xf numFmtId="0" fontId="18" fillId="15" borderId="562" xfId="0" applyFont="1" applyFill="1" applyBorder="1" applyAlignment="1">
      <alignment vertical="center"/>
    </xf>
    <xf numFmtId="0" fontId="19" fillId="15" borderId="97" xfId="0" applyFont="1" applyFill="1" applyBorder="1" applyAlignment="1">
      <alignment horizontal="center" vertical="center"/>
    </xf>
    <xf numFmtId="0" fontId="19" fillId="15" borderId="0" xfId="0" applyFont="1" applyFill="1" applyAlignment="1">
      <alignment horizontal="center" vertical="center"/>
    </xf>
    <xf numFmtId="0" fontId="19" fillId="15" borderId="82" xfId="0" applyFont="1" applyFill="1" applyBorder="1" applyAlignment="1">
      <alignment horizontal="center" vertical="center"/>
    </xf>
    <xf numFmtId="0" fontId="20" fillId="15" borderId="51" xfId="0" applyFont="1" applyFill="1" applyBorder="1" applyAlignment="1">
      <alignment horizontal="center" vertical="center" wrapText="1"/>
    </xf>
    <xf numFmtId="0" fontId="19" fillId="15" borderId="77" xfId="0" applyFont="1" applyFill="1" applyBorder="1" applyAlignment="1">
      <alignment horizontal="center" vertical="center"/>
    </xf>
    <xf numFmtId="0" fontId="19" fillId="15" borderId="79" xfId="0" applyFont="1" applyFill="1" applyBorder="1" applyAlignment="1">
      <alignment horizontal="center" vertical="center"/>
    </xf>
    <xf numFmtId="0" fontId="19" fillId="15" borderId="78" xfId="0" applyFont="1" applyFill="1" applyBorder="1" applyAlignment="1">
      <alignment horizontal="center" vertical="center"/>
    </xf>
    <xf numFmtId="0" fontId="20" fillId="15" borderId="563" xfId="0" applyFont="1" applyFill="1" applyBorder="1" applyAlignment="1">
      <alignment horizontal="center" vertical="center" wrapText="1"/>
    </xf>
    <xf numFmtId="166" fontId="0" fillId="0" borderId="28" xfId="3" applyNumberFormat="1" applyFont="1" applyFill="1" applyBorder="1" applyAlignment="1">
      <alignment horizontal="center" vertical="center"/>
    </xf>
    <xf numFmtId="166" fontId="0" fillId="10" borderId="28" xfId="3" applyNumberFormat="1" applyFont="1" applyFill="1" applyBorder="1" applyAlignment="1">
      <alignment horizontal="center" vertical="center"/>
    </xf>
    <xf numFmtId="166" fontId="0" fillId="0" borderId="568" xfId="3" applyNumberFormat="1" applyFont="1" applyFill="1" applyBorder="1" applyAlignment="1">
      <alignment horizontal="center" vertical="center"/>
    </xf>
    <xf numFmtId="166" fontId="0" fillId="10" borderId="39" xfId="3" applyNumberFormat="1" applyFont="1" applyFill="1" applyBorder="1" applyAlignment="1">
      <alignment horizontal="center" vertical="center"/>
    </xf>
    <xf numFmtId="166" fontId="0" fillId="0" borderId="0" xfId="0" applyNumberFormat="1"/>
    <xf numFmtId="0" fontId="32" fillId="15" borderId="50" xfId="0" applyFont="1" applyFill="1" applyBorder="1" applyAlignment="1">
      <alignment horizontal="center"/>
    </xf>
    <xf numFmtId="0" fontId="19" fillId="11" borderId="50" xfId="0" applyFont="1" applyFill="1" applyBorder="1" applyAlignment="1">
      <alignment horizontal="center" vertical="center" wrapText="1"/>
    </xf>
    <xf numFmtId="37" fontId="0" fillId="10" borderId="26" xfId="1" applyNumberFormat="1" applyFont="1" applyFill="1" applyBorder="1" applyAlignment="1">
      <alignment horizontal="center"/>
    </xf>
    <xf numFmtId="166" fontId="0" fillId="10" borderId="26" xfId="1" applyNumberFormat="1" applyFont="1" applyFill="1" applyBorder="1" applyAlignment="1">
      <alignment horizontal="center"/>
    </xf>
    <xf numFmtId="166" fontId="32" fillId="15" borderId="568" xfId="1" applyNumberFormat="1" applyFont="1" applyFill="1" applyBorder="1" applyAlignment="1">
      <alignment horizontal="center" vertical="center"/>
    </xf>
    <xf numFmtId="166" fontId="32" fillId="15" borderId="568" xfId="1" applyNumberFormat="1" applyFont="1" applyFill="1" applyBorder="1" applyAlignment="1">
      <alignment horizontal="right"/>
    </xf>
    <xf numFmtId="0" fontId="0" fillId="10" borderId="26" xfId="1" applyNumberFormat="1" applyFont="1" applyFill="1" applyBorder="1" applyAlignment="1">
      <alignment horizontal="center"/>
    </xf>
    <xf numFmtId="0" fontId="0" fillId="10" borderId="26" xfId="1" applyNumberFormat="1" applyFont="1" applyFill="1" applyBorder="1" applyAlignment="1">
      <alignment horizontal="center" vertical="center"/>
    </xf>
    <xf numFmtId="166" fontId="32" fillId="15" borderId="574" xfId="1" applyNumberFormat="1" applyFont="1" applyFill="1" applyBorder="1" applyAlignment="1">
      <alignment horizontal="right"/>
    </xf>
    <xf numFmtId="0" fontId="18" fillId="15" borderId="575" xfId="0" applyFont="1" applyFill="1" applyBorder="1" applyAlignment="1">
      <alignment vertical="center"/>
    </xf>
    <xf numFmtId="0" fontId="18" fillId="15" borderId="576" xfId="0" applyFont="1" applyFill="1" applyBorder="1" applyAlignment="1">
      <alignment vertical="center"/>
    </xf>
    <xf numFmtId="0" fontId="0" fillId="0" borderId="26" xfId="1" applyNumberFormat="1" applyFont="1" applyFill="1" applyBorder="1" applyAlignment="1">
      <alignment horizontal="center"/>
    </xf>
    <xf numFmtId="0" fontId="0" fillId="0" borderId="26" xfId="1" applyNumberFormat="1" applyFont="1" applyFill="1" applyBorder="1" applyAlignment="1">
      <alignment horizontal="center" vertical="center"/>
    </xf>
    <xf numFmtId="166" fontId="32" fillId="15" borderId="568" xfId="1" applyNumberFormat="1" applyFont="1" applyFill="1" applyBorder="1"/>
    <xf numFmtId="0" fontId="37" fillId="15" borderId="52" xfId="0" applyFont="1" applyFill="1" applyBorder="1" applyAlignment="1">
      <alignment horizontal="center" vertical="center" wrapText="1"/>
    </xf>
    <xf numFmtId="200" fontId="0" fillId="0" borderId="584" xfId="0" applyNumberFormat="1" applyBorder="1" applyAlignment="1">
      <alignment horizontal="center" vertical="center"/>
    </xf>
    <xf numFmtId="10" fontId="0" fillId="0" borderId="16" xfId="0" applyNumberFormat="1" applyBorder="1" applyAlignment="1">
      <alignment horizontal="center" vertical="center" wrapText="1"/>
    </xf>
    <xf numFmtId="0" fontId="3" fillId="0" borderId="585" xfId="0" applyFont="1" applyBorder="1"/>
    <xf numFmtId="169" fontId="3" fillId="0" borderId="87" xfId="0" applyNumberFormat="1" applyFont="1" applyBorder="1" applyAlignment="1">
      <alignment horizontal="center" vertical="center"/>
    </xf>
    <xf numFmtId="0" fontId="0" fillId="0" borderId="87" xfId="0" applyBorder="1"/>
    <xf numFmtId="9" fontId="36" fillId="0" borderId="85" xfId="2" applyFont="1" applyBorder="1"/>
    <xf numFmtId="0" fontId="0" fillId="0" borderId="88" xfId="0" applyBorder="1"/>
    <xf numFmtId="165" fontId="66" fillId="0" borderId="455" xfId="1" applyFont="1" applyBorder="1"/>
    <xf numFmtId="1" fontId="0" fillId="0" borderId="26" xfId="1" applyNumberFormat="1" applyFont="1" applyFill="1" applyBorder="1" applyAlignment="1">
      <alignment horizontal="center" vertical="center"/>
    </xf>
    <xf numFmtId="166" fontId="0" fillId="0" borderId="568" xfId="3" applyNumberFormat="1" applyFont="1" applyFill="1" applyBorder="1" applyAlignment="1">
      <alignment vertical="center"/>
    </xf>
    <xf numFmtId="166" fontId="0" fillId="0" borderId="38" xfId="3" applyNumberFormat="1" applyFont="1" applyFill="1" applyBorder="1"/>
    <xf numFmtId="166" fontId="0" fillId="0" borderId="586" xfId="3" applyNumberFormat="1" applyFont="1" applyFill="1" applyBorder="1" applyAlignment="1">
      <alignment horizontal="center" vertical="center"/>
    </xf>
    <xf numFmtId="166" fontId="0" fillId="10" borderId="586" xfId="3" applyNumberFormat="1" applyFont="1" applyFill="1" applyBorder="1" applyAlignment="1">
      <alignment horizontal="center" vertical="center"/>
    </xf>
    <xf numFmtId="166" fontId="0" fillId="10" borderId="586" xfId="3" applyNumberFormat="1" applyFont="1" applyFill="1" applyBorder="1"/>
    <xf numFmtId="166" fontId="0" fillId="10" borderId="28" xfId="3" applyNumberFormat="1" applyFont="1" applyFill="1" applyBorder="1"/>
    <xf numFmtId="166" fontId="0" fillId="0" borderId="28" xfId="3" applyNumberFormat="1" applyFont="1" applyFill="1" applyBorder="1" applyAlignment="1">
      <alignment vertical="center"/>
    </xf>
    <xf numFmtId="166" fontId="0" fillId="0" borderId="28" xfId="3" applyNumberFormat="1" applyFont="1" applyFill="1" applyBorder="1"/>
    <xf numFmtId="0" fontId="0" fillId="50" borderId="0" xfId="0" applyFill="1"/>
    <xf numFmtId="165" fontId="0" fillId="50" borderId="0" xfId="1" applyFont="1" applyFill="1"/>
    <xf numFmtId="166" fontId="0" fillId="0" borderId="586" xfId="3" applyNumberFormat="1" applyFont="1" applyFill="1" applyBorder="1" applyAlignment="1">
      <alignment vertical="center"/>
    </xf>
    <xf numFmtId="37" fontId="0" fillId="0" borderId="26" xfId="1" applyNumberFormat="1" applyFont="1" applyFill="1" applyBorder="1" applyAlignment="1">
      <alignment horizontal="center"/>
    </xf>
    <xf numFmtId="37" fontId="0" fillId="0" borderId="38" xfId="0" applyNumberFormat="1" applyBorder="1" applyAlignment="1">
      <alignment horizontal="center"/>
    </xf>
    <xf numFmtId="167" fontId="0" fillId="0" borderId="0" xfId="2" applyNumberFormat="1" applyFont="1"/>
    <xf numFmtId="166" fontId="0" fillId="0" borderId="587" xfId="3" applyNumberFormat="1" applyFont="1" applyFill="1" applyBorder="1"/>
    <xf numFmtId="0" fontId="81" fillId="0" borderId="403" xfId="0" applyFont="1" applyBorder="1" applyAlignment="1">
      <alignment horizontal="center" vertical="center"/>
    </xf>
    <xf numFmtId="0" fontId="81" fillId="0" borderId="389" xfId="0" applyFont="1" applyBorder="1" applyAlignment="1">
      <alignment horizontal="center" vertical="center"/>
    </xf>
    <xf numFmtId="180" fontId="81" fillId="0" borderId="387" xfId="0" applyNumberFormat="1" applyFont="1" applyBorder="1" applyAlignment="1">
      <alignment horizontal="left" vertical="center"/>
    </xf>
    <xf numFmtId="180" fontId="81" fillId="0" borderId="388" xfId="0" applyNumberFormat="1" applyFont="1" applyBorder="1" applyAlignment="1">
      <alignment horizontal="left" vertical="center"/>
    </xf>
    <xf numFmtId="180" fontId="81" fillId="0" borderId="389" xfId="0" applyNumberFormat="1" applyFont="1" applyBorder="1" applyAlignment="1">
      <alignment horizontal="left" vertical="center"/>
    </xf>
    <xf numFmtId="0" fontId="81" fillId="0" borderId="387" xfId="0" applyFont="1" applyBorder="1" applyAlignment="1">
      <alignment horizontal="center" vertical="center"/>
    </xf>
    <xf numFmtId="0" fontId="81" fillId="0" borderId="387" xfId="0" applyFont="1" applyBorder="1" applyAlignment="1">
      <alignment horizontal="left" vertical="center" wrapText="1"/>
    </xf>
    <xf numFmtId="0" fontId="81" fillId="0" borderId="388" xfId="0" applyFont="1" applyBorder="1" applyAlignment="1">
      <alignment horizontal="left" vertical="center" wrapText="1"/>
    </xf>
    <xf numFmtId="0" fontId="81" fillId="0" borderId="388" xfId="0" applyFont="1" applyBorder="1" applyAlignment="1">
      <alignment horizontal="center" vertical="center"/>
    </xf>
    <xf numFmtId="0" fontId="81" fillId="0" borderId="506" xfId="0" applyFont="1" applyBorder="1" applyAlignment="1">
      <alignment horizontal="center" vertical="center"/>
    </xf>
    <xf numFmtId="0" fontId="81" fillId="0" borderId="504" xfId="0" applyFont="1" applyBorder="1" applyAlignment="1">
      <alignment horizontal="center" vertical="center"/>
    </xf>
    <xf numFmtId="180" fontId="81" fillId="0" borderId="503" xfId="0" applyNumberFormat="1" applyFont="1" applyBorder="1" applyAlignment="1">
      <alignment horizontal="left" vertical="center"/>
    </xf>
    <xf numFmtId="180" fontId="81" fillId="0" borderId="507" xfId="0" applyNumberFormat="1" applyFont="1" applyBorder="1" applyAlignment="1">
      <alignment horizontal="left" vertical="center"/>
    </xf>
    <xf numFmtId="180" fontId="81" fillId="0" borderId="504" xfId="0" applyNumberFormat="1" applyFont="1" applyBorder="1" applyAlignment="1">
      <alignment horizontal="left" vertical="center"/>
    </xf>
    <xf numFmtId="0" fontId="81" fillId="0" borderId="503" xfId="0" applyFont="1" applyBorder="1" applyAlignment="1">
      <alignment horizontal="center" vertical="center"/>
    </xf>
    <xf numFmtId="0" fontId="81" fillId="0" borderId="503" xfId="0" applyFont="1" applyBorder="1" applyAlignment="1">
      <alignment horizontal="left" vertical="center" wrapText="1"/>
    </xf>
    <xf numFmtId="0" fontId="81" fillId="0" borderId="507" xfId="0" applyFont="1" applyBorder="1" applyAlignment="1">
      <alignment horizontal="left" vertical="center" wrapText="1"/>
    </xf>
    <xf numFmtId="0" fontId="81" fillId="0" borderId="507" xfId="0" applyFont="1" applyBorder="1" applyAlignment="1">
      <alignment horizontal="center" vertical="center"/>
    </xf>
    <xf numFmtId="0" fontId="74" fillId="0" borderId="204" xfId="0" applyFont="1" applyBorder="1" applyAlignment="1">
      <alignment horizontal="left" vertical="center" wrapText="1"/>
    </xf>
    <xf numFmtId="0" fontId="74" fillId="0" borderId="351" xfId="0" applyFont="1" applyBorder="1" applyAlignment="1">
      <alignment horizontal="left" vertical="center" wrapText="1"/>
    </xf>
    <xf numFmtId="0" fontId="74" fillId="0" borderId="0" xfId="0" applyFont="1" applyAlignment="1">
      <alignment horizontal="left" vertical="center" wrapText="1"/>
    </xf>
    <xf numFmtId="0" fontId="74" fillId="0" borderId="352" xfId="0" applyFont="1" applyBorder="1" applyAlignment="1">
      <alignment horizontal="left" vertical="center" wrapText="1"/>
    </xf>
    <xf numFmtId="0" fontId="74" fillId="0" borderId="175" xfId="0" applyFont="1" applyBorder="1" applyAlignment="1">
      <alignment horizontal="left" vertical="center" wrapText="1"/>
    </xf>
    <xf numFmtId="0" fontId="74" fillId="0" borderId="354" xfId="0" applyFont="1" applyBorder="1" applyAlignment="1">
      <alignment horizontal="left" vertical="center" wrapText="1"/>
    </xf>
    <xf numFmtId="37" fontId="100" fillId="33" borderId="185" xfId="0" applyNumberFormat="1" applyFont="1" applyFill="1" applyBorder="1" applyAlignment="1">
      <alignment horizontal="left" vertical="center" indent="1"/>
    </xf>
    <xf numFmtId="0" fontId="100" fillId="33" borderId="154" xfId="0" applyFont="1" applyFill="1" applyBorder="1" applyAlignment="1">
      <alignment horizontal="left" vertical="center" indent="1"/>
    </xf>
    <xf numFmtId="37" fontId="100" fillId="33" borderId="159" xfId="0" applyNumberFormat="1" applyFont="1" applyFill="1" applyBorder="1" applyAlignment="1">
      <alignment horizontal="left" vertical="center" indent="1"/>
    </xf>
    <xf numFmtId="0" fontId="100" fillId="33" borderId="155" xfId="0" applyFont="1" applyFill="1" applyBorder="1" applyAlignment="1">
      <alignment horizontal="left" vertical="center" indent="1"/>
    </xf>
    <xf numFmtId="37" fontId="100" fillId="33" borderId="161" xfId="0" applyNumberFormat="1" applyFont="1" applyFill="1" applyBorder="1" applyAlignment="1">
      <alignment horizontal="left" vertical="center" indent="1"/>
    </xf>
    <xf numFmtId="0" fontId="100" fillId="33" borderId="153" xfId="0" applyFont="1" applyFill="1" applyBorder="1" applyAlignment="1">
      <alignment horizontal="left" vertical="center" indent="1"/>
    </xf>
    <xf numFmtId="37" fontId="86" fillId="33" borderId="185" xfId="0" applyNumberFormat="1" applyFont="1" applyFill="1" applyBorder="1" applyAlignment="1">
      <alignment horizontal="left" vertical="center" wrapText="1" indent="1"/>
    </xf>
    <xf numFmtId="0" fontId="86" fillId="33" borderId="154" xfId="0" applyFont="1" applyFill="1" applyBorder="1" applyAlignment="1">
      <alignment horizontal="left" vertical="center" wrapText="1" indent="1"/>
    </xf>
    <xf numFmtId="0" fontId="87" fillId="32" borderId="292" xfId="0" applyFont="1" applyFill="1" applyBorder="1" applyAlignment="1">
      <alignment horizontal="center" vertical="center"/>
    </xf>
    <xf numFmtId="0" fontId="87" fillId="32" borderId="408" xfId="0" applyFont="1" applyFill="1" applyBorder="1" applyAlignment="1">
      <alignment horizontal="center" vertical="center"/>
    </xf>
    <xf numFmtId="0" fontId="80" fillId="26" borderId="145" xfId="0" applyFont="1" applyFill="1" applyBorder="1" applyAlignment="1">
      <alignment horizontal="center" vertical="center"/>
    </xf>
    <xf numFmtId="0" fontId="80" fillId="26" borderId="206" xfId="0" applyFont="1" applyFill="1" applyBorder="1" applyAlignment="1">
      <alignment horizontal="center" vertical="center"/>
    </xf>
    <xf numFmtId="0" fontId="61" fillId="26" borderId="39" xfId="0" applyFont="1" applyFill="1" applyBorder="1" applyAlignment="1">
      <alignment horizontal="center"/>
    </xf>
    <xf numFmtId="0" fontId="61" fillId="26" borderId="0" xfId="0" applyFont="1" applyFill="1" applyAlignment="1">
      <alignment horizontal="center"/>
    </xf>
    <xf numFmtId="0" fontId="61" fillId="26" borderId="352" xfId="0" applyFont="1" applyFill="1" applyBorder="1" applyAlignment="1">
      <alignment horizontal="center"/>
    </xf>
    <xf numFmtId="0" fontId="87" fillId="32" borderId="287" xfId="0" applyFont="1" applyFill="1" applyBorder="1" applyAlignment="1">
      <alignment horizontal="center" vertical="center"/>
    </xf>
    <xf numFmtId="0" fontId="87" fillId="32" borderId="182" xfId="0" applyFont="1" applyFill="1" applyBorder="1" applyAlignment="1">
      <alignment horizontal="center" vertical="center"/>
    </xf>
    <xf numFmtId="0" fontId="61" fillId="37" borderId="135" xfId="0" applyFont="1" applyFill="1" applyBorder="1" applyAlignment="1">
      <alignment horizontal="center" vertical="center" wrapText="1"/>
    </xf>
    <xf numFmtId="0" fontId="61" fillId="37" borderId="136" xfId="0" applyFont="1" applyFill="1" applyBorder="1" applyAlignment="1">
      <alignment horizontal="center" vertical="center" wrapText="1"/>
    </xf>
    <xf numFmtId="0" fontId="73" fillId="35" borderId="486" xfId="0" applyFont="1" applyFill="1" applyBorder="1" applyAlignment="1">
      <alignment horizontal="left" vertical="center" wrapText="1"/>
    </xf>
    <xf numFmtId="0" fontId="73" fillId="35" borderId="484" xfId="0" applyFont="1" applyFill="1" applyBorder="1" applyAlignment="1">
      <alignment horizontal="left" vertical="center" wrapText="1"/>
    </xf>
    <xf numFmtId="168" fontId="81" fillId="0" borderId="278" xfId="0" applyNumberFormat="1" applyFont="1" applyBorder="1" applyAlignment="1">
      <alignment horizontal="center" vertical="center"/>
    </xf>
    <xf numFmtId="168" fontId="81" fillId="0" borderId="387" xfId="0" applyNumberFormat="1" applyFont="1" applyBorder="1" applyAlignment="1">
      <alignment horizontal="center" vertical="center"/>
    </xf>
    <xf numFmtId="168" fontId="81" fillId="0" borderId="389" xfId="0" applyNumberFormat="1" applyFont="1" applyBorder="1" applyAlignment="1">
      <alignment horizontal="center" vertical="center"/>
    </xf>
    <xf numFmtId="0" fontId="61" fillId="26" borderId="501" xfId="0" quotePrefix="1" applyFont="1" applyFill="1" applyBorder="1" applyAlignment="1">
      <alignment horizontal="center" vertical="center" wrapText="1"/>
    </xf>
    <xf numFmtId="0" fontId="61" fillId="26" borderId="329" xfId="0" quotePrefix="1" applyFont="1" applyFill="1" applyBorder="1" applyAlignment="1">
      <alignment horizontal="center" vertical="center" wrapText="1"/>
    </xf>
    <xf numFmtId="0" fontId="61" fillId="26" borderId="419" xfId="0" applyFont="1" applyFill="1" applyBorder="1" applyAlignment="1">
      <alignment horizontal="center"/>
    </xf>
    <xf numFmtId="0" fontId="61" fillId="26" borderId="420" xfId="0" applyFont="1" applyFill="1" applyBorder="1" applyAlignment="1">
      <alignment horizontal="center"/>
    </xf>
    <xf numFmtId="0" fontId="86" fillId="27" borderId="314" xfId="0" applyFont="1" applyFill="1" applyBorder="1" applyAlignment="1">
      <alignment horizontal="center" vertical="center" wrapText="1"/>
    </xf>
    <xf numFmtId="0" fontId="86" fillId="27" borderId="315" xfId="0" applyFont="1" applyFill="1" applyBorder="1" applyAlignment="1">
      <alignment horizontal="center" vertical="center" wrapText="1"/>
    </xf>
    <xf numFmtId="0" fontId="61" fillId="27" borderId="314" xfId="0" applyFont="1" applyFill="1" applyBorder="1" applyAlignment="1">
      <alignment horizontal="center" vertical="center" wrapText="1"/>
    </xf>
    <xf numFmtId="0" fontId="61" fillId="27" borderId="315" xfId="0" applyFont="1" applyFill="1" applyBorder="1" applyAlignment="1">
      <alignment horizontal="center" vertical="center" wrapText="1"/>
    </xf>
    <xf numFmtId="0" fontId="80" fillId="35" borderId="367" xfId="0" applyFont="1" applyFill="1" applyBorder="1" applyAlignment="1">
      <alignment horizontal="center" vertical="center"/>
    </xf>
    <xf numFmtId="0" fontId="80" fillId="35" borderId="275" xfId="0" applyFont="1" applyFill="1" applyBorder="1" applyAlignment="1">
      <alignment horizontal="center" vertical="center"/>
    </xf>
    <xf numFmtId="0" fontId="80" fillId="35" borderId="276" xfId="0" applyFont="1" applyFill="1" applyBorder="1" applyAlignment="1">
      <alignment horizontal="center" vertical="center"/>
    </xf>
    <xf numFmtId="0" fontId="80" fillId="35" borderId="368" xfId="0" applyFont="1" applyFill="1" applyBorder="1" applyAlignment="1">
      <alignment horizontal="center" vertical="center"/>
    </xf>
    <xf numFmtId="0" fontId="80" fillId="35" borderId="278" xfId="0" applyFont="1" applyFill="1" applyBorder="1" applyAlignment="1">
      <alignment horizontal="center" vertical="center"/>
    </xf>
    <xf numFmtId="0" fontId="80" fillId="35" borderId="279" xfId="0" applyFont="1" applyFill="1" applyBorder="1" applyAlignment="1">
      <alignment horizontal="center" vertical="center"/>
    </xf>
    <xf numFmtId="0" fontId="80" fillId="35" borderId="299" xfId="0" applyFont="1" applyFill="1" applyBorder="1" applyAlignment="1">
      <alignment horizontal="center" vertical="center"/>
    </xf>
    <xf numFmtId="0" fontId="61" fillId="35" borderId="300" xfId="0" applyFont="1" applyFill="1" applyBorder="1" applyAlignment="1">
      <alignment horizontal="center" vertical="center" wrapText="1"/>
    </xf>
    <xf numFmtId="0" fontId="61" fillId="35" borderId="278" xfId="0" applyFont="1" applyFill="1" applyBorder="1" applyAlignment="1">
      <alignment horizontal="center" vertical="center" wrapText="1"/>
    </xf>
    <xf numFmtId="0" fontId="75" fillId="15" borderId="79" xfId="0" applyFont="1" applyFill="1" applyBorder="1" applyAlignment="1">
      <alignment horizontal="center" vertical="center"/>
    </xf>
    <xf numFmtId="0" fontId="61" fillId="26" borderId="0" xfId="0" quotePrefix="1" applyFont="1" applyFill="1" applyAlignment="1">
      <alignment horizontal="center" vertical="center" wrapText="1"/>
    </xf>
    <xf numFmtId="0" fontId="74" fillId="0" borderId="300" xfId="0" applyFont="1" applyBorder="1" applyAlignment="1">
      <alignment horizontal="center" vertical="center"/>
    </xf>
    <xf numFmtId="168" fontId="62" fillId="26" borderId="244" xfId="1" applyNumberFormat="1" applyFont="1" applyFill="1" applyBorder="1" applyAlignment="1" applyProtection="1">
      <alignment horizontal="center"/>
    </xf>
    <xf numFmtId="168" fontId="62" fillId="26" borderId="163" xfId="1" applyNumberFormat="1" applyFont="1" applyFill="1" applyBorder="1" applyAlignment="1" applyProtection="1">
      <alignment horizontal="center"/>
    </xf>
    <xf numFmtId="168" fontId="62" fillId="26" borderId="302" xfId="1" applyNumberFormat="1" applyFont="1" applyFill="1" applyBorder="1" applyAlignment="1" applyProtection="1">
      <alignment horizontal="center"/>
    </xf>
    <xf numFmtId="168" fontId="80" fillId="10" borderId="278" xfId="1" applyNumberFormat="1" applyFont="1" applyFill="1" applyBorder="1" applyAlignment="1" applyProtection="1">
      <alignment horizontal="center"/>
    </xf>
    <xf numFmtId="168" fontId="80" fillId="10" borderId="279" xfId="1" applyNumberFormat="1" applyFont="1" applyFill="1" applyBorder="1" applyAlignment="1" applyProtection="1">
      <alignment horizontal="center"/>
    </xf>
    <xf numFmtId="0" fontId="80" fillId="10" borderId="368" xfId="0" applyFont="1" applyFill="1" applyBorder="1" applyAlignment="1">
      <alignment horizontal="right" vertical="center"/>
    </xf>
    <xf numFmtId="0" fontId="80" fillId="10" borderId="278" xfId="0" applyFont="1" applyFill="1" applyBorder="1" applyAlignment="1">
      <alignment horizontal="right" vertical="center"/>
    </xf>
    <xf numFmtId="0" fontId="79" fillId="33" borderId="149" xfId="0" applyFont="1" applyFill="1" applyBorder="1" applyAlignment="1">
      <alignment horizontal="left" vertical="center" indent="2"/>
    </xf>
    <xf numFmtId="0" fontId="79" fillId="33" borderId="0" xfId="0" applyFont="1" applyFill="1" applyAlignment="1">
      <alignment horizontal="left" vertical="center" indent="2"/>
    </xf>
    <xf numFmtId="15" fontId="74" fillId="0" borderId="278" xfId="0" applyNumberFormat="1" applyFont="1" applyBorder="1" applyAlignment="1">
      <alignment horizontal="center" vertical="center"/>
    </xf>
    <xf numFmtId="3" fontId="74" fillId="0" borderId="275" xfId="0" applyNumberFormat="1" applyFont="1" applyBorder="1" applyAlignment="1">
      <alignment horizontal="center" vertical="center"/>
    </xf>
    <xf numFmtId="3" fontId="74" fillId="0" borderId="278" xfId="0" applyNumberFormat="1" applyFont="1" applyBorder="1" applyAlignment="1">
      <alignment horizontal="center" vertical="center"/>
    </xf>
    <xf numFmtId="0" fontId="61" fillId="35" borderId="279" xfId="0" applyFont="1" applyFill="1" applyBorder="1" applyAlignment="1">
      <alignment horizontal="center" vertical="center" wrapText="1"/>
    </xf>
    <xf numFmtId="0" fontId="61" fillId="27" borderId="370" xfId="0" applyFont="1" applyFill="1" applyBorder="1" applyAlignment="1">
      <alignment horizontal="center" vertical="center"/>
    </xf>
    <xf numFmtId="0" fontId="61" fillId="27" borderId="313" xfId="0" applyFont="1" applyFill="1" applyBorder="1" applyAlignment="1">
      <alignment horizontal="center" vertical="center"/>
    </xf>
    <xf numFmtId="0" fontId="61" fillId="27" borderId="372" xfId="0" applyFont="1" applyFill="1" applyBorder="1" applyAlignment="1">
      <alignment horizontal="center" vertical="center"/>
    </xf>
    <xf numFmtId="0" fontId="61" fillId="27" borderId="158" xfId="0" applyFont="1" applyFill="1" applyBorder="1" applyAlignment="1">
      <alignment horizontal="center" vertical="center"/>
    </xf>
    <xf numFmtId="0" fontId="80" fillId="26" borderId="393" xfId="0" applyFont="1" applyFill="1" applyBorder="1" applyAlignment="1">
      <alignment horizontal="center" vertical="center"/>
    </xf>
    <xf numFmtId="0" fontId="80" fillId="26" borderId="394" xfId="0" applyFont="1" applyFill="1" applyBorder="1" applyAlignment="1">
      <alignment horizontal="center" vertical="center"/>
    </xf>
    <xf numFmtId="0" fontId="80" fillId="26" borderId="395" xfId="0" applyFont="1" applyFill="1" applyBorder="1" applyAlignment="1">
      <alignment horizontal="center" vertical="center"/>
    </xf>
    <xf numFmtId="0" fontId="80" fillId="35" borderId="300" xfId="0" applyFont="1" applyFill="1" applyBorder="1" applyAlignment="1">
      <alignment horizontal="center" vertical="center"/>
    </xf>
    <xf numFmtId="0" fontId="61" fillId="2" borderId="280" xfId="0" applyFont="1" applyFill="1" applyBorder="1" applyAlignment="1">
      <alignment horizontal="center" vertical="center"/>
    </xf>
    <xf numFmtId="0" fontId="61" fillId="2" borderId="281" xfId="0" applyFont="1" applyFill="1" applyBorder="1" applyAlignment="1">
      <alignment horizontal="center" vertical="center"/>
    </xf>
    <xf numFmtId="0" fontId="61" fillId="2" borderId="367" xfId="0" applyFont="1" applyFill="1" applyBorder="1" applyAlignment="1">
      <alignment horizontal="center" vertical="center"/>
    </xf>
    <xf numFmtId="0" fontId="61" fillId="2" borderId="275" xfId="0" applyFont="1" applyFill="1" applyBorder="1" applyAlignment="1">
      <alignment horizontal="center" vertical="center"/>
    </xf>
    <xf numFmtId="0" fontId="61" fillId="2" borderId="276" xfId="0" applyFont="1" applyFill="1" applyBorder="1" applyAlignment="1">
      <alignment horizontal="center" vertical="center"/>
    </xf>
    <xf numFmtId="0" fontId="61" fillId="2" borderId="299" xfId="0" applyFont="1" applyFill="1" applyBorder="1" applyAlignment="1">
      <alignment horizontal="center" vertical="center"/>
    </xf>
    <xf numFmtId="38" fontId="92" fillId="0" borderId="280" xfId="0" applyNumberFormat="1" applyFont="1" applyBorder="1" applyAlignment="1">
      <alignment horizontal="center" vertical="center"/>
    </xf>
    <xf numFmtId="0" fontId="92" fillId="0" borderId="281" xfId="0" applyFont="1" applyBorder="1" applyAlignment="1">
      <alignment horizontal="center" vertical="center"/>
    </xf>
    <xf numFmtId="0" fontId="80" fillId="10" borderId="369" xfId="0" applyFont="1" applyFill="1" applyBorder="1" applyAlignment="1">
      <alignment horizontal="right" vertical="center"/>
    </xf>
    <xf numFmtId="0" fontId="80" fillId="10" borderId="280" xfId="0" applyFont="1" applyFill="1" applyBorder="1" applyAlignment="1">
      <alignment horizontal="right" vertical="center"/>
    </xf>
    <xf numFmtId="0" fontId="75" fillId="36" borderId="390" xfId="0" applyFont="1" applyFill="1" applyBorder="1" applyAlignment="1">
      <alignment horizontal="center" vertical="center"/>
    </xf>
    <xf numFmtId="0" fontId="75" fillId="36" borderId="391" xfId="0" applyFont="1" applyFill="1" applyBorder="1" applyAlignment="1">
      <alignment horizontal="center" vertical="center"/>
    </xf>
    <xf numFmtId="0" fontId="75" fillId="36" borderId="392" xfId="0" applyFont="1" applyFill="1" applyBorder="1" applyAlignment="1">
      <alignment horizontal="center" vertical="center"/>
    </xf>
    <xf numFmtId="168" fontId="74" fillId="0" borderId="275" xfId="0" applyNumberFormat="1" applyFont="1" applyBorder="1" applyAlignment="1">
      <alignment horizontal="center" vertical="center"/>
    </xf>
    <xf numFmtId="168" fontId="74" fillId="0" borderId="278" xfId="0" applyNumberFormat="1" applyFont="1" applyBorder="1" applyAlignment="1">
      <alignment horizontal="center" vertical="center"/>
    </xf>
    <xf numFmtId="0" fontId="80" fillId="34" borderId="409" xfId="0" applyFont="1" applyFill="1" applyBorder="1" applyAlignment="1">
      <alignment horizontal="center" vertical="center"/>
    </xf>
    <xf numFmtId="0" fontId="80" fillId="34" borderId="154" xfId="0" applyFont="1" applyFill="1" applyBorder="1" applyAlignment="1">
      <alignment horizontal="center" vertical="center"/>
    </xf>
    <xf numFmtId="0" fontId="80" fillId="34" borderId="410" xfId="0" applyFont="1" applyFill="1" applyBorder="1" applyAlignment="1">
      <alignment horizontal="center" vertical="center"/>
    </xf>
    <xf numFmtId="173" fontId="61" fillId="0" borderId="483" xfId="0" applyNumberFormat="1" applyFont="1" applyBorder="1" applyAlignment="1">
      <alignment horizontal="center" vertical="center"/>
    </xf>
    <xf numFmtId="173" fontId="61" fillId="0" borderId="474" xfId="0" applyNumberFormat="1" applyFont="1" applyBorder="1" applyAlignment="1">
      <alignment horizontal="center" vertical="center"/>
    </xf>
    <xf numFmtId="168" fontId="80" fillId="0" borderId="0" xfId="0" applyNumberFormat="1" applyFont="1" applyAlignment="1">
      <alignment horizontal="center" vertical="center"/>
    </xf>
    <xf numFmtId="168" fontId="80" fillId="0" borderId="154" xfId="0" applyNumberFormat="1" applyFont="1" applyBorder="1" applyAlignment="1">
      <alignment horizontal="center" vertical="center"/>
    </xf>
    <xf numFmtId="0" fontId="80" fillId="0" borderId="0" xfId="0" applyFont="1" applyAlignment="1">
      <alignment horizontal="center" vertical="center"/>
    </xf>
    <xf numFmtId="168" fontId="80" fillId="0" borderId="0" xfId="1" applyNumberFormat="1" applyFont="1" applyFill="1" applyBorder="1" applyAlignment="1" applyProtection="1">
      <alignment horizontal="center" vertical="center"/>
    </xf>
    <xf numFmtId="168" fontId="80" fillId="0" borderId="148" xfId="1" applyNumberFormat="1" applyFont="1" applyFill="1" applyBorder="1" applyAlignment="1" applyProtection="1">
      <alignment horizontal="center" vertical="center"/>
    </xf>
    <xf numFmtId="178" fontId="79" fillId="33" borderId="185" xfId="0" applyNumberFormat="1" applyFont="1" applyFill="1" applyBorder="1" applyAlignment="1">
      <alignment horizontal="left" vertical="center" wrapText="1" indent="2"/>
    </xf>
    <xf numFmtId="178" fontId="79" fillId="33" borderId="0" xfId="0" applyNumberFormat="1" applyFont="1" applyFill="1" applyAlignment="1">
      <alignment horizontal="left" vertical="center" wrapText="1" indent="2"/>
    </xf>
    <xf numFmtId="0" fontId="61" fillId="28" borderId="211" xfId="0" applyFont="1" applyFill="1" applyBorder="1" applyAlignment="1">
      <alignment horizontal="center" vertical="center" wrapText="1"/>
    </xf>
    <xf numFmtId="0" fontId="61" fillId="28" borderId="198" xfId="0" applyFont="1" applyFill="1" applyBorder="1" applyAlignment="1">
      <alignment horizontal="center" vertical="center" wrapText="1"/>
    </xf>
    <xf numFmtId="37" fontId="80" fillId="0" borderId="195" xfId="1" applyNumberFormat="1" applyFont="1" applyFill="1" applyBorder="1" applyAlignment="1" applyProtection="1">
      <alignment horizontal="center" vertical="center"/>
    </xf>
    <xf numFmtId="37" fontId="80" fillId="0" borderId="212" xfId="1" applyNumberFormat="1" applyFont="1" applyFill="1" applyBorder="1" applyAlignment="1" applyProtection="1">
      <alignment horizontal="center" vertical="center"/>
    </xf>
    <xf numFmtId="0" fontId="80" fillId="10" borderId="553" xfId="0" applyFont="1" applyFill="1" applyBorder="1" applyAlignment="1">
      <alignment horizontal="right"/>
    </xf>
    <xf numFmtId="0" fontId="80" fillId="10" borderId="554" xfId="0" applyFont="1" applyFill="1" applyBorder="1" applyAlignment="1">
      <alignment horizontal="right"/>
    </xf>
    <xf numFmtId="0" fontId="61" fillId="32" borderId="61" xfId="0" applyFont="1" applyFill="1" applyBorder="1" applyAlignment="1">
      <alignment horizontal="center" vertical="center" wrapText="1"/>
    </xf>
    <xf numFmtId="0" fontId="61" fillId="32" borderId="162" xfId="0" applyFont="1" applyFill="1" applyBorder="1" applyAlignment="1">
      <alignment horizontal="center" vertical="center" wrapText="1"/>
    </xf>
    <xf numFmtId="0" fontId="61" fillId="32" borderId="51" xfId="0" applyFont="1" applyFill="1" applyBorder="1" applyAlignment="1">
      <alignment horizontal="center" vertical="center" wrapText="1"/>
    </xf>
    <xf numFmtId="0" fontId="61" fillId="32" borderId="93" xfId="0" applyFont="1" applyFill="1" applyBorder="1" applyAlignment="1">
      <alignment horizontal="center" vertical="center" wrapText="1"/>
    </xf>
    <xf numFmtId="178" fontId="79" fillId="33" borderId="149" xfId="0" applyNumberFormat="1" applyFont="1" applyFill="1" applyBorder="1" applyAlignment="1">
      <alignment horizontal="left" vertical="center" wrapText="1" indent="2"/>
    </xf>
    <xf numFmtId="0" fontId="87" fillId="32" borderId="291" xfId="0" applyFont="1" applyFill="1" applyBorder="1" applyAlignment="1">
      <alignment horizontal="center" vertical="center"/>
    </xf>
    <xf numFmtId="0" fontId="87" fillId="32" borderId="286" xfId="0" applyFont="1" applyFill="1" applyBorder="1" applyAlignment="1">
      <alignment horizontal="center" vertical="center"/>
    </xf>
    <xf numFmtId="0" fontId="87" fillId="32" borderId="176" xfId="0" applyFont="1" applyFill="1" applyBorder="1" applyAlignment="1">
      <alignment horizontal="center" vertical="center"/>
    </xf>
    <xf numFmtId="0" fontId="87" fillId="32" borderId="177" xfId="0" applyFont="1" applyFill="1" applyBorder="1" applyAlignment="1">
      <alignment horizontal="center" vertical="center"/>
    </xf>
    <xf numFmtId="0" fontId="61" fillId="32" borderId="288" xfId="0" applyFont="1" applyFill="1" applyBorder="1" applyAlignment="1">
      <alignment horizontal="center" vertical="center"/>
    </xf>
    <xf numFmtId="0" fontId="61" fillId="32" borderId="289" xfId="0" applyFont="1" applyFill="1" applyBorder="1" applyAlignment="1">
      <alignment horizontal="center" vertical="center"/>
    </xf>
    <xf numFmtId="0" fontId="87" fillId="32" borderId="290" xfId="0" applyFont="1" applyFill="1" applyBorder="1" applyAlignment="1">
      <alignment horizontal="center" vertical="center"/>
    </xf>
    <xf numFmtId="0" fontId="87" fillId="32" borderId="293" xfId="0" applyFont="1" applyFill="1" applyBorder="1" applyAlignment="1">
      <alignment horizontal="center" vertical="center"/>
    </xf>
    <xf numFmtId="0" fontId="146" fillId="15" borderId="344" xfId="0" applyFont="1" applyFill="1" applyBorder="1" applyAlignment="1">
      <alignment horizontal="left" vertical="center"/>
    </xf>
    <xf numFmtId="0" fontId="146" fillId="15" borderId="345" xfId="0" applyFont="1" applyFill="1" applyBorder="1" applyAlignment="1">
      <alignment horizontal="left" vertical="center"/>
    </xf>
    <xf numFmtId="0" fontId="80" fillId="26" borderId="62" xfId="0" applyFont="1" applyFill="1" applyBorder="1" applyAlignment="1">
      <alignment horizontal="center" vertical="center"/>
    </xf>
    <xf numFmtId="0" fontId="80" fillId="26" borderId="283" xfId="0" applyFont="1" applyFill="1" applyBorder="1" applyAlignment="1">
      <alignment horizontal="center" vertical="center"/>
    </xf>
    <xf numFmtId="0" fontId="61" fillId="27" borderId="355" xfId="0" applyFont="1" applyFill="1" applyBorder="1" applyAlignment="1">
      <alignment horizontal="center" vertical="center"/>
    </xf>
    <xf numFmtId="0" fontId="61" fillId="27" borderId="190" xfId="0" applyFont="1" applyFill="1" applyBorder="1" applyAlignment="1">
      <alignment horizontal="center" vertical="center"/>
    </xf>
    <xf numFmtId="0" fontId="61" fillId="27" borderId="366" xfId="0" applyFont="1" applyFill="1" applyBorder="1" applyAlignment="1">
      <alignment horizontal="center" vertical="center"/>
    </xf>
    <xf numFmtId="0" fontId="61" fillId="27" borderId="178" xfId="0" applyFont="1" applyFill="1" applyBorder="1" applyAlignment="1">
      <alignment horizontal="center" vertical="center"/>
    </xf>
    <xf numFmtId="0" fontId="75" fillId="25" borderId="135" xfId="0" applyFont="1" applyFill="1" applyBorder="1" applyAlignment="1">
      <alignment horizontal="center" vertical="center"/>
    </xf>
    <xf numFmtId="0" fontId="75" fillId="25" borderId="145" xfId="0" applyFont="1" applyFill="1" applyBorder="1" applyAlignment="1">
      <alignment horizontal="center" vertical="center"/>
    </xf>
    <xf numFmtId="0" fontId="80" fillId="0" borderId="422" xfId="0" applyFont="1" applyBorder="1" applyAlignment="1">
      <alignment horizontal="center" vertical="center" wrapText="1"/>
    </xf>
    <xf numFmtId="0" fontId="80" fillId="0" borderId="423" xfId="0" applyFont="1" applyBorder="1" applyAlignment="1">
      <alignment horizontal="center" vertical="center" wrapText="1"/>
    </xf>
    <xf numFmtId="0" fontId="72" fillId="13" borderId="205" xfId="0" applyFont="1" applyFill="1" applyBorder="1" applyAlignment="1">
      <alignment horizontal="center" vertical="center" wrapText="1"/>
    </xf>
    <xf numFmtId="0" fontId="72" fillId="13" borderId="136" xfId="0" applyFont="1" applyFill="1" applyBorder="1" applyAlignment="1">
      <alignment horizontal="center" vertical="center" wrapText="1"/>
    </xf>
    <xf numFmtId="0" fontId="72" fillId="13" borderId="355" xfId="0" applyFont="1" applyFill="1" applyBorder="1" applyAlignment="1">
      <alignment horizontal="center" vertical="center" wrapText="1"/>
    </xf>
    <xf numFmtId="0" fontId="72" fillId="13" borderId="144" xfId="0" applyFont="1" applyFill="1" applyBorder="1" applyAlignment="1">
      <alignment horizontal="center" vertical="center" wrapText="1"/>
    </xf>
    <xf numFmtId="0" fontId="61" fillId="28" borderId="136" xfId="0" applyFont="1" applyFill="1" applyBorder="1" applyAlignment="1">
      <alignment horizontal="center" vertical="center" wrapText="1"/>
    </xf>
    <xf numFmtId="0" fontId="61" fillId="28" borderId="241" xfId="0" applyFont="1" applyFill="1" applyBorder="1" applyAlignment="1">
      <alignment horizontal="center" vertical="center" wrapText="1"/>
    </xf>
    <xf numFmtId="0" fontId="61" fillId="28" borderId="144" xfId="0" applyFont="1" applyFill="1" applyBorder="1" applyAlignment="1">
      <alignment horizontal="center" vertical="center" wrapText="1"/>
    </xf>
    <xf numFmtId="0" fontId="61" fillId="28" borderId="223" xfId="0" applyFont="1" applyFill="1" applyBorder="1" applyAlignment="1">
      <alignment horizontal="center" vertical="center" wrapText="1"/>
    </xf>
    <xf numFmtId="0" fontId="61" fillId="28" borderId="213" xfId="0" applyFont="1" applyFill="1" applyBorder="1" applyAlignment="1">
      <alignment horizontal="center" vertical="center" wrapText="1"/>
    </xf>
    <xf numFmtId="0" fontId="61" fillId="28" borderId="197" xfId="0" applyFont="1" applyFill="1" applyBorder="1" applyAlignment="1">
      <alignment horizontal="center" vertical="center" wrapText="1"/>
    </xf>
    <xf numFmtId="0" fontId="61" fillId="28" borderId="233" xfId="0" applyFont="1" applyFill="1" applyBorder="1" applyAlignment="1">
      <alignment horizontal="center" vertical="center" wrapText="1"/>
    </xf>
    <xf numFmtId="0" fontId="61" fillId="28" borderId="234" xfId="0" applyFont="1" applyFill="1" applyBorder="1" applyAlignment="1">
      <alignment horizontal="center" vertical="center" wrapText="1"/>
    </xf>
    <xf numFmtId="37" fontId="80" fillId="0" borderId="196" xfId="1" applyNumberFormat="1" applyFont="1" applyFill="1" applyBorder="1" applyAlignment="1" applyProtection="1">
      <alignment horizontal="center" vertical="center"/>
    </xf>
    <xf numFmtId="0" fontId="146" fillId="15" borderId="345" xfId="0" applyFont="1" applyFill="1" applyBorder="1" applyAlignment="1">
      <alignment horizontal="center" vertical="center"/>
    </xf>
    <xf numFmtId="0" fontId="147" fillId="15" borderId="345" xfId="0" applyFont="1" applyFill="1" applyBorder="1" applyAlignment="1">
      <alignment horizontal="center" vertical="center"/>
    </xf>
    <xf numFmtId="0" fontId="79" fillId="0" borderId="294" xfId="0" applyFont="1" applyBorder="1" applyAlignment="1">
      <alignment vertical="center" wrapText="1"/>
    </xf>
    <xf numFmtId="0" fontId="79" fillId="0" borderId="295" xfId="0" applyFont="1" applyBorder="1" applyAlignment="1">
      <alignment vertical="center" wrapText="1"/>
    </xf>
    <xf numFmtId="0" fontId="61" fillId="28" borderId="193" xfId="0" applyFont="1" applyFill="1" applyBorder="1" applyAlignment="1">
      <alignment horizontal="center" vertical="center" wrapText="1"/>
    </xf>
    <xf numFmtId="0" fontId="61" fillId="28" borderId="134" xfId="0" applyFont="1" applyFill="1" applyBorder="1" applyAlignment="1">
      <alignment horizontal="center" vertical="center" wrapText="1"/>
    </xf>
    <xf numFmtId="0" fontId="61" fillId="27" borderId="0" xfId="0" applyFont="1" applyFill="1" applyAlignment="1">
      <alignment horizontal="center" vertical="center" wrapText="1"/>
    </xf>
    <xf numFmtId="0" fontId="61" fillId="27" borderId="155" xfId="0" applyFont="1" applyFill="1" applyBorder="1" applyAlignment="1">
      <alignment horizontal="center" vertical="center" wrapText="1"/>
    </xf>
    <xf numFmtId="0" fontId="72" fillId="13" borderId="430" xfId="0" applyFont="1" applyFill="1" applyBorder="1" applyAlignment="1">
      <alignment horizontal="center" vertical="center" wrapText="1"/>
    </xf>
    <xf numFmtId="0" fontId="72" fillId="13" borderId="431" xfId="0" applyFont="1" applyFill="1" applyBorder="1" applyAlignment="1">
      <alignment horizontal="center" vertical="center" wrapText="1"/>
    </xf>
    <xf numFmtId="0" fontId="72" fillId="13" borderId="123" xfId="0" applyFont="1" applyFill="1" applyBorder="1" applyAlignment="1">
      <alignment horizontal="center" vertical="center" wrapText="1"/>
    </xf>
    <xf numFmtId="0" fontId="72" fillId="13" borderId="57" xfId="0" applyFont="1" applyFill="1" applyBorder="1" applyAlignment="1">
      <alignment horizontal="center" vertical="center" wrapText="1"/>
    </xf>
    <xf numFmtId="0" fontId="80" fillId="0" borderId="187" xfId="0" applyFont="1" applyBorder="1" applyAlignment="1">
      <alignment horizontal="center" vertical="center" wrapText="1"/>
    </xf>
    <xf numFmtId="0" fontId="80" fillId="0" borderId="188" xfId="0" applyFont="1" applyBorder="1" applyAlignment="1">
      <alignment horizontal="center" vertical="center" wrapText="1"/>
    </xf>
    <xf numFmtId="0" fontId="80" fillId="0" borderId="189" xfId="0" applyFont="1" applyBorder="1" applyAlignment="1">
      <alignment horizontal="center" vertical="center" wrapText="1"/>
    </xf>
    <xf numFmtId="0" fontId="61" fillId="27" borderId="168" xfId="0" applyFont="1" applyFill="1" applyBorder="1" applyAlignment="1">
      <alignment horizontal="center" vertical="center" wrapText="1"/>
    </xf>
    <xf numFmtId="0" fontId="61" fillId="27" borderId="180" xfId="0" applyFont="1" applyFill="1" applyBorder="1" applyAlignment="1">
      <alignment horizontal="center" vertical="center" wrapText="1"/>
    </xf>
    <xf numFmtId="0" fontId="61" fillId="27" borderId="191" xfId="0" applyFont="1" applyFill="1" applyBorder="1" applyAlignment="1">
      <alignment horizontal="center" vertical="center" wrapText="1"/>
    </xf>
    <xf numFmtId="0" fontId="61" fillId="27" borderId="181" xfId="0" applyFont="1" applyFill="1" applyBorder="1" applyAlignment="1">
      <alignment horizontal="center" vertical="center" wrapText="1"/>
    </xf>
    <xf numFmtId="0" fontId="79" fillId="0" borderId="296" xfId="0" applyFont="1" applyBorder="1" applyAlignment="1">
      <alignment vertical="center" wrapText="1"/>
    </xf>
    <xf numFmtId="0" fontId="79" fillId="0" borderId="243" xfId="0" applyFont="1" applyBorder="1" applyAlignment="1">
      <alignment vertical="center" wrapText="1"/>
    </xf>
    <xf numFmtId="178" fontId="79" fillId="33" borderId="161" xfId="0" applyNumberFormat="1" applyFont="1" applyFill="1" applyBorder="1" applyAlignment="1">
      <alignment horizontal="left" vertical="center" wrapText="1" indent="2"/>
    </xf>
    <xf numFmtId="178" fontId="79" fillId="33" borderId="167" xfId="0" applyNumberFormat="1" applyFont="1" applyFill="1" applyBorder="1" applyAlignment="1">
      <alignment horizontal="left" vertical="center" wrapText="1" indent="2"/>
    </xf>
    <xf numFmtId="0" fontId="74" fillId="0" borderId="278" xfId="0" applyFont="1" applyBorder="1" applyAlignment="1">
      <alignment horizontal="center" vertical="center"/>
    </xf>
    <xf numFmtId="0" fontId="61" fillId="28" borderId="237" xfId="0" applyFont="1" applyFill="1" applyBorder="1" applyAlignment="1">
      <alignment horizontal="center" vertical="center" wrapText="1"/>
    </xf>
    <xf numFmtId="0" fontId="72" fillId="13" borderId="152" xfId="0" applyFont="1" applyFill="1" applyBorder="1" applyAlignment="1">
      <alignment horizontal="center" vertical="center" wrapText="1"/>
    </xf>
    <xf numFmtId="0" fontId="72" fillId="13" borderId="132" xfId="0" applyFont="1" applyFill="1" applyBorder="1" applyAlignment="1">
      <alignment horizontal="center" vertical="center" wrapText="1"/>
    </xf>
    <xf numFmtId="178" fontId="61" fillId="27" borderId="355" xfId="0" applyNumberFormat="1" applyFont="1" applyFill="1" applyBorder="1" applyAlignment="1">
      <alignment horizontal="center" vertical="center"/>
    </xf>
    <xf numFmtId="178" fontId="61" fillId="27" borderId="82" xfId="0" applyNumberFormat="1" applyFont="1" applyFill="1" applyBorder="1" applyAlignment="1">
      <alignment horizontal="center" vertical="center"/>
    </xf>
    <xf numFmtId="178" fontId="61" fillId="27" borderId="366" xfId="0" applyNumberFormat="1" applyFont="1" applyFill="1" applyBorder="1" applyAlignment="1">
      <alignment horizontal="center" vertical="center"/>
    </xf>
    <xf numFmtId="178" fontId="61" fillId="27" borderId="177" xfId="0" applyNumberFormat="1" applyFont="1" applyFill="1" applyBorder="1" applyAlignment="1">
      <alignment horizontal="center" vertical="center"/>
    </xf>
    <xf numFmtId="38" fontId="80" fillId="0" borderId="235" xfId="0" applyNumberFormat="1" applyFont="1" applyBorder="1" applyAlignment="1">
      <alignment horizontal="center" vertical="center"/>
    </xf>
    <xf numFmtId="38" fontId="80" fillId="0" borderId="236" xfId="0" applyNumberFormat="1" applyFont="1" applyBorder="1" applyAlignment="1">
      <alignment horizontal="center" vertical="center"/>
    </xf>
    <xf numFmtId="0" fontId="61" fillId="32" borderId="284" xfId="0" applyFont="1" applyFill="1" applyBorder="1" applyAlignment="1">
      <alignment horizontal="center" vertical="center"/>
    </xf>
    <xf numFmtId="0" fontId="61" fillId="32" borderId="285" xfId="0" applyFont="1" applyFill="1" applyBorder="1" applyAlignment="1">
      <alignment horizontal="center" vertical="center"/>
    </xf>
    <xf numFmtId="0" fontId="61" fillId="32" borderId="272" xfId="0" applyFont="1" applyFill="1" applyBorder="1" applyAlignment="1">
      <alignment horizontal="center" vertical="center"/>
    </xf>
    <xf numFmtId="0" fontId="61" fillId="32" borderId="50" xfId="0" applyFont="1" applyFill="1" applyBorder="1" applyAlignment="1">
      <alignment horizontal="center" vertical="center"/>
    </xf>
    <xf numFmtId="0" fontId="61" fillId="32" borderId="287" xfId="0" applyFont="1" applyFill="1" applyBorder="1" applyAlignment="1">
      <alignment horizontal="center" vertical="center" wrapText="1"/>
    </xf>
    <xf numFmtId="0" fontId="61" fillId="32" borderId="287" xfId="0" applyFont="1" applyFill="1" applyBorder="1" applyAlignment="1">
      <alignment horizontal="center" vertical="center"/>
    </xf>
    <xf numFmtId="0" fontId="61" fillId="32" borderId="93" xfId="0" applyFont="1" applyFill="1" applyBorder="1" applyAlignment="1">
      <alignment horizontal="center" vertical="center"/>
    </xf>
    <xf numFmtId="0" fontId="79" fillId="33" borderId="0" xfId="0" applyFont="1" applyFill="1" applyAlignment="1">
      <alignment horizontal="right" vertical="center"/>
    </xf>
    <xf numFmtId="0" fontId="80" fillId="10" borderId="367" xfId="0" applyFont="1" applyFill="1" applyBorder="1" applyAlignment="1">
      <alignment horizontal="right" vertical="center"/>
    </xf>
    <xf numFmtId="0" fontId="80" fillId="10" borderId="275" xfId="0" applyFont="1" applyFill="1" applyBorder="1" applyAlignment="1">
      <alignment horizontal="right" vertical="center"/>
    </xf>
    <xf numFmtId="0" fontId="61" fillId="27" borderId="93" xfId="0" applyFont="1" applyFill="1" applyBorder="1" applyAlignment="1">
      <alignment horizontal="center" vertical="center"/>
    </xf>
    <xf numFmtId="0" fontId="61" fillId="27" borderId="182" xfId="0" applyFont="1" applyFill="1" applyBorder="1" applyAlignment="1">
      <alignment horizontal="center" vertical="center"/>
    </xf>
    <xf numFmtId="0" fontId="61" fillId="27" borderId="81" xfId="0" applyFont="1" applyFill="1" applyBorder="1" applyAlignment="1">
      <alignment horizontal="center" vertical="center" wrapText="1"/>
    </xf>
    <xf numFmtId="0" fontId="61" fillId="27" borderId="176" xfId="0" applyFont="1" applyFill="1" applyBorder="1" applyAlignment="1">
      <alignment horizontal="center" vertical="center" wrapText="1"/>
    </xf>
    <xf numFmtId="0" fontId="80" fillId="10" borderId="552" xfId="0" applyFont="1" applyFill="1" applyBorder="1" applyAlignment="1">
      <alignment horizontal="right"/>
    </xf>
    <xf numFmtId="0" fontId="80" fillId="10" borderId="474" xfId="0" applyFont="1" applyFill="1" applyBorder="1" applyAlignment="1">
      <alignment horizontal="right"/>
    </xf>
    <xf numFmtId="0" fontId="61" fillId="32" borderId="286" xfId="0" applyFont="1" applyFill="1" applyBorder="1" applyAlignment="1">
      <alignment horizontal="center" vertical="center"/>
    </xf>
    <xf numFmtId="0" fontId="61" fillId="32" borderId="82" xfId="0" applyFont="1" applyFill="1" applyBorder="1" applyAlignment="1">
      <alignment horizontal="center" vertical="center"/>
    </xf>
    <xf numFmtId="0" fontId="61" fillId="27" borderId="93" xfId="0" applyFont="1" applyFill="1" applyBorder="1" applyAlignment="1">
      <alignment horizontal="center" vertical="center" wrapText="1"/>
    </xf>
    <xf numFmtId="0" fontId="61" fillId="27" borderId="182" xfId="0" applyFont="1" applyFill="1" applyBorder="1" applyAlignment="1">
      <alignment horizontal="center" vertical="center" wrapText="1"/>
    </xf>
    <xf numFmtId="0" fontId="61" fillId="27" borderId="168" xfId="0" applyFont="1" applyFill="1" applyBorder="1" applyAlignment="1">
      <alignment horizontal="center" vertical="center"/>
    </xf>
    <xf numFmtId="0" fontId="61" fillId="27" borderId="180" xfId="0" applyFont="1" applyFill="1" applyBorder="1" applyAlignment="1">
      <alignment horizontal="center" vertical="center"/>
    </xf>
    <xf numFmtId="0" fontId="74" fillId="0" borderId="280" xfId="0" applyFont="1" applyBorder="1" applyAlignment="1">
      <alignment horizontal="center" vertical="center"/>
    </xf>
    <xf numFmtId="0" fontId="74" fillId="0" borderId="481" xfId="0" applyFont="1" applyBorder="1" applyAlignment="1">
      <alignment horizontal="left" vertical="center" wrapText="1" indent="1"/>
    </xf>
    <xf numFmtId="0" fontId="74" fillId="0" borderId="167" xfId="0" applyFont="1" applyBorder="1" applyAlignment="1">
      <alignment horizontal="left" vertical="center" wrapText="1" indent="1"/>
    </xf>
    <xf numFmtId="0" fontId="74" fillId="0" borderId="482" xfId="0" applyFont="1" applyBorder="1" applyAlignment="1">
      <alignment horizontal="left" vertical="center" wrapText="1" indent="1"/>
    </xf>
    <xf numFmtId="0" fontId="74" fillId="0" borderId="478" xfId="0" applyFont="1" applyBorder="1" applyAlignment="1">
      <alignment horizontal="left" vertical="center" wrapText="1" indent="1"/>
    </xf>
    <xf numFmtId="0" fontId="74" fillId="0" borderId="479" xfId="0" applyFont="1" applyBorder="1" applyAlignment="1">
      <alignment horizontal="left" vertical="center" wrapText="1" indent="1"/>
    </xf>
    <xf numFmtId="0" fontId="74" fillId="0" borderId="480" xfId="0" applyFont="1" applyBorder="1" applyAlignment="1">
      <alignment horizontal="left" vertical="center" wrapText="1" indent="1"/>
    </xf>
    <xf numFmtId="0" fontId="74" fillId="0" borderId="469" xfId="0" applyFont="1" applyBorder="1" applyAlignment="1">
      <alignment horizontal="left" vertical="center" wrapText="1" indent="1"/>
    </xf>
    <xf numFmtId="0" fontId="74" fillId="0" borderId="475" xfId="0" applyFont="1" applyBorder="1" applyAlignment="1">
      <alignment horizontal="left" vertical="center" wrapText="1" indent="1"/>
    </xf>
    <xf numFmtId="0" fontId="74" fillId="0" borderId="470" xfId="0" applyFont="1" applyBorder="1" applyAlignment="1">
      <alignment horizontal="left" vertical="center" wrapText="1" indent="1"/>
    </xf>
    <xf numFmtId="0" fontId="75" fillId="36" borderId="161" xfId="0" applyFont="1" applyFill="1" applyBorder="1" applyAlignment="1">
      <alignment horizontal="center" vertical="center"/>
    </xf>
    <xf numFmtId="0" fontId="75" fillId="36" borderId="167" xfId="0" applyFont="1" applyFill="1" applyBorder="1" applyAlignment="1">
      <alignment horizontal="center" vertical="center"/>
    </xf>
    <xf numFmtId="0" fontId="75" fillId="36" borderId="371" xfId="0" applyFont="1" applyFill="1" applyBorder="1" applyAlignment="1">
      <alignment horizontal="center" vertical="center"/>
    </xf>
    <xf numFmtId="0" fontId="75" fillId="36" borderId="159" xfId="0" applyFont="1" applyFill="1" applyBorder="1" applyAlignment="1">
      <alignment horizontal="center" vertical="center"/>
    </xf>
    <xf numFmtId="0" fontId="75" fillId="36" borderId="175" xfId="0" applyFont="1" applyFill="1" applyBorder="1" applyAlignment="1">
      <alignment horizontal="center" vertical="center"/>
    </xf>
    <xf numFmtId="0" fontId="75" fillId="36" borderId="354" xfId="0" applyFont="1" applyFill="1" applyBorder="1" applyAlignment="1">
      <alignment horizontal="center" vertical="center"/>
    </xf>
    <xf numFmtId="0" fontId="61" fillId="26" borderId="185" xfId="0" applyFont="1" applyFill="1" applyBorder="1" applyAlignment="1">
      <alignment horizontal="center" vertical="center" wrapText="1"/>
    </xf>
    <xf numFmtId="0" fontId="61" fillId="26" borderId="159" xfId="0" applyFont="1" applyFill="1" applyBorder="1" applyAlignment="1">
      <alignment horizontal="center" vertical="center" wrapText="1"/>
    </xf>
    <xf numFmtId="0" fontId="74" fillId="0" borderId="299" xfId="0" applyFont="1" applyBorder="1" applyAlignment="1">
      <alignment horizontal="center" vertical="center"/>
    </xf>
    <xf numFmtId="0" fontId="74" fillId="0" borderId="375" xfId="0" applyFont="1" applyBorder="1" applyAlignment="1">
      <alignment horizontal="center" vertical="center"/>
    </xf>
    <xf numFmtId="0" fontId="74" fillId="0" borderId="433" xfId="0" applyFont="1" applyBorder="1" applyAlignment="1">
      <alignment horizontal="center" vertical="center"/>
    </xf>
    <xf numFmtId="0" fontId="61" fillId="26" borderId="0" xfId="0" applyFont="1" applyFill="1" applyAlignment="1">
      <alignment horizontal="center" vertical="center" wrapText="1"/>
    </xf>
    <xf numFmtId="0" fontId="61" fillId="26" borderId="175" xfId="0" applyFont="1" applyFill="1" applyBorder="1" applyAlignment="1">
      <alignment horizontal="center" vertical="center" wrapText="1"/>
    </xf>
    <xf numFmtId="0" fontId="61" fillId="26" borderId="352" xfId="0" applyFont="1" applyFill="1" applyBorder="1" applyAlignment="1">
      <alignment horizontal="center" vertical="center" wrapText="1"/>
    </xf>
    <xf numFmtId="0" fontId="61" fillId="26" borderId="354" xfId="0" applyFont="1" applyFill="1" applyBorder="1" applyAlignment="1">
      <alignment horizontal="center" vertical="center" wrapText="1"/>
    </xf>
    <xf numFmtId="3" fontId="74" fillId="0" borderId="280" xfId="0" applyNumberFormat="1" applyFont="1" applyBorder="1" applyAlignment="1">
      <alignment horizontal="center" vertical="center"/>
    </xf>
    <xf numFmtId="15" fontId="74" fillId="0" borderId="280" xfId="0" applyNumberFormat="1" applyFont="1" applyBorder="1" applyAlignment="1">
      <alignment horizontal="center" vertical="center"/>
    </xf>
    <xf numFmtId="15" fontId="74" fillId="0" borderId="275" xfId="0" applyNumberFormat="1" applyFont="1" applyBorder="1" applyAlignment="1">
      <alignment horizontal="center" vertical="center"/>
    </xf>
    <xf numFmtId="0" fontId="74" fillId="0" borderId="432" xfId="0" applyFont="1" applyBorder="1" applyAlignment="1">
      <alignment horizontal="center" vertical="center"/>
    </xf>
    <xf numFmtId="0" fontId="74" fillId="0" borderId="275" xfId="0" applyFont="1" applyBorder="1" applyAlignment="1">
      <alignment horizontal="center" vertical="center"/>
    </xf>
    <xf numFmtId="0" fontId="74" fillId="0" borderId="301" xfId="0" applyFont="1" applyBorder="1" applyAlignment="1">
      <alignment horizontal="center" vertical="center"/>
    </xf>
    <xf numFmtId="0" fontId="74" fillId="0" borderId="472" xfId="0" applyFont="1" applyBorder="1" applyAlignment="1">
      <alignment horizontal="left" vertical="center" indent="1"/>
    </xf>
    <xf numFmtId="0" fontId="74" fillId="0" borderId="473" xfId="0" applyFont="1" applyBorder="1" applyAlignment="1">
      <alignment horizontal="left" vertical="center" indent="1"/>
    </xf>
    <xf numFmtId="0" fontId="74" fillId="0" borderId="474" xfId="0" applyFont="1" applyBorder="1" applyAlignment="1">
      <alignment horizontal="left" vertical="center" indent="1"/>
    </xf>
    <xf numFmtId="0" fontId="74" fillId="0" borderId="387" xfId="0" applyFont="1" applyBorder="1" applyAlignment="1">
      <alignment horizontal="left" vertical="center" indent="1"/>
    </xf>
    <xf numFmtId="0" fontId="74" fillId="0" borderId="388" xfId="0" applyFont="1" applyBorder="1" applyAlignment="1">
      <alignment horizontal="left" vertical="center" indent="1"/>
    </xf>
    <xf numFmtId="0" fontId="74" fillId="0" borderId="389" xfId="0" applyFont="1" applyBorder="1" applyAlignment="1">
      <alignment horizontal="left" vertical="center" indent="1"/>
    </xf>
    <xf numFmtId="0" fontId="74" fillId="0" borderId="434" xfId="0" applyFont="1" applyBorder="1" applyAlignment="1">
      <alignment horizontal="left" vertical="center" indent="1"/>
    </xf>
    <xf numFmtId="0" fontId="74" fillId="0" borderId="471" xfId="0" applyFont="1" applyBorder="1" applyAlignment="1">
      <alignment horizontal="left" vertical="center" indent="1"/>
    </xf>
    <xf numFmtId="0" fontId="74" fillId="0" borderId="458" xfId="0" applyFont="1" applyBorder="1" applyAlignment="1">
      <alignment horizontal="left" vertical="center" indent="1"/>
    </xf>
    <xf numFmtId="0" fontId="61" fillId="26" borderId="167" xfId="0" applyFont="1" applyFill="1" applyBorder="1" applyAlignment="1">
      <alignment horizontal="center" vertical="center" wrapText="1"/>
    </xf>
    <xf numFmtId="168" fontId="74" fillId="0" borderId="280" xfId="0" applyNumberFormat="1" applyFont="1" applyBorder="1" applyAlignment="1">
      <alignment horizontal="center" vertical="center"/>
    </xf>
    <xf numFmtId="0" fontId="74" fillId="0" borderId="476" xfId="0" applyFont="1" applyBorder="1" applyAlignment="1">
      <alignment horizontal="left" vertical="center" wrapText="1" indent="1"/>
    </xf>
    <xf numFmtId="0" fontId="74" fillId="0" borderId="175" xfId="0" applyFont="1" applyBorder="1" applyAlignment="1">
      <alignment horizontal="left" vertical="center" wrapText="1" indent="1"/>
    </xf>
    <xf numFmtId="0" fontId="74" fillId="0" borderId="477" xfId="0" applyFont="1" applyBorder="1" applyAlignment="1">
      <alignment horizontal="left" vertical="center" wrapText="1" indent="1"/>
    </xf>
    <xf numFmtId="0" fontId="80" fillId="34" borderId="155" xfId="0" applyFont="1" applyFill="1" applyBorder="1" applyAlignment="1">
      <alignment horizontal="center" vertical="center"/>
    </xf>
    <xf numFmtId="0" fontId="73" fillId="35" borderId="491" xfId="0" applyFont="1" applyFill="1" applyBorder="1" applyAlignment="1">
      <alignment horizontal="left" vertical="center" wrapText="1"/>
    </xf>
    <xf numFmtId="0" fontId="61" fillId="27" borderId="175" xfId="0" applyFont="1" applyFill="1" applyBorder="1" applyAlignment="1">
      <alignment horizontal="center" vertical="center"/>
    </xf>
    <xf numFmtId="0" fontId="75" fillId="36" borderId="0" xfId="0" applyFont="1" applyFill="1" applyAlignment="1">
      <alignment horizontal="center" vertical="center" wrapText="1"/>
    </xf>
    <xf numFmtId="0" fontId="61" fillId="27" borderId="185" xfId="0" applyFont="1" applyFill="1" applyBorder="1" applyAlignment="1">
      <alignment horizontal="center" vertical="center"/>
    </xf>
    <xf numFmtId="0" fontId="61" fillId="27" borderId="0" xfId="0" applyFont="1" applyFill="1" applyAlignment="1">
      <alignment horizontal="center" vertical="center"/>
    </xf>
    <xf numFmtId="0" fontId="79" fillId="33" borderId="185" xfId="0" applyFont="1" applyFill="1" applyBorder="1" applyAlignment="1">
      <alignment horizontal="right" vertical="center"/>
    </xf>
    <xf numFmtId="0" fontId="75" fillId="25" borderId="160" xfId="0" applyFont="1" applyFill="1" applyBorder="1" applyAlignment="1">
      <alignment horizontal="center" vertical="center" wrapText="1"/>
    </xf>
    <xf numFmtId="0" fontId="75" fillId="25" borderId="163" xfId="0" applyFont="1" applyFill="1" applyBorder="1" applyAlignment="1">
      <alignment horizontal="center" vertical="center" wrapText="1"/>
    </xf>
    <xf numFmtId="0" fontId="75" fillId="25" borderId="302" xfId="0" applyFont="1" applyFill="1" applyBorder="1" applyAlignment="1">
      <alignment horizontal="center" vertical="center" wrapText="1"/>
    </xf>
    <xf numFmtId="0" fontId="61" fillId="26" borderId="160" xfId="0" applyFont="1" applyFill="1" applyBorder="1" applyAlignment="1">
      <alignment horizontal="center" vertical="center"/>
    </xf>
    <xf numFmtId="0" fontId="61" fillId="26" borderId="163" xfId="0" applyFont="1" applyFill="1" applyBorder="1" applyAlignment="1">
      <alignment horizontal="center" vertical="center"/>
    </xf>
    <xf numFmtId="0" fontId="61" fillId="27" borderId="313" xfId="0" applyFont="1" applyFill="1" applyBorder="1" applyAlignment="1">
      <alignment horizontal="center" vertical="center" wrapText="1"/>
    </xf>
    <xf numFmtId="0" fontId="61" fillId="27" borderId="158" xfId="0" applyFont="1" applyFill="1" applyBorder="1" applyAlignment="1">
      <alignment horizontal="center" vertical="center" wrapText="1"/>
    </xf>
    <xf numFmtId="168" fontId="81" fillId="0" borderId="503" xfId="0" applyNumberFormat="1" applyFont="1" applyBorder="1" applyAlignment="1">
      <alignment horizontal="center" vertical="center"/>
    </xf>
    <xf numFmtId="168" fontId="81" fillId="0" borderId="504" xfId="0" applyNumberFormat="1" applyFont="1" applyBorder="1" applyAlignment="1">
      <alignment horizontal="center" vertical="center"/>
    </xf>
    <xf numFmtId="168" fontId="81" fillId="0" borderId="505" xfId="0" applyNumberFormat="1" applyFont="1" applyBorder="1" applyAlignment="1">
      <alignment horizontal="center" vertical="center"/>
    </xf>
    <xf numFmtId="0" fontId="0" fillId="0" borderId="358" xfId="0" applyBorder="1" applyAlignment="1">
      <alignment horizontal="left" vertical="center"/>
    </xf>
    <xf numFmtId="0" fontId="0" fillId="0" borderId="257" xfId="0" applyBorder="1" applyAlignment="1">
      <alignment horizontal="left" vertical="center"/>
    </xf>
    <xf numFmtId="0" fontId="0" fillId="0" borderId="358" xfId="0" applyBorder="1" applyAlignment="1">
      <alignment horizontal="center" vertical="center"/>
    </xf>
    <xf numFmtId="0" fontId="0" fillId="0" borderId="257" xfId="0" applyBorder="1" applyAlignment="1">
      <alignment horizontal="center" vertical="center"/>
    </xf>
    <xf numFmtId="0" fontId="28" fillId="15" borderId="73" xfId="0" applyFont="1" applyFill="1" applyBorder="1" applyAlignment="1">
      <alignment horizontal="center" vertical="center" wrapText="1"/>
    </xf>
    <xf numFmtId="0" fontId="28" fillId="15" borderId="65" xfId="0" applyFont="1" applyFill="1" applyBorder="1" applyAlignment="1">
      <alignment horizontal="center" vertical="center" wrapText="1"/>
    </xf>
    <xf numFmtId="0" fontId="104" fillId="0" borderId="64" xfId="0" applyFont="1" applyBorder="1" applyAlignment="1" applyProtection="1">
      <alignment horizontal="center" vertical="center"/>
      <protection locked="0"/>
    </xf>
    <xf numFmtId="0" fontId="104" fillId="0" borderId="57" xfId="0" applyFont="1" applyBorder="1" applyAlignment="1" applyProtection="1">
      <alignment horizontal="center" vertical="center"/>
      <protection locked="0"/>
    </xf>
    <xf numFmtId="0" fontId="104" fillId="0" borderId="58" xfId="0" applyFont="1" applyBorder="1" applyAlignment="1" applyProtection="1">
      <alignment horizontal="center" vertical="center"/>
      <protection locked="0"/>
    </xf>
    <xf numFmtId="0" fontId="28" fillId="15" borderId="69" xfId="0" applyFont="1" applyFill="1" applyBorder="1" applyAlignment="1">
      <alignment horizontal="center" vertical="center" wrapText="1"/>
    </xf>
    <xf numFmtId="0" fontId="28" fillId="15" borderId="54" xfId="0" applyFont="1" applyFill="1" applyBorder="1" applyAlignment="1">
      <alignment horizontal="center" vertical="center" wrapText="1"/>
    </xf>
    <xf numFmtId="0" fontId="104" fillId="10" borderId="459" xfId="0" applyFont="1" applyFill="1" applyBorder="1" applyAlignment="1" applyProtection="1">
      <alignment horizontal="center" vertical="center"/>
      <protection locked="0"/>
    </xf>
    <xf numFmtId="0" fontId="104" fillId="10" borderId="59" xfId="0" applyFont="1" applyFill="1" applyBorder="1" applyAlignment="1" applyProtection="1">
      <alignment horizontal="center" vertical="center"/>
      <protection locked="0"/>
    </xf>
    <xf numFmtId="0" fontId="104" fillId="10" borderId="60" xfId="0" applyFont="1" applyFill="1" applyBorder="1" applyAlignment="1" applyProtection="1">
      <alignment horizontal="center" vertical="center"/>
      <protection locked="0"/>
    </xf>
    <xf numFmtId="0" fontId="28" fillId="15" borderId="70" xfId="0" applyFont="1" applyFill="1" applyBorder="1" applyAlignment="1">
      <alignment horizontal="center" vertical="center" wrapText="1"/>
    </xf>
    <xf numFmtId="0" fontId="28" fillId="15" borderId="71" xfId="0" applyFont="1" applyFill="1" applyBorder="1" applyAlignment="1">
      <alignment horizontal="center" vertical="center" wrapText="1"/>
    </xf>
    <xf numFmtId="168" fontId="29" fillId="0" borderId="81" xfId="0" applyNumberFormat="1" applyFont="1" applyBorder="1" applyAlignment="1" applyProtection="1">
      <alignment horizontal="center" vertical="center"/>
      <protection locked="0"/>
    </xf>
    <xf numFmtId="168" fontId="29" fillId="0" borderId="0" xfId="0" applyNumberFormat="1" applyFont="1" applyAlignment="1" applyProtection="1">
      <alignment horizontal="center" vertical="center"/>
      <protection locked="0"/>
    </xf>
    <xf numFmtId="168" fontId="29" fillId="0" borderId="15" xfId="0" applyNumberFormat="1" applyFont="1" applyBorder="1" applyAlignment="1" applyProtection="1">
      <alignment horizontal="center" vertical="center"/>
      <protection locked="0"/>
    </xf>
    <xf numFmtId="168" fontId="29" fillId="2" borderId="81" xfId="0" applyNumberFormat="1" applyFont="1" applyFill="1" applyBorder="1" applyAlignment="1" applyProtection="1">
      <alignment horizontal="center" vertical="center"/>
      <protection locked="0"/>
    </xf>
    <xf numFmtId="168" fontId="29" fillId="2" borderId="0" xfId="0" applyNumberFormat="1" applyFont="1" applyFill="1" applyAlignment="1" applyProtection="1">
      <alignment horizontal="center" vertical="center"/>
      <protection locked="0"/>
    </xf>
    <xf numFmtId="168" fontId="29" fillId="2" borderId="15" xfId="0" applyNumberFormat="1" applyFont="1" applyFill="1" applyBorder="1" applyAlignment="1" applyProtection="1">
      <alignment horizontal="center" vertical="center"/>
      <protection locked="0"/>
    </xf>
    <xf numFmtId="168" fontId="30" fillId="10" borderId="81" xfId="0" applyNumberFormat="1" applyFont="1" applyFill="1" applyBorder="1" applyAlignment="1" applyProtection="1">
      <alignment horizontal="center" vertical="center"/>
      <protection locked="0"/>
    </xf>
    <xf numFmtId="168" fontId="30" fillId="10" borderId="0" xfId="0" applyNumberFormat="1" applyFont="1" applyFill="1" applyAlignment="1" applyProtection="1">
      <alignment horizontal="center" vertical="center"/>
      <protection locked="0"/>
    </xf>
    <xf numFmtId="168" fontId="30" fillId="10" borderId="15" xfId="0" applyNumberFormat="1" applyFont="1" applyFill="1" applyBorder="1" applyAlignment="1" applyProtection="1">
      <alignment horizontal="center" vertical="center"/>
      <protection locked="0"/>
    </xf>
    <xf numFmtId="170" fontId="29" fillId="2" borderId="95" xfId="0" applyNumberFormat="1" applyFont="1" applyFill="1" applyBorder="1" applyAlignment="1">
      <alignment horizontal="center" vertical="center"/>
    </xf>
    <xf numFmtId="170" fontId="29" fillId="2" borderId="123" xfId="0" applyNumberFormat="1" applyFont="1" applyFill="1" applyBorder="1" applyAlignment="1">
      <alignment horizontal="center" vertical="center"/>
    </xf>
    <xf numFmtId="170" fontId="29" fillId="2" borderId="49" xfId="0" applyNumberFormat="1" applyFont="1" applyFill="1" applyBorder="1" applyAlignment="1">
      <alignment horizontal="center" vertical="center"/>
    </xf>
    <xf numFmtId="172" fontId="29" fillId="2" borderId="81" xfId="0" applyNumberFormat="1" applyFont="1" applyFill="1" applyBorder="1" applyAlignment="1" applyProtection="1">
      <alignment horizontal="center" vertical="center"/>
      <protection locked="0"/>
    </xf>
    <xf numFmtId="172" fontId="29" fillId="2" borderId="0" xfId="0" applyNumberFormat="1" applyFont="1" applyFill="1" applyAlignment="1" applyProtection="1">
      <alignment horizontal="center" vertical="center"/>
      <protection locked="0"/>
    </xf>
    <xf numFmtId="172" fontId="29" fillId="2" borderId="15" xfId="0" applyNumberFormat="1" applyFont="1" applyFill="1" applyBorder="1" applyAlignment="1" applyProtection="1">
      <alignment horizontal="center" vertical="center"/>
      <protection locked="0"/>
    </xf>
    <xf numFmtId="0" fontId="27" fillId="15" borderId="36" xfId="0" applyFont="1" applyFill="1" applyBorder="1" applyAlignment="1">
      <alignment horizontal="center" vertical="center"/>
    </xf>
    <xf numFmtId="0" fontId="34" fillId="13" borderId="203" xfId="0" applyFont="1" applyFill="1" applyBorder="1" applyAlignment="1">
      <alignment horizontal="center" vertical="center" wrapText="1"/>
    </xf>
    <xf numFmtId="0" fontId="34" fillId="13" borderId="43" xfId="0" applyFont="1" applyFill="1" applyBorder="1" applyAlignment="1">
      <alignment horizontal="center" vertical="center" wrapText="1"/>
    </xf>
    <xf numFmtId="0" fontId="48" fillId="15" borderId="8" xfId="0" applyFont="1" applyFill="1" applyBorder="1" applyAlignment="1">
      <alignment horizontal="center"/>
    </xf>
    <xf numFmtId="0" fontId="48" fillId="15" borderId="9" xfId="0" applyFont="1" applyFill="1" applyBorder="1" applyAlignment="1">
      <alignment horizontal="center"/>
    </xf>
    <xf numFmtId="0" fontId="0" fillId="0" borderId="378" xfId="0" applyBorder="1" applyAlignment="1">
      <alignment horizontal="center" vertical="center"/>
    </xf>
    <xf numFmtId="0" fontId="0" fillId="0" borderId="379" xfId="0" applyBorder="1" applyAlignment="1">
      <alignment horizontal="center" vertical="center"/>
    </xf>
    <xf numFmtId="0" fontId="0" fillId="0" borderId="381" xfId="0" applyBorder="1" applyAlignment="1">
      <alignment horizontal="center" vertical="center"/>
    </xf>
    <xf numFmtId="0" fontId="48" fillId="15" borderId="332" xfId="0" applyFont="1" applyFill="1" applyBorder="1" applyAlignment="1">
      <alignment horizontal="center"/>
    </xf>
    <xf numFmtId="0" fontId="48" fillId="15" borderId="94" xfId="0" applyFont="1" applyFill="1" applyBorder="1" applyAlignment="1">
      <alignment horizontal="center"/>
    </xf>
    <xf numFmtId="0" fontId="48" fillId="15" borderId="380" xfId="0" applyFont="1" applyFill="1" applyBorder="1" applyAlignment="1">
      <alignment horizontal="center"/>
    </xf>
    <xf numFmtId="0" fontId="48" fillId="15" borderId="386" xfId="0" applyFont="1" applyFill="1" applyBorder="1" applyAlignment="1">
      <alignment horizontal="center"/>
    </xf>
    <xf numFmtId="0" fontId="48" fillId="15" borderId="398" xfId="0" applyFont="1" applyFill="1" applyBorder="1" applyAlignment="1">
      <alignment horizontal="center"/>
    </xf>
    <xf numFmtId="0" fontId="48" fillId="15" borderId="399" xfId="0" applyFont="1" applyFill="1" applyBorder="1" applyAlignment="1">
      <alignment horizontal="center"/>
    </xf>
    <xf numFmtId="0" fontId="48" fillId="15" borderId="336" xfId="0" applyFont="1" applyFill="1" applyBorder="1" applyAlignment="1">
      <alignment horizontal="center"/>
    </xf>
    <xf numFmtId="0" fontId="48" fillId="15" borderId="384" xfId="0" applyFont="1" applyFill="1" applyBorder="1" applyAlignment="1">
      <alignment horizontal="center"/>
    </xf>
    <xf numFmtId="0" fontId="48" fillId="15" borderId="400" xfId="0" applyFont="1" applyFill="1" applyBorder="1" applyAlignment="1">
      <alignment horizontal="center"/>
    </xf>
    <xf numFmtId="0" fontId="48" fillId="15" borderId="337" xfId="0" applyFont="1" applyFill="1" applyBorder="1" applyAlignment="1">
      <alignment horizontal="center"/>
    </xf>
    <xf numFmtId="0" fontId="48" fillId="15" borderId="401" xfId="0" applyFont="1" applyFill="1" applyBorder="1" applyAlignment="1">
      <alignment horizontal="center"/>
    </xf>
    <xf numFmtId="0" fontId="48" fillId="15" borderId="7" xfId="0" applyFont="1" applyFill="1" applyBorder="1" applyAlignment="1">
      <alignment horizontal="center"/>
    </xf>
    <xf numFmtId="0" fontId="62" fillId="0" borderId="442" xfId="0" applyFont="1" applyBorder="1" applyAlignment="1">
      <alignment horizontal="center" vertical="center" wrapText="1"/>
    </xf>
    <xf numFmtId="0" fontId="62" fillId="0" borderId="421" xfId="0" applyFont="1" applyBorder="1" applyAlignment="1">
      <alignment horizontal="center" vertical="center" wrapText="1"/>
    </xf>
    <xf numFmtId="0" fontId="75" fillId="25" borderId="446" xfId="0" applyFont="1" applyFill="1" applyBorder="1" applyAlignment="1">
      <alignment horizontal="center" vertical="center"/>
    </xf>
    <xf numFmtId="0" fontId="75" fillId="25" borderId="42" xfId="0" applyFont="1" applyFill="1" applyBorder="1" applyAlignment="1">
      <alignment horizontal="center" vertical="center"/>
    </xf>
    <xf numFmtId="0" fontId="76" fillId="0" borderId="0" xfId="0" applyFont="1" applyAlignment="1">
      <alignment horizontal="center" vertical="center" wrapText="1"/>
    </xf>
    <xf numFmtId="0" fontId="0" fillId="10" borderId="203" xfId="0" applyFill="1" applyBorder="1" applyAlignment="1">
      <alignment horizontal="left" vertical="center" wrapText="1"/>
    </xf>
    <xf numFmtId="0" fontId="0" fillId="10" borderId="42" xfId="0" applyFill="1" applyBorder="1" applyAlignment="1">
      <alignment horizontal="left" vertical="center" wrapText="1"/>
    </xf>
    <xf numFmtId="0" fontId="0" fillId="10" borderId="43" xfId="0" applyFill="1" applyBorder="1" applyAlignment="1">
      <alignment horizontal="left" vertical="center" wrapText="1"/>
    </xf>
    <xf numFmtId="0" fontId="0" fillId="10" borderId="46" xfId="0" applyFill="1" applyBorder="1" applyAlignment="1">
      <alignment horizontal="left" vertical="center" wrapText="1"/>
    </xf>
    <xf numFmtId="0" fontId="0" fillId="10" borderId="0" xfId="0" applyFill="1" applyAlignment="1">
      <alignment horizontal="left" vertical="center" wrapText="1"/>
    </xf>
    <xf numFmtId="0" fontId="0" fillId="10" borderId="45" xfId="0" applyFill="1" applyBorder="1" applyAlignment="1">
      <alignment horizontal="left" vertical="center" wrapText="1"/>
    </xf>
    <xf numFmtId="0" fontId="0" fillId="10" borderId="334" xfId="0" applyFill="1" applyBorder="1" applyAlignment="1">
      <alignment horizontal="left" vertical="center" wrapText="1"/>
    </xf>
    <xf numFmtId="0" fontId="0" fillId="10" borderId="335" xfId="0" applyFill="1" applyBorder="1" applyAlignment="1">
      <alignment horizontal="left" vertical="center" wrapText="1"/>
    </xf>
    <xf numFmtId="0" fontId="72" fillId="13" borderId="137" xfId="0" applyFont="1" applyFill="1" applyBorder="1" applyAlignment="1">
      <alignment horizontal="center" vertical="center" wrapText="1"/>
    </xf>
    <xf numFmtId="0" fontId="72" fillId="13" borderId="520" xfId="0" applyFont="1" applyFill="1" applyBorder="1" applyAlignment="1">
      <alignment horizontal="center" vertical="center" wrapText="1"/>
    </xf>
    <xf numFmtId="0" fontId="72" fillId="13" borderId="522" xfId="0" applyFont="1" applyFill="1" applyBorder="1" applyAlignment="1">
      <alignment horizontal="center" vertical="center" wrapText="1"/>
    </xf>
    <xf numFmtId="0" fontId="72" fillId="13" borderId="445" xfId="0" applyFont="1" applyFill="1" applyBorder="1" applyAlignment="1">
      <alignment horizontal="center" vertical="center" wrapText="1"/>
    </xf>
    <xf numFmtId="0" fontId="72" fillId="13" borderId="127" xfId="0" applyFont="1" applyFill="1" applyBorder="1" applyAlignment="1">
      <alignment horizontal="center" vertical="center" wrapText="1"/>
    </xf>
    <xf numFmtId="0" fontId="72" fillId="13" borderId="444" xfId="0" applyFont="1" applyFill="1" applyBorder="1" applyAlignment="1">
      <alignment horizontal="center" vertical="center" wrapText="1"/>
    </xf>
    <xf numFmtId="0" fontId="72" fillId="13" borderId="135" xfId="0" applyFont="1" applyFill="1" applyBorder="1" applyAlignment="1">
      <alignment horizontal="center" vertical="center" wrapText="1"/>
    </xf>
    <xf numFmtId="0" fontId="72" fillId="13" borderId="443" xfId="0" applyFont="1" applyFill="1" applyBorder="1" applyAlignment="1">
      <alignment horizontal="center" vertical="center" wrapText="1"/>
    </xf>
    <xf numFmtId="0" fontId="80" fillId="0" borderId="442" xfId="0" applyFont="1" applyBorder="1" applyAlignment="1">
      <alignment horizontal="center" vertical="center" wrapText="1"/>
    </xf>
    <xf numFmtId="0" fontId="80" fillId="0" borderId="421" xfId="0" applyFont="1" applyBorder="1" applyAlignment="1">
      <alignment horizontal="center" vertical="center" wrapText="1"/>
    </xf>
    <xf numFmtId="0" fontId="62" fillId="0" borderId="423" xfId="0" applyFont="1" applyBorder="1" applyAlignment="1">
      <alignment horizontal="center" vertical="center" wrapText="1"/>
    </xf>
    <xf numFmtId="0" fontId="72" fillId="13" borderId="521" xfId="0" applyFont="1" applyFill="1" applyBorder="1" applyAlignment="1">
      <alignment horizontal="center" vertical="center" wrapText="1"/>
    </xf>
    <xf numFmtId="0" fontId="72" fillId="13" borderId="523" xfId="0" applyFont="1" applyFill="1" applyBorder="1" applyAlignment="1">
      <alignment horizontal="center" vertical="center" wrapText="1"/>
    </xf>
    <xf numFmtId="0" fontId="3" fillId="0" borderId="203" xfId="0" applyFont="1" applyBorder="1" applyAlignment="1">
      <alignment horizontal="center"/>
    </xf>
    <xf numFmtId="0" fontId="3" fillId="0" borderId="42" xfId="0" applyFont="1" applyBorder="1" applyAlignment="1">
      <alignment horizontal="center"/>
    </xf>
    <xf numFmtId="0" fontId="3" fillId="0" borderId="43" xfId="0" applyFont="1" applyBorder="1" applyAlignment="1">
      <alignment horizontal="center"/>
    </xf>
    <xf numFmtId="0" fontId="3" fillId="0" borderId="46" xfId="0" applyFont="1" applyBorder="1" applyAlignment="1">
      <alignment horizontal="center"/>
    </xf>
    <xf numFmtId="0" fontId="3" fillId="0" borderId="0" xfId="0" applyFont="1" applyAlignment="1">
      <alignment horizontal="center"/>
    </xf>
    <xf numFmtId="0" fontId="3" fillId="0" borderId="45" xfId="0" applyFont="1" applyBorder="1" applyAlignment="1">
      <alignment horizontal="center"/>
    </xf>
    <xf numFmtId="0" fontId="3" fillId="0" borderId="333" xfId="0" applyFont="1" applyBorder="1" applyAlignment="1">
      <alignment horizontal="center"/>
    </xf>
    <xf numFmtId="0" fontId="3" fillId="0" borderId="334" xfId="0" applyFont="1" applyBorder="1" applyAlignment="1">
      <alignment horizontal="center"/>
    </xf>
    <xf numFmtId="0" fontId="3" fillId="0" borderId="335" xfId="0" applyFont="1" applyBorder="1" applyAlignment="1">
      <alignment horizontal="center"/>
    </xf>
    <xf numFmtId="0" fontId="0" fillId="0" borderId="203" xfId="0" applyBorder="1" applyAlignment="1">
      <alignment horizontal="center"/>
    </xf>
    <xf numFmtId="0" fontId="0" fillId="0" borderId="42" xfId="0" applyBorder="1" applyAlignment="1">
      <alignment horizontal="center"/>
    </xf>
    <xf numFmtId="0" fontId="0" fillId="0" borderId="43" xfId="0" applyBorder="1" applyAlignment="1">
      <alignment horizontal="center"/>
    </xf>
    <xf numFmtId="0" fontId="0" fillId="0" borderId="46" xfId="0" applyBorder="1" applyAlignment="1">
      <alignment horizontal="center"/>
    </xf>
    <xf numFmtId="0" fontId="0" fillId="0" borderId="0" xfId="0" applyAlignment="1">
      <alignment horizontal="center"/>
    </xf>
    <xf numFmtId="0" fontId="0" fillId="0" borderId="45" xfId="0" applyBorder="1" applyAlignment="1">
      <alignment horizontal="center"/>
    </xf>
    <xf numFmtId="0" fontId="0" fillId="0" borderId="333" xfId="0" applyBorder="1" applyAlignment="1">
      <alignment horizontal="center"/>
    </xf>
    <xf numFmtId="0" fontId="0" fillId="0" borderId="334" xfId="0" applyBorder="1" applyAlignment="1">
      <alignment horizontal="center"/>
    </xf>
    <xf numFmtId="0" fontId="0" fillId="0" borderId="335" xfId="0" applyBorder="1" applyAlignment="1">
      <alignment horizontal="center"/>
    </xf>
    <xf numFmtId="0" fontId="32" fillId="25" borderId="451" xfId="0" applyFont="1" applyFill="1" applyBorder="1" applyAlignment="1">
      <alignment horizontal="center" vertical="center" wrapText="1"/>
    </xf>
    <xf numFmtId="0" fontId="32" fillId="25" borderId="334" xfId="0" applyFont="1" applyFill="1" applyBorder="1" applyAlignment="1">
      <alignment horizontal="center" vertical="center" wrapText="1"/>
    </xf>
    <xf numFmtId="0" fontId="171" fillId="15" borderId="342" xfId="0" applyFont="1" applyFill="1" applyBorder="1" applyAlignment="1">
      <alignment horizontal="center" vertical="center" wrapText="1"/>
    </xf>
    <xf numFmtId="0" fontId="171" fillId="15" borderId="340" xfId="0" applyFont="1" applyFill="1" applyBorder="1" applyAlignment="1">
      <alignment horizontal="center" vertical="center" wrapText="1"/>
    </xf>
    <xf numFmtId="0" fontId="171" fillId="15" borderId="341" xfId="0" applyFont="1" applyFill="1" applyBorder="1" applyAlignment="1">
      <alignment horizontal="center" vertical="center" wrapText="1"/>
    </xf>
    <xf numFmtId="198" fontId="172" fillId="0" borderId="342" xfId="0" applyNumberFormat="1" applyFont="1" applyBorder="1" applyAlignment="1" applyProtection="1">
      <alignment horizontal="center" vertical="center"/>
      <protection locked="0"/>
    </xf>
    <xf numFmtId="198" fontId="172" fillId="0" borderId="340" xfId="0" applyNumberFormat="1" applyFont="1" applyBorder="1" applyAlignment="1" applyProtection="1">
      <alignment horizontal="center" vertical="center"/>
      <protection locked="0"/>
    </xf>
    <xf numFmtId="198" fontId="172" fillId="0" borderId="341" xfId="0" applyNumberFormat="1" applyFont="1" applyBorder="1" applyAlignment="1" applyProtection="1">
      <alignment horizontal="center" vertical="center"/>
      <protection locked="0"/>
    </xf>
    <xf numFmtId="0" fontId="172" fillId="2" borderId="0" xfId="0" applyFont="1" applyFill="1" applyAlignment="1">
      <alignment horizontal="center" vertical="top"/>
    </xf>
    <xf numFmtId="0" fontId="171" fillId="15" borderId="330" xfId="0" applyFont="1" applyFill="1" applyBorder="1" applyAlignment="1">
      <alignment horizontal="center" vertical="center"/>
    </xf>
    <xf numFmtId="0" fontId="171" fillId="15" borderId="498" xfId="0" applyFont="1" applyFill="1" applyBorder="1" applyAlignment="1">
      <alignment horizontal="center" vertical="center"/>
    </xf>
    <xf numFmtId="0" fontId="174" fillId="0" borderId="332" xfId="0" applyFont="1" applyBorder="1" applyAlignment="1">
      <alignment horizontal="center" vertical="center" wrapText="1"/>
    </xf>
    <xf numFmtId="0" fontId="174" fillId="0" borderId="450" xfId="0" applyFont="1" applyBorder="1" applyAlignment="1">
      <alignment horizontal="center" vertical="center" wrapText="1"/>
    </xf>
    <xf numFmtId="0" fontId="174" fillId="0" borderId="336" xfId="0" applyFont="1" applyBorder="1" applyAlignment="1">
      <alignment horizontal="center" vertical="center" wrapText="1"/>
    </xf>
    <xf numFmtId="0" fontId="174" fillId="0" borderId="499" xfId="0" applyFont="1" applyBorder="1" applyAlignment="1">
      <alignment horizontal="left" vertical="center" wrapText="1"/>
    </xf>
    <xf numFmtId="0" fontId="174" fillId="0" borderId="450" xfId="0" applyFont="1" applyBorder="1" applyAlignment="1">
      <alignment horizontal="left" vertical="center" wrapText="1"/>
    </xf>
    <xf numFmtId="0" fontId="174" fillId="0" borderId="336" xfId="0" applyFont="1" applyBorder="1" applyAlignment="1">
      <alignment horizontal="left" vertical="center" wrapText="1"/>
    </xf>
    <xf numFmtId="0" fontId="175" fillId="0" borderId="331" xfId="0" applyFont="1" applyBorder="1" applyAlignment="1">
      <alignment horizontal="center" vertical="center"/>
    </xf>
    <xf numFmtId="0" fontId="175" fillId="0" borderId="35" xfId="0" applyFont="1" applyBorder="1" applyAlignment="1">
      <alignment horizontal="center" vertical="center"/>
    </xf>
    <xf numFmtId="0" fontId="168" fillId="15" borderId="203" xfId="0" applyFont="1" applyFill="1" applyBorder="1" applyAlignment="1">
      <alignment horizontal="center" vertical="center" wrapText="1"/>
    </xf>
    <xf numFmtId="0" fontId="168" fillId="15" borderId="42" xfId="0" applyFont="1" applyFill="1" applyBorder="1" applyAlignment="1">
      <alignment horizontal="center" vertical="center" wrapText="1"/>
    </xf>
    <xf numFmtId="0" fontId="169" fillId="15" borderId="42" xfId="0" applyFont="1" applyFill="1" applyBorder="1" applyAlignment="1">
      <alignment horizontal="center" vertical="center" wrapText="1"/>
    </xf>
    <xf numFmtId="0" fontId="169" fillId="15" borderId="42" xfId="0" applyFont="1" applyFill="1" applyBorder="1" applyAlignment="1">
      <alignment horizontal="center" vertical="center"/>
    </xf>
    <xf numFmtId="0" fontId="169" fillId="15" borderId="43" xfId="0" applyFont="1" applyFill="1" applyBorder="1" applyAlignment="1">
      <alignment horizontal="center" vertical="center"/>
    </xf>
    <xf numFmtId="0" fontId="169" fillId="15" borderId="46" xfId="0" applyFont="1" applyFill="1" applyBorder="1" applyAlignment="1">
      <alignment horizontal="center" vertical="center" wrapText="1"/>
    </xf>
    <xf numFmtId="0" fontId="169" fillId="15" borderId="0" xfId="0" applyFont="1" applyFill="1" applyAlignment="1">
      <alignment horizontal="center" vertical="center" wrapText="1"/>
    </xf>
    <xf numFmtId="0" fontId="169" fillId="15" borderId="0" xfId="0" applyFont="1" applyFill="1" applyAlignment="1">
      <alignment horizontal="center" vertical="center"/>
    </xf>
    <xf numFmtId="0" fontId="169" fillId="15" borderId="45" xfId="0" applyFont="1" applyFill="1" applyBorder="1" applyAlignment="1">
      <alignment horizontal="center" vertical="center"/>
    </xf>
    <xf numFmtId="0" fontId="169" fillId="15" borderId="333" xfId="0" applyFont="1" applyFill="1" applyBorder="1" applyAlignment="1">
      <alignment horizontal="center" vertical="center" wrapText="1"/>
    </xf>
    <xf numFmtId="0" fontId="169" fillId="15" borderId="334" xfId="0" applyFont="1" applyFill="1" applyBorder="1" applyAlignment="1">
      <alignment horizontal="center" vertical="center" wrapText="1"/>
    </xf>
    <xf numFmtId="0" fontId="169" fillId="15" borderId="334" xfId="0" applyFont="1" applyFill="1" applyBorder="1" applyAlignment="1">
      <alignment horizontal="center" vertical="center"/>
    </xf>
    <xf numFmtId="0" fontId="169" fillId="15" borderId="335" xfId="0" applyFont="1" applyFill="1" applyBorder="1" applyAlignment="1">
      <alignment horizontal="center" vertical="center"/>
    </xf>
    <xf numFmtId="0" fontId="170" fillId="2" borderId="42" xfId="0" applyFont="1" applyFill="1" applyBorder="1" applyAlignment="1">
      <alignment vertical="center"/>
    </xf>
    <xf numFmtId="0" fontId="172" fillId="0" borderId="342" xfId="0" applyFont="1" applyBorder="1" applyAlignment="1" applyProtection="1">
      <alignment horizontal="center" vertical="center"/>
      <protection locked="0"/>
    </xf>
    <xf numFmtId="0" fontId="172" fillId="0" borderId="340" xfId="0" applyFont="1" applyBorder="1" applyAlignment="1" applyProtection="1">
      <alignment horizontal="center" vertical="center"/>
      <protection locked="0"/>
    </xf>
    <xf numFmtId="0" fontId="172" fillId="0" borderId="341" xfId="0" applyFont="1" applyBorder="1" applyAlignment="1" applyProtection="1">
      <alignment horizontal="center" vertical="center"/>
      <protection locked="0"/>
    </xf>
    <xf numFmtId="1" fontId="172" fillId="0" borderId="342" xfId="0" applyNumberFormat="1" applyFont="1" applyBorder="1" applyAlignment="1" applyProtection="1">
      <alignment horizontal="center" vertical="center" wrapText="1"/>
      <protection locked="0"/>
    </xf>
    <xf numFmtId="1" fontId="172" fillId="0" borderId="340" xfId="0" applyNumberFormat="1" applyFont="1" applyBorder="1" applyAlignment="1" applyProtection="1">
      <alignment horizontal="center" vertical="center" wrapText="1"/>
      <protection locked="0"/>
    </xf>
    <xf numFmtId="1" fontId="172" fillId="0" borderId="341" xfId="0" applyNumberFormat="1" applyFont="1" applyBorder="1" applyAlignment="1" applyProtection="1">
      <alignment horizontal="center" vertical="center" wrapText="1"/>
      <protection locked="0"/>
    </xf>
    <xf numFmtId="0" fontId="171" fillId="15" borderId="203" xfId="0" applyFont="1" applyFill="1" applyBorder="1" applyAlignment="1">
      <alignment horizontal="center" vertical="center"/>
    </xf>
    <xf numFmtId="0" fontId="171" fillId="15" borderId="42" xfId="0" applyFont="1" applyFill="1" applyBorder="1" applyAlignment="1">
      <alignment horizontal="center" vertical="center"/>
    </xf>
    <xf numFmtId="0" fontId="171" fillId="15" borderId="43" xfId="0" applyFont="1" applyFill="1" applyBorder="1" applyAlignment="1">
      <alignment horizontal="center" vertical="center"/>
    </xf>
    <xf numFmtId="0" fontId="171" fillId="15" borderId="333" xfId="0" applyFont="1" applyFill="1" applyBorder="1" applyAlignment="1">
      <alignment horizontal="center" vertical="center"/>
    </xf>
    <xf numFmtId="0" fontId="171" fillId="15" borderId="334" xfId="0" applyFont="1" applyFill="1" applyBorder="1" applyAlignment="1">
      <alignment horizontal="center" vertical="center"/>
    </xf>
    <xf numFmtId="0" fontId="171" fillId="15" borderId="335" xfId="0" applyFont="1" applyFill="1" applyBorder="1" applyAlignment="1">
      <alignment horizontal="center" vertical="center"/>
    </xf>
    <xf numFmtId="0" fontId="172" fillId="0" borderId="203" xfId="0" applyFont="1" applyBorder="1" applyAlignment="1" applyProtection="1">
      <alignment horizontal="center" vertical="center" wrapText="1"/>
      <protection locked="0"/>
    </xf>
    <xf numFmtId="0" fontId="172" fillId="0" borderId="42" xfId="0" applyFont="1" applyBorder="1" applyAlignment="1" applyProtection="1">
      <alignment horizontal="center" vertical="center" wrapText="1"/>
      <protection locked="0"/>
    </xf>
    <xf numFmtId="0" fontId="172" fillId="0" borderId="43" xfId="0" applyFont="1" applyBorder="1" applyAlignment="1" applyProtection="1">
      <alignment horizontal="center" vertical="center" wrapText="1"/>
      <protection locked="0"/>
    </xf>
    <xf numFmtId="0" fontId="172" fillId="0" borderId="333" xfId="0" applyFont="1" applyBorder="1" applyAlignment="1" applyProtection="1">
      <alignment horizontal="center" vertical="center" wrapText="1"/>
      <protection locked="0"/>
    </xf>
    <xf numFmtId="0" fontId="172" fillId="0" borderId="334" xfId="0" applyFont="1" applyBorder="1" applyAlignment="1" applyProtection="1">
      <alignment horizontal="center" vertical="center" wrapText="1"/>
      <protection locked="0"/>
    </xf>
    <xf numFmtId="0" fontId="172" fillId="0" borderId="335" xfId="0" applyFont="1" applyBorder="1" applyAlignment="1" applyProtection="1">
      <alignment horizontal="center" vertical="center" wrapText="1"/>
      <protection locked="0"/>
    </xf>
    <xf numFmtId="0" fontId="173" fillId="0" borderId="342" xfId="0" applyFont="1" applyBorder="1" applyAlignment="1" applyProtection="1">
      <alignment horizontal="left" vertical="center" wrapText="1"/>
      <protection locked="0"/>
    </xf>
    <xf numFmtId="0" fontId="173" fillId="0" borderId="340" xfId="0" applyFont="1" applyBorder="1" applyAlignment="1" applyProtection="1">
      <alignment horizontal="left" vertical="center" wrapText="1"/>
      <protection locked="0"/>
    </xf>
    <xf numFmtId="0" fontId="173" fillId="0" borderId="341" xfId="0" applyFont="1" applyBorder="1" applyAlignment="1" applyProtection="1">
      <alignment horizontal="left" vertical="center" wrapText="1"/>
      <protection locked="0"/>
    </xf>
    <xf numFmtId="0" fontId="171" fillId="15" borderId="333" xfId="0" applyFont="1" applyFill="1" applyBorder="1" applyAlignment="1">
      <alignment horizontal="center" vertical="center" wrapText="1"/>
    </xf>
    <xf numFmtId="0" fontId="171" fillId="15" borderId="334" xfId="0" applyFont="1" applyFill="1" applyBorder="1" applyAlignment="1">
      <alignment horizontal="center" vertical="center" wrapText="1"/>
    </xf>
    <xf numFmtId="0" fontId="171" fillId="15" borderId="335" xfId="0" applyFont="1" applyFill="1" applyBorder="1" applyAlignment="1">
      <alignment horizontal="center" vertical="center" wrapText="1"/>
    </xf>
    <xf numFmtId="0" fontId="172" fillId="0" borderId="342" xfId="0" applyFont="1" applyBorder="1" applyAlignment="1" applyProtection="1">
      <alignment horizontal="center" vertical="center" wrapText="1"/>
      <protection locked="0"/>
    </xf>
    <xf numFmtId="0" fontId="172" fillId="0" borderId="340" xfId="0" applyFont="1" applyBorder="1" applyAlignment="1" applyProtection="1">
      <alignment horizontal="center" vertical="center" wrapText="1"/>
      <protection locked="0"/>
    </xf>
    <xf numFmtId="0" fontId="172" fillId="0" borderId="341" xfId="0" applyFont="1" applyBorder="1" applyAlignment="1" applyProtection="1">
      <alignment horizontal="center" vertical="center" wrapText="1"/>
      <protection locked="0"/>
    </xf>
    <xf numFmtId="0" fontId="170" fillId="2" borderId="340" xfId="0" applyFont="1" applyFill="1" applyBorder="1" applyAlignment="1">
      <alignment horizontal="center"/>
    </xf>
    <xf numFmtId="0" fontId="170" fillId="2" borderId="42" xfId="0" applyFont="1" applyFill="1" applyBorder="1" applyAlignment="1">
      <alignment horizontal="center"/>
    </xf>
    <xf numFmtId="0" fontId="171" fillId="15" borderId="555" xfId="0" applyFont="1" applyFill="1" applyBorder="1" applyAlignment="1">
      <alignment horizontal="center" vertical="center"/>
    </xf>
    <xf numFmtId="0" fontId="171" fillId="15" borderId="3" xfId="0" applyFont="1" applyFill="1" applyBorder="1" applyAlignment="1">
      <alignment horizontal="center" vertical="center"/>
    </xf>
    <xf numFmtId="0" fontId="174" fillId="0" borderId="8" xfId="0" applyFont="1" applyBorder="1" applyAlignment="1">
      <alignment horizontal="center" vertical="center" wrapText="1"/>
    </xf>
    <xf numFmtId="0" fontId="174" fillId="0" borderId="376" xfId="0" applyFont="1" applyBorder="1" applyAlignment="1">
      <alignment horizontal="center" vertical="center" wrapText="1"/>
    </xf>
    <xf numFmtId="0" fontId="174" fillId="0" borderId="377" xfId="0" applyFont="1" applyBorder="1" applyAlignment="1">
      <alignment horizontal="center" vertical="center" wrapText="1"/>
    </xf>
    <xf numFmtId="0" fontId="174" fillId="0" borderId="12" xfId="0" applyFont="1" applyBorder="1" applyAlignment="1">
      <alignment horizontal="left" vertical="center" wrapText="1"/>
    </xf>
    <xf numFmtId="0" fontId="174" fillId="0" borderId="376" xfId="0" applyFont="1" applyBorder="1" applyAlignment="1">
      <alignment horizontal="left" vertical="center" wrapText="1"/>
    </xf>
    <xf numFmtId="0" fontId="174" fillId="0" borderId="377" xfId="0" applyFont="1" applyBorder="1" applyAlignment="1">
      <alignment horizontal="left" vertical="center" wrapText="1"/>
    </xf>
    <xf numFmtId="0" fontId="175" fillId="0" borderId="4" xfId="0" applyFont="1" applyBorder="1" applyAlignment="1">
      <alignment horizontal="center" vertical="center"/>
    </xf>
    <xf numFmtId="0" fontId="175" fillId="0" borderId="34" xfId="0" applyFont="1" applyBorder="1" applyAlignment="1">
      <alignment horizontal="center" vertical="center"/>
    </xf>
    <xf numFmtId="0" fontId="176" fillId="15" borderId="378" xfId="0" applyFont="1" applyFill="1" applyBorder="1" applyAlignment="1">
      <alignment horizontal="center" vertical="center" textRotation="90"/>
    </xf>
    <xf numFmtId="0" fontId="176" fillId="15" borderId="379" xfId="0" applyFont="1" applyFill="1" applyBorder="1" applyAlignment="1">
      <alignment horizontal="center" vertical="center" textRotation="90"/>
    </xf>
    <xf numFmtId="0" fontId="176" fillId="15" borderId="381" xfId="0" applyFont="1" applyFill="1" applyBorder="1" applyAlignment="1">
      <alignment horizontal="center" vertical="center" textRotation="90"/>
    </xf>
    <xf numFmtId="167" fontId="175" fillId="0" borderId="203" xfId="0" applyNumberFormat="1" applyFont="1" applyBorder="1" applyAlignment="1">
      <alignment horizontal="center" vertical="center"/>
    </xf>
    <xf numFmtId="167" fontId="175" fillId="0" borderId="43" xfId="0" applyNumberFormat="1" applyFont="1" applyBorder="1" applyAlignment="1">
      <alignment horizontal="center" vertical="center"/>
    </xf>
    <xf numFmtId="167" fontId="175" fillId="0" borderId="46" xfId="0" applyNumberFormat="1" applyFont="1" applyBorder="1" applyAlignment="1">
      <alignment horizontal="center" vertical="center"/>
    </xf>
    <xf numFmtId="167" fontId="175" fillId="0" borderId="45" xfId="0" applyNumberFormat="1" applyFont="1" applyBorder="1" applyAlignment="1">
      <alignment horizontal="center" vertical="center"/>
    </xf>
    <xf numFmtId="167" fontId="175" fillId="0" borderId="333" xfId="0" applyNumberFormat="1" applyFont="1" applyBorder="1" applyAlignment="1">
      <alignment horizontal="center" vertical="center"/>
    </xf>
    <xf numFmtId="167" fontId="175" fillId="0" borderId="335" xfId="0" applyNumberFormat="1" applyFont="1" applyBorder="1" applyAlignment="1">
      <alignment horizontal="center" vertical="center"/>
    </xf>
    <xf numFmtId="0" fontId="179" fillId="56" borderId="67" xfId="0" applyFont="1" applyFill="1" applyBorder="1" applyAlignment="1">
      <alignment horizontal="center" vertical="center" wrapText="1"/>
    </xf>
    <xf numFmtId="0" fontId="179" fillId="56" borderId="16" xfId="0" applyFont="1" applyFill="1" applyBorder="1" applyAlignment="1">
      <alignment horizontal="center" vertical="center" wrapText="1"/>
    </xf>
    <xf numFmtId="0" fontId="179" fillId="56" borderId="497" xfId="0" applyFont="1" applyFill="1" applyBorder="1" applyAlignment="1">
      <alignment horizontal="center" vertical="center" wrapText="1"/>
    </xf>
    <xf numFmtId="0" fontId="179" fillId="56" borderId="499" xfId="0" applyFont="1" applyFill="1" applyBorder="1" applyAlignment="1">
      <alignment horizontal="center" vertical="center" wrapText="1"/>
    </xf>
    <xf numFmtId="0" fontId="181" fillId="2" borderId="450" xfId="11" applyFont="1" applyFill="1" applyBorder="1" applyAlignment="1">
      <alignment vertical="center" wrapText="1"/>
    </xf>
    <xf numFmtId="0" fontId="181" fillId="2" borderId="336" xfId="11" applyFont="1" applyFill="1" applyBorder="1" applyAlignment="1">
      <alignment vertical="center" wrapText="1"/>
    </xf>
    <xf numFmtId="0" fontId="181" fillId="2" borderId="450" xfId="11" applyFont="1" applyFill="1" applyBorder="1" applyAlignment="1">
      <alignment horizontal="left" vertical="center" wrapText="1"/>
    </xf>
    <xf numFmtId="0" fontId="181" fillId="2" borderId="336" xfId="11" applyFont="1" applyFill="1" applyBorder="1" applyAlignment="1">
      <alignment horizontal="left" vertical="center" wrapText="1"/>
    </xf>
    <xf numFmtId="2" fontId="175" fillId="0" borderId="331" xfId="0" applyNumberFormat="1" applyFont="1" applyBorder="1" applyAlignment="1">
      <alignment horizontal="center" vertical="center"/>
    </xf>
    <xf numFmtId="2" fontId="175" fillId="0" borderId="35" xfId="0" applyNumberFormat="1" applyFont="1" applyBorder="1" applyAlignment="1">
      <alignment horizontal="center" vertical="center"/>
    </xf>
    <xf numFmtId="0" fontId="171" fillId="15" borderId="556" xfId="0" applyFont="1" applyFill="1" applyBorder="1" applyAlignment="1">
      <alignment horizontal="center" vertical="center"/>
    </xf>
    <xf numFmtId="0" fontId="171" fillId="15" borderId="557" xfId="0" applyFont="1" applyFill="1" applyBorder="1" applyAlignment="1">
      <alignment horizontal="center" vertical="center"/>
    </xf>
    <xf numFmtId="0" fontId="174" fillId="0" borderId="380" xfId="0" applyFont="1" applyBorder="1" applyAlignment="1">
      <alignment horizontal="center" vertical="center" wrapText="1"/>
    </xf>
    <xf numFmtId="0" fontId="174" fillId="0" borderId="6" xfId="0" applyFont="1" applyBorder="1" applyAlignment="1">
      <alignment horizontal="center" vertical="center" wrapText="1"/>
    </xf>
    <xf numFmtId="0" fontId="174" fillId="0" borderId="7" xfId="0" applyFont="1" applyBorder="1" applyAlignment="1">
      <alignment horizontal="center" vertical="center" wrapText="1"/>
    </xf>
    <xf numFmtId="0" fontId="174" fillId="0" borderId="17" xfId="0" applyFont="1" applyBorder="1" applyAlignment="1">
      <alignment horizontal="left" vertical="center" wrapText="1"/>
    </xf>
    <xf numFmtId="0" fontId="174" fillId="0" borderId="6" xfId="0" applyFont="1" applyBorder="1" applyAlignment="1">
      <alignment horizontal="left" vertical="center" wrapText="1"/>
    </xf>
    <xf numFmtId="0" fontId="174" fillId="0" borderId="7" xfId="0" applyFont="1" applyBorder="1" applyAlignment="1">
      <alignment horizontal="left" vertical="center" wrapText="1"/>
    </xf>
    <xf numFmtId="0" fontId="175" fillId="0" borderId="558" xfId="0" applyFont="1" applyBorder="1" applyAlignment="1">
      <alignment horizontal="center" vertical="center"/>
    </xf>
    <xf numFmtId="0" fontId="175" fillId="0" borderId="559" xfId="0" applyFont="1" applyBorder="1" applyAlignment="1">
      <alignment horizontal="center" vertical="center"/>
    </xf>
    <xf numFmtId="0" fontId="179" fillId="56" borderId="450" xfId="0" applyFont="1" applyFill="1" applyBorder="1" applyAlignment="1">
      <alignment horizontal="center" vertical="center"/>
    </xf>
    <xf numFmtId="0" fontId="170" fillId="2" borderId="334" xfId="0" applyFont="1" applyFill="1" applyBorder="1" applyAlignment="1">
      <alignment horizontal="center"/>
    </xf>
    <xf numFmtId="0" fontId="175" fillId="24" borderId="376" xfId="0" applyFont="1" applyFill="1" applyBorder="1" applyAlignment="1">
      <alignment horizontal="center" vertical="center"/>
    </xf>
    <xf numFmtId="0" fontId="175" fillId="24" borderId="377" xfId="0" applyFont="1" applyFill="1" applyBorder="1" applyAlignment="1">
      <alignment horizontal="center" vertical="center"/>
    </xf>
    <xf numFmtId="0" fontId="181" fillId="2" borderId="450" xfId="11" applyFont="1" applyFill="1" applyBorder="1" applyAlignment="1">
      <alignment horizontal="left" vertical="top" wrapText="1"/>
    </xf>
    <xf numFmtId="0" fontId="181" fillId="2" borderId="336" xfId="11" applyFont="1" applyFill="1" applyBorder="1" applyAlignment="1">
      <alignment horizontal="left" vertical="top" wrapText="1"/>
    </xf>
    <xf numFmtId="0" fontId="166" fillId="12" borderId="333" xfId="0" applyFont="1" applyFill="1" applyBorder="1" applyAlignment="1">
      <alignment horizontal="center" vertical="center"/>
    </xf>
    <xf numFmtId="0" fontId="166" fillId="0" borderId="334" xfId="0" applyFont="1" applyBorder="1" applyAlignment="1">
      <alignment horizontal="center" vertical="center"/>
    </xf>
    <xf numFmtId="0" fontId="166" fillId="0" borderId="335" xfId="0" applyFont="1" applyBorder="1" applyAlignment="1">
      <alignment vertical="center"/>
    </xf>
    <xf numFmtId="0" fontId="179" fillId="56" borderId="203" xfId="0" applyFont="1" applyFill="1" applyBorder="1" applyAlignment="1">
      <alignment horizontal="center" vertical="center"/>
    </xf>
    <xf numFmtId="0" fontId="179" fillId="56" borderId="42" xfId="0" applyFont="1" applyFill="1" applyBorder="1" applyAlignment="1">
      <alignment horizontal="center" vertical="center"/>
    </xf>
    <xf numFmtId="0" fontId="179" fillId="56" borderId="43" xfId="0" applyFont="1" applyFill="1" applyBorder="1" applyAlignment="1">
      <alignment vertical="center"/>
    </xf>
    <xf numFmtId="0" fontId="179" fillId="56" borderId="67" xfId="0" applyFont="1" applyFill="1" applyBorder="1" applyAlignment="1">
      <alignment horizontal="center" vertical="center"/>
    </xf>
    <xf numFmtId="0" fontId="179" fillId="56" borderId="560" xfId="0" applyFont="1" applyFill="1" applyBorder="1" applyAlignment="1">
      <alignment horizontal="center" vertical="center"/>
    </xf>
    <xf numFmtId="0" fontId="181" fillId="2" borderId="6" xfId="11" applyFont="1" applyFill="1" applyBorder="1" applyAlignment="1">
      <alignment horizontal="left" vertical="center" wrapText="1"/>
    </xf>
    <xf numFmtId="0" fontId="181" fillId="2" borderId="7" xfId="11" applyFont="1" applyFill="1" applyBorder="1" applyAlignment="1">
      <alignment horizontal="left" vertical="center" wrapText="1"/>
    </xf>
    <xf numFmtId="0" fontId="181" fillId="2" borderId="6" xfId="11" applyFont="1" applyFill="1" applyBorder="1" applyAlignment="1">
      <alignment vertical="center" wrapText="1"/>
    </xf>
    <xf numFmtId="0" fontId="181" fillId="2" borderId="7" xfId="11" applyFont="1" applyFill="1" applyBorder="1" applyAlignment="1">
      <alignment vertical="center" wrapText="1"/>
    </xf>
    <xf numFmtId="0" fontId="179" fillId="56" borderId="342" xfId="0" applyFont="1" applyFill="1" applyBorder="1" applyAlignment="1">
      <alignment horizontal="center" vertical="center"/>
    </xf>
    <xf numFmtId="0" fontId="179" fillId="56" borderId="340" xfId="0" applyFont="1" applyFill="1" applyBorder="1" applyAlignment="1">
      <alignment horizontal="center" vertical="center"/>
    </xf>
    <xf numFmtId="0" fontId="179" fillId="56" borderId="343" xfId="0" applyFont="1" applyFill="1" applyBorder="1" applyAlignment="1">
      <alignment horizontal="center" vertical="center"/>
    </xf>
    <xf numFmtId="2" fontId="166" fillId="2" borderId="46" xfId="0" applyNumberFormat="1" applyFont="1" applyFill="1" applyBorder="1" applyAlignment="1">
      <alignment horizontal="right" vertical="center"/>
    </xf>
    <xf numFmtId="2" fontId="166" fillId="2" borderId="0" xfId="0" applyNumberFormat="1" applyFont="1" applyFill="1" applyAlignment="1">
      <alignment horizontal="right" vertical="center"/>
    </xf>
    <xf numFmtId="2" fontId="166" fillId="2" borderId="333" xfId="0" applyNumberFormat="1" applyFont="1" applyFill="1" applyBorder="1" applyAlignment="1">
      <alignment horizontal="right" vertical="center"/>
    </xf>
    <xf numFmtId="2" fontId="166" fillId="2" borderId="334" xfId="0" applyNumberFormat="1" applyFont="1" applyFill="1" applyBorder="1" applyAlignment="1">
      <alignment horizontal="right" vertical="center"/>
    </xf>
    <xf numFmtId="2" fontId="166" fillId="2" borderId="383" xfId="0" applyNumberFormat="1" applyFont="1" applyFill="1" applyBorder="1" applyAlignment="1">
      <alignment horizontal="left" vertical="center"/>
    </xf>
    <xf numFmtId="2" fontId="166" fillId="2" borderId="15" xfId="0" applyNumberFormat="1" applyFont="1" applyFill="1" applyBorder="1" applyAlignment="1">
      <alignment horizontal="left" vertical="center"/>
    </xf>
    <xf numFmtId="2" fontId="166" fillId="2" borderId="561" xfId="0" applyNumberFormat="1" applyFont="1" applyFill="1" applyBorder="1" applyAlignment="1">
      <alignment horizontal="left" vertical="center"/>
    </xf>
    <xf numFmtId="0" fontId="170" fillId="2" borderId="450" xfId="0" applyFont="1" applyFill="1" applyBorder="1" applyAlignment="1">
      <alignment horizontal="left" vertical="center" wrapText="1"/>
    </xf>
    <xf numFmtId="0" fontId="170" fillId="2" borderId="336" xfId="0" applyFont="1" applyFill="1" applyBorder="1" applyAlignment="1">
      <alignment horizontal="left" vertical="center" wrapText="1"/>
    </xf>
    <xf numFmtId="0" fontId="190" fillId="24" borderId="342" xfId="0" applyFont="1" applyFill="1" applyBorder="1" applyAlignment="1">
      <alignment horizontal="right" vertical="center" wrapText="1"/>
    </xf>
    <xf numFmtId="0" fontId="190" fillId="24" borderId="340" xfId="0" applyFont="1" applyFill="1" applyBorder="1" applyAlignment="1">
      <alignment horizontal="right" vertical="center" wrapText="1"/>
    </xf>
    <xf numFmtId="0" fontId="177" fillId="0" borderId="340" xfId="0" applyFont="1" applyBorder="1" applyAlignment="1" applyProtection="1">
      <alignment horizontal="left" vertical="center" wrapText="1"/>
      <protection locked="0"/>
    </xf>
    <xf numFmtId="0" fontId="177" fillId="0" borderId="341" xfId="0" applyFont="1" applyBorder="1" applyAlignment="1" applyProtection="1">
      <alignment horizontal="left" vertical="center" wrapText="1"/>
      <protection locked="0"/>
    </xf>
    <xf numFmtId="0" fontId="167" fillId="2" borderId="0" xfId="11" applyFont="1" applyFill="1" applyAlignment="1">
      <alignment horizontal="left" vertical="center" wrapText="1"/>
    </xf>
    <xf numFmtId="0" fontId="167" fillId="2" borderId="0" xfId="11" applyFont="1" applyFill="1" applyAlignment="1">
      <alignment vertical="center" wrapText="1"/>
    </xf>
    <xf numFmtId="0" fontId="181" fillId="2" borderId="0" xfId="11" applyFont="1" applyFill="1" applyAlignment="1">
      <alignment horizontal="center" vertical="top"/>
    </xf>
    <xf numFmtId="0" fontId="189" fillId="2" borderId="0" xfId="11" applyFont="1" applyFill="1" applyAlignment="1">
      <alignment horizontal="center"/>
    </xf>
    <xf numFmtId="0" fontId="191" fillId="24" borderId="342" xfId="0" applyFont="1" applyFill="1" applyBorder="1" applyAlignment="1">
      <alignment horizontal="center" vertical="center" wrapText="1"/>
    </xf>
    <xf numFmtId="0" fontId="191" fillId="24" borderId="340" xfId="0" applyFont="1" applyFill="1" applyBorder="1" applyAlignment="1">
      <alignment horizontal="center" vertical="center" wrapText="1"/>
    </xf>
    <xf numFmtId="0" fontId="191" fillId="24" borderId="341" xfId="0" applyFont="1" applyFill="1" applyBorder="1" applyAlignment="1">
      <alignment horizontal="center" vertical="center" wrapText="1"/>
    </xf>
    <xf numFmtId="167" fontId="191" fillId="24" borderId="342" xfId="2" applyNumberFormat="1" applyFont="1" applyFill="1" applyBorder="1" applyAlignment="1" applyProtection="1">
      <alignment horizontal="center" vertical="distributed" wrapText="1"/>
    </xf>
    <xf numFmtId="167" fontId="191" fillId="24" borderId="340" xfId="2" applyNumberFormat="1" applyFont="1" applyFill="1" applyBorder="1" applyAlignment="1" applyProtection="1">
      <alignment horizontal="center" vertical="distributed" wrapText="1"/>
    </xf>
    <xf numFmtId="167" fontId="191" fillId="24" borderId="341" xfId="2" applyNumberFormat="1" applyFont="1" applyFill="1" applyBorder="1" applyAlignment="1" applyProtection="1">
      <alignment horizontal="center" vertical="distributed" wrapText="1"/>
    </xf>
    <xf numFmtId="0" fontId="166" fillId="2" borderId="0" xfId="0" applyFont="1" applyFill="1" applyAlignment="1">
      <alignment horizontal="left" vertical="center" wrapText="1"/>
    </xf>
    <xf numFmtId="0" fontId="167" fillId="2" borderId="0" xfId="11" applyFont="1" applyFill="1" applyAlignment="1">
      <alignment horizontal="left" vertical="top" wrapText="1"/>
    </xf>
    <xf numFmtId="0" fontId="180" fillId="2" borderId="450" xfId="0" applyFont="1" applyFill="1" applyBorder="1" applyAlignment="1">
      <alignment horizontal="left" vertical="center" wrapText="1"/>
    </xf>
    <xf numFmtId="0" fontId="180" fillId="2" borderId="450" xfId="0" applyFont="1" applyFill="1" applyBorder="1" applyAlignment="1">
      <alignment horizontal="left" vertical="center"/>
    </xf>
    <xf numFmtId="0" fontId="18" fillId="15" borderId="73" xfId="0" applyFont="1" applyFill="1" applyBorder="1" applyAlignment="1">
      <alignment horizontal="center" vertical="center"/>
    </xf>
    <xf numFmtId="0" fontId="18" fillId="15" borderId="122" xfId="0" applyFont="1" applyFill="1" applyBorder="1" applyAlignment="1">
      <alignment horizontal="center" vertical="center"/>
    </xf>
    <xf numFmtId="0" fontId="18" fillId="15" borderId="106" xfId="0" applyFont="1" applyFill="1" applyBorder="1" applyAlignment="1">
      <alignment horizontal="center" vertical="center"/>
    </xf>
    <xf numFmtId="0" fontId="19" fillId="15" borderId="51" xfId="0" applyFont="1" applyFill="1" applyBorder="1" applyAlignment="1">
      <alignment horizontal="center" vertical="center"/>
    </xf>
    <xf numFmtId="0" fontId="19" fillId="15" borderId="93" xfId="0" applyFont="1" applyFill="1" applyBorder="1" applyAlignment="1">
      <alignment horizontal="center" vertical="center"/>
    </xf>
    <xf numFmtId="0" fontId="19" fillId="15" borderId="563" xfId="0" applyFont="1" applyFill="1" applyBorder="1" applyAlignment="1">
      <alignment horizontal="center" vertical="center"/>
    </xf>
    <xf numFmtId="0" fontId="19" fillId="11" borderId="51" xfId="0" applyFont="1" applyFill="1" applyBorder="1" applyAlignment="1">
      <alignment horizontal="center" vertical="center" wrapText="1"/>
    </xf>
    <xf numFmtId="0" fontId="19" fillId="11" borderId="93" xfId="0" applyFont="1" applyFill="1" applyBorder="1" applyAlignment="1">
      <alignment horizontal="center" vertical="center" wrapText="1"/>
    </xf>
    <xf numFmtId="0" fontId="19" fillId="11" borderId="563" xfId="0" applyFont="1" applyFill="1" applyBorder="1" applyAlignment="1">
      <alignment horizontal="center" vertical="center" wrapText="1"/>
    </xf>
    <xf numFmtId="0" fontId="19" fillId="16" borderId="51" xfId="0" applyFont="1" applyFill="1" applyBorder="1" applyAlignment="1">
      <alignment horizontal="center" vertical="center" wrapText="1"/>
    </xf>
    <xf numFmtId="0" fontId="19" fillId="16" borderId="93" xfId="0" applyFont="1" applyFill="1" applyBorder="1" applyAlignment="1">
      <alignment horizontal="center" vertical="center" wrapText="1"/>
    </xf>
    <xf numFmtId="0" fontId="19" fillId="16" borderId="563" xfId="0" applyFont="1" applyFill="1" applyBorder="1" applyAlignment="1">
      <alignment horizontal="center" vertical="center" wrapText="1"/>
    </xf>
    <xf numFmtId="0" fontId="20" fillId="15" borderId="51" xfId="0" applyFont="1" applyFill="1" applyBorder="1" applyAlignment="1">
      <alignment horizontal="center" vertical="center" wrapText="1"/>
    </xf>
    <xf numFmtId="0" fontId="20" fillId="15" borderId="563" xfId="0" applyFont="1" applyFill="1" applyBorder="1" applyAlignment="1">
      <alignment horizontal="center" vertical="center" wrapText="1"/>
    </xf>
    <xf numFmtId="0" fontId="19" fillId="15" borderId="108" xfId="0" applyFont="1" applyFill="1" applyBorder="1" applyAlignment="1">
      <alignment horizontal="center" vertical="center" wrapText="1"/>
    </xf>
    <xf numFmtId="0" fontId="19" fillId="15" borderId="564" xfId="0" applyFont="1" applyFill="1" applyBorder="1" applyAlignment="1">
      <alignment horizontal="center" vertical="center" wrapText="1"/>
    </xf>
    <xf numFmtId="0" fontId="0" fillId="10" borderId="69" xfId="0" applyFill="1" applyBorder="1" applyAlignment="1">
      <alignment horizontal="center"/>
    </xf>
    <xf numFmtId="0" fontId="0" fillId="10" borderId="53" xfId="0" applyFill="1" applyBorder="1" applyAlignment="1">
      <alignment horizontal="center"/>
    </xf>
    <xf numFmtId="0" fontId="0" fillId="10" borderId="569" xfId="0" applyFill="1" applyBorder="1" applyAlignment="1">
      <alignment horizontal="center"/>
    </xf>
    <xf numFmtId="0" fontId="19" fillId="15" borderId="51" xfId="0" applyFont="1" applyFill="1" applyBorder="1" applyAlignment="1">
      <alignment horizontal="center" vertical="center" wrapText="1"/>
    </xf>
    <xf numFmtId="0" fontId="19" fillId="15" borderId="563" xfId="0" applyFont="1" applyFill="1" applyBorder="1" applyAlignment="1">
      <alignment horizontal="center" vertical="center" wrapText="1"/>
    </xf>
    <xf numFmtId="0" fontId="33" fillId="15" borderId="80" xfId="0" applyFont="1" applyFill="1" applyBorder="1" applyAlignment="1">
      <alignment horizontal="center" vertical="center"/>
    </xf>
    <xf numFmtId="0" fontId="33" fillId="15" borderId="62" xfId="0" applyFont="1" applyFill="1" applyBorder="1" applyAlignment="1">
      <alignment horizontal="center" vertical="center"/>
    </xf>
    <xf numFmtId="0" fontId="33" fillId="15" borderId="63" xfId="0" applyFont="1" applyFill="1" applyBorder="1" applyAlignment="1">
      <alignment horizontal="center" vertical="center"/>
    </xf>
    <xf numFmtId="0" fontId="33" fillId="15" borderId="77" xfId="0" applyFont="1" applyFill="1" applyBorder="1" applyAlignment="1">
      <alignment horizontal="center" vertical="center"/>
    </xf>
    <xf numFmtId="0" fontId="33" fillId="15" borderId="79" xfId="0" applyFont="1" applyFill="1" applyBorder="1" applyAlignment="1">
      <alignment horizontal="center" vertical="center"/>
    </xf>
    <xf numFmtId="0" fontId="33" fillId="15" borderId="78" xfId="0" applyFont="1" applyFill="1" applyBorder="1" applyAlignment="1">
      <alignment horizontal="center" vertical="center"/>
    </xf>
    <xf numFmtId="0" fontId="34" fillId="15" borderId="80" xfId="0" applyFont="1" applyFill="1" applyBorder="1" applyAlignment="1">
      <alignment horizontal="center"/>
    </xf>
    <xf numFmtId="0" fontId="34" fillId="15" borderId="62" xfId="0" applyFont="1" applyFill="1" applyBorder="1" applyAlignment="1">
      <alignment horizontal="center"/>
    </xf>
    <xf numFmtId="0" fontId="34" fillId="15" borderId="565" xfId="0" applyFont="1" applyFill="1" applyBorder="1" applyAlignment="1">
      <alignment horizontal="center"/>
    </xf>
    <xf numFmtId="0" fontId="34" fillId="15" borderId="97" xfId="0" applyFont="1" applyFill="1" applyBorder="1" applyAlignment="1">
      <alignment horizontal="center"/>
    </xf>
    <xf numFmtId="0" fontId="34" fillId="15" borderId="0" xfId="0" applyFont="1" applyFill="1" applyAlignment="1">
      <alignment horizontal="center"/>
    </xf>
    <xf numFmtId="0" fontId="34" fillId="15" borderId="566" xfId="0" applyFont="1" applyFill="1" applyBorder="1" applyAlignment="1">
      <alignment horizontal="center"/>
    </xf>
    <xf numFmtId="0" fontId="34" fillId="15" borderId="48" xfId="0" applyFont="1" applyFill="1" applyBorder="1" applyAlignment="1">
      <alignment horizontal="center"/>
    </xf>
    <xf numFmtId="0" fontId="34" fillId="15" borderId="123" xfId="0" applyFont="1" applyFill="1" applyBorder="1" applyAlignment="1">
      <alignment horizontal="center"/>
    </xf>
    <xf numFmtId="0" fontId="34" fillId="15" borderId="567" xfId="0" applyFont="1" applyFill="1" applyBorder="1" applyAlignment="1">
      <alignment horizontal="center"/>
    </xf>
    <xf numFmtId="0" fontId="19" fillId="15" borderId="75" xfId="0" applyFont="1" applyFill="1" applyBorder="1" applyAlignment="1">
      <alignment horizontal="center"/>
    </xf>
    <xf numFmtId="0" fontId="19" fillId="15" borderId="570" xfId="0" applyFont="1" applyFill="1" applyBorder="1" applyAlignment="1">
      <alignment horizontal="center"/>
    </xf>
    <xf numFmtId="0" fontId="19" fillId="15" borderId="76" xfId="0" applyFont="1" applyFill="1" applyBorder="1" applyAlignment="1">
      <alignment horizontal="center"/>
    </xf>
    <xf numFmtId="0" fontId="0" fillId="10" borderId="571" xfId="0" applyFill="1" applyBorder="1" applyAlignment="1">
      <alignment horizontal="center"/>
    </xf>
    <xf numFmtId="0" fontId="0" fillId="10" borderId="572" xfId="0" applyFill="1" applyBorder="1" applyAlignment="1">
      <alignment horizontal="center"/>
    </xf>
    <xf numFmtId="0" fontId="0" fillId="10" borderId="573" xfId="0" applyFill="1" applyBorder="1" applyAlignment="1">
      <alignment horizontal="center"/>
    </xf>
    <xf numFmtId="0" fontId="18" fillId="15" borderId="65" xfId="0" applyFont="1" applyFill="1" applyBorder="1" applyAlignment="1">
      <alignment horizontal="center" vertical="center"/>
    </xf>
    <xf numFmtId="0" fontId="19" fillId="15" borderId="61" xfId="0" applyFont="1" applyFill="1" applyBorder="1" applyAlignment="1">
      <alignment horizontal="center" vertical="center" wrapText="1"/>
    </xf>
    <xf numFmtId="0" fontId="19" fillId="15" borderId="62" xfId="0" applyFont="1" applyFill="1" applyBorder="1" applyAlignment="1">
      <alignment horizontal="center" vertical="center" wrapText="1"/>
    </xf>
    <xf numFmtId="0" fontId="19" fillId="15" borderId="577" xfId="0" applyFont="1" applyFill="1" applyBorder="1" applyAlignment="1">
      <alignment horizontal="center" vertical="center" wrapText="1"/>
    </xf>
    <xf numFmtId="0" fontId="19" fillId="15" borderId="83" xfId="0" applyFont="1" applyFill="1" applyBorder="1" applyAlignment="1">
      <alignment horizontal="center" vertical="center" wrapText="1"/>
    </xf>
    <xf numFmtId="0" fontId="19" fillId="15" borderId="79" xfId="0" applyFont="1" applyFill="1" applyBorder="1" applyAlignment="1">
      <alignment horizontal="center" vertical="center" wrapText="1"/>
    </xf>
    <xf numFmtId="0" fontId="19" fillId="15" borderId="578" xfId="0" applyFont="1" applyFill="1" applyBorder="1" applyAlignment="1">
      <alignment horizontal="center" vertical="center" wrapText="1"/>
    </xf>
    <xf numFmtId="0" fontId="18" fillId="15" borderId="52" xfId="0" applyFont="1" applyFill="1" applyBorder="1" applyAlignment="1">
      <alignment horizontal="center" vertical="center"/>
    </xf>
    <xf numFmtId="0" fontId="18" fillId="15" borderId="53" xfId="0" applyFont="1" applyFill="1" applyBorder="1" applyAlignment="1">
      <alignment horizontal="center" vertical="center"/>
    </xf>
    <xf numFmtId="168" fontId="0" fillId="0" borderId="579" xfId="1" applyNumberFormat="1" applyFont="1" applyFill="1" applyBorder="1" applyAlignment="1"/>
    <xf numFmtId="168" fontId="0" fillId="0" borderId="62" xfId="1" applyNumberFormat="1" applyFont="1" applyFill="1" applyBorder="1" applyAlignment="1"/>
    <xf numFmtId="168" fontId="0" fillId="0" borderId="577" xfId="1" applyNumberFormat="1" applyFont="1" applyFill="1" applyBorder="1" applyAlignment="1"/>
    <xf numFmtId="168" fontId="0" fillId="0" borderId="580" xfId="1" applyNumberFormat="1" applyFont="1" applyFill="1" applyBorder="1" applyAlignment="1"/>
    <xf numFmtId="168" fontId="0" fillId="0" borderId="37" xfId="1" applyNumberFormat="1" applyFont="1" applyFill="1" applyBorder="1" applyAlignment="1"/>
    <xf numFmtId="168" fontId="0" fillId="0" borderId="581" xfId="1" applyNumberFormat="1" applyFont="1" applyFill="1" applyBorder="1" applyAlignment="1"/>
    <xf numFmtId="168" fontId="32" fillId="15" borderId="582" xfId="1" applyNumberFormat="1" applyFont="1" applyFill="1" applyBorder="1" applyAlignment="1">
      <alignment horizontal="center"/>
    </xf>
    <xf numFmtId="168" fontId="32" fillId="15" borderId="570" xfId="1" applyNumberFormat="1" applyFont="1" applyFill="1" applyBorder="1" applyAlignment="1">
      <alignment horizontal="center"/>
    </xf>
    <xf numFmtId="168" fontId="32" fillId="15" borderId="583" xfId="1" applyNumberFormat="1" applyFont="1" applyFill="1" applyBorder="1" applyAlignment="1">
      <alignment horizontal="center"/>
    </xf>
    <xf numFmtId="168" fontId="0" fillId="0" borderId="39" xfId="1" applyNumberFormat="1" applyFont="1" applyFill="1" applyBorder="1" applyAlignment="1"/>
    <xf numFmtId="168" fontId="0" fillId="0" borderId="0" xfId="1" applyNumberFormat="1" applyFont="1" applyFill="1" applyBorder="1" applyAlignment="1"/>
    <xf numFmtId="168" fontId="0" fillId="0" borderId="15" xfId="1" applyNumberFormat="1" applyFont="1" applyFill="1" applyBorder="1" applyAlignment="1"/>
    <xf numFmtId="0" fontId="160" fillId="0" borderId="531" xfId="0" applyFont="1" applyBorder="1" applyAlignment="1">
      <alignment horizontal="left" vertical="center" wrapText="1"/>
    </xf>
    <xf numFmtId="0" fontId="131" fillId="0" borderId="532" xfId="0" applyFont="1" applyBorder="1"/>
    <xf numFmtId="0" fontId="131" fillId="0" borderId="533" xfId="0" applyFont="1" applyBorder="1"/>
    <xf numFmtId="0" fontId="162" fillId="0" borderId="531" xfId="0" applyFont="1" applyBorder="1" applyAlignment="1">
      <alignment horizontal="center" vertical="center"/>
    </xf>
    <xf numFmtId="0" fontId="131" fillId="0" borderId="532" xfId="0" applyFont="1" applyBorder="1" applyAlignment="1">
      <alignment horizontal="center" vertical="center"/>
    </xf>
    <xf numFmtId="0" fontId="131" fillId="0" borderId="533" xfId="0" applyFont="1" applyBorder="1" applyAlignment="1">
      <alignment horizontal="center" vertical="center"/>
    </xf>
    <xf numFmtId="0" fontId="14" fillId="0" borderId="337" xfId="4" applyFont="1" applyBorder="1" applyAlignment="1">
      <alignment horizontal="center" vertical="center" wrapText="1"/>
    </xf>
    <xf numFmtId="0" fontId="92" fillId="0" borderId="338" xfId="4" applyFont="1" applyBorder="1" applyAlignment="1">
      <alignment horizontal="center" vertical="center"/>
    </xf>
    <xf numFmtId="0" fontId="14" fillId="12" borderId="339" xfId="4" applyFont="1" applyFill="1" applyBorder="1" applyAlignment="1" applyProtection="1">
      <alignment horizontal="center" vertical="center"/>
      <protection locked="0"/>
    </xf>
    <xf numFmtId="0" fontId="14" fillId="12" borderId="340" xfId="4" applyFont="1" applyFill="1" applyBorder="1" applyAlignment="1" applyProtection="1">
      <alignment horizontal="center" vertical="center"/>
      <protection locked="0"/>
    </xf>
    <xf numFmtId="0" fontId="14" fillId="12" borderId="341" xfId="4" applyFont="1" applyFill="1" applyBorder="1" applyAlignment="1" applyProtection="1">
      <alignment horizontal="center" vertical="center"/>
      <protection locked="0"/>
    </xf>
    <xf numFmtId="0" fontId="14" fillId="0" borderId="342" xfId="4" applyFont="1" applyBorder="1" applyAlignment="1">
      <alignment horizontal="center" vertical="center" wrapText="1"/>
    </xf>
    <xf numFmtId="0" fontId="14" fillId="0" borderId="340" xfId="4" applyFont="1" applyBorder="1" applyAlignment="1">
      <alignment horizontal="center" vertical="center" wrapText="1"/>
    </xf>
    <xf numFmtId="179" fontId="14" fillId="0" borderId="339" xfId="4" applyNumberFormat="1" applyFont="1" applyBorder="1" applyAlignment="1" applyProtection="1">
      <alignment horizontal="center" vertical="center" wrapText="1"/>
      <protection locked="0"/>
    </xf>
    <xf numFmtId="0" fontId="14" fillId="0" borderId="340" xfId="4" applyFont="1" applyBorder="1" applyAlignment="1" applyProtection="1">
      <alignment horizontal="center" vertical="center" wrapText="1"/>
      <protection locked="0"/>
    </xf>
    <xf numFmtId="0" fontId="14" fillId="0" borderId="341" xfId="4" applyFont="1" applyBorder="1" applyAlignment="1" applyProtection="1">
      <alignment horizontal="center" vertical="center" wrapText="1"/>
      <protection locked="0"/>
    </xf>
    <xf numFmtId="0" fontId="48" fillId="15" borderId="203" xfId="4" applyFont="1" applyFill="1" applyBorder="1" applyAlignment="1">
      <alignment horizontal="center" vertical="top" wrapText="1"/>
    </xf>
    <xf numFmtId="0" fontId="48" fillId="15" borderId="42" xfId="4" applyFont="1" applyFill="1" applyBorder="1" applyAlignment="1">
      <alignment horizontal="center" vertical="top" wrapText="1"/>
    </xf>
    <xf numFmtId="0" fontId="96" fillId="0" borderId="337" xfId="4" applyFont="1" applyBorder="1" applyAlignment="1">
      <alignment horizontal="center" vertical="center"/>
    </xf>
    <xf numFmtId="0" fontId="96" fillId="0" borderId="338" xfId="4" applyFont="1" applyBorder="1" applyAlignment="1">
      <alignment horizontal="center" vertical="center"/>
    </xf>
    <xf numFmtId="0" fontId="97" fillId="2" borderId="338" xfId="4" applyFont="1" applyFill="1" applyBorder="1" applyAlignment="1">
      <alignment horizontal="center" vertical="center"/>
    </xf>
    <xf numFmtId="0" fontId="97" fillId="0" borderId="338" xfId="4" applyFont="1" applyBorder="1" applyAlignment="1">
      <alignment horizontal="center" vertical="center"/>
    </xf>
    <xf numFmtId="0" fontId="97" fillId="2" borderId="339" xfId="4" applyFont="1" applyFill="1" applyBorder="1" applyAlignment="1">
      <alignment horizontal="center" vertical="center"/>
    </xf>
    <xf numFmtId="0" fontId="97" fillId="2" borderId="340" xfId="4" applyFont="1" applyFill="1" applyBorder="1" applyAlignment="1">
      <alignment horizontal="center" vertical="center"/>
    </xf>
    <xf numFmtId="0" fontId="97" fillId="2" borderId="343" xfId="4" applyFont="1" applyFill="1" applyBorder="1" applyAlignment="1">
      <alignment horizontal="center" vertical="center"/>
    </xf>
    <xf numFmtId="0" fontId="92" fillId="0" borderId="497" xfId="4" applyFont="1" applyBorder="1" applyAlignment="1">
      <alignment horizontal="center" vertical="center"/>
    </xf>
    <xf numFmtId="0" fontId="92" fillId="0" borderId="499" xfId="4" applyFont="1" applyBorder="1" applyAlignment="1">
      <alignment horizontal="center" vertical="center"/>
    </xf>
    <xf numFmtId="0" fontId="92" fillId="0" borderId="57" xfId="4" applyFont="1" applyBorder="1" applyAlignment="1">
      <alignment horizontal="center" vertical="center"/>
    </xf>
    <xf numFmtId="0" fontId="160" fillId="55" borderId="531" xfId="0" applyFont="1" applyFill="1" applyBorder="1" applyAlignment="1">
      <alignment horizontal="left" vertical="center" wrapText="1"/>
    </xf>
    <xf numFmtId="0" fontId="92" fillId="10" borderId="333" xfId="4" applyFont="1" applyFill="1" applyBorder="1"/>
    <xf numFmtId="0" fontId="92" fillId="0" borderId="334" xfId="4" applyFont="1" applyBorder="1"/>
    <xf numFmtId="0" fontId="92" fillId="0" borderId="335" xfId="4" applyFont="1" applyBorder="1"/>
    <xf numFmtId="0" fontId="16" fillId="15" borderId="203" xfId="4" applyFont="1" applyFill="1" applyBorder="1" applyAlignment="1">
      <alignment horizontal="center" vertical="center" wrapText="1"/>
    </xf>
    <xf numFmtId="0" fontId="16" fillId="15" borderId="42" xfId="4" applyFont="1" applyFill="1" applyBorder="1" applyAlignment="1">
      <alignment horizontal="center" vertical="center" wrapText="1"/>
    </xf>
    <xf numFmtId="0" fontId="16" fillId="15" borderId="43" xfId="4" applyFont="1" applyFill="1" applyBorder="1" applyAlignment="1">
      <alignment horizontal="center" vertical="center" wrapText="1"/>
    </xf>
    <xf numFmtId="0" fontId="92" fillId="10" borderId="46" xfId="4" applyFont="1" applyFill="1" applyBorder="1"/>
    <xf numFmtId="0" fontId="92" fillId="0" borderId="0" xfId="4" applyFont="1"/>
    <xf numFmtId="0" fontId="92" fillId="0" borderId="45" xfId="4" applyFont="1" applyBorder="1"/>
    <xf numFmtId="0" fontId="10" fillId="16" borderId="332" xfId="11" applyFont="1" applyFill="1" applyBorder="1" applyAlignment="1">
      <alignment horizontal="center" vertical="center"/>
    </xf>
    <xf numFmtId="0" fontId="72" fillId="13" borderId="450" xfId="4" applyFont="1" applyFill="1" applyBorder="1" applyAlignment="1">
      <alignment horizontal="center" vertical="center"/>
    </xf>
    <xf numFmtId="0" fontId="10" fillId="10" borderId="450" xfId="4" applyFont="1" applyFill="1" applyBorder="1" applyAlignment="1">
      <alignment horizontal="center" vertical="center"/>
    </xf>
    <xf numFmtId="0" fontId="37" fillId="14" borderId="56" xfId="0" applyFont="1" applyFill="1" applyBorder="1" applyAlignment="1">
      <alignment horizontal="center" vertical="center" wrapText="1"/>
    </xf>
    <xf numFmtId="0" fontId="37" fillId="14" borderId="57" xfId="0" applyFont="1" applyFill="1" applyBorder="1" applyAlignment="1">
      <alignment horizontal="center" vertical="center" wrapText="1"/>
    </xf>
    <xf numFmtId="0" fontId="37" fillId="14" borderId="58" xfId="0" applyFont="1" applyFill="1" applyBorder="1" applyAlignment="1">
      <alignment horizontal="center" vertical="center" wrapText="1"/>
    </xf>
    <xf numFmtId="0" fontId="37" fillId="14" borderId="48" xfId="0" applyFont="1" applyFill="1" applyBorder="1" applyAlignment="1">
      <alignment horizontal="center" vertical="center" wrapText="1"/>
    </xf>
    <xf numFmtId="0" fontId="37" fillId="14" borderId="123" xfId="0" applyFont="1" applyFill="1" applyBorder="1" applyAlignment="1">
      <alignment horizontal="center" vertical="center" wrapText="1"/>
    </xf>
    <xf numFmtId="0" fontId="37" fillId="14" borderId="49" xfId="0" applyFont="1" applyFill="1" applyBorder="1" applyAlignment="1">
      <alignment horizontal="center" vertical="center" wrapText="1"/>
    </xf>
    <xf numFmtId="0" fontId="98" fillId="16" borderId="450" xfId="11" applyFont="1" applyFill="1" applyBorder="1" applyAlignment="1">
      <alignment horizontal="center" vertical="center"/>
    </xf>
    <xf numFmtId="0" fontId="92" fillId="0" borderId="330" xfId="4" applyFont="1" applyBorder="1" applyAlignment="1">
      <alignment horizontal="center" vertical="center"/>
    </xf>
    <xf numFmtId="0" fontId="96" fillId="2" borderId="497" xfId="4" applyFont="1" applyFill="1" applyBorder="1" applyAlignment="1">
      <alignment horizontal="center" vertical="center" wrapText="1"/>
    </xf>
    <xf numFmtId="0" fontId="96" fillId="2" borderId="498" xfId="4" applyFont="1" applyFill="1" applyBorder="1" applyAlignment="1">
      <alignment horizontal="center" vertical="center" wrapText="1"/>
    </xf>
    <xf numFmtId="0" fontId="96" fillId="2" borderId="499" xfId="4" applyFont="1" applyFill="1" applyBorder="1" applyAlignment="1">
      <alignment horizontal="center" vertical="center" wrapText="1"/>
    </xf>
    <xf numFmtId="0" fontId="96" fillId="2" borderId="331" xfId="4" applyFont="1" applyFill="1" applyBorder="1" applyAlignment="1">
      <alignment horizontal="center" vertical="center" wrapText="1"/>
    </xf>
    <xf numFmtId="0" fontId="94" fillId="10" borderId="46" xfId="4" applyFont="1" applyFill="1" applyBorder="1" applyAlignment="1">
      <alignment horizontal="center" vertical="center"/>
    </xf>
    <xf numFmtId="0" fontId="13" fillId="0" borderId="0" xfId="4"/>
    <xf numFmtId="0" fontId="13" fillId="0" borderId="45" xfId="4" applyBorder="1"/>
    <xf numFmtId="168" fontId="94" fillId="10" borderId="497" xfId="4" applyNumberFormat="1" applyFont="1" applyFill="1" applyBorder="1" applyAlignment="1" applyProtection="1">
      <alignment horizontal="center" vertical="center" wrapText="1"/>
      <protection locked="0"/>
    </xf>
    <xf numFmtId="168" fontId="94" fillId="10" borderId="498" xfId="4" applyNumberFormat="1" applyFont="1" applyFill="1" applyBorder="1" applyAlignment="1" applyProtection="1">
      <alignment horizontal="center" vertical="center" wrapText="1"/>
      <protection locked="0"/>
    </xf>
    <xf numFmtId="168" fontId="94" fillId="10" borderId="499" xfId="4" applyNumberFormat="1" applyFont="1" applyFill="1" applyBorder="1" applyAlignment="1" applyProtection="1">
      <alignment horizontal="center" vertical="center" wrapText="1"/>
      <protection locked="0"/>
    </xf>
    <xf numFmtId="0" fontId="92" fillId="0" borderId="498" xfId="4" applyFont="1" applyBorder="1" applyAlignment="1" applyProtection="1">
      <alignment horizontal="center" vertical="center" wrapText="1"/>
      <protection locked="0"/>
    </xf>
    <xf numFmtId="0" fontId="92" fillId="0" borderId="499" xfId="4" applyFont="1" applyBorder="1" applyAlignment="1" applyProtection="1">
      <alignment horizontal="center" vertical="center" wrapText="1"/>
      <protection locked="0"/>
    </xf>
    <xf numFmtId="0" fontId="94" fillId="10" borderId="497" xfId="4" applyFont="1" applyFill="1" applyBorder="1" applyAlignment="1" applyProtection="1">
      <alignment horizontal="center" vertical="center" wrapText="1"/>
      <protection locked="0"/>
    </xf>
    <xf numFmtId="0" fontId="94" fillId="10" borderId="498" xfId="4" applyFont="1" applyFill="1" applyBorder="1" applyAlignment="1" applyProtection="1">
      <alignment horizontal="center" vertical="center" wrapText="1"/>
      <protection locked="0"/>
    </xf>
    <xf numFmtId="0" fontId="94" fillId="10" borderId="499" xfId="4" applyFont="1" applyFill="1" applyBorder="1" applyAlignment="1" applyProtection="1">
      <alignment horizontal="center" vertical="center" wrapText="1"/>
      <protection locked="0"/>
    </xf>
    <xf numFmtId="0" fontId="92" fillId="0" borderId="450" xfId="11" applyFont="1" applyBorder="1" applyAlignment="1" applyProtection="1">
      <alignment horizontal="center" vertical="center"/>
      <protection locked="0"/>
    </xf>
    <xf numFmtId="9" fontId="67" fillId="0" borderId="497" xfId="5" applyFont="1" applyBorder="1" applyAlignment="1" applyProtection="1">
      <alignment horizontal="center" vertical="center"/>
    </xf>
    <xf numFmtId="9" fontId="67" fillId="0" borderId="498" xfId="5" applyFont="1" applyBorder="1" applyAlignment="1" applyProtection="1">
      <alignment horizontal="center" vertical="center"/>
    </xf>
    <xf numFmtId="9" fontId="67" fillId="0" borderId="499" xfId="5" applyFont="1" applyBorder="1" applyAlignment="1" applyProtection="1">
      <alignment horizontal="center" vertical="center"/>
    </xf>
    <xf numFmtId="0" fontId="93" fillId="13" borderId="203" xfId="4" applyFont="1" applyFill="1" applyBorder="1" applyAlignment="1">
      <alignment horizontal="center" vertical="center" wrapText="1"/>
    </xf>
    <xf numFmtId="0" fontId="93" fillId="13" borderId="42" xfId="4" applyFont="1" applyFill="1" applyBorder="1" applyAlignment="1">
      <alignment horizontal="center" vertical="center" wrapText="1"/>
    </xf>
    <xf numFmtId="0" fontId="93" fillId="13" borderId="43" xfId="4" applyFont="1" applyFill="1" applyBorder="1" applyAlignment="1">
      <alignment horizontal="center" vertical="center" wrapText="1"/>
    </xf>
    <xf numFmtId="0" fontId="94" fillId="10" borderId="330" xfId="4" applyFont="1" applyFill="1" applyBorder="1" applyAlignment="1">
      <alignment horizontal="left" vertical="center" wrapText="1"/>
    </xf>
    <xf numFmtId="0" fontId="94" fillId="10" borderId="498" xfId="4" applyFont="1" applyFill="1" applyBorder="1" applyAlignment="1">
      <alignment horizontal="left" vertical="center" wrapText="1"/>
    </xf>
    <xf numFmtId="0" fontId="94" fillId="10" borderId="499" xfId="4" applyFont="1" applyFill="1" applyBorder="1" applyAlignment="1">
      <alignment horizontal="left" vertical="center" wrapText="1"/>
    </xf>
    <xf numFmtId="0" fontId="94" fillId="10" borderId="497" xfId="4" applyFont="1" applyFill="1" applyBorder="1" applyAlignment="1">
      <alignment horizontal="center" vertical="center"/>
    </xf>
    <xf numFmtId="0" fontId="94" fillId="10" borderId="498" xfId="4" applyFont="1" applyFill="1" applyBorder="1" applyAlignment="1">
      <alignment horizontal="center" vertical="center"/>
    </xf>
    <xf numFmtId="0" fontId="94" fillId="0" borderId="498" xfId="4" applyFont="1" applyBorder="1" applyAlignment="1" applyProtection="1">
      <alignment horizontal="center" vertical="center"/>
      <protection locked="0"/>
    </xf>
    <xf numFmtId="0" fontId="94" fillId="0" borderId="331" xfId="4" applyFont="1" applyBorder="1" applyAlignment="1" applyProtection="1">
      <alignment horizontal="center" vertical="center"/>
      <protection locked="0"/>
    </xf>
    <xf numFmtId="0" fontId="94" fillId="10" borderId="332" xfId="4" applyFont="1" applyFill="1" applyBorder="1" applyAlignment="1">
      <alignment horizontal="left" vertical="center" wrapText="1"/>
    </xf>
    <xf numFmtId="0" fontId="92" fillId="0" borderId="450" xfId="4" applyFont="1" applyBorder="1" applyAlignment="1">
      <alignment horizontal="left" wrapText="1"/>
    </xf>
    <xf numFmtId="0" fontId="94" fillId="10" borderId="450" xfId="4" applyFont="1" applyFill="1" applyBorder="1" applyAlignment="1">
      <alignment horizontal="left" vertical="center" wrapText="1"/>
    </xf>
    <xf numFmtId="1" fontId="92" fillId="0" borderId="497" xfId="4" applyNumberFormat="1" applyFont="1" applyBorder="1" applyAlignment="1">
      <alignment horizontal="center" vertical="center" wrapText="1"/>
    </xf>
    <xf numFmtId="0" fontId="92" fillId="0" borderId="498" xfId="4" applyFont="1" applyBorder="1" applyAlignment="1">
      <alignment horizontal="center" vertical="center" wrapText="1"/>
    </xf>
    <xf numFmtId="0" fontId="92" fillId="0" borderId="499" xfId="4" applyFont="1" applyBorder="1" applyAlignment="1">
      <alignment horizontal="center" vertical="center" wrapText="1"/>
    </xf>
    <xf numFmtId="0" fontId="94" fillId="10" borderId="497" xfId="4" applyFont="1" applyFill="1" applyBorder="1" applyAlignment="1">
      <alignment horizontal="left" vertical="center" wrapText="1"/>
    </xf>
    <xf numFmtId="179" fontId="94" fillId="0" borderId="497" xfId="4" applyNumberFormat="1" applyFont="1" applyBorder="1" applyAlignment="1" applyProtection="1">
      <alignment horizontal="center" vertical="center"/>
      <protection locked="0"/>
    </xf>
    <xf numFmtId="179" fontId="94" fillId="0" borderId="498" xfId="4" applyNumberFormat="1" applyFont="1" applyBorder="1" applyAlignment="1" applyProtection="1">
      <alignment horizontal="center" vertical="center"/>
      <protection locked="0"/>
    </xf>
    <xf numFmtId="179" fontId="94" fillId="0" borderId="331" xfId="4" applyNumberFormat="1" applyFont="1" applyBorder="1" applyAlignment="1" applyProtection="1">
      <alignment horizontal="center" vertical="center"/>
      <protection locked="0"/>
    </xf>
    <xf numFmtId="0" fontId="31" fillId="0" borderId="13" xfId="0" applyFont="1" applyBorder="1" applyAlignment="1">
      <alignment horizontal="left" vertical="center"/>
    </xf>
    <xf numFmtId="0" fontId="31" fillId="0" borderId="590" xfId="0" applyFont="1" applyBorder="1" applyAlignment="1">
      <alignment horizontal="left" vertical="center"/>
    </xf>
    <xf numFmtId="0" fontId="26" fillId="0" borderId="75" xfId="0" applyFont="1" applyBorder="1" applyAlignment="1">
      <alignment horizontal="left" vertical="center"/>
    </xf>
    <xf numFmtId="0" fontId="26" fillId="0" borderId="76" xfId="0" applyFont="1" applyBorder="1" applyAlignment="1">
      <alignment horizontal="left" vertical="center"/>
    </xf>
    <xf numFmtId="0" fontId="25" fillId="15" borderId="450" xfId="0" applyFont="1" applyFill="1" applyBorder="1" applyAlignment="1">
      <alignment horizontal="center" vertical="center"/>
    </xf>
    <xf numFmtId="0" fontId="31" fillId="8" borderId="13" xfId="0" applyFont="1" applyFill="1" applyBorder="1" applyAlignment="1">
      <alignment horizontal="left" vertical="center"/>
    </xf>
    <xf numFmtId="0" fontId="31" fillId="8" borderId="590" xfId="0" applyFont="1" applyFill="1" applyBorder="1" applyAlignment="1">
      <alignment horizontal="left" vertical="center"/>
    </xf>
    <xf numFmtId="0" fontId="25" fillId="16" borderId="67" xfId="0" applyFont="1" applyFill="1" applyBorder="1" applyAlignment="1">
      <alignment horizontal="center" vertical="center"/>
    </xf>
    <xf numFmtId="0" fontId="25" fillId="16" borderId="91" xfId="0" applyFont="1" applyFill="1" applyBorder="1" applyAlignment="1">
      <alignment horizontal="center" vertical="center"/>
    </xf>
    <xf numFmtId="0" fontId="38" fillId="15" borderId="0" xfId="0" applyFont="1" applyFill="1" applyAlignment="1">
      <alignment horizontal="center" vertical="center"/>
    </xf>
    <xf numFmtId="0" fontId="38" fillId="15" borderId="15" xfId="0" applyFont="1" applyFill="1" applyBorder="1" applyAlignment="1">
      <alignment horizontal="center" vertical="center"/>
    </xf>
    <xf numFmtId="0" fontId="38" fillId="15" borderId="123" xfId="0" applyFont="1" applyFill="1" applyBorder="1" applyAlignment="1">
      <alignment horizontal="center" vertical="center"/>
    </xf>
    <xf numFmtId="0" fontId="38" fillId="15" borderId="49" xfId="0" applyFont="1" applyFill="1" applyBorder="1" applyAlignment="1">
      <alignment horizontal="center" vertical="center"/>
    </xf>
    <xf numFmtId="0" fontId="31" fillId="0" borderId="588" xfId="0" applyFont="1" applyBorder="1" applyAlignment="1">
      <alignment horizontal="left" vertical="center"/>
    </xf>
    <xf numFmtId="0" fontId="31" fillId="0" borderId="589" xfId="0" applyFont="1" applyBorder="1" applyAlignment="1">
      <alignment horizontal="left" vertical="center"/>
    </xf>
    <xf numFmtId="0" fontId="31" fillId="0" borderId="31" xfId="0" applyFont="1" applyBorder="1" applyAlignment="1">
      <alignment horizontal="left" vertical="center"/>
    </xf>
    <xf numFmtId="0" fontId="31" fillId="0" borderId="28" xfId="0" applyFont="1" applyBorder="1" applyAlignment="1">
      <alignment horizontal="left" vertical="center"/>
    </xf>
    <xf numFmtId="0" fontId="25" fillId="16" borderId="16" xfId="0" applyFont="1" applyFill="1" applyBorder="1" applyAlignment="1">
      <alignment horizontal="center" vertical="center"/>
    </xf>
    <xf numFmtId="0" fontId="0" fillId="19" borderId="338" xfId="0" applyFill="1" applyBorder="1" applyAlignment="1">
      <alignment horizontal="center" vertical="center"/>
    </xf>
    <xf numFmtId="0" fontId="0" fillId="19" borderId="401" xfId="0" applyFill="1" applyBorder="1" applyAlignment="1">
      <alignment horizontal="center" vertical="center"/>
    </xf>
    <xf numFmtId="38" fontId="29" fillId="2" borderId="109" xfId="0" applyNumberFormat="1" applyFont="1" applyFill="1" applyBorder="1" applyAlignment="1" applyProtection="1">
      <alignment horizontal="center" vertical="center"/>
      <protection locked="0"/>
    </xf>
    <xf numFmtId="38" fontId="29" fillId="2" borderId="110" xfId="0" applyNumberFormat="1" applyFont="1" applyFill="1" applyBorder="1" applyAlignment="1" applyProtection="1">
      <alignment horizontal="center" vertical="center"/>
      <protection locked="0"/>
    </xf>
    <xf numFmtId="0" fontId="0" fillId="0" borderId="544" xfId="0" applyBorder="1" applyAlignment="1">
      <alignment horizontal="center" vertical="center"/>
    </xf>
    <xf numFmtId="0" fontId="0" fillId="0" borderId="545" xfId="0" applyBorder="1" applyAlignment="1">
      <alignment horizontal="center" vertical="center"/>
    </xf>
    <xf numFmtId="37" fontId="30" fillId="2" borderId="68" xfId="1" applyNumberFormat="1" applyFont="1" applyFill="1" applyBorder="1" applyAlignment="1" applyProtection="1">
      <alignment horizontal="center" vertical="center"/>
      <protection locked="0"/>
    </xf>
    <xf numFmtId="37" fontId="30" fillId="2" borderId="14" xfId="1" applyNumberFormat="1" applyFont="1" applyFill="1" applyBorder="1" applyAlignment="1" applyProtection="1">
      <alignment horizontal="center" vertical="center"/>
      <protection locked="0"/>
    </xf>
    <xf numFmtId="0" fontId="7" fillId="0" borderId="416" xfId="0" applyFont="1" applyBorder="1" applyAlignment="1">
      <alignment horizontal="center"/>
    </xf>
    <xf numFmtId="0" fontId="7" fillId="0" borderId="417" xfId="0" applyFont="1" applyBorder="1" applyAlignment="1">
      <alignment horizontal="center"/>
    </xf>
    <xf numFmtId="0" fontId="7" fillId="0" borderId="418" xfId="0" applyFont="1" applyBorder="1" applyAlignment="1">
      <alignment horizontal="center"/>
    </xf>
    <xf numFmtId="39" fontId="30" fillId="0" borderId="74" xfId="1" applyNumberFormat="1" applyFont="1" applyFill="1" applyBorder="1" applyAlignment="1" applyProtection="1">
      <alignment horizontal="center" vertical="center"/>
      <protection locked="0"/>
    </xf>
    <xf numFmtId="39" fontId="30" fillId="0" borderId="44" xfId="1" applyNumberFormat="1" applyFont="1" applyFill="1" applyBorder="1" applyAlignment="1" applyProtection="1">
      <alignment horizontal="center" vertical="center"/>
      <protection locked="0"/>
    </xf>
    <xf numFmtId="0" fontId="20" fillId="15" borderId="56" xfId="0" applyFont="1" applyFill="1" applyBorder="1" applyAlignment="1">
      <alignment horizontal="center" vertical="center" wrapText="1"/>
    </xf>
    <xf numFmtId="0" fontId="20" fillId="15" borderId="77" xfId="0" applyFont="1" applyFill="1" applyBorder="1" applyAlignment="1">
      <alignment horizontal="center" vertical="center" wrapText="1"/>
    </xf>
    <xf numFmtId="0" fontId="28" fillId="15" borderId="80" xfId="0" applyFont="1" applyFill="1" applyBorder="1" applyAlignment="1">
      <alignment horizontal="center" vertical="center" wrapText="1"/>
    </xf>
    <xf numFmtId="0" fontId="28" fillId="15" borderId="63" xfId="0" applyFont="1" applyFill="1" applyBorder="1" applyAlignment="1">
      <alignment horizontal="center" vertical="center" wrapText="1"/>
    </xf>
    <xf numFmtId="38" fontId="29" fillId="0" borderId="109" xfId="0" applyNumberFormat="1" applyFont="1" applyBorder="1" applyAlignment="1" applyProtection="1">
      <alignment horizontal="center" vertical="center"/>
      <protection locked="0"/>
    </xf>
    <xf numFmtId="38" fontId="29" fillId="0" borderId="110" xfId="0" applyNumberFormat="1" applyFont="1" applyBorder="1" applyAlignment="1" applyProtection="1">
      <alignment horizontal="center" vertical="center"/>
      <protection locked="0"/>
    </xf>
    <xf numFmtId="191" fontId="30" fillId="0" borderId="68" xfId="1" applyNumberFormat="1" applyFont="1" applyFill="1" applyBorder="1" applyAlignment="1" applyProtection="1">
      <alignment horizontal="center" vertical="center"/>
    </xf>
    <xf numFmtId="191" fontId="30" fillId="0" borderId="14" xfId="1" applyNumberFormat="1" applyFont="1" applyFill="1" applyBorder="1" applyAlignment="1" applyProtection="1">
      <alignment horizontal="center" vertical="center"/>
    </xf>
    <xf numFmtId="10" fontId="30" fillId="2" borderId="109" xfId="2" applyNumberFormat="1" applyFont="1" applyFill="1" applyBorder="1" applyAlignment="1" applyProtection="1">
      <alignment horizontal="center" vertical="center"/>
    </xf>
    <xf numFmtId="10" fontId="30" fillId="2" borderId="110" xfId="2" applyNumberFormat="1" applyFont="1" applyFill="1" applyBorder="1" applyAlignment="1" applyProtection="1">
      <alignment horizontal="center" vertical="center"/>
    </xf>
    <xf numFmtId="0" fontId="27" fillId="15" borderId="0" xfId="0" applyFont="1" applyFill="1" applyAlignment="1">
      <alignment horizontal="center" vertical="center"/>
    </xf>
    <xf numFmtId="0" fontId="27" fillId="13" borderId="0" xfId="0" applyFont="1" applyFill="1" applyAlignment="1">
      <alignment horizontal="center" vertical="center"/>
    </xf>
    <xf numFmtId="0" fontId="27" fillId="13" borderId="15" xfId="0" applyFont="1" applyFill="1" applyBorder="1" applyAlignment="1">
      <alignment horizontal="center" vertical="center"/>
    </xf>
    <xf numFmtId="0" fontId="27" fillId="13" borderId="97" xfId="0" applyFont="1" applyFill="1" applyBorder="1" applyAlignment="1">
      <alignment horizontal="center" vertical="center"/>
    </xf>
    <xf numFmtId="37" fontId="30" fillId="2" borderId="74" xfId="1" applyNumberFormat="1" applyFont="1" applyFill="1" applyBorder="1" applyAlignment="1" applyProtection="1">
      <alignment horizontal="center" vertical="center"/>
      <protection locked="0"/>
    </xf>
    <xf numFmtId="37" fontId="30" fillId="2" borderId="44" xfId="1" applyNumberFormat="1" applyFont="1" applyFill="1" applyBorder="1" applyAlignment="1" applyProtection="1">
      <alignment horizontal="center" vertical="center"/>
      <protection locked="0"/>
    </xf>
    <xf numFmtId="37" fontId="30" fillId="2" borderId="47" xfId="1" applyNumberFormat="1" applyFont="1" applyFill="1" applyBorder="1" applyAlignment="1" applyProtection="1">
      <alignment horizontal="center" vertical="center"/>
      <protection locked="0"/>
    </xf>
    <xf numFmtId="0" fontId="28" fillId="15" borderId="56" xfId="0" applyFont="1" applyFill="1" applyBorder="1" applyAlignment="1">
      <alignment horizontal="center" vertical="center" wrapText="1"/>
    </xf>
    <xf numFmtId="0" fontId="28" fillId="15" borderId="57" xfId="0" applyFont="1" applyFill="1" applyBorder="1" applyAlignment="1">
      <alignment horizontal="center" vertical="center" wrapText="1"/>
    </xf>
    <xf numFmtId="37" fontId="30" fillId="0" borderId="74" xfId="1" applyNumberFormat="1" applyFont="1" applyFill="1" applyBorder="1" applyAlignment="1" applyProtection="1">
      <alignment horizontal="center" vertical="center"/>
      <protection locked="0"/>
    </xf>
    <xf numFmtId="37" fontId="30" fillId="0" borderId="47" xfId="1" applyNumberFormat="1" applyFont="1" applyFill="1" applyBorder="1" applyAlignment="1" applyProtection="1">
      <alignment horizontal="center" vertical="center"/>
      <protection locked="0"/>
    </xf>
    <xf numFmtId="0" fontId="28" fillId="15" borderId="0" xfId="0" applyFont="1" applyFill="1" applyAlignment="1">
      <alignment horizontal="center" vertical="center" wrapText="1"/>
    </xf>
    <xf numFmtId="9" fontId="30" fillId="0" borderId="74" xfId="2" applyFont="1" applyFill="1" applyBorder="1" applyAlignment="1" applyProtection="1">
      <alignment horizontal="center" vertical="center"/>
      <protection locked="0"/>
    </xf>
    <xf numFmtId="9" fontId="30" fillId="0" borderId="47" xfId="2" applyFont="1" applyFill="1" applyBorder="1" applyAlignment="1" applyProtection="1">
      <alignment horizontal="center" vertical="center"/>
      <protection locked="0"/>
    </xf>
    <xf numFmtId="0" fontId="0" fillId="0" borderId="541" xfId="0" applyBorder="1" applyAlignment="1">
      <alignment horizontal="center" vertical="center"/>
    </xf>
    <xf numFmtId="0" fontId="0" fillId="0" borderId="542" xfId="0" applyBorder="1" applyAlignment="1">
      <alignment horizontal="center" vertical="center"/>
    </xf>
    <xf numFmtId="0" fontId="0" fillId="0" borderId="550" xfId="0" applyBorder="1" applyAlignment="1">
      <alignment horizontal="center" vertical="center"/>
    </xf>
    <xf numFmtId="0" fontId="0" fillId="0" borderId="551" xfId="0" applyBorder="1" applyAlignment="1">
      <alignment horizontal="center" vertical="center"/>
    </xf>
    <xf numFmtId="9" fontId="30" fillId="0" borderId="68" xfId="2" applyFont="1" applyFill="1" applyBorder="1" applyAlignment="1" applyProtection="1">
      <alignment horizontal="center" vertical="center"/>
      <protection locked="0"/>
    </xf>
    <xf numFmtId="9" fontId="30" fillId="0" borderId="14" xfId="2" applyFont="1" applyFill="1" applyBorder="1" applyAlignment="1" applyProtection="1">
      <alignment horizontal="center" vertical="center"/>
      <protection locked="0"/>
    </xf>
    <xf numFmtId="0" fontId="7" fillId="0" borderId="412" xfId="0" applyFont="1" applyBorder="1" applyAlignment="1">
      <alignment horizontal="center"/>
    </xf>
    <xf numFmtId="0" fontId="7" fillId="0" borderId="413" xfId="0" applyFont="1" applyBorder="1" applyAlignment="1">
      <alignment horizontal="center"/>
    </xf>
    <xf numFmtId="0" fontId="7" fillId="0" borderId="414" xfId="0" applyFont="1" applyBorder="1" applyAlignment="1">
      <alignment horizontal="center"/>
    </xf>
    <xf numFmtId="0" fontId="7" fillId="0" borderId="415" xfId="0" applyFont="1" applyBorder="1" applyAlignment="1">
      <alignment horizontal="center"/>
    </xf>
    <xf numFmtId="0" fontId="7" fillId="0" borderId="441" xfId="0" applyFont="1" applyBorder="1" applyAlignment="1">
      <alignment horizontal="center"/>
    </xf>
    <xf numFmtId="37" fontId="49" fillId="2" borderId="68" xfId="1" applyNumberFormat="1" applyFont="1" applyFill="1" applyBorder="1" applyAlignment="1" applyProtection="1">
      <alignment horizontal="center" vertical="center"/>
      <protection locked="0"/>
    </xf>
    <xf numFmtId="37" fontId="49" fillId="2" borderId="14" xfId="1" applyNumberFormat="1" applyFont="1" applyFill="1" applyBorder="1" applyAlignment="1" applyProtection="1">
      <alignment horizontal="center" vertical="center"/>
      <protection locked="0"/>
    </xf>
    <xf numFmtId="38" fontId="29" fillId="0" borderId="111" xfId="0" applyNumberFormat="1" applyFont="1" applyBorder="1" applyAlignment="1" applyProtection="1">
      <alignment horizontal="center" vertical="center"/>
      <protection locked="0"/>
    </xf>
    <xf numFmtId="37" fontId="30" fillId="0" borderId="68" xfId="1" applyNumberFormat="1" applyFont="1" applyFill="1" applyBorder="1" applyAlignment="1" applyProtection="1">
      <alignment horizontal="center" vertical="center"/>
      <protection locked="0"/>
    </xf>
    <xf numFmtId="37" fontId="30" fillId="0" borderId="14" xfId="1" applyNumberFormat="1" applyFont="1" applyFill="1" applyBorder="1" applyAlignment="1" applyProtection="1">
      <alignment horizontal="center" vertical="center"/>
      <protection locked="0"/>
    </xf>
    <xf numFmtId="37" fontId="30" fillId="2" borderId="57" xfId="1" applyNumberFormat="1" applyFont="1" applyFill="1" applyBorder="1" applyAlignment="1" applyProtection="1">
      <alignment horizontal="center" vertical="center"/>
      <protection locked="0"/>
    </xf>
    <xf numFmtId="37" fontId="30" fillId="2" borderId="58" xfId="1" applyNumberFormat="1" applyFont="1" applyFill="1" applyBorder="1" applyAlignment="1" applyProtection="1">
      <alignment horizontal="center" vertical="center"/>
      <protection locked="0"/>
    </xf>
    <xf numFmtId="37" fontId="30" fillId="2" borderId="123" xfId="1" applyNumberFormat="1" applyFont="1" applyFill="1" applyBorder="1" applyAlignment="1" applyProtection="1">
      <alignment horizontal="center" vertical="center"/>
      <protection locked="0"/>
    </xf>
    <xf numFmtId="37" fontId="30" fillId="2" borderId="49" xfId="1" applyNumberFormat="1" applyFont="1" applyFill="1" applyBorder="1" applyAlignment="1" applyProtection="1">
      <alignment horizontal="center" vertical="center"/>
      <protection locked="0"/>
    </xf>
    <xf numFmtId="10" fontId="39" fillId="2" borderId="14" xfId="2" applyNumberFormat="1" applyFont="1" applyFill="1" applyBorder="1" applyAlignment="1">
      <alignment horizontal="center" vertical="center"/>
    </xf>
    <xf numFmtId="10" fontId="39" fillId="2" borderId="110" xfId="2" applyNumberFormat="1" applyFont="1" applyFill="1" applyBorder="1" applyAlignment="1">
      <alignment horizontal="center" vertical="center"/>
    </xf>
    <xf numFmtId="0" fontId="20" fillId="15" borderId="97" xfId="0" applyFont="1" applyFill="1" applyBorder="1" applyAlignment="1">
      <alignment horizontal="center" vertical="center" wrapText="1"/>
    </xf>
    <xf numFmtId="168" fontId="39" fillId="2" borderId="47" xfId="0" applyNumberFormat="1" applyFont="1" applyFill="1" applyBorder="1" applyAlignment="1">
      <alignment horizontal="center" vertical="center"/>
    </xf>
    <xf numFmtId="168" fontId="39" fillId="2" borderId="14" xfId="0" applyNumberFormat="1" applyFont="1" applyFill="1" applyBorder="1" applyAlignment="1">
      <alignment horizontal="center" vertical="center"/>
    </xf>
    <xf numFmtId="0" fontId="38" fillId="15" borderId="56" xfId="0" applyFont="1" applyFill="1" applyBorder="1" applyAlignment="1">
      <alignment horizontal="center" vertical="center" wrapText="1"/>
    </xf>
    <xf numFmtId="0" fontId="38" fillId="15" borderId="48" xfId="0" applyFont="1" applyFill="1" applyBorder="1" applyAlignment="1">
      <alignment horizontal="center" vertical="center" wrapText="1"/>
    </xf>
    <xf numFmtId="0" fontId="53" fillId="15" borderId="97" xfId="0" applyFont="1" applyFill="1" applyBorder="1" applyAlignment="1">
      <alignment horizontal="center" vertical="center"/>
    </xf>
    <xf numFmtId="0" fontId="53" fillId="15" borderId="0" xfId="0" applyFont="1" applyFill="1" applyAlignment="1">
      <alignment horizontal="center" vertical="center"/>
    </xf>
    <xf numFmtId="0" fontId="47" fillId="0" borderId="94" xfId="0" applyFont="1" applyBorder="1" applyAlignment="1">
      <alignment horizontal="left" vertical="center" wrapText="1"/>
    </xf>
    <xf numFmtId="0" fontId="47" fillId="0" borderId="60" xfId="0" applyFont="1" applyBorder="1" applyAlignment="1">
      <alignment horizontal="left" vertical="center" wrapText="1"/>
    </xf>
    <xf numFmtId="0" fontId="47" fillId="0" borderId="448" xfId="0" applyFont="1" applyBorder="1" applyAlignment="1">
      <alignment horizontal="left" vertical="center" wrapText="1"/>
    </xf>
    <xf numFmtId="0" fontId="45" fillId="18" borderId="97" xfId="0" applyFont="1" applyFill="1" applyBorder="1" applyAlignment="1">
      <alignment horizontal="center" vertical="center"/>
    </xf>
    <xf numFmtId="0" fontId="45" fillId="18" borderId="0" xfId="0" applyFont="1" applyFill="1" applyAlignment="1">
      <alignment horizontal="center" vertical="center"/>
    </xf>
    <xf numFmtId="0" fontId="145" fillId="0" borderId="48" xfId="0" applyFont="1" applyBorder="1" applyAlignment="1">
      <alignment horizontal="center" vertical="center" wrapText="1"/>
    </xf>
    <xf numFmtId="0" fontId="145" fillId="0" borderId="49" xfId="0" applyFont="1" applyBorder="1" applyAlignment="1">
      <alignment horizontal="center" vertical="center" wrapText="1"/>
    </xf>
    <xf numFmtId="0" fontId="145" fillId="0" borderId="56" xfId="0" applyFont="1" applyBorder="1" applyAlignment="1">
      <alignment horizontal="left" vertical="center" wrapText="1"/>
    </xf>
    <xf numFmtId="0" fontId="145" fillId="0" borderId="58" xfId="0" applyFont="1" applyBorder="1" applyAlignment="1">
      <alignment horizontal="left" vertical="center" wrapText="1"/>
    </xf>
    <xf numFmtId="0" fontId="47" fillId="0" borderId="449" xfId="0" applyFont="1" applyBorder="1" applyAlignment="1">
      <alignment horizontal="left" vertical="center" wrapText="1"/>
    </xf>
    <xf numFmtId="0" fontId="45" fillId="13" borderId="94" xfId="0" quotePrefix="1" applyFont="1" applyFill="1" applyBorder="1" applyAlignment="1">
      <alignment horizontal="center" vertical="center" wrapText="1"/>
    </xf>
    <xf numFmtId="0" fontId="45" fillId="13" borderId="60" xfId="0" quotePrefix="1" applyFont="1" applyFill="1" applyBorder="1" applyAlignment="1">
      <alignment horizontal="center" vertical="center" wrapText="1"/>
    </xf>
    <xf numFmtId="17" fontId="12" fillId="3" borderId="19" xfId="0" applyNumberFormat="1" applyFont="1" applyFill="1" applyBorder="1" applyAlignment="1">
      <alignment horizontal="center"/>
    </xf>
    <xf numFmtId="17" fontId="12" fillId="3" borderId="20" xfId="0" applyNumberFormat="1" applyFont="1" applyFill="1" applyBorder="1" applyAlignment="1">
      <alignment horizontal="center"/>
    </xf>
    <xf numFmtId="17" fontId="12" fillId="3" borderId="21" xfId="0" applyNumberFormat="1" applyFont="1" applyFill="1" applyBorder="1" applyAlignment="1">
      <alignment horizontal="center"/>
    </xf>
    <xf numFmtId="0" fontId="9" fillId="7" borderId="10" xfId="0" applyFont="1" applyFill="1" applyBorder="1" applyAlignment="1">
      <alignment horizontal="center"/>
    </xf>
    <xf numFmtId="0" fontId="9" fillId="7" borderId="2" xfId="0" applyFont="1" applyFill="1" applyBorder="1" applyAlignment="1">
      <alignment horizontal="center"/>
    </xf>
    <xf numFmtId="0" fontId="7" fillId="0" borderId="9" xfId="0" applyFont="1" applyBorder="1" applyAlignment="1">
      <alignment horizontal="center"/>
    </xf>
    <xf numFmtId="0" fontId="7" fillId="0" borderId="4" xfId="0" applyFont="1" applyBorder="1" applyAlignment="1">
      <alignment horizontal="center"/>
    </xf>
    <xf numFmtId="0" fontId="9" fillId="11" borderId="9" xfId="0" applyFont="1" applyFill="1" applyBorder="1" applyAlignment="1">
      <alignment horizontal="center"/>
    </xf>
    <xf numFmtId="0" fontId="9" fillId="11" borderId="3" xfId="0" applyFont="1" applyFill="1" applyBorder="1" applyAlignment="1">
      <alignment horizontal="center"/>
    </xf>
    <xf numFmtId="0" fontId="7" fillId="4" borderId="9" xfId="0" applyFont="1" applyFill="1" applyBorder="1" applyAlignment="1">
      <alignment horizontal="center"/>
    </xf>
    <xf numFmtId="0" fontId="7" fillId="4" borderId="3" xfId="0" applyFont="1" applyFill="1" applyBorder="1" applyAlignment="1">
      <alignment horizontal="center"/>
    </xf>
    <xf numFmtId="0" fontId="7" fillId="4" borderId="12" xfId="0" applyFont="1" applyFill="1" applyBorder="1" applyAlignment="1">
      <alignment horizontal="center"/>
    </xf>
    <xf numFmtId="0" fontId="7" fillId="5" borderId="9" xfId="0" applyFont="1" applyFill="1" applyBorder="1" applyAlignment="1">
      <alignment horizontal="center"/>
    </xf>
    <xf numFmtId="0" fontId="7" fillId="5" borderId="3" xfId="0" applyFont="1" applyFill="1" applyBorder="1" applyAlignment="1">
      <alignment horizontal="center"/>
    </xf>
    <xf numFmtId="0" fontId="9" fillId="6" borderId="9" xfId="0" applyFont="1" applyFill="1" applyBorder="1" applyAlignment="1">
      <alignment horizontal="center"/>
    </xf>
    <xf numFmtId="0" fontId="9" fillId="6" borderId="3" xfId="0" applyFont="1" applyFill="1" applyBorder="1" applyAlignment="1">
      <alignment horizontal="center"/>
    </xf>
    <xf numFmtId="4" fontId="117" fillId="29" borderId="342" xfId="0" applyNumberFormat="1" applyFont="1" applyFill="1" applyBorder="1" applyAlignment="1">
      <alignment horizontal="center" vertical="center" readingOrder="2"/>
    </xf>
    <xf numFmtId="4" fontId="117" fillId="29" borderId="340" xfId="0" applyNumberFormat="1" applyFont="1" applyFill="1" applyBorder="1" applyAlignment="1">
      <alignment horizontal="center" vertical="center" readingOrder="2"/>
    </xf>
    <xf numFmtId="4" fontId="117" fillId="29" borderId="341" xfId="0" applyNumberFormat="1" applyFont="1" applyFill="1" applyBorder="1" applyAlignment="1">
      <alignment horizontal="center" vertical="center" readingOrder="2"/>
    </xf>
    <xf numFmtId="0" fontId="61" fillId="2" borderId="274" xfId="0" applyFont="1" applyFill="1" applyBorder="1" applyAlignment="1">
      <alignment horizontal="center" vertical="center"/>
    </xf>
    <xf numFmtId="0" fontId="80" fillId="35" borderId="274" xfId="0" applyFont="1" applyFill="1" applyBorder="1" applyAlignment="1">
      <alignment horizontal="center" vertical="center"/>
    </xf>
    <xf numFmtId="0" fontId="80" fillId="35" borderId="277" xfId="0" applyFont="1" applyFill="1" applyBorder="1" applyAlignment="1">
      <alignment horizontal="center" vertical="center"/>
    </xf>
    <xf numFmtId="1" fontId="40" fillId="8" borderId="124" xfId="0" applyNumberFormat="1" applyFont="1" applyFill="1" applyBorder="1" applyAlignment="1">
      <alignment horizontal="center" vertical="center"/>
    </xf>
    <xf numFmtId="1" fontId="40" fillId="8" borderId="125" xfId="0" applyNumberFormat="1" applyFont="1" applyFill="1" applyBorder="1" applyAlignment="1">
      <alignment horizontal="center" vertical="center"/>
    </xf>
    <xf numFmtId="175" fontId="52" fillId="21" borderId="124" xfId="8" applyNumberFormat="1" applyFont="1" applyFill="1" applyBorder="1" applyAlignment="1">
      <alignment horizontal="center" vertical="center"/>
    </xf>
    <xf numFmtId="175" fontId="52" fillId="21" borderId="125" xfId="8" applyNumberFormat="1" applyFont="1" applyFill="1" applyBorder="1" applyAlignment="1">
      <alignment horizontal="center" vertical="center"/>
    </xf>
    <xf numFmtId="0" fontId="40" fillId="0" borderId="124" xfId="0" applyFont="1" applyBorder="1" applyAlignment="1">
      <alignment horizontal="center" vertical="center"/>
    </xf>
    <xf numFmtId="0" fontId="40" fillId="0" borderId="60" xfId="0" applyFont="1" applyBorder="1" applyAlignment="1">
      <alignment horizontal="center" vertical="center"/>
    </xf>
    <xf numFmtId="0" fontId="40" fillId="0" borderId="125" xfId="0" applyFont="1" applyBorder="1" applyAlignment="1">
      <alignment horizontal="center" vertical="center"/>
    </xf>
    <xf numFmtId="0" fontId="19" fillId="15" borderId="72" xfId="0" applyFont="1" applyFill="1" applyBorder="1" applyAlignment="1">
      <alignment horizontal="center" vertical="center" wrapText="1"/>
    </xf>
    <xf numFmtId="0" fontId="19" fillId="15" borderId="71" xfId="0" applyFont="1" applyFill="1" applyBorder="1" applyAlignment="1">
      <alignment horizontal="center" vertical="center" wrapText="1"/>
    </xf>
    <xf numFmtId="0" fontId="59" fillId="0" borderId="94" xfId="0" applyFont="1" applyBorder="1" applyAlignment="1">
      <alignment horizontal="center" vertical="center"/>
    </xf>
    <xf numFmtId="0" fontId="59" fillId="0" borderId="59" xfId="0" applyFont="1" applyBorder="1" applyAlignment="1">
      <alignment horizontal="center" vertical="center"/>
    </xf>
    <xf numFmtId="0" fontId="40" fillId="0" borderId="104" xfId="0" applyFont="1" applyBorder="1" applyAlignment="1">
      <alignment horizontal="center" vertical="center"/>
    </xf>
    <xf numFmtId="0" fontId="59" fillId="0" borderId="48" xfId="0" applyFont="1" applyBorder="1" applyAlignment="1">
      <alignment horizontal="center" vertical="center"/>
    </xf>
    <xf numFmtId="0" fontId="59" fillId="0" borderId="123" xfId="0" applyFont="1" applyBorder="1" applyAlignment="1">
      <alignment horizontal="center" vertical="center"/>
    </xf>
    <xf numFmtId="0" fontId="27" fillId="15" borderId="102" xfId="0" applyFont="1" applyFill="1" applyBorder="1" applyAlignment="1">
      <alignment horizontal="center" vertical="center"/>
    </xf>
    <xf numFmtId="0" fontId="27" fillId="15" borderId="99" xfId="0" applyFont="1" applyFill="1" applyBorder="1" applyAlignment="1">
      <alignment horizontal="center" vertical="center"/>
    </xf>
    <xf numFmtId="17" fontId="21" fillId="11" borderId="0" xfId="0" applyNumberFormat="1" applyFont="1" applyFill="1" applyAlignment="1">
      <alignment horizontal="center" vertical="center"/>
    </xf>
    <xf numFmtId="17" fontId="21" fillId="16" borderId="0" xfId="0" applyNumberFormat="1" applyFont="1" applyFill="1" applyAlignment="1">
      <alignment horizontal="center" vertical="center"/>
    </xf>
    <xf numFmtId="0" fontId="21" fillId="16" borderId="81" xfId="0" applyFont="1" applyFill="1" applyBorder="1" applyAlignment="1">
      <alignment horizontal="center" vertical="center"/>
    </xf>
    <xf numFmtId="0" fontId="21" fillId="16" borderId="0" xfId="0" applyFont="1" applyFill="1" applyAlignment="1">
      <alignment horizontal="center" vertical="center"/>
    </xf>
    <xf numFmtId="0" fontId="27" fillId="15" borderId="40" xfId="0" applyFont="1" applyFill="1" applyBorder="1" applyAlignment="1">
      <alignment horizontal="center" vertical="center"/>
    </xf>
    <xf numFmtId="0" fontId="27" fillId="15" borderId="37" xfId="0" applyFont="1" applyFill="1" applyBorder="1" applyAlignment="1">
      <alignment horizontal="center" vertical="center"/>
    </xf>
    <xf numFmtId="0" fontId="27" fillId="15" borderId="437" xfId="0" applyFont="1" applyFill="1" applyBorder="1" applyAlignment="1">
      <alignment horizontal="center" vertical="center"/>
    </xf>
    <xf numFmtId="0" fontId="27" fillId="15" borderId="438" xfId="0" applyFont="1" applyFill="1" applyBorder="1" applyAlignment="1">
      <alignment horizontal="center" vertical="center"/>
    </xf>
    <xf numFmtId="0" fontId="25" fillId="15" borderId="70" xfId="0" applyFont="1" applyFill="1" applyBorder="1" applyAlignment="1">
      <alignment horizontal="center" vertical="center" wrapText="1"/>
    </xf>
    <xf numFmtId="0" fontId="25" fillId="15" borderId="309" xfId="0" applyFont="1" applyFill="1" applyBorder="1" applyAlignment="1">
      <alignment horizontal="center" vertical="center" wrapText="1"/>
    </xf>
    <xf numFmtId="0" fontId="33" fillId="15" borderId="73" xfId="0" applyFont="1" applyFill="1" applyBorder="1" applyAlignment="1">
      <alignment horizontal="center" vertical="center"/>
    </xf>
    <xf numFmtId="0" fontId="33" fillId="15" borderId="122" xfId="0" applyFont="1" applyFill="1" applyBorder="1" applyAlignment="1">
      <alignment horizontal="center" vertical="center"/>
    </xf>
    <xf numFmtId="0" fontId="40" fillId="0" borderId="105" xfId="0" applyFont="1" applyBorder="1" applyAlignment="1">
      <alignment horizontal="center" vertical="center"/>
    </xf>
    <xf numFmtId="0" fontId="40" fillId="0" borderId="462" xfId="0" applyFont="1" applyBorder="1" applyAlignment="1">
      <alignment horizontal="center" vertical="center"/>
    </xf>
    <xf numFmtId="0" fontId="40" fillId="0" borderId="463" xfId="0" applyFont="1" applyBorder="1" applyAlignment="1">
      <alignment horizontal="center" vertical="center"/>
    </xf>
    <xf numFmtId="0" fontId="33" fillId="15" borderId="92" xfId="0" applyFont="1" applyFill="1" applyBorder="1" applyAlignment="1">
      <alignment horizontal="center" vertical="center"/>
    </xf>
    <xf numFmtId="0" fontId="33" fillId="15" borderId="106" xfId="0" applyFont="1" applyFill="1" applyBorder="1" applyAlignment="1">
      <alignment horizontal="center" vertical="center"/>
    </xf>
    <xf numFmtId="175" fontId="52" fillId="21" borderId="104" xfId="8" applyNumberFormat="1" applyFont="1" applyFill="1" applyBorder="1" applyAlignment="1">
      <alignment horizontal="center" vertical="center"/>
    </xf>
    <xf numFmtId="0" fontId="19" fillId="15" borderId="107" xfId="0" applyFont="1" applyFill="1" applyBorder="1" applyAlignment="1">
      <alignment horizontal="center" vertical="center" wrapText="1"/>
    </xf>
    <xf numFmtId="15" fontId="113" fillId="42" borderId="449" xfId="0" applyNumberFormat="1" applyFont="1" applyFill="1" applyBorder="1" applyAlignment="1">
      <alignment horizontal="center" vertical="center" wrapText="1" readingOrder="1"/>
    </xf>
    <xf numFmtId="15" fontId="113" fillId="42" borderId="461" xfId="0" applyNumberFormat="1" applyFont="1" applyFill="1" applyBorder="1" applyAlignment="1">
      <alignment horizontal="center" vertical="center" wrapText="1" readingOrder="1"/>
    </xf>
    <xf numFmtId="0" fontId="154" fillId="0" borderId="450" xfId="0" applyFont="1" applyBorder="1" applyAlignment="1">
      <alignment horizontal="center" vertical="center" wrapText="1" readingOrder="2"/>
    </xf>
    <xf numFmtId="0" fontId="154" fillId="42" borderId="449" xfId="0" applyFont="1" applyFill="1" applyBorder="1" applyAlignment="1">
      <alignment horizontal="center" vertical="center" wrapText="1" readingOrder="2"/>
    </xf>
    <xf numFmtId="0" fontId="154" fillId="42" borderId="461" xfId="0" applyFont="1" applyFill="1" applyBorder="1" applyAlignment="1">
      <alignment horizontal="center" vertical="center" wrapText="1" readingOrder="2"/>
    </xf>
    <xf numFmtId="0" fontId="154" fillId="0" borderId="449" xfId="0" applyFont="1" applyBorder="1" applyAlignment="1">
      <alignment horizontal="center" vertical="center" wrapText="1" readingOrder="2"/>
    </xf>
    <xf numFmtId="0" fontId="154" fillId="0" borderId="461" xfId="0" applyFont="1" applyBorder="1" applyAlignment="1">
      <alignment horizontal="center" vertical="center" wrapText="1" readingOrder="2"/>
    </xf>
    <xf numFmtId="0" fontId="65" fillId="40" borderId="342" xfId="0" applyFont="1" applyFill="1" applyBorder="1" applyAlignment="1">
      <alignment horizontal="center" vertical="center"/>
    </xf>
    <xf numFmtId="0" fontId="65" fillId="40" borderId="340" xfId="0" applyFont="1" applyFill="1" applyBorder="1" applyAlignment="1">
      <alignment horizontal="center" vertical="center"/>
    </xf>
    <xf numFmtId="0" fontId="65" fillId="40" borderId="341" xfId="0" applyFont="1" applyFill="1" applyBorder="1" applyAlignment="1">
      <alignment horizontal="center" vertical="center"/>
    </xf>
    <xf numFmtId="0" fontId="151" fillId="43" borderId="497" xfId="0" applyFont="1" applyFill="1" applyBorder="1" applyAlignment="1">
      <alignment horizontal="center" vertical="center" wrapText="1" readingOrder="1"/>
    </xf>
    <xf numFmtId="0" fontId="151" fillId="43" borderId="499" xfId="0" applyFont="1" applyFill="1" applyBorder="1" applyAlignment="1">
      <alignment horizontal="center" vertical="center" wrapText="1" readingOrder="1"/>
    </xf>
    <xf numFmtId="0" fontId="151" fillId="10" borderId="497" xfId="0" applyFont="1" applyFill="1" applyBorder="1" applyAlignment="1">
      <alignment horizontal="center" vertical="center" wrapText="1" readingOrder="1"/>
    </xf>
    <xf numFmtId="0" fontId="151" fillId="10" borderId="499" xfId="0" applyFont="1" applyFill="1" applyBorder="1" applyAlignment="1">
      <alignment horizontal="center" vertical="center" wrapText="1" readingOrder="1"/>
    </xf>
    <xf numFmtId="0" fontId="65" fillId="40" borderId="337" xfId="0" applyFont="1" applyFill="1" applyBorder="1" applyAlignment="1">
      <alignment horizontal="center" vertical="center"/>
    </xf>
    <xf numFmtId="0" fontId="65" fillId="40" borderId="338" xfId="0" applyFont="1" applyFill="1" applyBorder="1" applyAlignment="1">
      <alignment horizontal="center" vertical="center"/>
    </xf>
    <xf numFmtId="0" fontId="65" fillId="40" borderId="401" xfId="0" applyFont="1" applyFill="1" applyBorder="1" applyAlignment="1">
      <alignment horizontal="center" vertical="center"/>
    </xf>
    <xf numFmtId="0" fontId="110" fillId="41" borderId="16" xfId="0" applyFont="1" applyFill="1" applyBorder="1" applyAlignment="1">
      <alignment horizontal="center" vertical="center" wrapText="1" readingOrder="1"/>
    </xf>
    <xf numFmtId="0" fontId="154" fillId="42" borderId="450" xfId="0" applyFont="1" applyFill="1" applyBorder="1" applyAlignment="1">
      <alignment horizontal="center" vertical="center" wrapText="1" readingOrder="2"/>
    </xf>
    <xf numFmtId="0" fontId="151" fillId="10" borderId="386" xfId="0" applyFont="1" applyFill="1" applyBorder="1" applyAlignment="1">
      <alignment horizontal="center" vertical="center" wrapText="1" readingOrder="1"/>
    </xf>
    <xf numFmtId="0" fontId="151" fillId="10" borderId="17" xfId="0" applyFont="1" applyFill="1" applyBorder="1" applyAlignment="1">
      <alignment horizontal="center" vertical="center" wrapText="1" readingOrder="1"/>
    </xf>
    <xf numFmtId="0" fontId="151" fillId="43" borderId="449" xfId="0" applyFont="1" applyFill="1" applyBorder="1" applyAlignment="1">
      <alignment horizontal="center" vertical="center" wrapText="1" readingOrder="2"/>
    </xf>
    <xf numFmtId="0" fontId="151" fillId="43" borderId="461" xfId="0" applyFont="1" applyFill="1" applyBorder="1" applyAlignment="1">
      <alignment horizontal="center" vertical="center" wrapText="1" readingOrder="2"/>
    </xf>
    <xf numFmtId="0" fontId="151" fillId="10" borderId="497" xfId="0" applyFont="1" applyFill="1" applyBorder="1" applyAlignment="1">
      <alignment horizontal="center" vertical="center" wrapText="1" readingOrder="2"/>
    </xf>
    <xf numFmtId="0" fontId="151" fillId="10" borderId="499" xfId="0" applyFont="1" applyFill="1" applyBorder="1" applyAlignment="1">
      <alignment horizontal="center" vertical="center" wrapText="1" readingOrder="2"/>
    </xf>
    <xf numFmtId="0" fontId="107" fillId="0" borderId="342" xfId="0" applyFont="1" applyBorder="1" applyAlignment="1">
      <alignment horizontal="center" vertical="center"/>
    </xf>
    <xf numFmtId="0" fontId="107" fillId="0" borderId="340" xfId="0" applyFont="1" applyBorder="1" applyAlignment="1">
      <alignment horizontal="center" vertical="center"/>
    </xf>
    <xf numFmtId="0" fontId="107" fillId="0" borderId="341" xfId="0" applyFont="1" applyBorder="1" applyAlignment="1">
      <alignment horizontal="center" vertical="center"/>
    </xf>
    <xf numFmtId="0" fontId="65" fillId="40" borderId="384" xfId="0" applyFont="1" applyFill="1" applyBorder="1" applyAlignment="1">
      <alignment horizontal="center" vertical="center"/>
    </xf>
    <xf numFmtId="0" fontId="65" fillId="40" borderId="385" xfId="0" applyFont="1" applyFill="1" applyBorder="1" applyAlignment="1">
      <alignment horizontal="center" vertical="center"/>
    </xf>
    <xf numFmtId="0" fontId="65" fillId="40" borderId="400" xfId="0" applyFont="1" applyFill="1" applyBorder="1" applyAlignment="1">
      <alignment horizontal="center" vertical="center"/>
    </xf>
    <xf numFmtId="0" fontId="65" fillId="40" borderId="333" xfId="0" applyFont="1" applyFill="1" applyBorder="1" applyAlignment="1">
      <alignment horizontal="center" vertical="center"/>
    </xf>
    <xf numFmtId="0" fontId="65" fillId="40" borderId="334" xfId="0" applyFont="1" applyFill="1" applyBorder="1" applyAlignment="1">
      <alignment horizontal="center" vertical="center"/>
    </xf>
    <xf numFmtId="0" fontId="65" fillId="40" borderId="335" xfId="0" applyFont="1" applyFill="1" applyBorder="1" applyAlignment="1">
      <alignment horizontal="center" vertical="center"/>
    </xf>
    <xf numFmtId="0" fontId="72" fillId="25" borderId="342" xfId="0" applyFont="1" applyFill="1" applyBorder="1" applyAlignment="1">
      <alignment horizontal="center" vertical="center"/>
    </xf>
    <xf numFmtId="0" fontId="72" fillId="25" borderId="340" xfId="0" applyFont="1" applyFill="1" applyBorder="1" applyAlignment="1">
      <alignment horizontal="center" vertical="center"/>
    </xf>
    <xf numFmtId="0" fontId="72" fillId="25" borderId="341" xfId="0" applyFont="1" applyFill="1" applyBorder="1" applyAlignment="1">
      <alignment horizontal="center" vertical="center"/>
    </xf>
    <xf numFmtId="0" fontId="0" fillId="0" borderId="25" xfId="0" applyBorder="1"/>
    <xf numFmtId="0" fontId="3" fillId="4" borderId="25" xfId="0" applyFont="1" applyFill="1" applyBorder="1" applyAlignment="1">
      <alignment horizontal="center"/>
    </xf>
    <xf numFmtId="0" fontId="4" fillId="8" borderId="24" xfId="0" applyFont="1" applyFill="1" applyBorder="1" applyAlignment="1">
      <alignment horizontal="center" vertical="center"/>
    </xf>
    <xf numFmtId="0" fontId="4" fillId="8" borderId="2" xfId="0" applyFont="1" applyFill="1" applyBorder="1" applyAlignment="1">
      <alignment horizontal="center" vertical="center"/>
    </xf>
    <xf numFmtId="0" fontId="4" fillId="8" borderId="23" xfId="0" applyFont="1" applyFill="1" applyBorder="1" applyAlignment="1">
      <alignment horizontal="center" vertical="center"/>
    </xf>
    <xf numFmtId="0" fontId="0" fillId="0" borderId="25" xfId="0" applyBorder="1" applyAlignment="1">
      <alignment horizontal="left" vertical="center"/>
    </xf>
    <xf numFmtId="0" fontId="3" fillId="0" borderId="450" xfId="0" applyFont="1" applyBorder="1" applyAlignment="1">
      <alignment horizontal="center" vertical="center" wrapText="1"/>
    </xf>
  </cellXfs>
  <cellStyles count="81">
    <cellStyle name="0,0_x000d__x000a_NA_x000d__x000a_" xfId="78" xr:uid="{5BFABC8B-10F4-4C5A-9FCF-7355175D364B}"/>
    <cellStyle name="0,0_x000d__x000a_NA_x000d__x000a_ 2" xfId="65" xr:uid="{7B024D41-6730-4788-9519-F85966E6C5A1}"/>
    <cellStyle name="0,0_x000d__x000a_NA_x000d__x000a_ 2 2" xfId="66" xr:uid="{55E662AE-2F73-4EF4-8C32-A980A9538F1B}"/>
    <cellStyle name="60% - Accent5" xfId="64" builtinId="48"/>
    <cellStyle name="Comma" xfId="1" builtinId="3"/>
    <cellStyle name="Comma 2" xfId="13" xr:uid="{00000000-0005-0000-0000-000001000000}"/>
    <cellStyle name="Comma 2 2" xfId="3" xr:uid="{00000000-0005-0000-0000-000002000000}"/>
    <cellStyle name="Comma 2 2 2" xfId="68" xr:uid="{84046281-2EE5-4CEC-AE51-66D82141281B}"/>
    <cellStyle name="Comma 2 3" xfId="27" xr:uid="{CEF039A1-06B4-46D4-837C-212D92D71E5B}"/>
    <cellStyle name="Comma 2 4" xfId="67" xr:uid="{9DA179E0-8438-43EB-82F5-C863904123B2}"/>
    <cellStyle name="Comma 2 5" xfId="74" xr:uid="{ABC91D60-E263-4546-8C7B-437B9A4A7EA1}"/>
    <cellStyle name="Comma 3" xfId="15" xr:uid="{F08D7F08-6B66-4114-9538-97FF8BA3BE46}"/>
    <cellStyle name="Comma 3 2" xfId="41" xr:uid="{56BA736D-E638-4ED0-AF23-97075B8BEC85}"/>
    <cellStyle name="Comma 4" xfId="19" xr:uid="{A93F08AB-5A41-471F-8176-B945C2C26EB7}"/>
    <cellStyle name="Comma 5" xfId="57" xr:uid="{2CA3D555-15CD-4A7A-8ED7-AC191911E928}"/>
    <cellStyle name="Comma 6" xfId="25" xr:uid="{CB1309C2-67E2-4339-B9AC-40D64F54C2CC}"/>
    <cellStyle name="Comma 7" xfId="70" xr:uid="{0F06E7A0-30D5-4E4B-9BC5-B6140472872A}"/>
    <cellStyle name="Currency 2" xfId="62" xr:uid="{AF5AC782-A8FB-4D7A-B2B0-06CBA9722F0F}"/>
    <cellStyle name="Hyperlink" xfId="22" xr:uid="{8BC72E19-8546-4512-B181-5C7E42D2F827}"/>
    <cellStyle name="Normal" xfId="0" builtinId="0"/>
    <cellStyle name="Normal - Style1" xfId="51" xr:uid="{934A87B7-F0B9-40CF-9804-325E6E0106D2}"/>
    <cellStyle name="Normal 10" xfId="14" xr:uid="{00000000-0005-0000-0000-000004000000}"/>
    <cellStyle name="Normal 10 2" xfId="39" xr:uid="{D92CA304-178B-4934-A5F3-7D2D42A286D7}"/>
    <cellStyle name="Normal 10 2 2" xfId="37" xr:uid="{B26C5961-770B-4149-B9CE-A4291DDED0BC}"/>
    <cellStyle name="Normal 10 2 2 2" xfId="80" xr:uid="{E47BFFCB-CB86-481F-9F4A-9D0C100C1741}"/>
    <cellStyle name="Normal 10 20" xfId="45" xr:uid="{89CB3718-E4AA-428C-9751-DE602FDAF7BA}"/>
    <cellStyle name="Normal 10 20 2" xfId="72" xr:uid="{0C9D9A83-254D-4E23-BE33-D48063355814}"/>
    <cellStyle name="Normal 10 3" xfId="69" xr:uid="{8C6C059A-E327-45D6-A8C7-7096275CDFA1}"/>
    <cellStyle name="Normal 11" xfId="16" xr:uid="{4ABC1382-1F45-4A01-857F-2CB32F012555}"/>
    <cellStyle name="Normal 11 2" xfId="75" xr:uid="{37E8A655-CFF2-412E-86F6-83A02895B635}"/>
    <cellStyle name="Normal 12" xfId="38" xr:uid="{E7A225DB-CC3E-4A23-8687-6E80D111D2BE}"/>
    <cellStyle name="Normal 12 2" xfId="79" xr:uid="{89A35BF2-4775-4C4F-BD18-58026A860D04}"/>
    <cellStyle name="Normal 13" xfId="63" xr:uid="{5A73B232-37E0-4E14-97F1-52512FD63628}"/>
    <cellStyle name="Normal 14 2" xfId="8" xr:uid="{00000000-0005-0000-0000-000005000000}"/>
    <cellStyle name="Normal 2" xfId="4" xr:uid="{00000000-0005-0000-0000-000006000000}"/>
    <cellStyle name="Normal 2 2" xfId="7" xr:uid="{00000000-0005-0000-0000-000007000000}"/>
    <cellStyle name="Normal 2 2 2" xfId="18" xr:uid="{9EA060C7-E167-4346-AC74-84EB02C76AC6}"/>
    <cellStyle name="Normal 2 2 2 2" xfId="61" xr:uid="{9BC093BD-5ED7-47A7-8467-F69FBF97F464}"/>
    <cellStyle name="Normal 2 2 2 3" xfId="58" xr:uid="{92E210D6-8420-4A4A-BF4A-40A6E65F588F}"/>
    <cellStyle name="Normal 2 3" xfId="42" xr:uid="{7270B0E2-2A13-4701-9B4C-FCE8C394814B}"/>
    <cellStyle name="Normal 2 4" xfId="55" xr:uid="{7D3E205F-90A7-4BA1-898F-B988EE2707F7}"/>
    <cellStyle name="Normal 2 5" xfId="26" xr:uid="{4B520995-6B11-4A98-A4AC-87DC9A61C96B}"/>
    <cellStyle name="Normal 23" xfId="77" xr:uid="{8F0D2571-FF95-401A-BC97-83374778E675}"/>
    <cellStyle name="Normal 3" xfId="6" xr:uid="{00000000-0005-0000-0000-000008000000}"/>
    <cellStyle name="Normal 3 2" xfId="12" xr:uid="{00000000-0005-0000-0000-000009000000}"/>
    <cellStyle name="Normal 3 3" xfId="50" xr:uid="{C6C4405E-62A3-4C3E-9C10-79AAAAEFF42A}"/>
    <cellStyle name="Normal 3 4" xfId="29" xr:uid="{6ED9097C-5323-4F6D-A9AC-07EDE647E97C}"/>
    <cellStyle name="Normal 3 5" xfId="24" xr:uid="{F138755D-F08A-4AA8-BFD1-1D9991B60FC5}"/>
    <cellStyle name="Normal 4" xfId="36" xr:uid="{FBF0ECC2-2FE4-440A-B541-AA1E9DE67ABD}"/>
    <cellStyle name="Normal 4 2" xfId="43" xr:uid="{01EF91FB-C825-423D-B52A-913718A7D43B}"/>
    <cellStyle name="Normal 4 2 2" xfId="47" xr:uid="{0846F05E-29A9-4B32-8A19-A10BE26525DB}"/>
    <cellStyle name="Normal 5" xfId="44" xr:uid="{0488B8DA-F8A9-48DD-847C-19D50C1406AD}"/>
    <cellStyle name="Normal 5 2" xfId="73" xr:uid="{3EF63118-3891-4581-85FC-80D6506D4F6E}"/>
    <cellStyle name="Normal 5 3" xfId="46" xr:uid="{346433CE-B2BD-4A20-A559-74286B769D5C}"/>
    <cellStyle name="Normal 5 3 2" xfId="52" xr:uid="{DC61C2A4-7D22-4B61-A6A1-F90948AB8A5A}"/>
    <cellStyle name="Normal 6" xfId="17" xr:uid="{692E72AF-5A22-40B8-ACEF-3F3D8AA85C2E}"/>
    <cellStyle name="Normal 60" xfId="30" xr:uid="{4B066A33-D6C0-4CFB-9C68-42CA2CA706F2}"/>
    <cellStyle name="Normal 61" xfId="31" xr:uid="{BE1C2CFA-04FE-4752-B74E-5C8BE1AA44DE}"/>
    <cellStyle name="Normal 63" xfId="32" xr:uid="{D5534B67-D451-4FA8-989D-946C5B86B57C}"/>
    <cellStyle name="Normal 64" xfId="33" xr:uid="{D391B7F1-2C7C-4FE6-96D0-1AF20F8AF51B}"/>
    <cellStyle name="Normal 65" xfId="34" xr:uid="{974B239C-CE03-464C-AACB-24F941B79F43}"/>
    <cellStyle name="Normal 66" xfId="35" xr:uid="{8F84DA57-5E2F-48CF-AFB6-F641E2D90099}"/>
    <cellStyle name="Normal 7" xfId="53" xr:uid="{07C1316E-AE63-45F0-B958-779E6C5ABDC6}"/>
    <cellStyle name="Normal 71" xfId="76" xr:uid="{474D5ABD-7592-4464-A532-843EE69930D1}"/>
    <cellStyle name="Normal 8" xfId="54" xr:uid="{BFE0FB53-B678-48E4-A599-37D68C1A572F}"/>
    <cellStyle name="Normal 88" xfId="71" xr:uid="{F6DE3881-DC4F-40F8-A87A-501654807F06}"/>
    <cellStyle name="Normal 88 2" xfId="60" xr:uid="{1A643C39-EF20-4419-B824-1D9346FA1B9E}"/>
    <cellStyle name="Normal 9" xfId="56" xr:uid="{C34800FF-5B6E-452F-8E92-4CADE21EA811}"/>
    <cellStyle name="Normal_Sheet2" xfId="9" xr:uid="{00000000-0005-0000-0000-00000A000000}"/>
    <cellStyle name="Normal_Weekly Inspection on 28.1.2008" xfId="11" xr:uid="{00000000-0005-0000-0000-00000B000000}"/>
    <cellStyle name="Note 2" xfId="10" xr:uid="{00000000-0005-0000-0000-00000C000000}"/>
    <cellStyle name="Percent" xfId="2" builtinId="5"/>
    <cellStyle name="Percent 2" xfId="5" xr:uid="{00000000-0005-0000-0000-00000E000000}"/>
    <cellStyle name="Percent 2 2" xfId="48" xr:uid="{3D72B78E-9E31-4E3C-A554-7443A4D6ECF5}"/>
    <cellStyle name="Percent 2 3" xfId="28" xr:uid="{2199F411-A835-42C9-ACB9-11FD85E03BB9}"/>
    <cellStyle name="Percent 3" xfId="49" xr:uid="{366512EE-798F-4BE4-BAAE-6F163D48E2AC}"/>
    <cellStyle name="Percent 4" xfId="20" xr:uid="{6EC066D0-4642-4ACC-9F3A-33856616CD8B}"/>
    <cellStyle name="Percent 5" xfId="59" xr:uid="{DBD71619-6619-4872-9682-319AFD972FCE}"/>
    <cellStyle name="Percent 6" xfId="40" xr:uid="{FB67FB44-B109-4E8D-B6D5-560D8B13A3E0}"/>
    <cellStyle name="عادي 2" xfId="21" xr:uid="{8BB4F372-F59B-4DF8-84BA-8B3FEAC196F7}"/>
    <cellStyle name="عادي 3" xfId="23" xr:uid="{6FF0EAFC-6D8A-4DBD-8551-B25F6AD7558F}"/>
  </cellStyles>
  <dxfs count="78">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ill>
        <patternFill>
          <bgColor rgb="FFFF0000"/>
        </patternFill>
      </fill>
    </dxf>
    <dxf>
      <font>
        <condense val="0"/>
        <extend val="0"/>
        <color indexed="10"/>
      </font>
    </dxf>
    <dxf>
      <font>
        <b val="0"/>
        <i val="0"/>
        <condense val="0"/>
        <extend val="0"/>
        <color indexed="17"/>
      </font>
    </dxf>
    <dxf>
      <font>
        <b val="0"/>
        <i val="0"/>
        <condense val="0"/>
        <extend val="0"/>
        <color indexed="10"/>
      </font>
    </dxf>
    <dxf>
      <font>
        <b/>
        <i val="0"/>
        <color rgb="FF00B050"/>
      </font>
      <numFmt numFmtId="201" formatCode="#,##0;[Red]#,##0"/>
    </dxf>
    <dxf>
      <font>
        <b/>
        <i val="0"/>
        <color rgb="FF00B050"/>
      </font>
      <numFmt numFmtId="201" formatCode="#,##0;[Red]#,##0"/>
    </dxf>
    <dxf>
      <font>
        <condense val="0"/>
        <extend val="0"/>
        <color indexed="9"/>
      </font>
      <fill>
        <patternFill>
          <bgColor indexed="9"/>
        </patternFill>
      </fill>
    </dxf>
    <dxf>
      <font>
        <color rgb="FF8DC440"/>
      </font>
      <fill>
        <patternFill>
          <bgColor rgb="FF8DC440"/>
        </patternFill>
      </fill>
    </dxf>
    <dxf>
      <font>
        <condense val="0"/>
        <extend val="0"/>
        <color indexed="9"/>
      </font>
      <fill>
        <patternFill>
          <bgColor indexed="9"/>
        </patternFill>
      </fill>
    </dxf>
    <dxf>
      <font>
        <condense val="0"/>
        <extend val="0"/>
        <color indexed="9"/>
      </font>
      <fill>
        <patternFill>
          <bgColor indexed="9"/>
        </patternFill>
      </fill>
    </dxf>
    <dxf>
      <fill>
        <patternFill>
          <bgColor indexed="8"/>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ill>
        <patternFill>
          <bgColor indexed="8"/>
        </patternFill>
      </fill>
    </dxf>
    <dxf>
      <font>
        <condense val="0"/>
        <extend val="0"/>
        <color indexed="9"/>
      </font>
      <fill>
        <patternFill>
          <bgColor indexed="9"/>
        </patternFill>
      </fill>
    </dxf>
    <dxf>
      <fill>
        <patternFill>
          <bgColor indexed="8"/>
        </patternFill>
      </fill>
    </dxf>
    <dxf>
      <font>
        <condense val="0"/>
        <extend val="0"/>
        <color indexed="9"/>
      </font>
      <fill>
        <patternFill>
          <bgColor indexed="9"/>
        </patternFill>
      </fill>
    </dxf>
    <dxf>
      <font>
        <color rgb="FF8DC440"/>
      </font>
      <fill>
        <patternFill>
          <bgColor rgb="FF8DC440"/>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lor rgb="FF8DC440"/>
      </font>
      <fill>
        <patternFill>
          <bgColor rgb="FF8DC440"/>
        </patternFill>
      </fill>
    </dxf>
    <dxf>
      <font>
        <condense val="0"/>
        <extend val="0"/>
        <color indexed="9"/>
      </font>
      <fill>
        <patternFill>
          <bgColor indexed="9"/>
        </patternFill>
      </fill>
    </dxf>
    <dxf>
      <font>
        <condense val="0"/>
        <extend val="0"/>
        <color indexed="9"/>
      </font>
      <fill>
        <patternFill>
          <bgColor indexed="9"/>
        </patternFill>
      </fill>
    </dxf>
    <dxf>
      <font>
        <color rgb="FF8DC440"/>
      </font>
      <fill>
        <patternFill>
          <bgColor rgb="FF8DC440"/>
        </patternFill>
      </fill>
    </dxf>
    <dxf>
      <font>
        <condense val="0"/>
        <extend val="0"/>
        <color indexed="9"/>
      </font>
      <fill>
        <patternFill>
          <bgColor indexed="9"/>
        </patternFill>
      </fill>
    </dxf>
    <dxf>
      <font>
        <condense val="0"/>
        <extend val="0"/>
        <color indexed="9"/>
      </font>
      <fill>
        <patternFill>
          <bgColor indexed="9"/>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condense val="0"/>
        <extend val="0"/>
        <color indexed="10"/>
      </font>
    </dxf>
    <dxf>
      <font>
        <b val="0"/>
        <i val="0"/>
        <condense val="0"/>
        <extend val="0"/>
        <color indexed="10"/>
      </font>
    </dxf>
    <dxf>
      <font>
        <b val="0"/>
        <i val="0"/>
        <condense val="0"/>
        <extend val="0"/>
        <color indexed="17"/>
      </font>
    </dxf>
    <dxf>
      <font>
        <condense val="0"/>
        <extend val="0"/>
        <color indexed="10"/>
      </font>
    </dxf>
    <dxf>
      <font>
        <b/>
        <i val="0"/>
        <color rgb="FF008000"/>
      </font>
      <fill>
        <patternFill>
          <bgColor theme="0" tint="-4.9989318521683403E-2"/>
        </patternFill>
      </fill>
    </dxf>
    <dxf>
      <font>
        <b/>
        <i val="0"/>
        <color auto="1"/>
      </font>
      <fill>
        <patternFill>
          <bgColor theme="0" tint="-4.9989318521683403E-2"/>
        </patternFill>
      </fill>
    </dxf>
    <dxf>
      <font>
        <b/>
        <i val="0"/>
        <color rgb="FFFF0000"/>
      </font>
      <fill>
        <patternFill patternType="solid">
          <bgColor theme="0" tint="-4.9989318521683403E-2"/>
        </patternFill>
      </fill>
    </dxf>
    <dxf>
      <font>
        <color rgb="FF008000"/>
      </font>
      <fill>
        <patternFill>
          <bgColor theme="0" tint="-4.9989318521683403E-2"/>
        </patternFill>
      </fill>
    </dxf>
    <dxf>
      <font>
        <color auto="1"/>
      </font>
      <fill>
        <patternFill>
          <bgColor theme="0" tint="-4.9989318521683403E-2"/>
        </patternFill>
      </fill>
    </dxf>
    <dxf>
      <font>
        <color rgb="FFFF0000"/>
      </font>
      <fill>
        <patternFill patternType="solid">
          <bgColor theme="0" tint="-4.9989318521683403E-2"/>
        </patternFill>
      </fill>
    </dxf>
    <dxf>
      <font>
        <b/>
        <i val="0"/>
        <condense val="0"/>
        <extend val="0"/>
        <color indexed="9"/>
      </font>
      <fill>
        <gradientFill>
          <stop position="0">
            <color rgb="FF00A200"/>
          </stop>
          <stop position="1">
            <color rgb="FF008000"/>
          </stop>
        </gradientFill>
      </fill>
    </dxf>
    <dxf>
      <font>
        <b/>
        <i val="0"/>
        <condense val="0"/>
        <extend val="0"/>
        <color auto="1"/>
      </font>
      <fill>
        <gradientFill>
          <stop position="0">
            <color rgb="FFFFD03B"/>
          </stop>
          <stop position="1">
            <color rgb="FFFFC000"/>
          </stop>
        </gradientFill>
      </fill>
    </dxf>
    <dxf>
      <font>
        <b/>
        <i val="0"/>
        <condense val="0"/>
        <extend val="0"/>
        <color indexed="9"/>
      </font>
      <fill>
        <patternFill>
          <bgColor indexed="10"/>
        </patternFill>
      </fill>
    </dxf>
    <dxf>
      <font>
        <b/>
        <i val="0"/>
        <condense val="0"/>
        <extend val="0"/>
        <color auto="1"/>
      </font>
      <fill>
        <gradientFill>
          <stop position="0">
            <color rgb="FFFFD03B"/>
          </stop>
          <stop position="1">
            <color rgb="FFFFC000"/>
          </stop>
        </gradientFill>
      </fill>
    </dxf>
    <dxf>
      <font>
        <b/>
        <i val="0"/>
        <condense val="0"/>
        <extend val="0"/>
        <color indexed="9"/>
      </font>
      <fill>
        <patternFill>
          <bgColor indexed="10"/>
        </patternFill>
      </fill>
    </dxf>
    <dxf>
      <font>
        <b/>
        <i val="0"/>
        <condense val="0"/>
        <extend val="0"/>
        <color indexed="9"/>
      </font>
      <fill>
        <gradientFill>
          <stop position="0">
            <color rgb="FF00A200"/>
          </stop>
          <stop position="1">
            <color rgb="FF008000"/>
          </stop>
        </gradientFill>
      </fill>
    </dxf>
    <dxf>
      <font>
        <color rgb="FFC00000"/>
      </font>
    </dxf>
    <dxf>
      <font>
        <b/>
        <i val="0"/>
        <color rgb="FFFF0000"/>
      </font>
    </dxf>
    <dxf>
      <font>
        <b/>
        <i val="0"/>
        <color rgb="FF00B050"/>
      </font>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lor rgb="FFFF0000"/>
      </font>
    </dxf>
    <dxf>
      <font>
        <b/>
        <i val="0"/>
        <color rgb="FF00B050"/>
      </font>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lor rgb="FF00B050"/>
      </font>
      <numFmt numFmtId="201" formatCode="#,##0;[Red]#,##0"/>
    </dxf>
    <dxf>
      <font>
        <b/>
        <i val="0"/>
        <color rgb="FFFF0000"/>
      </font>
      <fill>
        <patternFill patternType="solid">
          <bgColor theme="0" tint="-4.9989318521683403E-2"/>
        </patternFill>
      </fill>
    </dxf>
    <dxf>
      <font>
        <b/>
        <i val="0"/>
        <color auto="1"/>
      </font>
      <fill>
        <patternFill>
          <bgColor theme="0" tint="-4.9989318521683403E-2"/>
        </patternFill>
      </fill>
    </dxf>
    <dxf>
      <font>
        <b/>
        <i val="0"/>
        <color rgb="FF008000"/>
      </font>
      <fill>
        <patternFill>
          <bgColor theme="0" tint="-4.9989318521683403E-2"/>
        </patternFill>
      </fill>
    </dxf>
    <dxf>
      <font>
        <color rgb="FFFF0000"/>
      </font>
      <fill>
        <patternFill patternType="solid">
          <bgColor theme="0" tint="-4.9989318521683403E-2"/>
        </patternFill>
      </fill>
    </dxf>
    <dxf>
      <font>
        <color auto="1"/>
      </font>
      <fill>
        <patternFill>
          <bgColor theme="0" tint="-4.9989318521683403E-2"/>
        </patternFill>
      </fill>
    </dxf>
    <dxf>
      <font>
        <color rgb="FF008000"/>
      </font>
      <fill>
        <patternFill>
          <bgColor theme="0" tint="-4.9989318521683403E-2"/>
        </patternFill>
      </fill>
    </dxf>
    <dxf>
      <font>
        <color rgb="FFC00000"/>
      </font>
    </dxf>
    <dxf>
      <fill>
        <patternFill>
          <bgColor rgb="FFFF0000"/>
        </patternFill>
      </fill>
    </dxf>
  </dxfs>
  <tableStyles count="1" defaultTableStyle="TableStyleMedium2" defaultPivotStyle="PivotStyleLight16">
    <tableStyle name="Invisible" pivot="0" table="0" count="0" xr9:uid="{0DC0618C-2673-4BB8-BECA-B894223157CF}"/>
  </tableStyles>
  <colors>
    <mruColors>
      <color rgb="FF00A200"/>
      <color rgb="FFFF9393"/>
      <color rgb="FFFF5050"/>
      <color rgb="FFEDF4F7"/>
      <color rgb="FF53B3DD"/>
      <color rgb="FFD5FFFE"/>
      <color rgb="FF2C6682"/>
      <color rgb="FF3D88AA"/>
      <color rgb="FFD1E4EB"/>
      <color rgb="FFFFD03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externalLink" Target="externalLinks/externalLink23.xml"/><Relationship Id="rId50" Type="http://schemas.openxmlformats.org/officeDocument/2006/relationships/externalLink" Target="externalLinks/externalLink26.xml"/><Relationship Id="rId55" Type="http://schemas.openxmlformats.org/officeDocument/2006/relationships/externalLink" Target="externalLinks/externalLink31.xml"/><Relationship Id="rId63" Type="http://schemas.openxmlformats.org/officeDocument/2006/relationships/styles" Target="styles.xml"/><Relationship Id="rId68"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externalLink" Target="externalLinks/externalLink21.xml"/><Relationship Id="rId53" Type="http://schemas.openxmlformats.org/officeDocument/2006/relationships/externalLink" Target="externalLinks/externalLink29.xml"/><Relationship Id="rId58" Type="http://schemas.openxmlformats.org/officeDocument/2006/relationships/externalLink" Target="externalLinks/externalLink34.xml"/><Relationship Id="rId66"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49" Type="http://schemas.openxmlformats.org/officeDocument/2006/relationships/externalLink" Target="externalLinks/externalLink25.xml"/><Relationship Id="rId57" Type="http://schemas.openxmlformats.org/officeDocument/2006/relationships/externalLink" Target="externalLinks/externalLink33.xml"/><Relationship Id="rId61" Type="http://schemas.openxmlformats.org/officeDocument/2006/relationships/externalLink" Target="externalLinks/externalLink37.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externalLink" Target="externalLinks/externalLink20.xml"/><Relationship Id="rId52" Type="http://schemas.openxmlformats.org/officeDocument/2006/relationships/externalLink" Target="externalLinks/externalLink28.xml"/><Relationship Id="rId60" Type="http://schemas.openxmlformats.org/officeDocument/2006/relationships/externalLink" Target="externalLinks/externalLink36.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48" Type="http://schemas.openxmlformats.org/officeDocument/2006/relationships/externalLink" Target="externalLinks/externalLink24.xml"/><Relationship Id="rId56" Type="http://schemas.openxmlformats.org/officeDocument/2006/relationships/externalLink" Target="externalLinks/externalLink32.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externalLink" Target="externalLinks/externalLink22.xml"/><Relationship Id="rId59" Type="http://schemas.openxmlformats.org/officeDocument/2006/relationships/externalLink" Target="externalLinks/externalLink35.xml"/><Relationship Id="rId67"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externalLink" Target="externalLinks/externalLink17.xml"/><Relationship Id="rId54" Type="http://schemas.openxmlformats.org/officeDocument/2006/relationships/externalLink" Target="externalLinks/externalLink30.xml"/><Relationship Id="rId6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r>
              <a:rPr lang="en-US">
                <a:solidFill>
                  <a:srgbClr val="2C6682"/>
                </a:solidFill>
              </a:rPr>
              <a:t>Project Status Score</a:t>
            </a:r>
          </a:p>
        </c:rich>
      </c:tx>
      <c:layout>
        <c:manualLayout>
          <c:xMode val="edge"/>
          <c:yMode val="edge"/>
          <c:x val="0.24985941422251903"/>
          <c:y val="6.7132857822791861E-3"/>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lotArea>
      <c:layout>
        <c:manualLayout>
          <c:layoutTarget val="inner"/>
          <c:xMode val="edge"/>
          <c:yMode val="edge"/>
          <c:x val="0.28105895809716386"/>
          <c:y val="0.15145691534320921"/>
          <c:w val="0.44088666932197679"/>
          <c:h val="0.7681889763779528"/>
        </c:manualLayout>
      </c:layout>
      <c:radarChart>
        <c:radarStyle val="marker"/>
        <c:varyColors val="0"/>
        <c:ser>
          <c:idx val="2"/>
          <c:order val="0"/>
          <c:tx>
            <c:strRef>
              <c:f>Codes!$E$42</c:f>
              <c:strCache>
                <c:ptCount val="1"/>
                <c:pt idx="0">
                  <c:v>Max</c:v>
                </c:pt>
              </c:strCache>
            </c:strRef>
          </c:tx>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Codes!$E$43:$E$50</c:f>
              <c:numCache>
                <c:formatCode>0%</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2-7F20-45AE-B30F-3B9980D61E1D}"/>
            </c:ext>
          </c:extLst>
        </c:ser>
        <c:ser>
          <c:idx val="3"/>
          <c:order val="1"/>
          <c:tx>
            <c:strRef>
              <c:f>Codes!$F$42</c:f>
              <c:strCache>
                <c:ptCount val="1"/>
                <c:pt idx="0">
                  <c:v>Score</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6">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Codes!$F$43:$F$50</c:f>
              <c:numCache>
                <c:formatCode>0%</c:formatCode>
                <c:ptCount val="8"/>
                <c:pt idx="0">
                  <c:v>1.545394004398158</c:v>
                </c:pt>
                <c:pt idx="1">
                  <c:v>1.4801905296676396</c:v>
                </c:pt>
                <c:pt idx="2">
                  <c:v>0.44607843137254904</c:v>
                </c:pt>
                <c:pt idx="3">
                  <c:v>0.8783783783783784</c:v>
                </c:pt>
                <c:pt idx="4">
                  <c:v>0.47619047619047616</c:v>
                </c:pt>
                <c:pt idx="5">
                  <c:v>1.0714375948576584</c:v>
                </c:pt>
                <c:pt idx="6">
                  <c:v>0</c:v>
                </c:pt>
                <c:pt idx="7">
                  <c:v>0</c:v>
                </c:pt>
              </c:numCache>
            </c:numRef>
          </c:val>
          <c:extLst>
            <c:ext xmlns:c16="http://schemas.microsoft.com/office/drawing/2014/chart" uri="{C3380CC4-5D6E-409C-BE32-E72D297353CC}">
              <c16:uniqueId val="{00000003-7F20-45AE-B30F-3B9980D61E1D}"/>
            </c:ext>
          </c:extLst>
        </c:ser>
        <c:dLbls>
          <c:showLegendKey val="0"/>
          <c:showVal val="0"/>
          <c:showCatName val="0"/>
          <c:showSerName val="0"/>
          <c:showPercent val="0"/>
          <c:showBubbleSize val="0"/>
        </c:dLbls>
        <c:axId val="409236496"/>
        <c:axId val="370290896"/>
      </c:radarChart>
      <c:catAx>
        <c:axId val="409236496"/>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crossAx val="370290896"/>
        <c:crosses val="autoZero"/>
        <c:auto val="1"/>
        <c:lblAlgn val="ctr"/>
        <c:lblOffset val="100"/>
        <c:noMultiLvlLbl val="0"/>
      </c:catAx>
      <c:valAx>
        <c:axId val="3702908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09236496"/>
        <c:crosses val="autoZero"/>
        <c:crossBetween val="between"/>
      </c:valAx>
      <c:spPr>
        <a:noFill/>
        <a:ln>
          <a:noFill/>
        </a:ln>
        <a:effectLst/>
      </c:spPr>
    </c:plotArea>
    <c:plotVisOnly val="1"/>
    <c:dispBlanksAs val="gap"/>
    <c:showDLblsOverMax val="0"/>
  </c:chart>
  <c:spPr>
    <a:solidFill>
      <a:schemeClr val="bg1"/>
    </a:solidFill>
    <a:ln w="12700" cap="flat" cmpd="sng" algn="ctr">
      <a:solidFill>
        <a:srgbClr val="53B3DD"/>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Physical Progress - Effort</a:t>
            </a:r>
          </a:p>
        </c:rich>
      </c:tx>
      <c:layout>
        <c:manualLayout>
          <c:xMode val="edge"/>
          <c:yMode val="edge"/>
          <c:x val="8.137112367699309E-2"/>
          <c:y val="3.496812327064034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4502680714013818E-2"/>
          <c:y val="1.7436570428696414E-2"/>
          <c:w val="0.92209187307072005"/>
          <c:h val="0.81666096292648382"/>
        </c:manualLayout>
      </c:layout>
      <c:lineChart>
        <c:grouping val="standard"/>
        <c:varyColors val="0"/>
        <c:ser>
          <c:idx val="0"/>
          <c:order val="0"/>
          <c:tx>
            <c:strRef>
              <c:f>'Physical-Chart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Data'!$A$4:$A$29</c:f>
              <c:numCache>
                <c:formatCode>d\-mmm\-yy</c:formatCode>
                <c:ptCount val="26"/>
                <c:pt idx="0">
                  <c:v>45991</c:v>
                </c:pt>
                <c:pt idx="1">
                  <c:v>46022</c:v>
                </c:pt>
                <c:pt idx="2">
                  <c:v>46050</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pt idx="22">
                  <c:v>46660</c:v>
                </c:pt>
                <c:pt idx="23">
                  <c:v>46691</c:v>
                </c:pt>
                <c:pt idx="24">
                  <c:v>46721</c:v>
                </c:pt>
                <c:pt idx="25">
                  <c:v>46751</c:v>
                </c:pt>
              </c:numCache>
            </c:numRef>
          </c:cat>
          <c:val>
            <c:numRef>
              <c:f>'Physical-Chart Data'!$D$4:$D$28</c:f>
              <c:numCache>
                <c:formatCode>0.00%</c:formatCode>
                <c:ptCount val="25"/>
                <c:pt idx="0">
                  <c:v>7.5010364751796994E-3</c:v>
                </c:pt>
                <c:pt idx="1">
                  <c:v>4.9224317719439727E-2</c:v>
                </c:pt>
                <c:pt idx="2">
                  <c:v>9.0709494812376126E-2</c:v>
                </c:pt>
                <c:pt idx="3">
                  <c:v>0.12484602264676402</c:v>
                </c:pt>
                <c:pt idx="4">
                  <c:v>0.15112971771139283</c:v>
                </c:pt>
                <c:pt idx="5">
                  <c:v>0.1922369146101891</c:v>
                </c:pt>
                <c:pt idx="6">
                  <c:v>0.22661899172394248</c:v>
                </c:pt>
                <c:pt idx="7">
                  <c:v>0.27382618354969568</c:v>
                </c:pt>
                <c:pt idx="8">
                  <c:v>0.32530079121978694</c:v>
                </c:pt>
                <c:pt idx="9">
                  <c:v>0.39239033742733742</c:v>
                </c:pt>
                <c:pt idx="10">
                  <c:v>0.46248015827894395</c:v>
                </c:pt>
                <c:pt idx="11">
                  <c:v>0.50676537525649479</c:v>
                </c:pt>
                <c:pt idx="12">
                  <c:v>0.56232649055626793</c:v>
                </c:pt>
                <c:pt idx="13">
                  <c:v>0.62715880549078196</c:v>
                </c:pt>
                <c:pt idx="14">
                  <c:v>0.68515260238363052</c:v>
                </c:pt>
                <c:pt idx="15">
                  <c:v>0.72793064275455743</c:v>
                </c:pt>
                <c:pt idx="16">
                  <c:v>0.77624122494747649</c:v>
                </c:pt>
                <c:pt idx="17">
                  <c:v>0.80671228673539175</c:v>
                </c:pt>
                <c:pt idx="18">
                  <c:v>0.84975051473893937</c:v>
                </c:pt>
                <c:pt idx="19">
                  <c:v>0.88981277672137948</c:v>
                </c:pt>
                <c:pt idx="20">
                  <c:v>0.91378590708634133</c:v>
                </c:pt>
                <c:pt idx="21">
                  <c:v>0.9389360114335894</c:v>
                </c:pt>
                <c:pt idx="22">
                  <c:v>0.96839818839882508</c:v>
                </c:pt>
                <c:pt idx="23">
                  <c:v>0.99211282447795768</c:v>
                </c:pt>
                <c:pt idx="24">
                  <c:v>1</c:v>
                </c:pt>
              </c:numCache>
            </c:numRef>
          </c:val>
          <c:smooth val="0"/>
          <c:extLst>
            <c:ext xmlns:c16="http://schemas.microsoft.com/office/drawing/2014/chart" uri="{C3380CC4-5D6E-409C-BE32-E72D297353CC}">
              <c16:uniqueId val="{00000000-6C07-46C7-8A10-8C170C5B548D}"/>
            </c:ext>
          </c:extLst>
        </c:ser>
        <c:ser>
          <c:idx val="1"/>
          <c:order val="1"/>
          <c:tx>
            <c:strRef>
              <c:f>'Physical-Chart Data'!$E$2:$F$2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none"/>
          </c:marker>
          <c:dLbls>
            <c:dLbl>
              <c:idx val="9"/>
              <c:layout>
                <c:manualLayout>
                  <c:x val="-5.0252731582226453E-3"/>
                  <c:y val="3.745879460566467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D7B-4D4E-981E-E0E78E7CA5DC}"/>
                </c:ext>
              </c:extLst>
            </c:dLbl>
            <c:dLbl>
              <c:idx val="1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D7B-4D4E-981E-E0E78E7CA5DC}"/>
                </c:ext>
              </c:extLst>
            </c:dLbl>
            <c:dLbl>
              <c:idx val="1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D7B-4D4E-981E-E0E78E7CA5DC}"/>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Data'!$A$4:$A$29</c:f>
              <c:numCache>
                <c:formatCode>d\-mmm\-yy</c:formatCode>
                <c:ptCount val="26"/>
                <c:pt idx="0">
                  <c:v>45991</c:v>
                </c:pt>
                <c:pt idx="1">
                  <c:v>46022</c:v>
                </c:pt>
                <c:pt idx="2">
                  <c:v>46050</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pt idx="22">
                  <c:v>46660</c:v>
                </c:pt>
                <c:pt idx="23">
                  <c:v>46691</c:v>
                </c:pt>
                <c:pt idx="24">
                  <c:v>46721</c:v>
                </c:pt>
                <c:pt idx="25">
                  <c:v>46751</c:v>
                </c:pt>
              </c:numCache>
            </c:numRef>
          </c:cat>
          <c:val>
            <c:numRef>
              <c:f>'Physical-Chart Data'!$G$4:$G$28</c:f>
              <c:numCache>
                <c:formatCode>0.00%</c:formatCode>
                <c:ptCount val="25"/>
                <c:pt idx="0">
                  <c:v>7.5010364751796994E-3</c:v>
                </c:pt>
                <c:pt idx="1">
                  <c:v>4.9224317719439727E-2</c:v>
                </c:pt>
                <c:pt idx="2">
                  <c:v>9.0709494812376126E-2</c:v>
                </c:pt>
                <c:pt idx="3">
                  <c:v>0.12484602264676402</c:v>
                </c:pt>
                <c:pt idx="4">
                  <c:v>0.15112971771139283</c:v>
                </c:pt>
                <c:pt idx="5">
                  <c:v>0.1922369146101891</c:v>
                </c:pt>
                <c:pt idx="6">
                  <c:v>0.22661899172394248</c:v>
                </c:pt>
                <c:pt idx="7">
                  <c:v>0.27382618354969568</c:v>
                </c:pt>
                <c:pt idx="8">
                  <c:v>0.32530079121978694</c:v>
                </c:pt>
                <c:pt idx="9">
                  <c:v>0.39239033742733742</c:v>
                </c:pt>
                <c:pt idx="10">
                  <c:v>0.46248015827894395</c:v>
                </c:pt>
                <c:pt idx="11">
                  <c:v>0.50676537525649479</c:v>
                </c:pt>
                <c:pt idx="12">
                  <c:v>0.56232649055626793</c:v>
                </c:pt>
                <c:pt idx="13">
                  <c:v>0.62715880549078196</c:v>
                </c:pt>
                <c:pt idx="14">
                  <c:v>0.68515260238363052</c:v>
                </c:pt>
                <c:pt idx="15">
                  <c:v>0.72793064275455743</c:v>
                </c:pt>
                <c:pt idx="16">
                  <c:v>0.77624122494747649</c:v>
                </c:pt>
                <c:pt idx="17">
                  <c:v>0.80671228673539175</c:v>
                </c:pt>
                <c:pt idx="18">
                  <c:v>0.84975051473893937</c:v>
                </c:pt>
                <c:pt idx="19">
                  <c:v>0.88981277672137948</c:v>
                </c:pt>
                <c:pt idx="20">
                  <c:v>0.91378590708634133</c:v>
                </c:pt>
                <c:pt idx="21">
                  <c:v>0.9389360114335894</c:v>
                </c:pt>
                <c:pt idx="22">
                  <c:v>0.96839818839882508</c:v>
                </c:pt>
                <c:pt idx="23">
                  <c:v>0.99211282447795768</c:v>
                </c:pt>
                <c:pt idx="24">
                  <c:v>1</c:v>
                </c:pt>
              </c:numCache>
            </c:numRef>
          </c:val>
          <c:smooth val="0"/>
          <c:extLst>
            <c:ext xmlns:c16="http://schemas.microsoft.com/office/drawing/2014/chart" uri="{C3380CC4-5D6E-409C-BE32-E72D297353CC}">
              <c16:uniqueId val="{00000004-6C07-46C7-8A10-8C170C5B548D}"/>
            </c:ext>
          </c:extLst>
        </c:ser>
        <c:ser>
          <c:idx val="2"/>
          <c:order val="2"/>
          <c:tx>
            <c:strRef>
              <c:f>'Physical-Chart Data'!$H$2:$I$2</c:f>
              <c:strCache>
                <c:ptCount val="1"/>
                <c:pt idx="0">
                  <c:v>Earned Effort %</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none"/>
          </c:marker>
          <c:dLbls>
            <c:dLbl>
              <c:idx val="2"/>
              <c:layout>
                <c:manualLayout>
                  <c:x val="-4.4112551815148518E-2"/>
                  <c:y val="-2.75323524172227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10C-43BF-B132-C82E6EEF17DD}"/>
                </c:ext>
              </c:extLst>
            </c:dLbl>
            <c:dLbl>
              <c:idx val="9"/>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b"/>
              <c:showLegendKey val="0"/>
              <c:showVal val="1"/>
              <c:showCatName val="0"/>
              <c:showSerName val="0"/>
              <c:showPercent val="0"/>
              <c:showBubbleSize val="0"/>
              <c:extLst>
                <c:ext xmlns:c16="http://schemas.microsoft.com/office/drawing/2014/chart" uri="{C3380CC4-5D6E-409C-BE32-E72D297353CC}">
                  <c16:uniqueId val="{00000003-CD7B-4D4E-981E-E0E78E7CA5D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Data'!$A$4:$A$29</c:f>
              <c:numCache>
                <c:formatCode>d\-mmm\-yy</c:formatCode>
                <c:ptCount val="26"/>
                <c:pt idx="0">
                  <c:v>45991</c:v>
                </c:pt>
                <c:pt idx="1">
                  <c:v>46022</c:v>
                </c:pt>
                <c:pt idx="2">
                  <c:v>46050</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pt idx="22">
                  <c:v>46660</c:v>
                </c:pt>
                <c:pt idx="23">
                  <c:v>46691</c:v>
                </c:pt>
                <c:pt idx="24">
                  <c:v>46721</c:v>
                </c:pt>
                <c:pt idx="25">
                  <c:v>46751</c:v>
                </c:pt>
              </c:numCache>
            </c:numRef>
          </c:cat>
          <c:val>
            <c:numRef>
              <c:f>'Physical-Chart Data'!$J$4:$J$28</c:f>
              <c:numCache>
                <c:formatCode>0.00%</c:formatCode>
                <c:ptCount val="25"/>
                <c:pt idx="0" formatCode="0.0%">
                  <c:v>1.5662786080269536E-2</c:v>
                </c:pt>
                <c:pt idx="1">
                  <c:v>8.2936207358011646E-2</c:v>
                </c:pt>
                <c:pt idx="2">
                  <c:v>0.15543477903398764</c:v>
                </c:pt>
                <c:pt idx="3">
                  <c:v>0.2155955560142675</c:v>
                </c:pt>
                <c:pt idx="4">
                  <c:v>0.27436340831524236</c:v>
                </c:pt>
                <c:pt idx="5">
                  <c:v>0.36400721421711574</c:v>
                </c:pt>
                <c:pt idx="6">
                  <c:v>0.4249998303154558</c:v>
                </c:pt>
                <c:pt idx="7">
                  <c:v>0.48652232401351181</c:v>
                </c:pt>
                <c:pt idx="8">
                  <c:v>0.5944985681773256</c:v>
                </c:pt>
                <c:pt idx="9">
                  <c:v>0.68222144707679011</c:v>
                </c:pt>
                <c:pt idx="10">
                  <c:v>0.71303119221760214</c:v>
                </c:pt>
                <c:pt idx="11">
                  <c:v>0.74006636939800474</c:v>
                </c:pt>
              </c:numCache>
            </c:numRef>
          </c:val>
          <c:smooth val="0"/>
          <c:extLst>
            <c:ext xmlns:c16="http://schemas.microsoft.com/office/drawing/2014/chart" uri="{C3380CC4-5D6E-409C-BE32-E72D297353CC}">
              <c16:uniqueId val="{00000006-6C07-46C7-8A10-8C170C5B548D}"/>
            </c:ext>
          </c:extLst>
        </c:ser>
        <c:ser>
          <c:idx val="3"/>
          <c:order val="3"/>
          <c:tx>
            <c:strRef>
              <c:f>'Physical-Chart Data'!$K$2:$L$2</c:f>
              <c:strCache>
                <c:ptCount val="1"/>
                <c:pt idx="0">
                  <c:v>Forecast </c:v>
                </c:pt>
              </c:strCache>
            </c:strRef>
          </c:tx>
          <c:spPr>
            <a:ln w="34925" cap="rnd">
              <a:solidFill>
                <a:srgbClr val="C00000"/>
              </a:solidFill>
              <a:prstDash val="dashDot"/>
              <a:round/>
            </a:ln>
            <a:effectLst>
              <a:outerShdw blurRad="57150" dist="19050" dir="5400000" algn="ctr" rotWithShape="0">
                <a:srgbClr val="000000">
                  <a:alpha val="63000"/>
                </a:srgbClr>
              </a:outerShdw>
            </a:effectLst>
          </c:spPr>
          <c:marker>
            <c:symbol val="none"/>
          </c:marker>
          <c:cat>
            <c:numRef>
              <c:f>'Physical-Chart Data'!$A$4:$A$29</c:f>
              <c:numCache>
                <c:formatCode>d\-mmm\-yy</c:formatCode>
                <c:ptCount val="26"/>
                <c:pt idx="0">
                  <c:v>45991</c:v>
                </c:pt>
                <c:pt idx="1">
                  <c:v>46022</c:v>
                </c:pt>
                <c:pt idx="2">
                  <c:v>46050</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pt idx="22">
                  <c:v>46660</c:v>
                </c:pt>
                <c:pt idx="23">
                  <c:v>46691</c:v>
                </c:pt>
                <c:pt idx="24">
                  <c:v>46721</c:v>
                </c:pt>
                <c:pt idx="25">
                  <c:v>46751</c:v>
                </c:pt>
              </c:numCache>
            </c:numRef>
          </c:cat>
          <c:val>
            <c:numRef>
              <c:f>'Physical-Chart Data'!$M$4:$M$29</c:f>
              <c:numCache>
                <c:formatCode>0.0%</c:formatCode>
                <c:ptCount val="26"/>
                <c:pt idx="11">
                  <c:v>0.75027558519301174</c:v>
                </c:pt>
                <c:pt idx="12">
                  <c:v>0.76063135245579006</c:v>
                </c:pt>
                <c:pt idx="13">
                  <c:v>0.77088334974783479</c:v>
                </c:pt>
                <c:pt idx="14">
                  <c:v>0.78153084847520071</c:v>
                </c:pt>
                <c:pt idx="15">
                  <c:v>0.79196635697779594</c:v>
                </c:pt>
                <c:pt idx="16">
                  <c:v>0.80828495807742173</c:v>
                </c:pt>
                <c:pt idx="17">
                  <c:v>0.81916608268360491</c:v>
                </c:pt>
                <c:pt idx="18">
                  <c:v>0.83699786407393362</c:v>
                </c:pt>
                <c:pt idx="19">
                  <c:v>0.85903724838143702</c:v>
                </c:pt>
                <c:pt idx="20">
                  <c:v>0.87503702446781162</c:v>
                </c:pt>
                <c:pt idx="21">
                  <c:v>0.89022409205648922</c:v>
                </c:pt>
                <c:pt idx="22">
                  <c:v>0.90090047564152143</c:v>
                </c:pt>
                <c:pt idx="23">
                  <c:v>0.92061250172745868</c:v>
                </c:pt>
                <c:pt idx="24">
                  <c:v>0.93457469181263331</c:v>
                </c:pt>
                <c:pt idx="25">
                  <c:v>0.96309760709806191</c:v>
                </c:pt>
              </c:numCache>
            </c:numRef>
          </c:val>
          <c:smooth val="0"/>
          <c:extLst>
            <c:ext xmlns:c16="http://schemas.microsoft.com/office/drawing/2014/chart" uri="{C3380CC4-5D6E-409C-BE32-E72D297353CC}">
              <c16:uniqueId val="{00000009-6C07-46C7-8A10-8C170C5B548D}"/>
            </c:ext>
          </c:extLst>
        </c:ser>
        <c:dLbls>
          <c:showLegendKey val="0"/>
          <c:showVal val="0"/>
          <c:showCatName val="0"/>
          <c:showSerName val="0"/>
          <c:showPercent val="0"/>
          <c:showBubbleSize val="0"/>
        </c:dLbls>
        <c:smooth val="0"/>
        <c:axId val="409233360"/>
        <c:axId val="409235712"/>
      </c:lineChart>
      <c:dateAx>
        <c:axId val="409233360"/>
        <c:scaling>
          <c:orientation val="minMax"/>
        </c:scaling>
        <c:delete val="0"/>
        <c:axPos val="b"/>
        <c:numFmt formatCode="d\-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Offset val="100"/>
        <c:baseTimeUnit val="months"/>
      </c:date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49001154855643042"/>
          <c:h val="2.588556150082220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orientation="portrait"/>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r>
              <a:rPr lang="en-US" b="1">
                <a:solidFill>
                  <a:srgbClr val="2C6682"/>
                </a:solidFill>
              </a:rPr>
              <a:t>Actual Invoices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endParaRPr lang="en-US"/>
        </a:p>
      </c:txPr>
    </c:title>
    <c:autoTitleDeleted val="0"/>
    <c:plotArea>
      <c:layout>
        <c:manualLayout>
          <c:layoutTarget val="inner"/>
          <c:xMode val="edge"/>
          <c:yMode val="edge"/>
          <c:x val="0.17212485629104682"/>
          <c:y val="0.29255388212028266"/>
          <c:w val="0.82787514370895332"/>
          <c:h val="0.51957217634470665"/>
        </c:manualLayout>
      </c:layout>
      <c:barChart>
        <c:barDir val="col"/>
        <c:grouping val="clustered"/>
        <c:varyColors val="0"/>
        <c:ser>
          <c:idx val="0"/>
          <c:order val="0"/>
          <c:tx>
            <c:v>Monthly Gross Value</c:v>
          </c:tx>
          <c:spPr>
            <a:solidFill>
              <a:srgbClr val="53B3DD"/>
            </a:solidFill>
            <a:ln>
              <a:solidFill>
                <a:srgbClr val="2C6682"/>
              </a:solidFill>
            </a:ln>
            <a:effectLst/>
          </c:spPr>
          <c:invertIfNegative val="0"/>
          <c:val>
            <c:numRef>
              <c:f>'Invoice Log'!$F$9:$F$20</c:f>
              <c:numCache>
                <c:formatCode>#,##0.00_);[Red]\(#,##0.00\)_)</c:formatCode>
                <c:ptCount val="12"/>
                <c:pt idx="0">
                  <c:v>1992643.8425000003</c:v>
                </c:pt>
                <c:pt idx="1">
                  <c:v>5438489.9699999997</c:v>
                </c:pt>
                <c:pt idx="2">
                  <c:v>6962016.3700000001</c:v>
                </c:pt>
                <c:pt idx="3">
                  <c:v>12533257.529999999</c:v>
                </c:pt>
                <c:pt idx="4">
                  <c:v>9833283.9000000004</c:v>
                </c:pt>
                <c:pt idx="5">
                  <c:v>5028097.6100000003</c:v>
                </c:pt>
                <c:pt idx="6">
                  <c:v>3064060.14</c:v>
                </c:pt>
              </c:numCache>
            </c:numRef>
          </c:val>
          <c:extLst>
            <c:ext xmlns:c16="http://schemas.microsoft.com/office/drawing/2014/chart" uri="{C3380CC4-5D6E-409C-BE32-E72D297353CC}">
              <c16:uniqueId val="{00000000-5A0B-435D-A78E-4706F6949513}"/>
            </c:ext>
          </c:extLst>
        </c:ser>
        <c:dLbls>
          <c:showLegendKey val="0"/>
          <c:showVal val="0"/>
          <c:showCatName val="0"/>
          <c:showSerName val="0"/>
          <c:showPercent val="0"/>
          <c:showBubbleSize val="0"/>
        </c:dLbls>
        <c:gapWidth val="150"/>
        <c:axId val="536411023"/>
        <c:axId val="536412335"/>
      </c:barChart>
      <c:catAx>
        <c:axId val="5364110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2335"/>
        <c:crosses val="autoZero"/>
        <c:auto val="1"/>
        <c:lblAlgn val="ctr"/>
        <c:lblOffset val="100"/>
        <c:noMultiLvlLbl val="0"/>
      </c:catAx>
      <c:valAx>
        <c:axId val="536412335"/>
        <c:scaling>
          <c:orientation val="minMax"/>
        </c:scaling>
        <c:delete val="0"/>
        <c:axPos val="l"/>
        <c:numFmt formatCode="#,##0.00_);[Red]\(#,##0.0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102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562074823639357"/>
          <c:y val="9.4955207242968423E-2"/>
          <c:w val="0.53765866643550109"/>
          <c:h val="0.70479058196598743"/>
        </c:manualLayout>
      </c:layout>
      <c:barChart>
        <c:barDir val="bar"/>
        <c:grouping val="clustered"/>
        <c:varyColors val="0"/>
        <c:ser>
          <c:idx val="0"/>
          <c:order val="0"/>
          <c:spPr>
            <a:solidFill>
              <a:srgbClr val="53B3DD"/>
            </a:solidFill>
            <a:ln>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a:noFill/>
                    </a:ln>
                    <a:effectLst/>
                  </c:spPr>
                </c15:leaderLines>
              </c:ext>
            </c:extLst>
          </c:dLbls>
          <c:cat>
            <c:strRef>
              <c:f>'Weekly Progress Report'!$T$82:$T$87</c:f>
              <c:strCache>
                <c:ptCount val="6"/>
                <c:pt idx="0">
                  <c:v>Contract Value (SR)</c:v>
                </c:pt>
                <c:pt idx="1">
                  <c:v>Planned Value (SR)</c:v>
                </c:pt>
                <c:pt idx="2">
                  <c:v>Earned Value (SR)</c:v>
                </c:pt>
                <c:pt idx="3">
                  <c:v>Submitted  (SAR)</c:v>
                </c:pt>
                <c:pt idx="4">
                  <c:v>PM Approved (SAR)</c:v>
                </c:pt>
                <c:pt idx="5">
                  <c:v>Total Paid  (SAR)</c:v>
                </c:pt>
              </c:strCache>
            </c:strRef>
          </c:cat>
          <c:val>
            <c:numRef>
              <c:f>'Weekly Progress Report'!$U$82:$U$87</c:f>
              <c:numCache>
                <c:formatCode>_(* #,##0_);_(* \(#,##0\);_(* "-"??_);_(@_)</c:formatCode>
                <c:ptCount val="6"/>
                <c:pt idx="0" formatCode="#,##0_);\(#,##0\)">
                  <c:v>86782345</c:v>
                </c:pt>
                <c:pt idx="1">
                  <c:v>46153496.770000003</c:v>
                </c:pt>
                <c:pt idx="2">
                  <c:v>68315968.829999998</c:v>
                </c:pt>
                <c:pt idx="3" formatCode="#,##0_);\(#,##0\)">
                  <c:v>44851849.362499997</c:v>
                </c:pt>
                <c:pt idx="4" formatCode="#,##0_);\(#,##0\)">
                  <c:v>51579626.766874999</c:v>
                </c:pt>
                <c:pt idx="5" formatCode="#,##0_);\(#,##0\)">
                  <c:v>48055957.605875</c:v>
                </c:pt>
              </c:numCache>
            </c:numRef>
          </c:val>
          <c:extLst>
            <c:ext xmlns:c16="http://schemas.microsoft.com/office/drawing/2014/chart" uri="{C3380CC4-5D6E-409C-BE32-E72D297353CC}">
              <c16:uniqueId val="{00000000-F43C-4C06-9E90-C92A35A67CD6}"/>
            </c:ext>
          </c:extLst>
        </c:ser>
        <c:dLbls>
          <c:showLegendKey val="0"/>
          <c:showVal val="0"/>
          <c:showCatName val="0"/>
          <c:showSerName val="0"/>
          <c:showPercent val="0"/>
          <c:showBubbleSize val="0"/>
        </c:dLbls>
        <c:gapWidth val="35"/>
        <c:axId val="903833656"/>
        <c:axId val="903829064"/>
      </c:barChart>
      <c:valAx>
        <c:axId val="9038290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accent1"/>
                </a:solidFill>
                <a:latin typeface="+mn-lt"/>
                <a:ea typeface="+mn-ea"/>
                <a:cs typeface="+mn-cs"/>
              </a:defRPr>
            </a:pPr>
            <a:endParaRPr lang="en-US"/>
          </a:p>
        </c:txPr>
        <c:crossAx val="903833656"/>
        <c:crosses val="autoZero"/>
        <c:crossBetween val="between"/>
      </c:valAx>
      <c:catAx>
        <c:axId val="903833656"/>
        <c:scaling>
          <c:orientation val="minMax"/>
        </c:scaling>
        <c:delete val="0"/>
        <c:axPos val="l"/>
        <c:numFmt formatCode="General" sourceLinked="1"/>
        <c:majorTickMark val="none"/>
        <c:minorTickMark val="none"/>
        <c:tickLblPos val="nextTo"/>
        <c:spPr>
          <a:noFill/>
          <a:ln w="9525" cap="flat" cmpd="sng" algn="ctr">
            <a:solidFill>
              <a:srgbClr val="00B0F0"/>
            </a:solidFill>
            <a:round/>
          </a:ln>
          <a:effectLst/>
        </c:spPr>
        <c:txPr>
          <a:bodyPr rot="-60000000" spcFirstLastPara="1" vertOverflow="ellipsis" vert="horz" wrap="square" anchor="ctr" anchorCtr="1"/>
          <a:lstStyle/>
          <a:p>
            <a:pPr>
              <a:defRPr sz="900" b="1" i="0" u="none" strike="noStrike" baseline="0">
                <a:solidFill>
                  <a:srgbClr val="2C6682"/>
                </a:solidFill>
                <a:latin typeface="+mn-lt"/>
                <a:ea typeface="+mn-ea"/>
                <a:cs typeface="+mn-cs"/>
              </a:defRPr>
            </a:pPr>
            <a:endParaRPr lang="en-US"/>
          </a:p>
        </c:txPr>
        <c:crossAx val="903829064"/>
        <c:crosses val="autoZero"/>
        <c:auto val="1"/>
        <c:lblAlgn val="ctr"/>
        <c:lblOffset val="100"/>
        <c:tickMarkSkip val="1"/>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7246414565691E-2"/>
          <c:y val="1.940695808070313E-2"/>
          <c:w val="0.88320847176598694"/>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f>Manpower!$B$10:$AL$10</c:f>
              <c:numCache>
                <c:formatCode>mmm\-yy</c:formatCode>
                <c:ptCount val="37"/>
                <c:pt idx="0">
                  <c:v>45991</c:v>
                </c:pt>
                <c:pt idx="1">
                  <c:v>46022</c:v>
                </c:pt>
                <c:pt idx="2">
                  <c:v>46050</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pt idx="22">
                  <c:v>46660</c:v>
                </c:pt>
                <c:pt idx="23">
                  <c:v>46691</c:v>
                </c:pt>
                <c:pt idx="24">
                  <c:v>46721</c:v>
                </c:pt>
              </c:numCache>
            </c:numRef>
          </c:cat>
          <c:val>
            <c:numRef>
              <c:f>Manpower!$B$11:$AL$11</c:f>
              <c:numCache>
                <c:formatCode>0</c:formatCode>
                <c:ptCount val="37"/>
                <c:pt idx="0">
                  <c:v>22.681923076923077</c:v>
                </c:pt>
                <c:pt idx="1">
                  <c:v>102.05447115384614</c:v>
                </c:pt>
                <c:pt idx="2">
                  <c:v>87.996586538461543</c:v>
                </c:pt>
                <c:pt idx="3">
                  <c:v>117.27235576923076</c:v>
                </c:pt>
                <c:pt idx="4">
                  <c:v>90.294759615384606</c:v>
                </c:pt>
                <c:pt idx="5">
                  <c:v>139.49615384615385</c:v>
                </c:pt>
                <c:pt idx="6">
                  <c:v>114.85697115384616</c:v>
                </c:pt>
                <c:pt idx="7">
                  <c:v>159.56149038461538</c:v>
                </c:pt>
                <c:pt idx="8">
                  <c:v>177.34923076923076</c:v>
                </c:pt>
                <c:pt idx="9">
                  <c:v>228.71634615384613</c:v>
                </c:pt>
                <c:pt idx="10">
                  <c:v>239.47975961538461</c:v>
                </c:pt>
                <c:pt idx="11">
                  <c:v>148.25019230769232</c:v>
                </c:pt>
                <c:pt idx="12">
                  <c:v>186.51038461538462</c:v>
                </c:pt>
                <c:pt idx="13">
                  <c:v>216.85923076923075</c:v>
                </c:pt>
                <c:pt idx="14">
                  <c:v>196.86745192307691</c:v>
                </c:pt>
                <c:pt idx="15">
                  <c:v>144.49875</c:v>
                </c:pt>
                <c:pt idx="16">
                  <c:v>168.55100961538463</c:v>
                </c:pt>
                <c:pt idx="17">
                  <c:v>109.75317307692306</c:v>
                </c:pt>
                <c:pt idx="18">
                  <c:v>146.73245192307692</c:v>
                </c:pt>
                <c:pt idx="19">
                  <c:v>136.75451923076923</c:v>
                </c:pt>
                <c:pt idx="20">
                  <c:v>82.861826923076919</c:v>
                </c:pt>
                <c:pt idx="21">
                  <c:v>52.513269230769225</c:v>
                </c:pt>
                <c:pt idx="22">
                  <c:v>64.718509615384619</c:v>
                </c:pt>
                <c:pt idx="23">
                  <c:v>17.514615384615382</c:v>
                </c:pt>
                <c:pt idx="24">
                  <c:v>17.427884615384613</c:v>
                </c:pt>
              </c:numCache>
            </c:numRef>
          </c:val>
          <c:extLst>
            <c:ext xmlns:c16="http://schemas.microsoft.com/office/drawing/2014/chart" uri="{C3380CC4-5D6E-409C-BE32-E72D297353CC}">
              <c16:uniqueId val="{00000000-1D22-4C43-894D-E738F3AE3B26}"/>
            </c:ext>
          </c:extLst>
        </c:ser>
        <c:ser>
          <c:idx val="1"/>
          <c:order val="1"/>
          <c:tx>
            <c:strRef>
              <c:f>Manpower!$A$13</c:f>
              <c:strCache>
                <c:ptCount val="1"/>
                <c:pt idx="0">
                  <c:v>Actual - Monthly</c:v>
                </c:pt>
              </c:strCache>
            </c:strRef>
          </c:tx>
          <c:spPr>
            <a:solidFill>
              <a:srgbClr val="92D050"/>
            </a:solidFill>
            <a:ln>
              <a:noFill/>
            </a:ln>
            <a:effectLst/>
          </c:spPr>
          <c:invertIfNegative val="0"/>
          <c:cat>
            <c:numRef>
              <c:f>Manpower!$B$10:$AL$10</c:f>
              <c:numCache>
                <c:formatCode>mmm\-yy</c:formatCode>
                <c:ptCount val="37"/>
                <c:pt idx="0">
                  <c:v>45991</c:v>
                </c:pt>
                <c:pt idx="1">
                  <c:v>46022</c:v>
                </c:pt>
                <c:pt idx="2">
                  <c:v>46050</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pt idx="22">
                  <c:v>46660</c:v>
                </c:pt>
                <c:pt idx="23">
                  <c:v>46691</c:v>
                </c:pt>
                <c:pt idx="24">
                  <c:v>46721</c:v>
                </c:pt>
              </c:numCache>
            </c:numRef>
          </c:cat>
          <c:val>
            <c:numRef>
              <c:f>Manpower!$B$13:$AL$13</c:f>
              <c:numCache>
                <c:formatCode>General</c:formatCode>
                <c:ptCount val="37"/>
                <c:pt idx="0">
                  <c:v>35</c:v>
                </c:pt>
                <c:pt idx="1">
                  <c:v>93</c:v>
                </c:pt>
                <c:pt idx="2">
                  <c:v>148</c:v>
                </c:pt>
                <c:pt idx="3">
                  <c:v>140</c:v>
                </c:pt>
                <c:pt idx="4">
                  <c:v>134</c:v>
                </c:pt>
                <c:pt idx="5">
                  <c:v>155</c:v>
                </c:pt>
                <c:pt idx="6">
                  <c:v>192</c:v>
                </c:pt>
                <c:pt idx="7">
                  <c:v>196</c:v>
                </c:pt>
                <c:pt idx="8">
                  <c:v>194</c:v>
                </c:pt>
                <c:pt idx="9">
                  <c:v>196</c:v>
                </c:pt>
                <c:pt idx="10">
                  <c:v>135</c:v>
                </c:pt>
                <c:pt idx="11">
                  <c:v>130</c:v>
                </c:pt>
              </c:numCache>
            </c:numRef>
          </c:val>
          <c:extLst>
            <c:ext xmlns:c16="http://schemas.microsoft.com/office/drawing/2014/chart" uri="{C3380CC4-5D6E-409C-BE32-E72D297353CC}">
              <c16:uniqueId val="{00000001-1D22-4C43-894D-E738F3AE3B26}"/>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Manpower!$B$10:$AL$10</c:f>
              <c:numCache>
                <c:formatCode>mmm\-yy</c:formatCode>
                <c:ptCount val="37"/>
                <c:pt idx="0">
                  <c:v>45991</c:v>
                </c:pt>
                <c:pt idx="1">
                  <c:v>46022</c:v>
                </c:pt>
                <c:pt idx="2">
                  <c:v>46050</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pt idx="22">
                  <c:v>46660</c:v>
                </c:pt>
                <c:pt idx="23">
                  <c:v>46691</c:v>
                </c:pt>
                <c:pt idx="24">
                  <c:v>46721</c:v>
                </c:pt>
              </c:numCache>
            </c:numRef>
          </c:cat>
          <c:val>
            <c:numRef>
              <c:f>Manpower!$B$15:$AL$15</c:f>
              <c:numCache>
                <c:formatCode>General</c:formatCode>
                <c:ptCount val="37"/>
                <c:pt idx="12" formatCode="0">
                  <c:v>186.51038461538462</c:v>
                </c:pt>
                <c:pt idx="13" formatCode="0">
                  <c:v>216.85923076923075</c:v>
                </c:pt>
                <c:pt idx="14" formatCode="0">
                  <c:v>196.86745192307691</c:v>
                </c:pt>
                <c:pt idx="15" formatCode="0">
                  <c:v>144.49875</c:v>
                </c:pt>
                <c:pt idx="16" formatCode="0">
                  <c:v>168.55100961538463</c:v>
                </c:pt>
                <c:pt idx="17" formatCode="0">
                  <c:v>109.75317307692306</c:v>
                </c:pt>
                <c:pt idx="18" formatCode="0">
                  <c:v>146.73245192307692</c:v>
                </c:pt>
                <c:pt idx="19" formatCode="0">
                  <c:v>136.75451923076923</c:v>
                </c:pt>
                <c:pt idx="20" formatCode="0">
                  <c:v>82.861826923076919</c:v>
                </c:pt>
                <c:pt idx="21" formatCode="0">
                  <c:v>52.513269230769225</c:v>
                </c:pt>
                <c:pt idx="22" formatCode="0">
                  <c:v>64.718509615384619</c:v>
                </c:pt>
                <c:pt idx="23" formatCode="0">
                  <c:v>17.514615384615382</c:v>
                </c:pt>
                <c:pt idx="24" formatCode="0">
                  <c:v>17.427884615384613</c:v>
                </c:pt>
              </c:numCache>
            </c:numRef>
          </c:val>
          <c:extLst>
            <c:ext xmlns:c16="http://schemas.microsoft.com/office/drawing/2014/chart" uri="{C3380CC4-5D6E-409C-BE32-E72D297353CC}">
              <c16:uniqueId val="{00000002-1D22-4C43-894D-E738F3AE3B26}"/>
            </c:ext>
          </c:extLst>
        </c:ser>
        <c:dLbls>
          <c:showLegendKey val="0"/>
          <c:showVal val="0"/>
          <c:showCatName val="0"/>
          <c:showSerName val="0"/>
          <c:showPercent val="0"/>
          <c:showBubbleSize val="0"/>
        </c:dLbls>
        <c:gapWidth val="20"/>
        <c:axId val="146555056"/>
        <c:axId val="146549960"/>
      </c:barChart>
      <c:dateAx>
        <c:axId val="146555056"/>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2C6682"/>
                </a:solidFill>
                <a:latin typeface="+mn-lt"/>
                <a:ea typeface="+mn-ea"/>
                <a:cs typeface="+mn-cs"/>
              </a:defRPr>
            </a:pPr>
            <a:endParaRPr lang="en-US"/>
          </a:p>
        </c:txPr>
        <c:crossAx val="146549960"/>
        <c:crosses val="autoZero"/>
        <c:auto val="0"/>
        <c:lblOffset val="100"/>
        <c:baseTimeUnit val="months"/>
        <c:majorUnit val="1"/>
        <c:majorTimeUnit val="years"/>
        <c:minorUnit val="1"/>
        <c:minor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2C6682"/>
                </a:solidFill>
                <a:latin typeface="+mn-lt"/>
                <a:ea typeface="+mn-ea"/>
                <a:cs typeface="+mn-cs"/>
              </a:defRPr>
            </a:pPr>
            <a:endParaRPr lang="en-US"/>
          </a:p>
        </c:txPr>
        <c:crossAx val="146555056"/>
        <c:crosses val="autoZero"/>
        <c:crossBetween val="between"/>
      </c:valAx>
      <c:spPr>
        <a:noFill/>
        <a:ln w="25400">
          <a:noFill/>
        </a:ln>
        <a:effectLst/>
      </c:spPr>
    </c:plotArea>
    <c:legend>
      <c:legendPos val="r"/>
      <c:layout>
        <c:manualLayout>
          <c:xMode val="edge"/>
          <c:yMode val="edge"/>
          <c:x val="8.8561778218581133E-2"/>
          <c:y val="5.7546391096102968E-2"/>
          <c:w val="0.90045337711894335"/>
          <c:h val="0.1425826756836001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2C668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117608897465697E-2"/>
          <c:y val="7.6972188233224603E-2"/>
          <c:w val="0.96088239110253426"/>
          <c:h val="0.73132089724055327"/>
        </c:manualLayout>
      </c:layout>
      <c:pie3DChart>
        <c:varyColors val="1"/>
        <c:ser>
          <c:idx val="0"/>
          <c:order val="0"/>
          <c:dPt>
            <c:idx val="0"/>
            <c:bubble3D val="0"/>
            <c:spPr>
              <a:solidFill>
                <a:srgbClr val="3D88AA"/>
              </a:solidFill>
              <a:ln w="25400">
                <a:solidFill>
                  <a:schemeClr val="lt1"/>
                </a:solidFill>
              </a:ln>
              <a:effectLst/>
              <a:sp3d contourW="25400">
                <a:contourClr>
                  <a:schemeClr val="lt1"/>
                </a:contourClr>
              </a:sp3d>
            </c:spPr>
            <c:extLst>
              <c:ext xmlns:c16="http://schemas.microsoft.com/office/drawing/2014/chart" uri="{C3380CC4-5D6E-409C-BE32-E72D297353CC}">
                <c16:uniqueId val="{00000001-2073-438B-B435-9F8BA21F36DD}"/>
              </c:ext>
            </c:extLst>
          </c:dPt>
          <c:dPt>
            <c:idx val="1"/>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F-2073-438B-B435-9F8BA21F36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'Weekly Progress Report'!$AG$70:$AG$71</c:f>
              <c:strCache>
                <c:ptCount val="2"/>
                <c:pt idx="0">
                  <c:v>Proactive</c:v>
                </c:pt>
                <c:pt idx="1">
                  <c:v>Reactive</c:v>
                </c:pt>
              </c:strCache>
            </c:strRef>
          </c:cat>
          <c:val>
            <c:numRef>
              <c:f>'Weekly Progress Report'!$AH$70:$AH$71</c:f>
              <c:numCache>
                <c:formatCode>#,##0_ ;[Red]\-#,##0\ </c:formatCode>
                <c:ptCount val="2"/>
                <c:pt idx="0">
                  <c:v>212</c:v>
                </c:pt>
                <c:pt idx="1">
                  <c:v>0</c:v>
                </c:pt>
              </c:numCache>
            </c:numRef>
          </c:val>
          <c:extLst>
            <c:ext xmlns:c16="http://schemas.microsoft.com/office/drawing/2014/chart" uri="{C3380CC4-5D6E-409C-BE32-E72D297353CC}">
              <c16:uniqueId val="{00000000-2073-438B-B435-9F8BA21F36DD}"/>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'Weekly Progress Report'!$X$70</c:f>
              <c:strCache>
                <c:ptCount val="1"/>
                <c:pt idx="0">
                  <c:v>Total Hours Worked</c:v>
                </c:pt>
              </c:strCache>
            </c:strRef>
          </c:tx>
          <c:spPr>
            <a:solidFill>
              <a:srgbClr val="2C6682"/>
            </a:solidFill>
            <a:ln>
              <a:noFill/>
            </a:ln>
            <a:effectLst/>
          </c:spPr>
          <c:invertIfNegative val="0"/>
          <c:val>
            <c:numRef>
              <c:f>('Weekly Progress Report'!$Y$70,'Weekly Progress Report'!$AD$70)</c:f>
              <c:numCache>
                <c:formatCode>#,##0_ ;[Red]\-#,##0\ </c:formatCode>
                <c:ptCount val="2"/>
                <c:pt idx="1">
                  <c:v>465010</c:v>
                </c:pt>
              </c:numCache>
            </c:numRef>
          </c:val>
          <c:extLst>
            <c:ext xmlns:c16="http://schemas.microsoft.com/office/drawing/2014/chart" uri="{C3380CC4-5D6E-409C-BE32-E72D297353CC}">
              <c16:uniqueId val="{00000000-55A8-4857-BD2C-07C963126922}"/>
            </c:ext>
          </c:extLst>
        </c:ser>
        <c:ser>
          <c:idx val="1"/>
          <c:order val="1"/>
          <c:tx>
            <c:strRef>
              <c:f>'Weekly Progress Report'!$X$71</c:f>
              <c:strCache>
                <c:ptCount val="1"/>
                <c:pt idx="0">
                  <c:v>Safe Hours Worked</c:v>
                </c:pt>
              </c:strCache>
            </c:strRef>
          </c:tx>
          <c:spPr>
            <a:solidFill>
              <a:srgbClr val="92D050"/>
            </a:solidFill>
            <a:ln>
              <a:noFill/>
            </a:ln>
            <a:effectLst/>
          </c:spPr>
          <c:invertIfNegative val="0"/>
          <c:val>
            <c:numRef>
              <c:f>('Weekly Progress Report'!$Y$71,'Weekly Progress Report'!$AD$71)</c:f>
              <c:numCache>
                <c:formatCode>#,##0_ ;[Red]\-#,##0\ </c:formatCode>
                <c:ptCount val="2"/>
                <c:pt idx="1">
                  <c:v>465010</c:v>
                </c:pt>
              </c:numCache>
            </c:numRef>
          </c:val>
          <c:extLst>
            <c:ext xmlns:c16="http://schemas.microsoft.com/office/drawing/2014/chart" uri="{C3380CC4-5D6E-409C-BE32-E72D297353CC}">
              <c16:uniqueId val="{00000001-55A8-4857-BD2C-07C963126922}"/>
            </c:ext>
          </c:extLst>
        </c:ser>
        <c:dLbls>
          <c:showLegendKey val="0"/>
          <c:showVal val="0"/>
          <c:showCatName val="0"/>
          <c:showSerName val="0"/>
          <c:showPercent val="0"/>
          <c:showBubbleSize val="0"/>
        </c:dLbls>
        <c:gapWidth val="219"/>
        <c:overlap val="-27"/>
        <c:axId val="1366492720"/>
        <c:axId val="1366496000"/>
      </c:barChart>
      <c:catAx>
        <c:axId val="1366492720"/>
        <c:scaling>
          <c:orientation val="minMax"/>
        </c:scaling>
        <c:delete val="1"/>
        <c:axPos val="b"/>
        <c:numFmt formatCode="General" sourceLinked="0"/>
        <c:majorTickMark val="none"/>
        <c:minorTickMark val="none"/>
        <c:tickLblPos val="nextTo"/>
        <c:crossAx val="1366496000"/>
        <c:crosses val="autoZero"/>
        <c:auto val="1"/>
        <c:lblAlgn val="ctr"/>
        <c:lblOffset val="100"/>
        <c:noMultiLvlLbl val="0"/>
      </c:catAx>
      <c:valAx>
        <c:axId val="1366496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C6682"/>
                </a:solidFill>
                <a:latin typeface="+mn-lt"/>
                <a:ea typeface="+mn-ea"/>
                <a:cs typeface="+mn-cs"/>
              </a:defRPr>
            </a:pPr>
            <a:endParaRPr lang="en-US"/>
          </a:p>
        </c:txPr>
        <c:crossAx val="1366492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Earned Value - Cost</a:t>
            </a:r>
          </a:p>
        </c:rich>
      </c:tx>
      <c:layout>
        <c:manualLayout>
          <c:xMode val="edge"/>
          <c:yMode val="edge"/>
          <c:x val="5.7210955179445702E-2"/>
          <c:y val="3.7384552163208712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4.9557910671570594E-2"/>
          <c:y val="1.0279133218671131E-2"/>
          <c:w val="0.94115687137540394"/>
          <c:h val="0.81666096292648382"/>
        </c:manualLayout>
      </c:layout>
      <c:lineChart>
        <c:grouping val="standard"/>
        <c:varyColors val="0"/>
        <c:ser>
          <c:idx val="0"/>
          <c:order val="0"/>
          <c:tx>
            <c:strRef>
              <c:f>'EV-Chart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Data'!$A$4:$A$38</c:f>
              <c:numCache>
                <c:formatCode>d\-mmm\-yy</c:formatCode>
                <c:ptCount val="35"/>
                <c:pt idx="0">
                  <c:v>45991</c:v>
                </c:pt>
                <c:pt idx="1">
                  <c:v>46022</c:v>
                </c:pt>
                <c:pt idx="2">
                  <c:v>46050</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pt idx="22">
                  <c:v>46660</c:v>
                </c:pt>
                <c:pt idx="23">
                  <c:v>46691</c:v>
                </c:pt>
                <c:pt idx="24">
                  <c:v>46721</c:v>
                </c:pt>
                <c:pt idx="25">
                  <c:v>46751</c:v>
                </c:pt>
                <c:pt idx="26">
                  <c:v>46782</c:v>
                </c:pt>
                <c:pt idx="27">
                  <c:v>46812</c:v>
                </c:pt>
                <c:pt idx="28">
                  <c:v>46842</c:v>
                </c:pt>
                <c:pt idx="29">
                  <c:v>46873</c:v>
                </c:pt>
              </c:numCache>
            </c:numRef>
          </c:cat>
          <c:val>
            <c:numRef>
              <c:f>'EV-Chart Data'!$D$4:$D$38</c:f>
              <c:numCache>
                <c:formatCode>0.00%</c:formatCode>
                <c:ptCount val="35"/>
                <c:pt idx="0">
                  <c:v>0</c:v>
                </c:pt>
                <c:pt idx="1">
                  <c:v>1.0899519629642123E-2</c:v>
                </c:pt>
                <c:pt idx="2">
                  <c:v>4.0028697546804722E-2</c:v>
                </c:pt>
                <c:pt idx="3">
                  <c:v>7.3047443682149105E-2</c:v>
                </c:pt>
                <c:pt idx="4">
                  <c:v>8.2018373337627334E-2</c:v>
                </c:pt>
                <c:pt idx="5">
                  <c:v>0.15136970013147399</c:v>
                </c:pt>
                <c:pt idx="6">
                  <c:v>0.21032091544292145</c:v>
                </c:pt>
                <c:pt idx="7">
                  <c:v>0.28348744855542607</c:v>
                </c:pt>
                <c:pt idx="8">
                  <c:v>0.3515272248220197</c:v>
                </c:pt>
                <c:pt idx="9">
                  <c:v>0.43642346727862796</c:v>
                </c:pt>
                <c:pt idx="10">
                  <c:v>0.51334189832585064</c:v>
                </c:pt>
                <c:pt idx="11">
                  <c:v>0.53899639886591055</c:v>
                </c:pt>
                <c:pt idx="12">
                  <c:v>0.60427449635189467</c:v>
                </c:pt>
                <c:pt idx="13">
                  <c:v>0.65854593167794606</c:v>
                </c:pt>
                <c:pt idx="14">
                  <c:v>0.68678777000742286</c:v>
                </c:pt>
                <c:pt idx="15">
                  <c:v>0.71682807046036034</c:v>
                </c:pt>
                <c:pt idx="16">
                  <c:v>0.76017160169668874</c:v>
                </c:pt>
                <c:pt idx="17">
                  <c:v>0.78689218140616013</c:v>
                </c:pt>
                <c:pt idx="18">
                  <c:v>0.81452886346615205</c:v>
                </c:pt>
                <c:pt idx="19">
                  <c:v>0.85150394370411431</c:v>
                </c:pt>
                <c:pt idx="20">
                  <c:v>0.87095045122884285</c:v>
                </c:pt>
                <c:pt idx="21">
                  <c:v>0.93168966559084454</c:v>
                </c:pt>
                <c:pt idx="22">
                  <c:v>0.96022072749540688</c:v>
                </c:pt>
                <c:pt idx="23">
                  <c:v>1</c:v>
                </c:pt>
              </c:numCache>
            </c:numRef>
          </c:val>
          <c:smooth val="0"/>
          <c:extLst>
            <c:ext xmlns:c16="http://schemas.microsoft.com/office/drawing/2014/chart" uri="{C3380CC4-5D6E-409C-BE32-E72D297353CC}">
              <c16:uniqueId val="{00000000-EADE-4873-91A9-158D8033627D}"/>
            </c:ext>
          </c:extLst>
        </c:ser>
        <c:ser>
          <c:idx val="1"/>
          <c:order val="1"/>
          <c:tx>
            <c:strRef>
              <c:f>'EV-Chart Data'!$E$2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9"/>
              <c:layout>
                <c:manualLayout>
                  <c:x val="-5.0252731582226453E-3"/>
                  <c:y val="3.745879460566467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ADE-4873-91A9-158D8033627D}"/>
                </c:ext>
              </c:extLst>
            </c:dLbl>
            <c:dLbl>
              <c:idx val="1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ADE-4873-91A9-158D8033627D}"/>
                </c:ext>
              </c:extLst>
            </c:dLbl>
            <c:dLbl>
              <c:idx val="1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ADE-4873-91A9-158D8033627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Data'!$A$4:$A$38</c:f>
              <c:numCache>
                <c:formatCode>d\-mmm\-yy</c:formatCode>
                <c:ptCount val="35"/>
                <c:pt idx="0">
                  <c:v>45991</c:v>
                </c:pt>
                <c:pt idx="1">
                  <c:v>46022</c:v>
                </c:pt>
                <c:pt idx="2">
                  <c:v>46050</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pt idx="22">
                  <c:v>46660</c:v>
                </c:pt>
                <c:pt idx="23">
                  <c:v>46691</c:v>
                </c:pt>
                <c:pt idx="24">
                  <c:v>46721</c:v>
                </c:pt>
                <c:pt idx="25">
                  <c:v>46751</c:v>
                </c:pt>
                <c:pt idx="26">
                  <c:v>46782</c:v>
                </c:pt>
                <c:pt idx="27">
                  <c:v>46812</c:v>
                </c:pt>
                <c:pt idx="28">
                  <c:v>46842</c:v>
                </c:pt>
                <c:pt idx="29">
                  <c:v>46873</c:v>
                </c:pt>
              </c:numCache>
            </c:numRef>
          </c:cat>
          <c:val>
            <c:numRef>
              <c:f>'EV-Chart Data'!$G$4:$G$38</c:f>
              <c:numCache>
                <c:formatCode>0.0%</c:formatCode>
                <c:ptCount val="35"/>
              </c:numCache>
            </c:numRef>
          </c:val>
          <c:smooth val="0"/>
          <c:extLst>
            <c:ext xmlns:c16="http://schemas.microsoft.com/office/drawing/2014/chart" uri="{C3380CC4-5D6E-409C-BE32-E72D297353CC}">
              <c16:uniqueId val="{00000004-EADE-4873-91A9-158D8033627D}"/>
            </c:ext>
          </c:extLst>
        </c:ser>
        <c:ser>
          <c:idx val="2"/>
          <c:order val="2"/>
          <c:tx>
            <c:strRef>
              <c:f>'EV-Chart Data'!$H$2</c:f>
              <c:strCache>
                <c:ptCount val="1"/>
                <c:pt idx="0">
                  <c:v>Earned Value</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2"/>
              <c:layout>
                <c:manualLayout>
                  <c:x val="-2.3354532969908626E-2"/>
                  <c:y val="-2.40039171743445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13B-4523-8913-91EF21D3E7C0}"/>
                </c:ext>
              </c:extLst>
            </c:dLbl>
            <c:dLbl>
              <c:idx val="9"/>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b"/>
              <c:showLegendKey val="0"/>
              <c:showVal val="1"/>
              <c:showCatName val="0"/>
              <c:showSerName val="0"/>
              <c:showPercent val="0"/>
              <c:showBubbleSize val="0"/>
              <c:extLst>
                <c:ext xmlns:c16="http://schemas.microsoft.com/office/drawing/2014/chart" uri="{C3380CC4-5D6E-409C-BE32-E72D297353CC}">
                  <c16:uniqueId val="{00000005-EADE-4873-91A9-158D8033627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Data'!$A$4:$A$38</c:f>
              <c:numCache>
                <c:formatCode>d\-mmm\-yy</c:formatCode>
                <c:ptCount val="35"/>
                <c:pt idx="0">
                  <c:v>45991</c:v>
                </c:pt>
                <c:pt idx="1">
                  <c:v>46022</c:v>
                </c:pt>
                <c:pt idx="2">
                  <c:v>46050</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pt idx="22">
                  <c:v>46660</c:v>
                </c:pt>
                <c:pt idx="23">
                  <c:v>46691</c:v>
                </c:pt>
                <c:pt idx="24">
                  <c:v>46721</c:v>
                </c:pt>
                <c:pt idx="25">
                  <c:v>46751</c:v>
                </c:pt>
                <c:pt idx="26">
                  <c:v>46782</c:v>
                </c:pt>
                <c:pt idx="27">
                  <c:v>46812</c:v>
                </c:pt>
                <c:pt idx="28">
                  <c:v>46842</c:v>
                </c:pt>
                <c:pt idx="29">
                  <c:v>46873</c:v>
                </c:pt>
              </c:numCache>
            </c:numRef>
          </c:cat>
          <c:val>
            <c:numRef>
              <c:f>'EV-Chart Data'!$J$4:$J$38</c:f>
              <c:numCache>
                <c:formatCode>0.00%</c:formatCode>
                <c:ptCount val="35"/>
                <c:pt idx="0">
                  <c:v>2.3535487616971247E-3</c:v>
                </c:pt>
                <c:pt idx="1">
                  <c:v>5.2653886152650174E-2</c:v>
                </c:pt>
                <c:pt idx="2">
                  <c:v>0.13442142989970562</c:v>
                </c:pt>
                <c:pt idx="3">
                  <c:v>0.21346778812558734</c:v>
                </c:pt>
                <c:pt idx="4">
                  <c:v>0.27589795910370324</c:v>
                </c:pt>
                <c:pt idx="5">
                  <c:v>0.38663184326863115</c:v>
                </c:pt>
                <c:pt idx="6">
                  <c:v>0.46244639920983999</c:v>
                </c:pt>
                <c:pt idx="7">
                  <c:v>0.53618369945416611</c:v>
                </c:pt>
                <c:pt idx="8">
                  <c:v>0.62634796931162051</c:v>
                </c:pt>
                <c:pt idx="9">
                  <c:v>0.72043506104050437</c:v>
                </c:pt>
                <c:pt idx="10">
                  <c:v>0.76508635920039314</c:v>
                </c:pt>
                <c:pt idx="11">
                  <c:v>0.78721045178803029</c:v>
                </c:pt>
              </c:numCache>
            </c:numRef>
          </c:val>
          <c:smooth val="0"/>
          <c:extLst>
            <c:ext xmlns:c16="http://schemas.microsoft.com/office/drawing/2014/chart" uri="{C3380CC4-5D6E-409C-BE32-E72D297353CC}">
              <c16:uniqueId val="{00000006-EADE-4873-91A9-158D8033627D}"/>
            </c:ext>
          </c:extLst>
        </c:ser>
        <c:ser>
          <c:idx val="3"/>
          <c:order val="3"/>
          <c:tx>
            <c:strRef>
              <c:f>'EV-Chart Data'!$N$2</c:f>
              <c:strCache>
                <c:ptCount val="1"/>
                <c:pt idx="0">
                  <c:v>Forecast </c:v>
                </c:pt>
              </c:strCache>
            </c:strRef>
          </c:tx>
          <c:spPr>
            <a:ln w="34925" cap="rnd">
              <a:solidFill>
                <a:srgbClr val="C00000"/>
              </a:solidFill>
              <a:prstDash val="dash"/>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dLbls>
            <c:dLbl>
              <c:idx val="13"/>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ADE-4873-91A9-158D8033627D}"/>
                </c:ext>
              </c:extLst>
            </c:dLbl>
            <c:dLbl>
              <c:idx val="19"/>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ADE-4873-91A9-158D8033627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00000"/>
                    </a:solidFill>
                    <a:latin typeface="+mn-lt"/>
                    <a:ea typeface="+mn-ea"/>
                    <a:cs typeface="+mn-cs"/>
                  </a:defRPr>
                </a:pPr>
                <a:endParaRPr lang="en-US"/>
              </a:p>
            </c:txPr>
            <c:dLblPos val="b"/>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Data'!$A$4:$A$38</c:f>
              <c:numCache>
                <c:formatCode>d\-mmm\-yy</c:formatCode>
                <c:ptCount val="35"/>
                <c:pt idx="0">
                  <c:v>45991</c:v>
                </c:pt>
                <c:pt idx="1">
                  <c:v>46022</c:v>
                </c:pt>
                <c:pt idx="2">
                  <c:v>46050</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pt idx="22">
                  <c:v>46660</c:v>
                </c:pt>
                <c:pt idx="23">
                  <c:v>46691</c:v>
                </c:pt>
                <c:pt idx="24">
                  <c:v>46721</c:v>
                </c:pt>
                <c:pt idx="25">
                  <c:v>46751</c:v>
                </c:pt>
                <c:pt idx="26">
                  <c:v>46782</c:v>
                </c:pt>
                <c:pt idx="27">
                  <c:v>46812</c:v>
                </c:pt>
                <c:pt idx="28">
                  <c:v>46842</c:v>
                </c:pt>
                <c:pt idx="29">
                  <c:v>46873</c:v>
                </c:pt>
              </c:numCache>
            </c:numRef>
          </c:cat>
          <c:val>
            <c:numRef>
              <c:f>'EV-Chart Data'!$P$4:$P$29</c:f>
              <c:numCache>
                <c:formatCode>0.00%</c:formatCode>
                <c:ptCount val="26"/>
                <c:pt idx="11">
                  <c:v>0.79161142345046065</c:v>
                </c:pt>
                <c:pt idx="12">
                  <c:v>0.8008752568074482</c:v>
                </c:pt>
                <c:pt idx="13">
                  <c:v>0.80837678124712997</c:v>
                </c:pt>
                <c:pt idx="14">
                  <c:v>0.82473913979199542</c:v>
                </c:pt>
                <c:pt idx="15">
                  <c:v>0.82750963442106229</c:v>
                </c:pt>
                <c:pt idx="16">
                  <c:v>0.84140868512790534</c:v>
                </c:pt>
                <c:pt idx="17">
                  <c:v>0.85299135292757688</c:v>
                </c:pt>
                <c:pt idx="18">
                  <c:v>0.86981811353625771</c:v>
                </c:pt>
                <c:pt idx="19">
                  <c:v>0.88289754119404518</c:v>
                </c:pt>
                <c:pt idx="20">
                  <c:v>0.89936651197700734</c:v>
                </c:pt>
                <c:pt idx="21">
                  <c:v>0.91194547839316642</c:v>
                </c:pt>
                <c:pt idx="22">
                  <c:v>0.92398624052203715</c:v>
                </c:pt>
                <c:pt idx="23">
                  <c:v>0.94055982037067032</c:v>
                </c:pt>
                <c:pt idx="24">
                  <c:v>0.96883257962084868</c:v>
                </c:pt>
                <c:pt idx="25">
                  <c:v>0.98218669471732456</c:v>
                </c:pt>
              </c:numCache>
            </c:numRef>
          </c:val>
          <c:smooth val="0"/>
          <c:extLst>
            <c:ext xmlns:c16="http://schemas.microsoft.com/office/drawing/2014/chart" uri="{C3380CC4-5D6E-409C-BE32-E72D297353CC}">
              <c16:uniqueId val="{00000009-EADE-4873-91A9-158D8033627D}"/>
            </c:ext>
          </c:extLst>
        </c:ser>
        <c:ser>
          <c:idx val="4"/>
          <c:order val="4"/>
          <c:tx>
            <c:strRef>
              <c:f>'EV-Chart Data'!$K$2:$L$2</c:f>
              <c:strCache>
                <c:ptCount val="1"/>
                <c:pt idx="0">
                  <c:v>Gross Paid Value</c:v>
                </c:pt>
              </c:strCache>
            </c:strRef>
          </c:tx>
          <c:spPr>
            <a:ln w="34925" cap="rnd">
              <a:solidFill>
                <a:srgbClr val="00B0F0"/>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rgbClr val="00B0F0"/>
                </a:solidFill>
                <a:round/>
              </a:ln>
              <a:effectLst>
                <a:outerShdw blurRad="57150" dist="19050" dir="5400000" algn="ctr" rotWithShape="0">
                  <a:srgbClr val="000000">
                    <a:alpha val="63000"/>
                  </a:srgbClr>
                </a:outerShdw>
              </a:effectLst>
            </c:spPr>
          </c:marker>
          <c:cat>
            <c:numRef>
              <c:f>'EV-Chart Data'!$A$4:$A$38</c:f>
              <c:numCache>
                <c:formatCode>d\-mmm\-yy</c:formatCode>
                <c:ptCount val="35"/>
                <c:pt idx="0">
                  <c:v>45991</c:v>
                </c:pt>
                <c:pt idx="1">
                  <c:v>46022</c:v>
                </c:pt>
                <c:pt idx="2">
                  <c:v>46050</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pt idx="22">
                  <c:v>46660</c:v>
                </c:pt>
                <c:pt idx="23">
                  <c:v>46691</c:v>
                </c:pt>
                <c:pt idx="24">
                  <c:v>46721</c:v>
                </c:pt>
                <c:pt idx="25">
                  <c:v>46751</c:v>
                </c:pt>
                <c:pt idx="26">
                  <c:v>46782</c:v>
                </c:pt>
                <c:pt idx="27">
                  <c:v>46812</c:v>
                </c:pt>
                <c:pt idx="28">
                  <c:v>46842</c:v>
                </c:pt>
                <c:pt idx="29">
                  <c:v>46873</c:v>
                </c:pt>
              </c:numCache>
            </c:numRef>
          </c:cat>
          <c:val>
            <c:numRef>
              <c:f>'EV-Chart Data'!$M$4:$M$38</c:f>
              <c:numCache>
                <c:formatCode>0.00%</c:formatCode>
                <c:ptCount val="35"/>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A-EADE-4873-91A9-158D8033627D}"/>
            </c:ext>
          </c:extLst>
        </c:ser>
        <c:dLbls>
          <c:showLegendKey val="0"/>
          <c:showVal val="0"/>
          <c:showCatName val="0"/>
          <c:showSerName val="0"/>
          <c:showPercent val="0"/>
          <c:showBubbleSize val="0"/>
        </c:dLbls>
        <c:marker val="1"/>
        <c:smooth val="0"/>
        <c:axId val="409233360"/>
        <c:axId val="409235712"/>
      </c:lineChart>
      <c:catAx>
        <c:axId val="409233360"/>
        <c:scaling>
          <c:orientation val="minMax"/>
        </c:scaling>
        <c:delete val="0"/>
        <c:axPos val="b"/>
        <c:numFmt formatCode="d\-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Algn val="ctr"/>
        <c:lblOffset val="100"/>
        <c:noMultiLvlLbl val="1"/>
      </c:cat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56173758531353335"/>
          <c:h val="4.727954207072836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paperSize="8" orientation="landscape"/>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'Weekly Progress Report'!$K$11</c:f>
              <c:strCache>
                <c:ptCount val="1"/>
                <c:pt idx="0">
                  <c:v>Revised Planned %</c:v>
                </c:pt>
              </c:strCache>
            </c:strRef>
          </c:tx>
          <c:spPr>
            <a:solidFill>
              <a:srgbClr val="53B3D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Report'!$A$12:$A$19</c:f>
              <c:strCache>
                <c:ptCount val="8"/>
                <c:pt idx="1">
                  <c:v>Mobilization</c:v>
                </c:pt>
                <c:pt idx="2">
                  <c:v>Engineering</c:v>
                </c:pt>
                <c:pt idx="3">
                  <c:v>Procurement</c:v>
                </c:pt>
                <c:pt idx="4">
                  <c:v>Construction</c:v>
                </c:pt>
                <c:pt idx="5">
                  <c:v>Site Demolition</c:v>
                </c:pt>
                <c:pt idx="6">
                  <c:v>Roads &amp; Meduim Voltage</c:v>
                </c:pt>
                <c:pt idx="7">
                  <c:v>Deep Infrastructure network</c:v>
                </c:pt>
              </c:strCache>
            </c:strRef>
          </c:cat>
          <c:val>
            <c:numRef>
              <c:f>'Weekly Progress Report'!$K$12:$K$19</c:f>
              <c:numCache>
                <c:formatCode>0.0%</c:formatCode>
                <c:ptCount val="8"/>
                <c:pt idx="0">
                  <c:v>0</c:v>
                </c:pt>
                <c:pt idx="1">
                  <c:v>0</c:v>
                </c:pt>
                <c:pt idx="2">
                  <c:v>1</c:v>
                </c:pt>
                <c:pt idx="3">
                  <c:v>0.7789145134370874</c:v>
                </c:pt>
                <c:pt idx="4">
                  <c:v>0.51650446292104513</c:v>
                </c:pt>
                <c:pt idx="5">
                  <c:v>1</c:v>
                </c:pt>
                <c:pt idx="6">
                  <c:v>1</c:v>
                </c:pt>
                <c:pt idx="7">
                  <c:v>0.9959080055124212</c:v>
                </c:pt>
              </c:numCache>
            </c:numRef>
          </c:val>
          <c:extLst>
            <c:ext xmlns:c16="http://schemas.microsoft.com/office/drawing/2014/chart" uri="{C3380CC4-5D6E-409C-BE32-E72D297353CC}">
              <c16:uniqueId val="{00000001-8C0C-4423-8428-943338FC9FD6}"/>
            </c:ext>
          </c:extLst>
        </c:ser>
        <c:ser>
          <c:idx val="2"/>
          <c:order val="1"/>
          <c:tx>
            <c:strRef>
              <c:f>'Weekly Progress Report'!$L$11</c:f>
              <c:strCache>
                <c:ptCount val="1"/>
                <c:pt idx="0">
                  <c:v>Earned %</c:v>
                </c:pt>
              </c:strCache>
            </c:strRef>
          </c:tx>
          <c:spPr>
            <a:solidFill>
              <a:srgbClr val="2C66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Report'!$A$12:$A$19</c:f>
              <c:strCache>
                <c:ptCount val="8"/>
                <c:pt idx="1">
                  <c:v>Mobilization</c:v>
                </c:pt>
                <c:pt idx="2">
                  <c:v>Engineering</c:v>
                </c:pt>
                <c:pt idx="3">
                  <c:v>Procurement</c:v>
                </c:pt>
                <c:pt idx="4">
                  <c:v>Construction</c:v>
                </c:pt>
                <c:pt idx="5">
                  <c:v>Site Demolition</c:v>
                </c:pt>
                <c:pt idx="6">
                  <c:v>Roads &amp; Meduim Voltage</c:v>
                </c:pt>
                <c:pt idx="7">
                  <c:v>Deep Infrastructure network</c:v>
                </c:pt>
              </c:strCache>
            </c:strRef>
          </c:cat>
          <c:val>
            <c:numRef>
              <c:f>'Weekly Progress Report'!$L$12:$L$19</c:f>
              <c:numCache>
                <c:formatCode>0.0%</c:formatCode>
                <c:ptCount val="8"/>
                <c:pt idx="0">
                  <c:v>0</c:v>
                </c:pt>
                <c:pt idx="1">
                  <c:v>0</c:v>
                </c:pt>
                <c:pt idx="2">
                  <c:v>0.99144326775623137</c:v>
                </c:pt>
                <c:pt idx="3">
                  <c:v>0.9067865005276865</c:v>
                </c:pt>
                <c:pt idx="4">
                  <c:v>0.76653856531481035</c:v>
                </c:pt>
                <c:pt idx="5">
                  <c:v>1</c:v>
                </c:pt>
                <c:pt idx="6">
                  <c:v>0.73246489536917458</c:v>
                </c:pt>
                <c:pt idx="7">
                  <c:v>0.97411347696986916</c:v>
                </c:pt>
              </c:numCache>
            </c:numRef>
          </c:val>
          <c:extLst>
            <c:ext xmlns:c16="http://schemas.microsoft.com/office/drawing/2014/chart" uri="{C3380CC4-5D6E-409C-BE32-E72D297353CC}">
              <c16:uniqueId val="{00000002-8C0C-4423-8428-943338FC9FD6}"/>
            </c:ext>
          </c:extLst>
        </c:ser>
        <c:dLbls>
          <c:showLegendKey val="0"/>
          <c:showVal val="0"/>
          <c:showCatName val="0"/>
          <c:showSerName val="0"/>
          <c:showPercent val="0"/>
          <c:showBubbleSize val="0"/>
        </c:dLbls>
        <c:gapWidth val="95"/>
        <c:axId val="841573456"/>
        <c:axId val="841569520"/>
      </c:barChart>
      <c:barChart>
        <c:barDir val="col"/>
        <c:grouping val="stacked"/>
        <c:varyColors val="0"/>
        <c:ser>
          <c:idx val="3"/>
          <c:order val="2"/>
          <c:tx>
            <c:strRef>
              <c:f>'Weekly Progress Report'!$M$11</c:f>
              <c:strCache>
                <c:ptCount val="1"/>
                <c:pt idx="0">
                  <c:v>Variance</c:v>
                </c:pt>
              </c:strCache>
            </c:strRef>
          </c:tx>
          <c:spPr>
            <a:solidFill>
              <a:srgbClr val="92D05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Report'!$A$12:$B$19</c:f>
              <c:strCache>
                <c:ptCount val="8"/>
                <c:pt idx="1">
                  <c:v>Mobilization</c:v>
                </c:pt>
                <c:pt idx="2">
                  <c:v>Engineering</c:v>
                </c:pt>
                <c:pt idx="3">
                  <c:v>Procurement</c:v>
                </c:pt>
                <c:pt idx="4">
                  <c:v>Construction</c:v>
                </c:pt>
                <c:pt idx="5">
                  <c:v>Site Demolition</c:v>
                </c:pt>
                <c:pt idx="6">
                  <c:v>Roads &amp; Meduim Voltage</c:v>
                </c:pt>
                <c:pt idx="7">
                  <c:v>Deep Infrastructure network</c:v>
                </c:pt>
              </c:strCache>
            </c:strRef>
          </c:cat>
          <c:val>
            <c:numRef>
              <c:f>'Weekly Progress Report'!$M$12:$M$19</c:f>
              <c:numCache>
                <c:formatCode>0.0%</c:formatCode>
                <c:ptCount val="8"/>
                <c:pt idx="0">
                  <c:v>0</c:v>
                </c:pt>
                <c:pt idx="1">
                  <c:v>0</c:v>
                </c:pt>
                <c:pt idx="2">
                  <c:v>-8.5567322437686277E-3</c:v>
                </c:pt>
                <c:pt idx="3">
                  <c:v>0.1278719870905991</c:v>
                </c:pt>
                <c:pt idx="4">
                  <c:v>0.25003410239376522</c:v>
                </c:pt>
                <c:pt idx="5">
                  <c:v>0</c:v>
                </c:pt>
                <c:pt idx="6">
                  <c:v>-0.26753510463082542</c:v>
                </c:pt>
                <c:pt idx="7">
                  <c:v>-2.1794528542552039E-2</c:v>
                </c:pt>
              </c:numCache>
            </c:numRef>
          </c:val>
          <c:extLst>
            <c:ext xmlns:c14="http://schemas.microsoft.com/office/drawing/2007/8/2/chart" uri="{6F2FDCE9-48DA-4B69-8628-5D25D57E5C99}">
              <c14:invertSolidFillFmt>
                <c14:spPr xmlns:c14="http://schemas.microsoft.com/office/drawing/2007/8/2/chart">
                  <a:solidFill>
                    <a:srgbClr val="FFC000"/>
                  </a:solidFill>
                  <a:ln>
                    <a:noFill/>
                  </a:ln>
                  <a:effectLst/>
                </c14:spPr>
              </c14:invertSolidFillFmt>
            </c:ext>
            <c:ext xmlns:c16="http://schemas.microsoft.com/office/drawing/2014/chart" uri="{C3380CC4-5D6E-409C-BE32-E72D297353CC}">
              <c16:uniqueId val="{00000003-8C0C-4423-8428-943338FC9FD6}"/>
            </c:ext>
          </c:extLst>
        </c:ser>
        <c:dLbls>
          <c:showLegendKey val="0"/>
          <c:showVal val="1"/>
          <c:showCatName val="0"/>
          <c:showSerName val="0"/>
          <c:showPercent val="0"/>
          <c:showBubbleSize val="0"/>
        </c:dLbls>
        <c:gapWidth val="95"/>
        <c:overlap val="100"/>
        <c:axId val="841580016"/>
        <c:axId val="841577720"/>
      </c:barChart>
      <c:catAx>
        <c:axId val="841573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841569520"/>
        <c:crosses val="autoZero"/>
        <c:auto val="1"/>
        <c:lblAlgn val="ctr"/>
        <c:lblOffset val="100"/>
        <c:noMultiLvlLbl val="0"/>
      </c:catAx>
      <c:valAx>
        <c:axId val="841569520"/>
        <c:scaling>
          <c:orientation val="minMax"/>
        </c:scaling>
        <c:delete val="1"/>
        <c:axPos val="l"/>
        <c:numFmt formatCode="0.0%" sourceLinked="1"/>
        <c:majorTickMark val="none"/>
        <c:minorTickMark val="none"/>
        <c:tickLblPos val="nextTo"/>
        <c:crossAx val="841573456"/>
        <c:crosses val="autoZero"/>
        <c:crossBetween val="between"/>
      </c:valAx>
      <c:valAx>
        <c:axId val="841577720"/>
        <c:scaling>
          <c:orientation val="minMax"/>
        </c:scaling>
        <c:delete val="1"/>
        <c:axPos val="r"/>
        <c:numFmt formatCode="0.0%" sourceLinked="1"/>
        <c:majorTickMark val="out"/>
        <c:minorTickMark val="none"/>
        <c:tickLblPos val="nextTo"/>
        <c:crossAx val="841580016"/>
        <c:crosses val="max"/>
        <c:crossBetween val="between"/>
      </c:valAx>
      <c:catAx>
        <c:axId val="841580016"/>
        <c:scaling>
          <c:orientation val="minMax"/>
        </c:scaling>
        <c:delete val="1"/>
        <c:axPos val="b"/>
        <c:numFmt formatCode="General" sourceLinked="1"/>
        <c:majorTickMark val="out"/>
        <c:minorTickMark val="none"/>
        <c:tickLblPos val="nextTo"/>
        <c:crossAx val="841577720"/>
        <c:crosses val="autoZero"/>
        <c:auto val="1"/>
        <c:lblAlgn val="ctr"/>
        <c:lblOffset val="100"/>
        <c:noMultiLvlLbl val="0"/>
      </c:catAx>
      <c:spPr>
        <a:noFill/>
        <a:ln>
          <a:noFill/>
        </a:ln>
        <a:effectLst/>
      </c:spPr>
    </c:plotArea>
    <c:legend>
      <c:legendPos val="b"/>
      <c:layout>
        <c:manualLayout>
          <c:xMode val="edge"/>
          <c:yMode val="edge"/>
          <c:x val="0.39218376400050758"/>
          <c:y val="0.92491892021811484"/>
          <c:w val="0.25753122119526534"/>
          <c:h val="5.53877834884891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MANUAL MANPOWER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f>Manpower!$B$10:$AL$10</c:f>
              <c:numCache>
                <c:formatCode>mmm\-yy</c:formatCode>
                <c:ptCount val="37"/>
                <c:pt idx="0">
                  <c:v>45991</c:v>
                </c:pt>
                <c:pt idx="1">
                  <c:v>46022</c:v>
                </c:pt>
                <c:pt idx="2">
                  <c:v>46050</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pt idx="22">
                  <c:v>46660</c:v>
                </c:pt>
                <c:pt idx="23">
                  <c:v>46691</c:v>
                </c:pt>
                <c:pt idx="24">
                  <c:v>46721</c:v>
                </c:pt>
              </c:numCache>
            </c:numRef>
          </c:cat>
          <c:val>
            <c:numRef>
              <c:f>Manpower!$B$11:$AL$11</c:f>
              <c:numCache>
                <c:formatCode>0</c:formatCode>
                <c:ptCount val="37"/>
                <c:pt idx="0">
                  <c:v>22.681923076923077</c:v>
                </c:pt>
                <c:pt idx="1">
                  <c:v>102.05447115384614</c:v>
                </c:pt>
                <c:pt idx="2">
                  <c:v>87.996586538461543</c:v>
                </c:pt>
                <c:pt idx="3">
                  <c:v>117.27235576923076</c:v>
                </c:pt>
                <c:pt idx="4">
                  <c:v>90.294759615384606</c:v>
                </c:pt>
                <c:pt idx="5">
                  <c:v>139.49615384615385</c:v>
                </c:pt>
                <c:pt idx="6">
                  <c:v>114.85697115384616</c:v>
                </c:pt>
                <c:pt idx="7">
                  <c:v>159.56149038461538</c:v>
                </c:pt>
                <c:pt idx="8">
                  <c:v>177.34923076923076</c:v>
                </c:pt>
                <c:pt idx="9">
                  <c:v>228.71634615384613</c:v>
                </c:pt>
                <c:pt idx="10">
                  <c:v>239.47975961538461</c:v>
                </c:pt>
                <c:pt idx="11">
                  <c:v>148.25019230769232</c:v>
                </c:pt>
                <c:pt idx="12">
                  <c:v>186.51038461538462</c:v>
                </c:pt>
                <c:pt idx="13">
                  <c:v>216.85923076923075</c:v>
                </c:pt>
                <c:pt idx="14">
                  <c:v>196.86745192307691</c:v>
                </c:pt>
                <c:pt idx="15">
                  <c:v>144.49875</c:v>
                </c:pt>
                <c:pt idx="16">
                  <c:v>168.55100961538463</c:v>
                </c:pt>
                <c:pt idx="17">
                  <c:v>109.75317307692306</c:v>
                </c:pt>
                <c:pt idx="18">
                  <c:v>146.73245192307692</c:v>
                </c:pt>
                <c:pt idx="19">
                  <c:v>136.75451923076923</c:v>
                </c:pt>
                <c:pt idx="20">
                  <c:v>82.861826923076919</c:v>
                </c:pt>
                <c:pt idx="21">
                  <c:v>52.513269230769225</c:v>
                </c:pt>
                <c:pt idx="22">
                  <c:v>64.718509615384619</c:v>
                </c:pt>
                <c:pt idx="23">
                  <c:v>17.514615384615382</c:v>
                </c:pt>
                <c:pt idx="24">
                  <c:v>17.427884615384613</c:v>
                </c:pt>
              </c:numCache>
            </c:numRef>
          </c:val>
          <c:extLst>
            <c:ext xmlns:c16="http://schemas.microsoft.com/office/drawing/2014/chart" uri="{C3380CC4-5D6E-409C-BE32-E72D297353CC}">
              <c16:uniqueId val="{00000000-6234-43EA-923D-1A40FFED1FB9}"/>
            </c:ext>
          </c:extLst>
        </c:ser>
        <c:ser>
          <c:idx val="1"/>
          <c:order val="1"/>
          <c:tx>
            <c:strRef>
              <c:f>Manpower!$A$13</c:f>
              <c:strCache>
                <c:ptCount val="1"/>
                <c:pt idx="0">
                  <c:v>Actual - Monthly</c:v>
                </c:pt>
              </c:strCache>
            </c:strRef>
          </c:tx>
          <c:spPr>
            <a:solidFill>
              <a:srgbClr val="92D050"/>
            </a:solidFill>
            <a:ln>
              <a:noFill/>
            </a:ln>
            <a:effectLst/>
          </c:spPr>
          <c:invertIfNegative val="0"/>
          <c:cat>
            <c:numRef>
              <c:f>Manpower!$B$10:$AL$10</c:f>
              <c:numCache>
                <c:formatCode>mmm\-yy</c:formatCode>
                <c:ptCount val="37"/>
                <c:pt idx="0">
                  <c:v>45991</c:v>
                </c:pt>
                <c:pt idx="1">
                  <c:v>46022</c:v>
                </c:pt>
                <c:pt idx="2">
                  <c:v>46050</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pt idx="22">
                  <c:v>46660</c:v>
                </c:pt>
                <c:pt idx="23">
                  <c:v>46691</c:v>
                </c:pt>
                <c:pt idx="24">
                  <c:v>46721</c:v>
                </c:pt>
              </c:numCache>
            </c:numRef>
          </c:cat>
          <c:val>
            <c:numRef>
              <c:f>Manpower!$B$13:$AL$13</c:f>
              <c:numCache>
                <c:formatCode>General</c:formatCode>
                <c:ptCount val="37"/>
                <c:pt idx="0">
                  <c:v>35</c:v>
                </c:pt>
                <c:pt idx="1">
                  <c:v>93</c:v>
                </c:pt>
                <c:pt idx="2">
                  <c:v>148</c:v>
                </c:pt>
                <c:pt idx="3">
                  <c:v>140</c:v>
                </c:pt>
                <c:pt idx="4">
                  <c:v>134</c:v>
                </c:pt>
                <c:pt idx="5">
                  <c:v>155</c:v>
                </c:pt>
                <c:pt idx="6">
                  <c:v>192</c:v>
                </c:pt>
                <c:pt idx="7">
                  <c:v>196</c:v>
                </c:pt>
                <c:pt idx="8">
                  <c:v>194</c:v>
                </c:pt>
                <c:pt idx="9">
                  <c:v>196</c:v>
                </c:pt>
                <c:pt idx="10">
                  <c:v>135</c:v>
                </c:pt>
                <c:pt idx="11">
                  <c:v>130</c:v>
                </c:pt>
              </c:numCache>
            </c:numRef>
          </c:val>
          <c:extLst>
            <c:ext xmlns:c16="http://schemas.microsoft.com/office/drawing/2014/chart" uri="{C3380CC4-5D6E-409C-BE32-E72D297353CC}">
              <c16:uniqueId val="{00000001-7FBF-4789-BAEA-16B32758E618}"/>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Manpower!$B$10:$AL$10</c:f>
              <c:numCache>
                <c:formatCode>mmm\-yy</c:formatCode>
                <c:ptCount val="37"/>
                <c:pt idx="0">
                  <c:v>45991</c:v>
                </c:pt>
                <c:pt idx="1">
                  <c:v>46022</c:v>
                </c:pt>
                <c:pt idx="2">
                  <c:v>46050</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pt idx="22">
                  <c:v>46660</c:v>
                </c:pt>
                <c:pt idx="23">
                  <c:v>46691</c:v>
                </c:pt>
                <c:pt idx="24">
                  <c:v>46721</c:v>
                </c:pt>
              </c:numCache>
            </c:numRef>
          </c:cat>
          <c:val>
            <c:numRef>
              <c:f>Manpower!$B$15:$AL$15</c:f>
              <c:numCache>
                <c:formatCode>General</c:formatCode>
                <c:ptCount val="37"/>
                <c:pt idx="12" formatCode="0">
                  <c:v>186.51038461538462</c:v>
                </c:pt>
                <c:pt idx="13" formatCode="0">
                  <c:v>216.85923076923075</c:v>
                </c:pt>
                <c:pt idx="14" formatCode="0">
                  <c:v>196.86745192307691</c:v>
                </c:pt>
                <c:pt idx="15" formatCode="0">
                  <c:v>144.49875</c:v>
                </c:pt>
                <c:pt idx="16" formatCode="0">
                  <c:v>168.55100961538463</c:v>
                </c:pt>
                <c:pt idx="17" formatCode="0">
                  <c:v>109.75317307692306</c:v>
                </c:pt>
                <c:pt idx="18" formatCode="0">
                  <c:v>146.73245192307692</c:v>
                </c:pt>
                <c:pt idx="19" formatCode="0">
                  <c:v>136.75451923076923</c:v>
                </c:pt>
                <c:pt idx="20" formatCode="0">
                  <c:v>82.861826923076919</c:v>
                </c:pt>
                <c:pt idx="21" formatCode="0">
                  <c:v>52.513269230769225</c:v>
                </c:pt>
                <c:pt idx="22" formatCode="0">
                  <c:v>64.718509615384619</c:v>
                </c:pt>
                <c:pt idx="23" formatCode="0">
                  <c:v>17.514615384615382</c:v>
                </c:pt>
                <c:pt idx="24" formatCode="0">
                  <c:v>17.427884615384613</c:v>
                </c:pt>
              </c:numCache>
            </c:numRef>
          </c:val>
          <c:extLst>
            <c:ext xmlns:c16="http://schemas.microsoft.com/office/drawing/2014/chart" uri="{C3380CC4-5D6E-409C-BE32-E72D297353CC}">
              <c16:uniqueId val="{00000002-7FBF-4789-BAEA-16B32758E618}"/>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EQUIPMENT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Manpower!$A$34</c:f>
              <c:strCache>
                <c:ptCount val="1"/>
                <c:pt idx="0">
                  <c:v>Plan - Monthly</c:v>
                </c:pt>
              </c:strCache>
            </c:strRef>
          </c:tx>
          <c:spPr>
            <a:solidFill>
              <a:srgbClr val="2C6682"/>
            </a:solidFill>
            <a:ln>
              <a:noFill/>
            </a:ln>
            <a:effectLst/>
          </c:spPr>
          <c:invertIfNegative val="0"/>
          <c:cat>
            <c:numRef>
              <c:f>Manpower!$B$33:$AL$33</c:f>
              <c:numCache>
                <c:formatCode>mmm\-yy</c:formatCode>
                <c:ptCount val="37"/>
                <c:pt idx="0">
                  <c:v>45991</c:v>
                </c:pt>
                <c:pt idx="1">
                  <c:v>46022</c:v>
                </c:pt>
                <c:pt idx="2">
                  <c:v>46050</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pt idx="22">
                  <c:v>46660</c:v>
                </c:pt>
                <c:pt idx="23">
                  <c:v>46691</c:v>
                </c:pt>
                <c:pt idx="24">
                  <c:v>46721</c:v>
                </c:pt>
              </c:numCache>
            </c:numRef>
          </c:cat>
          <c:val>
            <c:numRef>
              <c:f>Manpower!$B$34:$AL$34</c:f>
              <c:numCache>
                <c:formatCode>0</c:formatCode>
                <c:ptCount val="37"/>
                <c:pt idx="0">
                  <c:v>0</c:v>
                </c:pt>
                <c:pt idx="1">
                  <c:v>3.6263942307692312</c:v>
                </c:pt>
                <c:pt idx="2">
                  <c:v>11.868076923076924</c:v>
                </c:pt>
                <c:pt idx="3">
                  <c:v>18.94951923076923</c:v>
                </c:pt>
                <c:pt idx="4">
                  <c:v>14.193990384615386</c:v>
                </c:pt>
                <c:pt idx="5">
                  <c:v>29.798365384615387</c:v>
                </c:pt>
                <c:pt idx="6">
                  <c:v>29.590721153846154</c:v>
                </c:pt>
                <c:pt idx="7">
                  <c:v>53.213750000000005</c:v>
                </c:pt>
                <c:pt idx="8">
                  <c:v>55.926826923076916</c:v>
                </c:pt>
                <c:pt idx="9">
                  <c:v>77.144903846153852</c:v>
                </c:pt>
                <c:pt idx="10">
                  <c:v>89.068173076923088</c:v>
                </c:pt>
                <c:pt idx="11">
                  <c:v>59.690048076923077</c:v>
                </c:pt>
                <c:pt idx="12">
                  <c:v>55.820673076923079</c:v>
                </c:pt>
                <c:pt idx="13">
                  <c:v>58.884038461538459</c:v>
                </c:pt>
                <c:pt idx="14">
                  <c:v>55.691826923076924</c:v>
                </c:pt>
                <c:pt idx="15">
                  <c:v>43.872596153846153</c:v>
                </c:pt>
                <c:pt idx="16">
                  <c:v>46.043605769230773</c:v>
                </c:pt>
                <c:pt idx="17">
                  <c:v>19.948413461538465</c:v>
                </c:pt>
                <c:pt idx="18">
                  <c:v>25.574663461538464</c:v>
                </c:pt>
                <c:pt idx="19">
                  <c:v>19.375817307692305</c:v>
                </c:pt>
                <c:pt idx="20">
                  <c:v>12.954374999999999</c:v>
                </c:pt>
                <c:pt idx="21">
                  <c:v>17.604903846153842</c:v>
                </c:pt>
                <c:pt idx="22">
                  <c:v>22.761105769230767</c:v>
                </c:pt>
                <c:pt idx="23">
                  <c:v>4.8529807692307694</c:v>
                </c:pt>
              </c:numCache>
            </c:numRef>
          </c:val>
          <c:extLst>
            <c:ext xmlns:c16="http://schemas.microsoft.com/office/drawing/2014/chart" uri="{C3380CC4-5D6E-409C-BE32-E72D297353CC}">
              <c16:uniqueId val="{00000000-9555-4E44-A623-5FC19AC8F35E}"/>
            </c:ext>
          </c:extLst>
        </c:ser>
        <c:ser>
          <c:idx val="1"/>
          <c:order val="1"/>
          <c:tx>
            <c:strRef>
              <c:f>Manpower!$A$36</c:f>
              <c:strCache>
                <c:ptCount val="1"/>
                <c:pt idx="0">
                  <c:v>Actual - Monthly</c:v>
                </c:pt>
              </c:strCache>
            </c:strRef>
          </c:tx>
          <c:spPr>
            <a:solidFill>
              <a:srgbClr val="7DCB73"/>
            </a:solidFill>
            <a:ln>
              <a:noFill/>
            </a:ln>
            <a:effectLst/>
          </c:spPr>
          <c:invertIfNegative val="0"/>
          <c:cat>
            <c:numRef>
              <c:f>Manpower!$B$33:$AL$33</c:f>
              <c:numCache>
                <c:formatCode>mmm\-yy</c:formatCode>
                <c:ptCount val="37"/>
                <c:pt idx="0">
                  <c:v>45991</c:v>
                </c:pt>
                <c:pt idx="1">
                  <c:v>46022</c:v>
                </c:pt>
                <c:pt idx="2">
                  <c:v>46050</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pt idx="22">
                  <c:v>46660</c:v>
                </c:pt>
                <c:pt idx="23">
                  <c:v>46691</c:v>
                </c:pt>
                <c:pt idx="24">
                  <c:v>46721</c:v>
                </c:pt>
              </c:numCache>
            </c:numRef>
          </c:cat>
          <c:val>
            <c:numRef>
              <c:f>Manpower!$B$36:$AL$36</c:f>
              <c:numCache>
                <c:formatCode>General</c:formatCode>
                <c:ptCount val="37"/>
                <c:pt idx="0">
                  <c:v>20</c:v>
                </c:pt>
                <c:pt idx="1">
                  <c:v>52</c:v>
                </c:pt>
                <c:pt idx="2">
                  <c:v>83</c:v>
                </c:pt>
                <c:pt idx="3">
                  <c:v>75</c:v>
                </c:pt>
                <c:pt idx="4">
                  <c:v>69</c:v>
                </c:pt>
                <c:pt idx="5">
                  <c:v>69</c:v>
                </c:pt>
                <c:pt idx="6">
                  <c:v>94</c:v>
                </c:pt>
                <c:pt idx="7">
                  <c:v>98</c:v>
                </c:pt>
                <c:pt idx="8">
                  <c:v>96</c:v>
                </c:pt>
                <c:pt idx="9">
                  <c:v>98</c:v>
                </c:pt>
                <c:pt idx="10">
                  <c:v>54</c:v>
                </c:pt>
                <c:pt idx="11">
                  <c:v>48</c:v>
                </c:pt>
              </c:numCache>
            </c:numRef>
          </c:val>
          <c:extLst>
            <c:ext xmlns:c16="http://schemas.microsoft.com/office/drawing/2014/chart" uri="{C3380CC4-5D6E-409C-BE32-E72D297353CC}">
              <c16:uniqueId val="{00000001-9555-4E44-A623-5FC19AC8F35E}"/>
            </c:ext>
          </c:extLst>
        </c:ser>
        <c:ser>
          <c:idx val="2"/>
          <c:order val="2"/>
          <c:tx>
            <c:strRef>
              <c:f>Manpower!$A$38</c:f>
              <c:strCache>
                <c:ptCount val="1"/>
                <c:pt idx="0">
                  <c:v>Forecast - Monthly</c:v>
                </c:pt>
              </c:strCache>
            </c:strRef>
          </c:tx>
          <c:spPr>
            <a:solidFill>
              <a:srgbClr val="00B0F0"/>
            </a:solidFill>
            <a:ln>
              <a:noFill/>
            </a:ln>
            <a:effectLst/>
          </c:spPr>
          <c:invertIfNegative val="0"/>
          <c:cat>
            <c:numRef>
              <c:f>Manpower!$B$33:$AL$33</c:f>
              <c:numCache>
                <c:formatCode>mmm\-yy</c:formatCode>
                <c:ptCount val="37"/>
                <c:pt idx="0">
                  <c:v>45991</c:v>
                </c:pt>
                <c:pt idx="1">
                  <c:v>46022</c:v>
                </c:pt>
                <c:pt idx="2">
                  <c:v>46050</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pt idx="22">
                  <c:v>46660</c:v>
                </c:pt>
                <c:pt idx="23">
                  <c:v>46691</c:v>
                </c:pt>
                <c:pt idx="24">
                  <c:v>46721</c:v>
                </c:pt>
              </c:numCache>
            </c:numRef>
          </c:cat>
          <c:val>
            <c:numRef>
              <c:f>Manpower!$B$38:$AL$38</c:f>
              <c:numCache>
                <c:formatCode>General</c:formatCode>
                <c:ptCount val="37"/>
                <c:pt idx="12" formatCode="0">
                  <c:v>55.820673076923079</c:v>
                </c:pt>
                <c:pt idx="13" formatCode="0">
                  <c:v>58.884038461538459</c:v>
                </c:pt>
                <c:pt idx="14" formatCode="0">
                  <c:v>55.691826923076924</c:v>
                </c:pt>
                <c:pt idx="15" formatCode="0">
                  <c:v>43.872596153846153</c:v>
                </c:pt>
                <c:pt idx="16" formatCode="0">
                  <c:v>46.043605769230773</c:v>
                </c:pt>
                <c:pt idx="17" formatCode="0">
                  <c:v>19.948413461538465</c:v>
                </c:pt>
                <c:pt idx="18" formatCode="0">
                  <c:v>25.574663461538464</c:v>
                </c:pt>
                <c:pt idx="19" formatCode="0">
                  <c:v>19.375817307692305</c:v>
                </c:pt>
                <c:pt idx="20" formatCode="0">
                  <c:v>12.954374999999999</c:v>
                </c:pt>
                <c:pt idx="21" formatCode="0">
                  <c:v>17.604903846153842</c:v>
                </c:pt>
                <c:pt idx="22" formatCode="0">
                  <c:v>22.761105769230767</c:v>
                </c:pt>
                <c:pt idx="23" formatCode="0">
                  <c:v>4.8529807692307694</c:v>
                </c:pt>
              </c:numCache>
            </c:numRef>
          </c:val>
          <c:extLst>
            <c:ext xmlns:c16="http://schemas.microsoft.com/office/drawing/2014/chart" uri="{C3380CC4-5D6E-409C-BE32-E72D297353CC}">
              <c16:uniqueId val="{00000002-9555-4E44-A623-5FC19AC8F35E}"/>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8" Type="http://schemas.openxmlformats.org/officeDocument/2006/relationships/image" Target="../media/image9.jpeg"/><Relationship Id="rId3" Type="http://schemas.openxmlformats.org/officeDocument/2006/relationships/image" Target="../media/image4.jpeg"/><Relationship Id="rId7" Type="http://schemas.openxmlformats.org/officeDocument/2006/relationships/image" Target="../media/image8.jpeg"/><Relationship Id="rId2" Type="http://schemas.openxmlformats.org/officeDocument/2006/relationships/image" Target="../media/image3.jpeg"/><Relationship Id="rId1" Type="http://schemas.openxmlformats.org/officeDocument/2006/relationships/image" Target="../media/image2.jpeg"/><Relationship Id="rId6" Type="http://schemas.openxmlformats.org/officeDocument/2006/relationships/image" Target="../media/image7.jpeg"/><Relationship Id="rId5" Type="http://schemas.openxmlformats.org/officeDocument/2006/relationships/image" Target="../media/image6.jpeg"/><Relationship Id="rId4" Type="http://schemas.openxmlformats.org/officeDocument/2006/relationships/image" Target="../media/image5.jpeg"/></Relationships>
</file>

<file path=xl/drawings/_rels/drawing6.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twoCellAnchor>
    <xdr:from>
      <xdr:col>25</xdr:col>
      <xdr:colOff>819083</xdr:colOff>
      <xdr:row>49</xdr:row>
      <xdr:rowOff>0</xdr:rowOff>
    </xdr:from>
    <xdr:to>
      <xdr:col>30</xdr:col>
      <xdr:colOff>0</xdr:colOff>
      <xdr:row>64</xdr:row>
      <xdr:rowOff>0</xdr:rowOff>
    </xdr:to>
    <xdr:graphicFrame macro="">
      <xdr:nvGraphicFramePr>
        <xdr:cNvPr id="11" name="Chart 10">
          <a:extLst>
            <a:ext uri="{FF2B5EF4-FFF2-40B4-BE49-F238E27FC236}">
              <a16:creationId xmlns:a16="http://schemas.microsoft.com/office/drawing/2014/main" id="{00000000-0008-0000-0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28</xdr:row>
      <xdr:rowOff>0</xdr:rowOff>
    </xdr:from>
    <xdr:to>
      <xdr:col>26</xdr:col>
      <xdr:colOff>0</xdr:colOff>
      <xdr:row>64</xdr:row>
      <xdr:rowOff>0</xdr:rowOff>
    </xdr:to>
    <xdr:graphicFrame macro="">
      <xdr:nvGraphicFramePr>
        <xdr:cNvPr id="18" name="Chart 17">
          <a:extLst>
            <a:ext uri="{FF2B5EF4-FFF2-40B4-BE49-F238E27FC236}">
              <a16:creationId xmlns:a16="http://schemas.microsoft.com/office/drawing/2014/main" id="{00000000-0008-0000-00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0</xdr:colOff>
      <xdr:row>49</xdr:row>
      <xdr:rowOff>32656</xdr:rowOff>
    </xdr:from>
    <xdr:to>
      <xdr:col>33</xdr:col>
      <xdr:colOff>840441</xdr:colOff>
      <xdr:row>63</xdr:row>
      <xdr:rowOff>247649</xdr:rowOff>
    </xdr:to>
    <xdr:graphicFrame macro="">
      <xdr:nvGraphicFramePr>
        <xdr:cNvPr id="4" name="Chart 3">
          <a:extLst>
            <a:ext uri="{FF2B5EF4-FFF2-40B4-BE49-F238E27FC236}">
              <a16:creationId xmlns:a16="http://schemas.microsoft.com/office/drawing/2014/main" id="{17C18607-1FEE-4C2A-B062-86BB68B17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139211</xdr:colOff>
      <xdr:row>51</xdr:row>
      <xdr:rowOff>60158</xdr:rowOff>
    </xdr:from>
    <xdr:to>
      <xdr:col>33</xdr:col>
      <xdr:colOff>685800</xdr:colOff>
      <xdr:row>52</xdr:row>
      <xdr:rowOff>105276</xdr:rowOff>
    </xdr:to>
    <xdr:sp macro="" textlink="'Invoice Log'!AG3">
      <xdr:nvSpPr>
        <xdr:cNvPr id="5" name="TextBox 4">
          <a:extLst>
            <a:ext uri="{FF2B5EF4-FFF2-40B4-BE49-F238E27FC236}">
              <a16:creationId xmlns:a16="http://schemas.microsoft.com/office/drawing/2014/main" id="{551B6304-7D14-4174-A8F1-58AFCB62AAB7}"/>
            </a:ext>
          </a:extLst>
        </xdr:cNvPr>
        <xdr:cNvSpPr txBox="1"/>
      </xdr:nvSpPr>
      <xdr:spPr>
        <a:xfrm>
          <a:off x="29746922" y="8467224"/>
          <a:ext cx="1699615" cy="245644"/>
        </a:xfrm>
        <a:prstGeom prst="rect">
          <a:avLst/>
        </a:prstGeom>
        <a:solidFill>
          <a:schemeClr val="lt1"/>
        </a:solidFill>
        <a:ln w="9525" cmpd="sng">
          <a:solidFill>
            <a:srgbClr val="2C668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D14A6A-9696-410C-980A-64935E968C0C}" type="TxLink">
            <a:rPr lang="en-US" sz="1400" b="1" i="0" u="none" strike="noStrike">
              <a:solidFill>
                <a:srgbClr val="2C6682"/>
              </a:solidFill>
              <a:latin typeface="Calibri"/>
              <a:cs typeface="Calibri"/>
            </a:rPr>
            <a:pPr algn="ctr"/>
            <a:t>6,407,407</a:t>
          </a:fld>
          <a:endParaRPr lang="en-US" sz="1400" b="1">
            <a:solidFill>
              <a:srgbClr val="2C6682"/>
            </a:solidFill>
          </a:endParaRPr>
        </a:p>
      </xdr:txBody>
    </xdr:sp>
    <xdr:clientData/>
  </xdr:twoCellAnchor>
  <xdr:twoCellAnchor>
    <xdr:from>
      <xdr:col>18</xdr:col>
      <xdr:colOff>23075</xdr:colOff>
      <xdr:row>81</xdr:row>
      <xdr:rowOff>12948</xdr:rowOff>
    </xdr:from>
    <xdr:to>
      <xdr:col>21</xdr:col>
      <xdr:colOff>795294</xdr:colOff>
      <xdr:row>87</xdr:row>
      <xdr:rowOff>203718</xdr:rowOff>
    </xdr:to>
    <xdr:graphicFrame macro="">
      <xdr:nvGraphicFramePr>
        <xdr:cNvPr id="7" name="Chart 6">
          <a:extLst>
            <a:ext uri="{FF2B5EF4-FFF2-40B4-BE49-F238E27FC236}">
              <a16:creationId xmlns:a16="http://schemas.microsoft.com/office/drawing/2014/main" id="{D7EB519C-1901-49FF-A2BB-67F8A8AE0A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11221</xdr:colOff>
      <xdr:row>93</xdr:row>
      <xdr:rowOff>14369</xdr:rowOff>
    </xdr:from>
    <xdr:to>
      <xdr:col>17</xdr:col>
      <xdr:colOff>1535905</xdr:colOff>
      <xdr:row>102</xdr:row>
      <xdr:rowOff>11906</xdr:rowOff>
    </xdr:to>
    <xdr:graphicFrame macro="">
      <xdr:nvGraphicFramePr>
        <xdr:cNvPr id="15" name="Chart 14">
          <a:extLst>
            <a:ext uri="{FF2B5EF4-FFF2-40B4-BE49-F238E27FC236}">
              <a16:creationId xmlns:a16="http://schemas.microsoft.com/office/drawing/2014/main" id="{3541E1AC-407B-4A89-AAE3-21B1DB983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19050</xdr:colOff>
      <xdr:row>67</xdr:row>
      <xdr:rowOff>2136</xdr:rowOff>
    </xdr:from>
    <xdr:to>
      <xdr:col>34</xdr:col>
      <xdr:colOff>13001</xdr:colOff>
      <xdr:row>75</xdr:row>
      <xdr:rowOff>115353</xdr:rowOff>
    </xdr:to>
    <xdr:graphicFrame macro="">
      <xdr:nvGraphicFramePr>
        <xdr:cNvPr id="2" name="Chart 1">
          <a:extLst>
            <a:ext uri="{FF2B5EF4-FFF2-40B4-BE49-F238E27FC236}">
              <a16:creationId xmlns:a16="http://schemas.microsoft.com/office/drawing/2014/main" id="{0B31234E-68C7-43D3-837F-1230B9E29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0</xdr:colOff>
      <xdr:row>77</xdr:row>
      <xdr:rowOff>17516</xdr:rowOff>
    </xdr:from>
    <xdr:to>
      <xdr:col>33</xdr:col>
      <xdr:colOff>849585</xdr:colOff>
      <xdr:row>84</xdr:row>
      <xdr:rowOff>158530</xdr:rowOff>
    </xdr:to>
    <xdr:graphicFrame macro="">
      <xdr:nvGraphicFramePr>
        <xdr:cNvPr id="16" name="Chart 15">
          <a:extLst>
            <a:ext uri="{FF2B5EF4-FFF2-40B4-BE49-F238E27FC236}">
              <a16:creationId xmlns:a16="http://schemas.microsoft.com/office/drawing/2014/main" id="{F5BEB8AC-377A-4208-B2E3-3137863E0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33</xdr:col>
      <xdr:colOff>27379</xdr:colOff>
      <xdr:row>0</xdr:row>
      <xdr:rowOff>52722</xdr:rowOff>
    </xdr:from>
    <xdr:to>
      <xdr:col>33</xdr:col>
      <xdr:colOff>815386</xdr:colOff>
      <xdr:row>1</xdr:row>
      <xdr:rowOff>36105</xdr:rowOff>
    </xdr:to>
    <xdr:pic>
      <xdr:nvPicPr>
        <xdr:cNvPr id="10" name="Picture 9">
          <a:extLst>
            <a:ext uri="{FF2B5EF4-FFF2-40B4-BE49-F238E27FC236}">
              <a16:creationId xmlns:a16="http://schemas.microsoft.com/office/drawing/2014/main" id="{3AEDA778-F8DB-424D-BC44-27ED9DE46EF5}"/>
            </a:ext>
          </a:extLst>
        </xdr:cNvPr>
        <xdr:cNvPicPr>
          <a:picLocks noChangeAspect="1"/>
        </xdr:cNvPicPr>
      </xdr:nvPicPr>
      <xdr:blipFill>
        <a:blip xmlns:r="http://schemas.openxmlformats.org/officeDocument/2006/relationships" r:embed="rId8" cstate="screen">
          <a:extLst>
            <a:ext uri="{28A0092B-C50C-407E-A947-70E740481C1C}">
              <a14:useLocalDpi xmlns:a14="http://schemas.microsoft.com/office/drawing/2010/main"/>
            </a:ext>
          </a:extLst>
        </a:blip>
        <a:stretch>
          <a:fillRect/>
        </a:stretch>
      </xdr:blipFill>
      <xdr:spPr>
        <a:xfrm>
          <a:off x="30739292" y="52722"/>
          <a:ext cx="780387" cy="453986"/>
        </a:xfrm>
        <a:prstGeom prst="rect">
          <a:avLst/>
        </a:prstGeom>
        <a:ln w="60325" cap="flat">
          <a:solidFill>
            <a:srgbClr val="2C6682"/>
          </a:solidFill>
          <a:miter lim="800000"/>
        </a:ln>
      </xdr:spPr>
    </xdr:pic>
    <xdr:clientData/>
  </xdr:twoCellAnchor>
  <xdr:twoCellAnchor>
    <xdr:from>
      <xdr:col>0</xdr:col>
      <xdr:colOff>20266</xdr:colOff>
      <xdr:row>28</xdr:row>
      <xdr:rowOff>0</xdr:rowOff>
    </xdr:from>
    <xdr:to>
      <xdr:col>14</xdr:col>
      <xdr:colOff>0</xdr:colOff>
      <xdr:row>64</xdr:row>
      <xdr:rowOff>0</xdr:rowOff>
    </xdr:to>
    <xdr:graphicFrame macro="">
      <xdr:nvGraphicFramePr>
        <xdr:cNvPr id="14" name="Chart 2">
          <a:extLst>
            <a:ext uri="{FF2B5EF4-FFF2-40B4-BE49-F238E27FC236}">
              <a16:creationId xmlns:a16="http://schemas.microsoft.com/office/drawing/2014/main" id="{AC84F2B3-7BC6-4B72-9229-73385856D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0</xdr:colOff>
      <xdr:row>9</xdr:row>
      <xdr:rowOff>0</xdr:rowOff>
    </xdr:from>
    <xdr:to>
      <xdr:col>34</xdr:col>
      <xdr:colOff>0</xdr:colOff>
      <xdr:row>27</xdr:row>
      <xdr:rowOff>216992</xdr:rowOff>
    </xdr:to>
    <xdr:graphicFrame macro="">
      <xdr:nvGraphicFramePr>
        <xdr:cNvPr id="8" name="Chart 7">
          <a:extLst>
            <a:ext uri="{FF2B5EF4-FFF2-40B4-BE49-F238E27FC236}">
              <a16:creationId xmlns:a16="http://schemas.microsoft.com/office/drawing/2014/main" id="{B904CFDF-0C7C-41CC-AE10-8CDB599EAE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7066952" y="3073586"/>
          <a:ext cx="1678205" cy="838563"/>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0.88536</cdr:x>
      <cdr:y>0.67327</cdr:y>
    </cdr:from>
    <cdr:to>
      <cdr:x>0.97003</cdr:x>
      <cdr:y>0.73225</cdr:y>
    </cdr:to>
    <cdr:sp macro="" textlink="'Weekly Progress Report'!$W$28">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10527403" y="6018297"/>
          <a:ext cx="1006773" cy="52721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AF9B6E6E-8587-4509-895B-BE6CBF76A415}" type="TxLink">
            <a:rPr lang="en-US" sz="1100" b="1" i="0" u="none" strike="noStrike">
              <a:solidFill>
                <a:srgbClr val="2C6682"/>
              </a:solidFill>
              <a:latin typeface="Calibri"/>
              <a:ea typeface="+mn-ea"/>
              <a:cs typeface="Calibri"/>
            </a:rPr>
            <a:pPr marL="0" indent="0" algn="ctr"/>
            <a:t>46.99%</a:t>
          </a:fld>
          <a:endParaRPr lang="en-US" sz="1100" b="1" i="0" u="none" strike="noStrike">
            <a:solidFill>
              <a:srgbClr val="2C6682"/>
            </a:solidFill>
            <a:latin typeface="Calibri"/>
            <a:ea typeface="+mn-ea"/>
            <a:cs typeface="Calibri"/>
          </a:endParaRPr>
        </a:p>
      </cdr:txBody>
    </cdr:sp>
  </cdr:relSizeAnchor>
  <cdr:relSizeAnchor xmlns:cdr="http://schemas.openxmlformats.org/drawingml/2006/chartDrawing">
    <cdr:from>
      <cdr:x>0.88741</cdr:x>
      <cdr:y>0.70233</cdr:y>
    </cdr:from>
    <cdr:to>
      <cdr:x>0.97208</cdr:x>
      <cdr:y>0.74727</cdr:y>
    </cdr:to>
    <cdr:sp macro="" textlink="'Weekly Progress Report'!$X$28">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10551785" y="6277977"/>
          <a:ext cx="1006773" cy="40171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587E3E37-55E4-4EF6-8497-6A86FDF61100}" type="TxLink">
            <a:rPr lang="en-US" sz="1100" b="1" i="0" u="none" strike="noStrike">
              <a:solidFill>
                <a:srgbClr val="2C6682"/>
              </a:solidFill>
              <a:latin typeface="Calibri"/>
              <a:ea typeface="+mn-ea"/>
              <a:cs typeface="Calibri"/>
            </a:rPr>
            <a:pPr marL="0" indent="0" algn="ctr"/>
            <a:t>72.61%</a:t>
          </a:fld>
          <a:endParaRPr lang="en-US" sz="1100" b="1" i="0" u="none" strike="noStrike">
            <a:solidFill>
              <a:srgbClr val="2C6682"/>
            </a:solidFill>
            <a:latin typeface="Calibri"/>
            <a:ea typeface="+mn-ea"/>
            <a:cs typeface="Calibri"/>
          </a:endParaRPr>
        </a:p>
      </cdr:txBody>
    </cdr:sp>
  </cdr:relSizeAnchor>
  <cdr:relSizeAnchor xmlns:cdr="http://schemas.openxmlformats.org/drawingml/2006/chartDrawing">
    <cdr:from>
      <cdr:x>0.88823</cdr:x>
      <cdr:y>0.72199</cdr:y>
    </cdr:from>
    <cdr:to>
      <cdr:x>0.9729</cdr:x>
      <cdr:y>0.78089</cdr:y>
    </cdr:to>
    <cdr:sp macro="" textlink="'Weekly Progress Report'!$Y$28">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10561536" y="6453799"/>
          <a:ext cx="1006772" cy="52649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EE0B436C-1319-4B84-A893-71678C6B03F5}" type="TxLink">
            <a:rPr lang="en-US" sz="1100" b="1" i="0" u="none" strike="noStrike">
              <a:solidFill>
                <a:srgbClr val="2C6682"/>
              </a:solidFill>
              <a:latin typeface="Calibri"/>
              <a:ea typeface="+mn-ea"/>
              <a:cs typeface="Calibri"/>
            </a:rPr>
            <a:pPr marL="0" indent="0" algn="ctr"/>
            <a:t>25.63%</a:t>
          </a:fld>
          <a:endParaRPr lang="en-US" sz="1100" b="1" i="0" u="none" strike="noStrike">
            <a:solidFill>
              <a:srgbClr val="2C6682"/>
            </a:solidFill>
            <a:latin typeface="Calibri"/>
            <a:ea typeface="+mn-ea"/>
            <a:cs typeface="Calibri"/>
          </a:endParaRPr>
        </a:p>
      </cdr:txBody>
    </cdr:sp>
  </cdr:relSizeAnchor>
  <cdr:relSizeAnchor xmlns:cdr="http://schemas.openxmlformats.org/drawingml/2006/chartDrawing">
    <cdr:from>
      <cdr:x>0.78183</cdr:x>
      <cdr:y>0.6273</cdr:y>
    </cdr:from>
    <cdr:to>
      <cdr:x>0.96254</cdr:x>
      <cdr:y>0.68791</cdr:y>
    </cdr:to>
    <cdr:sp macro="" textlink="">
      <cdr:nvSpPr>
        <cdr:cNvPr id="6" name="Rectangle 5">
          <a:extLst xmlns:a="http://schemas.openxmlformats.org/drawingml/2006/main">
            <a:ext uri="{FF2B5EF4-FFF2-40B4-BE49-F238E27FC236}">
              <a16:creationId xmlns:a16="http://schemas.microsoft.com/office/drawing/2014/main" id="{EEA573C3-98F9-4352-86B9-77DF3BA760B2}"/>
            </a:ext>
          </a:extLst>
        </cdr:cNvPr>
        <cdr:cNvSpPr/>
      </cdr:nvSpPr>
      <cdr:spPr>
        <a:xfrm xmlns:a="http://schemas.openxmlformats.org/drawingml/2006/main">
          <a:off x="8536007" y="4115271"/>
          <a:ext cx="1972998" cy="39768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US" sz="1100" b="1" i="0">
              <a:solidFill>
                <a:srgbClr val="2C6682"/>
              </a:solidFill>
              <a:effectLst/>
              <a:latin typeface="+mn-lt"/>
              <a:ea typeface="+mn-ea"/>
              <a:cs typeface="+mn-cs"/>
            </a:rPr>
            <a:t>Baseline Schedule Rev.</a:t>
          </a:r>
          <a:r>
            <a:rPr lang="en-US" sz="1100" b="1" i="0" baseline="0">
              <a:solidFill>
                <a:srgbClr val="2C6682"/>
              </a:solidFill>
              <a:effectLst/>
              <a:latin typeface="+mn-lt"/>
              <a:ea typeface="+mn-ea"/>
              <a:cs typeface="+mn-cs"/>
            </a:rPr>
            <a:t> 0.0</a:t>
          </a:r>
          <a:endParaRPr lang="en-US">
            <a:solidFill>
              <a:srgbClr val="2C6682"/>
            </a:solidFill>
            <a:effectLst/>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0.13688</cdr:x>
      <cdr:y>0.13958</cdr:y>
    </cdr:from>
    <cdr:to>
      <cdr:x>0.55623</cdr:x>
      <cdr:y>0.23228</cdr:y>
    </cdr:to>
    <cdr:sp macro="" textlink="">
      <cdr:nvSpPr>
        <cdr:cNvPr id="2" name="TextBox 1">
          <a:extLst xmlns:a="http://schemas.openxmlformats.org/drawingml/2006/main">
            <a:ext uri="{FF2B5EF4-FFF2-40B4-BE49-F238E27FC236}">
              <a16:creationId xmlns:a16="http://schemas.microsoft.com/office/drawing/2014/main" id="{AFA0C4E1-37B7-4985-95B2-AC8427E19C45}"/>
            </a:ext>
          </a:extLst>
        </cdr:cNvPr>
        <cdr:cNvSpPr txBox="1"/>
      </cdr:nvSpPr>
      <cdr:spPr>
        <a:xfrm xmlns:a="http://schemas.openxmlformats.org/drawingml/2006/main">
          <a:off x="585146" y="381001"/>
          <a:ext cx="1792672" cy="253029"/>
        </a:xfrm>
        <a:prstGeom xmlns:a="http://schemas.openxmlformats.org/drawingml/2006/main" prst="rect">
          <a:avLst/>
        </a:prstGeom>
        <a:ln xmlns:a="http://schemas.openxmlformats.org/drawingml/2006/main">
          <a:solidFill>
            <a:srgbClr val="2C6682"/>
          </a:solidFill>
        </a:ln>
      </cdr:spPr>
      <cdr:txBody>
        <a:bodyPr xmlns:a="http://schemas.openxmlformats.org/drawingml/2006/main" vertOverflow="clip" wrap="square" rtlCol="0"/>
        <a:lstStyle xmlns:a="http://schemas.openxmlformats.org/drawingml/2006/main"/>
        <a:p xmlns:a="http://schemas.openxmlformats.org/drawingml/2006/main">
          <a:pPr algn="ctr"/>
          <a:r>
            <a:rPr lang="en-US" sz="1100" b="1">
              <a:solidFill>
                <a:srgbClr val="2C6682"/>
              </a:solidFill>
            </a:rPr>
            <a:t>Average  Invoice Value</a:t>
          </a:r>
        </a:p>
      </cdr:txBody>
    </cdr:sp>
  </cdr:relSizeAnchor>
</c:userShapes>
</file>

<file path=xl/drawings/drawing4.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7066952" y="3073586"/>
          <a:ext cx="1678205" cy="838563"/>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0.89018</cdr:x>
      <cdr:y>0.67093</cdr:y>
    </cdr:from>
    <cdr:to>
      <cdr:x>0.97485</cdr:x>
      <cdr:y>0.72991</cdr:y>
    </cdr:to>
    <cdr:sp macro="" textlink="'Weekly Progress Report'!$K$28">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14334369" y="5997363"/>
          <a:ext cx="1363422" cy="52721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82871692-5E6F-4F0C-847F-17ACE05FAFE7}" type="TxLink">
            <a:rPr lang="en-US" sz="1100" b="1" i="0" u="none" strike="noStrike">
              <a:solidFill>
                <a:srgbClr val="2C6682"/>
              </a:solidFill>
              <a:latin typeface="Calibri"/>
              <a:cs typeface="Calibri"/>
            </a:rPr>
            <a:pPr algn="ctr"/>
            <a:t>53.18%</a:t>
          </a:fld>
          <a:endParaRPr lang="en-US" sz="1100" b="1">
            <a:solidFill>
              <a:srgbClr val="2C6682"/>
            </a:solidFill>
          </a:endParaRPr>
        </a:p>
      </cdr:txBody>
    </cdr:sp>
  </cdr:relSizeAnchor>
  <cdr:relSizeAnchor xmlns:cdr="http://schemas.openxmlformats.org/drawingml/2006/chartDrawing">
    <cdr:from>
      <cdr:x>0.88787</cdr:x>
      <cdr:y>0.69998</cdr:y>
    </cdr:from>
    <cdr:to>
      <cdr:x>0.97254</cdr:x>
      <cdr:y>0.74492</cdr:y>
    </cdr:to>
    <cdr:sp macro="" textlink="'Weekly Progress Report'!$L$28">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14297170" y="6257043"/>
          <a:ext cx="1363422" cy="40171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1E5E7CF-6B16-424B-AACC-BF2F728A327C}" type="TxLink">
            <a:rPr lang="en-US" sz="1100" b="1" i="0" u="none" strike="noStrike">
              <a:solidFill>
                <a:srgbClr val="2C6682"/>
              </a:solidFill>
              <a:latin typeface="Calibri"/>
              <a:cs typeface="Calibri"/>
            </a:rPr>
            <a:pPr algn="ctr"/>
            <a:t>78.72%</a:t>
          </a:fld>
          <a:endParaRPr lang="en-US" sz="1100" b="1">
            <a:solidFill>
              <a:srgbClr val="2C6682"/>
            </a:solidFill>
          </a:endParaRPr>
        </a:p>
      </cdr:txBody>
    </cdr:sp>
  </cdr:relSizeAnchor>
  <cdr:relSizeAnchor xmlns:cdr="http://schemas.openxmlformats.org/drawingml/2006/chartDrawing">
    <cdr:from>
      <cdr:x>0.88609</cdr:x>
      <cdr:y>0.71731</cdr:y>
    </cdr:from>
    <cdr:to>
      <cdr:x>0.97076</cdr:x>
      <cdr:y>0.77621</cdr:y>
    </cdr:to>
    <cdr:sp macro="" textlink="'Weekly Progress Report'!$M$28">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14268507" y="6411930"/>
          <a:ext cx="1363422" cy="52649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4016292-E47F-41B1-A00D-00DDFFDC0535}" type="TxLink">
            <a:rPr lang="en-US" sz="1100" b="1" i="0" u="none" strike="noStrike">
              <a:solidFill>
                <a:srgbClr val="2C6682"/>
              </a:solidFill>
              <a:latin typeface="Calibri"/>
              <a:cs typeface="Calibri"/>
            </a:rPr>
            <a:pPr algn="ctr"/>
            <a:t>25.54%</a:t>
          </a:fld>
          <a:endParaRPr lang="en-US" sz="1100" b="1">
            <a:solidFill>
              <a:srgbClr val="2C6682"/>
            </a:solidFill>
          </a:endParaRPr>
        </a:p>
      </cdr:txBody>
    </cdr:sp>
  </cdr:relSizeAnchor>
  <cdr:relSizeAnchor xmlns:cdr="http://schemas.openxmlformats.org/drawingml/2006/chartDrawing">
    <cdr:from>
      <cdr:x>0.76999</cdr:x>
      <cdr:y>0.6289</cdr:y>
    </cdr:from>
    <cdr:to>
      <cdr:x>0.91497</cdr:x>
      <cdr:y>0.68951</cdr:y>
    </cdr:to>
    <cdr:sp macro="" textlink="">
      <cdr:nvSpPr>
        <cdr:cNvPr id="6" name="Rectangle 5">
          <a:extLst xmlns:a="http://schemas.openxmlformats.org/drawingml/2006/main">
            <a:ext uri="{FF2B5EF4-FFF2-40B4-BE49-F238E27FC236}">
              <a16:creationId xmlns:a16="http://schemas.microsoft.com/office/drawing/2014/main" id="{EEA573C3-98F9-4352-86B9-77DF3BA760B2}"/>
            </a:ext>
          </a:extLst>
        </cdr:cNvPr>
        <cdr:cNvSpPr/>
      </cdr:nvSpPr>
      <cdr:spPr>
        <a:xfrm xmlns:a="http://schemas.openxmlformats.org/drawingml/2006/main">
          <a:off x="10528300" y="4129741"/>
          <a:ext cx="1982396" cy="39801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100" b="1" i="0" u="none" strike="noStrike">
              <a:solidFill>
                <a:srgbClr val="2C6682"/>
              </a:solidFill>
              <a:latin typeface="Calibri"/>
              <a:cs typeface="Calibri"/>
            </a:rPr>
            <a:t>Baseline Schedule Rev.</a:t>
          </a:r>
          <a:r>
            <a:rPr lang="en-US" sz="1100" b="1" i="0" u="none" strike="noStrike" baseline="0">
              <a:solidFill>
                <a:srgbClr val="2C6682"/>
              </a:solidFill>
              <a:latin typeface="Calibri"/>
              <a:cs typeface="Calibri"/>
            </a:rPr>
            <a:t> 0.0</a:t>
          </a:r>
          <a:endParaRPr lang="en-US" sz="1100" b="1">
            <a:solidFill>
              <a:srgbClr val="2C6682"/>
            </a:solidFill>
          </a:endParaRPr>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2</xdr:col>
      <xdr:colOff>312419</xdr:colOff>
      <xdr:row>2</xdr:row>
      <xdr:rowOff>56592</xdr:rowOff>
    </xdr:from>
    <xdr:to>
      <xdr:col>8</xdr:col>
      <xdr:colOff>215809</xdr:colOff>
      <xdr:row>18</xdr:row>
      <xdr:rowOff>93618</xdr:rowOff>
    </xdr:to>
    <xdr:pic>
      <xdr:nvPicPr>
        <xdr:cNvPr id="11" name="Picture 10">
          <a:extLst>
            <a:ext uri="{FF2B5EF4-FFF2-40B4-BE49-F238E27FC236}">
              <a16:creationId xmlns:a16="http://schemas.microsoft.com/office/drawing/2014/main" id="{81217B4F-8A18-551C-5ED9-3E35DEF596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196883" y="818592"/>
          <a:ext cx="3742510" cy="2871122"/>
        </a:xfrm>
        <a:prstGeom prst="rect">
          <a:avLst/>
        </a:prstGeom>
      </xdr:spPr>
    </xdr:pic>
    <xdr:clientData/>
  </xdr:twoCellAnchor>
  <xdr:twoCellAnchor editAs="oneCell">
    <xdr:from>
      <xdr:col>12</xdr:col>
      <xdr:colOff>237577</xdr:colOff>
      <xdr:row>2</xdr:row>
      <xdr:rowOff>79926</xdr:rowOff>
    </xdr:from>
    <xdr:to>
      <xdr:col>18</xdr:col>
      <xdr:colOff>17417</xdr:colOff>
      <xdr:row>18</xdr:row>
      <xdr:rowOff>95048</xdr:rowOff>
    </xdr:to>
    <xdr:pic>
      <xdr:nvPicPr>
        <xdr:cNvPr id="2" name="Picture 1">
          <a:extLst>
            <a:ext uri="{FF2B5EF4-FFF2-40B4-BE49-F238E27FC236}">
              <a16:creationId xmlns:a16="http://schemas.microsoft.com/office/drawing/2014/main" id="{DF74F8D8-7FBD-4822-9E43-9A10FC53EC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7054756" y="841926"/>
          <a:ext cx="3613244" cy="2849218"/>
        </a:xfrm>
        <a:prstGeom prst="rect">
          <a:avLst/>
        </a:prstGeom>
      </xdr:spPr>
    </xdr:pic>
    <xdr:clientData/>
  </xdr:twoCellAnchor>
  <xdr:twoCellAnchor editAs="oneCell">
    <xdr:from>
      <xdr:col>2</xdr:col>
      <xdr:colOff>163561</xdr:colOff>
      <xdr:row>21</xdr:row>
      <xdr:rowOff>20639</xdr:rowOff>
    </xdr:from>
    <xdr:to>
      <xdr:col>8</xdr:col>
      <xdr:colOff>281940</xdr:colOff>
      <xdr:row>38</xdr:row>
      <xdr:rowOff>16846</xdr:rowOff>
    </xdr:to>
    <xdr:pic>
      <xdr:nvPicPr>
        <xdr:cNvPr id="3" name="Picture 2">
          <a:extLst>
            <a:ext uri="{FF2B5EF4-FFF2-40B4-BE49-F238E27FC236}">
              <a16:creationId xmlns:a16="http://schemas.microsoft.com/office/drawing/2014/main" id="{90A3E0AF-CD1F-453F-9EE3-8C805BCFF1B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048025" y="4374925"/>
          <a:ext cx="3959404" cy="3020802"/>
        </a:xfrm>
        <a:prstGeom prst="rect">
          <a:avLst/>
        </a:prstGeom>
      </xdr:spPr>
    </xdr:pic>
    <xdr:clientData/>
  </xdr:twoCellAnchor>
  <xdr:twoCellAnchor editAs="oneCell">
    <xdr:from>
      <xdr:col>12</xdr:col>
      <xdr:colOff>173084</xdr:colOff>
      <xdr:row>21</xdr:row>
      <xdr:rowOff>34694</xdr:rowOff>
    </xdr:from>
    <xdr:to>
      <xdr:col>18</xdr:col>
      <xdr:colOff>248738</xdr:colOff>
      <xdr:row>37</xdr:row>
      <xdr:rowOff>60145</xdr:rowOff>
    </xdr:to>
    <xdr:pic>
      <xdr:nvPicPr>
        <xdr:cNvPr id="4" name="Picture 3">
          <a:extLst>
            <a:ext uri="{FF2B5EF4-FFF2-40B4-BE49-F238E27FC236}">
              <a16:creationId xmlns:a16="http://schemas.microsoft.com/office/drawing/2014/main" id="{07CF2F8F-2172-4711-A394-2D033336FA2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6990263" y="4388980"/>
          <a:ext cx="3909058" cy="2851926"/>
        </a:xfrm>
        <a:prstGeom prst="rect">
          <a:avLst/>
        </a:prstGeom>
      </xdr:spPr>
    </xdr:pic>
    <xdr:clientData/>
  </xdr:twoCellAnchor>
  <xdr:twoCellAnchor editAs="oneCell">
    <xdr:from>
      <xdr:col>2</xdr:col>
      <xdr:colOff>102871</xdr:colOff>
      <xdr:row>41</xdr:row>
      <xdr:rowOff>76658</xdr:rowOff>
    </xdr:from>
    <xdr:to>
      <xdr:col>8</xdr:col>
      <xdr:colOff>355691</xdr:colOff>
      <xdr:row>57</xdr:row>
      <xdr:rowOff>96151</xdr:rowOff>
    </xdr:to>
    <xdr:pic>
      <xdr:nvPicPr>
        <xdr:cNvPr id="5" name="Picture 4">
          <a:extLst>
            <a:ext uri="{FF2B5EF4-FFF2-40B4-BE49-F238E27FC236}">
              <a16:creationId xmlns:a16="http://schemas.microsoft.com/office/drawing/2014/main" id="{58FCFE31-3F36-4B0E-883D-0D293CDBF48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xdr:blipFill>
      <xdr:spPr>
        <a:xfrm>
          <a:off x="987335" y="8036837"/>
          <a:ext cx="4088130" cy="2845968"/>
        </a:xfrm>
        <a:prstGeom prst="rect">
          <a:avLst/>
        </a:prstGeom>
      </xdr:spPr>
    </xdr:pic>
    <xdr:clientData/>
  </xdr:twoCellAnchor>
  <xdr:twoCellAnchor editAs="oneCell">
    <xdr:from>
      <xdr:col>11</xdr:col>
      <xdr:colOff>294684</xdr:colOff>
      <xdr:row>41</xdr:row>
      <xdr:rowOff>130422</xdr:rowOff>
    </xdr:from>
    <xdr:to>
      <xdr:col>19</xdr:col>
      <xdr:colOff>16376</xdr:colOff>
      <xdr:row>57</xdr:row>
      <xdr:rowOff>21500</xdr:rowOff>
    </xdr:to>
    <xdr:pic>
      <xdr:nvPicPr>
        <xdr:cNvPr id="6" name="Picture 5">
          <a:extLst>
            <a:ext uri="{FF2B5EF4-FFF2-40B4-BE49-F238E27FC236}">
              <a16:creationId xmlns:a16="http://schemas.microsoft.com/office/drawing/2014/main" id="{893B6BD5-994E-4055-B909-5C7DE7F9D71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xdr:blipFill>
      <xdr:spPr>
        <a:xfrm>
          <a:off x="6472327" y="8090601"/>
          <a:ext cx="4837978" cy="2721363"/>
        </a:xfrm>
        <a:prstGeom prst="rect">
          <a:avLst/>
        </a:prstGeom>
      </xdr:spPr>
    </xdr:pic>
    <xdr:clientData/>
  </xdr:twoCellAnchor>
  <xdr:twoCellAnchor editAs="oneCell">
    <xdr:from>
      <xdr:col>1</xdr:col>
      <xdr:colOff>292006</xdr:colOff>
      <xdr:row>60</xdr:row>
      <xdr:rowOff>126743</xdr:rowOff>
    </xdr:from>
    <xdr:to>
      <xdr:col>9</xdr:col>
      <xdr:colOff>204107</xdr:colOff>
      <xdr:row>76</xdr:row>
      <xdr:rowOff>18379</xdr:rowOff>
    </xdr:to>
    <xdr:pic>
      <xdr:nvPicPr>
        <xdr:cNvPr id="7" name="Picture 6">
          <a:extLst>
            <a:ext uri="{FF2B5EF4-FFF2-40B4-BE49-F238E27FC236}">
              <a16:creationId xmlns:a16="http://schemas.microsoft.com/office/drawing/2014/main" id="{12314B9A-0F9E-4AE6-9EF3-4C91B9248D7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a:off x="536935" y="11706422"/>
          <a:ext cx="5028386" cy="2721921"/>
        </a:xfrm>
        <a:prstGeom prst="rect">
          <a:avLst/>
        </a:prstGeom>
      </xdr:spPr>
    </xdr:pic>
    <xdr:clientData/>
  </xdr:twoCellAnchor>
  <xdr:twoCellAnchor editAs="oneCell">
    <xdr:from>
      <xdr:col>11</xdr:col>
      <xdr:colOff>308697</xdr:colOff>
      <xdr:row>60</xdr:row>
      <xdr:rowOff>76813</xdr:rowOff>
    </xdr:from>
    <xdr:to>
      <xdr:col>19</xdr:col>
      <xdr:colOff>209007</xdr:colOff>
      <xdr:row>76</xdr:row>
      <xdr:rowOff>68036</xdr:rowOff>
    </xdr:to>
    <xdr:pic>
      <xdr:nvPicPr>
        <xdr:cNvPr id="8" name="Picture 7">
          <a:extLst>
            <a:ext uri="{FF2B5EF4-FFF2-40B4-BE49-F238E27FC236}">
              <a16:creationId xmlns:a16="http://schemas.microsoft.com/office/drawing/2014/main" id="{4AC734CA-0A9D-49FA-AC21-A4C7C296432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xdr:blipFill>
      <xdr:spPr>
        <a:xfrm>
          <a:off x="6486340" y="11656492"/>
          <a:ext cx="5016596" cy="282150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25</xdr:col>
      <xdr:colOff>255814</xdr:colOff>
      <xdr:row>1</xdr:row>
      <xdr:rowOff>20411</xdr:rowOff>
    </xdr:from>
    <xdr:ext cx="1030019" cy="494643"/>
    <xdr:pic>
      <xdr:nvPicPr>
        <xdr:cNvPr id="2" name="Picture 1">
          <a:extLst>
            <a:ext uri="{FF2B5EF4-FFF2-40B4-BE49-F238E27FC236}">
              <a16:creationId xmlns:a16="http://schemas.microsoft.com/office/drawing/2014/main" id="{5E5AB1AC-72F6-4550-99AD-9144F7640E19}"/>
            </a:ext>
          </a:extLst>
        </xdr:cNvPr>
        <xdr:cNvPicPr>
          <a:picLocks noChangeAspect="1"/>
        </xdr:cNvPicPr>
      </xdr:nvPicPr>
      <xdr:blipFill rotWithShape="1">
        <a:blip xmlns:r="http://schemas.openxmlformats.org/officeDocument/2006/relationships" r:embed="rId1" cstate="screen">
          <a:extLst>
            <a:ext uri="{28A0092B-C50C-407E-A947-70E740481C1C}">
              <a14:useLocalDpi xmlns:a14="http://schemas.microsoft.com/office/drawing/2010/main"/>
            </a:ext>
          </a:extLst>
        </a:blip>
        <a:srcRect/>
        <a:stretch/>
      </xdr:blipFill>
      <xdr:spPr>
        <a:xfrm>
          <a:off x="15876814" y="203291"/>
          <a:ext cx="1030019" cy="494643"/>
        </a:xfrm>
        <a:prstGeom prst="rect">
          <a:avLst/>
        </a:prstGeom>
      </xdr:spPr>
    </xdr:pic>
    <xdr:clientData/>
  </xdr:oneCellAnchor>
  <xdr:oneCellAnchor>
    <xdr:from>
      <xdr:col>9</xdr:col>
      <xdr:colOff>139700</xdr:colOff>
      <xdr:row>51</xdr:row>
      <xdr:rowOff>19050</xdr:rowOff>
    </xdr:from>
    <xdr:ext cx="369929" cy="233366"/>
    <xdr:pic>
      <xdr:nvPicPr>
        <xdr:cNvPr id="3" name="Picture 2">
          <a:extLst>
            <a:ext uri="{FF2B5EF4-FFF2-40B4-BE49-F238E27FC236}">
              <a16:creationId xmlns:a16="http://schemas.microsoft.com/office/drawing/2014/main" id="{D3C72BA0-77FD-4CB9-BE8D-DE3F5DCDFC3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63260" y="9345930"/>
          <a:ext cx="369929" cy="2333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7.xml><?xml version="1.0" encoding="utf-8"?>
<xdr:wsDr xmlns:xdr="http://schemas.openxmlformats.org/drawingml/2006/spreadsheetDrawing" xmlns:a="http://schemas.openxmlformats.org/drawingml/2006/main">
  <xdr:oneCellAnchor>
    <xdr:from>
      <xdr:col>26</xdr:col>
      <xdr:colOff>206091</xdr:colOff>
      <xdr:row>0</xdr:row>
      <xdr:rowOff>0</xdr:rowOff>
    </xdr:from>
    <xdr:ext cx="516896" cy="406232"/>
    <xdr:pic>
      <xdr:nvPicPr>
        <xdr:cNvPr id="2" name="Picture 1">
          <a:extLst>
            <a:ext uri="{FF2B5EF4-FFF2-40B4-BE49-F238E27FC236}">
              <a16:creationId xmlns:a16="http://schemas.microsoft.com/office/drawing/2014/main" id="{32F13874-CEC6-45AD-A008-370EEAFA6428}"/>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16451931" y="0"/>
          <a:ext cx="516896" cy="406232"/>
        </a:xfrm>
        <a:prstGeom prst="rect">
          <a:avLst/>
        </a:prstGeom>
      </xdr:spPr>
    </xdr:pic>
    <xdr:clientData/>
  </xdr:oneCellAnchor>
  <xdr:oneCellAnchor>
    <xdr:from>
      <xdr:col>27</xdr:col>
      <xdr:colOff>7327</xdr:colOff>
      <xdr:row>0</xdr:row>
      <xdr:rowOff>0</xdr:rowOff>
    </xdr:from>
    <xdr:ext cx="530631" cy="411312"/>
    <xdr:pic>
      <xdr:nvPicPr>
        <xdr:cNvPr id="3" name="Picture 2">
          <a:extLst>
            <a:ext uri="{FF2B5EF4-FFF2-40B4-BE49-F238E27FC236}">
              <a16:creationId xmlns:a16="http://schemas.microsoft.com/office/drawing/2014/main" id="{DAEA3BCA-7694-4641-AFBA-3FB434BE32A6}"/>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16878007" y="0"/>
          <a:ext cx="530631" cy="411312"/>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xdr:from>
      <xdr:col>18</xdr:col>
      <xdr:colOff>400252</xdr:colOff>
      <xdr:row>8</xdr:row>
      <xdr:rowOff>96372</xdr:rowOff>
    </xdr:from>
    <xdr:to>
      <xdr:col>19</xdr:col>
      <xdr:colOff>52107</xdr:colOff>
      <xdr:row>19</xdr:row>
      <xdr:rowOff>12551</xdr:rowOff>
    </xdr:to>
    <xdr:sp macro="" textlink="">
      <xdr:nvSpPr>
        <xdr:cNvPr id="6" name="Right Brace 5">
          <a:extLst>
            <a:ext uri="{FF2B5EF4-FFF2-40B4-BE49-F238E27FC236}">
              <a16:creationId xmlns:a16="http://schemas.microsoft.com/office/drawing/2014/main" id="{00000000-0008-0000-0C00-000006000000}"/>
            </a:ext>
          </a:extLst>
        </xdr:cNvPr>
        <xdr:cNvSpPr/>
      </xdr:nvSpPr>
      <xdr:spPr>
        <a:xfrm>
          <a:off x="16052628" y="1548654"/>
          <a:ext cx="521432" cy="1888415"/>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19</xdr:col>
      <xdr:colOff>390769</xdr:colOff>
      <xdr:row>4</xdr:row>
      <xdr:rowOff>48846</xdr:rowOff>
    </xdr:from>
    <xdr:to>
      <xdr:col>19</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C00-000003000000}"/>
            </a:ext>
          </a:extLst>
        </xdr:cNvPr>
        <xdr:cNvCxnSpPr/>
      </xdr:nvCxnSpPr>
      <xdr:spPr>
        <a:xfrm>
          <a:off x="8572500" y="635000"/>
          <a:ext cx="12212" cy="512885"/>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402981</xdr:colOff>
      <xdr:row>8</xdr:row>
      <xdr:rowOff>36634</xdr:rowOff>
    </xdr:from>
    <xdr:to>
      <xdr:col>19</xdr:col>
      <xdr:colOff>415192</xdr:colOff>
      <xdr:row>23</xdr:row>
      <xdr:rowOff>13774</xdr:rowOff>
    </xdr:to>
    <xdr:cxnSp macro="">
      <xdr:nvCxnSpPr>
        <xdr:cNvPr id="7" name="Straight Arrow Connector 6">
          <a:extLst>
            <a:ext uri="{FF2B5EF4-FFF2-40B4-BE49-F238E27FC236}">
              <a16:creationId xmlns:a16="http://schemas.microsoft.com/office/drawing/2014/main" id="{00000000-0008-0000-0C00-000007000000}"/>
            </a:ext>
          </a:extLst>
        </xdr:cNvPr>
        <xdr:cNvCxnSpPr/>
      </xdr:nvCxnSpPr>
      <xdr:spPr>
        <a:xfrm>
          <a:off x="15690606" y="1379659"/>
          <a:ext cx="12211" cy="28346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15</xdr:col>
      <xdr:colOff>116743</xdr:colOff>
      <xdr:row>6</xdr:row>
      <xdr:rowOff>133351</xdr:rowOff>
    </xdr:from>
    <xdr:to>
      <xdr:col>15</xdr:col>
      <xdr:colOff>638175</xdr:colOff>
      <xdr:row>14</xdr:row>
      <xdr:rowOff>123825</xdr:rowOff>
    </xdr:to>
    <xdr:sp macro="" textlink="">
      <xdr:nvSpPr>
        <xdr:cNvPr id="2" name="Right Brace 1">
          <a:extLst>
            <a:ext uri="{FF2B5EF4-FFF2-40B4-BE49-F238E27FC236}">
              <a16:creationId xmlns:a16="http://schemas.microsoft.com/office/drawing/2014/main" id="{00000000-0008-0000-0D00-000002000000}"/>
            </a:ext>
          </a:extLst>
        </xdr:cNvPr>
        <xdr:cNvSpPr/>
      </xdr:nvSpPr>
      <xdr:spPr>
        <a:xfrm>
          <a:off x="13747018" y="1295401"/>
          <a:ext cx="521432" cy="1514474"/>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16</xdr:col>
      <xdr:colOff>390769</xdr:colOff>
      <xdr:row>4</xdr:row>
      <xdr:rowOff>48846</xdr:rowOff>
    </xdr:from>
    <xdr:to>
      <xdr:col>16</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D00-000003000000}"/>
            </a:ext>
          </a:extLst>
        </xdr:cNvPr>
        <xdr:cNvCxnSpPr/>
      </xdr:nvCxnSpPr>
      <xdr:spPr>
        <a:xfrm>
          <a:off x="13849594" y="829896"/>
          <a:ext cx="12212" cy="503116"/>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402981</xdr:colOff>
      <xdr:row>8</xdr:row>
      <xdr:rowOff>36634</xdr:rowOff>
    </xdr:from>
    <xdr:to>
      <xdr:col>16</xdr:col>
      <xdr:colOff>415192</xdr:colOff>
      <xdr:row>23</xdr:row>
      <xdr:rowOff>13774</xdr:rowOff>
    </xdr:to>
    <xdr:cxnSp macro="">
      <xdr:nvCxnSpPr>
        <xdr:cNvPr id="4" name="Straight Arrow Connector 3">
          <a:extLst>
            <a:ext uri="{FF2B5EF4-FFF2-40B4-BE49-F238E27FC236}">
              <a16:creationId xmlns:a16="http://schemas.microsoft.com/office/drawing/2014/main" id="{00000000-0008-0000-0D00-000004000000}"/>
            </a:ext>
          </a:extLst>
        </xdr:cNvPr>
        <xdr:cNvCxnSpPr/>
      </xdr:nvCxnSpPr>
      <xdr:spPr>
        <a:xfrm>
          <a:off x="13861806" y="1579684"/>
          <a:ext cx="12211" cy="28346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41</xdr:col>
      <xdr:colOff>87086</xdr:colOff>
      <xdr:row>2</xdr:row>
      <xdr:rowOff>377043</xdr:rowOff>
    </xdr:from>
    <xdr:to>
      <xdr:col>58</xdr:col>
      <xdr:colOff>489857</xdr:colOff>
      <xdr:row>11</xdr:row>
      <xdr:rowOff>65315</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42</xdr:col>
      <xdr:colOff>0</xdr:colOff>
      <xdr:row>31</xdr:row>
      <xdr:rowOff>0</xdr:rowOff>
    </xdr:from>
    <xdr:to>
      <xdr:col>55</xdr:col>
      <xdr:colOff>487219</xdr:colOff>
      <xdr:row>47</xdr:row>
      <xdr:rowOff>48161</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-99863760</xdr:colOff>
      <xdr:row>13</xdr:row>
      <xdr:rowOff>5272</xdr:rowOff>
    </xdr:from>
    <xdr:to>
      <xdr:col>0</xdr:col>
      <xdr:colOff>-98803593</xdr:colOff>
      <xdr:row>13</xdr:row>
      <xdr:rowOff>260782</xdr:rowOff>
    </xdr:to>
    <xdr:sp macro="" textlink="">
      <xdr:nvSpPr>
        <xdr:cNvPr id="14" name="TextBox 19">
          <a:extLst>
            <a:ext uri="{FF2B5EF4-FFF2-40B4-BE49-F238E27FC236}">
              <a16:creationId xmlns:a16="http://schemas.microsoft.com/office/drawing/2014/main" id="{0230CDB7-9661-4C66-9062-3EDD9D4ACBA9}"/>
            </a:ext>
          </a:extLst>
        </xdr:cNvPr>
        <xdr:cNvSpPr txBox="1"/>
      </xdr:nvSpPr>
      <xdr:spPr>
        <a:xfrm flipH="1">
          <a:off x="-99863760" y="4931058"/>
          <a:ext cx="1060167" cy="255510"/>
        </a:xfrm>
        <a:prstGeom prst="rect">
          <a:avLst/>
        </a:prstGeom>
      </xdr:spPr>
      <xdr:style>
        <a:lnRef idx="2">
          <a:schemeClr val="accent4"/>
        </a:lnRef>
        <a:fillRef idx="1">
          <a:schemeClr val="lt1"/>
        </a:fillRef>
        <a:effectRef idx="0">
          <a:schemeClr val="accent4"/>
        </a:effectRef>
        <a:fontRef idx="minor">
          <a:schemeClr val="dk1"/>
        </a:fontRef>
      </xdr:style>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rtl="1"/>
          <a:r>
            <a:rPr lang="ar-SA" sz="1100" b="1">
              <a:solidFill>
                <a:srgbClr val="3066B6"/>
              </a:solidFill>
              <a:latin typeface="Bahij TheSansArabic SemiBold" panose="02040503050201020203" pitchFamily="18" charset="-78"/>
              <a:cs typeface="Bahij TheSansArabic SemiBold" panose="02040503050201020203" pitchFamily="18" charset="-78"/>
            </a:rPr>
            <a:t>موقع المشروع</a:t>
          </a:r>
          <a:endParaRPr lang="en-US" sz="1100" b="1">
            <a:solidFill>
              <a:srgbClr val="3066B6"/>
            </a:solidFill>
            <a:latin typeface="Bahij TheSansArabic SemiBold" panose="02040503050201020203" pitchFamily="18" charset="-78"/>
            <a:cs typeface="Bahij TheSansArabic SemiBold" panose="02040503050201020203" pitchFamily="18" charset="-78"/>
          </a:endParaRPr>
        </a:p>
      </xdr:txBody>
    </xdr:sp>
    <xdr:clientData/>
  </xdr:twoCellAnchor>
  <xdr:twoCellAnchor>
    <xdr:from>
      <xdr:col>0</xdr:col>
      <xdr:colOff>-12234582</xdr:colOff>
      <xdr:row>13</xdr:row>
      <xdr:rowOff>195540</xdr:rowOff>
    </xdr:from>
    <xdr:to>
      <xdr:col>0</xdr:col>
      <xdr:colOff>-11863107</xdr:colOff>
      <xdr:row>14</xdr:row>
      <xdr:rowOff>205065</xdr:rowOff>
    </xdr:to>
    <xdr:sp macro="" textlink="">
      <xdr:nvSpPr>
        <xdr:cNvPr id="13" name="Rectangle 12">
          <a:extLst>
            <a:ext uri="{FF2B5EF4-FFF2-40B4-BE49-F238E27FC236}">
              <a16:creationId xmlns:a16="http://schemas.microsoft.com/office/drawing/2014/main" id="{EAB4C210-18ED-47DB-B86E-3E9F0EB95FCE}"/>
            </a:ext>
          </a:extLst>
        </xdr:cNvPr>
        <xdr:cNvSpPr/>
      </xdr:nvSpPr>
      <xdr:spPr>
        <a:xfrm flipH="1">
          <a:off x="-12234582" y="5121326"/>
          <a:ext cx="371475" cy="404132"/>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endParaRPr lang="en-US"/>
        </a:p>
      </xdr:txBody>
    </xdr:sp>
    <xdr:clientData/>
  </xdr:twoCellAnchor>
  <xdr:twoCellAnchor>
    <xdr:from>
      <xdr:col>0</xdr:col>
      <xdr:colOff>-12386982</xdr:colOff>
      <xdr:row>13</xdr:row>
      <xdr:rowOff>347940</xdr:rowOff>
    </xdr:from>
    <xdr:to>
      <xdr:col>0</xdr:col>
      <xdr:colOff>-12015507</xdr:colOff>
      <xdr:row>14</xdr:row>
      <xdr:rowOff>357465</xdr:rowOff>
    </xdr:to>
    <xdr:sp macro="" textlink="">
      <xdr:nvSpPr>
        <xdr:cNvPr id="21" name="Rectangle 20">
          <a:extLst>
            <a:ext uri="{FF2B5EF4-FFF2-40B4-BE49-F238E27FC236}">
              <a16:creationId xmlns:a16="http://schemas.microsoft.com/office/drawing/2014/main" id="{5EF16993-FB84-4A96-8AE4-CD4C99E1C430}"/>
            </a:ext>
          </a:extLst>
        </xdr:cNvPr>
        <xdr:cNvSpPr/>
      </xdr:nvSpPr>
      <xdr:spPr>
        <a:xfrm flipH="1">
          <a:off x="-12386982" y="5273726"/>
          <a:ext cx="371475" cy="404132"/>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endParaRPr lang="en-US"/>
        </a:p>
      </xdr:txBody>
    </xdr:sp>
    <xdr:clientData/>
  </xdr:twoCellAnchor>
  <xdr:twoCellAnchor>
    <xdr:from>
      <xdr:col>11</xdr:col>
      <xdr:colOff>215714</xdr:colOff>
      <xdr:row>2</xdr:row>
      <xdr:rowOff>15670</xdr:rowOff>
    </xdr:from>
    <xdr:to>
      <xdr:col>14</xdr:col>
      <xdr:colOff>827331</xdr:colOff>
      <xdr:row>9</xdr:row>
      <xdr:rowOff>392206</xdr:rowOff>
    </xdr:to>
    <xdr:pic>
      <xdr:nvPicPr>
        <xdr:cNvPr id="4" name="Picture 1">
          <a:extLst>
            <a:ext uri="{FF2B5EF4-FFF2-40B4-BE49-F238E27FC236}">
              <a16:creationId xmlns:a16="http://schemas.microsoft.com/office/drawing/2014/main" id="{4E15366E-1510-0157-EF9F-5CBF938823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24155" y="1001788"/>
          <a:ext cx="3939764" cy="32004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30378</xdr:colOff>
      <xdr:row>11</xdr:row>
      <xdr:rowOff>48634</xdr:rowOff>
    </xdr:from>
    <xdr:to>
      <xdr:col>15</xdr:col>
      <xdr:colOff>1</xdr:colOff>
      <xdr:row>28</xdr:row>
      <xdr:rowOff>55718</xdr:rowOff>
    </xdr:to>
    <xdr:pic>
      <xdr:nvPicPr>
        <xdr:cNvPr id="2" name="Picture 1">
          <a:extLst>
            <a:ext uri="{FF2B5EF4-FFF2-40B4-BE49-F238E27FC236}">
              <a16:creationId xmlns:a16="http://schemas.microsoft.com/office/drawing/2014/main" id="{2FB1D1B3-D11A-2C83-CE10-9A31138318C4}"/>
            </a:ext>
          </a:extLst>
        </xdr:cNvPr>
        <xdr:cNvPicPr>
          <a:picLocks noChangeAspect="1"/>
        </xdr:cNvPicPr>
      </xdr:nvPicPr>
      <xdr:blipFill>
        <a:blip xmlns:r="http://schemas.openxmlformats.org/officeDocument/2006/relationships" r:embed="rId2"/>
        <a:stretch>
          <a:fillRect/>
        </a:stretch>
      </xdr:blipFill>
      <xdr:spPr>
        <a:xfrm>
          <a:off x="11538819" y="4665458"/>
          <a:ext cx="4407153" cy="697714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AERO%20HOSPITAL%20COMPLEX%20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HONDA%20SKP.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Documents%20and%20Settings/Administrator/My%20Documents/Castillo%20Grand/Castillo%20Grand.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akdesign\production\hosam\038\2000\2049%20Generator%20Bldg%20at%20Batha%20Borders\BANK4\Enquiries\BANK\SUPPLIER.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jasarapmc-my.sharepoint.com/Users/KENAN/Downloads/Documents%20and%20Settings/chathura/My%20Documents/Palm%20District%20Cooling%20Documents/BOQ/TOWER/ITP384.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pmoportal01/aammdon/Petro%20Quay/prg/03Sep04.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jasarapmc-my.sharepoint.com/Users/KENAN/Downloads/Liverpool/March%20completion%20-%20version%2031120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ubai\Documents%20and%20Settings\rmarque2\My%20Documents\Mail\OL%20Temp%20Attachments\Tracking_Register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rgent%20Works%20for%20KASC-IFC_09Mar13.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egisfr-my.sharepoint.com/Contemp%20gardens/working/Documents%20and%20Settings/Ian%20Tarry/My%20Documents/Copy%20of%20office%20files/0807_136%20-%20HP%20Boavista/Estudo%20Economico/0807_136%20HP%20Cost%20Plans%20-%20BOAVISTA%20(version%20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ajed1lt603\shared\Users\antivolaa\Desktop\AECOM\WER-2%20PROJECTS\UPS\Al%20Rabwah\take-off\stormwater%20network\AL%20RABWAH-Stormwater-raw.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sers/cordovaa/Desktop/Al%20Khumra%20Earthwork%2090%25sample.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ajed1lt603\shared\walter\IFB%20earthworks.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T:\Users\colin.bateman\AppData\Local\Microsoft\Windows\Temporary%20Internet%20Files\Content.Outlook\0PY0B5X1\PML%20~%20PRICE%20BOOK%201Q07%20~%20DRAFT%20version%20(Autosaved).xl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DLA%20Standard%20Cost%20Report1"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Muralidhara\SHARED%20FOLDER\SHARED%20FOLDER\AUG%20-%202005\INHOUSE\Aug%2005-SOBHA%20Rose-%20P%20Q%20S%20Revised%20(26.09.05.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W2kmnlfs\project\2001PROJ\P01019%20The%20Manansala%20Tower\D.%20ESTIMATING%20&amp;%20PRE%20CONTRACT\1.%20Estimates%20and%20Cost%20Plans\2.%20Cost%20Plans\CP7R\CP7R.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erver\d\PROJECTS\8820-ADCO\PROJECTS\8203\PROJECTS\PJ8036\PLANNING\WKRPT\June4\4June-Prog.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jasarapmc-my.sharepoint.com/Users/KENAN/Downloads/Users/antivolaa/AppData/Local/Microsoft/Windows/Temporary%20Internet%20Files/Content.Outlook/L4I19CCN/HHR%20template.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s://jasarapmc-my.sharepoint.com/Aslan/Documents%20and%20Settings/rrutter/Local%20Settings/Temporary%20Internet%20Files/OLK101/PSR%20Project%20Status%20Report%20-%20British%20Waterways%20(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worleyparsons-my.sharepoint.com/Aslan/Documents%20and%20Settings/rrutter/Local%20Settings/Temporary%20Internet%20Files/OLK101/PSR%20Project%20Status%20Report%20-%20British%20Waterways%20(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Aslan/Documents%20and%20Settings/rrutter/Local%20Settings/Temporary%20Internet%20Files/OLK101/PSR%20Project%20Status%20Report%20-%20British%20Waterways%20(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jasarapmc-my.sharepoint.com/Users/KENAN/Downloads/IFB%20Al%20Khumra/1.%20PACKAGE%2010/K9b%20Centreline%20Details.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T:\GC%202004\H04%20110%20SRE%20GEML%20Updated%20Eng\Estimate%20-%20Platform%20E&amp;M.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Users/ibrahimm3/Desktop/Rates%20using%20C5%20CCCC/MH-CB%20Analysis%20CIP-PH2%20Rev02-C5_CCCC.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T:\CIN%202009\H09%20136%20-%20Liverpool%20Street\03%20Estimates\LST%20Price%20Book%201Q07\~PRICE%20BOOK%201Q0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Mayflower1\Shared%20Folder\Documents%20and%20Settings\kurian\Local%20Settings\Temp\Labor%20bills%2019.08.0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jasarapmc-my.sharepoint.com/Users/KENAN/Downloads/Users/cordovaa/Documents/HHR%20Culvert%20Outlet/IFB_28%20Feb%202013/HHR%20NP4&amp;NP5_IFB/NP4&amp;NP5-IFB.xlsx" TargetMode="External"/></Relationships>
</file>

<file path=xl/externalLinks/_rels/externalLink30.xml.rels><?xml version="1.0" encoding="UTF-8" standalone="yes"?>
<Relationships xmlns="http://schemas.openxmlformats.org/package/2006/relationships"><Relationship Id="rId2" Type="http://schemas.microsoft.com/office/2019/04/relationships/externalLinkLongPath" Target="file:///\\Gclpdc\Company\GC%202002\H02.202%20CrossRail%201%20Safeguarded%20Route%20Call%20Off%20(Motts)\Estimate%20Update%20-%20Pudding%20Mill%20Lane%20-%20Mar%202004\Revised%20Estimate\Running%20Tunnels,%20shafts%20etc\Estimate%20-%20%20Pudding%20Mill%20Lane%20Portal%20(including%20pricing).xls?811B9A52" TargetMode="External"/><Relationship Id="rId1" Type="http://schemas.openxmlformats.org/officeDocument/2006/relationships/externalLinkPath" Target="file:///\\811B9A52\Estimate%20-%20%20Pudding%20Mill%20Lane%20Portal%20(including%20pricing).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egisfr-my.sharepoint.com/My%20Documents/Kingdom-Centre-Backup/KC-A-HAIBACKUP/MonthlyPayments/Valuations/B-226-4%20Bill%2003%20Struct.%20to%20Level%20%20+179%20-%20Civil.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Estimate%20-%20Custom%20House%20Station%20v3.0%20(Jan'07%20IRDR).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worleyparsons-my.sharepoint.com/Users/Dr.%20Romel/Desktop/MODON%20Reporting%20Docs%202020/Modon%20WPR/10%20Photos%2013102020/JDH4-02-005_WPR_1310202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Book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npoepc0705sevel\SEVVEL\prelimianiries\Preliminaries%2027-6-06.xls" TargetMode="External"/></Relationships>
</file>

<file path=xl/externalLinks/_rels/externalLink36.xml.rels><?xml version="1.0" encoding="UTF-8" standalone="yes"?>
<Relationships xmlns="http://schemas.openxmlformats.org/package/2006/relationships"><Relationship Id="rId2" Type="http://schemas.openxmlformats.org/officeDocument/2006/relationships/externalLinkPath" Target="https://egisfr-my.sharepoint.com/personal/waleed_mahmoud_egis-group_com/Documents/09.%20MKH2-02-003%20(ENJ)/Reports/02.%20Weekly%20Report/202606/MKH2-02-003-ENJ-WPR-019-23-06-2026/00.%20MKH2-02-003-ENJ-WPR-19-23-06-2026.xlsx" TargetMode="External"/><Relationship Id="rId1" Type="http://schemas.openxmlformats.org/officeDocument/2006/relationships/externalLinkPath" Target="https://egisfr-my.sharepoint.com/personal/waleed_mahmoud_egis-group_com/Documents/09.%20MKH2-02-003%20(ENJ)/Reports/02.%20Weekly%20Report/202606/MKH2-02-003-ENJ-WPR-019-23-06-2026/00.%20MKH2-02-003-ENJ-WPR-19-23-06-2026.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https://worleyparsons-my.sharepoint.com/personal/anas_qappani_worley_com/Documents/Desktop/JDH4-02-005/04.%20Weekly%20Progress%20Report/2022/03.%20Mar%202022/Final%20Report%20-%2027%20Mar%202022/JDH4-02-005%20-%20Close%20Out%20Repo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SUM"/>
      <sheetName val="CIVIL"/>
      <sheetName val="Ext. PLUMB"/>
      <sheetName val="R.A"/>
      <sheetName val="MAT-R"/>
      <sheetName val="Results (2)"/>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SHOPLIST"/>
      <sheetName val="BQ"/>
      <sheetName val="BQ External"/>
      <sheetName val="Notes"/>
      <sheetName val="Basis"/>
      <sheetName val="icmal"/>
      <sheetName val="#REF"/>
      <sheetName val="TAS"/>
      <sheetName val="GFA_HQ_Building"/>
      <sheetName val="GFA_Conference"/>
      <sheetName val="BQ_External"/>
      <sheetName val="Bill_1"/>
      <sheetName val="Bill_2"/>
      <sheetName val="Bill_3"/>
      <sheetName val="Bill_4"/>
      <sheetName val="Bill_5"/>
      <sheetName val="Bill_6"/>
      <sheetName val="Bill_7"/>
      <sheetName val="Cash2"/>
      <sheetName val="Z"/>
      <sheetName val="Raw Data"/>
      <sheetName val="SubmitCal"/>
      <sheetName val="Penthouse Apartment"/>
      <sheetName val="StattCo yCharges"/>
      <sheetName val="Su}}ary"/>
      <sheetName val=""/>
      <sheetName val="Graph Data (DO NOT PRINT)"/>
      <sheetName val="D-623D"/>
      <sheetName val="budget summary (2)"/>
      <sheetName val="Budget Analysis Summary"/>
      <sheetName val="LABOUR HISTOGRAM"/>
      <sheetName val="Option"/>
      <sheetName val="Chiet tinh dz22"/>
      <sheetName val="Chiet tinh dz35"/>
      <sheetName val="CT Thang Mo"/>
      <sheetName val="1"/>
      <sheetName val="CASHFLOWS"/>
      <sheetName val="_______"/>
      <sheetName val="核算项目余额表"/>
      <sheetName val="Criteria"/>
      <sheetName val="Assumptions"/>
      <sheetName val="@risk rents and incentives"/>
      <sheetName val="Car park lease"/>
      <sheetName val="Net rent analysis"/>
      <sheetName val="Poz-1 "/>
      <sheetName val="차액보증"/>
      <sheetName val="ancillary"/>
      <sheetName val="BOQ"/>
      <sheetName val="Bill No. 2"/>
      <sheetName val="Lab Cum Hist"/>
      <sheetName val="Projet, methodes &amp; couts"/>
      <sheetName val="Macro1"/>
      <sheetName val="Planning"/>
      <sheetName val="TAHRIR"/>
      <sheetName val="Bases"/>
      <sheetName val="Risques majeurs &amp; Frais Ind."/>
      <sheetName val="Bouclage"/>
      <sheetName val="AREG_05"/>
      <sheetName val="intr stool brkup"/>
      <sheetName val="改加胶玻璃、室外栏杆"/>
      <sheetName val="FOL - Bar"/>
      <sheetName val="Sheet2"/>
      <sheetName val="CT  PL"/>
      <sheetName val="Budget"/>
      <sheetName val="LEVEL SHEET"/>
      <sheetName val="SPT vs PHI"/>
      <sheetName val="Sheet1"/>
      <sheetName val="LABOUR_HISTOGRAM"/>
      <sheetName val="JAS"/>
      <sheetName val="Customize Your Invoice"/>
      <sheetName val="B"/>
      <sheetName val="HVAC BoQ"/>
      <sheetName val="PriceSummary"/>
      <sheetName val="企业表一"/>
      <sheetName val="M-5C"/>
      <sheetName val="M-5A"/>
      <sheetName val="Rate analysis"/>
      <sheetName val="ConferenceCentre_x0000_옰ʒ䄂ʒ鵠ʐ䄂ʒ閐̐䄂ʒ蕈̐"/>
      <sheetName val="HQ-TO"/>
      <sheetName val="Body Sheet"/>
      <sheetName val="1.0 Executive Summary"/>
      <sheetName val="ANNEXURE-A"/>
      <sheetName val="Data"/>
      <sheetName val="Tender Summary"/>
      <sheetName val="Insurance Ext"/>
      <sheetName val="Prelims"/>
      <sheetName val="Ap A"/>
      <sheetName val="SHOPLIST.xls"/>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List"/>
      <sheetName val="Bill 2"/>
      <sheetName val="COC"/>
      <sheetName val="SAP"/>
      <sheetName val="Top sheet"/>
      <sheetName val="GFA_HQ_Building1"/>
      <sheetName val="GFA_Conference1"/>
      <sheetName val="StattCo_yCharges"/>
      <sheetName val="BQ_External1"/>
      <sheetName val="Penthouse_Apartment"/>
      <sheetName val="LABOUR_HISTOGRAM1"/>
      <sheetName val="Lab_Cum_Hist"/>
      <sheetName val="Raw_Data"/>
      <sheetName val="Chiet_tinh_dz22"/>
      <sheetName val="Chiet_tinh_dz35"/>
      <sheetName val="CT_Thang_Mo"/>
      <sheetName val="@risk_rents_and_incentives"/>
      <sheetName val="Car_park_lease"/>
      <sheetName val="Net_rent_analysis"/>
      <sheetName val="Poz-1_"/>
      <sheetName val="Bill_No__2"/>
      <sheetName val="LEVEL_SHEET"/>
      <sheetName val="Graph_Data_(DO_NOT_PRINT)"/>
      <sheetName val="Tender_Summary"/>
      <sheetName val="Insurance_Ext"/>
      <sheetName val="FOL_-_Bar"/>
      <sheetName val="SPT_vs_PHI"/>
      <sheetName val="Projet,_methodes_&amp;_couts"/>
      <sheetName val="Risques_majeurs_&amp;_Frais_Ind_"/>
      <sheetName val="budget_summary_(2)"/>
      <sheetName val="Budget_Analysis_Summary"/>
      <sheetName val="CT__PL"/>
      <sheetName val="MTP"/>
      <sheetName val="POWER"/>
      <sheetName val="PROJECT BRIEF"/>
      <sheetName val="C (3)"/>
      <sheetName val="Geneí¬_x0008_i_x0000__x0000__x0014__x0000_0."/>
      <sheetName val="70_x0000_,/0_x0000_s«_x0008_i_x0000_Æø_x0003_í¬_x0008_i_x0000_"/>
      <sheetName val="DATAS"/>
      <sheetName val="Currencies"/>
      <sheetName val="기계내역서"/>
      <sheetName val="2 Div 14 "/>
      <sheetName val="Inputs"/>
      <sheetName val="Sheet3"/>
      <sheetName val="Bill 1"/>
      <sheetName val="Bill 3"/>
      <sheetName val="Bill 4"/>
      <sheetName val="Bill 5"/>
      <sheetName val="Bill 6"/>
      <sheetName val="Bill 7"/>
      <sheetName val="Customize_Your_Invoice"/>
      <sheetName val="HVAC_BoQ"/>
      <sheetName val="Dubai golf"/>
      <sheetName val="concrete"/>
      <sheetName val="beam-reinft-IIInd floor"/>
      <sheetName val="Wall"/>
      <sheetName val="beam-reinft-machine rm"/>
      <sheetName val="girder"/>
      <sheetName val="Rocker"/>
      <sheetName val="98Price"/>
      <sheetName val="_x0000__x0000__x0000__x0000__x0000__x0000__x0000__x0000_"/>
      <sheetName val="POWER ASSUMPTIONS"/>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udget_summary_(2)1"/>
      <sheetName val="Budget_Analysis_Summary1"/>
      <sheetName val="Body_Sheet1"/>
      <sheetName val="1_0_Executive_Summary1"/>
      <sheetName val="Projet,_methodes_&amp;_couts1"/>
      <sheetName val="Risques_majeurs_&amp;_Frais_Ind_1"/>
      <sheetName val="CT__PL1"/>
      <sheetName val="Top_sheet1"/>
      <sheetName val="intr_stool_brkup1"/>
      <sheetName val="Rate_analysis1"/>
      <sheetName val="GFA_HQ_Building2"/>
      <sheetName val="GFA_Conference2"/>
      <sheetName val="StattCo_yCharges1"/>
      <sheetName val="BQ_External2"/>
      <sheetName val="Penthouse_Apartment1"/>
      <sheetName val="LABOUR_HISTOGRAM2"/>
      <sheetName val="Chiet_tinh_dz221"/>
      <sheetName val="Chiet_tinh_dz351"/>
      <sheetName val="CT_Thang_Mo1"/>
      <sheetName val="Raw_Data1"/>
      <sheetName val="@risk_rents_and_incentives1"/>
      <sheetName val="Car_park_lease1"/>
      <sheetName val="Net_rent_analysis1"/>
      <sheetName val="Poz-1_1"/>
      <sheetName val="Lab_Cum_Hist1"/>
      <sheetName val="Graph_Data_(DO_NOT_PRINT)1"/>
      <sheetName val="LEVEL_SHEET1"/>
      <sheetName val="Bill_No__21"/>
      <sheetName val="Tender_Summary1"/>
      <sheetName val="Insurance_Ext1"/>
      <sheetName val="FOL_-_Bar1"/>
      <sheetName val="SPT_vs_PHI1"/>
      <sheetName val="Customize_Your_Invoice1"/>
      <sheetName val="HVAC_BoQ1"/>
      <sheetName val="Body_Sheet"/>
      <sheetName val="1_0_Executive_Summary"/>
      <sheetName val="Top_sheet"/>
      <sheetName val="intr_stool_brkup"/>
      <sheetName val="Rate_analysis"/>
      <sheetName val="ACT_SPS"/>
      <sheetName val="SPSF"/>
      <sheetName val="Invoice Summary"/>
      <sheetName val="sal"/>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WITHOUT C&amp;I PROFIT (3)"/>
      <sheetName val="Geneí¬_x0008_i"/>
      <sheetName val="70"/>
      <sheetName val="Civil Boq"/>
      <sheetName val="공종별_집계금액"/>
      <sheetName val="Data_Summary"/>
      <sheetName val="Activity List"/>
      <sheetName val="Softscape Buildup"/>
      <sheetName val="Mat'l Rate"/>
      <sheetName val="마산월령동골조물량변경"/>
      <sheetName val="MOS"/>
      <sheetName val="GFA_HQ_Building6"/>
      <sheetName val="PROJECT_BRIEF1"/>
      <sheetName val="Geneí¬i0_"/>
      <sheetName val="70,/0s«iÆøí¬i"/>
      <sheetName val="Bill_22"/>
      <sheetName val="C_(3)1"/>
      <sheetName val="Ap_A1"/>
      <sheetName val="2_Div_14_1"/>
      <sheetName val="Bill_11"/>
      <sheetName val="Bill_31"/>
      <sheetName val="Bill_41"/>
      <sheetName val="Bill_51"/>
      <sheetName val="Bill_61"/>
      <sheetName val="Bill_71"/>
      <sheetName val="SHOPLIST_xls"/>
      <sheetName val="Dubai_golf"/>
      <sheetName val="beam-reinft-IIInd_floor"/>
      <sheetName val="Invoice_Summary"/>
      <sheetName val="POWER_ASSUMPTIONS"/>
      <sheetName val="beam-reinft-machine_rm"/>
      <sheetName val="PROJECT_BRIEF"/>
      <sheetName val="Bill_21"/>
      <sheetName val="C_(3)"/>
      <sheetName val="Ap_A"/>
      <sheetName val="2_Div_14_"/>
      <sheetName val="ABSTRACT"/>
      <sheetName val="DETAILED  BOQ"/>
      <sheetName val="M-Book for Conc"/>
      <sheetName val="M-Book for FW"/>
      <sheetName val="Vehicles"/>
      <sheetName val="CERTIFICATE"/>
      <sheetName val="BILL COV"/>
      <sheetName val="Ra  stair"/>
      <sheetName val="CODE"/>
      <sheetName val="250mm"/>
      <sheetName val="200mm"/>
      <sheetName val="160mm"/>
      <sheetName val="FITTINGS"/>
      <sheetName val="VALVE CHAMBERS"/>
      <sheetName val="Fire Hydrants"/>
      <sheetName val="B.GATE VALVE"/>
      <sheetName val="Sub G1 Fire"/>
      <sheetName val="Sub G12 Fire"/>
      <sheetName val="PA- Consutant "/>
      <sheetName val="upa"/>
      <sheetName val="HIRED LABOUR CODE"/>
      <sheetName val="Design"/>
      <sheetName val="foot-slab reinft"/>
      <sheetName val="Day work"/>
      <sheetName val="GFA_HQ_Building8"/>
      <sheetName val="GFA_Conference7"/>
      <sheetName val="BQ_External7"/>
      <sheetName val="Graph_Data_(DO_NOT_PRINT)6"/>
      <sheetName val="Penthouse_Apartment6"/>
      <sheetName val="Chiet_tinh_dz226"/>
      <sheetName val="Chiet_tinh_dz356"/>
      <sheetName val="StattCo_yCharges6"/>
      <sheetName val="Raw_Data6"/>
      <sheetName val="LABOUR_HISTOGRAM7"/>
      <sheetName val="@risk_rents_and_incentives6"/>
      <sheetName val="Car_park_lease6"/>
      <sheetName val="Net_rent_analysis6"/>
      <sheetName val="Poz-1_6"/>
      <sheetName val="CT_Thang_Mo6"/>
      <sheetName val="Lab_Cum_Hist6"/>
      <sheetName val="LEVEL_SHEET6"/>
      <sheetName val="Bill_No__26"/>
      <sheetName val="Tender_Summary6"/>
      <sheetName val="Insurance_Ext6"/>
      <sheetName val="FOL_-_Bar6"/>
      <sheetName val="SPT_vs_PHI6"/>
      <sheetName val="Customize_Your_Invoice6"/>
      <sheetName val="HVAC_BoQ6"/>
      <sheetName val="budget_summary_(2)5"/>
      <sheetName val="Budget_Analysis_Summary5"/>
      <sheetName val="Body_Sheet5"/>
      <sheetName val="1_0_Executive_Summary5"/>
      <sheetName val="Projet,_methodes_&amp;_couts5"/>
      <sheetName val="Risques_majeurs_&amp;_Frais_Ind_5"/>
      <sheetName val="Top_sheet5"/>
      <sheetName val="CT__PL5"/>
      <sheetName val="intr_stool_brkup5"/>
      <sheetName val="Rate_analysis5"/>
      <sheetName val="Dubai_golf1"/>
      <sheetName val="SHOPLIST_xls1"/>
      <sheetName val="Bill_12"/>
      <sheetName val="Bill_32"/>
      <sheetName val="Bill_42"/>
      <sheetName val="Bill_52"/>
      <sheetName val="Bill_62"/>
      <sheetName val="Bill_72"/>
      <sheetName val="beam-reinft-IIInd_floor1"/>
      <sheetName val="Invoice_Summary1"/>
      <sheetName val="POWER_ASSUMPTIONS1"/>
      <sheetName val="beam-reinft-machine_rm1"/>
      <sheetName val="Geneí¬i"/>
      <sheetName val="GFA_HQ_Building7"/>
      <sheetName val="GFA_Conference6"/>
      <sheetName val="BQ_External6"/>
      <sheetName val="StattCo_yCharges5"/>
      <sheetName val="Penthouse_Apartment5"/>
      <sheetName val="LABOUR_HISTOGRAM6"/>
      <sheetName val="Graph_Data_(DO_NOT_PRINT)5"/>
      <sheetName val="Projet,_methodes_&amp;_couts4"/>
      <sheetName val="Risques_majeurs_&amp;_Frais_Ind_4"/>
      <sheetName val="Chiet_tinh_dz225"/>
      <sheetName val="Chiet_tinh_dz355"/>
      <sheetName val="Raw_Data5"/>
      <sheetName val="@risk_rents_and_incentives5"/>
      <sheetName val="Car_park_lease5"/>
      <sheetName val="Net_rent_analysis5"/>
      <sheetName val="Poz-1_5"/>
      <sheetName val="CT_Thang_Mo5"/>
      <sheetName val="Lab_Cum_Hist5"/>
      <sheetName val="Bill_No__25"/>
      <sheetName val="CT__PL4"/>
      <sheetName val="budget_summary_(2)4"/>
      <sheetName val="Budget_Analysis_Summary4"/>
      <sheetName val="Customize_Your_Invoice5"/>
      <sheetName val="HVAC_BoQ5"/>
      <sheetName val="FOL_-_Bar5"/>
      <sheetName val="LEVEL_SHEET5"/>
      <sheetName val="SPT_vs_PHI5"/>
      <sheetName val="Body_Sheet4"/>
      <sheetName val="1_0_Executive_Summary4"/>
      <sheetName val="intr_stool_brkup4"/>
      <sheetName val="Tender_Summary5"/>
      <sheetName val="Insurance_Ext5"/>
      <sheetName val="Top_sheet4"/>
      <sheetName val="Rate_analysis4"/>
      <sheetName val="Materials Cost(PCC)"/>
      <sheetName val="India F&amp;S Template"/>
      <sheetName val="Annex"/>
      <sheetName val="factors"/>
      <sheetName val="P4-B"/>
      <sheetName val="Break_Up"/>
      <sheetName val="RESULT"/>
      <sheetName val="IO LIST"/>
      <sheetName val="Formulas"/>
      <sheetName val="Material "/>
      <sheetName val="Quote Sheet"/>
      <sheetName val="PROJECT_BRIEF2"/>
      <sheetName val="Bill_23"/>
      <sheetName val="C_(3)2"/>
      <sheetName val="Ap_A2"/>
      <sheetName val="2_Div_14_2"/>
      <sheetName val="Civil_Boq"/>
      <sheetName val="WITHOUT_C&amp;I_PROFIT_(3)"/>
      <sheetName val="Activity_List"/>
      <sheetName val="Softscape_Buildup"/>
      <sheetName val="Mat'l_Rate"/>
      <sheetName val="Ap_A3"/>
      <sheetName val="2_Div_14_3"/>
      <sheetName val="SHOPLIST_xls2"/>
      <sheetName val="PROJECT_BRIEF3"/>
      <sheetName val="Bill_24"/>
      <sheetName val="C_(3)3"/>
      <sheetName val="Bill_13"/>
      <sheetName val="Bill_33"/>
      <sheetName val="Bill_43"/>
      <sheetName val="Bill_53"/>
      <sheetName val="Bill_63"/>
      <sheetName val="Bill_73"/>
      <sheetName val="Dubai_golf2"/>
      <sheetName val="beam-reinft-IIInd_floor2"/>
      <sheetName val="Invoice_Summary2"/>
      <sheetName val="POWER_ASSUMPTIONS2"/>
      <sheetName val="beam-reinft-machine_rm2"/>
      <sheetName val="Civil_Boq1"/>
      <sheetName val="WITHOUT_C&amp;I_PROFIT_(3)1"/>
      <sheetName val="Activity_List1"/>
      <sheetName val="Softscape_Buildup1"/>
      <sheetName val="Mat'l_Rate1"/>
      <sheetName val="DETAILED__BOQ"/>
      <sheetName val="M-Book_for_Conc"/>
      <sheetName val="M-Book_for_FW"/>
      <sheetName val="HIRED_LABOUR_CODE"/>
      <sheetName val="PA-_Consutant_"/>
      <sheetName val="foot-slab_reinft"/>
      <sheetName val="Index List"/>
      <sheetName val="Type List"/>
      <sheetName val="File Types"/>
      <sheetName val="SStaff-Sept2013"/>
      <sheetName val="COLUMN"/>
      <sheetName val="escalation"/>
      <sheetName val="ANAL"/>
      <sheetName val="final abstract"/>
      <sheetName val="PRECAST lightconc-II"/>
      <sheetName val="Detail"/>
      <sheetName val="p&amp;m"/>
      <sheetName val="col-reinft1"/>
      <sheetName val="RA-markate"/>
      <sheetName val="BOQ_Direct_selling cost"/>
      <sheetName val="77S(O)"/>
      <sheetName val="Voucher"/>
      <sheetName val="P&amp;L-BDMC"/>
      <sheetName val="ConferenceCentre?옰ʒ䄂ʒ鵠ʐ䄂ʒ閐̐䄂ʒ蕈̐"/>
      <sheetName val="Eq. Mobilization"/>
      <sheetName val="Working for RCC"/>
      <sheetName val="INSTR"/>
      <sheetName val="Toolbox"/>
      <sheetName val="GFA_HQ_Building9"/>
      <sheetName val="GFA_Conference8"/>
      <sheetName val="StattCo_yCharges7"/>
      <sheetName val="BQ_External8"/>
      <sheetName val="Penthouse_Apartment7"/>
      <sheetName val="LABOUR_HISTOGRAM8"/>
      <sheetName val="Chiet_tinh_dz227"/>
      <sheetName val="Chiet_tinh_dz357"/>
      <sheetName val="CT_Thang_Mo7"/>
      <sheetName val="Raw_Data7"/>
      <sheetName val="@risk_rents_and_incentives7"/>
      <sheetName val="Car_park_lease7"/>
      <sheetName val="Net_rent_analysis7"/>
      <sheetName val="Poz-1_7"/>
      <sheetName val="Lab_Cum_Hist7"/>
      <sheetName val="Graph_Data_(DO_NOT_PRINT)7"/>
      <sheetName val="LEVEL_SHEET7"/>
      <sheetName val="SPT_vs_PHI7"/>
      <sheetName val="Bill_No__27"/>
      <sheetName val="Tender_Summary7"/>
      <sheetName val="Insurance_Ext7"/>
      <sheetName val="FOL_-_Bar7"/>
      <sheetName val="Customize_Your_Invoice7"/>
      <sheetName val="HVAC_BoQ7"/>
      <sheetName val="budget_summary_(2)6"/>
      <sheetName val="Budget_Analysis_Summary6"/>
      <sheetName val="Projet,_methodes_&amp;_couts6"/>
      <sheetName val="Risques_majeurs_&amp;_Frais_Ind_6"/>
      <sheetName val="Body_Sheet6"/>
      <sheetName val="1_0_Executive_Summary6"/>
      <sheetName val="Top_sheet6"/>
      <sheetName val="Rate_analysis6"/>
      <sheetName val="intr_stool_brkup6"/>
      <sheetName val="CT__PL6"/>
      <sheetName val="Ap_A4"/>
      <sheetName val="2_Div_14_4"/>
      <sheetName val="SHOPLIST_xls3"/>
      <sheetName val="PROJECT_BRIEF4"/>
      <sheetName val="Bill_25"/>
      <sheetName val="C_(3)4"/>
      <sheetName val="Bill_14"/>
      <sheetName val="Bill_34"/>
      <sheetName val="Bill_44"/>
      <sheetName val="Bill_54"/>
      <sheetName val="Bill_64"/>
      <sheetName val="Bill_74"/>
      <sheetName val="Dubai_golf3"/>
      <sheetName val="beam-reinft-IIInd_floor3"/>
      <sheetName val="Invoice_Summary3"/>
      <sheetName val="POWER_ASSUMPTIONS3"/>
      <sheetName val="beam-reinft-machine_rm3"/>
      <sheetName val="Civil_Boq2"/>
      <sheetName val="WITHOUT_C&amp;I_PROFIT_(3)2"/>
      <sheetName val="Activity_List2"/>
      <sheetName val="Softscape_Buildup2"/>
      <sheetName val="Mat'l_Rate2"/>
      <sheetName val="BILL_COV"/>
      <sheetName val="Ra__stair"/>
      <sheetName val="B03"/>
      <sheetName val="B09.1"/>
      <sheetName val="11-hsd"/>
      <sheetName val="13-septic"/>
      <sheetName val="7-ug"/>
      <sheetName val="2-utility"/>
      <sheetName val="18-misc"/>
      <sheetName val="5-pipe"/>
      <sheetName val="PRJDATA"/>
      <sheetName val="BLK2"/>
      <sheetName val="BLK3"/>
      <sheetName val="E &amp; R"/>
      <sheetName val="radar"/>
      <sheetName val="UG"/>
      <sheetName val="Master"/>
      <sheetName val="PMWeb data"/>
      <sheetName val="갑지"/>
      <sheetName val="15-MECH"/>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GFA_HQ_Building10"/>
      <sheetName val="GFA_Conference9"/>
      <sheetName val="StattCo_yCharges8"/>
      <sheetName val="BQ_External9"/>
      <sheetName val="Penthouse_Apartment8"/>
      <sheetName val="LABOUR_HISTOGRAM9"/>
      <sheetName val="Chiet_tinh_dz228"/>
      <sheetName val="Chiet_tinh_dz358"/>
      <sheetName val="CT_Thang_Mo8"/>
      <sheetName val="Raw_Data8"/>
      <sheetName val="@risk_rents_and_incentives8"/>
      <sheetName val="Car_park_lease8"/>
      <sheetName val="Net_rent_analysis8"/>
      <sheetName val="Poz-1_8"/>
      <sheetName val="Lab_Cum_Hist8"/>
      <sheetName val="Graph_Data_(DO_NOT_PRINT)8"/>
      <sheetName val="LEVEL_SHEET8"/>
      <sheetName val="SPT_vs_PHI8"/>
      <sheetName val="Bill_No__28"/>
      <sheetName val="Tender_Summary8"/>
      <sheetName val="Insurance_Ext8"/>
      <sheetName val="FOL_-_Bar8"/>
      <sheetName val="Customize_Your_Invoice8"/>
      <sheetName val="HVAC_BoQ8"/>
      <sheetName val="budget_summary_(2)7"/>
      <sheetName val="Budget_Analysis_Summary7"/>
      <sheetName val="Projet,_methodes_&amp;_couts7"/>
      <sheetName val="Risques_majeurs_&amp;_Frais_Ind_7"/>
      <sheetName val="Body_Sheet7"/>
      <sheetName val="1_0_Executive_Summary7"/>
      <sheetName val="Top_sheet7"/>
      <sheetName val="Rate_analysis7"/>
      <sheetName val="intr_stool_brkup7"/>
      <sheetName val="CT__PL7"/>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HIRED_LABOUR_CODE1"/>
      <sheetName val="PA-_Consutant_1"/>
      <sheetName val="foot-slab_reinft1"/>
      <sheetName val="DETAILED__BOQ1"/>
      <sheetName val="M-Book_for_Conc1"/>
      <sheetName val="M-Book_for_FW1"/>
      <sheetName val="BILL_COV1"/>
      <sheetName val="Ra__stair1"/>
      <sheetName val="Day_work"/>
      <sheetName val="PointNo.5"/>
      <sheetName val="CHART OF ACCOUNTS"/>
      <sheetName val="E-Bill No.6 A-O"/>
      <sheetName val="房屋及建筑物"/>
      <sheetName val="XL4Poppy"/>
      <sheetName val="B185-B-2"/>
      <sheetName val="B185-B-3"/>
      <sheetName val="B185-B-4"/>
      <sheetName val="B185-B-5"/>
      <sheetName val="B185-B-6"/>
      <sheetName val="B185-B-7"/>
      <sheetName val="B185-B-8"/>
      <sheetName val="B185-B-9.1"/>
      <sheetName val="B185-B-9.2"/>
      <sheetName val="Day_work1"/>
      <sheetName val="Gra¦_x0004_)_x0000__x0000__x0000_VW_x0000__x0000__x0000__x0000__x0000__x0000__x0000__x0000__x0000_ U"/>
      <sheetName val="/VW_x0000_VU_x0000_)_x0000__x0000__x0000_)_x0000__x0000__x0000__x0001__x0000__x0000__x0000_tÏØ0_x0009__x0008__x0000__x0000__x0009__x0008_"/>
      <sheetName val="/VW_x0000_VU_x0000_)_x0000__x0000__x0000_)_x0000__x0000__x0000__x0001__x0000__x0000__x0000_tÏØ0 _x0008__x0000__x0000_ _x0008_"/>
      <sheetName val="合成単価作成表-BLDG"/>
      <sheetName val="w't table"/>
      <sheetName val="cp-e1"/>
      <sheetName val="BASE_APR17_HISTOGRAMS"/>
      <sheetName val="Chiet t"/>
      <sheetName val="Staffing and Rates IA"/>
      <sheetName val="Eq__Mobilization"/>
      <sheetName val="Working_for_RCC"/>
      <sheetName val="VALVE_CHAMBERS"/>
      <sheetName val="Fire_Hydrants"/>
      <sheetName val="B_GATE_VALVE"/>
      <sheetName val="Sub_G1_Fire"/>
      <sheetName val="Sub_G12_Fire"/>
      <sheetName val="Materials_Cost(PCC)"/>
      <sheetName val="India_F&amp;S_Template"/>
      <sheetName val="IO_LIST"/>
      <sheetName val="Material_"/>
      <sheetName val="Quote_Sheet"/>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BOQ_Direct_selling_cost"/>
      <sheetName val="B09_1"/>
      <sheetName val="PRECAST_lightconc-II"/>
      <sheetName val="final_abstract"/>
      <sheetName val="E_&amp;_R"/>
      <sheetName val="Labour &amp; Plant"/>
      <sheetName val="Dropdown"/>
      <sheetName val="Elemental Buildup"/>
      <sheetName val="VALVE_CHAMBERS1"/>
      <sheetName val="Fire_Hydrants1"/>
      <sheetName val="B_GATE_VALVE1"/>
      <sheetName val="Sub_G1_Fire1"/>
      <sheetName val="Sub_G12_Fire1"/>
      <sheetName val="DETAILED__BOQ2"/>
      <sheetName val="M-Book_for_Conc2"/>
      <sheetName val="M-Book_for_FW2"/>
      <sheetName val="HIRED_LABOUR_CODE2"/>
      <sheetName val="PA-_Consutant_2"/>
      <sheetName val="foot-slab_reinft2"/>
      <sheetName val="Lists"/>
      <sheetName val="2.2)Revised Cash Flow"/>
      <sheetName val="Gra¦_x0004_)"/>
      <sheetName val="/VW"/>
      <sheetName val="SS MH"/>
      <sheetName val="Material List "/>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B185-B-9_1"/>
      <sheetName val="B185-B-9_2"/>
      <sheetName val="CHART_OF_ACCOUNTS"/>
      <sheetName val="E-Bill_No_6_A-O"/>
      <sheetName val="BS"/>
      <sheetName val="집계표(OPTION)"/>
      <sheetName val="PMWeb_data"/>
      <sheetName val="SS_MH"/>
      <sheetName val="ConferenceCentre_x005f_x0000_옰ʒ䄂ʒ鵠ʐ䄂ʒ"/>
      <sheetName val="Geneí¬_x005f_x0008_i_x005f_x0000__x005f_x0000__x0"/>
      <sheetName val="70_x005f_x0000_,_0_x005f_x0000_s«_x005f_x0008_i_x"/>
      <sheetName val="Geneí¬_x005f_x0008_i"/>
      <sheetName val="2_2)Revised_Cash_Flow"/>
      <sheetName val="References"/>
      <sheetName val="Geneí¬ i_x0000__x0000_ _x0000_0."/>
      <sheetName val="70_x0000_,/0_x0000_s« i_x0000_Æø í¬ i_x0000_"/>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입찰내역 발주처 양식"/>
      <sheetName val="Summary of Work"/>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Quantity"/>
      <sheetName val="PNT-QUOT-#3"/>
      <sheetName val="COAT&amp;WRAP-QIOT-#3"/>
      <sheetName val="Earthwork"/>
      <sheetName val="GIAVLIEU"/>
      <sheetName val="Project Cost Breakdown"/>
      <sheetName val="Materials_Cost(PCC)2"/>
      <sheetName val="India_F&amp;S_Template2"/>
      <sheetName val="IO_LIST2"/>
      <sheetName val="Material_2"/>
      <sheetName val="Quote_Sheet2"/>
      <sheetName val="Day_work2"/>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VALVE_CHAMBERS2"/>
      <sheetName val="Fire_Hydrants2"/>
      <sheetName val="B_GATE_VALVE2"/>
      <sheetName val="Sub_G1_Fire2"/>
      <sheetName val="Sub_G12_Fire2"/>
      <sheetName val="LIST DO NOT REMOVE"/>
      <sheetName val="HIRED_LABOUR_CODE3"/>
      <sheetName val="PA-_Consutant_3"/>
      <sheetName val="foot-slab_reinft3"/>
      <sheetName val="DETAILED__BOQ3"/>
      <sheetName val="M-Book_for_Conc3"/>
      <sheetName val="M-Book_for_FW3"/>
      <sheetName val="w't_table"/>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GRSummary"/>
      <sheetName val="_x005f_x0000__x005f_x0000__x005f_x0000__x005f_x0000__x0"/>
      <sheetName val="Staff Acco."/>
      <sheetName val="TBAL9697 -group wise  sdpl"/>
      <sheetName val="Selections"/>
      <sheetName val="SIEMENS"/>
      <sheetName val="B6.2 "/>
      <sheetName val="PointNo_5"/>
      <sheetName val="Elemental_Buildup"/>
      <sheetName val="Gra¦)VW_U"/>
      <sheetName val="/VWVU))tÏØ0  "/>
      <sheetName val="/VWVU))tÏØ0__"/>
      <sheetName val="Employee List"/>
      <sheetName val="Mall waterproofing"/>
      <sheetName val="MSCP waterproofing"/>
      <sheetName val="-----------------"/>
      <sheetName val="??-BLDG"/>
      <sheetName val="ml"/>
      <sheetName val="Demand"/>
      <sheetName val="Occ"/>
      <sheetName val="GFA_HQ_Building12"/>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VALVE_CHAMBERS3"/>
      <sheetName val="Fire_Hydrants3"/>
      <sheetName val="B_GATE_VALVE3"/>
      <sheetName val="Sub_G1_Fire3"/>
      <sheetName val="Sub_G12_Fire3"/>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PMWeb_data1"/>
      <sheetName val="w't_table1"/>
      <sheetName val="SS_MH1"/>
      <sheetName val="Chiet_t"/>
      <sheetName val="Staffing_and_Rates_IA"/>
      <sheetName val="Index_List"/>
      <sheetName val="Type_List"/>
      <sheetName val="File_Types"/>
      <sheetName val="Gra¦)"/>
      <sheetName val="입찰내역_발주처_양식"/>
      <sheetName val="Material_List_"/>
      <sheetName val="Old"/>
      <sheetName val="Elemental_Buildup1"/>
      <sheetName val="PointNo_51"/>
      <sheetName val="B6_2_"/>
      <sheetName val="LIST_DO_NOT_REMOVE"/>
      <sheetName val="VCH-SLC"/>
      <sheetName val="Item- Compact"/>
      <sheetName val="Supplier"/>
      <sheetName val="Рабочий лист"/>
      <sheetName val="ФМ"/>
      <sheetName val="Сравнение"/>
      <sheetName val="Table"/>
      <sheetName val="PT 141- Site A Landscape"/>
      <sheetName val="Annex 1 Sect 3a"/>
      <sheetName val="Annex 1 Sect 3a.1"/>
      <sheetName val="Annex 1 Sect 3b"/>
      <sheetName val="Annex 1 Sect 3c"/>
      <sheetName val="HOURLY RATES"/>
      <sheetName val="SITE WORK"/>
      <sheetName val="Prices"/>
      <sheetName val="Rate summary"/>
      <sheetName val="#REF!"/>
      <sheetName val="SW-TEO"/>
      <sheetName val="科目余额表正式"/>
      <sheetName val="Sub_G1_Five"/>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Summary_of_Work"/>
      <sheetName val="Employee_List"/>
      <sheetName val="%"/>
      <sheetName val="BG"/>
      <sheetName val="RAB AR&amp;STR"/>
      <sheetName val="d-safe DELUXE"/>
      <sheetName val="70,_0s«iÆøí¬i"/>
      <sheetName val="70_x005f_x0000_,/0_x005f_x0000_s«_x005f_x0008_i_x"/>
      <sheetName val="Back up"/>
      <sheetName val="COSTING"/>
      <sheetName val="train cash"/>
      <sheetName val="accom cash"/>
      <sheetName val="ConferenceCentre_x0000_옰ʒ䄂ʒ鵠ʐ䄂ʒ"/>
      <sheetName val="Geneí¬_x0008_i_x0000__x0000__x0"/>
      <sheetName val="70_x0000_,_0_x0000_s«_x0008_i_x"/>
      <sheetName val="_x0000__x0000__x0000__x0000__x0"/>
      <sheetName val="INDIGINEOUS ITEMS "/>
      <sheetName val="office"/>
      <sheetName val="Lab"/>
      <sheetName val="GFA_HQ_Building13"/>
      <sheetName val="GFA_Conference12"/>
      <sheetName val="BQ_External12"/>
      <sheetName val="Graph_Data_(DO_NOT_PRINT)11"/>
      <sheetName val="Penthouse_Apartment11"/>
      <sheetName val="LABOUR_HISTOGRAM12"/>
      <sheetName val="StattCo_yCharges11"/>
      <sheetName val="Projet,_methodes_&amp;_couts10"/>
      <sheetName val="Risques_majeurs_&amp;_Frais_Ind_10"/>
      <sheetName val="Raw_Data11"/>
      <sheetName val="Chiet_tinh_dz2211"/>
      <sheetName val="Chiet_tinh_dz3511"/>
      <sheetName val="@risk_rents_and_incentives11"/>
      <sheetName val="Car_park_lease11"/>
      <sheetName val="Net_rent_analysis11"/>
      <sheetName val="Poz-1_11"/>
      <sheetName val="Lab_Cum_Hist11"/>
      <sheetName val="CT_Thang_Mo11"/>
      <sheetName val="LEVEL_SHEET11"/>
      <sheetName val="SPT_vs_PHI11"/>
      <sheetName val="CT__PL10"/>
      <sheetName val="FOL_-_Bar11"/>
      <sheetName val="Customize_Your_Invoice11"/>
      <sheetName val="HVAC_BoQ11"/>
      <sheetName val="Bill_No__211"/>
      <sheetName val="Tender_Summary11"/>
      <sheetName val="Insurance_Ext11"/>
      <sheetName val="budget_summary_(2)10"/>
      <sheetName val="Budget_Analysis_Summary10"/>
      <sheetName val="Body_Sheet10"/>
      <sheetName val="1_0_Executive_Summary10"/>
      <sheetName val="2_Div_14_8"/>
      <sheetName val="Top_sheet10"/>
      <sheetName val="intr_stool_brkup10"/>
      <sheetName val="Bill_18"/>
      <sheetName val="Bill_29"/>
      <sheetName val="Bill_38"/>
      <sheetName val="Bill_48"/>
      <sheetName val="Bill_58"/>
      <sheetName val="Bill_68"/>
      <sheetName val="Bill_78"/>
      <sheetName val="Ap_A8"/>
      <sheetName val="Rate_analysis10"/>
      <sheetName val="POWER_ASSUMPTIONS7"/>
      <sheetName val="Dubai_golf7"/>
      <sheetName val="beam-reinft-IIInd_floor7"/>
      <sheetName val="beam-reinft-machine_rm7"/>
      <sheetName val="SHOPLIST_xls7"/>
      <sheetName val="PROJECT_BRIEF8"/>
      <sheetName val="Invoice_Summary7"/>
      <sheetName val="Civil_Boq6"/>
      <sheetName val="C_(3)8"/>
      <sheetName val="WITHOUT_C&amp;I_PROFIT_(3)6"/>
      <sheetName val="DETAILED__BOQ5"/>
      <sheetName val="M-Book_for_Conc5"/>
      <sheetName val="M-Book_for_FW5"/>
      <sheetName val="BILL_COV4"/>
      <sheetName val="Ra__stair4"/>
      <sheetName val="Activity_List6"/>
      <sheetName val="Softscape_Buildup6"/>
      <sheetName val="Mat'l_Rate6"/>
      <sheetName val="VALVE_CHAMBERS4"/>
      <sheetName val="Fire_Hydrants4"/>
      <sheetName val="B_GATE_VALVE4"/>
      <sheetName val="Sub_G1_Fire4"/>
      <sheetName val="Sub_G12_Fire4"/>
      <sheetName val="PA-_Consutant_5"/>
      <sheetName val="HIRED_LABOUR_CODE5"/>
      <sheetName val="foot-slab_reinft5"/>
      <sheetName val="Day_work3"/>
      <sheetName val="Materials_Cost(PCC)3"/>
      <sheetName val="India_F&amp;S_Template3"/>
      <sheetName val="IO_LIST3"/>
      <sheetName val="Material_3"/>
      <sheetName val="Quote_Sheet3"/>
      <sheetName val="CHART_OF_ACCOUNTS2"/>
      <sheetName val="E-Bill_No_6_A-O2"/>
      <sheetName val="B185-B-9_12"/>
      <sheetName val="B185-B-9_22"/>
      <sheetName val="B09_12"/>
      <sheetName val="BOQ_Direct_selling_cost2"/>
      <sheetName val="PMWeb_data2"/>
      <sheetName val="SS_MH2"/>
      <sheetName val="Eq__Mobilization2"/>
      <sheetName val="w't_table2"/>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Working_for_RCC2"/>
      <sheetName val="2_2)Revised_Cash_Flow1"/>
      <sheetName val="Material_List_1"/>
      <sheetName val="Chiet_t1"/>
      <sheetName val="Staffing_and_Rates_IA1"/>
      <sheetName val="Index_List1"/>
      <sheetName val="Type_List1"/>
      <sheetName val="File_Types1"/>
      <sheetName val="입찰내역_발주처_양식1"/>
      <sheetName val="/VWVU))tÏØ0__1"/>
      <sheetName val="Staff_Acco_"/>
      <sheetName val="TBAL9697_-group_wise__sdpl"/>
      <sheetName val="XV10017"/>
      <sheetName val="ConferenceCentre?옰ʒ䄂ʒ鵠ʐ䄂ʒ閐̐脭め_x0005__x0000_"/>
      <sheetName val="[SHOPLIST.xls]70_x0000_,/0_x0000_s«_x0008_i_x0000_Æø_x0003_í¬"/>
      <sheetName val="[SHOPLIST.xls]70,/0s«iÆøí¬i"/>
      <sheetName val="Map"/>
      <sheetName val="UOM"/>
      <sheetName val="MA"/>
      <sheetName val="Rebars"/>
      <sheetName val="???? ??? ??"/>
      <sheetName val="ConferenceCentre_옰ʒ䄂ʒ鵠ʐ䄂ʒ閐̐䄂ʒ蕈̐"/>
      <sheetName val="[SHOPLIST.xls][SHOPLIST.xls]70_x0000_"/>
      <sheetName val="[SHOPLIST.xls][SHOPLIST.xls]70,"/>
      <sheetName val="Lookup"/>
      <sheetName val="Duct Accesories"/>
      <sheetName val="200205C"/>
      <sheetName val="Headings"/>
      <sheetName val="PRECAST_lightconc-II1"/>
      <sheetName val="final_abstrac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BILL_COV5"/>
      <sheetName val="Activity_List7"/>
      <sheetName val="Softscape_Buildup7"/>
      <sheetName val="Mat'l_Rate7"/>
      <sheetName val="Day_work4"/>
      <sheetName val="CHART_OF_ACCOUNTS3"/>
      <sheetName val="E-Bill_No_6_A-O3"/>
      <sheetName val="Eq__Mobilization3"/>
      <sheetName val="BOQ_Direct_selling_cost3"/>
      <sheetName val="PointNo_52"/>
      <sheetName val="Elemental_Buildup2"/>
      <sheetName val="Working_for_RCC3"/>
      <sheetName val="B185-B-9_13"/>
      <sheetName val="B185-B-9_23"/>
      <sheetName val="B09_13"/>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Common Variables"/>
      <sheetName val="GPL Revenu Update"/>
      <sheetName val="DO NOT TOUCH"/>
      <sheetName val="Work Type"/>
      <sheetName val="Sheet7"/>
      <sheetName val="Geneí¬_x0008_i??_x0014_?0."/>
      <sheetName val="70?,/0?s«_x0008_i?Æø_x0003_í¬_x0008_i?"/>
      <sheetName val="????????"/>
      <sheetName val="Geneí¬_x0008_i___x0014__0."/>
      <sheetName val="70_,_0_s«_x0008_i_Æø_x0003_í¬_x0008_i_"/>
      <sheetName val="________"/>
      <sheetName val="Ave.wtd.rates"/>
      <sheetName val="Debits as on 12.04.08"/>
      <sheetName val="PRECAST_lightconc-II3"/>
      <sheetName val="final_abstract3"/>
      <sheetName val="Materials_Cost(PCC)4"/>
      <sheetName val="India_F&amp;S_Template4"/>
      <sheetName val="IO_LIST4"/>
      <sheetName val="Material_4"/>
      <sheetName val="Quote_Sheet4"/>
      <sheetName val="PRECAST_lightconc-II4"/>
      <sheetName val="BOQ_Direct_selling_cost4"/>
      <sheetName val="final_abstract4"/>
      <sheetName val="ABS"/>
      <sheetName val="STAFFSCHED "/>
      <sheetName val="Progress"/>
      <sheetName val="R20_R30_work"/>
      <sheetName val="FORM7"/>
      <sheetName val="TRIAL BALANCE"/>
      <sheetName val="Intro"/>
      <sheetName val="Definitions"/>
      <sheetName val="MEP"/>
      <sheetName val="IRR"/>
      <sheetName val="INDEX"/>
      <sheetName val="Source"/>
      <sheetName val="PROJECT BRIEF(EX.NEW)"/>
      <sheetName val="GFA_HQ_Building15"/>
      <sheetName val="GFA_Conference14"/>
      <sheetName val="BQ_External14"/>
      <sheetName val="Raw_Data13"/>
      <sheetName val="Penthouse_Apartment13"/>
      <sheetName val="StattCo_yCharges13"/>
      <sheetName val="LABOUR_HISTOGRAM14"/>
      <sheetName val="Graph_Data_(DO_NOT_PRINT)13"/>
      <sheetName val="Chiet_tinh_dz2213"/>
      <sheetName val="Chiet_tinh_dz3513"/>
      <sheetName val="@risk_rents_and_incentives13"/>
      <sheetName val="Car_park_lease13"/>
      <sheetName val="Net_rent_analysis13"/>
      <sheetName val="Poz-1_13"/>
      <sheetName val="Lab_Cum_Hist13"/>
      <sheetName val="FOL_-_Bar13"/>
      <sheetName val="budget_summary_(2)12"/>
      <sheetName val="Budget_Analysis_Summary12"/>
      <sheetName val="CT_Thang_Mo13"/>
      <sheetName val="CT__PL12"/>
      <sheetName val="LEVEL_SHEET13"/>
      <sheetName val="SPT_vs_PHI13"/>
      <sheetName val="Bill_No__213"/>
      <sheetName val="Tender_Summary13"/>
      <sheetName val="Insurance_Ext13"/>
      <sheetName val="Customize_Your_Invoice13"/>
      <sheetName val="HVAC_BoQ13"/>
      <sheetName val="Projet,_methodes_&amp;_couts12"/>
      <sheetName val="Risques_majeurs_&amp;_Frais_Ind_12"/>
      <sheetName val="Top_sheet12"/>
      <sheetName val="intr_stool_brkup12"/>
      <sheetName val="Body_Sheet12"/>
      <sheetName val="1_0_Executive_Summary12"/>
      <sheetName val="Ap_A10"/>
      <sheetName val="Bill_110"/>
      <sheetName val="Bill_211"/>
      <sheetName val="Bill_310"/>
      <sheetName val="Bill_410"/>
      <sheetName val="Bill_510"/>
      <sheetName val="Bill_610"/>
      <sheetName val="Bill_710"/>
      <sheetName val="SHOPLIST_xls9"/>
      <sheetName val="Invoice_Summary9"/>
      <sheetName val="2_Div_14_10"/>
      <sheetName val="PROJECT_BRIEF10"/>
      <sheetName val="beam-reinft-IIInd_floor9"/>
      <sheetName val="POWER_ASSUMPTIONS9"/>
      <sheetName val="Softscape_Buildup8"/>
      <sheetName val="Mat'l_Rate8"/>
      <sheetName val="Dubai_golf9"/>
      <sheetName val="beam-reinft-machine_rm9"/>
      <sheetName val="C_(3)10"/>
      <sheetName val="PA-_Consutant_6"/>
      <sheetName val="BILL_COV6"/>
      <sheetName val="Ra__stair6"/>
      <sheetName val="WITHOUT_C&amp;I_PROFIT_(3)8"/>
      <sheetName val="Civil_Boq8"/>
      <sheetName val="Activity_List8"/>
      <sheetName val="HIRED_LABOUR_CODE6"/>
      <sheetName val="foot-slab_reinft6"/>
      <sheetName val="DETAILED__BOQ6"/>
      <sheetName val="M-Book_for_Conc6"/>
      <sheetName val="M-Book_for_FW6"/>
      <sheetName val="VALVE_CHAMBERS5"/>
      <sheetName val="Fire_Hydrants5"/>
      <sheetName val="B_GATE_VALVE5"/>
      <sheetName val="Sub_G1_Fire5"/>
      <sheetName val="Sub_G12_Fire5"/>
      <sheetName val="B185-B-9_14"/>
      <sheetName val="B185-B-9_24"/>
      <sheetName val="Day_work5"/>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orking_for_RCC4"/>
      <sheetName val="Elemental_Buildup3"/>
      <sheetName val="CHART_OF_ACCOUNTS4"/>
      <sheetName val="E-Bill_No_6_A-O4"/>
      <sheetName val="PMWeb_data4"/>
      <sheetName val="SS_MH4"/>
      <sheetName val="Eq__Mobilization4"/>
      <sheetName val="w't_table3"/>
      <sheetName val="B09_14"/>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PointNo_53"/>
      <sheetName val="Index_List3"/>
      <sheetName val="Type_List3"/>
      <sheetName val="File_Types3"/>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2_2)Revised_Cash_Flow3"/>
      <sheetName val="Material_List_3"/>
      <sheetName val="B6_2_1"/>
      <sheetName val="Employee_List1"/>
      <sheetName val="입찰내역_발주처_양식3"/>
      <sheetName val="LIST_DO_NOT_REMOVE1"/>
      <sheetName val="Chiet_t3"/>
      <sheetName val="Staffing_and_Rates_IA3"/>
      <sheetName val="Summary_of_Work1"/>
      <sheetName val="/VWVU))tÏØ0__3"/>
      <sheetName val="Project_Cost_Breakdown"/>
      <sheetName val="Item-_Compact"/>
      <sheetName val="Рабочий_лист"/>
      <sheetName val="PT_141-_Site_A_Landscape"/>
      <sheetName val="Geneí¬_i_0_"/>
      <sheetName val="70,/0s«_iÆø_í¬_i"/>
      <sheetName val="d-safe_DELUXE"/>
      <sheetName val="Annex_1_Sect_3a"/>
      <sheetName val="Annex_1_Sect_3a_1"/>
      <sheetName val="Annex_1_Sect_3b"/>
      <sheetName val="Annex_1_Sect_3c"/>
      <sheetName val="HOURLY_RATES"/>
      <sheetName val="Rate_summary"/>
      <sheetName val="SITE_WORK"/>
      <sheetName val="RAB_AR&amp;STR"/>
      <sheetName val="Back_up"/>
      <sheetName val="INDIGINEOUS_ITEMS_"/>
      <sheetName val="Mall_waterproofing"/>
      <sheetName val="MSCP_waterproofing"/>
      <sheetName val="Duct_Accesories"/>
      <sheetName val="????_???_??"/>
      <sheetName val="Geneí¬i???0_"/>
      <sheetName val="70?,/0?s«i?Æøí¬i?"/>
      <sheetName val="train_cash"/>
      <sheetName val="accom_cash"/>
      <sheetName val="Geneí¬i_x0"/>
      <sheetName val="70,_0s«i_x"/>
      <sheetName val="_x0"/>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Rates"/>
      <sheetName val="TESİSAT"/>
      <sheetName val="PTS-1"/>
      <sheetName val="Geneí¬ i"/>
      <sheetName val="AREA OF APPLICATION"/>
      <sheetName val="Steel"/>
      <sheetName val="[SHOPLIST.xls]70_x0000_,/0_x0000_s« i_x0000_Æø í¬"/>
      <sheetName val="Cashflow projection"/>
      <sheetName val="dv_info"/>
      <sheetName val="steel total"/>
      <sheetName val="ELE BOQ"/>
      <sheetName val="CostPlan"/>
      <sheetName val="Database"/>
      <sheetName val="PE"/>
      <sheetName val="LIST_DO_NOT_REMOVE2"/>
      <sheetName val="B6_2_2"/>
      <sheetName val="Staff_Acco_1"/>
      <sheetName val="TBAL9697_-group_wise__sdpl1"/>
      <sheetName val="Item-_Compact1"/>
      <sheetName val="E_&amp;_R1"/>
      <sheetName val="Project_Cost_Breakdown1"/>
      <sheetName val="Annex_1_Sect_3a1"/>
      <sheetName val="Annex_1_Sect_3a_11"/>
      <sheetName val="Annex_1_Sect_3b1"/>
      <sheetName val="Annex_1_Sect_3c1"/>
      <sheetName val="HOURLY_RATES1"/>
      <sheetName val="C1ㅇ"/>
      <sheetName val="GFA_HQ_Building16"/>
      <sheetName val="GFA_Conference15"/>
      <sheetName val="BQ_External15"/>
      <sheetName val="Raw_Data14"/>
      <sheetName val="Penthouse_Apartment14"/>
      <sheetName val="StattCo_yCharges14"/>
      <sheetName val="LABOUR_HISTOGRAM15"/>
      <sheetName val="Graph_Data_(DO_NOT_PRINT)14"/>
      <sheetName val="Chiet_tinh_dz2214"/>
      <sheetName val="Chiet_tinh_dz3514"/>
      <sheetName val="@risk_rents_and_incentives14"/>
      <sheetName val="Car_park_lease14"/>
      <sheetName val="Net_rent_analysis14"/>
      <sheetName val="Poz-1_14"/>
      <sheetName val="Lab_Cum_Hist14"/>
      <sheetName val="FOL_-_Bar14"/>
      <sheetName val="budget_summary_(2)13"/>
      <sheetName val="Budget_Analysis_Summary13"/>
      <sheetName val="CT_Thang_Mo14"/>
      <sheetName val="CT__PL13"/>
      <sheetName val="LEVEL_SHEET14"/>
      <sheetName val="SPT_vs_PHI14"/>
      <sheetName val="Bill_No__214"/>
      <sheetName val="Tender_Summary14"/>
      <sheetName val="Insurance_Ext14"/>
      <sheetName val="Customize_Your_Invoice14"/>
      <sheetName val="HVAC_BoQ14"/>
      <sheetName val="Projet,_methodes_&amp;_couts13"/>
      <sheetName val="Risques_majeurs_&amp;_Frais_Ind_13"/>
      <sheetName val="Top_sheet13"/>
      <sheetName val="intr_stool_brkup13"/>
      <sheetName val="Body_Sheet13"/>
      <sheetName val="1_0_Executive_Summary13"/>
      <sheetName val="Ap_A11"/>
      <sheetName val="Bill_111"/>
      <sheetName val="Bill_212"/>
      <sheetName val="Bill_311"/>
      <sheetName val="Bill_411"/>
      <sheetName val="Bill_511"/>
      <sheetName val="Bill_611"/>
      <sheetName val="Bill_711"/>
      <sheetName val="SHOPLIST_xls10"/>
      <sheetName val="Invoice_Summary10"/>
      <sheetName val="2_Div_14_11"/>
      <sheetName val="PROJECT_BRIEF11"/>
      <sheetName val="beam-reinft-IIInd_floor10"/>
      <sheetName val="POWER_ASSUMPTIONS10"/>
      <sheetName val="Softscape_Buildup9"/>
      <sheetName val="Mat'l_Rate9"/>
      <sheetName val="Dubai_golf10"/>
      <sheetName val="beam-reinft-machine_rm10"/>
      <sheetName val="C_(3)11"/>
      <sheetName val="PA-_Consutant_7"/>
      <sheetName val="BILL_COV7"/>
      <sheetName val="Ra__stair7"/>
      <sheetName val="WITHOUT_C&amp;I_PROFIT_(3)9"/>
      <sheetName val="Civil_Boq9"/>
      <sheetName val="Activity_List9"/>
      <sheetName val="HIRED_LABOUR_CODE7"/>
      <sheetName val="foot-slab_reinft7"/>
      <sheetName val="Materials_Cost(PCC)5"/>
      <sheetName val="India_F&amp;S_Template5"/>
      <sheetName val="IO_LIST5"/>
      <sheetName val="Material_5"/>
      <sheetName val="Quote_Sheet5"/>
      <sheetName val="DETAILED__BOQ7"/>
      <sheetName val="M-Book_for_Conc7"/>
      <sheetName val="M-Book_for_FW7"/>
      <sheetName val="VALVE_CHAMBERS6"/>
      <sheetName val="Fire_Hydrants6"/>
      <sheetName val="B_GATE_VALVE6"/>
      <sheetName val="Sub_G1_Fire6"/>
      <sheetName val="Sub_G12_Fire6"/>
      <sheetName val="B185-B-9_15"/>
      <sheetName val="B185-B-9_25"/>
      <sheetName val="Day_work6"/>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Working_for_RCC5"/>
      <sheetName val="Elemental_Buildup4"/>
      <sheetName val="CHART_OF_ACCOUNTS5"/>
      <sheetName val="BOQ_Direct_selling_cost5"/>
      <sheetName val="E-Bill_No_6_A-O5"/>
      <sheetName val="PMWeb_data5"/>
      <sheetName val="SS_MH5"/>
      <sheetName val="Eq__Mobilization5"/>
      <sheetName val="w't_table4"/>
      <sheetName val="B09_15"/>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PointNo_54"/>
      <sheetName val="Index_List4"/>
      <sheetName val="Type_List4"/>
      <sheetName val="File_Types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2_2)Revised_Cash_Flow4"/>
      <sheetName val="Material_List_4"/>
      <sheetName val="Employee_List2"/>
      <sheetName val="PRECAST_lightconc-II5"/>
      <sheetName val="final_abstract5"/>
      <sheetName val="입찰내역_발주처_양식4"/>
      <sheetName val="Chiet_t4"/>
      <sheetName val="Staffing_and_Rates_IA4"/>
      <sheetName val="Summary_of_Work2"/>
      <sheetName val="/VWVU))tÏØ0__4"/>
      <sheetName val="Рабочий_лист1"/>
      <sheetName val="PT_141-_Site_A_Landscape1"/>
      <sheetName val="d-safe_DELUXE1"/>
      <sheetName val="Rate_summary1"/>
      <sheetName val="SITE_WORK1"/>
      <sheetName val="RAB_AR&amp;STR1"/>
      <sheetName val="Back_up1"/>
      <sheetName val="INDIGINEOUS_ITEMS_1"/>
      <sheetName val="Mall_waterproofing1"/>
      <sheetName val="MSCP_waterproofing1"/>
      <sheetName val="Duct_Accesories1"/>
      <sheetName val="????_???_??1"/>
      <sheetName val="train_cash1"/>
      <sheetName val="accom_cash1"/>
      <sheetName val="[SHOPLIST_xls][SHOPLIST_xls]70"/>
      <sheetName val="[SHOPLIST_xls][SHOPLIST_xls]70,"/>
      <sheetName val="Common_Variables"/>
      <sheetName val="ConferenceCentre?옰ʒ䄂ʒ鵠ʐ䄂ʒ閐̐脭め"/>
      <sheetName val="Labour_&amp;_Plant"/>
      <sheetName val="Geneí¬i___0_"/>
      <sheetName val="70_,_0_s«i_Æøí¬i_"/>
      <sheetName val="Ave_wtd_rates"/>
      <sheetName val="Debits_as_on_12_04_08"/>
      <sheetName val="STAFFSCHED_"/>
      <sheetName val="TRIAL_BALANCE"/>
      <sheetName val="Z- GENERAL PRICE SUMMARY"/>
      <sheetName val="금융비용"/>
      <sheetName val="Mix Design"/>
      <sheetName val="std-rates"/>
      <sheetName val="Risk Breakdown Structure"/>
      <sheetName val="Home"/>
      <sheetName val="Header"/>
      <sheetName val="Payment"/>
      <sheetName val="Input"/>
      <sheetName val="Coding"/>
      <sheetName val="PPA Summary"/>
      <sheetName val="Interior"/>
      <sheetName val="Resumo Empreitadas"/>
      <sheetName val="analysis"/>
      <sheetName val="calculation_LC"/>
      <sheetName val="Internet"/>
      <sheetName val="Floor Box "/>
      <sheetName val="[SHOPLIST.xls][SHOPLIST.xls]70_"/>
      <sheetName val="Projects"/>
      <sheetName val="Summ"/>
      <sheetName val="A1-Continuous"/>
      <sheetName val="superseded"/>
      <sheetName val="% prog figs -u5 and total"/>
      <sheetName val="rc01"/>
      <sheetName val="ConferenceCentre_x005f_x0000_옰ʒ"/>
      <sheetName val="70_x005f_x0000_,_0_x005f_x0000_"/>
      <sheetName val="Gra¦_x0004_)_x0000__x0000__x0"/>
      <sheetName val="_VW_x0000_VU_x0000_)_x0000__x"/>
      <sheetName val="_VW"/>
      <sheetName val="_VWVU))tÏØ0  "/>
      <sheetName val="_VWVU))tÏØ0__"/>
      <sheetName val="__-BLDG"/>
      <sheetName val="_x005f_x0000__x005f_x0000__x005"/>
      <sheetName val="Geneí¬_x005f_x0008_i_x000"/>
      <sheetName val="Service Type"/>
      <sheetName val="Contract Division"/>
      <sheetName val="SubContract Type"/>
      <sheetName val="做法表"/>
      <sheetName val="_SHOPLIST.xls_70"/>
      <sheetName val="_SHOPLIST.xls_70,_0s«iÆøí¬i"/>
      <sheetName val="instructions"/>
      <sheetName val="1-G1"/>
      <sheetName val="[SHOPLIST_xls]70,/0s«iÆøí¬"/>
      <sheetName val="[SHOPLIST_xls]70,/0s«iÆøí¬i"/>
      <sheetName val="Z-_GENERAL_PRICE_SUMMARY"/>
      <sheetName val="Confidential"/>
      <sheetName val="Risk_Breakdown_Structure"/>
      <sheetName val="Equipment Rates"/>
      <sheetName val="FORM5"/>
      <sheetName val="Data I (2)"/>
      <sheetName val="rEFERENCES "/>
      <sheetName val="DIV2"/>
      <sheetName val="DIV3"/>
      <sheetName val="DIV4"/>
      <sheetName val="DIV7"/>
      <sheetName val="DIV9"/>
      <sheetName val="KAP-2_C1_ALBAHA_GRID_POINT_NGL"/>
      <sheetName val="[SHOPLIST.xls]/VW_x0000_VU_x0000_)_x0000__x0000__x0000_)_x0000__x0000__x0000_"/>
      <sheetName val="[SHOPLIST.xls]/VW"/>
      <sheetName val="[SHOPLIST.xls]/VWVU))tÏØ0  "/>
      <sheetName val="[SHOPLIST.xls]/VWVU))tÏØ0__"/>
      <sheetName val="Final"/>
      <sheetName val="[SHOPLIST.xls]70"/>
      <sheetName val="[SHOPLIST.xls]70,"/>
      <sheetName val="70,"/>
      <sheetName val="ConferenceCentre?옰ʒ䄂ʒ鵠ʐ䄂ʒ閐̐脭め_x0005_"/>
      <sheetName val="Base BM-rebar"/>
      <sheetName val="Attach 4-18"/>
      <sheetName val="TTL"/>
      <sheetName val="[SHOPLIST.xls][SHOPLIST.xls][SH"/>
      <sheetName val="Site Dev BOQ"/>
      <sheetName val="Architect"/>
      <sheetName val="Vendors"/>
      <sheetName val="Food"/>
      <sheetName val="E H - H. W.P."/>
      <sheetName val="E. H. Treatment for pile cap"/>
      <sheetName val="SRC-B3U2"/>
      <sheetName val="opstat"/>
      <sheetName val="costs"/>
      <sheetName val="Hic_150EOffice"/>
      <sheetName val="PNTEXT"/>
      <sheetName val="GPL_Revenu_Update"/>
      <sheetName val="DO_NOT_TOUCH"/>
      <sheetName val="Work_Type"/>
      <sheetName val="PROJECT_BRIEF(EX_NEW)"/>
      <sheetName val="Results"/>
      <sheetName val="Summary "/>
      <sheetName val="B04-A - DIA SUDEER"/>
      <sheetName val="04D - Tanmyat"/>
      <sheetName val="13- B04-B &amp; C"/>
      <sheetName val=" SITE 09 B04-B&amp;C-AFAQ"/>
      <sheetName val="工程量"/>
      <sheetName val="Auswahl"/>
      <sheetName val="Areas_with_SF"/>
      <sheetName val="Area Breakdown PER LEVEL_LINK"/>
      <sheetName val="Materials "/>
      <sheetName val="Labour"/>
      <sheetName val="MAchinery(R1)"/>
      <sheetName val="[SHOPLIST.xls]/VWVU))tÏØ0__1"/>
      <sheetName val="[SHOPLIST.xls]/VWVU))tÏØ0__2"/>
      <sheetName val="[SHOPLIST.xls]/VWVU))tÏØ0__3"/>
      <sheetName val="[SHOPLIST.xls]70,/0s«_iÆø_í¬_i"/>
      <sheetName val="[SHOPLIST.xls]70?,/0?s«i?Æøí¬i?"/>
      <sheetName val="[SHOPLIST.xls]/VWVU))tÏØ0__4"/>
      <sheetName val="Cost Heading"/>
      <sheetName val="D &amp; W sizes"/>
      <sheetName val="DetEst"/>
      <sheetName val="SOPMA DD"/>
      <sheetName val="BOQ (2)"/>
      <sheetName val="Names"/>
      <sheetName val="LABOUR RATE"/>
      <sheetName val="Material Rate"/>
      <sheetName val="Labor abs-PW"/>
      <sheetName val="Labor abs-NMR"/>
      <sheetName val="sheet6"/>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AC"/>
      <sheetName val="Form 6"/>
      <sheetName val="hist&amp;proj"/>
      <sheetName val="Package-2"/>
      <sheetName val="Combined Results "/>
      <sheetName val="Cashflow"/>
      <sheetName val="RA"/>
      <sheetName val="Base_Data"/>
      <sheetName val="P-100.MRF.DB.R1"/>
      <sheetName val="RMOPS"/>
      <sheetName val="Data Sheet"/>
      <sheetName val="Equip"/>
      <sheetName val="ￒlￒmￒnￒaￒSￒmￒaￒy"/>
      <sheetName val="Materials_Cost(PCC)6"/>
      <sheetName val="India_F&amp;S_Template6"/>
      <sheetName val="IO_LIST6"/>
      <sheetName val="Material_6"/>
      <sheetName val="Quote_Sheet6"/>
      <sheetName val="BOQ_Direct_selling_cost6"/>
      <sheetName val="PRECAST_lightconc-II6"/>
      <sheetName val="final_abstract6"/>
      <sheetName val="Staff_Acco_2"/>
      <sheetName val="TBAL9697_-group_wise__sdpl2"/>
      <sheetName val="E_&amp;_R2"/>
      <sheetName val="Common_Variables1"/>
      <sheetName val="[SHOPLIST_xls]70,/0s«iÆøí¬i1"/>
      <sheetName val="GPL_Revenu_Update1"/>
      <sheetName val="DO_NOT_TOUCH1"/>
      <sheetName val="Work_Type1"/>
      <sheetName val="Labour_&amp;_Plant1"/>
      <sheetName val="Ave_wtd_rates1"/>
      <sheetName val="Debits_as_on_12_04_081"/>
      <sheetName val="STAFFSCHED_1"/>
      <sheetName val="TRIAL_BALANCE1"/>
      <sheetName val="[SHOPLIST_xls][SHOPLIST_xls]701"/>
      <sheetName val="PROJECT_BRIEF(EX_NEW)1"/>
      <sheetName val="[SHOPLIST_xls]70,/0s«_iÆø_í¬"/>
      <sheetName val="AREA_OF_APPLICATION"/>
      <sheetName val="PRJ_DATA"/>
      <sheetName val="gen"/>
      <sheetName val="BaseWeight"/>
      <sheetName val="VIABILITY"/>
      <sheetName val="Agenda"/>
      <sheetName val="Risks&amp;issues"/>
      <sheetName val="IMS_RiskAssess"/>
      <sheetName val="Risk Register"/>
      <sheetName val="ROAE"/>
      <sheetName val="Revised Front Page"/>
      <sheetName val="Diff Run01&amp;Run02"/>
      <sheetName val="ProvSums"/>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Bill 8 Doors &amp; Windows"/>
      <sheetName val="Bill 9 Finishes "/>
      <sheetName val="Bill 10 Specialities"/>
      <sheetName val="Project_Cost_Breakdown2"/>
      <sheetName val="LIST_DO_NOT_REMOVE3"/>
      <sheetName val="B6_2_3"/>
      <sheetName val="Item-_Compact2"/>
      <sheetName val="Annex_1_Sect_3a2"/>
      <sheetName val="Annex_1_Sect_3a_12"/>
      <sheetName val="Annex_1_Sect_3b2"/>
      <sheetName val="Annex_1_Sect_3c2"/>
      <sheetName val="HOURLY_RATES2"/>
      <sheetName val="Geneí¬_i"/>
      <sheetName val="Floor_Box_"/>
      <sheetName val="GFA_HQ_Building17"/>
      <sheetName val="GFA_Conference16"/>
      <sheetName val="StattCo_yCharges15"/>
      <sheetName val="BQ_External16"/>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Graph_Data_(DO_NOT_PRINT)15"/>
      <sheetName val="Raw_Data15"/>
      <sheetName val="CT_Thang_Mo15"/>
      <sheetName val="LEVEL_SHEET15"/>
      <sheetName val="SPT_vs_PHI15"/>
      <sheetName val="Projet,_methodes_&amp;_couts14"/>
      <sheetName val="Risques_majeurs_&amp;_Frais_Ind_14"/>
      <sheetName val="Bill_No__215"/>
      <sheetName val="FOL_-_Bar15"/>
      <sheetName val="CT__PL14"/>
      <sheetName val="budget_summary_(2)14"/>
      <sheetName val="Budget_Analysis_Summary14"/>
      <sheetName val="Customize_Your_Invoice15"/>
      <sheetName val="HVAC_BoQ15"/>
      <sheetName val="intr_stool_brkup14"/>
      <sheetName val="Tender_Summary15"/>
      <sheetName val="Insurance_Ext15"/>
      <sheetName val="Body_Sheet14"/>
      <sheetName val="1_0_Executive_Summary14"/>
      <sheetName val="Top_sheet14"/>
      <sheetName val="Bill_213"/>
      <sheetName val="2_Div_14_12"/>
      <sheetName val="SHOPLIST_xls11"/>
      <sheetName val="PROJECT_BRIEF12"/>
      <sheetName val="Ap_A12"/>
      <sheetName val="Bill_112"/>
      <sheetName val="Bill_312"/>
      <sheetName val="Bill_412"/>
      <sheetName val="Bill_512"/>
      <sheetName val="Bill_612"/>
      <sheetName val="Bill_712"/>
      <sheetName val="beam-reinft-IIInd_floor11"/>
      <sheetName val="Dubai_golf11"/>
      <sheetName val="Invoice_Summary11"/>
      <sheetName val="beam-reinft-machine_rm11"/>
      <sheetName val="POWER_ASSUMPTIONS11"/>
      <sheetName val="C_(3)12"/>
      <sheetName val="Civil_Boq10"/>
      <sheetName val="PA-_Consutant_8"/>
      <sheetName val="DETAILED__BOQ8"/>
      <sheetName val="M-Book_for_Conc8"/>
      <sheetName val="M-Book_for_FW8"/>
      <sheetName val="WITHOUT_C&amp;I_PROFIT_(3)10"/>
      <sheetName val="Activity_List10"/>
      <sheetName val="Softscape_Buildup10"/>
      <sheetName val="Mat'l_Rate10"/>
      <sheetName val="Day_work7"/>
      <sheetName val="BILL_COV8"/>
      <sheetName val="HIRED_LABOUR_CODE8"/>
      <sheetName val="foot-slab_reinft8"/>
      <sheetName val="Ra__stair8"/>
      <sheetName val="VALVE_CHAMBERS7"/>
      <sheetName val="Fire_Hydrants7"/>
      <sheetName val="B_GATE_VALVE7"/>
      <sheetName val="Sub_G1_Fire7"/>
      <sheetName val="Sub_G12_Fire7"/>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Eq__Mobilization6"/>
      <sheetName val="Elemental_Buildup5"/>
      <sheetName val="w't_table5"/>
      <sheetName val="PointNo_55"/>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B09_16"/>
      <sheetName val="CHART_OF_ACCOUNTS6"/>
      <sheetName val="B185-B-9_16"/>
      <sheetName val="B185-B-9_26"/>
      <sheetName val="E-Bill_No_6_A-O6"/>
      <sheetName val="Working_for_RCC6"/>
      <sheetName val="PMWeb_data6"/>
      <sheetName val="Material_List_5"/>
      <sheetName val="Project_Cost_Breakdown3"/>
      <sheetName val="Index_List5"/>
      <sheetName val="Type_List5"/>
      <sheetName val="File_Types5"/>
      <sheetName val="SS_MH6"/>
      <sheetName val="2_2)Revised_Cash_Flow5"/>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LIST_DO_NOT_REMOVE4"/>
      <sheetName val="Rate_summary2"/>
      <sheetName val="/VWVU))tÏØ0__5"/>
      <sheetName val="Summary_of_Work3"/>
      <sheetName val="Staffing_and_Rates_IA5"/>
      <sheetName val="Chiet_t5"/>
      <sheetName val="B6_2_4"/>
      <sheetName val="Employee_List3"/>
      <sheetName val="Item-_Compact3"/>
      <sheetName val="E_&amp;_R3"/>
      <sheetName val="Staff_Acco_3"/>
      <sheetName val="TBAL9697_-group_wise__sdpl3"/>
      <sheetName val="RAB_AR&amp;STR2"/>
      <sheetName val="Рабочий_лист2"/>
      <sheetName val="SITE_WORK2"/>
      <sheetName val="Annex_1_Sect_3a3"/>
      <sheetName val="Annex_1_Sect_3a_13"/>
      <sheetName val="Annex_1_Sect_3b3"/>
      <sheetName val="Annex_1_Sect_3c3"/>
      <sheetName val="HOURLY_RATES3"/>
      <sheetName val="INDIGINEOUS_ITEMS_2"/>
      <sheetName val="train_cash2"/>
      <sheetName val="accom_cash2"/>
      <sheetName val="PT_141-_Site_A_Landscape2"/>
      <sheetName val="d-safe_DELUXE2"/>
      <sheetName val="Back_up2"/>
      <sheetName val="Mall_waterproofing2"/>
      <sheetName val="MSCP_waterproofing2"/>
      <sheetName val="Duct_Accesories2"/>
      <sheetName val="????_???_??2"/>
      <sheetName val="Geneí¬_i1"/>
      <sheetName val="AREA_OF_APPLICATION1"/>
      <sheetName val="Floor_Box_1"/>
      <sheetName val="mw"/>
      <sheetName val="Materials_Cost(PCC)7"/>
      <sheetName val="India_F&amp;S_Template7"/>
      <sheetName val="IO_LIST7"/>
      <sheetName val="Material_7"/>
      <sheetName val="Quote_Sheet7"/>
      <sheetName val="BOQ_Direct_selling_cost7"/>
      <sheetName val="PRECAST_lightconc-II7"/>
      <sheetName val="final_abstract7"/>
      <sheetName val="Common_Variables2"/>
      <sheetName val="[SHOPLIST_xls]70,/0s«iÆøí¬i2"/>
      <sheetName val="GPL_Revenu_Update2"/>
      <sheetName val="DO_NOT_TOUCH2"/>
      <sheetName val="Work_Type2"/>
      <sheetName val="Labour_&amp;_Plant2"/>
      <sheetName val="Ave_wtd_rates2"/>
      <sheetName val="Debits_as_on_12_04_082"/>
      <sheetName val="STAFFSCHED_2"/>
      <sheetName val="TRIAL_BALANCE2"/>
      <sheetName val="[SHOPLIST_xls][SHOPLIST_xls]702"/>
      <sheetName val="PROJECT_BRIEF(EX_NEW)2"/>
      <sheetName val="Risk_Breakdown_Structure1"/>
      <sheetName val="steel_total1"/>
      <sheetName val="ELE_BOQ1"/>
      <sheetName val="steel_total"/>
      <sheetName val="ELE_BOQ"/>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SHOPLIST_xls][SHOPLIST_xls]703"/>
      <sheetName val="PROJECT_BRIEF(EX_NEW)3"/>
      <sheetName val="AREA_OF_APPLICATION2"/>
      <sheetName val="Risk_Breakdown_Structure2"/>
      <sheetName val="Geneí¬_i2"/>
      <sheetName val="steel_total2"/>
      <sheetName val="ELE_BOQ2"/>
      <sheetName val="1.2 Staff Schedule"/>
      <sheetName val="1_2_Staff_Schedule"/>
      <sheetName val="Config-C"/>
      <sheetName val="Service"/>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VWVU))tÏØ0_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SHOPLIST_xls]70,/0s«iÆøí¬i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Resumo_Empreitadas"/>
      <sheetName val="PPA_Summary"/>
      <sheetName val="Mix_Design"/>
      <sheetName val="%_prog_figs_-u5_and_total"/>
      <sheetName val="Gra¦)_x0"/>
      <sheetName val="_VWVU)_x"/>
      <sheetName val="_VWVU))tÏØ0__1"/>
      <sheetName val="Dash board"/>
      <sheetName val="ACC"/>
      <sheetName val="Labour Costs"/>
      <sheetName val="Project"/>
      <sheetName val="PRICE INFO"/>
      <sheetName val="RC SUMMARY"/>
      <sheetName val="LABOUR PRODUCTIVITY-TAV"/>
      <sheetName val="MATERIAL PRICES"/>
      <sheetName val="Rate_analysis11"/>
      <sheetName val="SubS2"/>
      <sheetName val="LMP"/>
      <sheetName val="PC"/>
      <sheetName val="[SHOPLIST_xls][SHOPLIST_xls]70_"/>
      <sheetName val="E_H_-_H__W_P_"/>
      <sheetName val="E__H__Treatment_for_pile_cap"/>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Cashflow_projection"/>
      <sheetName val="Dropdowns"/>
      <sheetName val="Lagerhalle"/>
      <sheetName val="Basisdaten"/>
      <sheetName val="CF Input"/>
      <sheetName val="Certificates"/>
      <sheetName val="DATA INPUT"/>
      <sheetName val="Vordruck-Nr. 7.1.3_D"/>
      <sheetName val="Ersatzteile"/>
      <sheetName val="A"/>
      <sheetName val="C"/>
      <sheetName val="D"/>
      <sheetName val="E"/>
      <sheetName val="G"/>
      <sheetName val="H"/>
      <sheetName val="I"/>
      <sheetName val="K"/>
      <sheetName val="L"/>
      <sheetName val="M"/>
      <sheetName val="N"/>
      <sheetName val="O"/>
      <sheetName val="T"/>
      <sheetName val="U"/>
      <sheetName val="M&amp;A D"/>
      <sheetName val="M&amp;A E"/>
      <sheetName val="M&amp;A G"/>
      <sheetName val="allowances"/>
      <sheetName val="tender allowances"/>
      <sheetName val=" Summary BKG 034"/>
      <sheetName val="BILL 3R"/>
      <sheetName val="anti-termite"/>
      <sheetName val="door"/>
      <sheetName val="window"/>
      <sheetName val="BLOCK-A (MEA.SHEET)"/>
      <sheetName val="Bill.10"/>
      <sheetName val="CSC"/>
      <sheetName val="Material&amp;equipment"/>
      <sheetName val="Ewaan Show Kitchen (2)"/>
      <sheetName val="Cash Flow Working"/>
      <sheetName val="MN T.B."/>
      <sheetName val="COMPLEXALL"/>
      <sheetName val="SO"/>
      <sheetName val="Qtys ZamZam (Del. before)"/>
      <sheetName val="Qtys Relocation (Del before)"/>
      <sheetName val=" Qtys Sub &amp; Tents (Del. before)"/>
      <sheetName val="Qtys  Signages (Del. before)"/>
      <sheetName val="Qtys Temporary Passages (Del)"/>
      <sheetName val=" Qtys Ser. Rooms (Del before)"/>
      <sheetName val="Harewood"/>
      <sheetName val="Detbal"/>
      <sheetName val="AREAS"/>
      <sheetName val="Labour Rate "/>
      <sheetName val="(M+L)"/>
      <sheetName val="Names&amp;Cases"/>
      <sheetName val="Equipment_Rates"/>
      <sheetName val="Calculations"/>
      <sheetName val="2 Plex"/>
      <sheetName val="Sheet1 (2)"/>
      <sheetName val="4 Plex"/>
      <sheetName val="6 Plex "/>
      <sheetName val="Detailed Summary"/>
      <sheetName val="Sheet1 (3)"/>
      <sheetName val="Sheet1 (4)"/>
      <sheetName val="Print"/>
      <sheetName val="BOQp4"/>
      <sheetName val="grid"/>
      <sheetName val="para"/>
      <sheetName val="kppl pl"/>
      <sheetName val="Basic Rates"/>
      <sheetName val="Balance Sheet"/>
      <sheetName val="Appendix B"/>
      <sheetName val="2F 회의실견적(5_14 일대)"/>
      <sheetName val=" HIT-&gt;HMC 견적(3900)"/>
      <sheetName val="DATI_CONS"/>
      <sheetName val="STAIR-A"/>
      <sheetName val="B1"/>
      <sheetName val="Flight-1"/>
      <sheetName val="Estimation"/>
      <sheetName val="Finansal tamamlanma Eğrisi"/>
      <sheetName val="May 05"/>
      <sheetName val="April 05"/>
      <sheetName val="Aug 05"/>
      <sheetName val="July 05"/>
      <sheetName val="June 05"/>
      <sheetName val="Nov 05"/>
      <sheetName val="Oct 05"/>
      <sheetName val="Sep 05"/>
      <sheetName val="CIF COST ITEM"/>
      <sheetName val="Tables"/>
      <sheetName val="공문"/>
      <sheetName val="slipsumpR"/>
      <sheetName val="Dropdown List"/>
      <sheetName val="Data Validation"/>
      <sheetName val="TOSHIBA-Structure"/>
      <sheetName val="NKC6"/>
      <sheetName val="Div26 - Elect"/>
      <sheetName val="CHUNG CU CARRILON"/>
      <sheetName val="70_x0000_,/0_x0000_s«_x0008_i_x"/>
      <sheetName val="[SHOPLIST.xls][SHOPLIST.xls]70"/>
      <sheetName val="Det_Des"/>
      <sheetName val="factor"/>
      <sheetName val="DIV.01 General Requirements"/>
      <sheetName val="Bill (1) Main Building"/>
      <sheetName val="Bill (2) General Site &amp; Parking"/>
      <sheetName val="wd points"/>
      <sheetName val="Bill (3) Guest House"/>
      <sheetName val="Bill (4) Family Buildings"/>
      <sheetName val="Bill (5) Villa Buildings"/>
      <sheetName val="Bill (6) Entrance Building"/>
      <sheetName val="Bill (7) Masjid"/>
      <sheetName val="Bill (8) Auditorium"/>
      <sheetName val="Bill (9) Site Prep. &amp; Roadway"/>
      <sheetName val="Summary Cost"/>
      <sheetName val="LIGHTING"/>
      <sheetName val="lighting points"/>
      <sheetName val="CABLE"/>
      <sheetName val="PANELBOARD"/>
      <sheetName val="ESTIMATE (2)"/>
      <sheetName val="ESTIMATE"/>
      <sheetName val="COM Summary"/>
      <sheetName val="COM-sheet"/>
      <sheetName val="Quotation FM administration"/>
      <sheetName val="Quotation"/>
      <sheetName val="Quotation Visitor and Sec"/>
      <sheetName val="Service Charge"/>
      <sheetName val="Edwards"/>
      <sheetName val="CABLES "/>
      <sheetName val="Quotation Offices 108,9,10,11)"/>
      <sheetName val="Quotation modification"/>
      <sheetName val="HB CEC schd 4.2"/>
      <sheetName val="HB CEC schd 4.3"/>
      <sheetName val="HB CEC schd 5.2"/>
      <sheetName val="HB CEC schd 6.2"/>
      <sheetName val="HB CEC schd 7.2"/>
      <sheetName val="HB CEC schd 9.2"/>
      <sheetName val="Doha Farm"/>
      <sheetName val="precast RC element"/>
      <sheetName val="pile Fabrication"/>
      <sheetName val="New Bld"/>
      <sheetName val="BHANDUP"/>
      <sheetName val="Bill-1"/>
      <sheetName val="PRL"/>
      <sheetName val="ConferenceCentre_x005f_x005f_x0"/>
      <sheetName val="Geneí¬_x005f_x005f_x005f_x0008_"/>
      <sheetName val="70_x005f_x005f_x005f_x0000_,_0_"/>
      <sheetName val="B-3.2 EB"/>
      <sheetName val="Ragama"/>
      <sheetName val="B-3"/>
      <sheetName val="11"/>
      <sheetName val="Model"/>
      <sheetName val="CONSTRUCTION COMPONENT"/>
      <sheetName val="[SHOPLIST.xls]/VWVU))tÏØ0__5"/>
      <sheetName val="[SHOPLIST.xls]/VWVU))tÏØ0__6"/>
      <sheetName val="[SHOPLIST.xls]/VWVU))tÏØ0__7"/>
      <sheetName val="70_,_0_s«_x0008_i_Æø_x0003_í¬_x"/>
      <sheetName val="_VWVU))tÏØ0__2"/>
      <sheetName val="_SHOPLIST.xls_70_x0000_,_0_x000"/>
      <sheetName val="Geneí¬ i_x0000__x0000_ _x0000_0"/>
      <sheetName val="70_x0000_,_0_x0000_s« i_x0000_Æ"/>
      <sheetName val="____ ___ __"/>
      <sheetName val="_SHOPLIST.xls__SHOPLIST.xls_70_"/>
      <sheetName val="_SHOPLIST.xls__SHOPLIST.xls_70,"/>
      <sheetName val="ConferenceCentre_옰ʒ䄂ʒ鵠ʐ䄂ʒ閐̐脭め_x"/>
      <sheetName val="_SHOPLIST.xls__VW_x0000_VU_x0"/>
      <sheetName val="_VWVU))tÏØ0__3"/>
      <sheetName val="_SHOPLIST_xls__SHOPLIST_xls_70"/>
      <sheetName val="_SHOPLIST_xls__SHOPLIST_xls_70,"/>
      <sheetName val="Geneí¬_x005f_x005f_x005f_x005f_"/>
      <sheetName val="70_x005f_x005f_x005f_x005f_x005"/>
      <sheetName val="70,_0s«_iÆø_í¬_i"/>
      <sheetName val="___________"/>
      <sheetName val="_SHOPLIST_xls_70,_0s«iÆøí¬"/>
      <sheetName val="_SHOPLIST_xls_70,_0s«iÆøí¬i"/>
      <sheetName val="_VWVU))tÏØ0__4"/>
      <sheetName val="___________1"/>
      <sheetName val="ConferenceCentre_옰ʒ䄂ʒ鵠ʐ䄂ʒ閐̐脭め"/>
      <sheetName val="_SHOPLIST.xls_70,"/>
      <sheetName val="_SHOPLIST_xls_70,_0s«_iÆø_í¬"/>
      <sheetName val="_SHOPLIST_xls__SHOPLIST_xls_70_"/>
      <sheetName val="_SHOPLIST.xls__VW"/>
      <sheetName val="_SHOPLIST.xls__VWVU))tÏØ0  "/>
      <sheetName val="_SHOPLIST.xls__VWVU))tÏØ0__"/>
      <sheetName val="_SHOPLIST.xls__SHOPLIST.xls__SH"/>
      <sheetName val="_SHOPLIST.xls__VWVU))tÏØ0__1"/>
      <sheetName val="_SHOPLIST.xls__VWVU))tÏØ0__2"/>
      <sheetName val="_SHOPLIST.xls__VWVU))tÏØ0__3"/>
      <sheetName val="_SHOPLIST.xls_70,_0s«_iÆø_í¬_i"/>
      <sheetName val="_SHOPLIST.xls_70_,_0_s«i_Æøí¬i_"/>
      <sheetName val="_SHOPLIST.xls__VWVU))tÏØ0__4"/>
      <sheetName val="Div.07 Thermal &amp; Moisture"/>
      <sheetName val="[SHOPLIST_xls]70"/>
      <sheetName val="[SHOPLIST_xls]70,"/>
      <sheetName val="[SHOPLIST_xls]/VW"/>
      <sheetName val="[SHOPLIST_xls]/VWVU))tÏØ0__"/>
      <sheetName val="[SHOPLIST_xls]/VWVU))tÏØ0__1"/>
      <sheetName val="Materials_"/>
      <sheetName val="PB"/>
      <sheetName val="LANGUAGE"/>
      <sheetName val="Cost_any"/>
      <sheetName val="Set"/>
      <sheetName val="70,/0s«iÆøí¬"/>
      <sheetName val="Rate_analysis12"/>
      <sheetName val="Base_BM-rebar"/>
      <sheetName val="Area_Breakdown_PER_LEVEL_LINK"/>
      <sheetName val="CF_Input"/>
      <sheetName val="DATA_INPUT"/>
      <sheetName val="Vordruck-Nr__7_1_3_D"/>
      <sheetName val="M&amp;A_D"/>
      <sheetName val="M&amp;A_E"/>
      <sheetName val="M&amp;A_G"/>
      <sheetName val="Z-_GENERAL_PRICE_SUMMARY1"/>
      <sheetName val="[SHOPLIST_xls]/VWVU))"/>
      <sheetName val="Rate_analysis13"/>
      <sheetName val="[SHOPLIST_xls]701"/>
      <sheetName val="[SHOPLIST_xls]70,1"/>
      <sheetName val="Resumo_Empreitadas1"/>
      <sheetName val="Materials_1"/>
      <sheetName val="Base_BM-rebar1"/>
      <sheetName val="PPA_Summary1"/>
      <sheetName val="Mix_Design1"/>
      <sheetName val="Cashflow_projection1"/>
      <sheetName val="Area_Breakdown_PER_LEVEL_LINK1"/>
      <sheetName val="CF_Input1"/>
      <sheetName val="DATA_INPUT1"/>
      <sheetName val="Vordruck-Nr__7_1_3_D1"/>
      <sheetName val="M&amp;A_D1"/>
      <sheetName val="M&amp;A_E1"/>
      <sheetName val="M&amp;A_G1"/>
      <sheetName val="Z-_GENERAL_PRICE_SUMMARY2"/>
      <sheetName val="Equipment_Rates1"/>
      <sheetName val="E_H_-_H__W_P_1"/>
      <sheetName val="E__H__Treatment_for_pile_cap1"/>
      <sheetName val="GS"/>
      <sheetName val="1 - Main Building"/>
      <sheetName val="1 - Summary"/>
      <sheetName val="2 - Landscaping Works"/>
      <sheetName val="2 - Summary"/>
      <sheetName val="4 - Bldg Infra"/>
      <sheetName val="4 - Summary"/>
      <sheetName val="Trade Summary"/>
      <sheetName val="PDT(L)1"/>
      <sheetName val="Sheet Index"/>
      <sheetName val="Report"/>
      <sheetName val="PROCTOR"/>
      <sheetName val="Status Summary"/>
      <sheetName val="Asset Allocation (CR)"/>
      <sheetName val="Project Benchmarking"/>
      <sheetName val="Dashboard (1)"/>
      <sheetName val="Remeasure"/>
      <sheetName val="VO Agreed to Unifier Sum"/>
      <sheetName val="VO Not yet Agreed to Unifier"/>
      <sheetName val="VO Anticipated to Unifier"/>
      <sheetName val="EW to Unifier"/>
      <sheetName val="Prov Sums"/>
      <sheetName val="Claims"/>
      <sheetName val="Other Amounts"/>
      <sheetName val="Rates for public areas"/>
      <sheetName val="钢筋"/>
      <sheetName val="GFA_HQ_Building20"/>
      <sheetName val="GFA_Conference19"/>
      <sheetName val="BQ_External19"/>
      <sheetName val="Penthouse_Apartment18"/>
      <sheetName val="Raw_Data18"/>
      <sheetName val="StattCo_yCharges18"/>
      <sheetName val="LEVEL_SHEET18"/>
      <sheetName val="SPT_vs_PHI18"/>
      <sheetName val="LABOUR_HISTOGRAM19"/>
      <sheetName val="Chiet_tinh_dz2218"/>
      <sheetName val="Chiet_tinh_dz3518"/>
      <sheetName val="@risk_rents_and_incentives18"/>
      <sheetName val="Car_park_lease18"/>
      <sheetName val="Net_rent_analysis18"/>
      <sheetName val="Poz-1_18"/>
      <sheetName val="Graph_Data_(DO_NOT_PRINT)18"/>
      <sheetName val="Bill_No__218"/>
      <sheetName val="CT_Thang_Mo18"/>
      <sheetName val="Lab_Cum_Hist18"/>
      <sheetName val="CT__PL17"/>
      <sheetName val="Projet,_methodes_&amp;_couts17"/>
      <sheetName val="Risques_majeurs_&amp;_Frais_Ind_17"/>
      <sheetName val="FOL_-_Bar18"/>
      <sheetName val="budget_summary_(2)17"/>
      <sheetName val="Budget_Analysis_Summary17"/>
      <sheetName val="intr_stool_brkup17"/>
      <sheetName val="Tender_Summary18"/>
      <sheetName val="Insurance_Ext18"/>
      <sheetName val="Customize_Your_Invoice18"/>
      <sheetName val="HVAC_BoQ18"/>
      <sheetName val="Body_Sheet17"/>
      <sheetName val="1_0_Executive_Summary17"/>
      <sheetName val="Top_sheet17"/>
      <sheetName val="Bill_216"/>
      <sheetName val="Ap_A15"/>
      <sheetName val="2_Div_14_15"/>
      <sheetName val="SHOPLIST_xls14"/>
      <sheetName val="beam-reinft-IIInd_floor14"/>
      <sheetName val="beam-reinft-machine_rm14"/>
      <sheetName val="Bill_115"/>
      <sheetName val="Bill_315"/>
      <sheetName val="Bill_415"/>
      <sheetName val="Bill_515"/>
      <sheetName val="Bill_615"/>
      <sheetName val="Bill_715"/>
      <sheetName val="POWER_ASSUMPTIONS14"/>
      <sheetName val="Civil_Boq13"/>
      <sheetName val="PROJECT_BRIEF15"/>
      <sheetName val="Invoice_Summary14"/>
      <sheetName val="C_(3)15"/>
      <sheetName val="Dubai_golf14"/>
      <sheetName val="Softscape_Buildup13"/>
      <sheetName val="Mat'l_Rate13"/>
      <sheetName val="WITHOUT_C&amp;I_PROFIT_(3)13"/>
      <sheetName val="Activity_List13"/>
      <sheetName val="HIRED_LABOUR_CODE11"/>
      <sheetName val="PA-_Consutant_11"/>
      <sheetName val="foot-slab_reinft11"/>
      <sheetName val="DETAILED__BOQ11"/>
      <sheetName val="M-Book_for_Conc11"/>
      <sheetName val="M-Book_for_FW11"/>
      <sheetName val="BILL_COV11"/>
      <sheetName val="Ra__stair11"/>
      <sheetName val="VALVE_CHAMBERS10"/>
      <sheetName val="Fire_Hydrants10"/>
      <sheetName val="B_GATE_VALVE10"/>
      <sheetName val="Sub_G1_Fire10"/>
      <sheetName val="Sub_G12_Fire10"/>
      <sheetName val="Eq__Mobilization9"/>
      <sheetName val="w't_table8"/>
      <sheetName val="Materials_Cost(PCC)10"/>
      <sheetName val="India_F&amp;S_Template10"/>
      <sheetName val="IO_LIST10"/>
      <sheetName val="Material_10"/>
      <sheetName val="Quote_Sheet10"/>
      <sheetName val="Day_work10"/>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B09_19"/>
      <sheetName val="BOQ_Direct_selling_cost10"/>
      <sheetName val="CHART_OF_ACCOUNTS9"/>
      <sheetName val="Working_for_RCC9"/>
      <sheetName val="B185-B-9_19"/>
      <sheetName val="B185-B-9_29"/>
      <sheetName val="E-Bill_No_6_A-O9"/>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PMWeb_data9"/>
      <sheetName val="Elemental_Buildup8"/>
      <sheetName val="PointNo_58"/>
      <sheetName val="2_2)Revised_Cash_Flow8"/>
      <sheetName val="SS_MH9"/>
      <sheetName val="입찰내역_발주처_양식8"/>
      <sheetName val="Material_List_8"/>
      <sheetName val="/VWVU))tÏØ0__8"/>
      <sheetName val="LIST_DO_NOT_REMOVE7"/>
      <sheetName val="Index_List8"/>
      <sheetName val="Type_List8"/>
      <sheetName val="File_Types8"/>
      <sheetName val="Chiet_t8"/>
      <sheetName val="Staffing_and_Rates_IA8"/>
      <sheetName val="Project_Cost_Breakdown6"/>
      <sheetName val="PRECAST_lightconc-II10"/>
      <sheetName val="final_abstract10"/>
      <sheetName val="Staff_Acco_6"/>
      <sheetName val="TBAL9697_-group_wise__sdpl6"/>
      <sheetName val="Summary_of_Work6"/>
      <sheetName val="Employee_List6"/>
      <sheetName val="Рабочий_лист5"/>
      <sheetName val="B6_2_7"/>
      <sheetName val="Item-_Compact6"/>
      <sheetName val="E_&amp;_R6"/>
      <sheetName val="Annex_1_Sect_3a6"/>
      <sheetName val="Annex_1_Sect_3a_16"/>
      <sheetName val="Annex_1_Sect_3b6"/>
      <sheetName val="Annex_1_Sect_3c6"/>
      <sheetName val="HOURLY_RATES6"/>
      <sheetName val="SITE_WORK5"/>
      <sheetName val="d-safe_DELUXE5"/>
      <sheetName val="PT_141-_Site_A_Landscape5"/>
      <sheetName val="Rate_summary5"/>
      <sheetName val="RAB_AR&amp;STR5"/>
      <sheetName val="Back_up5"/>
      <sheetName val="train_cash5"/>
      <sheetName val="accom_cash5"/>
      <sheetName val="INDIGINEOUS_ITEMS_5"/>
      <sheetName val="Duct_Accesories5"/>
      <sheetName val="Mall_waterproofing5"/>
      <sheetName val="MSCP_waterproofing5"/>
      <sheetName val="????_???_??5"/>
      <sheetName val="Labour_&amp;_Plant5"/>
      <sheetName val="Ave_wtd_rates5"/>
      <sheetName val="Debits_as_on_12_04_085"/>
      <sheetName val="STAFFSCHED_5"/>
      <sheetName val="TRIAL_BALANCE5"/>
      <sheetName val="[SHOPLIST_xls][SHOPLIST_xls]705"/>
      <sheetName val="[SHOPLIST_xls]70,/0s«iÆøí¬i5"/>
      <sheetName val="Common_Variables5"/>
      <sheetName val="GPL_Revenu_Update5"/>
      <sheetName val="DO_NOT_TOUCH5"/>
      <sheetName val="Work_Type5"/>
      <sheetName val="PROJECT_BRIEF(EX_NEW)5"/>
      <sheetName val="AREA_OF_APPLICATION4"/>
      <sheetName val="Risk_Breakdown_Structure4"/>
      <sheetName val="Geneí¬_i4"/>
      <sheetName val="steel_total4"/>
      <sheetName val="ELE_BOQ4"/>
      <sheetName val="%_prog_figs_-u5_and_total1"/>
      <sheetName val="Floor_Box_2"/>
      <sheetName val="[SHOPLIST_xls][SHOPLIST_xls][SH"/>
      <sheetName val="Dash_board"/>
      <sheetName val="Site_Dev_BOQ"/>
      <sheetName val="Data_Sheet"/>
      <sheetName val="tender_allowances"/>
      <sheetName val="_Summary_BKG_034"/>
      <sheetName val="BILL_3R"/>
      <sheetName val="1_2_Staff_Schedule1"/>
      <sheetName val="Bill_10"/>
      <sheetName val="[SHOPLIST_xls]/VWVU))tÏØ0__11"/>
      <sheetName val="[SHOPLIST_xls]/VWVU))tÏØ0__2"/>
      <sheetName val="[SHOPLIST_xls]/VWVU))tÏØ0__3"/>
      <sheetName val="[SHOPLIST_xls]70,/0s«_iÆø_í¬_i"/>
      <sheetName val="[SHOPLIST_xls]70?,/0?s«i?Æøí¬i?"/>
      <sheetName val="Labour_Costs"/>
      <sheetName val="BLOCK-A_(MEA_SHEET)"/>
      <sheetName val="/VWVU))tÏØ0__9"/>
      <sheetName val="GFA_HQ_Building21"/>
      <sheetName val="GFA_Conference20"/>
      <sheetName val="BQ_External20"/>
      <sheetName val="Graph_Data_(DO_NOT_PRINT)19"/>
      <sheetName val="StattCo_yCharges19"/>
      <sheetName val="Penthouse_Apartment19"/>
      <sheetName val="LABOUR_HISTOGRAM20"/>
      <sheetName val="Chiet_tinh_dz2219"/>
      <sheetName val="Chiet_tinh_dz3519"/>
      <sheetName val="@risk_rents_and_incentives19"/>
      <sheetName val="Car_park_lease19"/>
      <sheetName val="Net_rent_analysis19"/>
      <sheetName val="Poz-1_19"/>
      <sheetName val="Lab_Cum_Hist19"/>
      <sheetName val="Raw_Data19"/>
      <sheetName val="Bill_No__219"/>
      <sheetName val="CT_Thang_Mo19"/>
      <sheetName val="budget_summary_(2)18"/>
      <sheetName val="Budget_Analysis_Summary18"/>
      <sheetName val="LEVEL_SHEET19"/>
      <sheetName val="SPT_vs_PHI19"/>
      <sheetName val="CT__PL18"/>
      <sheetName val="Projet,_methodes_&amp;_couts18"/>
      <sheetName val="Risques_majeurs_&amp;_Frais_Ind_18"/>
      <sheetName val="FOL_-_Bar19"/>
      <sheetName val="intr_stool_brkup18"/>
      <sheetName val="Tender_Summary19"/>
      <sheetName val="Insurance_Ext19"/>
      <sheetName val="Customize_Your_Invoice19"/>
      <sheetName val="HVAC_BoQ19"/>
      <sheetName val="Body_Sheet18"/>
      <sheetName val="1_0_Executive_Summary18"/>
      <sheetName val="Top_sheet18"/>
      <sheetName val="Ap_A16"/>
      <sheetName val="SHOPLIST_xls15"/>
      <sheetName val="Bill_217"/>
      <sheetName val="2_Div_14_16"/>
      <sheetName val="beam-reinft-IIInd_floor15"/>
      <sheetName val="beam-reinft-machine_rm15"/>
      <sheetName val="Bill_116"/>
      <sheetName val="Bill_316"/>
      <sheetName val="Bill_416"/>
      <sheetName val="Bill_516"/>
      <sheetName val="Bill_616"/>
      <sheetName val="Bill_716"/>
      <sheetName val="POWER_ASSUMPTIONS15"/>
      <sheetName val="Invoice_Summary15"/>
      <sheetName val="PROJECT_BRIEF16"/>
      <sheetName val="Civil_Boq14"/>
      <sheetName val="C_(3)16"/>
      <sheetName val="Dubai_golf15"/>
      <sheetName val="WITHOUT_C&amp;I_PROFIT_(3)14"/>
      <sheetName val="HIRED_LABOUR_CODE12"/>
      <sheetName val="PA-_Consutant_12"/>
      <sheetName val="foot-slab_reinft12"/>
      <sheetName val="Softscape_Buildup14"/>
      <sheetName val="Mat'l_Rate14"/>
      <sheetName val="VALVE_CHAMBERS11"/>
      <sheetName val="Fire_Hydrants11"/>
      <sheetName val="B_GATE_VALVE11"/>
      <sheetName val="Sub_G1_Fire11"/>
      <sheetName val="Sub_G12_Fire11"/>
      <sheetName val="Activity_List14"/>
      <sheetName val="BILL_COV12"/>
      <sheetName val="Ra__stair12"/>
      <sheetName val="DETAILED__BOQ12"/>
      <sheetName val="M-Book_for_Conc12"/>
      <sheetName val="M-Book_for_FW12"/>
      <sheetName val="Materials_Cost(PCC)11"/>
      <sheetName val="India_F&amp;S_Template11"/>
      <sheetName val="IO_LIST11"/>
      <sheetName val="Material_11"/>
      <sheetName val="Quote_Sheet11"/>
      <sheetName val="Day_work11"/>
      <sheetName val="Working_for_RCC10"/>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BOQ_Direct_selling_cost11"/>
      <sheetName val="Eq__Mobilization10"/>
      <sheetName val="PointNo_59"/>
      <sheetName val="w't_table9"/>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B185-B-9_110"/>
      <sheetName val="B185-B-9_210"/>
      <sheetName val="CHART_OF_ACCOUNTS10"/>
      <sheetName val="Index_List9"/>
      <sheetName val="Type_List9"/>
      <sheetName val="File_Types9"/>
      <sheetName val="E-Bill_No_6_A-O10"/>
      <sheetName val="PMWeb_data10"/>
      <sheetName val="SS_MH10"/>
      <sheetName val="Material_List_9"/>
      <sheetName val="2_2)Revised_Cash_Flow9"/>
      <sheetName val="B09_110"/>
      <sheetName val="Project_Cost_Breakdown7"/>
      <sheetName val="입찰내역_발주처_양식9"/>
      <sheetName val="Division_229"/>
      <sheetName val="Division_49"/>
      <sheetName val="Division_59"/>
      <sheetName val="Division_69"/>
      <sheetName val="Division_79"/>
      <sheetName val="Division_89"/>
      <sheetName val="Division_99"/>
      <sheetName val="Division_109"/>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LIST_DO_NOT_REMOVE8"/>
      <sheetName val="PRECAST_lightconc-II11"/>
      <sheetName val="final_abstract11"/>
      <sheetName val="Staff_Acco_7"/>
      <sheetName val="TBAL9697_-group_wise__sdpl7"/>
      <sheetName val="Chiet_t9"/>
      <sheetName val="Staffing_and_Rates_IA9"/>
      <sheetName val="B6_2_8"/>
      <sheetName val="Summary_of_Work7"/>
      <sheetName val="Employee_List7"/>
      <sheetName val="Item-_Compact7"/>
      <sheetName val="E_&amp;_R7"/>
      <sheetName val="Рабочий_лист6"/>
      <sheetName val="SITE_WORK6"/>
      <sheetName val="Rate_summary6"/>
      <sheetName val="RAB_AR&amp;STR6"/>
      <sheetName val="d-safe_DELUXE6"/>
      <sheetName val="Back_up6"/>
      <sheetName val="PT_141-_Site_A_Landscape6"/>
      <sheetName val="Annex_1_Sect_3a7"/>
      <sheetName val="Annex_1_Sect_3a_17"/>
      <sheetName val="Annex_1_Sect_3b7"/>
      <sheetName val="Annex_1_Sect_3c7"/>
      <sheetName val="HOURLY_RATES7"/>
      <sheetName val="train_cash6"/>
      <sheetName val="accom_cash6"/>
      <sheetName val="INDIGINEOUS_ITEMS_6"/>
      <sheetName val="Duct_Accesories6"/>
      <sheetName val="Mall_waterproofing6"/>
      <sheetName val="MSCP_waterproofing6"/>
      <sheetName val="????_???_??6"/>
      <sheetName val="Common_Variables6"/>
      <sheetName val="[SHOPLIST_xls]70,/0s«iÆøí¬i6"/>
      <sheetName val="GPL_Revenu_Update6"/>
      <sheetName val="DO_NOT_TOUCH6"/>
      <sheetName val="Work_Type6"/>
      <sheetName val="Labour_&amp;_Plant6"/>
      <sheetName val="Ave_wtd_rates6"/>
      <sheetName val="Debits_as_on_12_04_086"/>
      <sheetName val="STAFFSCHED_6"/>
      <sheetName val="TRIAL_BALANCE6"/>
      <sheetName val="[SHOPLIST_xls][SHOPLIST_xls]706"/>
      <sheetName val="PROJECT_BRIEF(EX_NEW)6"/>
      <sheetName val="AREA_OF_APPLICATION5"/>
      <sheetName val="Risk_Breakdown_Structure5"/>
      <sheetName val="Geneí¬_i5"/>
      <sheetName val="steel_total5"/>
      <sheetName val="ELE_BOQ5"/>
      <sheetName val="Resumo_Empreitadas2"/>
      <sheetName val="PPA_Summary2"/>
      <sheetName val="Mix_Design2"/>
      <sheetName val="%_prog_figs_-u5_and_total2"/>
      <sheetName val="Floor_Box_3"/>
      <sheetName val="[SHOPLIST_xls]/VW1"/>
      <sheetName val="[SHOPLIST_xls][SHOPLIST_xls][S1"/>
      <sheetName val="[SHOPLIST_xls][SHOPLIST_xls]707"/>
      <sheetName val="Estimate for approval"/>
      <sheetName val="Drop Down Data"/>
      <sheetName val="Rules "/>
      <sheetName val="침하계"/>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TH kinh phi"/>
      <sheetName val="KLDT DIEN"/>
      <sheetName val="Dinh muc CP KTCB khac"/>
      <sheetName val="tifico"/>
      <sheetName val="单价"/>
      <sheetName val="材料价格（藏）"/>
      <sheetName val="汇总表(藏)"/>
      <sheetName val="工程量（新）"/>
      <sheetName val="quotation "/>
      <sheetName val="XLR_NoRangeSheet"/>
      <sheetName val="cost-RC"/>
      <sheetName val="代号(藏)(线密度)"/>
      <sheetName val="Bill 5 - Carpark"/>
      <sheetName val="汇总"/>
      <sheetName val="代号(线密度)藏"/>
      <sheetName val="preliminary"/>
      <sheetName val="BOQ - summary  3"/>
      <sheetName val="NKSC thue"/>
      <sheetName val="실행"/>
      <sheetName val="05. Data_Cash Flow"/>
      <sheetName val="MTO REV.2(ARMOR)"/>
      <sheetName val="SITE-E"/>
      <sheetName val="escon"/>
      <sheetName val="70_x005f_x005f_x005f_x0000_,/0_x005f_x005f_x005f_x0000_"/>
      <sheetName val="02"/>
      <sheetName val="03"/>
      <sheetName val="04"/>
      <sheetName val="01"/>
      <sheetName val="PLT-SUM"/>
      <sheetName val="abs-boq"/>
      <sheetName val="New Rates"/>
      <sheetName val="IRR_CHAMBER"/>
      <sheetName val="material"/>
      <sheetName val="Labour Rates"/>
      <sheetName val="machinery"/>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Qty-UG"/>
      <sheetName val="KP1590_E"/>
      <sheetName val="[SHOPLIST.xls]/VWVU))tÏØ0__8"/>
      <sheetName val="[SHOPLIST.xls]/VWVU))tÏØ0__9"/>
      <sheetName val="Laundry"/>
      <sheetName val="DRUM"/>
      <sheetName val="税费"/>
      <sheetName val="rEFERENCES_"/>
      <sheetName val="electrical"/>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SHOPLIST_xls][SHOPLIST_xls]708"/>
      <sheetName val="PROJECT_BRIEF(EX_NEW)7"/>
      <sheetName val="AREA_OF_APPLICATION6"/>
      <sheetName val="Risk_Breakdown_Structure6"/>
      <sheetName val="Geneí¬_i6"/>
      <sheetName val="steel_total6"/>
      <sheetName val="ELE_BOQ6"/>
      <sheetName val="Z-_GENERAL_PRICE_SUMMARY3"/>
      <sheetName val="Resumo_Empreitadas3"/>
      <sheetName val="PPA_Summary3"/>
      <sheetName val="Mix_Design3"/>
      <sheetName val="%_prog_figs_-u5_and_total3"/>
      <sheetName val="Floor_Box_4"/>
      <sheetName val="[SHOPLIST_xls]/VW2"/>
      <sheetName val="[SHOPLIST_xls]/VWVU))tÏØ0__4"/>
      <sheetName val="[SHOPLIST_xls]/VWVU))tÏØ0__5"/>
      <sheetName val="Equipment_Rates2"/>
      <sheetName val="Cashflow_projection2"/>
      <sheetName val="[SHOPLIST_xls][SHOPLIST_xls][S2"/>
      <sheetName val="E_H_-_H__W_P_2"/>
      <sheetName val="E__H__Treatment_for_pile_cap2"/>
      <sheetName val="[SHOPLIST_xls][SHOPLIST_xls]709"/>
      <sheetName val="Materials_2"/>
      <sheetName val="BLOCK-A_(MEA_SHEET)1"/>
      <sheetName val="1_2_Staff_Schedule2"/>
      <sheetName val="Site_Dev_BOQ1"/>
      <sheetName val="Labour_Costs1"/>
      <sheetName val="Form_61"/>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Dash_board1"/>
      <sheetName val="Data_Sheet1"/>
      <sheetName val="tender_allowances1"/>
      <sheetName val="_Summary_BKG_0341"/>
      <sheetName val="BILL_3R1"/>
      <sheetName val="Bill_101"/>
      <sheetName val="[SHOPLIST_xls]/VWVU))tÏØ0__12"/>
      <sheetName val="[SHOPLIST_xls]/VWVU))tÏØ0__21"/>
      <sheetName val="[SHOPLIST_xls]/VWVU))tÏØ0__31"/>
      <sheetName val="[SHOPLIST_xls]70,/0s«_iÆø_í¬_i1"/>
      <sheetName val="[SHOPLIST_xls]70?,/0?s«i?Æøí¬i1"/>
      <sheetName val="Contract_Division"/>
      <sheetName val="SubContract_Type"/>
      <sheetName val="Service_Type"/>
      <sheetName val="/VWVU))tÏØ0__11"/>
      <sheetName val="[SHOPLIST_xls]/VWVU))tÏØ0__6"/>
      <sheetName val="[SHOPLIST_xls]/VWVU))tÏØ0__7"/>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Dash_board2"/>
      <sheetName val="[SHOPLIST_xls]702"/>
      <sheetName val="[SHOPLIST_xls]70,2"/>
      <sheetName val="Base_BM-rebar2"/>
      <sheetName val="Site_Dev_BOQ2"/>
      <sheetName val="Data_Sheet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DDL"/>
      <sheetName val="ce"/>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SHOPLIST.xls][SHOPLIST.xls]/VW"/>
      <sheetName val="GENERAL SUMMARY"/>
      <sheetName val="PRELIMINARIES"/>
      <sheetName val="SITE WORKS"/>
      <sheetName val="MASONRY"/>
      <sheetName val="METAL"/>
      <sheetName val="WOOD WORK"/>
      <sheetName val="THERMAL &amp; MOISTURE "/>
      <sheetName val="DOORS &amp; WINDOWS"/>
      <sheetName val="FINISHES"/>
      <sheetName val="SPECIALITIES"/>
      <sheetName val="MECHANICAL"/>
      <sheetName val="Additional Items"/>
      <sheetName val="[SHOPLIST.xls]70_x0000_,/0_x0000_s«_x0008_i_x"/>
      <sheetName val="AOP Summary-2"/>
      <sheetName val="E_H_-_H__W_P_3"/>
      <sheetName val="E__H__Treatment_for_pile_cap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Cashflow_projection3"/>
      <sheetName val="T&amp;M"/>
      <sheetName val="BQLIST"/>
      <sheetName val="/VWVU))tÏØ0__12"/>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B09_112"/>
      <sheetName val="BOQ_Direct_selling_cost13"/>
      <sheetName val="CHART_OF_ACCOUNTS12"/>
      <sheetName val="Working_for_RCC12"/>
      <sheetName val="B185-B-9_112"/>
      <sheetName val="B185-B-9_212"/>
      <sheetName val="E-Bill_No_6_A-O12"/>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Elemental_Buildup11"/>
      <sheetName val="PointNo_511"/>
      <sheetName val="2_2)Revised_Cash_Flow11"/>
      <sheetName val="SS_MH12"/>
      <sheetName val="입찰내역_발주처_양식11"/>
      <sheetName val="Material_List_11"/>
      <sheetName val="LIST_DO_NOT_REMOVE10"/>
      <sheetName val="Index_List11"/>
      <sheetName val="Type_List11"/>
      <sheetName val="File_Types11"/>
      <sheetName val="Chiet_t11"/>
      <sheetName val="Staffing_and_Rates_IA11"/>
      <sheetName val="Project_Cost_Breakdown9"/>
      <sheetName val="PRECAST_lightconc-II13"/>
      <sheetName val="final_abstract13"/>
      <sheetName val="Staff_Acco_9"/>
      <sheetName val="TBAL9697_-group_wise__sdpl9"/>
      <sheetName val="Summary_of_Work9"/>
      <sheetName val="Employee_List9"/>
      <sheetName val="Рабочий_лист8"/>
      <sheetName val="B6_2_10"/>
      <sheetName val="Item-_Compact9"/>
      <sheetName val="E_&amp;_R9"/>
      <sheetName val="Annex_1_Sect_3a9"/>
      <sheetName val="Annex_1_Sect_3a_19"/>
      <sheetName val="Annex_1_Sect_3b9"/>
      <sheetName val="Annex_1_Sect_3c9"/>
      <sheetName val="HOURLY_RATES9"/>
      <sheetName val="SITE_WORK8"/>
      <sheetName val="d-safe_DELUXE8"/>
      <sheetName val="PT_141-_Site_A_Landscape8"/>
      <sheetName val="Rate_summary8"/>
      <sheetName val="RAB_AR&amp;STR8"/>
      <sheetName val="Back_up8"/>
      <sheetName val="train_cash8"/>
      <sheetName val="accom_cash8"/>
      <sheetName val="INDIGINEOUS_ITEMS_8"/>
      <sheetName val="Duct_Accesories8"/>
      <sheetName val="Mall_waterproofing8"/>
      <sheetName val="MSCP_waterproofing8"/>
      <sheetName val="????_???_??8"/>
      <sheetName val="Labour_&amp;_Plant8"/>
      <sheetName val="Ave_wtd_rates8"/>
      <sheetName val="Debits_as_on_12_04_088"/>
      <sheetName val="STAFFSCHED_8"/>
      <sheetName val="TRIAL_BALANCE8"/>
      <sheetName val="[SHOPLIST_xls][SHOPLIST_xls]710"/>
      <sheetName val="[SHOPLIST_xls]70,/0s«iÆøí¬i8"/>
      <sheetName val="Common_Variables8"/>
      <sheetName val="GPL_Revenu_Update8"/>
      <sheetName val="DO_NOT_TOUCH8"/>
      <sheetName val="Work_Type8"/>
      <sheetName val="PROJECT_BRIEF(EX_NEW)8"/>
      <sheetName val="AREA_OF_APPLICATION7"/>
      <sheetName val="Risk_Breakdown_Structure7"/>
      <sheetName val="Geneí¬_i7"/>
      <sheetName val="steel_total7"/>
      <sheetName val="ELE_BOQ7"/>
      <sheetName val="Z-_GENERAL_PRICE_SUMMARY4"/>
      <sheetName val="Resumo_Empreitadas4"/>
      <sheetName val="PPA_Summary4"/>
      <sheetName val="Mix_Design4"/>
      <sheetName val="%_prog_figs_-u5_and_total4"/>
      <sheetName val="_VWVU))tÏØ0__5"/>
      <sheetName val="Floor_Box_5"/>
      <sheetName val="Equipment_Rates3"/>
      <sheetName val="[SHOPLIST_xls]/VW3"/>
      <sheetName val="[SHOPLIST_xls]/VWVU))tÏØ0__8"/>
      <sheetName val="[SHOPLIST_xls]/VWVU))tÏØ0__9"/>
      <sheetName val="[SHOPLIST_xls][SHOPLIST_xls]711"/>
      <sheetName val="[SHOPLIST_xls][SHOPLIST_xls][S3"/>
      <sheetName val="Dash_board3"/>
      <sheetName val="[SHOPLIST_xls]703"/>
      <sheetName val="[SHOPLIST_xls]70,3"/>
      <sheetName val="Base_BM-rebar3"/>
      <sheetName val="Materials_3"/>
      <sheetName val="Site_Dev_BOQ3"/>
      <sheetName val="Data_Sheet3"/>
      <sheetName val="tender_allowances3"/>
      <sheetName val="_Summary_BKG_0343"/>
      <sheetName val="BILL_3R3"/>
      <sheetName val="Area_Breakdown_PER_LEVEL_LINK3"/>
      <sheetName val="CF_Input3"/>
      <sheetName val="DATA_INPUT3"/>
      <sheetName val="Vordruck-Nr__7_1_3_D3"/>
      <sheetName val="M&amp;A_D3"/>
      <sheetName val="M&amp;A_E3"/>
      <sheetName val="M&amp;A_G3"/>
      <sheetName val="1_2_Staff_Schedule4"/>
      <sheetName val="Bill_103"/>
      <sheetName val="[SHOPLIST_xls]/VWVU))tÏØ0__14"/>
      <sheetName val="[SHOPLIST_xls]/VWVU))tÏØ0__23"/>
      <sheetName val="[SHOPLIST_xls]/VWVU))tÏØ0__33"/>
      <sheetName val="[SHOPLIST_xls]70,/0s«_iÆø_í¬_i3"/>
      <sheetName val="[SHOPLIST_xls]70?,/0?s«i?Æøí¬i3"/>
      <sheetName val="Labour_Costs3"/>
      <sheetName val="BLOCK-A_(MEA_SHEET)3"/>
      <sheetName val="Contract_Division1"/>
      <sheetName val="SubContract_Type1"/>
      <sheetName val="Service_Type1"/>
      <sheetName val="Cost_Heading"/>
      <sheetName val="D_&amp;_W_sizes"/>
      <sheetName val="SOPMA_DD"/>
      <sheetName val="PRICE_INFO"/>
      <sheetName val="RC_SUMMARY"/>
      <sheetName val="LABOUR_PRODUCTIVITY-TAV"/>
      <sheetName val="MATERIAL_PRICES"/>
      <sheetName val="P-100_MRF_DB_R1"/>
      <sheetName val="Attach_4-18"/>
      <sheetName val="_SHOPLIST_xls_70"/>
      <sheetName val="Ewaan_Show_Kitchen_(2)"/>
      <sheetName val="Cash_Flow_Working"/>
      <sheetName val="MN_T_B_"/>
      <sheetName val="Data_I_(2)"/>
      <sheetName val="Qtys_ZamZam_(Del__before)"/>
      <sheetName val="Qtys_Relocation_(Del_before)"/>
      <sheetName val="_Qtys_Sub_&amp;_Tents_(Del__before)"/>
      <sheetName val="Qtys__Signages_(Del__before)"/>
      <sheetName val="Qtys_Temporary_Passages_(Del)"/>
      <sheetName val="_Qtys_Ser__Rooms_(Del_before)"/>
      <sheetName val="Labour_Rate_"/>
      <sheetName val="2F_회의실견적(5_14_일대)"/>
      <sheetName val="_HIT-&gt;HMC_견적(3900)"/>
      <sheetName val="Appendix_B"/>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Rate_analysis14"/>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Contract_Division3"/>
      <sheetName val="SubContract_Type3"/>
      <sheetName val="Service_Type3"/>
      <sheetName val="Attach_4-182"/>
      <sheetName val="Area_Breakdown_PER_LEVEL_LINK5"/>
      <sheetName val="CF_Input5"/>
      <sheetName val="DATA_INPUT5"/>
      <sheetName val="Vordruck-Nr__7_1_3_D5"/>
      <sheetName val="M&amp;A_D5"/>
      <sheetName val="M&amp;A_E5"/>
      <sheetName val="M&amp;A_G5"/>
      <sheetName val="_SHOPLIST_xls_702"/>
      <sheetName val="_SHOPLIST_xls_70,_0s«iÆøí¬i2"/>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Contract_Division2"/>
      <sheetName val="SubContract_Type2"/>
      <sheetName val="Service_Type2"/>
      <sheetName val="Attach_4-181"/>
      <sheetName val="Area_Breakdown_PER_LEVEL_LINK4"/>
      <sheetName val="CF_Input4"/>
      <sheetName val="DATA_INPUT4"/>
      <sheetName val="Vordruck-Nr__7_1_3_D4"/>
      <sheetName val="M&amp;A_D4"/>
      <sheetName val="M&amp;A_E4"/>
      <sheetName val="M&amp;A_G4"/>
      <sheetName val="_SHOPLIST_xls_701"/>
      <sheetName val="_SHOPLIST_xls_70,_0s«iÆøí¬i1"/>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Qtys_ZamZam_(Del__before)1"/>
      <sheetName val="Qtys_Relocation_(Del_before)1"/>
      <sheetName val="_Qtys_Sub_&amp;_Tents_(Del__before1"/>
      <sheetName val="Qtys__Signages_(Del__before)1"/>
      <sheetName val="Qtys_Temporary_Passages_(Del)1"/>
      <sheetName val="_Qtys_Ser__Rooms_(Del_before)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_SHOPLIST_xls_703"/>
      <sheetName val="_SHOPLIST_xls_70,_0s«iÆøí¬i3"/>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4"/>
      <sheetName val="Core Data"/>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BOQ_(2)"/>
      <sheetName val="LABOUR_RATE"/>
      <sheetName val="Material_Rate"/>
      <sheetName val="Labor_abs-PW"/>
      <sheetName val="Labor_abs-NMR"/>
      <sheetName val="kppl_pl"/>
      <sheetName val="Basic_Rates"/>
      <sheetName val="Combined_Results_"/>
      <sheetName val="Div_07_Thermal_&amp;_Moisture"/>
      <sheetName val="precast_RC_element"/>
      <sheetName val="pile_Fabrication"/>
      <sheetName val="AOP_Summary-2"/>
      <sheetName val="May_05"/>
      <sheetName val="April_05"/>
      <sheetName val="Aug_05"/>
      <sheetName val="July_05"/>
      <sheetName val="June_05"/>
      <sheetName val="Nov_05"/>
      <sheetName val="Oct_05"/>
      <sheetName val="Sep_05"/>
      <sheetName val="Data_Validation"/>
      <sheetName val="Div26_-_Elect"/>
      <sheetName val="CHUNG_CU_CARRILON"/>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SHOPLIST_xls]/VWVU))tÏØ0__51"/>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AOP_Summary-21"/>
      <sheetName val="May_051"/>
      <sheetName val="April_051"/>
      <sheetName val="Aug_051"/>
      <sheetName val="July_051"/>
      <sheetName val="June_051"/>
      <sheetName val="Nov_051"/>
      <sheetName val="Oct_051"/>
      <sheetName val="Sep_051"/>
      <sheetName val="Data_Validation1"/>
      <sheetName val="Div26_-_Elect1"/>
      <sheetName val="CHUNG_CU_CARRILON1"/>
      <sheetName val="L3-WBS Mapping"/>
      <sheetName val="BAFO CCL Submission"/>
      <sheetName val="HWDG"/>
      <sheetName val="ARBQ"/>
      <sheetName val="P-Sum-Cab"/>
      <sheetName val="Other Cost Norms"/>
      <sheetName val="MAIN SUMMARY"/>
      <sheetName val="S"/>
      <sheetName val="EE-PROP"/>
      <sheetName val="Section_by_layers_old"/>
      <sheetName val="Steel-Circular"/>
      <sheetName val="Backup"/>
      <sheetName val="SCHEDULE"/>
      <sheetName val="Recon Template"/>
      <sheetName val="Build-up"/>
      <sheetName val="Estimate_for_approval"/>
      <sheetName val="Specialist"/>
      <sheetName val="Manpower"/>
      <sheetName val="Deliverables"/>
      <sheetName val="Finansal_tamamlanma_Eğrisi"/>
      <sheetName val="New_Bld"/>
      <sheetName val="Rate_analysis15"/>
      <sheetName val="Balance_Sheet"/>
      <sheetName val="2_Plex"/>
      <sheetName val="Sheet1_(2)"/>
      <sheetName val="4_Plex"/>
      <sheetName val="6_Plex_"/>
      <sheetName val="Detailed_Summary"/>
      <sheetName val="Sheet1_(3)"/>
      <sheetName val="Sheet1_(4)"/>
      <sheetName val="P1926-H2B Pkg 2A&amp;2B"/>
      <sheetName val="P1940-H2B Pkg 1 Guestrooms"/>
      <sheetName val="P1929-DHCT"/>
      <sheetName val="1_-_Main_Building"/>
      <sheetName val="1_-_Summary"/>
      <sheetName val="2_-_Landscaping_Works"/>
      <sheetName val="2_-_Summary"/>
      <sheetName val="4_-_Bldg_Infra"/>
      <sheetName val="4_-_Summary"/>
      <sheetName val="New_Rates"/>
      <sheetName val="Labour_Rates"/>
      <sheetName val="Status_"/>
      <sheetName val="CLIENT_BUDGET"/>
      <sheetName val="Reco-June_2019"/>
      <sheetName val="REMINING_PROGRESS"/>
      <sheetName val="OS&amp;E__IT"/>
      <sheetName val="PAID_AMOUNT"/>
      <sheetName val="IPA_21"/>
      <sheetName val="Order_by_owner"/>
      <sheetName val="PERLIM__Sammary"/>
      <sheetName val="RECOVER_OF_DOUBLE_PAYMENT"/>
      <sheetName val="rathath_al_matar"/>
      <sheetName val="INTERNAL_LINE_"/>
      <sheetName val="MINOVA_AL_DEYAR"/>
      <sheetName val="BLUE_RHINE"/>
      <sheetName val="NATIONAL_PAINT"/>
      <sheetName val="FIRE_RATED"/>
      <sheetName val="70,/0s«i_x"/>
      <sheetName val="B-3_2_EB"/>
      <sheetName val="Dropdown_List"/>
      <sheetName val="Trade_Summary"/>
      <sheetName val="Summary_"/>
      <sheetName val="B04-A_-_DIA_SUDEER"/>
      <sheetName val="04D_-_Tanmyat"/>
      <sheetName val="13-_B04-B_&amp;_C"/>
      <sheetName val="_SITE_09_B04-B&amp;C-AFAQ"/>
      <sheetName val="[SHOPLIST_xls]/VWVU))tÏØ0__61"/>
      <sheetName val="[SHOPLIST_xls]/VWVU))tÏØ0__71"/>
      <sheetName val="Sheet_Index"/>
      <sheetName val="HB_CEC_schd_4_2"/>
      <sheetName val="HB_CEC_schd_4_3"/>
      <sheetName val="HB_CEC_schd_5_2"/>
      <sheetName val="HB_CEC_schd_6_2"/>
      <sheetName val="HB_CEC_schd_7_2"/>
      <sheetName val="HB_CEC_schd_9_2"/>
      <sheetName val="Doha_Farm"/>
      <sheetName val="Sec__A-PQ"/>
      <sheetName val="Preamble_B"/>
      <sheetName val="Sec__C-Dayworks"/>
      <sheetName val="d5_"/>
      <sheetName val="Tender_Docs"/>
      <sheetName val="Miral_Emails"/>
      <sheetName val="LOAs_(061619)"/>
      <sheetName val="Contract_Conditions_(Tender)"/>
      <sheetName val="Contract_Qualifications"/>
      <sheetName val="YVPI_&amp;_GII"/>
      <sheetName val="LOA_(live_sheet)"/>
      <sheetName val="LOA_Log_(082419)"/>
      <sheetName val="Key_Docs_Ref_"/>
      <sheetName val="To_Mr__Boota_(072519)"/>
      <sheetName val="CONSTRUCTION_COMPONENT"/>
      <sheetName val="Status_Summary"/>
      <sheetName val="Dashboard_(1)"/>
      <sheetName val="VO_Agreed_to_Unifier_Sum"/>
      <sheetName val="VO_Not_yet_Agreed_to_Unifier"/>
      <sheetName val="VO_Anticipated_to_Unifier"/>
      <sheetName val="EW_to_Unifier"/>
      <sheetName val="Prov_Sums"/>
      <sheetName val="Other_Amounts"/>
      <sheetName val="Asset_Allocation_(CR)"/>
      <sheetName val="Project_Benchmarking"/>
      <sheetName val="6.2 Floor Finishes"/>
      <sheetName val="BOQ.1.92"/>
      <sheetName val="B2-DV No.02"/>
      <sheetName val="[SHOPLIST.xls][SH"/>
      <sheetName val="70,/0s«iÆøí¬i1"/>
      <sheetName val="70,/0s«_iÆø_í¬"/>
      <sheetName val="[SHOPLIST.xls]70_"/>
      <sheetName val="70,/0s«iÆøí¬i2"/>
      <sheetName val="70,/0s«iÆøí¬i3"/>
      <sheetName val="[SHOPLIST_xls]70_"/>
      <sheetName val="Comp equip"/>
      <sheetName val="[SHOPLIST_xls][SH"/>
      <sheetName val="piedathot"/>
      <sheetName val="projcasflo"/>
      <sheetName val="supdata"/>
      <sheetName val="devbud"/>
      <sheetName val="Pivots"/>
      <sheetName val="Basic Rate"/>
      <sheetName val="MASTER_RATE ANALYSIS"/>
      <sheetName val="主材价格"/>
      <sheetName val="_SHOPLIST.xls__SHOPLIST.xls_70"/>
      <sheetName val="ConferenceCentre_x0000_옰ʒ"/>
      <sheetName val="70_x0000_,_0_x0000_"/>
      <sheetName val="_x0000__x0000__x005"/>
      <sheetName val="Geneí¬_x0008_i_x000"/>
      <sheetName val="各楼量单项组价及与DAR单价对比"/>
      <sheetName val="70,_0"/>
      <sheetName val="_x005"/>
      <sheetName val="Geneí¬i_x000"/>
      <sheetName val="70_,_0_s«i_Æøí¬_x"/>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Abs PMRL"/>
      <sheetName val="L (4)"/>
      <sheetName val="ICM"/>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Bill No.1"/>
      <sheetName val="[SHOPLIST.xls]70,/0s«iÆøí¬"/>
      <sheetName val="Process"/>
      <sheetName val="Refinery"/>
      <sheetName val="Fructose"/>
      <sheetName val="Utilities"/>
      <sheetName val="Pipesizes"/>
      <sheetName val="ملخص المشاريع"/>
      <sheetName val="التكلفة"/>
      <sheetName val="الموظفين"/>
      <sheetName val="المقاولين"/>
      <sheetName val="الموردين"/>
      <sheetName val="عقود المقاولين"/>
      <sheetName val="اوامر الشراء"/>
      <sheetName val="المرجع"/>
      <sheetName val="الحركة اليومية"/>
      <sheetName val="محمد عساف"/>
      <sheetName val="كشف الايرادات والضرائب"/>
      <sheetName val="الميزانية"/>
      <sheetName val="حساب البنك"/>
      <sheetName val="كشف الرواتب"/>
      <sheetName val="SAF - عهد - سلامي ابو فخر"/>
      <sheetName val="THA - عهد - ثابت احمد"/>
      <sheetName val="AAH - عهد - انس هبو"/>
      <sheetName val="YSA - عهد - ياسر السبع"/>
      <sheetName val="MKJ - عهد - محمود قجك"/>
      <sheetName val="MSH - عهد - محمد الشامي"/>
      <sheetName val="ALW - عهد - علوان علي"/>
      <sheetName val="AHA - عهد - احمد الحاج"/>
      <sheetName val="MOR - عهد - مرجان عبدالهادي"/>
      <sheetName val="MHA - عهد - محمد حسون العلي"/>
      <sheetName val="MF - مكتب رئيسي"/>
      <sheetName val="CO - مقاولين - عقود (2)"/>
      <sheetName val="BUR - موردين - شركة البروج "/>
      <sheetName val="CAP - موردين - عاصمة الكهرباء"/>
      <sheetName val="PO - موردين - اوامر شراء"/>
      <sheetName val="CO - مقاولين - عقود"/>
      <sheetName val="Ref Arch"/>
      <sheetName val="Master data"/>
      <sheetName val="[SHOPLIST.xls]/VWVU))tÏØ0__10"/>
      <sheetName val="[SHOPLIST.xls]/VWVU))tÏØ0__11"/>
      <sheetName val="WIP"/>
      <sheetName val="المعادلات"/>
      <sheetName val="집계표"/>
      <sheetName val="개시대사 (2)"/>
      <sheetName val="Contractor Application"/>
      <sheetName val="08 MEP Summary"/>
      <sheetName val="03B1"/>
      <sheetName val="03B2"/>
      <sheetName val="Addnl works"/>
      <sheetName val="VARIATIONS"/>
      <sheetName val="B3. Material on Site-Detail"/>
      <sheetName val="TABLO-3"/>
      <sheetName val="Transport"/>
      <sheetName val="Indirect"/>
      <sheetName val="Micro"/>
      <sheetName val="/VWVU))"/>
      <sheetName val="701"/>
      <sheetName val="70,1"/>
      <sheetName val="[SHOPLIST_xls][S1"/>
      <sheetName val="702"/>
      <sheetName val="70,2"/>
      <sheetName val="[SHOPLIST_xls][S2"/>
      <sheetName val="Div Summary"/>
      <sheetName val="ConferenceCentre_옰ʒ䄂ʒ鵠ʐ䄂ʒ閐̐脭め_x0005_"/>
      <sheetName val="[SHOPLIST_xls]/VWVU))tÏØ0  "/>
      <sheetName val="Staff"/>
      <sheetName val="Staff OLD "/>
      <sheetName val="May_052"/>
      <sheetName val="April_052"/>
      <sheetName val="Aug_052"/>
      <sheetName val="July_052"/>
      <sheetName val="June_052"/>
      <sheetName val="Nov_052"/>
      <sheetName val="Oct_052"/>
      <sheetName val="Sep_052"/>
      <sheetName val="New_Bld1"/>
      <sheetName val="Finansal_tamamlanma_Eğrisi1"/>
      <sheetName val="Sec__A-PQ1"/>
      <sheetName val="Preamble_B1"/>
      <sheetName val="Sec__C-Dayworks1"/>
      <sheetName val="d5_1"/>
      <sheetName val="2_Plex1"/>
      <sheetName val="Sheet1_(2)1"/>
      <sheetName val="4_Plex1"/>
      <sheetName val="6_Plex_1"/>
      <sheetName val="Detailed_Summary1"/>
      <sheetName val="Sheet1_(3)1"/>
      <sheetName val="Sheet1_(4)1"/>
      <sheetName val="HB_CEC_schd_4_21"/>
      <sheetName val="HB_CEC_schd_4_31"/>
      <sheetName val="HB_CEC_schd_5_21"/>
      <sheetName val="HB_CEC_schd_6_21"/>
      <sheetName val="HB_CEC_schd_7_21"/>
      <sheetName val="HB_CEC_schd_9_21"/>
      <sheetName val="Doha_Farm1"/>
      <sheetName val="Dropdown_List1"/>
      <sheetName val="Asset_Allocation_(CR)1"/>
      <sheetName val="Project_Benchmarking1"/>
      <sheetName val="1_-_Main_Building1"/>
      <sheetName val="1_-_Summary1"/>
      <sheetName val="2_-_Landscaping_Works1"/>
      <sheetName val="2_-_Summary1"/>
      <sheetName val="4_-_Bldg_Infra1"/>
      <sheetName val="4_-_Summary1"/>
      <sheetName val="Dashboard_(1)1"/>
      <sheetName val="VO_Agreed_to_Unifier_Sum1"/>
      <sheetName val="VO_Not_yet_Agreed_to_Unifier1"/>
      <sheetName val="VO_Anticipated_to_Unifier1"/>
      <sheetName val="EW_to_Unifier1"/>
      <sheetName val="Prov_Sums1"/>
      <sheetName val="Other_Amounts1"/>
      <sheetName val="Status_Summary1"/>
      <sheetName val="AOP_Summary-22"/>
      <sheetName val="_SHOPLIST_xls__SHOPLIST_xls_701"/>
      <sheetName val="_SHOPLIST_xls__SHOPLIST_xls_702"/>
      <sheetName val="_SHOPLIST_xls__SHOPLIST_xls_703"/>
      <sheetName val="2gii"/>
      <sheetName val="CPA33-34"/>
      <sheetName val="Indices"/>
      <sheetName val="conc-foot-gradeslab"/>
      <sheetName val=" SUMMARY"/>
      <sheetName val="PREAMBLES "/>
      <sheetName val="GENERAL REQUIREMENT"/>
      <sheetName val="B- SITE WORK"/>
      <sheetName val="C. CONCRETE WORKS "/>
      <sheetName val="D- MASONRY"/>
      <sheetName val="E. METAL WORK"/>
      <sheetName val="F. WOOD WORK "/>
      <sheetName val="G. THERMAL &amp;MP"/>
      <sheetName val="H_ DOORS _ WINDOWS"/>
      <sheetName val="J_ FINISHES"/>
      <sheetName val="K ACCESSO"/>
      <sheetName val="P.CONVEYING SYSTEM"/>
      <sheetName val="Q.MECHANICAL"/>
      <sheetName val="R.ELECTRICAL"/>
      <sheetName val="S External Works"/>
      <sheetName val="T Provisional Sum"/>
      <sheetName val="T. MEP Works"/>
      <sheetName val="U-DAY WORKS SCHEDULE"/>
      <sheetName val="Struct. Members"/>
      <sheetName val="Wordsdata"/>
      <sheetName val="ورقة2"/>
      <sheetName val="LTR-2"/>
      <sheetName val="_SHOPLIST.xls__VWVU))tÏØ0__5"/>
      <sheetName val="___________2"/>
      <sheetName val="_SHOPLIST.xls__VWVU))tÏØ0__6"/>
      <sheetName val="___________3"/>
      <sheetName val="_SHOPLIST.xls__VWVU))tÏØ0__7"/>
      <sheetName val="___________4"/>
      <sheetName val="_SHOPLIST_xls__SHOPLIST_xls_704"/>
      <sheetName val="Geneí¬_x005f_x0008_"/>
      <sheetName val="70_x005f_x0000_,_0_"/>
      <sheetName val="_SHOPLIST_xls_70,"/>
      <sheetName val="___________5"/>
      <sheetName val="_SHOPLIST_xls__SHOPLIST_xls_705"/>
      <sheetName val="_SHOPLIST_xls__VW"/>
      <sheetName val="_SHOPLIST_xls__VWVU))tÏØ0__"/>
      <sheetName val="_SHOPLIST_xls__VWVU))tÏØ0__1"/>
      <sheetName val="_SHOPLIST_xls__VWVU))"/>
      <sheetName val="_SHOPLIST_xls__SHOPLIST_xls__SH"/>
      <sheetName val="_SHOPLIST_xls__VWVU))tÏØ0__11"/>
      <sheetName val="_SHOPLIST_xls__VWVU))tÏØ0__2"/>
      <sheetName val="_SHOPLIST_xls__VWVU))tÏØ0__3"/>
      <sheetName val="_SHOPLIST_xls_70,_0s«_iÆø_í¬_i"/>
      <sheetName val="_SHOPLIST_xls_70_,_0_s«i_Æøí¬i_"/>
      <sheetName val="___________6"/>
      <sheetName val="_SHOPLIST_xls__SHOPLIST_xls_706"/>
      <sheetName val="_SHOPLIST_xls__VW1"/>
      <sheetName val="_SHOPLIST_xls__SHOPLIST_xls__S1"/>
      <sheetName val="_SHOPLIST_xls__SHOPLIST_xls_707"/>
      <sheetName val="___________7"/>
      <sheetName val="_SHOPLIST_xls__SHOPLIST_xls_708"/>
      <sheetName val="_SHOPLIST_xls__VW2"/>
      <sheetName val="_SHOPLIST_xls__VWVU))tÏØ0__4"/>
      <sheetName val="_SHOPLIST_xls__VWVU))tÏØ0__5"/>
      <sheetName val="_SHOPLIST_xls__SHOPLIST_xls__S2"/>
      <sheetName val="_SHOPLIST_xls__SHOPLIST_xls_709"/>
      <sheetName val="_SHOPLIST_xls_70,1"/>
      <sheetName val="_SHOPLIST_xls__VWVU))tÏØ0__12"/>
      <sheetName val="_SHOPLIST_xls__VWVU))tÏØ0__21"/>
      <sheetName val="_SHOPLIST_xls__VWVU))tÏØ0__31"/>
      <sheetName val="_SHOPLIST_xls_70,_0s«_iÆø_í¬_i1"/>
      <sheetName val="_SHOPLIST_xls_70_,_0_s«i_Æøí¬i1"/>
      <sheetName val="_SHOPLIST_xls__VWVU))tÏØ0__6"/>
      <sheetName val="_SHOPLIST_xls__VWVU))tÏØ0__7"/>
      <sheetName val="_SHOPLIST_xls_70,2"/>
      <sheetName val="_SHOPLIST_xls__VWVU))tÏØ0__13"/>
      <sheetName val="_SHOPLIST_xls__VWVU))tÏØ0__22"/>
      <sheetName val="_SHOPLIST_xls__VWVU))tÏØ0__32"/>
      <sheetName val="_SHOPLIST_xls_70,_0s«_iÆø_í¬_i2"/>
      <sheetName val="_SHOPLIST_xls_70_,_0_s«i_Æøí¬i2"/>
      <sheetName val="___________8"/>
      <sheetName val="_SHOPLIST_xls__SHOPLIST_xls_710"/>
      <sheetName val="_SHOPLIST_xls_70,_0s«iÆøí¬i8"/>
      <sheetName val="_SHOPLIST_xls__VW3"/>
      <sheetName val="_SHOPLIST_xls__VWVU))tÏØ0__8"/>
      <sheetName val="_SHOPLIST_xls__VWVU))tÏØ0__9"/>
      <sheetName val="_SHOPLIST_xls__SHOPLIST_xls_711"/>
      <sheetName val="_SHOPLIST_xls__SHOPLIST_xls__S3"/>
      <sheetName val="_SHOPLIST_xls_70,3"/>
      <sheetName val="_SHOPLIST_xls__VWVU))tÏØ0__14"/>
      <sheetName val="_SHOPLIST_xls__VWVU))tÏØ0__23"/>
      <sheetName val="_SHOPLIST_xls__VWVU))tÏØ0__33"/>
      <sheetName val="_SHOPLIST_xls_70,_0s«_iÆø_í¬_i3"/>
      <sheetName val="_SHOPLIST_xls_70_,_0_s«i_Æøí¬i3"/>
      <sheetName val="_VWVU))tÏØ0__17"/>
      <sheetName val="___________13"/>
      <sheetName val="_SHOPLIST_xls__SHOPLIST_xls_720"/>
      <sheetName val="_SHOPLIST_xls_70,_0s«iÆøí¬i13"/>
      <sheetName val="_SHOPLIST_xls__VW8"/>
      <sheetName val="_SHOPLIST_xls__VWVU))tÏØ0__40"/>
      <sheetName val="_SHOPLIST_xls__VWVU))tÏØ0__41"/>
      <sheetName val="_SHOPLIST_xls__SHOPLIST_xls_721"/>
      <sheetName val="_SHOPLIST_xls__SHOPLIST_xls__S8"/>
      <sheetName val="_SHOPLIST_xls_708"/>
      <sheetName val="_SHOPLIST_xls_70,8"/>
      <sheetName val="_SHOPLIST_xls__VWVU))tÏØ0__42"/>
      <sheetName val="_SHOPLIST_xls__VWVU))tÏØ0__43"/>
      <sheetName val="_SHOPLIST_xls__VWVU))tÏØ0__44"/>
      <sheetName val="_SHOPLIST_xls_70,_0s«_iÆø_í¬_i8"/>
      <sheetName val="_SHOPLIST_xls_70_,_0_s«i_Æøí¬i8"/>
      <sheetName val="_VWVU))tÏØ0__16"/>
      <sheetName val="_VWVU))tÏØ0__14"/>
      <sheetName val="_SHOPLIST_xls_70,_0s«iÆøí¬i10"/>
      <sheetName val="___________10"/>
      <sheetName val="_SHOPLIST_xls__SHOPLIST_xls_714"/>
      <sheetName val="_SHOPLIST_xls__VW5"/>
      <sheetName val="_SHOPLIST_xls__VWVU))tÏØ0__17"/>
      <sheetName val="_SHOPLIST_xls__VWVU))tÏØ0__18"/>
      <sheetName val="_SHOPLIST_xls__SHOPLIST_xls_715"/>
      <sheetName val="_SHOPLIST_xls__SHOPLIST_xls__S5"/>
      <sheetName val="_SHOPLIST_xls_70,5"/>
      <sheetName val="_SHOPLIST_xls__VWVU))tÏØ0__19"/>
      <sheetName val="_SHOPLIST_xls__VWVU))tÏØ0__25"/>
      <sheetName val="_SHOPLIST_xls__VWVU))tÏØ0__35"/>
      <sheetName val="_SHOPLIST_xls_70,_0s«_iÆø_í¬_i5"/>
      <sheetName val="_SHOPLIST_xls_70_,_0_s«i_Æøí¬i5"/>
      <sheetName val="_VWVU))tÏØ0__13"/>
      <sheetName val="_SHOPLIST_xls_70,_0s«iÆøí¬i9"/>
      <sheetName val="___________9"/>
      <sheetName val="_SHOPLIST_xls__SHOPLIST_xls_712"/>
      <sheetName val="_SHOPLIST_xls__VW4"/>
      <sheetName val="_SHOPLIST_xls__VWVU))tÏØ0__10"/>
      <sheetName val="_SHOPLIST_xls__VWVU))tÏØ0__15"/>
      <sheetName val="_SHOPLIST_xls__SHOPLIST_xls_713"/>
      <sheetName val="_SHOPLIST_xls__SHOPLIST_xls__S4"/>
      <sheetName val="_SHOPLIST_xls_70,4"/>
      <sheetName val="_SHOPLIST_xls__VWVU))tÏØ0__16"/>
      <sheetName val="_SHOPLIST_xls__VWVU))tÏØ0__24"/>
      <sheetName val="_SHOPLIST_xls__VWVU))tÏØ0__34"/>
      <sheetName val="_SHOPLIST_xls_70,_0s«_iÆø_í¬_i4"/>
      <sheetName val="_SHOPLIST_xls_70_,_0_s«i_Æøí¬i4"/>
      <sheetName val="_SHOPLIST_xls_70,_0s«iÆøí¬i12"/>
      <sheetName val="___________12"/>
      <sheetName val="_SHOPLIST_xls__SHOPLIST_xls_718"/>
      <sheetName val="_SHOPLIST_xls__VW7"/>
      <sheetName val="_SHOPLIST_xls__VWVU))tÏØ0__29"/>
      <sheetName val="_SHOPLIST_xls__VWVU))tÏØ0__30"/>
      <sheetName val="_SHOPLIST_xls__SHOPLIST_xls_719"/>
      <sheetName val="_SHOPLIST_xls__SHOPLIST_xls__S7"/>
      <sheetName val="_SHOPLIST_xls_70,7"/>
      <sheetName val="_SHOPLIST_xls__VWVU))tÏØ0__37"/>
      <sheetName val="_SHOPLIST_xls__VWVU))tÏØ0__38"/>
      <sheetName val="_SHOPLIST_xls__VWVU))tÏØ0__39"/>
      <sheetName val="_SHOPLIST_xls_70,_0s«_iÆø_í¬_i7"/>
      <sheetName val="_SHOPLIST_xls_70_,_0_s«i_Æøí¬i7"/>
      <sheetName val="_VWVU))tÏØ0__15"/>
      <sheetName val="_SHOPLIST_xls_70,_0s«iÆøí¬i11"/>
      <sheetName val="___________11"/>
      <sheetName val="_SHOPLIST_xls__SHOPLIST_xls_716"/>
      <sheetName val="_SHOPLIST_xls__VW6"/>
      <sheetName val="_SHOPLIST_xls__VWVU))tÏØ0__20"/>
      <sheetName val="_SHOPLIST_xls__VWVU))tÏØ0__26"/>
      <sheetName val="_SHOPLIST_xls__SHOPLIST_xls_717"/>
      <sheetName val="_SHOPLIST_xls__SHOPLIST_xls__S6"/>
      <sheetName val="_SHOPLIST_xls_70,6"/>
      <sheetName val="_SHOPLIST_xls__VWVU))tÏØ0__27"/>
      <sheetName val="_SHOPLIST_xls__VWVU))tÏØ0__28"/>
      <sheetName val="_SHOPLIST_xls__VWVU))tÏØ0__36"/>
      <sheetName val="_SHOPLIST_xls_70,_0s«_iÆø_í¬_i6"/>
      <sheetName val="_SHOPLIST_xls_70_,_0_s«i_Æøí¬i6"/>
      <sheetName val="70,_0s«iÆøí¬"/>
      <sheetName val="_SHOPLIST.xls__SHOPLIST.xls__VW"/>
      <sheetName val="_VWVU))tÏØ0__18"/>
      <sheetName val="___________14"/>
      <sheetName val="_SHOPLIST_xls__SHOPLIST_xls_722"/>
      <sheetName val="_SHOPLIST_xls_70,_0s«iÆøí¬i14"/>
      <sheetName val="_SHOPLIST_xls__VW9"/>
      <sheetName val="_SHOPLIST_xls__VWVU))tÏØ0__45"/>
      <sheetName val="_SHOPLIST_xls__VWVU))tÏØ0__46"/>
      <sheetName val="_SHOPLIST_xls__SHOPLIST_xls_723"/>
      <sheetName val="_SHOPLIST_xls__SHOPLIST_xls__S9"/>
      <sheetName val="_SHOPLIST_xls_709"/>
      <sheetName val="_SHOPLIST_xls_70,9"/>
      <sheetName val="_SHOPLIST_xls__VWVU))tÏØ0__47"/>
      <sheetName val="_SHOPLIST_xls__VWVU))tÏØ0__48"/>
      <sheetName val="_SHOPLIST_xls__VWVU))tÏØ0__49"/>
      <sheetName val="_SHOPLIST_xls_70,_0s«_iÆø_í¬_i9"/>
      <sheetName val="_SHOPLIST_xls_70_,_0_s«i_Æøí¬i9"/>
      <sheetName val="_VWVU))tÏØ0__19"/>
      <sheetName val="___________15"/>
      <sheetName val="_SHOPLIST_xls__SHOPLIST_xls_724"/>
      <sheetName val="_SHOPLIST_xls_70,_0s«iÆøí¬i15"/>
      <sheetName val="_SHOPLIST_xls__VW10"/>
      <sheetName val="_SHOPLIST_xls__VWVU))tÏØ0__50"/>
      <sheetName val="_SHOPLIST_xls__VWVU))tÏØ0__51"/>
      <sheetName val="_SHOPLIST_xls__SHOPLIST_xls_725"/>
      <sheetName val="_SHOPLIST_xls__SHOPLIST_xls__10"/>
      <sheetName val="_SHOPLIST_xls_7010"/>
      <sheetName val="_SHOPLIST_xls_70,10"/>
      <sheetName val="_SHOPLIST_xls__VWVU))tÏØ0__52"/>
      <sheetName val="_SHOPLIST_xls__VWVU))tÏØ0__53"/>
      <sheetName val="_SHOPLIST_xls__VWVU))tÏØ0__54"/>
      <sheetName val="_SHOPLIST_xls_70,_0s«_iÆø_í¬_10"/>
      <sheetName val="_SHOPLIST_xls_70_,_0_s«i_Æøí¬10"/>
      <sheetName val="Geneí¬_x005f_x005f_"/>
      <sheetName val="70_x005f_x005f_x005"/>
      <sheetName val="_SHOPLIST.xls__VWVU))tÏØ0__8"/>
      <sheetName val="_SHOPLIST.xls__VWVU))tÏØ0__9"/>
      <sheetName val="_SHOPLIST_xls__VWVU))tÏØ0__61"/>
      <sheetName val="_SHOPLIST_xls__VWVU))tÏØ0__71"/>
      <sheetName val="ConferenceCentre_x0"/>
      <sheetName val="Detail Page"/>
      <sheetName val="Div 10-Specialities "/>
      <sheetName val="MALE &amp; FEMALE "/>
      <sheetName val="DISABLE"/>
      <sheetName val="VIP"/>
      <sheetName val="ABLUTION"/>
      <sheetName val="JANITOR"/>
      <sheetName val="Ledger"/>
      <sheetName val="Data "/>
      <sheetName val="Cumulative Rail "/>
      <sheetName val="Portfolio List"/>
      <sheetName val="Core_Data"/>
      <sheetName val="CIF_COST_ITEM"/>
      <sheetName val="Rates_for_public_areas"/>
      <sheetName val="P1926-H2B_Pkg_2A&amp;2B"/>
      <sheetName val="P1940-H2B_Pkg_1_Guestrooms"/>
      <sheetName val="Recon_Template"/>
      <sheetName val="BoQ-22-8-2019"/>
      <sheetName val="Tech"/>
      <sheetName val="Validation"/>
      <sheetName val="Initial Data"/>
      <sheetName val="Package Status"/>
      <sheetName val="3"/>
      <sheetName val="Appendix-A -GRAND SUMMARY"/>
      <sheetName val="D9 (New Rate)"/>
      <sheetName val=" Estimate  "/>
      <sheetName val="Equip."/>
      <sheetName val="Book1"/>
      <sheetName val="Grand Summary "/>
      <sheetName val="Bill No.01 - GI "/>
      <sheetName val="combined "/>
      <sheetName val="summary-Optional "/>
      <sheetName val="B14.02 "/>
      <sheetName val="B21"/>
      <sheetName val="B22"/>
      <sheetName val="B27"/>
      <sheetName val="Prov.Sum "/>
      <sheetName val="BUAs and Sales Forecast"/>
      <sheetName val="Lagoons Breakdown Prices"/>
      <sheetName val="Cover HW Z2 "/>
      <sheetName val="TOTAL WORK"/>
      <sheetName val="part 3"/>
      <sheetName val="pile Length for Easter fence"/>
      <sheetName val="TBEAM"/>
      <sheetName val="Démol."/>
      <sheetName val="Ravalement"/>
      <sheetName val="GAE8'97"/>
      <sheetName val="Overall"/>
      <sheetName val="Weekly"/>
      <sheetName val="S-Curve Update"/>
      <sheetName val="Gene��_x0008_i_x0000__x0000__x0014__x0000_0."/>
      <sheetName val="intr_stool_brkup_x0000_"/>
      <sheetName val="[SHOPLIST.xls][SHOPLIST.xls]7_2"/>
      <sheetName val="[SHOPLIST.xls][SHOPLIST.xls]__2"/>
      <sheetName val="[SHOPLIST.xls][SHOPLIST.xls]__3"/>
      <sheetName val="[SHOPLIST.xls][SHOPLIST.xls]__4"/>
      <sheetName val="[SHOPLIST.xls][SHOPLIST.xls]__5"/>
      <sheetName val="[SHOPLIST.xls][SHOPLIST.xls]__6"/>
      <sheetName val="[SHOPLIST.xls][SHOPLIST.xls]__7"/>
      <sheetName val="[SHOPLIST.xls][SHOPLIST.xls]7_3"/>
      <sheetName val="[SHOPLIST.xls][SHOPLIST.xls]7_4"/>
      <sheetName val="[SHOPLIST.xls][SHOPLIST.xls]__8"/>
      <sheetName val="[SHOPLIST.xls][SHOPLIST.xls]__9"/>
      <sheetName val="[SHOPLIST.xls][SHOPLIST.xls]_10"/>
      <sheetName val="[SHOPLIST.xls][SHOPLIST.xls]7_5"/>
      <sheetName val="[SHOPLIST.xls][SHOPLIST.xls]_11"/>
      <sheetName val="Asset Desc"/>
      <sheetName val="WATER DUCT - IC 21"/>
      <sheetName val="[SHOPLIST.xls][SHOPLIST.xls]_12"/>
      <sheetName val="[SHOPLIST.xls][SHOPLIST.xls]7_6"/>
      <sheetName val="[SHOPLIST.xls][SHOPLIST.xls]_13"/>
      <sheetName val="[SHOPLIST.xls][SHOPLIST.xls]7_7"/>
      <sheetName val="[SHOPLIST.xls][SHOPLIST.xls]_14"/>
      <sheetName val="[SHOPLIST.xls][SHOPLIST.xls]_15"/>
      <sheetName val="[SHOPLIST.xls]70_x005f_x0000_,/0_x000"/>
      <sheetName val="Cover Page"/>
      <sheetName val="Approved INR Claimed Log (2)"/>
      <sheetName val="Chart2"/>
      <sheetName val="INR Data"/>
      <sheetName val="Sheet4"/>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SI 22"/>
      <sheetName val="TO List"/>
      <sheetName val="Qualifications"/>
      <sheetName val="CCTV DATA"/>
      <sheetName val="_SHOPLIST_xls_70,_0_x000"/>
      <sheetName val="Comp_equip"/>
      <sheetName val="Contractor_Application"/>
      <sheetName val="General_Summary"/>
      <sheetName val="08_MEP_Summary"/>
      <sheetName val="Addnl_works"/>
      <sheetName val="B3__Material_on_Site-Detail"/>
      <sheetName val="70_x0000_,/0_x0000_s�_x0008_i_x0000_��_x0003_��_x0008_i_x0000_"/>
      <sheetName val="Top_sh_x0000__x0000__x0001_Ԁ"/>
      <sheetName val="FLOOR AND CEILING"/>
      <sheetName val="area comp 2011 01 18 (2)"/>
      <sheetName val="Bill3-Basement"/>
      <sheetName val="drop down lists"/>
      <sheetName val="PH 5"/>
      <sheetName val="BM"/>
      <sheetName val="[SHOPLIST.xls]70,/0s«i_x"/>
      <sheetName val="BORDGC"/>
      <sheetName val="d-7"/>
      <sheetName val="rate"/>
      <sheetName val="Bldg"/>
      <sheetName val="COST"/>
      <sheetName val="Sheet112"/>
      <sheetName val="Sheet116"/>
      <sheetName val="Sheet117"/>
      <sheetName val="Sheet118"/>
      <sheetName val="Sheet119"/>
      <sheetName val="Sheet120"/>
      <sheetName val="Sheet121"/>
      <sheetName val="Sheet122"/>
      <sheetName val="Sheet123"/>
      <sheetName val="Sheet124"/>
      <sheetName val="Sheet357"/>
      <sheetName val="Sheet358"/>
      <sheetName val="Sheet360"/>
      <sheetName val="Sheet362"/>
      <sheetName val="Sheet363"/>
      <sheetName val="Sheet364"/>
      <sheetName val="Sheet365"/>
      <sheetName val="[SHOPLIST.xls]/VWVU))tÏØ0__12"/>
      <sheetName val="[SHOPLIST.xls]/VWVU))tÏØ0__17"/>
      <sheetName val="[SHOPLIST.xls]/VWVU))tÏØ0__16"/>
      <sheetName val="[SHOPLIST.xls]/VWVU))tÏØ0__14"/>
      <sheetName val="[SHOPLIST.xls]/VWVU))tÏØ0__13"/>
      <sheetName val="[SHOPLIST.xls]/VWVU))tÏØ0__15"/>
      <sheetName val="[SHOPLIST.xls]/VWVU))tÏØ0__18"/>
      <sheetName val="[SHOPLIST.xls]/VWVU))tÏØ0__19"/>
      <sheetName val="IO"/>
      <sheetName val="FAL intern"/>
      <sheetName val="Electrical_database"/>
      <sheetName val="[SHOPLIST.xls]70___0_s__i_____2"/>
      <sheetName val="[SHOPLIST.xls]_VW__VU_________2"/>
      <sheetName val="[SHOPLIST.xls]_VW__VU_________3"/>
      <sheetName val="MATERIALS"/>
      <sheetName val="[SHOPLIST_xls][SHOPLIST_xls]/VW"/>
      <sheetName val="GFA_HQ_Building31"/>
      <sheetName val="GFA_Conference30"/>
      <sheetName val="BQ_External30"/>
      <sheetName val="Penthouse_Apartment29"/>
      <sheetName val="StattCo_yCharges29"/>
      <sheetName val="Raw_Data29"/>
      <sheetName val="Bill_No__229"/>
      <sheetName val="Graph_Data_(DO_NOT_PRINT)29"/>
      <sheetName val="@risk_rents_and_incentives29"/>
      <sheetName val="Car_park_lease29"/>
      <sheetName val="Net_rent_analysis29"/>
      <sheetName val="Poz-1_29"/>
      <sheetName val="Chiet_tinh_dz2229"/>
      <sheetName val="Chiet_tinh_dz3529"/>
      <sheetName val="Lab_Cum_Hist29"/>
      <sheetName val="LABOUR_HISTOGRAM30"/>
      <sheetName val="FOL_-_Bar29"/>
      <sheetName val="CT_Thang_Mo29"/>
      <sheetName val="LEVEL_SHEET29"/>
      <sheetName val="SPT_vs_PHI29"/>
      <sheetName val="budget_summary_(2)28"/>
      <sheetName val="Budget_Analysis_Summary28"/>
      <sheetName val="CT__PL28"/>
      <sheetName val="Projet,_methodes_&amp;_couts28"/>
      <sheetName val="Risques_majeurs_&amp;_Frais_Ind_28"/>
      <sheetName val="Civil_Boq24"/>
      <sheetName val="beam-reinft-IIInd_floor25"/>
      <sheetName val="beam-reinft-machine_rm25"/>
      <sheetName val="Customize_Your_Invoice29"/>
      <sheetName val="HVAC_BoQ29"/>
      <sheetName val="Body_Sheet28"/>
      <sheetName val="1_0_Executive_Summary28"/>
      <sheetName val="Tender_Summary29"/>
      <sheetName val="Insurance_Ext29"/>
      <sheetName val="Top_sheet28"/>
      <sheetName val="intr_stool_brkup28"/>
      <sheetName val="Bill_126"/>
      <sheetName val="Bill_227"/>
      <sheetName val="Bill_326"/>
      <sheetName val="Bill_426"/>
      <sheetName val="Bill_526"/>
      <sheetName val="Bill_626"/>
      <sheetName val="Bill_726"/>
      <sheetName val="POWER_ASSUMPTIONS25"/>
      <sheetName val="Ap_A26"/>
      <sheetName val="2_Div_14_26"/>
      <sheetName val="PROJECT_BRIEF26"/>
      <sheetName val="C_(3)26"/>
      <sheetName val="Invoice_Summary25"/>
      <sheetName val="SHOPLIST_xls25"/>
      <sheetName val="Dubai_golf25"/>
      <sheetName val="Activity_List24"/>
      <sheetName val="WITHOUT_C&amp;I_PROFIT_(3)24"/>
      <sheetName val="BILL_COV22"/>
      <sheetName val="Ra__stair22"/>
      <sheetName val="VALVE_CHAMBERS21"/>
      <sheetName val="Fire_Hydrants21"/>
      <sheetName val="B_GATE_VALVE21"/>
      <sheetName val="Sub_G1_Fire21"/>
      <sheetName val="Sub_G12_Fire21"/>
      <sheetName val="Softscape_Buildup24"/>
      <sheetName val="Mat'l_Rate24"/>
      <sheetName val="DETAILED__BOQ22"/>
      <sheetName val="M-Book_for_Conc22"/>
      <sheetName val="M-Book_for_FW22"/>
      <sheetName val="HIRED_LABOUR_CODE22"/>
      <sheetName val="PA-_Consutant_22"/>
      <sheetName val="foot-slab_reinft22"/>
      <sheetName val="Day_work21"/>
      <sheetName val="CHART_OF_ACCOUNTS20"/>
      <sheetName val="E-Bill_No_6_A-O20"/>
      <sheetName val="Materials_Cost(PCC)21"/>
      <sheetName val="India_F&amp;S_Template21"/>
      <sheetName val="IO_LIST21"/>
      <sheetName val="Material_21"/>
      <sheetName val="Quote_Sheet21"/>
      <sheetName val="bill_nb2-Plumbing_&amp;_Drainag19"/>
      <sheetName val="Pl_&amp;_Dr_B19"/>
      <sheetName val="Pl_&amp;_Dr_G19"/>
      <sheetName val="Pl_&amp;_Dr_M19"/>
      <sheetName val="Pl_&amp;_Dr_119"/>
      <sheetName val="Pl_&amp;_Dr_219"/>
      <sheetName val="Pl_&amp;_Dr_319"/>
      <sheetName val="Pl_&amp;_Dr_419"/>
      <sheetName val="Pl_&amp;_Dr_519"/>
      <sheetName val="Pl_&amp;_Dr_619"/>
      <sheetName val="Pl_&amp;_Dr_719"/>
      <sheetName val="Pl_&amp;_Dr_819"/>
      <sheetName val="Pl_&amp;_Dr_R19"/>
      <sheetName val="FF_B19"/>
      <sheetName val="FF_G19"/>
      <sheetName val="FF_M19"/>
      <sheetName val="FF_119"/>
      <sheetName val="FF_2_19"/>
      <sheetName val="FF_319"/>
      <sheetName val="FF_419"/>
      <sheetName val="FF_519"/>
      <sheetName val="FF_6_19"/>
      <sheetName val="FF_719"/>
      <sheetName val="FF_819"/>
      <sheetName val="FF_R19"/>
      <sheetName val="bill_nb3-FF19"/>
      <sheetName val="HVAC_B19"/>
      <sheetName val="HVAC_G19"/>
      <sheetName val="HVAC_M19"/>
      <sheetName val="HVAC_119"/>
      <sheetName val="HVAC_219"/>
      <sheetName val="HVAC_319"/>
      <sheetName val="HVAC_419"/>
      <sheetName val="HVAC_519"/>
      <sheetName val="HVAC_619"/>
      <sheetName val="HVAC_719"/>
      <sheetName val="HVAC_819"/>
      <sheetName val="HVAC_R19"/>
      <sheetName val="bill_nb4-HVAC19"/>
      <sheetName val="SC_B19"/>
      <sheetName val="SC_G19"/>
      <sheetName val="SC_M19"/>
      <sheetName val="SC_119"/>
      <sheetName val="SC_219"/>
      <sheetName val="SC_319"/>
      <sheetName val="SC_419"/>
      <sheetName val="SC_519"/>
      <sheetName val="SC_619"/>
      <sheetName val="SC_719"/>
      <sheetName val="SC_819"/>
      <sheetName val="SC_R19"/>
      <sheetName val="AV_B19"/>
      <sheetName val="AV_G19"/>
      <sheetName val="AV_M19"/>
      <sheetName val="AV_119"/>
      <sheetName val="AV_219"/>
      <sheetName val="AV_319"/>
      <sheetName val="AV_419"/>
      <sheetName val="AV_519"/>
      <sheetName val="AV_619"/>
      <sheetName val="AV_719"/>
      <sheetName val="AV_819"/>
      <sheetName val="EL_B19"/>
      <sheetName val="EL_M19"/>
      <sheetName val="EL_119"/>
      <sheetName val="EL_219"/>
      <sheetName val="EL_319"/>
      <sheetName val="EL_419"/>
      <sheetName val="EL_519"/>
      <sheetName val="EL_619"/>
      <sheetName val="EL_719"/>
      <sheetName val="EL_819"/>
      <sheetName val="EL_R19"/>
      <sheetName val="EL_TR19"/>
      <sheetName val="8-_EL19"/>
      <sheetName val="FA_B19"/>
      <sheetName val="FA_G19"/>
      <sheetName val="FA_M19"/>
      <sheetName val="FA_119"/>
      <sheetName val="FA_219"/>
      <sheetName val="FA_319"/>
      <sheetName val="FA_419"/>
      <sheetName val="FA_519"/>
      <sheetName val="FA_619"/>
      <sheetName val="FA_719"/>
      <sheetName val="FA_819"/>
      <sheetName val="FA_R19"/>
      <sheetName val="9-_FA19"/>
      <sheetName val="BOQ_Direct_selling_cost21"/>
      <sheetName val="B185-B-9_120"/>
      <sheetName val="B185-B-9_220"/>
      <sheetName val="Eq__Mobilization20"/>
      <sheetName val="Div__0220"/>
      <sheetName val="Div__0320"/>
      <sheetName val="Div__0420"/>
      <sheetName val="Div__0520"/>
      <sheetName val="Div__0620"/>
      <sheetName val="Div__0720"/>
      <sheetName val="Div__0820"/>
      <sheetName val="Div__0920"/>
      <sheetName val="Div__1020"/>
      <sheetName val="Div__1120"/>
      <sheetName val="Div__1220"/>
      <sheetName val="Div_1320"/>
      <sheetName val="EXTERNAL_WORKS20"/>
      <sheetName val="PRODUCTIVITY_RATE20"/>
      <sheetName val="U_R_A_-_MASONRY20"/>
      <sheetName val="U_R_A_-_PLASTERING20"/>
      <sheetName val="U_R_A_-_TILING20"/>
      <sheetName val="U_R_A_-_GRANITE20"/>
      <sheetName val="V_C_2_-_EARTHWORK20"/>
      <sheetName val="V_C_9_-_CERAMIC20"/>
      <sheetName val="V_C_9_-_FINISHES20"/>
      <sheetName val="w't_table19"/>
      <sheetName val="B09_120"/>
      <sheetName val="PointNo_519"/>
      <sheetName val="/VWVU))tÏØ0__21"/>
      <sheetName val="Working_for_RCC20"/>
      <sheetName val="Elemental_Buildup19"/>
      <sheetName val="PMWeb_data20"/>
      <sheetName val="SS_MH20"/>
      <sheetName val="2_2)Revised_Cash_Flow19"/>
      <sheetName val="Employee_List17"/>
      <sheetName val="Division_248"/>
      <sheetName val="Division_419"/>
      <sheetName val="Division_519"/>
      <sheetName val="Division_619"/>
      <sheetName val="Division_719"/>
      <sheetName val="Division_819"/>
      <sheetName val="Division_919"/>
      <sheetName val="Division_1019"/>
      <sheetName val="Division_1219"/>
      <sheetName val="Division_1419"/>
      <sheetName val="Division_2122"/>
      <sheetName val="Division_2220"/>
      <sheetName val="Division_2319"/>
      <sheetName val="Division_2619"/>
      <sheetName val="Division_2719"/>
      <sheetName val="Division_2819"/>
      <sheetName val="Division_3119"/>
      <sheetName val="Division_3219"/>
      <sheetName val="Division_3319"/>
      <sheetName val="Material_List_19"/>
      <sheetName val="PRECAST_lightconc-II21"/>
      <sheetName val="final_abstract21"/>
      <sheetName val="/VWVU))tÏØ0__20"/>
      <sheetName val="입찰내역_발주처_양식19"/>
      <sheetName val="LIST_DO_NOT_REMOVE18"/>
      <sheetName val="Index_List19"/>
      <sheetName val="Type_List19"/>
      <sheetName val="File_Types19"/>
      <sheetName val="Chiet_t19"/>
      <sheetName val="Staffing_and_Rates_IA19"/>
      <sheetName val="B6_2_18"/>
      <sheetName val="Project_Cost_Breakdown17"/>
      <sheetName val="Summary_of_Work17"/>
      <sheetName val="Staff_Acco_17"/>
      <sheetName val="TBAL9697_-group_wise__sdpl17"/>
      <sheetName val="Item-_Compact17"/>
      <sheetName val="E_&amp;_R17"/>
      <sheetName val="Рабочий_лист16"/>
      <sheetName val="PT_141-_Site_A_Landscape16"/>
      <sheetName val="d-safe_DELUXE16"/>
      <sheetName val="Annex_1_Sect_3a17"/>
      <sheetName val="Annex_1_Sect_3a_117"/>
      <sheetName val="Annex_1_Sect_3b17"/>
      <sheetName val="Annex_1_Sect_3c17"/>
      <sheetName val="HOURLY_RATES17"/>
      <sheetName val="SITE_WORK16"/>
      <sheetName val="Rate_summary16"/>
      <sheetName val="Mall_waterproofing16"/>
      <sheetName val="MSCP_waterproofing16"/>
      <sheetName val="RAB_AR&amp;STR16"/>
      <sheetName val="Back_up16"/>
      <sheetName val="INDIGINEOUS_ITEMS_16"/>
      <sheetName val="Duct_Accesories16"/>
      <sheetName val="[SHOPLIST_xls][SHOPLIST_xls]726"/>
      <sheetName val="????_???_??16"/>
      <sheetName val="Labour_&amp;_Plant16"/>
      <sheetName val="Ave_wtd_rates16"/>
      <sheetName val="Debits_as_on_12_04_0816"/>
      <sheetName val="STAFFSCHED_16"/>
      <sheetName val="TRIAL_BALANCE16"/>
      <sheetName val="[SHOPLIST_xls]70,/0s«iÆøí¬i16"/>
      <sheetName val="train_cash16"/>
      <sheetName val="accom_cash16"/>
      <sheetName val="Common_Variables16"/>
      <sheetName val="GPL_Revenu_Update16"/>
      <sheetName val="DO_NOT_TOUCH16"/>
      <sheetName val="Work_Type16"/>
      <sheetName val="Geneí¬_i15"/>
      <sheetName val="steel_total15"/>
      <sheetName val="ELE_BOQ15"/>
      <sheetName val="Resumo_Empreitadas12"/>
      <sheetName val="PROJECT_BRIEF(EX_NEW)16"/>
      <sheetName val="Floor_Box_13"/>
      <sheetName val="Cashflow_projection11"/>
      <sheetName val="PPA_Summary12"/>
      <sheetName val="Risk_Breakdown_Structure15"/>
      <sheetName val="AREA_OF_APPLICATION15"/>
      <sheetName val="%_prog_figs_-u5_and_total12"/>
      <sheetName val="[SHOPLIST_xls]7011"/>
      <sheetName val="[SHOPLIST_xls]70,11"/>
      <sheetName val="[SHOPLIST_xls]/VW11"/>
      <sheetName val="[SHOPLIST_xls]/VWVU))tÏØ0__55"/>
      <sheetName val="[SHOPLIST_xls]/VWVU))tÏØ0__56"/>
      <sheetName val="Bill_1011"/>
      <sheetName val="Cost_Heading8"/>
      <sheetName val="Mix_Design12"/>
      <sheetName val="Form_611"/>
      <sheetName val="Data_Sheet11"/>
      <sheetName val="Z-_GENERAL_PRICE_SUMMARY12"/>
      <sheetName val="Materials_11"/>
      <sheetName val="Equipment_Rates11"/>
      <sheetName val="Base_BM-rebar11"/>
      <sheetName val="Labour_Rate_8"/>
      <sheetName val="Service_Type9"/>
      <sheetName val="Contract_Division9"/>
      <sheetName val="SubContract_Type9"/>
      <sheetName val="Div_07_Thermal_&amp;_Moisture2"/>
      <sheetName val="Data_Validation2"/>
      <sheetName val="Div26_-_Elect2"/>
      <sheetName val="CHUNG_CU_CARRILON2"/>
      <sheetName val="[SHOPLIST_xls][SHOPLIST_xls][11"/>
      <sheetName val="D_&amp;_W_sizes8"/>
      <sheetName val="SOPMA_DD8"/>
      <sheetName val="[SHOPLIST_xls][SHOPLIST_xls]727"/>
      <sheetName val="E_H_-_H__W_P_11"/>
      <sheetName val="E__H__Treatment_for_pile_cap11"/>
      <sheetName val="[SHOPLIST_xls]/VWVU))tÏØ0__57"/>
      <sheetName val="[SHOPLIST_xls]/VWVU))tÏØ0__58"/>
      <sheetName val="[SHOPLIST_xls]/VWVU))tÏØ0__59"/>
      <sheetName val="[SHOPLIST_xls]70,/0s«_iÆø_í¬_11"/>
      <sheetName val="[SHOPLIST_xls]70?,/0?s«i?Æøí¬11"/>
      <sheetName val="PRICE_INFO8"/>
      <sheetName val="RC_SUMMARY8"/>
      <sheetName val="LABOUR_PRODUCTIVITY-TAV8"/>
      <sheetName val="MATERIAL_PRICES8"/>
      <sheetName val="P-100_MRF_DB_R18"/>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Bill_8_Doors_&amp;_Windows11"/>
      <sheetName val="Bill_9_Finishes_11"/>
      <sheetName val="Bill_10_Specialities11"/>
      <sheetName val="1_2_Staff_Schedule12"/>
      <sheetName val="Area_Breakdown_PER_LEVEL_LINK11"/>
      <sheetName val="CF_Input11"/>
      <sheetName val="DATA_INPUT11"/>
      <sheetName val="Vordruck-Nr__7_1_3_D11"/>
      <sheetName val="M&amp;A_D11"/>
      <sheetName val="M&amp;A_E11"/>
      <sheetName val="M&amp;A_G11"/>
      <sheetName val="Attach_4-188"/>
      <sheetName val="tender_allowances11"/>
      <sheetName val="_Summary_BKG_03411"/>
      <sheetName val="BILL_3R11"/>
      <sheetName val="BLOCK-A_(MEA_SHEET)11"/>
      <sheetName val="Labour_Costs11"/>
      <sheetName val="Ewaan_Show_Kitchen_(2)8"/>
      <sheetName val="Cash_Flow_Working8"/>
      <sheetName val="MN_T_B_8"/>
      <sheetName val="Data_I_(2)8"/>
      <sheetName val="rEFERENCES_8"/>
      <sheetName val="Qtys_ZamZam_(Del__before)8"/>
      <sheetName val="Qtys_Relocation_(Del_before)8"/>
      <sheetName val="_Qtys_Sub_&amp;_Tents_(Del__before8"/>
      <sheetName val="Qtys__Signages_(Del__before)8"/>
      <sheetName val="Qtys_Temporary_Passages_(Del)8"/>
      <sheetName val="_Qtys_Ser__Rooms_(Del_before)8"/>
      <sheetName val="Finansal_tamamlanma_Eğrisi2"/>
      <sheetName val="BOQ_(2)2"/>
      <sheetName val="LABOUR_RATE2"/>
      <sheetName val="Material_Rate2"/>
      <sheetName val="Labor_abs-PW2"/>
      <sheetName val="Labor_abs-NMR2"/>
      <sheetName val="kppl_pl2"/>
      <sheetName val="Basic_Rates2"/>
      <sheetName val="Combined_Results_2"/>
      <sheetName val="Site_Dev_BOQ11"/>
      <sheetName val="AOP_Summary-23"/>
      <sheetName val="Dash_board11"/>
      <sheetName val="precast_RC_element2"/>
      <sheetName val="pile_Fabrication2"/>
      <sheetName val="2_Plex2"/>
      <sheetName val="Sheet1_(2)2"/>
      <sheetName val="4_Plex2"/>
      <sheetName val="6_Plex_2"/>
      <sheetName val="Detailed_Summary2"/>
      <sheetName val="Sheet1_(3)2"/>
      <sheetName val="Sheet1_(4)2"/>
      <sheetName val="May_053"/>
      <sheetName val="April_053"/>
      <sheetName val="Aug_053"/>
      <sheetName val="July_053"/>
      <sheetName val="June_053"/>
      <sheetName val="Nov_053"/>
      <sheetName val="Oct_053"/>
      <sheetName val="Sep_053"/>
      <sheetName val="Appendix_B4"/>
      <sheetName val="2F_회의실견적(5_14_일대)4"/>
      <sheetName val="_HIT-&gt;HMC_견적(3900)4"/>
      <sheetName val="HB_CEC_schd_4_22"/>
      <sheetName val="HB_CEC_schd_4_32"/>
      <sheetName val="HB_CEC_schd_5_22"/>
      <sheetName val="HB_CEC_schd_6_22"/>
      <sheetName val="HB_CEC_schd_7_22"/>
      <sheetName val="HB_CEC_schd_9_22"/>
      <sheetName val="Doha_Farm2"/>
      <sheetName val="Dropdown_List2"/>
      <sheetName val="New_Bld2"/>
      <sheetName val="Balance_Sheet1"/>
      <sheetName val="Estimate_for_approval1"/>
      <sheetName val="Summary_1"/>
      <sheetName val="B04-A_-_DIA_SUDEER1"/>
      <sheetName val="04D_-_Tanmyat1"/>
      <sheetName val="13-_B04-B_&amp;_C1"/>
      <sheetName val="_SITE_09_B04-B&amp;C-AFAQ1"/>
      <sheetName val="[SHOPLIST_xls]/VWVU))tÏØ0__60"/>
      <sheetName val="[SHOPLIST_xls][SHOPLIST_xls]728"/>
      <sheetName val="Sheet_Index1"/>
      <sheetName val="Status_Summary2"/>
      <sheetName val="Sec__A-PQ2"/>
      <sheetName val="Preamble_B2"/>
      <sheetName val="Sec__C-Dayworks2"/>
      <sheetName val="d5_2"/>
      <sheetName val="Asset_Allocation_(CR)2"/>
      <sheetName val="Project_Benchmarking2"/>
      <sheetName val="1_-_Main_Building2"/>
      <sheetName val="1_-_Summary2"/>
      <sheetName val="2_-_Landscaping_Works2"/>
      <sheetName val="2_-_Summary2"/>
      <sheetName val="4_-_Bldg_Infra2"/>
      <sheetName val="4_-_Summary2"/>
      <sheetName val="Dashboard_(1)2"/>
      <sheetName val="VO_Agreed_to_Unifier_Sum2"/>
      <sheetName val="VO_Not_yet_Agreed_to_Unifier2"/>
      <sheetName val="VO_Anticipated_to_Unifier2"/>
      <sheetName val="EW_to_Unifier2"/>
      <sheetName val="Prov_Sums2"/>
      <sheetName val="Other_Amounts2"/>
      <sheetName val="New_Rates1"/>
      <sheetName val="Labour_Rates1"/>
      <sheetName val="Status_1"/>
      <sheetName val="CLIENT_BUDGET1"/>
      <sheetName val="Reco-June_20191"/>
      <sheetName val="REMINING_PROGRESS1"/>
      <sheetName val="OS&amp;E__IT1"/>
      <sheetName val="PAID_AMOUNT1"/>
      <sheetName val="IPA_211"/>
      <sheetName val="Order_by_owner1"/>
      <sheetName val="PERLIM__Sammary1"/>
      <sheetName val="RECOVER_OF_DOUBLE_PAYMENT1"/>
      <sheetName val="rathath_al_matar1"/>
      <sheetName val="INTERNAL_LINE_1"/>
      <sheetName val="MINOVA_AL_DEYAR1"/>
      <sheetName val="BLUE_RHINE1"/>
      <sheetName val="NATIONAL_PAINT1"/>
      <sheetName val="FIRE_RATED1"/>
      <sheetName val="BOQ_1_92"/>
      <sheetName val="[SHOPLIST_xls]/VWVU))tÏØ0__62"/>
      <sheetName val="[SHOPLIST_xls]/VWVU))tÏØ0__63"/>
      <sheetName val="Abs_PMRL"/>
      <sheetName val="Drop_Down_Data"/>
      <sheetName val="Rules_"/>
      <sheetName val="Update_list"/>
      <sheetName val="Sinh_Nam_systems"/>
      <sheetName val="DIE_profile"/>
      <sheetName val="Import_tax"/>
      <sheetName val="TONG_HOP_VL-NC"/>
      <sheetName val="TONGKE3p_"/>
      <sheetName val="TH_VL,_NC,_DDHT_Thanhphuoc"/>
      <sheetName val="DON_GIA"/>
      <sheetName val="CHITIET_VL-NC"/>
      <sheetName val="TH_kinh_phi"/>
      <sheetName val="KLDT_DIEN"/>
      <sheetName val="Dinh_muc_CP_KTCB_khac"/>
      <sheetName val="quotation_"/>
      <sheetName val="Bill_5_-_Carpark"/>
      <sheetName val="BOQ_-_summary__3"/>
      <sheetName val="NKSC_thue"/>
      <sheetName val="05__Data_Cash_Flow"/>
      <sheetName val="MTO_REV_2(ARMOR)"/>
      <sheetName val="L3-WBS_Mapping"/>
      <sheetName val="BAFO_CCL_Submission"/>
      <sheetName val="[SHOPLIST_xls]/VWVU))tÏØ0__81"/>
      <sheetName val="[SHOPLIST_xls]/VWVU))tÏØ0__91"/>
      <sheetName val="[SHOPLIST_xls]70_1"/>
      <sheetName val="B2-DV_No_02"/>
      <sheetName val="[SHOPLIST_xls]70,/0s«i_x"/>
      <sheetName val="Ref_Arch"/>
      <sheetName val="Data_"/>
      <sheetName val="SITE_WORKS"/>
      <sheetName val="WOOD_WORK"/>
      <sheetName val="THERMAL_&amp;_MOISTURE_"/>
      <sheetName val="DOORS_&amp;_WINDOWS"/>
      <sheetName val="Additional_Items"/>
      <sheetName val="L_(4)"/>
      <sheetName val="Quotation_FM_administration"/>
      <sheetName val="Quotation_Visitor_and_Sec"/>
      <sheetName val="Service_Charge"/>
      <sheetName val="CABLES_"/>
      <sheetName val="Quotation_Offices_108,9,10,11)"/>
      <sheetName val="Quotation_modification"/>
      <sheetName val="DIV_01_General_Requirements"/>
      <sheetName val="Bill_(1)_Main_Building"/>
      <sheetName val="Bill_(2)_General_Site_&amp;_Parking"/>
      <sheetName val="wd_points"/>
      <sheetName val="Bill_(3)_Guest_House"/>
      <sheetName val="Bill_(4)_Family_Buildings"/>
      <sheetName val="Bill_(5)_Villa_Buildings"/>
      <sheetName val="Bill_(6)_Entrance_Building"/>
      <sheetName val="Bill_(7)_Masjid"/>
      <sheetName val="Bill_(8)_Auditorium"/>
      <sheetName val="Bill_(9)_Site_Prep__&amp;_Roadway"/>
      <sheetName val="Summary_Cost"/>
      <sheetName val="lighting_points"/>
      <sheetName val="ESTIMATE_(2)"/>
      <sheetName val="COM_Summary"/>
      <sheetName val="Geneí¬_i_0"/>
      <sheetName val="70,_0s«_iÆ"/>
      <sheetName val="_SHOPLIST_xls__VWVU_x0"/>
      <sheetName val="Landscape No.1"/>
      <sheetName val="MEP No.3"/>
      <sheetName val="Joseph Record"/>
      <sheetName val="BULD.3"/>
      <sheetName val="BLOCK K"/>
      <sheetName val="예가표"/>
      <sheetName val="SLHW"/>
      <sheetName val="_board7"/>
      <sheetName val="_boaboard (1)"/>
      <sheetName val="Drop down"/>
      <sheetName val="Account Codes"/>
      <sheetName val="Rectangular Duct"/>
      <sheetName val="Data Works"/>
      <sheetName val="Works"/>
      <sheetName val="UC-Testing"/>
      <sheetName val="Control Panel"/>
      <sheetName val="External"/>
      <sheetName val="Architectural"/>
      <sheetName val="Lift"/>
      <sheetName val=" Structural"/>
      <sheetName val="Travel.Cranes"/>
      <sheetName val="Recap Travel.Crane"/>
      <sheetName val="Recap Architect"/>
      <sheetName val="Recap External"/>
      <sheetName val="Recap Struct"/>
      <sheetName val="Package 1"/>
      <sheetName val="Recap Lift"/>
      <sheetName val="대비표"/>
      <sheetName val="Gene��_x0008_i"/>
      <sheetName val="Top_sh"/>
      <sheetName val="[SHOPLIST.xls]70,/0s«iÆøí¬i1"/>
      <sheetName val="[SHOPLIST.xls]70,/0s«_iÆø_í¬"/>
      <sheetName val="[SHOPLIST.xls]70,/0s«iÆøí¬i2"/>
      <sheetName val="[SHOPLIST.xls]70,/0s«iÆøí¬i3"/>
      <sheetName val="Bill 3 Boutique"/>
      <sheetName val="[SHOPLIST.xls]70___0_s__i_____3"/>
      <sheetName val="[SHOPLIST.xls]70_x005f_x0000___0_x0_2"/>
      <sheetName val="[SHOPLIST.xls]70___0_s__i_____4"/>
      <sheetName val="[SHOPLIST.xls][SHOPLIST_xls]7_2"/>
      <sheetName val="[SHOPLIST.xls][SHOPLIST_xls]7_3"/>
      <sheetName val="[SHOPLIST.xls][SHOPLIST_xls]7_4"/>
      <sheetName val="[SHOPLIST.xls][SHOPLIST_xls]7_5"/>
      <sheetName val="[SHOPLIST.xls][SHOPLIST_xls]7_6"/>
      <sheetName val="[SHOPLIST.xls][SHOPLIST_xls]7_7"/>
      <sheetName val="[SHOPLIST.xls][SHOPLIST_xls]7_8"/>
      <sheetName val="[SHOPLIST.xls][SHOPLIST_xls]__2"/>
      <sheetName val="[SHOPLIST.xls][SHOPLIST_xls]__3"/>
      <sheetName val="[SHOPLIST.xls][SHOPLIST_xls]__4"/>
      <sheetName val="[SHOPLIST.xls][SHOPLIST_xls]7_9"/>
      <sheetName val="[SHOPLIST.xls][SHOPLIST_xls]__5"/>
      <sheetName val="[SHOPLIST.xls][SHOPLIST_xls]__6"/>
      <sheetName val="[SHOPLIST.xls][SHOPLIST_xls]__7"/>
      <sheetName val="[SHOPLIST.xls][SHOPLIST_xls]__8"/>
      <sheetName val="[SHOPLIST.xls][SHOPLIST_xls]_10"/>
      <sheetName val="[SHOPLIST.xls][SHOPLIST_xls]_11"/>
      <sheetName val="[SHOPLIST.xls][SHOPLIST_xls]_12"/>
      <sheetName val="[SHOPLIST.xls][SHOPLIST_xls]__9"/>
      <sheetName val="[SHOPLIST.xls][SHOPLIST_xls]_13"/>
      <sheetName val="[SHOPLIST.xls][SHOPLIST_xls]_14"/>
      <sheetName val="[SHOPLIST.xls][SHOPLIST_xls]_15"/>
      <sheetName val="[SHOPLIST.xls][SHOPLIST_xls]_16"/>
      <sheetName val="[SHOPLIST.xls][SHOPLIST_xls]_17"/>
      <sheetName val="[SHOPLIST.xls][SHOPLIST_xls]_18"/>
      <sheetName val="[SHOPLIST.xls][SHOPLIST_xls]_19"/>
      <sheetName val="[SHOPLIST.xls][SHOPLIST_xls]_20"/>
      <sheetName val="[SHOPLIST.xls][SHOPLIST_xls]_21"/>
      <sheetName val="[SHOPLIST.xls][SHOPLIST_xls]_22"/>
      <sheetName val="[SHOPLIST.xls][SHOPLIST_xls]_23"/>
      <sheetName val="[SHOPLIST.xls][SHOPLIST_xls]_24"/>
      <sheetName val="[SHOPLIST.xls][SHOPLIST_xls]_25"/>
      <sheetName val="[SHOPLIST.xls][SHOPLIST_xls]_26"/>
      <sheetName val="[SHOPLIST.xls][SHOPLIST_xls]_27"/>
      <sheetName val="[SHOPLIST.xls][SHOPLIST_xls]_28"/>
      <sheetName val="[SHOPLIST.xls][SHOPLIST_xls]_29"/>
      <sheetName val="[SHOPLIST.xls][SHOPLIST_xls]_30"/>
      <sheetName val="[SHOPLIST.xls][SHOPLIST_xls]_31"/>
      <sheetName val="[SHOPLIST.xls][SHOPLIST_xls]_32"/>
      <sheetName val="[SHOPLIST.xls][SHOPLIST_xls]_33"/>
      <sheetName val="[SHOPLIST.xls][SHOPLIST_xls]_34"/>
      <sheetName val="[SHOPLIST.xls][SHOPLIST_xls]_35"/>
      <sheetName val="[SHOPLIST.xls][SHOPLIST_xls]_36"/>
      <sheetName val="[SHOPLIST.xls][SHOPLIST_xls]_37"/>
      <sheetName val="[SHOPLIST.xls][SHOPLIST_xls]_38"/>
      <sheetName val="[SHOPLIST.xls][SHOPLIST_xls]_39"/>
      <sheetName val="[SHOPLIST.xls][SHOPLIST_xls]_40"/>
      <sheetName val="[SHOPLIST.xls][SHOPLIST_xls]_41"/>
      <sheetName val="[SHOPLIST.xls][SHOPLIST_xls]_42"/>
      <sheetName val="[SHOPLIST.xls][SHOPLIST_xls]_43"/>
      <sheetName val="[SHOPLIST.xls][SHOPLIST_xls]_44"/>
      <sheetName val="[SHOPLIST.xls][SHOPLIST_xls]_45"/>
      <sheetName val="[SHOPLIST.xls][SHOPLIST_xls]_46"/>
      <sheetName val="[SHOPLIST.xls][SHOPLIST_xls]_47"/>
      <sheetName val="[SHOPLIST.xls][SHOPLIST_xls]_48"/>
      <sheetName val="[SHOPLIST.xls][SHOPLIST_xls]_49"/>
      <sheetName val="[SHOPLIST.xls][SHOPLIST_xls]_50"/>
      <sheetName val="[SHOPLIST.xls][SHOPLIST_xls]_51"/>
      <sheetName val="[SHOPLIST.xls][SHOPLIST_xls]_52"/>
      <sheetName val="[SHOPLIST.xls][SHOPLIST_xls]_53"/>
      <sheetName val="[SHOPLIST.xls][SHOPLIST_xls]_54"/>
      <sheetName val="[SHOPLIST.xls][SHOPLIST_xls]_55"/>
      <sheetName val="[SHOPLIST.xls][SHOPLIST_xls]_56"/>
      <sheetName val="[SHOPLIST.xls][SHOPLIST_xls]_57"/>
      <sheetName val="[SHOPLIST.xls][SHOPLIST_xls]_58"/>
      <sheetName val="[SHOPLIST.xls][SHOPLIST_xls]_59"/>
      <sheetName val="[SHOPLIST.xls][SHOPLIST_xls]_60"/>
      <sheetName val="[SHOPLIST.xls][SHOPLIST_xls]_61"/>
      <sheetName val="[SHOPLIST.xls][SHOPLIST_xls]_62"/>
      <sheetName val="[SHOPLIST.xls][SHOPLIST_xls]_63"/>
      <sheetName val="[SHOPLIST.xls][SHOPLIST_xls]_64"/>
      <sheetName val="[SHOPLIST.xls][SHOPLIST_xls]_65"/>
      <sheetName val="[SHOPLIST.xls][SHOPLIST_xls]_66"/>
      <sheetName val="[SHOPLIST.xls][SHOPLIST_xls]_67"/>
      <sheetName val="[SHOPLIST.xls][SHOPLIST_xls]_68"/>
      <sheetName val="[SHOPLIST.xls][SHOPLIST_xls]_69"/>
      <sheetName val="[SHOPLIST.xls][SHOPLIST_xls]_70"/>
      <sheetName val="[SHOPLIST.xls][SHOPLIST_xls]_71"/>
      <sheetName val="[SHOPLIST.xls][SHOPLIST_xls]_72"/>
      <sheetName val="[SHOPLIST.xls][SHOPLIST_xls]_73"/>
      <sheetName val="[SHOPLIST.xls][SHOPLIST_xls]_74"/>
      <sheetName val="[SHOPLIST.xls][SHOPLIST_xls]_75"/>
      <sheetName val="[SHOPLIST.xls][SHOPLIST_xls]_76"/>
      <sheetName val="[SHOPLIST.xls][SHOPLIST_xls]_77"/>
      <sheetName val="[SHOPLIST.xls][SHOPLIST_xls]_78"/>
      <sheetName val="[SHOPLIST.xls][SHOPLIST_xls]_79"/>
      <sheetName val="[SHOPLIST.xls][SHOPLIST_xls]_80"/>
      <sheetName val="[SHOPLIST.xls][SHOPLIST_xls]_81"/>
      <sheetName val="[SHOPLIST.xls][SHOPLIST_xls]_82"/>
      <sheetName val="[SHOPLIST.xls][SHOPLIST_xls]_83"/>
      <sheetName val="[SHOPLIST.xls][SHOPLIST_xls]_84"/>
      <sheetName val="[SHOPLIST.xls][SHOPLIST_xls]_85"/>
      <sheetName val="[SHOPLIST.xls][SHOPLIST_xls]_86"/>
      <sheetName val="[SHOPLIST.xls][SHOPLIST_xls]_87"/>
      <sheetName val="[SHOPLIST.xls][SHOPLIST_xls]_88"/>
      <sheetName val="[SHOPLIST.xls][SHOPLIST_xls]_89"/>
      <sheetName val="[SHOPLIST.xls][SHOPLIST_xls]_90"/>
      <sheetName val="[SHOPLIST.xls][SHOPLIST_xls]_91"/>
      <sheetName val="[SHOPLIST.xls][SHOPLIST_xls]_92"/>
      <sheetName val="[SHOPLIST.xls][SHOPLIST_xls]_93"/>
      <sheetName val="[SHOPLIST.xls][SHOPLIST_xls]_94"/>
      <sheetName val="[SHOPLIST.xls][SHOPLIST_xls]_95"/>
      <sheetName val="[SHOPLIST.xls][SHOPLIST_xls]_96"/>
      <sheetName val="[SHOPLIST.xls][SHOPLIST_xls]_97"/>
      <sheetName val="[SHOPLIST.xls][SHOPLIST_xls]_98"/>
      <sheetName val="[SHOPLIST.xls][SHOPLIST_xls]_99"/>
      <sheetName val="[SHOPLIST.xls]_SHOPLIST_xls_100"/>
      <sheetName val="[SHOPLIST.xls][SHOPLIST.xls]_16"/>
      <sheetName val="[SHOPLIST.xls][SHOPLIST.xls]_17"/>
      <sheetName val="[SHOPLIST.xls][SHOPLIST.xls]7_8"/>
      <sheetName val="[SHOPLIST.xls]/VWVU))"/>
      <sheetName val="[SHOPLIST.xls]70_x005f_x005f_x005f_x0000__2"/>
      <sheetName val="[SHOPLIST.xls]_SHOPLIST_xls_101"/>
      <sheetName val="[SHOPLIST.xls]_SHOPLIST_xls_102"/>
      <sheetName val="[SHOPLIST.xls]_SHOPLIST_xls_103"/>
      <sheetName val="5"/>
      <sheetName val="제출내역 (2)"/>
      <sheetName val="National"/>
      <sheetName val="8.0 Programme"/>
      <sheetName val="[SH"/>
      <sheetName val="70_"/>
      <sheetName val="703"/>
      <sheetName val="70,/0s«iÆøí¬i4"/>
      <sheetName val="[SHOPLIST.xls]/VW"/>
      <sheetName val="70,/0s«iÆøí¬i5"/>
      <sheetName val="GFA_HQ_Building32"/>
      <sheetName val="GFA_Conference31"/>
      <sheetName val="BQ_External31"/>
      <sheetName val="Projet,_methodes_&amp;_couts29"/>
      <sheetName val="Risques_majeurs_&amp;_Frais_Ind_29"/>
      <sheetName val="Penthouse_Apartment30"/>
      <sheetName val="LABOUR_HISTOGRAM31"/>
      <sheetName val="StattCo_yCharges30"/>
      <sheetName val="Chiet_tinh_dz2230"/>
      <sheetName val="Chiet_tinh_dz3530"/>
      <sheetName val="Raw_Data30"/>
      <sheetName val="CT_Thang_Mo30"/>
      <sheetName val="@risk_rents_and_incentives30"/>
      <sheetName val="Car_park_lease30"/>
      <sheetName val="Net_rent_analysis30"/>
      <sheetName val="Poz-1_30"/>
      <sheetName val="Lab_Cum_Hist30"/>
      <sheetName val="Graph_Data_(DO_NOT_PRINT)30"/>
      <sheetName val="budget_summary_(2)29"/>
      <sheetName val="Budget_Analysis_Summary29"/>
      <sheetName val="Bill_No__230"/>
      <sheetName val="LEVEL_SHEET30"/>
      <sheetName val="SPT_vs_PHI30"/>
      <sheetName val="CT__PL29"/>
      <sheetName val="FOL_-_Bar30"/>
      <sheetName val="Customize_Your_Invoice30"/>
      <sheetName val="HVAC_BoQ30"/>
      <sheetName val="Tender_Summary30"/>
      <sheetName val="Insurance_Ext30"/>
      <sheetName val="Top_sheet29"/>
      <sheetName val="intr_stool_brkup29"/>
      <sheetName val="PROJECT_BRIEF27"/>
      <sheetName val="Body_Sheet29"/>
      <sheetName val="1_0_Executive_Summary29"/>
      <sheetName val="2_Div_14_27"/>
      <sheetName val="Rate_analysis16"/>
      <sheetName val="Bill_228"/>
      <sheetName val="Ap_A27"/>
      <sheetName val="Bill_127"/>
      <sheetName val="Bill_327"/>
      <sheetName val="Bill_427"/>
      <sheetName val="Bill_527"/>
      <sheetName val="Bill_627"/>
      <sheetName val="Bill_727"/>
      <sheetName val="SHOPLIST_xls26"/>
      <sheetName val="C_(3)27"/>
      <sheetName val="Invoice_Summary26"/>
      <sheetName val="beam-reinft-IIInd_floor26"/>
      <sheetName val="Dubai_golf26"/>
      <sheetName val="POWER_ASSUMPTIONS26"/>
      <sheetName val="beam-reinft-machine_rm26"/>
      <sheetName val="Civil_Boq25"/>
      <sheetName val="WITHOUT_C&amp;I_PROFIT_(3)25"/>
      <sheetName val="Activity_List25"/>
      <sheetName val="Softscape_Buildup25"/>
      <sheetName val="Mat'l_Rate25"/>
      <sheetName val="HIRED_LABOUR_CODE23"/>
      <sheetName val="PA-_Consutant_23"/>
      <sheetName val="foot-slab_reinft23"/>
      <sheetName val="DETAILED__BOQ23"/>
      <sheetName val="M-Book_for_Conc23"/>
      <sheetName val="M-Book_for_FW23"/>
      <sheetName val="BILL_COV23"/>
      <sheetName val="Ra__stair23"/>
      <sheetName val="VALVE_CHAMBERS22"/>
      <sheetName val="Fire_Hydrants22"/>
      <sheetName val="B_GATE_VALVE22"/>
      <sheetName val="Sub_G1_Fire22"/>
      <sheetName val="Sub_G12_Fire22"/>
      <sheetName val="Day_work22"/>
      <sheetName val="Materials_Cost(PCC)22"/>
      <sheetName val="India_F&amp;S_Template22"/>
      <sheetName val="IO_LIST22"/>
      <sheetName val="Material_22"/>
      <sheetName val="Quote_Sheet22"/>
      <sheetName val="Eq__Mobilization21"/>
      <sheetName val="Working_for_RCC21"/>
      <sheetName val="B185-B-9_121"/>
      <sheetName val="B185-B-9_221"/>
      <sheetName val="BOQ_Direct_selling_cost22"/>
      <sheetName val="CHART_OF_ACCOUNTS21"/>
      <sheetName val="E-Bill_No_6_A-O21"/>
      <sheetName val="B09_121"/>
      <sheetName val="bill_nb2-Plumbing_&amp;_Drainag20"/>
      <sheetName val="Pl_&amp;_Dr_B20"/>
      <sheetName val="Pl_&amp;_Dr_G20"/>
      <sheetName val="Pl_&amp;_Dr_M20"/>
      <sheetName val="Pl_&amp;_Dr_120"/>
      <sheetName val="Pl_&amp;_Dr_220"/>
      <sheetName val="Pl_&amp;_Dr_320"/>
      <sheetName val="Pl_&amp;_Dr_420"/>
      <sheetName val="Pl_&amp;_Dr_520"/>
      <sheetName val="Pl_&amp;_Dr_620"/>
      <sheetName val="Pl_&amp;_Dr_720"/>
      <sheetName val="Pl_&amp;_Dr_820"/>
      <sheetName val="Pl_&amp;_Dr_R20"/>
      <sheetName val="FF_B20"/>
      <sheetName val="FF_G20"/>
      <sheetName val="FF_M20"/>
      <sheetName val="FF_120"/>
      <sheetName val="FF_2_20"/>
      <sheetName val="FF_320"/>
      <sheetName val="FF_420"/>
      <sheetName val="FF_520"/>
      <sheetName val="FF_6_20"/>
      <sheetName val="FF_720"/>
      <sheetName val="FF_820"/>
      <sheetName val="FF_R20"/>
      <sheetName val="bill_nb3-FF20"/>
      <sheetName val="HVAC_B20"/>
      <sheetName val="HVAC_G20"/>
      <sheetName val="HVAC_M20"/>
      <sheetName val="HVAC_120"/>
      <sheetName val="HVAC_220"/>
      <sheetName val="HVAC_320"/>
      <sheetName val="HVAC_420"/>
      <sheetName val="HVAC_520"/>
      <sheetName val="HVAC_620"/>
      <sheetName val="HVAC_720"/>
      <sheetName val="HVAC_820"/>
      <sheetName val="HVAC_R20"/>
      <sheetName val="bill_nb4-HVAC20"/>
      <sheetName val="SC_B20"/>
      <sheetName val="SC_G20"/>
      <sheetName val="SC_M20"/>
      <sheetName val="SC_120"/>
      <sheetName val="SC_220"/>
      <sheetName val="SC_320"/>
      <sheetName val="SC_420"/>
      <sheetName val="SC_520"/>
      <sheetName val="SC_620"/>
      <sheetName val="SC_720"/>
      <sheetName val="SC_820"/>
      <sheetName val="SC_R20"/>
      <sheetName val="AV_B20"/>
      <sheetName val="AV_G20"/>
      <sheetName val="AV_M20"/>
      <sheetName val="AV_120"/>
      <sheetName val="AV_220"/>
      <sheetName val="AV_320"/>
      <sheetName val="AV_420"/>
      <sheetName val="AV_520"/>
      <sheetName val="AV_620"/>
      <sheetName val="AV_720"/>
      <sheetName val="AV_820"/>
      <sheetName val="EL_B20"/>
      <sheetName val="EL_M20"/>
      <sheetName val="EL_120"/>
      <sheetName val="EL_220"/>
      <sheetName val="EL_320"/>
      <sheetName val="EL_420"/>
      <sheetName val="EL_520"/>
      <sheetName val="EL_620"/>
      <sheetName val="EL_720"/>
      <sheetName val="EL_820"/>
      <sheetName val="EL_R20"/>
      <sheetName val="EL_TR20"/>
      <sheetName val="8-_EL20"/>
      <sheetName val="FA_B20"/>
      <sheetName val="FA_G20"/>
      <sheetName val="FA_M20"/>
      <sheetName val="FA_120"/>
      <sheetName val="FA_220"/>
      <sheetName val="FA_320"/>
      <sheetName val="FA_420"/>
      <sheetName val="FA_520"/>
      <sheetName val="FA_620"/>
      <sheetName val="FA_720"/>
      <sheetName val="FA_820"/>
      <sheetName val="FA_R20"/>
      <sheetName val="9-_FA20"/>
      <sheetName val="Div__0221"/>
      <sheetName val="Div__0321"/>
      <sheetName val="Div__0421"/>
      <sheetName val="Div__0521"/>
      <sheetName val="Div__0621"/>
      <sheetName val="Div__0721"/>
      <sheetName val="Div__0821"/>
      <sheetName val="Div__0921"/>
      <sheetName val="Div__1021"/>
      <sheetName val="Div__1121"/>
      <sheetName val="Div__1221"/>
      <sheetName val="Div_1321"/>
      <sheetName val="EXTERNAL_WORKS21"/>
      <sheetName val="PRODUCTIVITY_RATE21"/>
      <sheetName val="U_R_A_-_MASONRY21"/>
      <sheetName val="U_R_A_-_PLASTERING21"/>
      <sheetName val="U_R_A_-_TILING21"/>
      <sheetName val="U_R_A_-_GRANITE21"/>
      <sheetName val="V_C_2_-_EARTHWORK21"/>
      <sheetName val="V_C_9_-_CERAMIC21"/>
      <sheetName val="V_C_9_-_FINISHES21"/>
      <sheetName val="PMWeb_data21"/>
      <sheetName val="w't_table20"/>
      <sheetName val="2_2)Revised_Cash_Flow20"/>
      <sheetName val="Elemental_Buildup20"/>
      <sheetName val="PointNo_520"/>
      <sheetName val="SS_MH21"/>
      <sheetName val="Chiet_t20"/>
      <sheetName val="Staffing_and_Rates_IA20"/>
      <sheetName val="Index_List20"/>
      <sheetName val="Type_List20"/>
      <sheetName val="File_Types20"/>
      <sheetName val="입찰내역_발주처_양식20"/>
      <sheetName val="Material_List_20"/>
      <sheetName val="PRECAST_lightconc-II22"/>
      <sheetName val="Item-_Compact18"/>
      <sheetName val="final_abstract22"/>
      <sheetName val="E_&amp;_R18"/>
      <sheetName val="B6_2_19"/>
      <sheetName val="LIST_DO_NOT_REMOVE19"/>
      <sheetName val="Division_249"/>
      <sheetName val="Division_420"/>
      <sheetName val="Division_520"/>
      <sheetName val="Division_620"/>
      <sheetName val="Division_720"/>
      <sheetName val="Division_820"/>
      <sheetName val="Division_920"/>
      <sheetName val="Division_1020"/>
      <sheetName val="Division_1220"/>
      <sheetName val="Division_1420"/>
      <sheetName val="Division_2123"/>
      <sheetName val="Division_2221"/>
      <sheetName val="Division_2320"/>
      <sheetName val="Division_2620"/>
      <sheetName val="Division_2720"/>
      <sheetName val="Division_2820"/>
      <sheetName val="Division_3120"/>
      <sheetName val="Division_3220"/>
      <sheetName val="Division_3320"/>
      <sheetName val="Summary_of_Work18"/>
      <sheetName val="Staff_Acco_18"/>
      <sheetName val="TBAL9697_-group_wise__sdpl18"/>
      <sheetName val="Employee_List18"/>
      <sheetName val="Project_Cost_Breakdown18"/>
      <sheetName val="Рабочий_лист17"/>
      <sheetName val="Rate_summary17"/>
      <sheetName val="Annex_1_Sect_3a18"/>
      <sheetName val="Annex_1_Sect_3a_118"/>
      <sheetName val="Annex_1_Sect_3b18"/>
      <sheetName val="Annex_1_Sect_3c18"/>
      <sheetName val="HOURLY_RATES18"/>
      <sheetName val="RAB_AR&amp;STR17"/>
      <sheetName val="SITE_WORK17"/>
      <sheetName val="Back_up17"/>
      <sheetName val="PT_141-_Site_A_Landscape17"/>
      <sheetName val="INDIGINEOUS_ITEMS_17"/>
      <sheetName val="Duct_Accesories17"/>
      <sheetName val="????_???_??17"/>
      <sheetName val="d-safe_DELUXE17"/>
      <sheetName val="Common_Variables17"/>
      <sheetName val="train_cash17"/>
      <sheetName val="accom_cash17"/>
      <sheetName val="Mall_waterproofing17"/>
      <sheetName val="MSCP_waterproofing17"/>
      <sheetName val="[SHOPLIST_xls]70,/0s«iÆøí¬i17"/>
      <sheetName val="Labour_&amp;_Plant17"/>
      <sheetName val="GPL_Revenu_Update17"/>
      <sheetName val="DO_NOT_TOUCH17"/>
      <sheetName val="Work_Type17"/>
      <sheetName val="[SHOPLIST_xls][SHOPLIST_xls]729"/>
      <sheetName val="Ave_wtd_rates17"/>
      <sheetName val="Debits_as_on_12_04_0817"/>
      <sheetName val="STAFFSCHED_17"/>
      <sheetName val="TRIAL_BALANCE17"/>
      <sheetName val="Geneí¬_i16"/>
      <sheetName val="PROJECT_BRIEF(EX_NEW)17"/>
      <sheetName val="Cashflow_projection12"/>
      <sheetName val="PPA_Summary13"/>
      <sheetName val="Risk_Breakdown_Structure16"/>
      <sheetName val="AREA_OF_APPLICATION16"/>
      <sheetName val="steel_total16"/>
      <sheetName val="ELE_BOQ16"/>
      <sheetName val="Area_Breakdown_PER_LEVEL_LINK12"/>
      <sheetName val="CF_Input12"/>
      <sheetName val="DATA_INPUT12"/>
      <sheetName val="Vordruck-Nr__7_1_3_D12"/>
      <sheetName val="M&amp;A_D12"/>
      <sheetName val="M&amp;A_E12"/>
      <sheetName val="M&amp;A_G12"/>
      <sheetName val="Floor_Box_14"/>
      <sheetName val="[SHOPLIST_xls]7012"/>
      <sheetName val="[SHOPLIST_xls]70,12"/>
      <sheetName val="Base_BM-rebar12"/>
      <sheetName val="Z-_GENERAL_PRICE_SUMMARY13"/>
      <sheetName val="Equipment_Rates12"/>
      <sheetName val="[SHOPLIST_xls][SHOPLIST_xls]730"/>
      <sheetName val="E_H_-_H__W_P_12"/>
      <sheetName val="E__H__Treatment_for_pile_cap12"/>
      <sheetName val="%_prog_figs_-u5_and_total13"/>
      <sheetName val="Service_Type10"/>
      <sheetName val="Contract_Division10"/>
      <sheetName val="SubContract_Type10"/>
      <sheetName val="Resumo_Empreitadas13"/>
      <sheetName val="Data_Sheet12"/>
      <sheetName val="tender_allowances12"/>
      <sheetName val="_Summary_BKG_03412"/>
      <sheetName val="BILL_3R12"/>
      <sheetName val="1_2_Staff_Schedule13"/>
      <sheetName val="[SHOPLIST_xls]/VW12"/>
      <sheetName val="[SHOPLIST_xls]/VWVU))tÏØ0__64"/>
      <sheetName val="BLOCK-A_(MEA_SHEET)12"/>
      <sheetName val="[SHOPLIST_xls][SHOPLIST_xls][12"/>
      <sheetName val="Materials_12"/>
      <sheetName val="Attach_4-189"/>
      <sheetName val="Labour_Costs12"/>
      <sheetName val="Ewaan_Show_Kitchen_(2)9"/>
      <sheetName val="Cash_Flow_Working9"/>
      <sheetName val="MN_T_B_9"/>
      <sheetName val="Mix_Design13"/>
      <sheetName val="Form_612"/>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Bill_8_Doors_&amp;_Windows12"/>
      <sheetName val="Bill_9_Finishes_12"/>
      <sheetName val="Bill_10_Specialities12"/>
      <sheetName val="Bill_1012"/>
      <sheetName val="Cost_Heading9"/>
      <sheetName val="2F_회의실견적(5_14_일대)5"/>
      <sheetName val="_HIT-&gt;HMC_견적(3900)5"/>
      <sheetName val="Appendix_B5"/>
      <sheetName val="PRICE_INFO9"/>
      <sheetName val="RC_SUMMARY9"/>
      <sheetName val="LABOUR_PRODUCTIVITY-TAV9"/>
      <sheetName val="MATERIAL_PRICES9"/>
      <sheetName val="P-100_MRF_DB_R19"/>
      <sheetName val="Site_Dev_BOQ12"/>
      <sheetName val="[SHOPLIST_xls]/VWVU))tÏØ0__65"/>
      <sheetName val="[SHOPLIST_xls]/VWVU))tÏØ0__66"/>
      <sheetName val="D_&amp;_W_sizes9"/>
      <sheetName val="SOPMA_DD9"/>
      <sheetName val="Finansal_tamamlanma_Eğrisi3"/>
      <sheetName val="BOQ_(2)3"/>
      <sheetName val="LABOUR_RATE3"/>
      <sheetName val="Material_Rate3"/>
      <sheetName val="Labor_abs-PW3"/>
      <sheetName val="Labor_abs-NMR3"/>
      <sheetName val="kppl_pl3"/>
      <sheetName val="Basic_Rates3"/>
      <sheetName val="Combined_Results_3"/>
      <sheetName val="Labour_Rate_9"/>
      <sheetName val="[SHOPLIST_xls]/VWVU))tÏØ0__67"/>
      <sheetName val="[SHOPLIST_xls]70,/0s«_iÆø_í¬_12"/>
      <sheetName val="[SHOPLIST_xls]70?,/0?s«i?Æøí¬12"/>
      <sheetName val="Data_I_(2)9"/>
      <sheetName val="rEFERENCES_9"/>
      <sheetName val="Qtys_ZamZam_(Del__before)9"/>
      <sheetName val="Qtys_Relocation_(Del_before)9"/>
      <sheetName val="_Qtys_Sub_&amp;_Tents_(Del__before9"/>
      <sheetName val="Qtys__Signages_(Del__before)9"/>
      <sheetName val="Qtys_Temporary_Passages_(Del)9"/>
      <sheetName val="_Qtys_Ser__Rooms_(Del_before)9"/>
      <sheetName val="Div_07_Thermal_&amp;_Moisture3"/>
      <sheetName val="Data_Validation3"/>
      <sheetName val="Div26_-_Elect3"/>
      <sheetName val="CHUNG_CU_CARRILON3"/>
      <sheetName val="precast_RC_element3"/>
      <sheetName val="pile_Fabrication3"/>
      <sheetName val="New_Bld3"/>
      <sheetName val="[SHOPLIST_xls]/VWVU))tÏØ0__68"/>
      <sheetName val="Dash_board12"/>
      <sheetName val="HB_CEC_schd_4_23"/>
      <sheetName val="HB_CEC_schd_4_33"/>
      <sheetName val="HB_CEC_schd_5_23"/>
      <sheetName val="HB_CEC_schd_6_23"/>
      <sheetName val="HB_CEC_schd_7_23"/>
      <sheetName val="HB_CEC_schd_9_23"/>
      <sheetName val="Doha_Farm3"/>
      <sheetName val="Dropdown_List3"/>
      <sheetName val="CIF_COST_ITEM1"/>
      <sheetName val="Rates_for_public_areas1"/>
      <sheetName val="[SHOPLIST_xls][SHOPLIST_xls]731"/>
      <sheetName val="B-3_2_EB1"/>
      <sheetName val="Trade_Summary1"/>
      <sheetName val="Tender_Docs1"/>
      <sheetName val="Miral_Emails1"/>
      <sheetName val="LOAs_(061619)1"/>
      <sheetName val="Contract_Conditions_(Tender)1"/>
      <sheetName val="Contract_Qualifications1"/>
      <sheetName val="YVPI_&amp;_GII1"/>
      <sheetName val="LOA_(live_sheet)1"/>
      <sheetName val="LOA_Log_(082419)1"/>
      <sheetName val="Key_Docs_Ref_1"/>
      <sheetName val="To_Mr__Boota_(072519)1"/>
      <sheetName val="CONSTRUCTION_COMPONENT1"/>
      <sheetName val="Recon_Template1"/>
      <sheetName val="[SHOPLIST_xls]/VWVU))tÏØ0__69"/>
      <sheetName val="[SHOPLIST_xls]/VWVU))tÏØ0__70"/>
      <sheetName val="[SHOPLIST_xls]/VWVU))tÏØ0__72"/>
      <sheetName val="Drop_Down_Data1"/>
      <sheetName val="Rules_1"/>
      <sheetName val="Update_list1"/>
      <sheetName val="Sinh_Nam_systems1"/>
      <sheetName val="DIE_profile1"/>
      <sheetName val="Import_tax1"/>
      <sheetName val="TONG_HOP_VL-NC1"/>
      <sheetName val="TONGKE3p_1"/>
      <sheetName val="TH_VL,_NC,_DDHT_Thanhphuoc1"/>
      <sheetName val="DON_GIA1"/>
      <sheetName val="CHITIET_VL-NC1"/>
      <sheetName val="TH_kinh_phi1"/>
      <sheetName val="KLDT_DIEN1"/>
      <sheetName val="Dinh_muc_CP_KTCB_khac1"/>
      <sheetName val="quotation_1"/>
      <sheetName val="Bill_5_-_Carpark1"/>
      <sheetName val="BOQ_-_summary__31"/>
      <sheetName val="NKSC_thue1"/>
      <sheetName val="05__Data_Cash_Flow1"/>
      <sheetName val="MTO_REV_2(ARMOR)1"/>
      <sheetName val="L3-WBS_Mapping1"/>
      <sheetName val="BAFO_CCL_Submission1"/>
      <sheetName val="[SHOPLIST_xls][SHOPLIST_xls]/V1"/>
      <sheetName val="Core_Data1"/>
      <sheetName val="[SHOPLIST_xls]/VWVU))tÏØ0__82"/>
      <sheetName val="[SHOPLIST_xls]/VWVU))tÏØ0__92"/>
      <sheetName val="[SHOPLIST_xls][SH1"/>
      <sheetName val="P1926-H2B_Pkg_2A&amp;2B1"/>
      <sheetName val="P1940-H2B_Pkg_1_Guestrooms1"/>
      <sheetName val="BOQ_1_921"/>
      <sheetName val="Abs_PMRL1"/>
      <sheetName val="Master_data"/>
      <sheetName val="[SHOPLIST_xls]/VWVU))tÏØ0__73"/>
      <sheetName val="Staff_OLD_"/>
      <sheetName val="Basic_Rate"/>
      <sheetName val="MASTER_RATE_ANALYSIS"/>
      <sheetName val="MAIN_SUMMARY"/>
      <sheetName val="[SHOPLIST_xls]/VWVU))tÏØ0__74"/>
      <sheetName val="[SHOPLIST_xls]/VWVU))tÏØ0__75"/>
      <sheetName val="Appendix-A_-GRAND_SUMMARY"/>
      <sheetName val="D9_(New_Rate)"/>
      <sheetName val="Grand_Summary_"/>
      <sheetName val="Bill_No_01_-_GI_"/>
      <sheetName val="combined_"/>
      <sheetName val="summary-Optional_"/>
      <sheetName val="B14_02_"/>
      <sheetName val="Prov_Sum_"/>
      <sheetName val="Joseph_Record"/>
      <sheetName val="Cover_Page"/>
      <sheetName val="Approved_INR_Claimed_Log_(2)"/>
      <sheetName val="INR_Data"/>
      <sheetName val="Dec_OCR"/>
      <sheetName val="OCR_(APR"/>
      <sheetName val="Survey_"/>
      <sheetName val="INR_Summary_Sheet"/>
      <sheetName val="ITR_Form_(Rev0)"/>
      <sheetName val="ITR_Form_(SS)"/>
      <sheetName val="ITR_Form_(Rev1)"/>
      <sheetName val="Method_Statements"/>
      <sheetName val="P15_Cost_Implications"/>
      <sheetName val="P15_uPVC_ducts-Rate_Summary"/>
      <sheetName val="P13_uPVC_ducts"/>
      <sheetName val="P13_Mass_Concrete"/>
      <sheetName val="P13_Imported_Fill"/>
      <sheetName val="P14_uPVC_ducts"/>
      <sheetName val="P14_Mass_Concrete"/>
      <sheetName val="P14_Imported_Fill"/>
      <sheetName val="P14_Sand_bed_to_cable"/>
      <sheetName val="P15_uPVC_ducts"/>
      <sheetName val="Cumulative_Rail_"/>
      <sheetName val="TB_ALJADA"/>
      <sheetName val="Plot_Area"/>
      <sheetName val="Closing_entries"/>
      <sheetName val="Executive_Summary"/>
      <sheetName val="Sales_Tracking_Report_(STR)"/>
      <sheetName val="Blocking_Tracking_Report_(BTR)"/>
      <sheetName val="[SHOPLIST_xls]70,/0s«iÆøí¬1"/>
      <sheetName val="Bill_No_1"/>
      <sheetName val="Portfolio_List"/>
      <sheetName val="Initial_Data"/>
      <sheetName val="Package_Status"/>
      <sheetName val="Cover Sheet"/>
      <sheetName val="Checklist"/>
      <sheetName val="Pay Cert"/>
      <sheetName val="Reconcilliation Sheet"/>
      <sheetName val="EPMS-Total "/>
      <sheetName val="EPMS-Earned"/>
      <sheetName val="SA2"/>
      <sheetName val="EPMS Earned -GR"/>
      <sheetName val="EPMS Earned Electrical Utilitie"/>
      <sheetName val="EPMS - Materials"/>
      <sheetName val="Backup-MOS"/>
      <sheetName val="EPMS - Variations"/>
      <sheetName val="Variations "/>
      <sheetName val="EPMS - Claims"/>
      <sheetName val="Advance"/>
      <sheetName val="Advance.d.1"/>
      <sheetName val="Prev Pay Certs"/>
      <sheetName val="TO-BUILDUP"/>
      <sheetName val="Monthly Summary_01 Aug-25Sept"/>
      <sheetName val="August"/>
      <sheetName val="September"/>
      <sheetName val="Bond calculation (Verifi)"/>
      <sheetName val="September_2"/>
      <sheetName val="July-2015"/>
      <sheetName val="IPC 10_Prog"/>
      <sheetName val="Grand Summary"/>
      <sheetName val="Summary_2"/>
      <sheetName val="SZ1"/>
      <sheetName val="SZ2"/>
      <sheetName val="SZ3"/>
      <sheetName val="SZ4"/>
      <sheetName val="SZ5"/>
      <sheetName val="SZ6"/>
      <sheetName val="SZ7"/>
      <sheetName val="SZ8"/>
      <sheetName val="SZ9"/>
      <sheetName val="SZ10"/>
      <sheetName val="SZ11"/>
      <sheetName val="Comparison per subzone"/>
      <sheetName val="Comparison"/>
      <sheetName val="Base Course"/>
      <sheetName val="SoW Assess Blank Form"/>
      <sheetName val="VO-Sum"/>
      <sheetName val="VO-Log"/>
      <sheetName val="VO Breakdown"/>
      <sheetName val="Measurement Sheet"/>
      <sheetName val="Schedule of Drawings"/>
      <sheetName val="SI"/>
      <sheetName val="SI Schedule"/>
      <sheetName val="ContraCharge"/>
      <sheetName val="ContraCharge Schedule"/>
      <sheetName val="Item List OLD"/>
      <sheetName val="KEYFIGURES"/>
      <sheetName val="[SHOPLIST.xls][SHOPLIST.xls]_18"/>
      <sheetName val="[SHOPLIST.xls][SHOPLIST.xls]_19"/>
      <sheetName val="[SHOPLIST.xls][SHOPLIST.xls]_20"/>
      <sheetName val="[SHOPLIST.xls][SHOPLIST.xls]_21"/>
      <sheetName val="[SHOPLIST.xls][SHOPLIST.xls]_22"/>
      <sheetName val="[SHOPLIST.xls][SHOPLIST.xls]_23"/>
      <sheetName val="[SHOPLIST.xls][SHOPLIST.xls]_24"/>
      <sheetName val="[SHOPLIST.xls][SHOPLIST.xls]_25"/>
      <sheetName val="[SHOPLIST.xls][SHOPLIST.xls]7_9"/>
      <sheetName val="[SHOPLIST.xls][SHOPLIST.xls]_26"/>
      <sheetName val="[SHOPLIST.xls][SHOPLIST.xls]_27"/>
      <sheetName val="[SHOPLIST.xls][SHOPLIST.xls]_28"/>
      <sheetName val="[SHOPLIST.xls][SHOPLIST.xls]_29"/>
      <sheetName val="[SHOPLIST.xls]70___0_s__i_____5"/>
      <sheetName val="[SHOPLIST.xls]_VW__VU_________4"/>
      <sheetName val="[SHOPLIST.xls]_VW__VU_________5"/>
      <sheetName val="[SHOPLIST.xls]70___0_s__i_____6"/>
      <sheetName val="[SHOPLIST.xls]70_x005f_x0000___0_x0_3"/>
      <sheetName val="[SHOPLIST.xls]70___0_s__i_____7"/>
      <sheetName val="[SHOPLIST.xls][SHOPLIST.xls]_30"/>
      <sheetName val="[SHOPLIST.xls][SHOPLIST.xls]_31"/>
      <sheetName val="[SHOPLIST.xls][SHOPLIST.xls]_32"/>
      <sheetName val="[SHOPLIST.xls][SHOPLIST.xls]_33"/>
      <sheetName val="[SHOPLIST.xls][SHOPLIST.xls]_34"/>
      <sheetName val="[SHOPLIST.xls][SHOPLIST.xls]_35"/>
      <sheetName val="[SHOPLIST.xls][SHOPLIST.xls]_36"/>
      <sheetName val="[SHOPLIST.xls][SHOPLIST.xls]_37"/>
      <sheetName val="[SHOPLIST.xls]_SHOPLIST_xls_104"/>
      <sheetName val="[SHOPLIST.xls]_SHOPLIST_xls_105"/>
      <sheetName val="[SHOPLIST.xls]_SHOPLIST_xls_106"/>
      <sheetName val="[SHOPLIST.xls]_SHOPLIST_xls_107"/>
      <sheetName val="[SHOPLIST.xls][SHOPLIST.xls]_38"/>
      <sheetName val="[SHOPLIST.xls][SHOPLIST.xls]_39"/>
      <sheetName val="[SHOPLIST.xls][SHOPLIST.xls]_40"/>
      <sheetName val="[SHOPLIST.xls]_SHOPLIST_xls_108"/>
      <sheetName val="[SHOPLIST.xls]_SHOPLIST_xls_109"/>
      <sheetName val="[SHOPLIST.xls]_SHOPLIST_xls_110"/>
      <sheetName val="[SHOPLIST.xls]_SHOPLIST_xls_111"/>
      <sheetName val="[SHOPLIST.xls]_SHOPLIST_xls_112"/>
      <sheetName val="[SHOPLIST.xls]_SHOPLIST_xls_113"/>
      <sheetName val="[SHOPLIST.xls]_SHOPLIST_xls_114"/>
      <sheetName val="[SHOPLIST.xls]_SHOPLIST_xls_115"/>
      <sheetName val="[SHOPLIST.xls]_SHOPLIST_xls_116"/>
      <sheetName val="[SHOPLIST.xls]_SHOPLIST_xls_117"/>
      <sheetName val="[SHOPLIST.xls]_SHOPLIST_xls_118"/>
      <sheetName val="[SHOPLIST.xls][SHOPLIST.xls]_41"/>
      <sheetName val="[SHOPLIST.xls][SHOPLIST.xls]_42"/>
      <sheetName val="[SHOPLIST.xls][SHOPLIST.xls]_43"/>
      <sheetName val="[SHOPLIST.xls][SHOPLIST.xls]_44"/>
      <sheetName val="[SHOPLIST.xls]_SHOPLIST_xls_119"/>
      <sheetName val="[SHOPLIST.xls]_SHOPLIST_xls_120"/>
      <sheetName val="[SHOPLIST.xls]_SHOPLIST_xls_121"/>
      <sheetName val="[SHOPLIST.xls]_SHOPLIST_xls_122"/>
      <sheetName val="[SHOPLIST.xls]_SHOPLIST_xls_123"/>
      <sheetName val="[SHOPLIST.xls]_SHOPLIST_xls_124"/>
      <sheetName val="[SHOPLIST.xls]_SHOPLIST_xls_125"/>
      <sheetName val="[SHOPLIST.xls]_SHOPLIST_xls_126"/>
      <sheetName val="[SHOPLIST.xls]_SHOPLIST_xls_127"/>
      <sheetName val="[SHOPLIST.xls]_SHOPLIST_xls_128"/>
      <sheetName val="[SHOPLIST.xls]_SHOPLIST_xls_129"/>
      <sheetName val="[SHOPLIST.xls][SHOPLIST.xls]_45"/>
      <sheetName val="[SHOPLIST.xls]_SHOPLIST_xls_130"/>
      <sheetName val="[SHOPLIST.xls]_SHOPLIST_xls_131"/>
      <sheetName val="[SHOPLIST.xls]_SHOPLIST_xls_132"/>
      <sheetName val="[SHOPLIST.xls]_SHOPLIST_xls_133"/>
      <sheetName val="[SHOPLIST.xls]_SHOPLIST_xls_134"/>
      <sheetName val="[SHOPLIST.xls]_SHOPLIST_xls_135"/>
      <sheetName val="[SHOPLIST.xls]_SHOPLIST_xls_136"/>
      <sheetName val="[SHOPLIST.xls]_SHOPLIST_xls_137"/>
      <sheetName val="[SHOPLIST.xls]_SHOPLIST_xls_138"/>
      <sheetName val="[SHOPLIST.xls]_SHOPLIST_xls_139"/>
      <sheetName val="[SHOPLIST.xls]_SHOPLIST_xls_140"/>
      <sheetName val="[SHOPLIST.xls]_SHOPLIST_xls_141"/>
      <sheetName val="[SHOPLIST.xls]_SHOPLIST_xls_142"/>
      <sheetName val="[SHOPLIST.xls][SHOPLIST.xls]_46"/>
      <sheetName val="[SHOPLIST.xls][SHOPLIST.xls]_47"/>
      <sheetName val="[SHOPLIST.xls][SHOPLIST.xls]_48"/>
      <sheetName val="[SHOPLIST.xls][SHOPLIST.xls]_49"/>
      <sheetName val="[SHOPLIST.xls]_SHOPLIST_xls_143"/>
      <sheetName val="[SHOPLIST.xls]_SHOPLIST_xls_144"/>
      <sheetName val="[SHOPLIST.xls]_SHOPLIST_xls_145"/>
      <sheetName val="[SHOPLIST.xls]_SHOPLIST_xls_146"/>
      <sheetName val="[SHOPLIST.xls]_SHOPLIST_xls_147"/>
      <sheetName val="[SHOPLIST.xls]_SHOPLIST_xls_148"/>
      <sheetName val="[SHOPLIST.xls]_SHOPLIST_xls_149"/>
      <sheetName val="[SHOPLIST.xls]_SHOPLIST_xls_150"/>
      <sheetName val="[SHOPLIST.xls]_SHOPLIST_xls_151"/>
      <sheetName val="[SHOPLIST.xls]_SHOPLIST_xls_152"/>
      <sheetName val="[SHOPLIST.xls]_SHOPLIST_xls_153"/>
      <sheetName val="[SHOPLIST.xls]_SHOPLIST_xls_154"/>
      <sheetName val="[SHOPLIST.xls]_SHOPLIST_xls_155"/>
      <sheetName val="[SHOPLIST.xls]_SHOPLIST_xls_156"/>
      <sheetName val="[SHOPLIST.xls]_SHOPLIST_xls_157"/>
      <sheetName val="[SHOPLIST.xls]_SHOPLIST_xls_158"/>
      <sheetName val="[SHOPLIST.xls]_SHOPLIST_xls_159"/>
      <sheetName val="[SHOPLIST.xls]_SHOPLIST_xls_160"/>
      <sheetName val="[SHOPLIST.xls]_SHOPLIST_xls_161"/>
      <sheetName val="[SHOPLIST.xls]_SHOPLIST_xls_162"/>
      <sheetName val="[SHOPLIST.xls]_SHOPLIST_xls_163"/>
      <sheetName val="[SHOPLIST.xls]_SHOPLIST_xls_164"/>
      <sheetName val="[SHOPLIST.xls]_SHOPLIST_xls_165"/>
      <sheetName val="[SHOPLIST.xls]_SHOPLIST_xls_166"/>
      <sheetName val="[SHOPLIST.xls]_SHOPLIST_xls_167"/>
      <sheetName val="[SHOPLIST.xls]_SHOPLIST_xls_168"/>
      <sheetName val="[SHOPLIST.xls]_SHOPLIST_xls_169"/>
      <sheetName val="[SHOPLIST.xls]_SHOPLIST_xls_170"/>
      <sheetName val="[SHOPLIST.xls]_SHOPLIST_xls_171"/>
      <sheetName val="[SHOPLIST.xls]_SHOPLIST_xls_172"/>
      <sheetName val="[SHOPLIST.xls]_SHOPLIST_xls_173"/>
      <sheetName val="[SHOPLIST.xls]_SHOPLIST_xls_174"/>
      <sheetName val="[SHOPLIST.xls]_SHOPLIST_xls_175"/>
      <sheetName val="[SHOPLIST.xls]_SHOPLIST_xls_176"/>
      <sheetName val="[SHOPLIST.xls]_SHOPLIST_xls_177"/>
      <sheetName val="[SHOPLIST.xls]_SHOPLIST_xls_178"/>
      <sheetName val="[SHOPLIST.xls]_SHOPLIST_xls_179"/>
      <sheetName val="[SHOPLIST.xls]_SHOPLIST_xls_180"/>
      <sheetName val="[SHOPLIST.xls]_SHOPLIST_xls_181"/>
      <sheetName val="[SHOPLIST.xls]_SHOPLIST_xls_182"/>
      <sheetName val="[SHOPLIST.xls]_SHOPLIST_xls_183"/>
      <sheetName val="[SHOPLIST.xls]_SHOPLIST_xls_184"/>
      <sheetName val="[SHOPLIST.xls]_SHOPLIST_xls_185"/>
      <sheetName val="[SHOPLIST.xls]_SHOPLIST_xls_186"/>
      <sheetName val="[SHOPLIST.xls]_SHOPLIST_xls_187"/>
      <sheetName val="[SHOPLIST.xls]_SHOPLIST_xls_188"/>
      <sheetName val="[SHOPLIST.xls]_SHOPLIST_xls_189"/>
      <sheetName val="[SHOPLIST.xls]_SHOPLIST_xls_190"/>
      <sheetName val="[SHOPLIST.xls]_SHOPLIST_xls_191"/>
      <sheetName val="[SHOPLIST.xls]_SHOPLIST_xls_192"/>
      <sheetName val="[SHOPLIST.xls]_SHOPLIST_xls_193"/>
      <sheetName val="[SHOPLIST.xls]_SHOPLIST_xls_194"/>
      <sheetName val="[SHOPLIST.xls]_SHOPLIST_xls_195"/>
      <sheetName val="[SHOPLIST.xls]_SHOPLIST_xls_196"/>
      <sheetName val="[SHOPLIST.xls]_SHOPLIST_xls_197"/>
      <sheetName val="[SHOPLIST.xls]_SHOPLIST_xls_198"/>
      <sheetName val="[SHOPLIST.xls]_SHOPLIST_xls_199"/>
      <sheetName val="[SHOPLIST.xls]_SHOPLIST_xls_200"/>
      <sheetName val="[SHOPLIST.xls]_SHOPLIST_xls_201"/>
      <sheetName val="[SHOPLIST.xls]_SHOPLIST_xls_202"/>
      <sheetName val="[SHOPLIST.xls]_SHOPLIST_xls_203"/>
      <sheetName val="[SHOPLIST.xls]_SHOPLIST_xls_204"/>
      <sheetName val="[SHOPLIST.xls]_SHOPLIST_xls_205"/>
      <sheetName val="[SHOPLIST.xls]_SHOPLIST_xls_206"/>
      <sheetName val="[SHOPLIST.xls]_SHOPLIST_xls_207"/>
      <sheetName val="[SHOPLIST.xls]_SHOPLIST_xls_208"/>
      <sheetName val="[SHOPLIST.xls]_SHOPLIST_xls_209"/>
      <sheetName val="[SHOPLIST.xls][SHOPLIST.xls]_50"/>
      <sheetName val="[SHOPLIST.xls][SHOPLIST.xls]_51"/>
      <sheetName val="[SHOPLIST.xls][SHOPLIST.xls]_52"/>
      <sheetName val="[SHOPLIST.xls][SHOPLIST.xls]_53"/>
      <sheetName val="[SHOPLIST.xls][SHOPLIST.xls]_54"/>
      <sheetName val="[SHOPLIST.xls][SHOPLIST.xls]_55"/>
      <sheetName val="[SHOPLIST.xls][SHOPLIST.xls]_56"/>
      <sheetName val="[SHOPLIST.xls][SHOPLIST.xls]_57"/>
      <sheetName val="[SHOPLIST.xls][SHOPLIST.xls]_58"/>
      <sheetName val="[SHOPLIST.xls][SHOPLIST.xls]_59"/>
      <sheetName val="[SHOPLIST.xls][SHOPLIST.xls]_60"/>
      <sheetName val="[SHOPLIST.xls][SHOPLIST.xls]_61"/>
      <sheetName val="Other_Cost_Norms"/>
      <sheetName val="MFG"/>
      <sheetName val="Surbhi"/>
      <sheetName val="XL4Test5"/>
      <sheetName val="P-Ins &amp; Bonds"/>
      <sheetName val="P-Ins_&amp;_Bonds"/>
      <sheetName val="BFS"/>
      <sheetName val="BQMPALOC"/>
      <sheetName val="COLUMNS"/>
      <sheetName val="VESSELS "/>
      <sheetName val="[SHOPLIST.xls][SHOPLIST.xls]70?"/>
      <sheetName val="Top_s๨ꫝ_x0000__x0000_퀀"/>
      <sheetName val="Top_s๨ꫝ"/>
      <sheetName val="/VWVU))tÏØ0__23"/>
      <sheetName val="/VWVU))tÏØ0__22"/>
      <sheetName val="Top_s灨ὔ밀ὔ턀"/>
      <sheetName val="개시대사_(2)"/>
      <sheetName val="6_2_Floor_Finishes"/>
      <sheetName val="SUBS SUM"/>
      <sheetName val="BoQ(2)"/>
      <sheetName val="tower and monopoles "/>
      <sheetName val="inter"/>
      <sheetName val="MSH51C"/>
      <sheetName val="Reference"/>
      <sheetName val="Milestone"/>
      <sheetName val="Spacing of Delineators"/>
      <sheetName val="GFA_HQ_Building33"/>
      <sheetName val="GFA_Conference32"/>
      <sheetName val="BQ_External32"/>
      <sheetName val="Projet,_methodes_&amp;_couts30"/>
      <sheetName val="Risques_majeurs_&amp;_Frais_Ind_30"/>
      <sheetName val="Penthouse_Apartment31"/>
      <sheetName val="LABOUR_HISTOGRAM32"/>
      <sheetName val="StattCo_yCharges31"/>
      <sheetName val="Chiet_tinh_dz2231"/>
      <sheetName val="Chiet_tinh_dz3531"/>
      <sheetName val="Raw_Data31"/>
      <sheetName val="CT_Thang_Mo31"/>
      <sheetName val="@risk_rents_and_incentives31"/>
      <sheetName val="Car_park_lease31"/>
      <sheetName val="Net_rent_analysis31"/>
      <sheetName val="Poz-1_31"/>
      <sheetName val="Lab_Cum_Hist31"/>
      <sheetName val="Graph_Data_(DO_NOT_PRINT)31"/>
      <sheetName val="budget_summary_(2)30"/>
      <sheetName val="Budget_Analysis_Summary30"/>
      <sheetName val="Bill_No__231"/>
      <sheetName val="LEVEL_SHEET31"/>
      <sheetName val="SPT_vs_PHI31"/>
      <sheetName val="CT__PL30"/>
      <sheetName val="FOL_-_Bar31"/>
      <sheetName val="Customize_Your_Invoice31"/>
      <sheetName val="HVAC_BoQ31"/>
      <sheetName val="Tender_Summary31"/>
      <sheetName val="Insurance_Ext31"/>
      <sheetName val="Top_sheet30"/>
      <sheetName val="intr_stool_brkup30"/>
      <sheetName val="PROJECT_BRIEF28"/>
      <sheetName val="Body_Sheet30"/>
      <sheetName val="1_0_Executive_Summary30"/>
      <sheetName val="2_Div_14_28"/>
      <sheetName val="Rate_analysis17"/>
      <sheetName val="Bill_229"/>
      <sheetName val="Ap_A28"/>
      <sheetName val="Bill_128"/>
      <sheetName val="Bill_328"/>
      <sheetName val="Bill_428"/>
      <sheetName val="Bill_528"/>
      <sheetName val="Bill_628"/>
      <sheetName val="Bill_728"/>
      <sheetName val="SHOPLIST_xls27"/>
      <sheetName val="C_(3)28"/>
      <sheetName val="Invoice_Summary27"/>
      <sheetName val="beam-reinft-IIInd_floor27"/>
      <sheetName val="Dubai_golf27"/>
      <sheetName val="POWER_ASSUMPTIONS27"/>
      <sheetName val="beam-reinft-machine_rm27"/>
      <sheetName val="Civil_Boq26"/>
      <sheetName val="WITHOUT_C&amp;I_PROFIT_(3)26"/>
      <sheetName val="Activity_List26"/>
      <sheetName val="Softscape_Buildup26"/>
      <sheetName val="Mat'l_Rate26"/>
      <sheetName val="HIRED_LABOUR_CODE24"/>
      <sheetName val="PA-_Consutant_24"/>
      <sheetName val="foot-slab_reinft24"/>
      <sheetName val="DETAILED__BOQ24"/>
      <sheetName val="M-Book_for_Conc24"/>
      <sheetName val="M-Book_for_FW24"/>
      <sheetName val="BILL_COV24"/>
      <sheetName val="Ra__stair24"/>
      <sheetName val="VALVE_CHAMBERS23"/>
      <sheetName val="Fire_Hydrants23"/>
      <sheetName val="B_GATE_VALVE23"/>
      <sheetName val="Sub_G1_Fire23"/>
      <sheetName val="Sub_G12_Fire23"/>
      <sheetName val="Day_work23"/>
      <sheetName val="Materials_Cost(PCC)23"/>
      <sheetName val="India_F&amp;S_Template23"/>
      <sheetName val="IO_LIST23"/>
      <sheetName val="Material_23"/>
      <sheetName val="Quote_Sheet23"/>
      <sheetName val="Eq__Mobilization22"/>
      <sheetName val="Working_for_RCC22"/>
      <sheetName val="B185-B-9_122"/>
      <sheetName val="B185-B-9_222"/>
      <sheetName val="BOQ_Direct_selling_cost23"/>
      <sheetName val="CHART_OF_ACCOUNTS22"/>
      <sheetName val="E-Bill_No_6_A-O22"/>
      <sheetName val="B09_122"/>
      <sheetName val="bill_nb2-Plumbing_&amp;_Drainag21"/>
      <sheetName val="Pl_&amp;_Dr_B21"/>
      <sheetName val="Pl_&amp;_Dr_G21"/>
      <sheetName val="Pl_&amp;_Dr_M21"/>
      <sheetName val="Pl_&amp;_Dr_121"/>
      <sheetName val="Pl_&amp;_Dr_221"/>
      <sheetName val="Pl_&amp;_Dr_321"/>
      <sheetName val="Pl_&amp;_Dr_421"/>
      <sheetName val="Pl_&amp;_Dr_521"/>
      <sheetName val="Pl_&amp;_Dr_621"/>
      <sheetName val="Pl_&amp;_Dr_721"/>
      <sheetName val="Pl_&amp;_Dr_821"/>
      <sheetName val="Pl_&amp;_Dr_R21"/>
      <sheetName val="FF_B21"/>
      <sheetName val="FF_G21"/>
      <sheetName val="FF_M21"/>
      <sheetName val="FF_121"/>
      <sheetName val="FF_2_21"/>
      <sheetName val="FF_321"/>
      <sheetName val="FF_421"/>
      <sheetName val="FF_521"/>
      <sheetName val="FF_6_21"/>
      <sheetName val="FF_721"/>
      <sheetName val="FF_821"/>
      <sheetName val="FF_R21"/>
      <sheetName val="bill_nb3-FF21"/>
      <sheetName val="HVAC_B21"/>
      <sheetName val="HVAC_G21"/>
      <sheetName val="HVAC_M21"/>
      <sheetName val="HVAC_121"/>
      <sheetName val="HVAC_221"/>
      <sheetName val="HVAC_321"/>
      <sheetName val="HVAC_421"/>
      <sheetName val="HVAC_521"/>
      <sheetName val="HVAC_621"/>
      <sheetName val="HVAC_721"/>
      <sheetName val="HVAC_821"/>
      <sheetName val="HVAC_R21"/>
      <sheetName val="bill_nb4-HVAC21"/>
      <sheetName val="SC_B21"/>
      <sheetName val="SC_G21"/>
      <sheetName val="SC_M21"/>
      <sheetName val="SC_121"/>
      <sheetName val="SC_221"/>
      <sheetName val="SC_321"/>
      <sheetName val="SC_421"/>
      <sheetName val="SC_521"/>
      <sheetName val="SC_621"/>
      <sheetName val="SC_721"/>
      <sheetName val="SC_821"/>
      <sheetName val="SC_R21"/>
      <sheetName val="AV_B21"/>
      <sheetName val="AV_G21"/>
      <sheetName val="AV_M21"/>
      <sheetName val="AV_121"/>
      <sheetName val="AV_221"/>
      <sheetName val="AV_321"/>
      <sheetName val="AV_421"/>
      <sheetName val="AV_521"/>
      <sheetName val="AV_621"/>
      <sheetName val="AV_721"/>
      <sheetName val="AV_821"/>
      <sheetName val="EL_B21"/>
      <sheetName val="EL_M21"/>
      <sheetName val="EL_121"/>
      <sheetName val="EL_221"/>
      <sheetName val="EL_321"/>
      <sheetName val="EL_421"/>
      <sheetName val="EL_521"/>
      <sheetName val="EL_621"/>
      <sheetName val="EL_721"/>
      <sheetName val="EL_821"/>
      <sheetName val="EL_R21"/>
      <sheetName val="EL_TR21"/>
      <sheetName val="8-_EL21"/>
      <sheetName val="FA_B21"/>
      <sheetName val="FA_G21"/>
      <sheetName val="FA_M21"/>
      <sheetName val="FA_121"/>
      <sheetName val="FA_221"/>
      <sheetName val="FA_321"/>
      <sheetName val="FA_421"/>
      <sheetName val="FA_521"/>
      <sheetName val="FA_621"/>
      <sheetName val="FA_721"/>
      <sheetName val="FA_821"/>
      <sheetName val="FA_R21"/>
      <sheetName val="9-_FA21"/>
      <sheetName val="Div__0222"/>
      <sheetName val="Div__0322"/>
      <sheetName val="Div__0422"/>
      <sheetName val="Div__0522"/>
      <sheetName val="Div__0622"/>
      <sheetName val="Div__0722"/>
      <sheetName val="Div__0822"/>
      <sheetName val="Div__0922"/>
      <sheetName val="Div__1022"/>
      <sheetName val="Div__1122"/>
      <sheetName val="Div__1222"/>
      <sheetName val="Div_1322"/>
      <sheetName val="EXTERNAL_WORKS22"/>
      <sheetName val="PRODUCTIVITY_RATE22"/>
      <sheetName val="U_R_A_-_MASONRY22"/>
      <sheetName val="U_R_A_-_PLASTERING22"/>
      <sheetName val="U_R_A_-_TILING22"/>
      <sheetName val="U_R_A_-_GRANITE22"/>
      <sheetName val="V_C_2_-_EARTHWORK22"/>
      <sheetName val="V_C_9_-_CERAMIC22"/>
      <sheetName val="V_C_9_-_FINISHES22"/>
      <sheetName val="PMWeb_data22"/>
      <sheetName val="w't_table21"/>
      <sheetName val="2_2)Revised_Cash_Flow21"/>
      <sheetName val="Elemental_Buildup21"/>
      <sheetName val="PointNo_521"/>
      <sheetName val="SS_MH22"/>
      <sheetName val="Chiet_t21"/>
      <sheetName val="Staffing_and_Rates_IA21"/>
      <sheetName val="Index_List21"/>
      <sheetName val="Type_List21"/>
      <sheetName val="File_Types21"/>
      <sheetName val="입찰내역_발주처_양식21"/>
      <sheetName val="Material_List_21"/>
      <sheetName val="PRECAST_lightconc-II23"/>
      <sheetName val="Item-_Compact19"/>
      <sheetName val="final_abstract23"/>
      <sheetName val="E_&amp;_R19"/>
      <sheetName val="B6_2_20"/>
      <sheetName val="LIST_DO_NOT_REMOVE20"/>
      <sheetName val="Division_250"/>
      <sheetName val="Division_421"/>
      <sheetName val="Division_521"/>
      <sheetName val="Division_621"/>
      <sheetName val="Division_721"/>
      <sheetName val="Division_821"/>
      <sheetName val="Division_921"/>
      <sheetName val="Division_1021"/>
      <sheetName val="Division_1221"/>
      <sheetName val="Division_1421"/>
      <sheetName val="Division_2124"/>
      <sheetName val="Division_2222"/>
      <sheetName val="Division_2321"/>
      <sheetName val="Division_2621"/>
      <sheetName val="Division_2721"/>
      <sheetName val="Division_2821"/>
      <sheetName val="Division_3121"/>
      <sheetName val="Division_3221"/>
      <sheetName val="Division_3321"/>
      <sheetName val="Summary_of_Work19"/>
      <sheetName val="Staff_Acco_19"/>
      <sheetName val="TBAL9697_-group_wise__sdpl19"/>
      <sheetName val="Employee_List19"/>
      <sheetName val="Project_Cost_Breakdown19"/>
      <sheetName val="Рабочий_лист18"/>
      <sheetName val="Rate_summary18"/>
      <sheetName val="Annex_1_Sect_3a19"/>
      <sheetName val="Annex_1_Sect_3a_119"/>
      <sheetName val="Annex_1_Sect_3b19"/>
      <sheetName val="Annex_1_Sect_3c19"/>
      <sheetName val="HOURLY_RATES19"/>
      <sheetName val="RAB_AR&amp;STR18"/>
      <sheetName val="SITE_WORK18"/>
      <sheetName val="Back_up18"/>
      <sheetName val="PT_141-_Site_A_Landscape18"/>
      <sheetName val="INDIGINEOUS_ITEMS_18"/>
      <sheetName val="Duct_Accesories18"/>
      <sheetName val="????_???_??18"/>
      <sheetName val="d-safe_DELUXE18"/>
      <sheetName val="Common_Variables18"/>
      <sheetName val="train_cash18"/>
      <sheetName val="accom_cash18"/>
      <sheetName val="Mall_waterproofing18"/>
      <sheetName val="MSCP_waterproofing18"/>
      <sheetName val="[SHOPLIST_xls]70,/0s«iÆøí¬i18"/>
      <sheetName val="Labour_&amp;_Plant18"/>
      <sheetName val="GPL_Revenu_Update18"/>
      <sheetName val="DO_NOT_TOUCH18"/>
      <sheetName val="Work_Type18"/>
      <sheetName val="[SHOPLIST_xls][SHOPLIST_xls]732"/>
      <sheetName val="Ave_wtd_rates18"/>
      <sheetName val="Debits_as_on_12_04_0818"/>
      <sheetName val="STAFFSCHED_18"/>
      <sheetName val="TRIAL_BALANCE18"/>
      <sheetName val="Geneí¬_i17"/>
      <sheetName val="PROJECT_BRIEF(EX_NEW)18"/>
      <sheetName val="Cashflow_projection13"/>
      <sheetName val="PPA_Summary14"/>
      <sheetName val="Risk_Breakdown_Structure17"/>
      <sheetName val="AREA_OF_APPLICATION17"/>
      <sheetName val="steel_total17"/>
      <sheetName val="ELE_BOQ17"/>
      <sheetName val="Area_Breakdown_PER_LEVEL_LINK13"/>
      <sheetName val="CF_Input13"/>
      <sheetName val="DATA_INPUT13"/>
      <sheetName val="Vordruck-Nr__7_1_3_D13"/>
      <sheetName val="M&amp;A_D13"/>
      <sheetName val="M&amp;A_E13"/>
      <sheetName val="M&amp;A_G13"/>
      <sheetName val="Floor_Box_15"/>
      <sheetName val="[SHOPLIST_xls]7013"/>
      <sheetName val="[SHOPLIST_xls]70,13"/>
      <sheetName val="Base_BM-rebar13"/>
      <sheetName val="Z-_GENERAL_PRICE_SUMMARY14"/>
      <sheetName val="Equipment_Rates13"/>
      <sheetName val="[SHOPLIST_xls][SHOPLIST_xls]733"/>
      <sheetName val="E_H_-_H__W_P_13"/>
      <sheetName val="E__H__Treatment_for_pile_cap13"/>
      <sheetName val="%_prog_figs_-u5_and_total14"/>
      <sheetName val="Service_Type11"/>
      <sheetName val="Contract_Division11"/>
      <sheetName val="SubContract_Type11"/>
      <sheetName val="Resumo_Empreitadas14"/>
      <sheetName val="Data_Sheet13"/>
      <sheetName val="tender_allowances13"/>
      <sheetName val="_Summary_BKG_03413"/>
      <sheetName val="BILL_3R13"/>
      <sheetName val="1_2_Staff_Schedule14"/>
      <sheetName val="[SHOPLIST_xls]/VW13"/>
      <sheetName val="[SHOPLIST_xls]/VWVU))tÏØ0__76"/>
      <sheetName val="[SHOPLIST_xls]/VWVU))tÏØ0__77"/>
      <sheetName val="BLOCK-A_(MEA_SHEET)13"/>
      <sheetName val="[SHOPLIST_xls][SHOPLIST_xls][13"/>
      <sheetName val="Materials_13"/>
      <sheetName val="Attach_4-1810"/>
      <sheetName val="Labour_Costs13"/>
      <sheetName val="Ewaan_Show_Kitchen_(2)10"/>
      <sheetName val="Cash_Flow_Working10"/>
      <sheetName val="MN_T_B_10"/>
      <sheetName val="Mix_Design14"/>
      <sheetName val="Form_613"/>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Bill_8_Doors_&amp;_Windows13"/>
      <sheetName val="Bill_9_Finishes_13"/>
      <sheetName val="Bill_10_Specialities13"/>
      <sheetName val="Bill_1013"/>
      <sheetName val="Cost_Heading10"/>
      <sheetName val="2F_회의실견적(5_14_일대)6"/>
      <sheetName val="_HIT-&gt;HMC_견적(3900)6"/>
      <sheetName val="Appendix_B6"/>
      <sheetName val="PRICE_INFO10"/>
      <sheetName val="RC_SUMMARY10"/>
      <sheetName val="LABOUR_PRODUCTIVITY-TAV10"/>
      <sheetName val="MATERIAL_PRICES10"/>
      <sheetName val="P-100_MRF_DB_R110"/>
      <sheetName val="Site_Dev_BOQ13"/>
      <sheetName val="[SHOPLIST_xls]/VWVU))tÏØ0__78"/>
      <sheetName val="[SHOPLIST_xls]/VWVU))tÏØ0__79"/>
      <sheetName val="D_&amp;_W_sizes10"/>
      <sheetName val="SOPMA_DD10"/>
      <sheetName val="Finansal_tamamlanma_Eğrisi4"/>
      <sheetName val="May_054"/>
      <sheetName val="April_054"/>
      <sheetName val="Aug_054"/>
      <sheetName val="July_054"/>
      <sheetName val="June_054"/>
      <sheetName val="Nov_054"/>
      <sheetName val="Oct_054"/>
      <sheetName val="Sep_054"/>
      <sheetName val="BOQ_(2)4"/>
      <sheetName val="LABOUR_RATE4"/>
      <sheetName val="Material_Rate4"/>
      <sheetName val="Labor_abs-PW4"/>
      <sheetName val="Labor_abs-NMR4"/>
      <sheetName val="kppl_pl4"/>
      <sheetName val="Basic_Rates4"/>
      <sheetName val="Combined_Results_4"/>
      <sheetName val="Labour_Rate_10"/>
      <sheetName val="[SHOPLIST_xls]/VWVU))tÏØ0__80"/>
      <sheetName val="[SHOPLIST_xls]70,/0s«_iÆø_í¬_13"/>
      <sheetName val="[SHOPLIST_xls]70?,/0?s«i?Æøí¬13"/>
      <sheetName val="Data_I_(2)10"/>
      <sheetName val="rEFERENCES_10"/>
      <sheetName val="1_-_Main_Building3"/>
      <sheetName val="1_-_Summary3"/>
      <sheetName val="2_-_Landscaping_Works3"/>
      <sheetName val="2_-_Summary3"/>
      <sheetName val="4_-_Bldg_Infra3"/>
      <sheetName val="4_-_Summary3"/>
      <sheetName val="Qtys_ZamZam_(Del__before)10"/>
      <sheetName val="Qtys_Relocation_(Del_before)10"/>
      <sheetName val="_Qtys_Sub_&amp;_Tents_(Del__befor10"/>
      <sheetName val="Qtys__Signages_(Del__before)10"/>
      <sheetName val="Qtys_Temporary_Passages_(Del)10"/>
      <sheetName val="_Qtys_Ser__Rooms_(Del_before)10"/>
      <sheetName val="Asset_Allocation_(CR)3"/>
      <sheetName val="Project_Benchmarking3"/>
      <sheetName val="Dashboard_(1)3"/>
      <sheetName val="VO_Agreed_to_Unifier_Sum3"/>
      <sheetName val="VO_Not_yet_Agreed_to_Unifier3"/>
      <sheetName val="VO_Anticipated_to_Unifier3"/>
      <sheetName val="EW_to_Unifier3"/>
      <sheetName val="Prov_Sums3"/>
      <sheetName val="Other_Amounts3"/>
      <sheetName val="Div_07_Thermal_&amp;_Moisture4"/>
      <sheetName val="Data_Validation4"/>
      <sheetName val="Div26_-_Elect4"/>
      <sheetName val="CHUNG_CU_CARRILON4"/>
      <sheetName val="precast_RC_element4"/>
      <sheetName val="pile_Fabrication4"/>
      <sheetName val="New_Bld4"/>
      <sheetName val="[SHOPLIST_xls]/VWVU))tÏØ0__83"/>
      <sheetName val="New_Rates2"/>
      <sheetName val="Labour_Rates2"/>
      <sheetName val="Status_2"/>
      <sheetName val="CLIENT_BUDGET2"/>
      <sheetName val="Reco-June_20192"/>
      <sheetName val="REMINING_PROGRESS2"/>
      <sheetName val="OS&amp;E__IT2"/>
      <sheetName val="PAID_AMOUNT2"/>
      <sheetName val="IPA_212"/>
      <sheetName val="Order_by_owner2"/>
      <sheetName val="PERLIM__Sammary2"/>
      <sheetName val="RECOVER_OF_DOUBLE_PAYMENT2"/>
      <sheetName val="rathath_al_matar2"/>
      <sheetName val="INTERNAL_LINE_2"/>
      <sheetName val="MINOVA_AL_DEYAR2"/>
      <sheetName val="BLUE_RHINE2"/>
      <sheetName val="NATIONAL_PAINT2"/>
      <sheetName val="FIRE_RATED2"/>
      <sheetName val="2_Plex3"/>
      <sheetName val="Sheet1_(2)3"/>
      <sheetName val="4_Plex3"/>
      <sheetName val="6_Plex_3"/>
      <sheetName val="Detailed_Summary3"/>
      <sheetName val="Sheet1_(3)3"/>
      <sheetName val="Sheet1_(4)3"/>
      <sheetName val="Dash_board13"/>
      <sheetName val="HB_CEC_schd_4_24"/>
      <sheetName val="HB_CEC_schd_4_34"/>
      <sheetName val="HB_CEC_schd_5_24"/>
      <sheetName val="HB_CEC_schd_6_24"/>
      <sheetName val="HB_CEC_schd_7_24"/>
      <sheetName val="HB_CEC_schd_9_24"/>
      <sheetName val="Doha_Farm4"/>
      <sheetName val="Dropdown_List4"/>
      <sheetName val="CIF_COST_ITEM2"/>
      <sheetName val="Rates_for_public_areas2"/>
      <sheetName val="[SHOPLIST_xls][SHOPLIST_xls]734"/>
      <sheetName val="Estimate_for_approval2"/>
      <sheetName val="Balance_Sheet2"/>
      <sheetName val="B-3_2_EB2"/>
      <sheetName val="Trade_Summary2"/>
      <sheetName val="AOP_Summary-24"/>
      <sheetName val="B04-A_-_DIA_SUDEER2"/>
      <sheetName val="04D_-_Tanmyat2"/>
      <sheetName val="13-_B04-B_&amp;_C2"/>
      <sheetName val="_SITE_09_B04-B&amp;C-AFAQ2"/>
      <sheetName val="Tender_Docs2"/>
      <sheetName val="Miral_Emails2"/>
      <sheetName val="LOAs_(061619)2"/>
      <sheetName val="Contract_Conditions_(Tender)2"/>
      <sheetName val="Contract_Qualifications2"/>
      <sheetName val="YVPI_&amp;_GII2"/>
      <sheetName val="LOA_(live_sheet)2"/>
      <sheetName val="LOA_Log_(082419)2"/>
      <sheetName val="Key_Docs_Ref_2"/>
      <sheetName val="To_Mr__Boota_(072519)2"/>
      <sheetName val="Sec__A-PQ3"/>
      <sheetName val="Preamble_B3"/>
      <sheetName val="Sec__C-Dayworks3"/>
      <sheetName val="d5_3"/>
      <sheetName val="Sheet_Index2"/>
      <sheetName val="Status_Summary3"/>
      <sheetName val="CONSTRUCTION_COMPONENT2"/>
      <sheetName val="Recon_Template2"/>
      <sheetName val="[SHOPLIST_xls]/VWVU))tÏØ0__84"/>
      <sheetName val="[SHOPLIST_xls]/VWVU))tÏØ0__85"/>
      <sheetName val="[SHOPLIST_xls]/VWVU))tÏØ0__86"/>
      <sheetName val="Drop_Down_Data2"/>
      <sheetName val="Rules_2"/>
      <sheetName val="Update_list2"/>
      <sheetName val="Sinh_Nam_systems2"/>
      <sheetName val="DIE_profile2"/>
      <sheetName val="Import_tax2"/>
      <sheetName val="TONG_HOP_VL-NC2"/>
      <sheetName val="TONGKE3p_2"/>
      <sheetName val="TH_VL,_NC,_DDHT_Thanhphuoc2"/>
      <sheetName val="DON_GIA2"/>
      <sheetName val="CHITIET_VL-NC2"/>
      <sheetName val="TH_kinh_phi2"/>
      <sheetName val="KLDT_DIEN2"/>
      <sheetName val="Dinh_muc_CP_KTCB_khac2"/>
      <sheetName val="quotation_2"/>
      <sheetName val="Bill_5_-_Carpark2"/>
      <sheetName val="BOQ_-_summary__32"/>
      <sheetName val="NKSC_thue2"/>
      <sheetName val="05__Data_Cash_Flow2"/>
      <sheetName val="MTO_REV_2(ARMOR)2"/>
      <sheetName val="L3-WBS_Mapping2"/>
      <sheetName val="BAFO_CCL_Submission2"/>
      <sheetName val="[SHOPLIST_xls][SHOPLIST_xls]/V2"/>
      <sheetName val="Core_Data2"/>
      <sheetName val="[SHOPLIST_xls]/VWVU))tÏØ0__87"/>
      <sheetName val="[SHOPLIST_xls]/VWVU))tÏØ0__93"/>
      <sheetName val="[SHOPLIST_xls][SH2"/>
      <sheetName val="[SHOPLIST_xls]70_2"/>
      <sheetName val="P1926-H2B_Pkg_2A&amp;2B2"/>
      <sheetName val="P1940-H2B_Pkg_1_Guestrooms2"/>
      <sheetName val="BOQ_1_922"/>
      <sheetName val="Abs_PMRL2"/>
      <sheetName val="B2-DV_No_021"/>
      <sheetName val="GENERAL_SUMMARY1"/>
      <sheetName val="SITE_WORKS1"/>
      <sheetName val="WOOD_WORK1"/>
      <sheetName val="THERMAL_&amp;_MOISTURE_1"/>
      <sheetName val="DOORS_&amp;_WINDOWS1"/>
      <sheetName val="Additional_Items1"/>
      <sheetName val="Master_data1"/>
      <sheetName val="[SHOPLIST_xls]/VWVU))tÏØ0__88"/>
      <sheetName val="Staff_OLD_1"/>
      <sheetName val="Comp_equip1"/>
      <sheetName val="Basic_Rate1"/>
      <sheetName val="MASTER_RATE_ANALYSIS1"/>
      <sheetName val="MAIN_SUMMARY1"/>
      <sheetName val="[SHOPLIST_xls]/VWVU))tÏØ0__89"/>
      <sheetName val="[SHOPLIST_xls]/VWVU))tÏØ0__90"/>
      <sheetName val="Appendix-A_-GRAND_SUMMARY1"/>
      <sheetName val="D9_(New_Rate)1"/>
      <sheetName val="Grand_Summary_1"/>
      <sheetName val="Bill_No_01_-_GI_1"/>
      <sheetName val="combined_1"/>
      <sheetName val="summary-Optional_1"/>
      <sheetName val="B14_02_1"/>
      <sheetName val="Prov_Sum_1"/>
      <sheetName val="Contractor_Application1"/>
      <sheetName val="08_MEP_Summary1"/>
      <sheetName val="Addnl_works1"/>
      <sheetName val="B3__Material_on_Site-Detail1"/>
      <sheetName val="Joseph_Record1"/>
      <sheetName val="Cover_Page1"/>
      <sheetName val="Approved_INR_Claimed_Log_(2)1"/>
      <sheetName val="INR_Data1"/>
      <sheetName val="Dec_OCR1"/>
      <sheetName val="OCR_(APR1"/>
      <sheetName val="Survey_1"/>
      <sheetName val="INR_Summary_Sheet1"/>
      <sheetName val="ITR_Form_(Rev0)1"/>
      <sheetName val="ITR_Form_(SS)1"/>
      <sheetName val="ITR_Form_(Rev1)1"/>
      <sheetName val="Method_Statements1"/>
      <sheetName val="P15_Cost_Implications1"/>
      <sheetName val="P15_uPVC_ducts-Rate_Summary1"/>
      <sheetName val="P13_uPVC_ducts1"/>
      <sheetName val="P13_Mass_Concrete1"/>
      <sheetName val="P13_Imported_Fill1"/>
      <sheetName val="P14_uPVC_ducts1"/>
      <sheetName val="P14_Mass_Concrete1"/>
      <sheetName val="P14_Imported_Fill1"/>
      <sheetName val="P14_Sand_bed_to_cable1"/>
      <sheetName val="P15_uPVC_ducts1"/>
      <sheetName val="Cumulative_Rail_1"/>
      <sheetName val="TB_ALJADA1"/>
      <sheetName val="Plot_Area1"/>
      <sheetName val="Closing_entries1"/>
      <sheetName val="Executive_Summary1"/>
      <sheetName val="Sales_Tracking_Report_(STR)1"/>
      <sheetName val="Blocking_Tracking_Report_(BTR)1"/>
      <sheetName val="[SHOPLIST_xls]70,/0s«iÆøí¬2"/>
      <sheetName val="Bill_No_11"/>
      <sheetName val="Portfolio_List1"/>
      <sheetName val="Quotation_FM_administration1"/>
      <sheetName val="Quotation_Visitor_and_Sec1"/>
      <sheetName val="Service_Charge1"/>
      <sheetName val="CABLES_1"/>
      <sheetName val="Quotation_Offices_108,9,10,11)1"/>
      <sheetName val="Quotation_modification1"/>
      <sheetName val="DIV_01_General_Requirements1"/>
      <sheetName val="Bill_(1)_Main_Building1"/>
      <sheetName val="Bill_(2)_General_Site_&amp;_Parkin1"/>
      <sheetName val="wd_points1"/>
      <sheetName val="Bill_(3)_Guest_House1"/>
      <sheetName val="Bill_(4)_Family_Buildings1"/>
      <sheetName val="Bill_(5)_Villa_Buildings1"/>
      <sheetName val="Bill_(6)_Entrance_Building1"/>
      <sheetName val="Bill_(7)_Masjid1"/>
      <sheetName val="Bill_(8)_Auditorium1"/>
      <sheetName val="Bill_(9)_Site_Prep__&amp;_Roadway1"/>
      <sheetName val="Summary_Cost1"/>
      <sheetName val="lighting_points1"/>
      <sheetName val="ESTIMATE_(2)1"/>
      <sheetName val="COM_Summary1"/>
      <sheetName val="L_(4)1"/>
      <sheetName val="Initial_Data1"/>
      <sheetName val="Package_Status1"/>
      <sheetName val="_Estimate__"/>
      <sheetName val="Equip_"/>
      <sheetName val="Account_Codes"/>
      <sheetName val="WATER_DUCT_-_IC_21"/>
      <sheetName val="Asset_Desc"/>
      <sheetName val="BUAs_and_Sales_Forecast"/>
      <sheetName val="Lagoons_Breakdown_Prices"/>
      <sheetName val="Cover_HW_Z2_"/>
      <sheetName val="TOTAL_WORK"/>
      <sheetName val="part_3"/>
      <sheetName val="pile_Length_for_Easter_fence"/>
      <sheetName val="Div_10-Specialities_"/>
      <sheetName val="MALE_&amp;_FEMALE_"/>
      <sheetName val="Div_Summary"/>
      <sheetName val="Drop_down"/>
      <sheetName val="GFA_HQ_Building34"/>
      <sheetName val="GFA_Conference33"/>
      <sheetName val="BQ_External33"/>
      <sheetName val="Projet,_methodes_&amp;_couts31"/>
      <sheetName val="Risques_majeurs_&amp;_Frais_Ind_31"/>
      <sheetName val="Penthouse_Apartment32"/>
      <sheetName val="LABOUR_HISTOGRAM33"/>
      <sheetName val="StattCo_yCharges32"/>
      <sheetName val="Chiet_tinh_dz2232"/>
      <sheetName val="Chiet_tinh_dz3532"/>
      <sheetName val="Raw_Data32"/>
      <sheetName val="CT_Thang_Mo32"/>
      <sheetName val="@risk_rents_and_incentives32"/>
      <sheetName val="Car_park_lease32"/>
      <sheetName val="Net_rent_analysis32"/>
      <sheetName val="Poz-1_32"/>
      <sheetName val="Lab_Cum_Hist32"/>
      <sheetName val="Graph_Data_(DO_NOT_PRINT)32"/>
      <sheetName val="budget_summary_(2)31"/>
      <sheetName val="Budget_Analysis_Summary31"/>
      <sheetName val="Bill_No__232"/>
      <sheetName val="LEVEL_SHEET32"/>
      <sheetName val="SPT_vs_PHI32"/>
      <sheetName val="CT__PL31"/>
      <sheetName val="FOL_-_Bar32"/>
      <sheetName val="Customize_Your_Invoice32"/>
      <sheetName val="HVAC_BoQ32"/>
      <sheetName val="Tender_Summary32"/>
      <sheetName val="Insurance_Ext32"/>
      <sheetName val="Top_sheet31"/>
      <sheetName val="intr_stool_brkup31"/>
      <sheetName val="PROJECT_BRIEF29"/>
      <sheetName val="Body_Sheet31"/>
      <sheetName val="1_0_Executive_Summary31"/>
      <sheetName val="2_Div_14_29"/>
      <sheetName val="Rate_analysis18"/>
      <sheetName val="Bill_230"/>
      <sheetName val="Ap_A29"/>
      <sheetName val="Bill_129"/>
      <sheetName val="Bill_329"/>
      <sheetName val="Bill_429"/>
      <sheetName val="Bill_529"/>
      <sheetName val="Bill_629"/>
      <sheetName val="Bill_729"/>
      <sheetName val="SHOPLIST_xls28"/>
      <sheetName val="C_(3)29"/>
      <sheetName val="Invoice_Summary28"/>
      <sheetName val="beam-reinft-IIInd_floor28"/>
      <sheetName val="Dubai_golf28"/>
      <sheetName val="POWER_ASSUMPTIONS28"/>
      <sheetName val="beam-reinft-machine_rm28"/>
      <sheetName val="Civil_Boq27"/>
      <sheetName val="WITHOUT_C&amp;I_PROFIT_(3)27"/>
      <sheetName val="Activity_List27"/>
      <sheetName val="Softscape_Buildup27"/>
      <sheetName val="Mat'l_Rate27"/>
      <sheetName val="HIRED_LABOUR_CODE25"/>
      <sheetName val="PA-_Consutant_25"/>
      <sheetName val="foot-slab_reinft25"/>
      <sheetName val="DETAILED__BOQ25"/>
      <sheetName val="M-Book_for_Conc25"/>
      <sheetName val="M-Book_for_FW25"/>
      <sheetName val="BILL_COV25"/>
      <sheetName val="Ra__stair25"/>
      <sheetName val="VALVE_CHAMBERS24"/>
      <sheetName val="Fire_Hydrants24"/>
      <sheetName val="B_GATE_VALVE24"/>
      <sheetName val="Sub_G1_Fire24"/>
      <sheetName val="Sub_G12_Fire24"/>
      <sheetName val="Day_work24"/>
      <sheetName val="Materials_Cost(PCC)24"/>
      <sheetName val="India_F&amp;S_Template24"/>
      <sheetName val="IO_LIST24"/>
      <sheetName val="Material_24"/>
      <sheetName val="Quote_Sheet24"/>
      <sheetName val="Eq__Mobilization23"/>
      <sheetName val="Working_for_RCC23"/>
      <sheetName val="B185-B-9_123"/>
      <sheetName val="B185-B-9_223"/>
      <sheetName val="BOQ_Direct_selling_cost24"/>
      <sheetName val="CHART_OF_ACCOUNTS23"/>
      <sheetName val="E-Bill_No_6_A-O23"/>
      <sheetName val="B09_123"/>
      <sheetName val="bill_nb2-Plumbing_&amp;_Drainag22"/>
      <sheetName val="Pl_&amp;_Dr_B22"/>
      <sheetName val="Pl_&amp;_Dr_G22"/>
      <sheetName val="Pl_&amp;_Dr_M22"/>
      <sheetName val="Pl_&amp;_Dr_122"/>
      <sheetName val="Pl_&amp;_Dr_222"/>
      <sheetName val="Pl_&amp;_Dr_322"/>
      <sheetName val="Pl_&amp;_Dr_422"/>
      <sheetName val="Pl_&amp;_Dr_522"/>
      <sheetName val="Pl_&amp;_Dr_622"/>
      <sheetName val="Pl_&amp;_Dr_722"/>
      <sheetName val="Pl_&amp;_Dr_822"/>
      <sheetName val="Pl_&amp;_Dr_R22"/>
      <sheetName val="FF_B22"/>
      <sheetName val="FF_G22"/>
      <sheetName val="FF_M22"/>
      <sheetName val="FF_122"/>
      <sheetName val="FF_2_22"/>
      <sheetName val="FF_322"/>
      <sheetName val="FF_422"/>
      <sheetName val="FF_522"/>
      <sheetName val="FF_6_22"/>
      <sheetName val="FF_722"/>
      <sheetName val="FF_822"/>
      <sheetName val="FF_R22"/>
      <sheetName val="bill_nb3-FF22"/>
      <sheetName val="HVAC_B22"/>
      <sheetName val="HVAC_G22"/>
      <sheetName val="HVAC_M22"/>
      <sheetName val="HVAC_122"/>
      <sheetName val="HVAC_222"/>
      <sheetName val="HVAC_322"/>
      <sheetName val="HVAC_422"/>
      <sheetName val="HVAC_522"/>
      <sheetName val="HVAC_622"/>
      <sheetName val="HVAC_722"/>
      <sheetName val="HVAC_822"/>
      <sheetName val="HVAC_R22"/>
      <sheetName val="bill_nb4-HVAC22"/>
      <sheetName val="SC_B22"/>
      <sheetName val="SC_G22"/>
      <sheetName val="SC_M22"/>
      <sheetName val="SC_122"/>
      <sheetName val="SC_222"/>
      <sheetName val="SC_322"/>
      <sheetName val="SC_422"/>
      <sheetName val="SC_522"/>
      <sheetName val="SC_622"/>
      <sheetName val="SC_722"/>
      <sheetName val="SC_822"/>
      <sheetName val="SC_R22"/>
      <sheetName val="AV_B22"/>
      <sheetName val="AV_G22"/>
      <sheetName val="AV_M22"/>
      <sheetName val="AV_122"/>
      <sheetName val="AV_222"/>
      <sheetName val="AV_322"/>
      <sheetName val="AV_422"/>
      <sheetName val="AV_522"/>
      <sheetName val="AV_622"/>
      <sheetName val="AV_722"/>
      <sheetName val="AV_822"/>
      <sheetName val="EL_B22"/>
      <sheetName val="EL_M22"/>
      <sheetName val="EL_122"/>
      <sheetName val="EL_222"/>
      <sheetName val="EL_322"/>
      <sheetName val="EL_422"/>
      <sheetName val="EL_522"/>
      <sheetName val="EL_622"/>
      <sheetName val="EL_722"/>
      <sheetName val="EL_822"/>
      <sheetName val="EL_R22"/>
      <sheetName val="EL_TR22"/>
      <sheetName val="8-_EL22"/>
      <sheetName val="FA_B22"/>
      <sheetName val="FA_G22"/>
      <sheetName val="FA_M22"/>
      <sheetName val="FA_122"/>
      <sheetName val="FA_222"/>
      <sheetName val="FA_322"/>
      <sheetName val="FA_422"/>
      <sheetName val="FA_522"/>
      <sheetName val="FA_622"/>
      <sheetName val="FA_722"/>
      <sheetName val="FA_822"/>
      <sheetName val="FA_R22"/>
      <sheetName val="9-_FA22"/>
      <sheetName val="Div__0223"/>
      <sheetName val="Div__0323"/>
      <sheetName val="Div__0423"/>
      <sheetName val="Div__0523"/>
      <sheetName val="Div__0623"/>
      <sheetName val="Div__0723"/>
      <sheetName val="Div__0823"/>
      <sheetName val="Div__0923"/>
      <sheetName val="Div__1023"/>
      <sheetName val="Div__1123"/>
      <sheetName val="Div__1223"/>
      <sheetName val="Div_1323"/>
      <sheetName val="EXTERNAL_WORKS23"/>
      <sheetName val="PRODUCTIVITY_RATE23"/>
      <sheetName val="U_R_A_-_MASONRY23"/>
      <sheetName val="U_R_A_-_PLASTERING23"/>
      <sheetName val="U_R_A_-_TILING23"/>
      <sheetName val="U_R_A_-_GRANITE23"/>
      <sheetName val="V_C_2_-_EARTHWORK23"/>
      <sheetName val="V_C_9_-_CERAMIC23"/>
      <sheetName val="V_C_9_-_FINISHES23"/>
      <sheetName val="PMWeb_data23"/>
      <sheetName val="w't_table22"/>
      <sheetName val="2_2)Revised_Cash_Flow22"/>
      <sheetName val="Elemental_Buildup22"/>
      <sheetName val="PointNo_522"/>
      <sheetName val="SS_MH23"/>
      <sheetName val="Chiet_t22"/>
      <sheetName val="Staffing_and_Rates_IA22"/>
      <sheetName val="Index_List22"/>
      <sheetName val="Type_List22"/>
      <sheetName val="File_Types22"/>
      <sheetName val="입찰내역_발주처_양식22"/>
      <sheetName val="Material_List_22"/>
      <sheetName val="PRECAST_lightconc-II24"/>
      <sheetName val="Item-_Compact20"/>
      <sheetName val="final_abstract24"/>
      <sheetName val="E_&amp;_R20"/>
      <sheetName val="B6_2_21"/>
      <sheetName val="LIST_DO_NOT_REMOVE21"/>
      <sheetName val="Division_251"/>
      <sheetName val="Division_422"/>
      <sheetName val="Division_522"/>
      <sheetName val="Division_622"/>
      <sheetName val="Division_722"/>
      <sheetName val="Division_822"/>
      <sheetName val="Division_922"/>
      <sheetName val="Division_1022"/>
      <sheetName val="Division_1222"/>
      <sheetName val="Division_1422"/>
      <sheetName val="Division_2125"/>
      <sheetName val="Division_2223"/>
      <sheetName val="Division_2322"/>
      <sheetName val="Division_2622"/>
      <sheetName val="Division_2722"/>
      <sheetName val="Division_2822"/>
      <sheetName val="Division_3122"/>
      <sheetName val="Division_3222"/>
      <sheetName val="Division_3322"/>
      <sheetName val="Summary_of_Work20"/>
      <sheetName val="Staff_Acco_20"/>
      <sheetName val="TBAL9697_-group_wise__sdpl20"/>
      <sheetName val="Employee_List20"/>
      <sheetName val="Project_Cost_Breakdown20"/>
      <sheetName val="Рабочий_лист19"/>
      <sheetName val="Rate_summary19"/>
      <sheetName val="Annex_1_Sect_3a20"/>
      <sheetName val="Annex_1_Sect_3a_120"/>
      <sheetName val="Annex_1_Sect_3b20"/>
      <sheetName val="Annex_1_Sect_3c20"/>
      <sheetName val="HOURLY_RATES20"/>
      <sheetName val="RAB_AR&amp;STR19"/>
      <sheetName val="SITE_WORK19"/>
      <sheetName val="Back_up19"/>
      <sheetName val="PT_141-_Site_A_Landscape19"/>
      <sheetName val="INDIGINEOUS_ITEMS_19"/>
      <sheetName val="Duct_Accesories19"/>
      <sheetName val="????_???_??19"/>
      <sheetName val="d-safe_DELUXE19"/>
      <sheetName val="Common_Variables19"/>
      <sheetName val="train_cash19"/>
      <sheetName val="accom_cash19"/>
      <sheetName val="Mall_waterproofing19"/>
      <sheetName val="MSCP_waterproofing19"/>
      <sheetName val="[SHOPLIST_xls]70,/0s«iÆøí¬i19"/>
      <sheetName val="Labour_&amp;_Plant19"/>
      <sheetName val="GPL_Revenu_Update19"/>
      <sheetName val="DO_NOT_TOUCH19"/>
      <sheetName val="Work_Type19"/>
      <sheetName val="[SHOPLIST_xls][SHOPLIST_xls]735"/>
      <sheetName val="Ave_wtd_rates19"/>
      <sheetName val="Debits_as_on_12_04_0819"/>
      <sheetName val="STAFFSCHED_19"/>
      <sheetName val="TRIAL_BALANCE19"/>
      <sheetName val="Geneí¬_i18"/>
      <sheetName val="PROJECT_BRIEF(EX_NEW)19"/>
      <sheetName val="Cashflow_projection14"/>
      <sheetName val="PPA_Summary15"/>
      <sheetName val="Risk_Breakdown_Structure18"/>
      <sheetName val="AREA_OF_APPLICATION18"/>
      <sheetName val="steel_total18"/>
      <sheetName val="ELE_BOQ18"/>
      <sheetName val="Area_Breakdown_PER_LEVEL_LINK14"/>
      <sheetName val="CF_Input14"/>
      <sheetName val="DATA_INPUT14"/>
      <sheetName val="Vordruck-Nr__7_1_3_D14"/>
      <sheetName val="M&amp;A_D14"/>
      <sheetName val="M&amp;A_E14"/>
      <sheetName val="M&amp;A_G14"/>
      <sheetName val="Floor_Box_16"/>
      <sheetName val="[SHOPLIST_xls]7014"/>
      <sheetName val="[SHOPLIST_xls]70,14"/>
      <sheetName val="Base_BM-rebar14"/>
      <sheetName val="Z-_GENERAL_PRICE_SUMMARY15"/>
      <sheetName val="Equipment_Rates14"/>
      <sheetName val="[SHOPLIST_xls][SHOPLIST_xls]736"/>
      <sheetName val="E_H_-_H__W_P_14"/>
      <sheetName val="E__H__Treatment_for_pile_cap14"/>
      <sheetName val="%_prog_figs_-u5_and_total15"/>
      <sheetName val="Service_Type12"/>
      <sheetName val="Contract_Division12"/>
      <sheetName val="SubContract_Type12"/>
      <sheetName val="_SHOPLIST_xls_7011"/>
      <sheetName val="Resumo_Empreitadas15"/>
      <sheetName val="Data_Sheet14"/>
      <sheetName val="tender_allowances14"/>
      <sheetName val="_Summary_BKG_03414"/>
      <sheetName val="BILL_3R14"/>
      <sheetName val="1_2_Staff_Schedule15"/>
      <sheetName val="[SHOPLIST_xls]/VW14"/>
      <sheetName val="[SHOPLIST_xls]/VWVU))tÏØ0__94"/>
      <sheetName val="[SHOPLIST_xls]/VWVU))tÏØ0__95"/>
      <sheetName val="BLOCK-A_(MEA_SHEET)14"/>
      <sheetName val="[SHOPLIST_xls][SHOPLIST_xls][14"/>
      <sheetName val="Materials_14"/>
      <sheetName val="Attach_4-1811"/>
      <sheetName val="Labour_Costs14"/>
      <sheetName val="Ewaan_Show_Kitchen_(2)11"/>
      <sheetName val="Cash_Flow_Working11"/>
      <sheetName val="MN_T_B_11"/>
      <sheetName val="Mix_Design15"/>
      <sheetName val="Form_614"/>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Bill_8_Doors_&amp;_Windows14"/>
      <sheetName val="Bill_9_Finishes_14"/>
      <sheetName val="Bill_10_Specialities14"/>
      <sheetName val="Bill_1014"/>
      <sheetName val="Cost_Heading11"/>
      <sheetName val="2F_회의실견적(5_14_일대)7"/>
      <sheetName val="_HIT-&gt;HMC_견적(3900)7"/>
      <sheetName val="Appendix_B7"/>
      <sheetName val="PRICE_INFO11"/>
      <sheetName val="RC_SUMMARY11"/>
      <sheetName val="LABOUR_PRODUCTIVITY-TAV11"/>
      <sheetName val="MATERIAL_PRICES11"/>
      <sheetName val="P-100_MRF_DB_R111"/>
      <sheetName val="Site_Dev_BOQ14"/>
      <sheetName val="[SHOPLIST_xls]/VWVU))tÏØ0__96"/>
      <sheetName val="[SHOPLIST_xls]/VWVU))tÏØ0__97"/>
      <sheetName val="D_&amp;_W_sizes11"/>
      <sheetName val="SOPMA_DD11"/>
      <sheetName val="Finansal_tamamlanma_Eğrisi5"/>
      <sheetName val="May_055"/>
      <sheetName val="April_055"/>
      <sheetName val="Aug_055"/>
      <sheetName val="July_055"/>
      <sheetName val="June_055"/>
      <sheetName val="Nov_055"/>
      <sheetName val="Oct_055"/>
      <sheetName val="Sep_055"/>
      <sheetName val="BOQ_(2)5"/>
      <sheetName val="LABOUR_RATE5"/>
      <sheetName val="Material_Rate5"/>
      <sheetName val="Labor_abs-PW5"/>
      <sheetName val="Labor_abs-NMR5"/>
      <sheetName val="kppl_pl5"/>
      <sheetName val="Basic_Rates5"/>
      <sheetName val="Combined_Results_5"/>
      <sheetName val="Labour_Rate_11"/>
      <sheetName val="[SHOPLIST_xls]/VWVU))tÏØ0__98"/>
      <sheetName val="[SHOPLIST_xls]70,/0s«_iÆø_í¬_14"/>
      <sheetName val="[SHOPLIST_xls]70?,/0?s«i?Æøí¬14"/>
      <sheetName val="Data_I_(2)11"/>
      <sheetName val="rEFERENCES_11"/>
      <sheetName val="1_-_Main_Building4"/>
      <sheetName val="1_-_Summary4"/>
      <sheetName val="2_-_Landscaping_Works4"/>
      <sheetName val="2_-_Summary4"/>
      <sheetName val="4_-_Bldg_Infra4"/>
      <sheetName val="4_-_Summary4"/>
      <sheetName val="Qtys_ZamZam_(Del__before)11"/>
      <sheetName val="Qtys_Relocation_(Del_before)11"/>
      <sheetName val="_Qtys_Sub_&amp;_Tents_(Del__befor11"/>
      <sheetName val="Qtys__Signages_(Del__before)11"/>
      <sheetName val="Qtys_Temporary_Passages_(Del)11"/>
      <sheetName val="_Qtys_Ser__Rooms_(Del_before)11"/>
      <sheetName val="Asset_Allocation_(CR)4"/>
      <sheetName val="Project_Benchmarking4"/>
      <sheetName val="Dashboard_(1)4"/>
      <sheetName val="VO_Agreed_to_Unifier_Sum4"/>
      <sheetName val="VO_Not_yet_Agreed_to_Unifier4"/>
      <sheetName val="VO_Anticipated_to_Unifier4"/>
      <sheetName val="EW_to_Unifier4"/>
      <sheetName val="Prov_Sums4"/>
      <sheetName val="Other_Amounts4"/>
      <sheetName val="Div_07_Thermal_&amp;_Moisture5"/>
      <sheetName val="Data_Validation5"/>
      <sheetName val="Div26_-_Elect5"/>
      <sheetName val="CHUNG_CU_CARRILON5"/>
      <sheetName val="precast_RC_element5"/>
      <sheetName val="pile_Fabrication5"/>
      <sheetName val="New_Bld5"/>
      <sheetName val="[SHOPLIST_xls]/VWVU))tÏØ0__99"/>
      <sheetName val="New_Rates3"/>
      <sheetName val="Labour_Rates3"/>
      <sheetName val="Status_3"/>
      <sheetName val="CLIENT_BUDGET3"/>
      <sheetName val="Reco-June_20193"/>
      <sheetName val="REMINING_PROGRESS3"/>
      <sheetName val="OS&amp;E__IT3"/>
      <sheetName val="PAID_AMOUNT3"/>
      <sheetName val="IPA_213"/>
      <sheetName val="Order_by_owner3"/>
      <sheetName val="PERLIM__Sammary3"/>
      <sheetName val="RECOVER_OF_DOUBLE_PAYMENT3"/>
      <sheetName val="rathath_al_matar3"/>
      <sheetName val="INTERNAL_LINE_3"/>
      <sheetName val="MINOVA_AL_DEYAR3"/>
      <sheetName val="BLUE_RHINE3"/>
      <sheetName val="NATIONAL_PAINT3"/>
      <sheetName val="FIRE_RATED3"/>
      <sheetName val="2_Plex4"/>
      <sheetName val="Sheet1_(2)4"/>
      <sheetName val="4_Plex4"/>
      <sheetName val="6_Plex_4"/>
      <sheetName val="Detailed_Summary4"/>
      <sheetName val="Sheet1_(3)4"/>
      <sheetName val="Sheet1_(4)4"/>
      <sheetName val="Dash_board14"/>
      <sheetName val="HB_CEC_schd_4_25"/>
      <sheetName val="HB_CEC_schd_4_35"/>
      <sheetName val="HB_CEC_schd_5_25"/>
      <sheetName val="HB_CEC_schd_6_25"/>
      <sheetName val="HB_CEC_schd_7_25"/>
      <sheetName val="HB_CEC_schd_9_25"/>
      <sheetName val="Doha_Farm5"/>
      <sheetName val="Dropdown_List5"/>
      <sheetName val="CIF_COST_ITEM3"/>
      <sheetName val="Rates_for_public_areas3"/>
      <sheetName val="[SHOPLIST_xls][SHOPLIST_xls]737"/>
      <sheetName val="Estimate_for_approval3"/>
      <sheetName val="Balance_Sheet3"/>
      <sheetName val="B-3_2_EB3"/>
      <sheetName val="Trade_Summary3"/>
      <sheetName val="AOP_Summary-25"/>
      <sheetName val="Summary_3"/>
      <sheetName val="B04-A_-_DIA_SUDEER3"/>
      <sheetName val="04D_-_Tanmyat3"/>
      <sheetName val="13-_B04-B_&amp;_C3"/>
      <sheetName val="_SITE_09_B04-B&amp;C-AFAQ3"/>
      <sheetName val="Tender_Docs3"/>
      <sheetName val="Miral_Emails3"/>
      <sheetName val="LOAs_(061619)3"/>
      <sheetName val="Contract_Conditions_(Tender)3"/>
      <sheetName val="Contract_Qualifications3"/>
      <sheetName val="YVPI_&amp;_GII3"/>
      <sheetName val="LOA_(live_sheet)3"/>
      <sheetName val="LOA_Log_(082419)3"/>
      <sheetName val="Key_Docs_Ref_3"/>
      <sheetName val="To_Mr__Boota_(072519)3"/>
      <sheetName val="Sec__A-PQ4"/>
      <sheetName val="Preamble_B4"/>
      <sheetName val="Sec__C-Dayworks4"/>
      <sheetName val="d5_4"/>
      <sheetName val="Sheet_Index3"/>
      <sheetName val="Status_Summary4"/>
      <sheetName val="CONSTRUCTION_COMPONENT3"/>
      <sheetName val="Recon_Template3"/>
      <sheetName val="[SHOPLIST_xls]/VWVU))tÏØ0_100"/>
      <sheetName val="[SHOPLIST_xls]/VWVU))tÏØ0_101"/>
      <sheetName val="[SHOPLIST_xls]/VWVU))tÏØ0_102"/>
      <sheetName val="Drop_Down_Data3"/>
      <sheetName val="Rules_3"/>
      <sheetName val="Update_list3"/>
      <sheetName val="Sinh_Nam_systems3"/>
      <sheetName val="DIE_profile3"/>
      <sheetName val="Import_tax3"/>
      <sheetName val="TONG_HOP_VL-NC3"/>
      <sheetName val="TONGKE3p_3"/>
      <sheetName val="TH_VL,_NC,_DDHT_Thanhphuoc3"/>
      <sheetName val="DON_GIA3"/>
      <sheetName val="CHITIET_VL-NC3"/>
      <sheetName val="TH_kinh_phi3"/>
      <sheetName val="KLDT_DIEN3"/>
      <sheetName val="Dinh_muc_CP_KTCB_khac3"/>
      <sheetName val="quotation_3"/>
      <sheetName val="Bill_5_-_Carpark3"/>
      <sheetName val="BOQ_-_summary__33"/>
      <sheetName val="NKSC_thue3"/>
      <sheetName val="05__Data_Cash_Flow3"/>
      <sheetName val="MTO_REV_2(ARMOR)3"/>
      <sheetName val="L3-WBS_Mapping3"/>
      <sheetName val="BAFO_CCL_Submission3"/>
      <sheetName val="[SHOPLIST_xls][SHOPLIST_xls]/V3"/>
      <sheetName val="Core_Data3"/>
      <sheetName val="[SHOPLIST_xls]/VWVU))tÏØ0_103"/>
      <sheetName val="[SHOPLIST_xls]/VWVU))tÏØ0_104"/>
      <sheetName val="[SHOPLIST_xls][SH3"/>
      <sheetName val="[SHOPLIST_xls]70_3"/>
      <sheetName val="P1926-H2B_Pkg_2A&amp;2B3"/>
      <sheetName val="P1940-H2B_Pkg_1_Guestrooms3"/>
      <sheetName val="BOQ_1_923"/>
      <sheetName val="Abs_PMRL3"/>
      <sheetName val="B2-DV_No_022"/>
      <sheetName val="GENERAL_SUMMARY2"/>
      <sheetName val="SITE_WORKS2"/>
      <sheetName val="WOOD_WORK2"/>
      <sheetName val="THERMAL_&amp;_MOISTURE_2"/>
      <sheetName val="DOORS_&amp;_WINDOWS2"/>
      <sheetName val="Additional_Items2"/>
      <sheetName val="Master_data2"/>
      <sheetName val="[SHOPLIST_xls]/VWVU))tÏØ0_105"/>
      <sheetName val="Staff_OLD_2"/>
      <sheetName val="Comp_equip2"/>
      <sheetName val="Basic_Rate2"/>
      <sheetName val="MASTER_RATE_ANALYSIS2"/>
      <sheetName val="MAIN_SUMMARY2"/>
      <sheetName val="[SHOPLIST_xls]/VWVU))tÏØ0_106"/>
      <sheetName val="[SHOPLIST_xls]/VWVU))tÏØ0_107"/>
      <sheetName val="Appendix-A_-GRAND_SUMMARY2"/>
      <sheetName val="D9_(New_Rate)2"/>
      <sheetName val="Grand_Summary_2"/>
      <sheetName val="Bill_No_01_-_GI_2"/>
      <sheetName val="combined_2"/>
      <sheetName val="summary-Optional_2"/>
      <sheetName val="B14_02_2"/>
      <sheetName val="Prov_Sum_2"/>
      <sheetName val="Contractor_Application2"/>
      <sheetName val="08_MEP_Summary2"/>
      <sheetName val="Addnl_works2"/>
      <sheetName val="B3__Material_on_Site-Detail2"/>
      <sheetName val="Joseph_Record2"/>
      <sheetName val="Cover_Page2"/>
      <sheetName val="Approved_INR_Claimed_Log_(2)2"/>
      <sheetName val="INR_Data2"/>
      <sheetName val="Dec_OCR2"/>
      <sheetName val="OCR_(APR2"/>
      <sheetName val="Survey_2"/>
      <sheetName val="INR_Summary_Sheet2"/>
      <sheetName val="ITR_Form_(Rev0)2"/>
      <sheetName val="ITR_Form_(SS)2"/>
      <sheetName val="ITR_Form_(Rev1)2"/>
      <sheetName val="Method_Statements2"/>
      <sheetName val="P15_Cost_Implications2"/>
      <sheetName val="P15_uPVC_ducts-Rate_Summary2"/>
      <sheetName val="P13_uPVC_ducts2"/>
      <sheetName val="P13_Mass_Concrete2"/>
      <sheetName val="P13_Imported_Fill2"/>
      <sheetName val="P14_uPVC_ducts2"/>
      <sheetName val="P14_Mass_Concrete2"/>
      <sheetName val="P14_Imported_Fill2"/>
      <sheetName val="P14_Sand_bed_to_cable2"/>
      <sheetName val="P15_uPVC_ducts2"/>
      <sheetName val="Cumulative_Rail_2"/>
      <sheetName val="TB_ALJADA2"/>
      <sheetName val="Plot_Area2"/>
      <sheetName val="Closing_entries2"/>
      <sheetName val="Executive_Summary2"/>
      <sheetName val="Sales_Tracking_Report_(STR)2"/>
      <sheetName val="Blocking_Tracking_Report_(BTR)2"/>
      <sheetName val="[SHOPLIST_xls]70,/0s«iÆøí¬3"/>
      <sheetName val="Bill_No_12"/>
      <sheetName val="Portfolio_List2"/>
      <sheetName val="Quotation_FM_administration2"/>
      <sheetName val="Quotation_Visitor_and_Sec2"/>
      <sheetName val="Service_Charge2"/>
      <sheetName val="CABLES_2"/>
      <sheetName val="Quotation_Offices_108,9,10,11)2"/>
      <sheetName val="Quotation_modification2"/>
      <sheetName val="DIV_01_General_Requirements2"/>
      <sheetName val="Bill_(1)_Main_Building2"/>
      <sheetName val="Bill_(2)_General_Site_&amp;_Parkin2"/>
      <sheetName val="wd_points2"/>
      <sheetName val="Bill_(3)_Guest_House2"/>
      <sheetName val="Bill_(4)_Family_Buildings2"/>
      <sheetName val="Bill_(5)_Villa_Buildings2"/>
      <sheetName val="Bill_(6)_Entrance_Building2"/>
      <sheetName val="Bill_(7)_Masjid2"/>
      <sheetName val="Bill_(8)_Auditorium2"/>
      <sheetName val="Bill_(9)_Site_Prep__&amp;_Roadway2"/>
      <sheetName val="Summary_Cost2"/>
      <sheetName val="lighting_points2"/>
      <sheetName val="ESTIMATE_(2)2"/>
      <sheetName val="COM_Summary2"/>
      <sheetName val="L_(4)2"/>
      <sheetName val="Initial_Data2"/>
      <sheetName val="Package_Status2"/>
      <sheetName val="개시대사_(2)1"/>
      <sheetName val="Other_Cost_Norms1"/>
      <sheetName val="_Estimate__1"/>
      <sheetName val="Equip_1"/>
      <sheetName val="6_2_Floor_Finishes1"/>
      <sheetName val="Account_Codes1"/>
      <sheetName val="Ref_Arch1"/>
      <sheetName val="Data_1"/>
      <sheetName val="WATER_DUCT_-_IC_211"/>
      <sheetName val="Asset_Desc1"/>
      <sheetName val="BUAs_and_Sales_Forecast1"/>
      <sheetName val="Lagoons_Breakdown_Prices1"/>
      <sheetName val="Cover_HW_Z2_1"/>
      <sheetName val="TOTAL_WORK1"/>
      <sheetName val="part_31"/>
      <sheetName val="pile_Length_for_Easter_fence1"/>
      <sheetName val="Div_10-Specialities_1"/>
      <sheetName val="MALE_&amp;_FEMALE_1"/>
      <sheetName val="Div_Summary1"/>
      <sheetName val="Drop_down1"/>
      <sheetName val="Closing"/>
      <sheetName val="[SHOPLIST.xls]70_x005f_x005f_x005f_x0000__3"/>
      <sheetName val="[SHOPLIST.xls]70___0_s__i_____8"/>
      <sheetName val="MI"/>
      <sheetName val="70,/0s«iÆøí¬i6"/>
      <sheetName val="/VW1"/>
      <sheetName val="70,/0s«iÆøí¬i7"/>
      <sheetName val="/VW2"/>
      <sheetName val="/VWVU))tÏØ0__31"/>
      <sheetName val="70,/0s«_iÆø_í¬_i1"/>
      <sheetName val="70?,/0?s«i?Æøí¬i1"/>
      <sheetName val="/VWVU))tÏØ0__32"/>
      <sheetName val="70,/0s«_iÆø_í¬_i2"/>
      <sheetName val="70?,/0?s«i?Æøí¬i2"/>
      <sheetName val="704"/>
      <sheetName val="[S1"/>
      <sheetName val="705"/>
      <sheetName val="706"/>
      <sheetName val="[S2"/>
      <sheetName val="[SHOPLIST_xls]710"/>
      <sheetName val="70,/0s«iÆøí¬i8"/>
      <sheetName val="/VW3"/>
      <sheetName val="[SHOPLIST_xls]711"/>
      <sheetName val="[SHOPLIST_xls][S3"/>
      <sheetName val="70,3"/>
      <sheetName val="/VWVU))tÏØ0__33"/>
      <sheetName val="70,/0s«_iÆø_í¬_i3"/>
      <sheetName val="70?,/0?s«i?Æøí¬i3"/>
      <sheetName val="[SHOPLIST_xls]720"/>
      <sheetName val="70,/0s«iÆøí¬i13"/>
      <sheetName val="/VW8"/>
      <sheetName val="/VWVU))tÏØ0__40"/>
      <sheetName val="/VWVU))tÏØ0__41"/>
      <sheetName val="[SHOPLIST_xls]721"/>
      <sheetName val="[SHOPLIST_xls][S8"/>
      <sheetName val="708"/>
      <sheetName val="70,8"/>
      <sheetName val="/VWVU))tÏØ0__42"/>
      <sheetName val="/VWVU))tÏØ0__43"/>
      <sheetName val="/VWVU))tÏØ0__44"/>
      <sheetName val="70,/0s«_iÆø_í¬_i8"/>
      <sheetName val="70?,/0?s«i?Æøí¬i8"/>
      <sheetName val="70,/0s«iÆøí¬i10"/>
      <sheetName val="[SHOPLIST_xls]714"/>
      <sheetName val="/VW5"/>
      <sheetName val="[SHOPLIST_xls]715"/>
      <sheetName val="[SHOPLIST_xls][S5"/>
      <sheetName val="70,5"/>
      <sheetName val="/VWVU))tÏØ0__25"/>
      <sheetName val="/VWVU))tÏØ0__35"/>
      <sheetName val="70,/0s«_iÆø_í¬_i5"/>
      <sheetName val="70?,/0?s«i?Æøí¬i5"/>
      <sheetName val="70,/0s«iÆøí¬i9"/>
      <sheetName val="[SHOPLIST_xls]712"/>
      <sheetName val="/VW4"/>
      <sheetName val="[SHOPLIST_xls]713"/>
      <sheetName val="[SHOPLIST_xls][S4"/>
      <sheetName val="70,4"/>
      <sheetName val="/VWVU))tÏØ0__24"/>
      <sheetName val="/VWVU))tÏØ0__34"/>
      <sheetName val="70,/0s«_iÆø_í¬_i4"/>
      <sheetName val="70?,/0?s«i?Æøí¬i4"/>
      <sheetName val="70,/0s«iÆøí¬i12"/>
      <sheetName val="[SHOPLIST_xls]718"/>
      <sheetName val="/VW7"/>
      <sheetName val="/VWVU))tÏØ0__29"/>
      <sheetName val="/VWVU))tÏØ0__30"/>
      <sheetName val="[SHOPLIST_xls]719"/>
      <sheetName val="[SHOPLIST_xls][S7"/>
      <sheetName val="707"/>
      <sheetName val="70,7"/>
      <sheetName val="/VWVU))tÏØ0__37"/>
      <sheetName val="/VWVU))tÏØ0__38"/>
      <sheetName val="/VWVU))tÏØ0__39"/>
      <sheetName val="70,/0s«_iÆø_í¬_i7"/>
      <sheetName val="70?,/0?s«i?Æøí¬i7"/>
      <sheetName val="70,/0s«iÆøí¬i11"/>
      <sheetName val="[SHOPLIST_xls]716"/>
      <sheetName val="/VW6"/>
      <sheetName val="/VWVU))tÏØ0__26"/>
      <sheetName val="[SHOPLIST_xls]717"/>
      <sheetName val="[SHOPLIST_xls][S6"/>
      <sheetName val="70,6"/>
      <sheetName val="/VWVU))tÏØ0__27"/>
      <sheetName val="/VWVU))tÏØ0__28"/>
      <sheetName val="/VWVU))tÏØ0__36"/>
      <sheetName val="70,/0s«_iÆø_í¬_i6"/>
      <sheetName val="70?,/0?s«i?Æøí¬i6"/>
      <sheetName val="[SHOPLIST_xls]722"/>
      <sheetName val="70,/0s«iÆøí¬i14"/>
      <sheetName val="/VW9"/>
      <sheetName val="/VWVU))tÏØ0__45"/>
      <sheetName val="/VWVU))tÏØ0__46"/>
      <sheetName val="[SHOPLIST_xls]723"/>
      <sheetName val="[SHOPLIST_xls][S9"/>
      <sheetName val="709"/>
      <sheetName val="70,9"/>
      <sheetName val="/VWVU))tÏØ0__47"/>
      <sheetName val="/VWVU))tÏØ0__48"/>
      <sheetName val="/VWVU))tÏØ0__49"/>
      <sheetName val="70,/0s«_iÆø_í¬_i9"/>
      <sheetName val="70?,/0?s«i?Æøí¬i9"/>
      <sheetName val="[SHOPLIST_xls]724"/>
      <sheetName val="70,/0s«iÆøí¬i15"/>
      <sheetName val="/VW10"/>
      <sheetName val="/VWVU))tÏØ0__50"/>
      <sheetName val="/VWVU))tÏØ0__51"/>
      <sheetName val="[SHOPLIST_xls]725"/>
      <sheetName val="[SHOPLIST_xls][10"/>
      <sheetName val="7010"/>
      <sheetName val="70,10"/>
      <sheetName val="/VWVU))tÏØ0__52"/>
      <sheetName val="/VWVU))tÏØ0__53"/>
      <sheetName val="/VWVU))tÏØ0__54"/>
      <sheetName val="70,/0s«_iÆø_í¬_10"/>
      <sheetName val="70?,/0?s«i?Æøí¬10"/>
      <sheetName val="/VW"/>
      <sheetName val="[SHOPLIST_xls]70_x005f_x0000_,/0_x000"/>
      <sheetName val="SI_22"/>
      <sheetName val="TO_List"/>
      <sheetName val="CCTV_DATA"/>
      <sheetName val="_boaboard_(1)"/>
      <sheetName val="Gene��i0_"/>
      <sheetName val="70,/0s�i����i"/>
      <sheetName val="Top_shԀ"/>
      <sheetName val="Detail_Page"/>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13"/>
      <sheetName val="14"/>
      <sheetName val="EATON SUMMARY"/>
      <sheetName val="Sump"/>
      <sheetName val="Outline Cost - Five star Hotel"/>
      <sheetName val="Insts"/>
      <sheetName val="MG"/>
      <sheetName val="TB"/>
      <sheetName val="Field Values"/>
      <sheetName val="Balustrade"/>
      <sheetName val="CFForecast detail"/>
      <sheetName val="Mat.Cost"/>
      <sheetName val="Measurements"/>
      <sheetName val="Flooring"/>
      <sheetName val="Ceilings"/>
      <sheetName val="ACAD Finishes"/>
      <sheetName val="Site Details"/>
      <sheetName val="Chair"/>
      <sheetName val="Site Area Statement"/>
      <sheetName val="Doors"/>
      <sheetName val="GM &amp; TA"/>
      <sheetName val="Macro"/>
      <sheetName val="Scaff-Rose"/>
      <sheetName val="10. &amp; 11. Rate Code &amp; BQ"/>
      <sheetName val="EATON_SUMMARY"/>
      <sheetName val="Outline_Cost_-_Five_star_Hotel"/>
      <sheetName val="sept-plan"/>
      <sheetName val="P&amp;LSum"/>
      <sheetName val="key dates"/>
      <sheetName val="Actuals"/>
      <sheetName val="Basement Budget"/>
      <sheetName val="[SHOPLIST.xls][SHOPLIST.xls]_62"/>
      <sheetName val="[SHOPLIST.xls][SHOPLIST.xls]_63"/>
      <sheetName val="[SHOPLIST.xls][SHOPLIST.xls]_64"/>
      <sheetName val="[SHOPLIST.xls][SHOPLIST.xls]_65"/>
      <sheetName val="[SHOPLIST.xls][SHOPLIST.xls]_66"/>
      <sheetName val="[SHOPLIST.xls][SHOPLIST.xls]_67"/>
      <sheetName val="[SHOPLIST.xls][SHOPLIST.xls]_68"/>
      <sheetName val="[SHOPLIST.xls][SHOPLIST.xls]_69"/>
      <sheetName val="[SHOPLIST.xls][SHOPLIST.xls]_70"/>
      <sheetName val="[SHOPLIST.xls][SHOPLIST.xls]_71"/>
      <sheetName val="[SHOPLIST.xls][SHOPLIST.xls]_72"/>
      <sheetName val="[SHOPLIST.xls][SHOPLIST.xls]_73"/>
      <sheetName val="[SHOPLIST.xls][SHOPLIST.xls]_74"/>
      <sheetName val="[SHOPLIST.xls][SHOPLIST.xls]_75"/>
      <sheetName val="[SHOPLIST.xls][SHOPLIST.xls]_76"/>
      <sheetName val="[SHOPLIST.xls][SHOPLIST.xls]_77"/>
      <sheetName val="[SHOPLIST.xls][SHOPLIST.xls]_78"/>
      <sheetName val="[SHOPLIST.xls][SHOPLIST.xls]_79"/>
      <sheetName val="[SHOPLIST.xls][SHOPLIST.xls]_80"/>
      <sheetName val="[SHOPLIST.xls][SHOPLIST.xls]_81"/>
      <sheetName val="[SHOPLIST.xls][SHOPLIST.xls]_82"/>
      <sheetName val="[SHOPLIST.xls][SHOPLIST.xls]_83"/>
      <sheetName val="[SHOPLIST.xls][SHOPLIST.xls]_84"/>
      <sheetName val="[SHOPLIST.xls][SHOPLIST.xls]_85"/>
      <sheetName val="[SHOPLIST.xls][SHOPLIST.xls]_86"/>
      <sheetName val="[SHOPLIST.xls][SHOPLIST.xls]_87"/>
      <sheetName val="[SHOPLIST.xls][SHOPLIST.xls]_88"/>
      <sheetName val="[SHOPLIST.xls][SHOPLIST.xls]_89"/>
      <sheetName val="[SHOPLIST.xls][SHOPLIST.xls]_90"/>
      <sheetName val="[SHOPLIST.xls][SHOPLIST.xls]_91"/>
      <sheetName val="[SHOPLIST.xls][SHOPLIST.xls]_92"/>
      <sheetName val="[SHOPLIST.xls][SHOPLIST.xls]_93"/>
      <sheetName val="[SHOPLIST.xls]_VW__VU_________6"/>
      <sheetName val="[SHOPLIST.xls]_VW__VU_________7"/>
      <sheetName val="[SHOPLIST.xls]70___0_s__i_____9"/>
      <sheetName val="[SHOPLIST.xls]70_x005f_x0000___0_x0_4"/>
      <sheetName val="[SHOPLIST.xls][SHOPLIST.xls]_94"/>
      <sheetName val="[SHOPLIST.xls]70___0_s__i____10"/>
      <sheetName val="[SHOPLIST.xls]_SHOPLIST_xls_210"/>
      <sheetName val="[SHOPLIST.xls]_SHOPLIST_xls_211"/>
      <sheetName val="[SHOPLIST.xls][SHOPLIST.xls]_95"/>
      <sheetName val="[SHOPLIST.xls][SHOPLIST.xls]_96"/>
      <sheetName val="[SHOPLIST.xls]_SHOPLIST_xls_212"/>
      <sheetName val="[SHOPLIST.xls]_SHOPLIST_xls_213"/>
      <sheetName val="[SHOPLIST.xls]_SHOPLIST_xls_214"/>
      <sheetName val="[SHOPLIST.xls]_SHOPLIST_xls_215"/>
      <sheetName val="[SHOPLIST.xls]_SHOPLIST_xls_216"/>
      <sheetName val="[SHOPLIST.xls]_SHOPLIST_xls_217"/>
      <sheetName val="[SHOPLIST.xls]_SHOPLIST_xls_218"/>
      <sheetName val="[SHOPLIST.xls]_SHOPLIST_xls_219"/>
      <sheetName val="[SHOPLIST.xls]_SHOPLIST_xls_220"/>
      <sheetName val="[SHOPLIST.xls]_SHOPLIST_xls_221"/>
      <sheetName val="[SHOPLIST.xls]_SHOPLIST_xls_222"/>
      <sheetName val="[SHOPLIST.xls]_SHOPLIST_xls_223"/>
      <sheetName val="[SHOPLIST.xls]_SHOPLIST_xls_224"/>
      <sheetName val="[SHOPLIST.xls]_SHOPLIST_xls_225"/>
      <sheetName val="[SHOPLIST.xls]_SHOPLIST_xls_226"/>
      <sheetName val="[SHOPLIST.xls]_SHOPLIST_xls_227"/>
      <sheetName val="[SHOPLIST.xls]_SHOPLIST_xls_228"/>
      <sheetName val="[SHOPLIST.xls]_SHOPLIST_xls_229"/>
      <sheetName val="[SHOPLIST.xls]_SHOPLIST_xls_230"/>
      <sheetName val="[SHOPLIST.xls]_SHOPLIST_xls_231"/>
      <sheetName val="[SHOPLIST.xls]_SHOPLIST_xls_232"/>
      <sheetName val="[SHOPLIST.xls]_SHOPLIST_xls_233"/>
      <sheetName val="[SHOPLIST.xls]_SHOPLIST_xls_234"/>
      <sheetName val="[SHOPLIST.xls]_SHOPLIST_xls_235"/>
      <sheetName val="[SHOPLIST.xls]_SHOPLIST_xls_236"/>
      <sheetName val="[SHOPLIST.xls]_SHOPLIST_xls_237"/>
      <sheetName val="[SHOPLIST.xls]_SHOPLIST_xls_238"/>
      <sheetName val="[SHOPLIST.xls]_SHOPLIST_xls_239"/>
      <sheetName val="[SHOPLIST.xls]_SHOPLIST_xls_240"/>
      <sheetName val="[SHOPLIST.xls]_SHOPLIST_xls_241"/>
      <sheetName val="[SHOPLIST.xls]_SHOPLIST_xls_242"/>
      <sheetName val="[SHOPLIST.xls]_SHOPLIST_xls_243"/>
      <sheetName val="[SHOPLIST.xls]_SHOPLIST_xls_244"/>
      <sheetName val="[SHOPLIST.xls]_SHOPLIST_xls_245"/>
      <sheetName val="[SHOPLIST.xls]_SHOPLIST_xls_246"/>
      <sheetName val="[SHOPLIST.xls]_SHOPLIST_xls_247"/>
      <sheetName val="[SHOPLIST.xls]_SHOPLIST_xls_248"/>
      <sheetName val="[SHOPLIST.xls]_SHOPLIST_xls_249"/>
      <sheetName val="[SHOPLIST.xls]_SHOPLIST_xls_250"/>
      <sheetName val="[SHOPLIST.xls][SHOPLIST.xls]_97"/>
      <sheetName val="[SHOPLIST.xls]_SHOPLIST_xls_251"/>
      <sheetName val="[SHOPLIST.xls]_SHOPLIST_xls_252"/>
      <sheetName val="[SHOPLIST.xls]_SHOPLIST_xls_253"/>
      <sheetName val="[SHOPLIST.xls]_SHOPLIST_xls_254"/>
      <sheetName val="[SHOPLIST.xls]_SHOPLIST_xls_255"/>
      <sheetName val="[SHOPLIST.xls]_SHOPLIST_xls_256"/>
      <sheetName val="[SHOPLIST.xls]_SHOPLIST_xls_257"/>
      <sheetName val="[SHOPLIST.xls]_SHOPLIST_xls_258"/>
      <sheetName val="[SHOPLIST.xls]_SHOPLIST_xls_259"/>
      <sheetName val="[SHOPLIST.xls]_SHOPLIST_xls_260"/>
      <sheetName val="[SHOPLIST.xls]_SHOPLIST_xls_261"/>
      <sheetName val="[SHOPLIST.xls]_SHOPLIST_xls_262"/>
      <sheetName val="[SHOPLIST.xls]_SHOPLIST_xls_263"/>
      <sheetName val="[SHOPLIST.xls]_SHOPLIST_xls_264"/>
      <sheetName val="[SHOPLIST.xls]_SHOPLIST_xls_265"/>
      <sheetName val="[SHOPLIST.xls]_SHOPLIST_xls_266"/>
      <sheetName val="[SHOPLIST.xls]_SHOPLIST_xls_267"/>
      <sheetName val="[SHOPLIST.xls]_SHOPLIST_xls_268"/>
      <sheetName val="[SHOPLIST.xls]_SHOPLIST_xls_269"/>
      <sheetName val="[SHOPLIST.xls]_SHOPLIST_xls_270"/>
      <sheetName val="[SHOPLIST.xls]_SHOPLIST_xls_271"/>
      <sheetName val="[SHOPLIST.xls]_SHOPLIST_xls_272"/>
      <sheetName val="[SHOPLIST.xls]_SHOPLIST_xls_273"/>
      <sheetName val="[SHOPLIST.xls]_SHOPLIST_xls_274"/>
      <sheetName val="[SHOPLIST.xls]_SHOPLIST_xls_275"/>
      <sheetName val="[SHOPLIST.xls]_SHOPLIST_xls_276"/>
      <sheetName val="[SHOPLIST.xls]_SHOPLIST_xls_277"/>
      <sheetName val="[SHOPLIST.xls]_SHOPLIST_xls_278"/>
      <sheetName val="[SHOPLIST.xls]_SHOPLIST_xls_279"/>
      <sheetName val="[SHOPLIST.xls]_SHOPLIST_xls_280"/>
      <sheetName val="[SHOPLIST.xls]_SHOPLIST_xls_281"/>
      <sheetName val="[SHOPLIST.xls]_SHOPLIST_xls_282"/>
      <sheetName val="[SHOPLIST.xls]_SHOPLIST_xls_283"/>
      <sheetName val="[SHOPLIST.xls]_SHOPLIST_xls_284"/>
      <sheetName val="[SHOPLIST.xls]_SHOPLIST_xls_285"/>
      <sheetName val="[SHOPLIST.xls]_SHOPLIST_xls_286"/>
      <sheetName val="[SHOPLIST.xls]_SHOPLIST_xls_287"/>
      <sheetName val="[SHOPLIST.xls]_SHOPLIST_xls_288"/>
      <sheetName val="[SHOPLIST.xls]_SHOPLIST_xls_289"/>
      <sheetName val="[SHOPLIST.xls]_SHOPLIST_xls_290"/>
      <sheetName val="[SHOPLIST.xls]_SHOPLIST_xls_291"/>
      <sheetName val="[SHOPLIST.xls]_SHOPLIST_xls_292"/>
      <sheetName val="[SHOPLIST.xls]_SHOPLIST_xls_293"/>
      <sheetName val="[SHOPLIST.xls]_SHOPLIST_xls_294"/>
      <sheetName val="[SHOPLIST.xls]_SHOPLIST_xls_295"/>
      <sheetName val="[SHOPLIST.xls]_SHOPLIST_xls_296"/>
      <sheetName val="[SHOPLIST.xls]_SHOPLIST_xls_297"/>
      <sheetName val="[SHOPLIST.xls]_SHOPLIST_xls_298"/>
      <sheetName val="[SHOPLIST.xls]_SHOPLIST_xls_299"/>
      <sheetName val="[SHOPLIST.xls]_SHOPLIST_xls_300"/>
      <sheetName val="[SHOPLIST.xls]_SHOPLIST_xls_301"/>
      <sheetName val="[SHOPLIST.xls]_SHOPLIST_xls_302"/>
      <sheetName val="[SHOPLIST.xls]_SHOPLIST_xls_303"/>
      <sheetName val="[SHOPLIST.xls]_SHOPLIST_xls_304"/>
      <sheetName val="[SHOPLIST.xls]_SHOPLIST_xls_305"/>
      <sheetName val="[SHOPLIST.xls]_SHOPLIST_xls_306"/>
      <sheetName val="[SHOPLIST.xls]_SHOPLIST_xls_307"/>
      <sheetName val="[SHOPLIST.xls]_SHOPLIST_xls_308"/>
      <sheetName val="[SHOPLIST.xls]_SHOPLIST_xls_309"/>
      <sheetName val="[SHOPLIST.xls]_SHOPLIST_xls_310"/>
      <sheetName val="[SHOPLIST.xls]_SHOPLIST_xls_311"/>
      <sheetName val="[SHOPLIST.xls]_SHOPLIST_xls_312"/>
      <sheetName val="[SHOPLIST.xls]_SHOPLIST_xls_313"/>
      <sheetName val="[SHOPLIST.xls]_SHOPLIST_xls_314"/>
      <sheetName val="[SHOPLIST.xls]_SHOPLIST_xls_315"/>
      <sheetName val="[SHOPLIST.xls]_SHOPLIST_xls_316"/>
      <sheetName val="[SHOPLIST.xls]_SHOPLIST_xls_317"/>
      <sheetName val="[SHOPLIST.xls][SHOPLIST.xls]_98"/>
      <sheetName val="[SHOPLIST.xls][SHOPLIST.xls]_99"/>
      <sheetName val="[SHOPLIST.xls]_SHOPLIST_xls_320"/>
      <sheetName val="[SHOPLIST.xls]_SHOPLIST_xls_321"/>
      <sheetName val="[SHOPLIST.xls]_SHOPLIST_xls_322"/>
      <sheetName val="[SHOPLIST.xls]_SHOPLIST_xls_323"/>
      <sheetName val="[SHOPLIST.xls]_SHOPLIST_xls_324"/>
      <sheetName val="[SHOPLIST.xls]_SHOPLIST_xls_325"/>
      <sheetName val="[SHOPLIST.xls]_SHOPLIST_xls_326"/>
      <sheetName val="[SHOPLIST.xls]_SHOPLIST_xls_327"/>
      <sheetName val="[SHOPLIST.xls]_SHOPLIST_xls_328"/>
      <sheetName val="[SHOPLIST.xls]_SHOPLIST_xls_329"/>
      <sheetName val="[SHOPLIST.xls]_SHOPLIST_xls_330"/>
      <sheetName val="[SHOPLIST.xls]_SHOPLIST_xls_331"/>
      <sheetName val="[SHOPLIST.xls]_SHOPLIST_xls_332"/>
      <sheetName val="[SHOPLIST.xls]_SHOPLIST_xls_333"/>
      <sheetName val="[SHOPLIST.xls]_SHOPLIST_xls_334"/>
      <sheetName val="[SHOPLIST.xls]_SHOPLIST_xls_335"/>
      <sheetName val="[SHOPLIST.xls]_SHOPLIST_xls_336"/>
      <sheetName val="[SHOPLIST.xls]_SHOPLIST_xls_337"/>
      <sheetName val="[SHOPLIST.xls]_SHOPLIST_xls_338"/>
      <sheetName val="[SHOPLIST.xls]_SHOPLIST_xls_339"/>
      <sheetName val="[SHOPLIST.xls]_SHOPLIST_xls_340"/>
      <sheetName val="[SHOPLIST.xls]_SHOPLIST_xls_341"/>
      <sheetName val="[SHOPLIST.xls]_SHOPLIST_xls_342"/>
      <sheetName val="[SHOPLIST.xls]_SHOPLIST_xls_343"/>
      <sheetName val="[SHOPLIST.xls]_SHOPLIST_xls_344"/>
      <sheetName val="[SHOPLIST.xls]_SHOPLIST_xls_345"/>
      <sheetName val="[SHOPLIST.xls]_SHOPLIST_xls_346"/>
      <sheetName val="[SHOPLIST.xls]_SHOPLIST_xls_347"/>
      <sheetName val="[SHOPLIST.xls]_SHOPLIST_xls_348"/>
      <sheetName val="[SHOPLIST.xls]_SHOPLIST_xls_349"/>
      <sheetName val="[SHOPLIST.xls]70___0_s__i____11"/>
      <sheetName val="[SHOPLIST.xls]_VW__VU_________8"/>
      <sheetName val="[SHOPLIST.xls]_VW__VU_________9"/>
      <sheetName val="[SHOPLIST.xls]70___0_s__i____12"/>
      <sheetName val="[SHOPLIST.xls]70_x005f_x0000___0_x0_5"/>
      <sheetName val="[SHOPLIST.xls]_SHOPLIST_xls_350"/>
      <sheetName val="[SHOPLIST.xls]70___0_s__i____13"/>
      <sheetName val="[SHOPLIST.xls]_SHOPLIST_xls_351"/>
      <sheetName val="[SHOPLIST.xls]_SHOPLIST_xls_352"/>
      <sheetName val="[SHOPLIST.xls]_SHOPLIST_xls_353"/>
      <sheetName val="[SHOPLIST.xls]_SHOPLIST_xls_354"/>
      <sheetName val="[SHOPLIST.xls]_SHOPLIST_xls_355"/>
      <sheetName val="[SHOPLIST.xls]_SHOPLIST_xls_356"/>
      <sheetName val="[SHOPLIST.xls]_SHOPLIST_xls_357"/>
      <sheetName val="[SHOPLIST.xls]_SHOPLIST_xls_358"/>
      <sheetName val="[SHOPLIST.xls]_SHOPLIST_xls_359"/>
      <sheetName val="[SHOPLIST.xls]_SHOPLIST_xls_360"/>
      <sheetName val="[SHOPLIST.xls]_SHOPLIST_xls_361"/>
      <sheetName val="[SHOPLIST.xls]_SHOPLIST_xls_362"/>
      <sheetName val="[SHOPLIST.xls]_SHOPLIST_xls_363"/>
      <sheetName val="[SHOPLIST.xls]_SHOPLIST_xls_364"/>
      <sheetName val="[SHOPLIST.xls]_SHOPLIST_xls_365"/>
      <sheetName val="[SHOPLIST.xls]_SHOPLIST_xls_366"/>
      <sheetName val="[SHOPLIST.xls]_SHOPLIST_xls_367"/>
      <sheetName val="[SHOPLIST.xls]_SHOPLIST_xls_368"/>
      <sheetName val="[SHOPLIST.xls]_SHOPLIST_xls_369"/>
      <sheetName val="[SHOPLIST.xls]_SHOPLIST_xls_370"/>
      <sheetName val="[SHOPLIST.xls]_SHOPLIST_xls_371"/>
      <sheetName val="[SHOPLIST.xls]_SHOPLIST_xls_372"/>
      <sheetName val="[SHOPLIST.xls]_SHOPLIST_xls_373"/>
      <sheetName val="[SHOPLIST.xls]_SHOPLIST_xls_374"/>
      <sheetName val="[SHOPLIST.xls]_SHOPLIST_xls_375"/>
      <sheetName val="[SHOPLIST.xls]_SHOPLIST_xls_376"/>
      <sheetName val="[SHOPLIST.xls]_SHOPLIST_xls_377"/>
      <sheetName val="[SHOPLIST.xls]_SHOPLIST_xls_378"/>
      <sheetName val="[SHOPLIST.xls]_SHOPLIST_xls_379"/>
      <sheetName val="[SHOPLIST.xls]_SHOPLIST_xls_380"/>
      <sheetName val="[SHOPLIST.xls]_SHOPLIST_xls_381"/>
      <sheetName val="[SHOPLIST.xls]_SHOPLIST_xls_382"/>
      <sheetName val="[SHOPLIST.xls]_SHOPLIST_xls_383"/>
      <sheetName val="[SHOPLIST.xls]_SHOPLIST_xls_384"/>
      <sheetName val="[SHOPLIST.xls]_SHOPLIST_xls_385"/>
      <sheetName val="[SHOPLIST.xls]_SHOPLIST_xls_386"/>
      <sheetName val="[SHOPLIST.xls]_SHOPLIST_xls_387"/>
      <sheetName val="[SHOPLIST.xls]_SHOPLIST_xls_388"/>
      <sheetName val="[SHOPLIST.xls]_SHOPLIST_xls_389"/>
      <sheetName val="[SHOPLIST.xls]_SHOPLIST_xls_390"/>
      <sheetName val="[SHOPLIST.xls]_SHOPLIST_xls_391"/>
      <sheetName val="[SHOPLIST.xls]_SHOPLIST_xls_392"/>
      <sheetName val="[SHOPLIST.xls]_SHOPLIST_xls_393"/>
      <sheetName val="[SHOPLIST.xls]_SHOPLIST_xls_394"/>
      <sheetName val="[SHOPLIST.xls]_SHOPLIST_xls_395"/>
      <sheetName val="[SHOPLIST.xls]_SHOPLIST_xls_396"/>
      <sheetName val="[SHOPLIST.xls]_SHOPLIST_xls_397"/>
      <sheetName val="[SHOPLIST.xls]_SHOPLIST_xls_398"/>
      <sheetName val="[SHOPLIST.xls]_SHOPLIST_xls_399"/>
      <sheetName val="[SHOPLIST.xls]_SHOPLIST_xls_400"/>
      <sheetName val="[SHOPLIST.xls]_SHOPLIST_xls_401"/>
      <sheetName val="[SHOPLIST.xls]_SHOPLIST_xls_402"/>
      <sheetName val="[SHOPLIST.xls]_SHOPLIST_xls_403"/>
      <sheetName val="[SHOPLIST.xls]_SHOPLIST_xls_404"/>
      <sheetName val="[SHOPLIST.xls]_SHOPLIST_xls_405"/>
      <sheetName val="[SHOPLIST.xls]_SHOPLIST_xls_406"/>
      <sheetName val="[SHOPLIST.xls]_SHOPLIST_xls_407"/>
      <sheetName val="[SHOPLIST.xls]_SHOPLIST_xls_408"/>
      <sheetName val="[SHOPLIST.xls]_SHOPLIST_xls_409"/>
      <sheetName val="[SHOPLIST.xls]_SHOPLIST_xls_410"/>
      <sheetName val="[SHOPLIST.xls]_SHOPLIST_xls_411"/>
      <sheetName val="[SHOPLIST.xls]_SHOPLIST_xls_412"/>
      <sheetName val="[SHOPLIST.xls]_SHOPLIST_xls_413"/>
      <sheetName val="[SHOPLIST.xls]_SHOPLIST_xls_414"/>
      <sheetName val="[SHOPLIST.xls]_SHOPLIST_xls_415"/>
      <sheetName val="[SHOPLIST.xls]_SHOPLIST_xls_416"/>
      <sheetName val="[SHOPLIST.xls]_SHOPLIST_xls_417"/>
      <sheetName val="[SHOPLIST.xls]_SHOPLIST_xls_418"/>
      <sheetName val="[SHOPLIST.xls]_SHOPLIST_xls_419"/>
      <sheetName val="[SHOPLIST.xls]_SHOPLIST_xls_420"/>
      <sheetName val="[SHOPLIST.xls]_SHOPLIST_xls_421"/>
      <sheetName val="[SHOPLIST.xls]_SHOPLIST_xls_422"/>
      <sheetName val="[SHOPLIST.xls]_SHOPLIST_xls_423"/>
      <sheetName val="[SHOPLIST.xls]_SHOPLIST_xls_424"/>
      <sheetName val="[SHOPLIST.xls]_SHOPLIST_xls_425"/>
      <sheetName val="[SHOPLIST.xls]_SHOPLIST_xls_426"/>
      <sheetName val="[SHOPLIST.xls]_SHOPLIST_xls_427"/>
      <sheetName val="[SHOPLIST.xls]_SHOPLIST_xls_428"/>
      <sheetName val="[SHOPLIST.xls]_SHOPLIST_xls_429"/>
      <sheetName val="[SHOPLIST.xls]_SHOPLIST_xls_430"/>
      <sheetName val="[SHOPLIST.xls]_SHOPLIST_xls_431"/>
      <sheetName val="[SHOPLIST.xls]_SHOPLIST_xls_432"/>
      <sheetName val="[SHOPLIST.xls]_SHOPLIST_xls_433"/>
      <sheetName val="[SHOPLIST.xls]_SHOPLIST_xls_434"/>
      <sheetName val="[SHOPLIST.xls]_SHOPLIST_xls_435"/>
      <sheetName val="[SHOPLIST.xls]_SHOPLIST_xls_436"/>
      <sheetName val="[SHOPLIST.xls]_SHOPLIST_xls_437"/>
      <sheetName val="[SHOPLIST.xls]_SHOPLIST_xls_438"/>
      <sheetName val="[SHOPLIST.xls]_SHOPLIST_xls_439"/>
      <sheetName val="[SHOPLIST.xls]_SHOPLIST_xls_440"/>
      <sheetName val="[SHOPLIST.xls]_SHOPLIST_xls_441"/>
      <sheetName val="[SHOPLIST.xls]_SHOPLIST_xls_442"/>
      <sheetName val="[SHOPLIST.xls]_SHOPLIST_xls_443"/>
      <sheetName val="[SHOPLIST.xls]_SHOPLIST_xls_444"/>
      <sheetName val="[SHOPLIST.xls]_SHOPLIST_xls_445"/>
      <sheetName val="[SHOPLIST.xls]_SHOPLIST_xls_446"/>
      <sheetName val="[SHOPLIST.xls]_SHOPLIST_xls_447"/>
      <sheetName val="[SHOPLIST.xls]_SHOPLIST_xls_448"/>
      <sheetName val="[SHOPLIST.xls]_SHOPLIST_xls_449"/>
      <sheetName val="[SHOPLIST.xls]_SHOPLIST_xls_450"/>
      <sheetName val="[SHOPLIST.xls]_SHOPLIST_xls_451"/>
      <sheetName val="[SHOPLIST.xls]_SHOPLIST_xls_452"/>
      <sheetName val="[SHOPLIST.xls]_SHOPLIST_xls_453"/>
      <sheetName val="[SHOPLIST.xls]_SHOPLIST_xls_454"/>
      <sheetName val="[SHOPLIST.xls]_SHOPLIST_xls_455"/>
      <sheetName val="[SHOPLIST.xls]_SHOPLIST_xls_456"/>
      <sheetName val="[SHOPLIST.xls]_SHOPLIST_xls_457"/>
      <sheetName val="[SHOPLIST.xls]_SHOPLIST_xls_458"/>
      <sheetName val="[SHOPLIST.xls]_SHOPLIST_xls_459"/>
      <sheetName val="[SHOPLIST.xls]_SHOPLIST_xls_460"/>
      <sheetName val="[SHOPLIST.xls]_SHOPLIST_xls_461"/>
      <sheetName val="[SHOPLIST.xls]70_x005f_x005f_x005f_x0000__4"/>
      <sheetName val="[SHOPLIST.xls]_SHOPLIST_xls_462"/>
      <sheetName val="[SHOPLIST.xls]_SHOPLIST_xls_463"/>
      <sheetName val="[SHOPLIST.xls]_SHOPLIST_xls_318"/>
      <sheetName val="[SHOPLIST.xls]_SHOPLIST_xls_319"/>
      <sheetName val="ASD Sum of Parts"/>
      <sheetName val="BREAKDOWN"/>
      <sheetName val="SI_222"/>
      <sheetName val="TO_List2"/>
      <sheetName val="CCTV_DATA2"/>
      <sheetName val="FAL_intern2"/>
      <sheetName val="FAL_intern"/>
      <sheetName val="SI_221"/>
      <sheetName val="TO_List1"/>
      <sheetName val="CCTV_DATA1"/>
      <sheetName val="FAL_intern1"/>
      <sheetName val="ملخص_المشاريع"/>
      <sheetName val="عقود_المقاولين"/>
      <sheetName val="اوامر_الشراء"/>
      <sheetName val="الحركة_اليومية"/>
      <sheetName val="محمد_عساف"/>
      <sheetName val="كشف_الايرادات_والضرائب"/>
      <sheetName val="حساب_البنك"/>
      <sheetName val="كشف_الرواتب"/>
      <sheetName val="SAF_-_عهد_-_سلامي_ابو_فخر"/>
      <sheetName val="THA_-_عهد_-_ثابت_احمد"/>
      <sheetName val="AAH_-_عهد_-_انس_هبو"/>
      <sheetName val="YSA_-_عهد_-_ياسر_السبع"/>
      <sheetName val="MKJ_-_عهد_-_محمود_قجك"/>
      <sheetName val="MSH_-_عهد_-_محمد_الشامي"/>
      <sheetName val="ALW_-_عهد_-_علوان_علي"/>
      <sheetName val="AHA_-_عهد_-_احمد_الحاج"/>
      <sheetName val="MOR_-_عهد_-_مرجان_عبدالهادي"/>
      <sheetName val="MHA_-_عهد_-_محمد_حسون_العلي"/>
      <sheetName val="MF_-_مكتب_رئيسي"/>
      <sheetName val="CO_-_مقاولين_-_عقود_(2)"/>
      <sheetName val="BUR_-_موردين_-_شركة_البروج_"/>
      <sheetName val="CAP_-_موردين_-_عاصمة_الكهرباء"/>
      <sheetName val="PO_-_موردين_-_اوامر_شراء"/>
      <sheetName val="CO_-_مقاولين_-_عقود"/>
      <sheetName val="Démol_"/>
      <sheetName val="_SUMMARY"/>
      <sheetName val="PREAMBLES_"/>
      <sheetName val="GENERAL_REQUIREMENT"/>
      <sheetName val="B-_SITE_WORK"/>
      <sheetName val="C__CONCRETE_WORKS_"/>
      <sheetName val="D-_MASONRY"/>
      <sheetName val="E__METAL_WORK"/>
      <sheetName val="F__WOOD_WORK_"/>
      <sheetName val="G__THERMAL_&amp;MP"/>
      <sheetName val="H__DOORS___WINDOWS"/>
      <sheetName val="J__FINISHES"/>
      <sheetName val="K_ACCESSO"/>
      <sheetName val="P_CONVEYING_SYSTEM"/>
      <sheetName val="Q_MECHANICAL"/>
      <sheetName val="R_ELECTRICAL"/>
      <sheetName val="S_External_Works"/>
      <sheetName val="T_Provisional_Sum"/>
      <sheetName val="T__MEP_Works"/>
      <sheetName val="U-DAY_WORKS_SCHEDULE"/>
      <sheetName val="Struct__Members"/>
      <sheetName val="Income Statement"/>
      <sheetName val="ملخص_المشاريع1"/>
      <sheetName val="عقود_المقاولين1"/>
      <sheetName val="اوامر_الشراء1"/>
      <sheetName val="الحركة_اليومية1"/>
      <sheetName val="محمد_عساف1"/>
      <sheetName val="كشف_الايرادات_والضرائب1"/>
      <sheetName val="حساب_البنك1"/>
      <sheetName val="كشف_الرواتب1"/>
      <sheetName val="SAF_-_عهد_-_سلامي_ابو_فخر1"/>
      <sheetName val="THA_-_عهد_-_ثابت_احمد1"/>
      <sheetName val="AAH_-_عهد_-_انس_هبو1"/>
      <sheetName val="YSA_-_عهد_-_ياسر_السبع1"/>
      <sheetName val="MKJ_-_عهد_-_محمود_قجك1"/>
      <sheetName val="MSH_-_عهد_-_محمد_الشامي1"/>
      <sheetName val="ALW_-_عهد_-_علوان_علي1"/>
      <sheetName val="AHA_-_عهد_-_احمد_الحاج1"/>
      <sheetName val="MOR_-_عهد_-_مرجان_عبدالهادي1"/>
      <sheetName val="MHA_-_عهد_-_محمد_حسون_العلي1"/>
      <sheetName val="MF_-_مكتب_رئيسي1"/>
      <sheetName val="CO_-_مقاولين_-_عقود_(2)1"/>
      <sheetName val="BUR_-_موردين_-_شركة_البروج_1"/>
      <sheetName val="CAP_-_موردين_-_عاصمة_الكهرباء1"/>
      <sheetName val="PO_-_موردين_-_اوامر_شراء1"/>
      <sheetName val="CO_-_مقاولين_-_عقود1"/>
      <sheetName val="Démol_1"/>
      <sheetName val="[SHOPLIST_xls]70,/0s«i_x1"/>
      <sheetName val="_SUMMARY1"/>
      <sheetName val="PREAMBLES_1"/>
      <sheetName val="GENERAL_REQUIREMENT1"/>
      <sheetName val="B-_SITE_WORK1"/>
      <sheetName val="C__CONCRETE_WORKS_1"/>
      <sheetName val="D-_MASONRY1"/>
      <sheetName val="E__METAL_WORK1"/>
      <sheetName val="F__WOOD_WORK_1"/>
      <sheetName val="G__THERMAL_&amp;MP1"/>
      <sheetName val="H__DOORS___WINDOWS1"/>
      <sheetName val="J__FINISHES1"/>
      <sheetName val="K_ACCESSO1"/>
      <sheetName val="P_CONVEYING_SYSTEM1"/>
      <sheetName val="Q_MECHANICAL1"/>
      <sheetName val="R_ELECTRICAL1"/>
      <sheetName val="S_External_Works1"/>
      <sheetName val="T_Provisional_Sum1"/>
      <sheetName val="T__MEP_Works1"/>
      <sheetName val="U-DAY_WORKS_SCHEDULE1"/>
      <sheetName val="Struct__Members1"/>
      <sheetName val="Rate_analysis19"/>
      <sheetName val="_VWVU))tÏØ0__20"/>
      <sheetName val="_SHOPLIST_xls_70,_0s«iÆøí¬i16"/>
      <sheetName val="[SHOPLIST_xls]/VWVU))tÏØ0_108"/>
      <sheetName val="[SHOPLIST_xls]/VWVU))tÏØ0_109"/>
      <sheetName val="_SHOPLIST_xls__SHOPLIST_xls_726"/>
      <sheetName val="_SHOPLIST_xls__SHOPLIST_xls_727"/>
      <sheetName val="개시대사_(2)2"/>
      <sheetName val="Ref_Arch2"/>
      <sheetName val="Div_Summary2"/>
      <sheetName val="___________16"/>
      <sheetName val="_SHOPLIST_xls_70,11"/>
      <sheetName val="_SHOPLIST_xls__VW11"/>
      <sheetName val="_SHOPLIST_xls__VWVU))tÏØ0__55"/>
      <sheetName val="_SHOPLIST_xls__VWVU))tÏØ0__56"/>
      <sheetName val="_SHOPLIST_xls__SHOPLIST_xls__11"/>
      <sheetName val="_SHOPLIST_xls__VWVU))tÏØ0__57"/>
      <sheetName val="_SHOPLIST_xls__VWVU))tÏØ0__58"/>
      <sheetName val="_SHOPLIST_xls__VWVU))tÏØ0__59"/>
      <sheetName val="_SHOPLIST_xls_70,_0s«_iÆø_í¬_11"/>
      <sheetName val="_SHOPLIST_xls_70_,_0_s«i_Æøí¬11"/>
      <sheetName val="_SHOPLIST_xls__VWVU))tÏØ0__60"/>
      <sheetName val="_SUMMARY2"/>
      <sheetName val="PREAMBLES_2"/>
      <sheetName val="GENERAL_REQUIREMENT2"/>
      <sheetName val="B-_SITE_WORK2"/>
      <sheetName val="C__CONCRETE_WORKS_2"/>
      <sheetName val="D-_MASONRY2"/>
      <sheetName val="E__METAL_WORK2"/>
      <sheetName val="F__WOOD_WORK_2"/>
      <sheetName val="G__THERMAL_&amp;MP2"/>
      <sheetName val="H__DOORS___WINDOWS2"/>
      <sheetName val="J__FINISHES2"/>
      <sheetName val="K_ACCESSO2"/>
      <sheetName val="P_CONVEYING_SYSTEM2"/>
      <sheetName val="Q_MECHANICAL2"/>
      <sheetName val="R_ELECTRICAL2"/>
      <sheetName val="S_External_Works2"/>
      <sheetName val="T_Provisional_Sum2"/>
      <sheetName val="T__MEP_Works2"/>
      <sheetName val="U-DAY_WORKS_SCHEDULE2"/>
      <sheetName val="Struct__Members2"/>
      <sheetName val="_SHOPLIST_xls__SHOPLIST_xls_728"/>
      <sheetName val="ملخص_المشاريع2"/>
      <sheetName val="عقود_المقاولين2"/>
      <sheetName val="اوامر_الشراء2"/>
      <sheetName val="الحركة_اليومية2"/>
      <sheetName val="محمد_عساف2"/>
      <sheetName val="كشف_الايرادات_والضرائب2"/>
      <sheetName val="حساب_البنك2"/>
      <sheetName val="كشف_الرواتب2"/>
      <sheetName val="SAF_-_عهد_-_سلامي_ابو_فخر2"/>
      <sheetName val="THA_-_عهد_-_ثابت_احمد2"/>
      <sheetName val="AAH_-_عهد_-_انس_هبو2"/>
      <sheetName val="YSA_-_عهد_-_ياسر_السبع2"/>
      <sheetName val="MKJ_-_عهد_-_محمود_قجك2"/>
      <sheetName val="MSH_-_عهد_-_محمد_الشامي2"/>
      <sheetName val="ALW_-_عهد_-_علوان_علي2"/>
      <sheetName val="AHA_-_عهد_-_احمد_الحاج2"/>
      <sheetName val="MOR_-_عهد_-_مرجان_عبدالهادي2"/>
      <sheetName val="MHA_-_عهد_-_محمد_حسون_العلي2"/>
      <sheetName val="MF_-_مكتب_رئيسي2"/>
      <sheetName val="CO_-_مقاولين_-_عقود_(2)2"/>
      <sheetName val="BUR_-_موردين_-_شركة_البروج_2"/>
      <sheetName val="CAP_-_موردين_-_عاصمة_الكهرباء2"/>
      <sheetName val="PO_-_موردين_-_اوامر_شراء2"/>
      <sheetName val="CO_-_مقاولين_-_عقود2"/>
      <sheetName val="[SHOPLIST_xls]/VWVU))tÏØ0_110"/>
      <sheetName val="[SHOPLIST_xls]/VWVU))tÏØ0_111"/>
      <sheetName val="[SHOPLIST_xls]/VWVU))tÏØ0_112"/>
      <sheetName val="[SHOPLIST_xls]/VWVU))tÏØ0_113"/>
      <sheetName val="Other_Cost_Norms2"/>
      <sheetName val="Div_10-Specialities_2"/>
      <sheetName val="MALE_&amp;_FEMALE_2"/>
      <sheetName val="6_2_Floor_Finishes2"/>
      <sheetName val="BUAs_and_Sales_Forecast2"/>
      <sheetName val="Lagoons_Breakdown_Prices2"/>
      <sheetName val="Cover_HW_Z2_2"/>
      <sheetName val="TOTAL_WORK2"/>
      <sheetName val="part_32"/>
      <sheetName val="pile_Length_for_Easter_fence2"/>
      <sheetName val="_Estimate__2"/>
      <sheetName val="Equip_2"/>
      <sheetName val="Data_2"/>
      <sheetName val="[SHOPLIST_xls]/VWVU))tÏØ0_114"/>
      <sheetName val="Démol_2"/>
      <sheetName val="WATER_DUCT_-_IC_212"/>
      <sheetName val="Asset_Desc2"/>
      <sheetName val="[SHOPLIST_xls]70,/0s«i_x2"/>
      <sheetName val="Account_Codes2"/>
      <sheetName val="[SHOPLIST_xls]/VWVU))tÏØ0_115"/>
      <sheetName val="[SHOPLIST_xls]/VWVU))tÏØ0_116"/>
      <sheetName val="[SHOPLIST_xls]/VWVU))tÏØ0_117"/>
      <sheetName val="[SHOPLIST_xls]/VWVU))tÏØ0_118"/>
      <sheetName val="[SHOPLIST_xls]/VWVU))tÏØ0_119"/>
      <sheetName val="[SHOPLIST_xls]/VWVU))tÏØ0_120"/>
      <sheetName val="[SHOPLIST_xls]/VWVU))tÏØ0_121"/>
      <sheetName val="[SHOPLIST_xls]/VWVU))tÏØ0_122"/>
      <sheetName val="FLOOR_AND_CEILING"/>
      <sheetName val="area_comp_2011_01_18_(2)"/>
      <sheetName val="drop_down_lists"/>
      <sheetName val="PH_5"/>
      <sheetName val="S-Curve_Update"/>
      <sheetName val="[SHOPLIST_xls][SHOPLIST_xls]7_2"/>
      <sheetName val="[SHOPLIST_xls][SHOPLIST_xls]__2"/>
      <sheetName val="[SHOPLIST_xls][SHOPLIST_xls]__3"/>
      <sheetName val="[SHOPLIST_xls][SHOPLIST_xls]__4"/>
      <sheetName val="[SHOPLIST_xls][SHOPLIST_xls]__5"/>
      <sheetName val="[SHOPLIST_xls][SHOPLIST_xls]__6"/>
      <sheetName val="[SHOPLIST_xls][SHOPLIST_xls]__7"/>
      <sheetName val="[SHOPLIST_xls][SHOPLIST_xls]7_3"/>
      <sheetName val="[SHOPLIST_xls][SHOPLIST_xls]7_4"/>
      <sheetName val="[SHOPLIST_xls][SHOPLIST_xls]__8"/>
      <sheetName val="[SHOPLIST_xls][SHOPLIST_xls]__9"/>
      <sheetName val="[SHOPLIST_xls][SHOPLIST_xls]_10"/>
      <sheetName val="[SHOPLIST_xls][SHOPLIST_xls]7_5"/>
      <sheetName val="[SHOPLIST_xls][SHOPLIST_xls]_11"/>
      <sheetName val="[SHOPLIST_xls][SHOPLIST_xls]_12"/>
      <sheetName val="[SHOPLIST_xls][SHOPLIST_xls]7_6"/>
      <sheetName val="[SHOPLIST_xls][SHOPLIST_xls]_13"/>
      <sheetName val="[SHOPLIST_xls][SHOPLIST_xls]7_7"/>
      <sheetName val="[SHOPLIST_xls][SHOPLIST_xls]_14"/>
      <sheetName val="[SHOPLIST_xls][SHOPLIST_xls]_15"/>
      <sheetName val="_SHOPLIST_xls__VWVU))tÏØ0__62"/>
      <sheetName val="_SHOPLIST_xls__VWVU))tÏØ0__63"/>
      <sheetName val="_SHOPLIST_xls__VWVU))tÏØ0__72"/>
      <sheetName val="_SHOPLIST_xls__SHOPLIST_xls__VW"/>
      <sheetName val="_SHOPLIST_xls__VWVU))tÏØ0__81"/>
      <sheetName val="_SHOPLIST_xls__VWVU))tÏØ0__91"/>
      <sheetName val="8_0_Programme"/>
      <sheetName val="_VWVU))tÏØ0__21"/>
      <sheetName val="_SHOPLIST_xls_7012"/>
      <sheetName val="_SHOPLIST_xls_70,_0s«iÆøí¬i17"/>
      <sheetName val="[SHOPLIST_xls]/VWVU))tÏØ0_123"/>
      <sheetName val="[SHOPLIST_xls]/VWVU))tÏØ0_124"/>
      <sheetName val="Summary_4"/>
      <sheetName val="B04-A_-_DIA_SUDEER4"/>
      <sheetName val="04D_-_Tanmyat4"/>
      <sheetName val="13-_B04-B_&amp;_C4"/>
      <sheetName val="_SITE_09_B04-B&amp;C-AFAQ4"/>
      <sheetName val="[SHOPLIST_xls]/VWVU))tÏØ0_125"/>
      <sheetName val="[SHOPLIST_xls]/VWVU))tÏØ0_126"/>
      <sheetName val="[SHOPLIST_xls]/VWVU))tÏØ0_127"/>
      <sheetName val="[SHOPLIST_xls]/VWVU))tÏØ0_128"/>
      <sheetName val="CONSTRUCTION_COMPONENT4"/>
      <sheetName val="2_Plex5"/>
      <sheetName val="Sheet1_(2)5"/>
      <sheetName val="4_Plex5"/>
      <sheetName val="6_Plex_5"/>
      <sheetName val="Detailed_Summary5"/>
      <sheetName val="Sheet1_(3)5"/>
      <sheetName val="Sheet1_(4)5"/>
      <sheetName val="May_056"/>
      <sheetName val="April_056"/>
      <sheetName val="Aug_056"/>
      <sheetName val="July_056"/>
      <sheetName val="June_056"/>
      <sheetName val="Nov_056"/>
      <sheetName val="Oct_056"/>
      <sheetName val="Sep_056"/>
      <sheetName val="B-3_2_EB4"/>
      <sheetName val="[SHOPLIST_xls]/VWVU))tÏØ0_129"/>
      <sheetName val="[SHOPLIST_xls]/VWVU))tÏØ0_130"/>
      <sheetName val="[SHOPLIST_xls]/VWVU))tÏØ0_131"/>
      <sheetName val="1_-_Main_Building5"/>
      <sheetName val="1_-_Summary5"/>
      <sheetName val="2_-_Landscaping_Works5"/>
      <sheetName val="2_-_Summary5"/>
      <sheetName val="4_-_Bldg_Infra5"/>
      <sheetName val="4_-_Summary5"/>
      <sheetName val="Trade_Summary4"/>
      <sheetName val="Sheet_Index4"/>
      <sheetName val="Sec__A-PQ5"/>
      <sheetName val="Preamble_B5"/>
      <sheetName val="Sec__C-Dayworks5"/>
      <sheetName val="d5_5"/>
      <sheetName val="AOP_Summary-26"/>
      <sheetName val="Tender_Docs4"/>
      <sheetName val="Miral_Emails4"/>
      <sheetName val="LOAs_(061619)4"/>
      <sheetName val="Contract_Conditions_(Tender)4"/>
      <sheetName val="Contract_Qualifications4"/>
      <sheetName val="YVPI_&amp;_GII4"/>
      <sheetName val="LOA_(live_sheet)4"/>
      <sheetName val="LOA_Log_(082419)4"/>
      <sheetName val="Key_Docs_Ref_4"/>
      <sheetName val="To_Mr__Boota_(072519)4"/>
      <sheetName val="Balance_Sheet4"/>
      <sheetName val="Status_Summary5"/>
      <sheetName val="New_Rates4"/>
      <sheetName val="Labour_Rates4"/>
      <sheetName val="Status_4"/>
      <sheetName val="CLIENT_BUDGET4"/>
      <sheetName val="Reco-June_20194"/>
      <sheetName val="REMINING_PROGRESS4"/>
      <sheetName val="OS&amp;E__IT4"/>
      <sheetName val="PAID_AMOUNT4"/>
      <sheetName val="IPA_214"/>
      <sheetName val="Order_by_owner4"/>
      <sheetName val="PERLIM__Sammary4"/>
      <sheetName val="RECOVER_OF_DOUBLE_PAYMENT4"/>
      <sheetName val="rathath_al_matar4"/>
      <sheetName val="INTERNAL_LINE_4"/>
      <sheetName val="MINOVA_AL_DEYAR4"/>
      <sheetName val="BLUE_RHINE4"/>
      <sheetName val="NATIONAL_PAINT4"/>
      <sheetName val="FIRE_RATED4"/>
      <sheetName val="Dashboard_(1)5"/>
      <sheetName val="VO_Agreed_to_Unifier_Sum5"/>
      <sheetName val="VO_Not_yet_Agreed_to_Unifier5"/>
      <sheetName val="VO_Anticipated_to_Unifier5"/>
      <sheetName val="EW_to_Unifier5"/>
      <sheetName val="Prov_Sums5"/>
      <sheetName val="Other_Amounts5"/>
      <sheetName val="Asset_Allocation_(CR)5"/>
      <sheetName val="Project_Benchmarking5"/>
      <sheetName val="Recon_Template4"/>
      <sheetName val="Estimate_for_approval4"/>
      <sheetName val="Quotation_FM_administration3"/>
      <sheetName val="Quotation_Visitor_and_Sec3"/>
      <sheetName val="Service_Charge3"/>
      <sheetName val="CABLES_3"/>
      <sheetName val="Quotation_Offices_108,9,10,11)3"/>
      <sheetName val="Quotation_modification3"/>
      <sheetName val="CIF_COST_ITEM4"/>
      <sheetName val="Rates_for_public_areas4"/>
      <sheetName val="DIV_01_General_Requirements3"/>
      <sheetName val="Bill_(1)_Main_Building3"/>
      <sheetName val="Bill_(2)_General_Site_&amp;_Parkin3"/>
      <sheetName val="wd_points3"/>
      <sheetName val="Bill_(3)_Guest_House3"/>
      <sheetName val="Bill_(4)_Family_Buildings3"/>
      <sheetName val="Bill_(5)_Villa_Buildings3"/>
      <sheetName val="Bill_(6)_Entrance_Building3"/>
      <sheetName val="Bill_(7)_Masjid3"/>
      <sheetName val="Bill_(8)_Auditorium3"/>
      <sheetName val="Bill_(9)_Site_Prep__&amp;_Roadway3"/>
      <sheetName val="Summary_Cost3"/>
      <sheetName val="lighting_points3"/>
      <sheetName val="ESTIMATE_(2)3"/>
      <sheetName val="COM_Summary3"/>
      <sheetName val="_SHOPLIST_xls__SHOPLIST_xls_729"/>
      <sheetName val="_SHOPLIST_xls__SHOPLIST_xls_730"/>
      <sheetName val="GENERAL_SUMMARY3"/>
      <sheetName val="SITE_WORKS3"/>
      <sheetName val="WOOD_WORK3"/>
      <sheetName val="THERMAL_&amp;_MOISTURE_3"/>
      <sheetName val="DOORS_&amp;_WINDOWS3"/>
      <sheetName val="Additional_Items3"/>
      <sheetName val="개시대사_(2)3"/>
      <sheetName val="Ref_Arch3"/>
      <sheetName val="Div_Summary3"/>
      <sheetName val="___________17"/>
      <sheetName val="_SHOPLIST_xls_70,12"/>
      <sheetName val="_SHOPLIST_xls__VW12"/>
      <sheetName val="_SHOPLIST_xls__VWVU))tÏØ0__64"/>
      <sheetName val="_SHOPLIST_xls__VWVU))tÏØ0__65"/>
      <sheetName val="_SHOPLIST_xls__SHOPLIST_xls__12"/>
      <sheetName val="_SHOPLIST_xls__VWVU))tÏØ0__66"/>
      <sheetName val="_SHOPLIST_xls__VWVU))tÏØ0__67"/>
      <sheetName val="_SHOPLIST_xls__VWVU))tÏØ0__68"/>
      <sheetName val="_SHOPLIST_xls_70,_0s«_iÆø_í¬_12"/>
      <sheetName val="_SHOPLIST_xls_70_,_0_s«i_Æøí¬12"/>
      <sheetName val="_SHOPLIST_xls__VWVU))tÏØ0__69"/>
      <sheetName val="TB_ALJADA3"/>
      <sheetName val="Plot_Area3"/>
      <sheetName val="Closing_entries3"/>
      <sheetName val="Executive_Summary3"/>
      <sheetName val="Sales_Tracking_Report_(STR)3"/>
      <sheetName val="Blocking_Tracking_Report_(BTR)3"/>
      <sheetName val="Bill_No_13"/>
      <sheetName val="[SHOPLIST_xls]70,/0s«iÆøí¬4"/>
      <sheetName val="B2-DV_No_023"/>
      <sheetName val="_SUMMARY3"/>
      <sheetName val="PREAMBLES_3"/>
      <sheetName val="GENERAL_REQUIREMENT3"/>
      <sheetName val="B-_SITE_WORK3"/>
      <sheetName val="C__CONCRETE_WORKS_3"/>
      <sheetName val="D-_MASONRY3"/>
      <sheetName val="E__METAL_WORK3"/>
      <sheetName val="F__WOOD_WORK_3"/>
      <sheetName val="G__THERMAL_&amp;MP3"/>
      <sheetName val="H__DOORS___WINDOWS3"/>
      <sheetName val="J__FINISHES3"/>
      <sheetName val="K_ACCESSO3"/>
      <sheetName val="P_CONVEYING_SYSTEM3"/>
      <sheetName val="Q_MECHANICAL3"/>
      <sheetName val="R_ELECTRICAL3"/>
      <sheetName val="S_External_Works3"/>
      <sheetName val="T_Provisional_Sum3"/>
      <sheetName val="T__MEP_Works3"/>
      <sheetName val="U-DAY_WORKS_SCHEDULE3"/>
      <sheetName val="Struct__Members3"/>
      <sheetName val="MAIN_SUMMARY3"/>
      <sheetName val="Core_Data4"/>
      <sheetName val="_SHOPLIST_xls__SHOPLIST_xls_731"/>
      <sheetName val="L_(4)3"/>
      <sheetName val="ملخص_المشاريع3"/>
      <sheetName val="عقود_المقاولين3"/>
      <sheetName val="اوامر_الشراء3"/>
      <sheetName val="الحركة_اليومية3"/>
      <sheetName val="محمد_عساف3"/>
      <sheetName val="كشف_الايرادات_والضرائب3"/>
      <sheetName val="حساب_البنك3"/>
      <sheetName val="كشف_الرواتب3"/>
      <sheetName val="SAF_-_عهد_-_سلامي_ابو_فخر3"/>
      <sheetName val="THA_-_عهد_-_ثابت_احمد3"/>
      <sheetName val="AAH_-_عهد_-_انس_هبو3"/>
      <sheetName val="YSA_-_عهد_-_ياسر_السبع3"/>
      <sheetName val="MKJ_-_عهد_-_محمود_قجك3"/>
      <sheetName val="MSH_-_عهد_-_محمد_الشامي3"/>
      <sheetName val="ALW_-_عهد_-_علوان_علي3"/>
      <sheetName val="AHA_-_عهد_-_احمد_الحاج3"/>
      <sheetName val="MOR_-_عهد_-_مرجان_عبدالهادي3"/>
      <sheetName val="MHA_-_عهد_-_محمد_حسون_العلي3"/>
      <sheetName val="MF_-_مكتب_رئيسي3"/>
      <sheetName val="CO_-_مقاولين_-_عقود_(2)3"/>
      <sheetName val="BUR_-_موردين_-_شركة_البروج_3"/>
      <sheetName val="CAP_-_موردين_-_عاصمة_الكهرباء3"/>
      <sheetName val="PO_-_موردين_-_اوامر_شراء3"/>
      <sheetName val="CO_-_مقاولين_-_عقود3"/>
      <sheetName val="[SHOPLIST_xls]/VWVU))tÏØ0_132"/>
      <sheetName val="[SHOPLIST_xls]/VWVU))tÏØ0_133"/>
      <sheetName val="Master_data3"/>
      <sheetName val="[SHOPLIST_xls]/VWVU))tÏØ0_134"/>
      <sheetName val="[SHOPLIST_xls]/VWVU))tÏØ0_135"/>
      <sheetName val="[SHOPLIST_xls][SH4"/>
      <sheetName val="P1926-H2B_Pkg_2A&amp;2B4"/>
      <sheetName val="P1940-H2B_Pkg_1_Guestrooms4"/>
      <sheetName val="[SHOPLIST_xls]70_4"/>
      <sheetName val="Other_Cost_Norms3"/>
      <sheetName val="Comp_equip3"/>
      <sheetName val="Basic_Rate3"/>
      <sheetName val="MASTER_RATE_ANALYSIS3"/>
      <sheetName val="P15_Cost_Implications3"/>
      <sheetName val="P15_uPVC_ducts-Rate_Summary3"/>
      <sheetName val="P13_uPVC_ducts3"/>
      <sheetName val="P13_Mass_Concrete3"/>
      <sheetName val="P13_Imported_Fill3"/>
      <sheetName val="P14_uPVC_ducts3"/>
      <sheetName val="P14_Mass_Concrete3"/>
      <sheetName val="P14_Imported_Fill3"/>
      <sheetName val="P14_Sand_bed_to_cable3"/>
      <sheetName val="P15_uPVC_ducts3"/>
      <sheetName val="Div_10-Specialities_3"/>
      <sheetName val="MALE_&amp;_FEMALE_3"/>
      <sheetName val="6_2_Floor_Finishes3"/>
      <sheetName val="BUAs_and_Sales_Forecast3"/>
      <sheetName val="Lagoons_Breakdown_Prices3"/>
      <sheetName val="Cover_HW_Z2_3"/>
      <sheetName val="TOTAL_WORK3"/>
      <sheetName val="part_33"/>
      <sheetName val="pile_Length_for_Easter_fence3"/>
      <sheetName val="_Estimate__3"/>
      <sheetName val="Equip_3"/>
      <sheetName val="Cumulative_Rail_3"/>
      <sheetName val="Data_3"/>
      <sheetName val="[SHOPLIST_xls]/VWVU))tÏØ0_136"/>
      <sheetName val="Staff_OLD_3"/>
      <sheetName val="Portfolio_List3"/>
      <sheetName val="Initial_Data3"/>
      <sheetName val="Package_Status3"/>
      <sheetName val="Appendix-A_-GRAND_SUMMARY3"/>
      <sheetName val="D9_(New_Rate)3"/>
      <sheetName val="Grand_Summary_3"/>
      <sheetName val="Bill_No_01_-_GI_3"/>
      <sheetName val="combined_3"/>
      <sheetName val="summary-Optional_3"/>
      <sheetName val="B14_02_3"/>
      <sheetName val="Prov_Sum_3"/>
      <sheetName val="Démol_3"/>
      <sheetName val="Contractor_Application3"/>
      <sheetName val="08_MEP_Summary3"/>
      <sheetName val="Addnl_works3"/>
      <sheetName val="B3__Material_on_Site-Detail3"/>
      <sheetName val="WATER_DUCT_-_IC_213"/>
      <sheetName val="Asset_Desc3"/>
      <sheetName val="[SHOPLIST_xls]70,/0s«i_x3"/>
      <sheetName val="Account_Codes3"/>
      <sheetName val="[SHOPLIST_xls]/VWVU))tÏØ0_137"/>
      <sheetName val="[SHOPLIST_xls]/VWVU))tÏØ0_138"/>
      <sheetName val="[SHOPLIST_xls]/VWVU))tÏØ0_139"/>
      <sheetName val="[SHOPLIST_xls]/VWVU))tÏØ0_140"/>
      <sheetName val="[SHOPLIST_xls]/VWVU))tÏØ0_141"/>
      <sheetName val="[SHOPLIST_xls]/VWVU))tÏØ0_142"/>
      <sheetName val="[SHOPLIST_xls]/VWVU))tÏØ0_143"/>
      <sheetName val="[SHOPLIST_xls]/VWVU))tÏØ0_144"/>
      <sheetName val="FLOOR_AND_CEILING1"/>
      <sheetName val="area_comp_2011_01_18_(2)1"/>
      <sheetName val="drop_down_lists1"/>
      <sheetName val="PH_51"/>
      <sheetName val="S-Curve_Update1"/>
      <sheetName val="[SHOPLIST_xls][SHOPLIST_xls]7_1"/>
      <sheetName val="[SHOPLIST_xls][SHOPLIST_xls]__1"/>
      <sheetName val="[SHOPLIST_xls][SHOPLIST_xls]_16"/>
      <sheetName val="[SHOPLIST_xls][SHOPLIST_xls]_17"/>
      <sheetName val="[SHOPLIST_xls][SHOPLIST_xls]_18"/>
      <sheetName val="[SHOPLIST_xls][SHOPLIST_xls]_19"/>
      <sheetName val="[SHOPLIST_xls][SHOPLIST_xls]_20"/>
      <sheetName val="[SHOPLIST_xls][SHOPLIST_xls]7_8"/>
      <sheetName val="[SHOPLIST_xls][SHOPLIST_xls]7_9"/>
      <sheetName val="[SHOPLIST_xls][SHOPLIST_xls]_21"/>
      <sheetName val="[SHOPLIST_xls][SHOPLIST_xls]_22"/>
      <sheetName val="[SHOPLIST_xls][SHOPLIST_xls]_23"/>
      <sheetName val="[SHOPLIST_xls][SHOPLIST_xls]738"/>
      <sheetName val="[SHOPLIST_xls][SHOPLIST_xls]_24"/>
      <sheetName val="[SHOPLIST_xls][SHOPLIST_xls]_25"/>
      <sheetName val="[SHOPLIST_xls][SHOPLIST_xls]739"/>
      <sheetName val="[SHOPLIST_xls][SHOPLIST_xls]_26"/>
      <sheetName val="[SHOPLIST_xls][SHOPLIST_xls]740"/>
      <sheetName val="[SHOPLIST_xls][SHOPLIST_xls]_27"/>
      <sheetName val="[SHOPLIST_xls][SHOPLIST_xls]_28"/>
      <sheetName val="[SHOPLIST_xls]70_x005f_x0000_,/0_x001"/>
      <sheetName val="Detail_Page1"/>
      <sheetName val="_SHOPLIST_xls__VWVU))tÏØ0__70"/>
      <sheetName val="_SHOPLIST_xls__VWVU))tÏØ0__73"/>
      <sheetName val="_SHOPLIST_xls__VWVU))tÏØ0__74"/>
      <sheetName val="_SHOPLIST_xls__SHOPLIST_xls__V1"/>
      <sheetName val="_SHOPLIST_xls__VWVU))tÏØ0__82"/>
      <sheetName val="_SHOPLIST_xls__VWVU))tÏØ0__92"/>
      <sheetName val="8_0_Programme1"/>
      <sheetName val="GFA_HQ_Building35"/>
      <sheetName val="GFA_Conference34"/>
      <sheetName val="BQ_External34"/>
      <sheetName val="Projet,_methodes_&amp;_couts32"/>
      <sheetName val="Risques_majeurs_&amp;_Frais_Ind_32"/>
      <sheetName val="StattCo_yCharges33"/>
      <sheetName val="Penthouse_Apartment33"/>
      <sheetName val="Raw_Data33"/>
      <sheetName val="Graph_Data_(DO_NOT_PRINT)33"/>
      <sheetName val="Chiet_tinh_dz2233"/>
      <sheetName val="Chiet_tinh_dz3533"/>
      <sheetName val="@risk_rents_and_incentives33"/>
      <sheetName val="Car_park_lease33"/>
      <sheetName val="Net_rent_analysis33"/>
      <sheetName val="Poz-1_33"/>
      <sheetName val="LABOUR_HISTOGRAM34"/>
      <sheetName val="FOL_-_Bar33"/>
      <sheetName val="CT_Thang_Mo33"/>
      <sheetName val="Lab_Cum_Hist33"/>
      <sheetName val="Bill_No__233"/>
      <sheetName val="SPT_vs_PHI33"/>
      <sheetName val="LEVEL_SHEET33"/>
      <sheetName val="CT__PL32"/>
      <sheetName val="budget_summary_(2)32"/>
      <sheetName val="Budget_Analysis_Summary32"/>
      <sheetName val="Customize_Your_Invoice33"/>
      <sheetName val="HVAC_BoQ33"/>
      <sheetName val="intr_stool_brkup32"/>
      <sheetName val="Tender_Summary33"/>
      <sheetName val="Insurance_Ext33"/>
      <sheetName val="Bill_231"/>
      <sheetName val="Rate_analysis20"/>
      <sheetName val="Body_Sheet32"/>
      <sheetName val="1_0_Executive_Summary32"/>
      <sheetName val="Ap_A30"/>
      <sheetName val="Top_sheet32"/>
      <sheetName val="SHOPLIST_xls29"/>
      <sheetName val="2_Div_14_30"/>
      <sheetName val="PROJECT_BRIEF30"/>
      <sheetName val="Invoice_Summary29"/>
      <sheetName val="Bill_130"/>
      <sheetName val="Bill_330"/>
      <sheetName val="Bill_430"/>
      <sheetName val="Bill_530"/>
      <sheetName val="Bill_630"/>
      <sheetName val="Bill_730"/>
      <sheetName val="beam-reinft-IIInd_floor29"/>
      <sheetName val="C_(3)30"/>
      <sheetName val="Dubai_golf29"/>
      <sheetName val="beam-reinft-machine_rm29"/>
      <sheetName val="POWER_ASSUMPTIONS29"/>
      <sheetName val="WITHOUT_C&amp;I_PROFIT_(3)28"/>
      <sheetName val="Civil_Boq28"/>
      <sheetName val="Activity_List28"/>
      <sheetName val="Softscape_Buildup28"/>
      <sheetName val="Mat'l_Rate28"/>
      <sheetName val="HIRED_LABOUR_CODE26"/>
      <sheetName val="PA-_Consutant_26"/>
      <sheetName val="foot-slab_reinft26"/>
      <sheetName val="DETAILED__BOQ26"/>
      <sheetName val="M-Book_for_Conc26"/>
      <sheetName val="M-Book_for_FW26"/>
      <sheetName val="BILL_COV26"/>
      <sheetName val="Ra__stair26"/>
      <sheetName val="bill_nb2-Plumbing_&amp;_Drainag23"/>
      <sheetName val="Pl_&amp;_Dr_B23"/>
      <sheetName val="Pl_&amp;_Dr_G23"/>
      <sheetName val="Pl_&amp;_Dr_M23"/>
      <sheetName val="Pl_&amp;_Dr_123"/>
      <sheetName val="Pl_&amp;_Dr_223"/>
      <sheetName val="Pl_&amp;_Dr_323"/>
      <sheetName val="Pl_&amp;_Dr_423"/>
      <sheetName val="Pl_&amp;_Dr_523"/>
      <sheetName val="Pl_&amp;_Dr_623"/>
      <sheetName val="Pl_&amp;_Dr_723"/>
      <sheetName val="Pl_&amp;_Dr_823"/>
      <sheetName val="Pl_&amp;_Dr_R23"/>
      <sheetName val="FF_B23"/>
      <sheetName val="FF_G23"/>
      <sheetName val="FF_M23"/>
      <sheetName val="FF_123"/>
      <sheetName val="FF_2_23"/>
      <sheetName val="FF_323"/>
      <sheetName val="FF_423"/>
      <sheetName val="FF_523"/>
      <sheetName val="FF_6_23"/>
      <sheetName val="FF_723"/>
      <sheetName val="FF_823"/>
      <sheetName val="FF_R23"/>
      <sheetName val="bill_nb3-FF23"/>
      <sheetName val="HVAC_B23"/>
      <sheetName val="HVAC_G23"/>
      <sheetName val="HVAC_M23"/>
      <sheetName val="HVAC_123"/>
      <sheetName val="HVAC_223"/>
      <sheetName val="HVAC_323"/>
      <sheetName val="HVAC_423"/>
      <sheetName val="HVAC_523"/>
      <sheetName val="HVAC_623"/>
      <sheetName val="HVAC_723"/>
      <sheetName val="HVAC_823"/>
      <sheetName val="HVAC_R23"/>
      <sheetName val="bill_nb4-HVAC23"/>
      <sheetName val="SC_B23"/>
      <sheetName val="SC_G23"/>
      <sheetName val="SC_M23"/>
      <sheetName val="SC_123"/>
      <sheetName val="SC_223"/>
      <sheetName val="SC_323"/>
      <sheetName val="SC_423"/>
      <sheetName val="SC_523"/>
      <sheetName val="SC_623"/>
      <sheetName val="SC_723"/>
      <sheetName val="SC_823"/>
      <sheetName val="SC_R23"/>
      <sheetName val="AV_B23"/>
      <sheetName val="AV_G23"/>
      <sheetName val="AV_M23"/>
      <sheetName val="AV_123"/>
      <sheetName val="AV_223"/>
      <sheetName val="AV_323"/>
      <sheetName val="AV_423"/>
      <sheetName val="AV_523"/>
      <sheetName val="AV_623"/>
      <sheetName val="AV_723"/>
      <sheetName val="AV_823"/>
      <sheetName val="EL_B23"/>
      <sheetName val="EL_M23"/>
      <sheetName val="EL_123"/>
      <sheetName val="EL_223"/>
      <sheetName val="EL_323"/>
      <sheetName val="EL_423"/>
      <sheetName val="EL_523"/>
      <sheetName val="EL_623"/>
      <sheetName val="EL_723"/>
      <sheetName val="EL_823"/>
      <sheetName val="EL_R23"/>
      <sheetName val="EL_TR23"/>
      <sheetName val="8-_EL23"/>
      <sheetName val="FA_B23"/>
      <sheetName val="FA_G23"/>
      <sheetName val="FA_M23"/>
      <sheetName val="FA_123"/>
      <sheetName val="FA_223"/>
      <sheetName val="FA_323"/>
      <sheetName val="FA_423"/>
      <sheetName val="FA_523"/>
      <sheetName val="FA_623"/>
      <sheetName val="FA_723"/>
      <sheetName val="FA_823"/>
      <sheetName val="FA_R23"/>
      <sheetName val="9-_FA23"/>
      <sheetName val="Day_work25"/>
      <sheetName val="Materials_Cost(PCC)25"/>
      <sheetName val="India_F&amp;S_Template25"/>
      <sheetName val="IO_LIST25"/>
      <sheetName val="Material_25"/>
      <sheetName val="Quote_Sheet25"/>
      <sheetName val="CHART_OF_ACCOUNTS24"/>
      <sheetName val="VALVE_CHAMBERS25"/>
      <sheetName val="Fire_Hydrants25"/>
      <sheetName val="B_GATE_VALVE25"/>
      <sheetName val="Sub_G1_Fire25"/>
      <sheetName val="Sub_G12_Fire25"/>
      <sheetName val="Div__0224"/>
      <sheetName val="Div__0324"/>
      <sheetName val="Div__0424"/>
      <sheetName val="Div__0524"/>
      <sheetName val="Div__0624"/>
      <sheetName val="Div__0724"/>
      <sheetName val="Div__0824"/>
      <sheetName val="Div__0924"/>
      <sheetName val="Div__1024"/>
      <sheetName val="Div__1124"/>
      <sheetName val="Div__1224"/>
      <sheetName val="Div_1324"/>
      <sheetName val="EXTERNAL_WORKS24"/>
      <sheetName val="PRODUCTIVITY_RATE24"/>
      <sheetName val="U_R_A_-_MASONRY24"/>
      <sheetName val="U_R_A_-_PLASTERING24"/>
      <sheetName val="U_R_A_-_TILING24"/>
      <sheetName val="U_R_A_-_GRANITE24"/>
      <sheetName val="V_C_2_-_EARTHWORK24"/>
      <sheetName val="V_C_9_-_CERAMIC24"/>
      <sheetName val="V_C_9_-_FINISHES24"/>
      <sheetName val="Elemental_Buildup23"/>
      <sheetName val="BOQ_Direct_selling_cost25"/>
      <sheetName val="Eq__Mobilization24"/>
      <sheetName val="PointNo_523"/>
      <sheetName val="w't_table23"/>
      <sheetName val="Working_for_RCC24"/>
      <sheetName val="B185-B-9_124"/>
      <sheetName val="B185-B-9_224"/>
      <sheetName val="Material_List_23"/>
      <sheetName val="Index_List23"/>
      <sheetName val="Type_List23"/>
      <sheetName val="File_Types23"/>
      <sheetName val="E-Bill_No_6_A-O24"/>
      <sheetName val="PMWeb_data24"/>
      <sheetName val="SS_MH24"/>
      <sheetName val="B09_124"/>
      <sheetName val="Project_Cost_Breakdown21"/>
      <sheetName val="Division_252"/>
      <sheetName val="Division_423"/>
      <sheetName val="Division_523"/>
      <sheetName val="Division_623"/>
      <sheetName val="Division_723"/>
      <sheetName val="Division_823"/>
      <sheetName val="Division_923"/>
      <sheetName val="Division_1023"/>
      <sheetName val="Division_1223"/>
      <sheetName val="Division_1423"/>
      <sheetName val="Division_2126"/>
      <sheetName val="Division_2224"/>
      <sheetName val="Division_2323"/>
      <sheetName val="Division_2623"/>
      <sheetName val="Division_2723"/>
      <sheetName val="Division_2823"/>
      <sheetName val="Division_3123"/>
      <sheetName val="Division_3223"/>
      <sheetName val="Division_3323"/>
      <sheetName val="2_2)Revised_Cash_Flow23"/>
      <sheetName val="B6_2_22"/>
      <sheetName val="PRECAST_lightconc-II25"/>
      <sheetName val="final_abstract25"/>
      <sheetName val="Chiet_t23"/>
      <sheetName val="Staffing_and_Rates_IA23"/>
      <sheetName val="Employee_List21"/>
      <sheetName val="입찰내역_발주처_양식23"/>
      <sheetName val="LIST_DO_NOT_REMOVE22"/>
      <sheetName val="Staff_Acco_21"/>
      <sheetName val="TBAL9697_-group_wise__sdpl21"/>
      <sheetName val="Summary_of_Work21"/>
      <sheetName val="Item-_Compact21"/>
      <sheetName val="E_&amp;_R21"/>
      <sheetName val="Рабочий_лист20"/>
      <sheetName val="PT_141-_Site_A_Landscape20"/>
      <sheetName val="d-safe_DELUXE20"/>
      <sheetName val="Annex_1_Sect_3a21"/>
      <sheetName val="Annex_1_Sect_3a_121"/>
      <sheetName val="Annex_1_Sect_3b21"/>
      <sheetName val="Annex_1_Sect_3c21"/>
      <sheetName val="HOURLY_RATES21"/>
      <sheetName val="SITE_WORK20"/>
      <sheetName val="Rate_summary20"/>
      <sheetName val="Mall_waterproofing20"/>
      <sheetName val="MSCP_waterproofing20"/>
      <sheetName val="RAB_AR&amp;STR20"/>
      <sheetName val="Back_up20"/>
      <sheetName val="INDIGINEOUS_ITEMS_20"/>
      <sheetName val="Duct_Accesories20"/>
      <sheetName val="????_???_??20"/>
      <sheetName val="[SHOPLIST_xls][SHOPLIST_xls]741"/>
      <sheetName val="Risk_Breakdown_Structure19"/>
      <sheetName val="train_cash20"/>
      <sheetName val="accom_cash20"/>
      <sheetName val="[SHOPLIST_xls]70,/0s«iÆøí¬i20"/>
      <sheetName val="Labour_&amp;_Plant20"/>
      <sheetName val="Ave_wtd_rates20"/>
      <sheetName val="Debits_as_on_12_04_0820"/>
      <sheetName val="STAFFSCHED_20"/>
      <sheetName val="TRIAL_BALANCE20"/>
      <sheetName val="Common_Variables20"/>
      <sheetName val="GPL_Revenu_Update20"/>
      <sheetName val="DO_NOT_TOUCH20"/>
      <sheetName val="Work_Type20"/>
      <sheetName val="Geneí¬_i19"/>
      <sheetName val="PROJECT_BRIEF(EX_NEW)20"/>
      <sheetName val="PPA_Summary16"/>
      <sheetName val="Resumo_Empreitadas16"/>
      <sheetName val="Mix_Design16"/>
      <sheetName val="steel_total19"/>
      <sheetName val="ELE_BOQ19"/>
      <sheetName val="Floor_Box_17"/>
      <sheetName val="[SHOPLIST_xls][SHOPLIST_xls]742"/>
      <sheetName val="AREA_OF_APPLICATION19"/>
      <sheetName val="%_prog_figs_-u5_and_total16"/>
      <sheetName val="_VWVU))tÏØ0__22"/>
      <sheetName val="Service_Type13"/>
      <sheetName val="Contract_Division13"/>
      <sheetName val="SubContract_Type13"/>
      <sheetName val="_SHOPLIST_xls_7013"/>
      <sheetName val="_SHOPLIST_xls_70,_0s«iÆøí¬i18"/>
      <sheetName val="Z-_GENERAL_PRICE_SUMMARY16"/>
      <sheetName val="Cashflow_projection15"/>
      <sheetName val="Equipment_Rates15"/>
      <sheetName val="Data_I_(2)12"/>
      <sheetName val="rEFERENCES_12"/>
      <sheetName val="[SHOPLIST_xls]/VW15"/>
      <sheetName val="[SHOPLIST_xls]/VWVU))tÏØ0_145"/>
      <sheetName val="[SHOPLIST_xls]/VWVU))tÏØ0_146"/>
      <sheetName val="[SHOPLIST_xls]7015"/>
      <sheetName val="[SHOPLIST_xls]70,15"/>
      <sheetName val="Base_BM-rebar15"/>
      <sheetName val="Attach_4-1812"/>
      <sheetName val="[SHOPLIST_xls][SHOPLIST_xls][15"/>
      <sheetName val="Site_Dev_BOQ15"/>
      <sheetName val="E_H_-_H__W_P_15"/>
      <sheetName val="E__H__Treatment_for_pile_cap15"/>
      <sheetName val="Summary_5"/>
      <sheetName val="B04-A_-_DIA_SUDEER5"/>
      <sheetName val="04D_-_Tanmyat5"/>
      <sheetName val="13-_B04-B_&amp;_C5"/>
      <sheetName val="_SITE_09_B04-B&amp;C-AFAQ5"/>
      <sheetName val="Area_Breakdown_PER_LEVEL_LINK15"/>
      <sheetName val="Materials_15"/>
      <sheetName val="[SHOPLIST_xls]/VWVU))tÏØ0_147"/>
      <sheetName val="[SHOPLIST_xls]/VWVU))tÏØ0_148"/>
      <sheetName val="[SHOPLIST_xls]/VWVU))tÏØ0_149"/>
      <sheetName val="[SHOPLIST_xls]70,/0s«_iÆø_í¬_15"/>
      <sheetName val="[SHOPLIST_xls]70?,/0?s«i?Æøí¬15"/>
      <sheetName val="[SHOPLIST_xls]/VWVU))tÏØ0_150"/>
      <sheetName val="Cost_Heading12"/>
      <sheetName val="D_&amp;_W_sizes12"/>
      <sheetName val="SOPMA_DD12"/>
      <sheetName val="BOQ_(2)6"/>
      <sheetName val="LABOUR_RATE6"/>
      <sheetName val="Material_Rate6"/>
      <sheetName val="Labor_abs-PW6"/>
      <sheetName val="Labor_abs-NMR6"/>
      <sheetName val="Form_615"/>
      <sheetName val="Combined_Results_6"/>
      <sheetName val="P-100_MRF_DB_R112"/>
      <sheetName val="CF_Input15"/>
      <sheetName val="DATA_INPUT15"/>
      <sheetName val="Vordruck-Nr__7_1_3_D15"/>
      <sheetName val="M&amp;A_D15"/>
      <sheetName val="M&amp;A_E15"/>
      <sheetName val="M&amp;A_G15"/>
      <sheetName val="Data_Sheet15"/>
      <sheetName val="Bill_1015"/>
      <sheetName val="CONSTRUCTION_COMPONENT5"/>
      <sheetName val="PRICE_INFO12"/>
      <sheetName val="RC_SUMMARY12"/>
      <sheetName val="LABOUR_PRODUCTIVITY-TAV12"/>
      <sheetName val="MATERIAL_PRICES12"/>
      <sheetName val="Risk_Register15"/>
      <sheetName val="Revised_Front_Page15"/>
      <sheetName val="Diff_Run01&amp;Run0215"/>
      <sheetName val="CCS_Summary15"/>
      <sheetName val="1_Carillion_Staff15"/>
      <sheetName val="_2_Staff_&amp;_Gen_labour15"/>
      <sheetName val="3_Offices15"/>
      <sheetName val="4_TempServ15"/>
      <sheetName val="__5_Temp_Wks15"/>
      <sheetName val="_6_Addn_Plant15"/>
      <sheetName val="_7__Transport15"/>
      <sheetName val="_8_Testing15"/>
      <sheetName val="9__Miscellaneous15"/>
      <sheetName val="10__Design15"/>
      <sheetName val="_11_Insurances15"/>
      <sheetName val="_12_Client_Req_15"/>
      <sheetName val="Risk_List15"/>
      <sheetName val="Track_of_Changes15"/>
      <sheetName val="Bill_8_Doors_&amp;_Windows15"/>
      <sheetName val="Bill_9_Finishes_15"/>
      <sheetName val="Bill_10_Specialities15"/>
      <sheetName val="1_2_Staff_Schedule16"/>
      <sheetName val="tender_allowances15"/>
      <sheetName val="_Summary_BKG_03415"/>
      <sheetName val="BILL_3R15"/>
      <sheetName val="BLOCK-A_(MEA_SHEET)15"/>
      <sheetName val="Labour_Costs15"/>
      <sheetName val="Ewaan_Show_Kitchen_(2)12"/>
      <sheetName val="Cash_Flow_Working12"/>
      <sheetName val="MN_T_B_12"/>
      <sheetName val="Qtys_ZamZam_(Del__before)12"/>
      <sheetName val="Qtys_Relocation_(Del_before)12"/>
      <sheetName val="_Qtys_Sub_&amp;_Tents_(Del__befor12"/>
      <sheetName val="Qtys__Signages_(Del__before)12"/>
      <sheetName val="Qtys_Temporary_Passages_(Del)12"/>
      <sheetName val="_Qtys_Ser__Rooms_(Del_before)12"/>
      <sheetName val="kppl_pl6"/>
      <sheetName val="Basic_Rates6"/>
      <sheetName val="Dash_board15"/>
      <sheetName val="Finansal_tamamlanma_Eğrisi6"/>
      <sheetName val="Data_Validation6"/>
      <sheetName val="Div26_-_Elect6"/>
      <sheetName val="CHUNG_CU_CARRILON6"/>
      <sheetName val="2_Plex6"/>
      <sheetName val="Sheet1_(2)6"/>
      <sheetName val="4_Plex6"/>
      <sheetName val="6_Plex_6"/>
      <sheetName val="Detailed_Summary6"/>
      <sheetName val="Sheet1_(3)6"/>
      <sheetName val="Sheet1_(4)6"/>
      <sheetName val="May_057"/>
      <sheetName val="April_057"/>
      <sheetName val="Aug_057"/>
      <sheetName val="July_057"/>
      <sheetName val="June_057"/>
      <sheetName val="Nov_057"/>
      <sheetName val="Oct_057"/>
      <sheetName val="Sep_057"/>
      <sheetName val="Appendix_B8"/>
      <sheetName val="2F_회의실견적(5_14_일대)8"/>
      <sheetName val="_HIT-&gt;HMC_견적(3900)8"/>
      <sheetName val="HB_CEC_schd_4_26"/>
      <sheetName val="HB_CEC_schd_4_36"/>
      <sheetName val="HB_CEC_schd_5_26"/>
      <sheetName val="HB_CEC_schd_6_26"/>
      <sheetName val="HB_CEC_schd_7_26"/>
      <sheetName val="HB_CEC_schd_9_26"/>
      <sheetName val="Doha_Farm6"/>
      <sheetName val="Dropdown_List6"/>
      <sheetName val="precast_RC_element6"/>
      <sheetName val="pile_Fabrication6"/>
      <sheetName val="New_Bld6"/>
      <sheetName val="[SHOPLIST_xls][SHOPLIST_xls]743"/>
      <sheetName val="B-3_2_EB5"/>
      <sheetName val="[SHOPLIST_xls]/VWVU))tÏØ0_151"/>
      <sheetName val="[SHOPLIST_xls]/VWVU))tÏØ0_152"/>
      <sheetName val="[SHOPLIST_xls]/VWVU))tÏØ0_153"/>
      <sheetName val="Labour_Rate_12"/>
      <sheetName val="Div_07_Thermal_&amp;_Moisture6"/>
      <sheetName val="1_-_Main_Building6"/>
      <sheetName val="1_-_Summary6"/>
      <sheetName val="2_-_Landscaping_Works6"/>
      <sheetName val="2_-_Summary6"/>
      <sheetName val="4_-_Bldg_Infra6"/>
      <sheetName val="4_-_Summary6"/>
      <sheetName val="Trade_Summary5"/>
      <sheetName val="Sheet_Index5"/>
      <sheetName val="Sec__A-PQ6"/>
      <sheetName val="Preamble_B6"/>
      <sheetName val="Sec__C-Dayworks6"/>
      <sheetName val="d5_6"/>
      <sheetName val="AOP_Summary-27"/>
      <sheetName val="Tender_Docs5"/>
      <sheetName val="Miral_Emails5"/>
      <sheetName val="LOAs_(061619)5"/>
      <sheetName val="Contract_Conditions_(Tender)5"/>
      <sheetName val="Contract_Qualifications5"/>
      <sheetName val="YVPI_&amp;_GII5"/>
      <sheetName val="LOA_(live_sheet)5"/>
      <sheetName val="LOA_Log_(082419)5"/>
      <sheetName val="Key_Docs_Ref_5"/>
      <sheetName val="To_Mr__Boota_(072519)5"/>
      <sheetName val="Balance_Sheet5"/>
      <sheetName val="Status_Summary6"/>
      <sheetName val="New_Rates5"/>
      <sheetName val="Labour_Rates5"/>
      <sheetName val="Status_5"/>
      <sheetName val="CLIENT_BUDGET5"/>
      <sheetName val="Reco-June_20195"/>
      <sheetName val="REMINING_PROGRESS5"/>
      <sheetName val="OS&amp;E__IT5"/>
      <sheetName val="PAID_AMOUNT5"/>
      <sheetName val="IPA_215"/>
      <sheetName val="Order_by_owner5"/>
      <sheetName val="PERLIM__Sammary5"/>
      <sheetName val="RECOVER_OF_DOUBLE_PAYMENT5"/>
      <sheetName val="rathath_al_matar5"/>
      <sheetName val="INTERNAL_LINE_5"/>
      <sheetName val="MINOVA_AL_DEYAR5"/>
      <sheetName val="BLUE_RHINE5"/>
      <sheetName val="NATIONAL_PAINT5"/>
      <sheetName val="FIRE_RATED5"/>
      <sheetName val="Dashboard_(1)6"/>
      <sheetName val="VO_Agreed_to_Unifier_Sum6"/>
      <sheetName val="VO_Not_yet_Agreed_to_Unifier6"/>
      <sheetName val="VO_Anticipated_to_Unifier6"/>
      <sheetName val="EW_to_Unifier6"/>
      <sheetName val="Prov_Sums6"/>
      <sheetName val="Other_Amounts6"/>
      <sheetName val="Asset_Allocation_(CR)6"/>
      <sheetName val="Project_Benchmarking6"/>
      <sheetName val="Recon_Template5"/>
      <sheetName val="[SHOPLIST_xls][SHOPLIST_xls]/V4"/>
      <sheetName val="Estimate_for_approval5"/>
      <sheetName val="Quotation_FM_administration4"/>
      <sheetName val="Quotation_Visitor_and_Sec4"/>
      <sheetName val="Service_Charge4"/>
      <sheetName val="CABLES_4"/>
      <sheetName val="Quotation_Offices_108,9,10,11)4"/>
      <sheetName val="Quotation_modification4"/>
      <sheetName val="CIF_COST_ITEM5"/>
      <sheetName val="Rates_for_public_areas5"/>
      <sheetName val="DIV_01_General_Requirements4"/>
      <sheetName val="Bill_(1)_Main_Building4"/>
      <sheetName val="Bill_(2)_General_Site_&amp;_Parkin4"/>
      <sheetName val="wd_points4"/>
      <sheetName val="Bill_(3)_Guest_House4"/>
      <sheetName val="Bill_(4)_Family_Buildings4"/>
      <sheetName val="Bill_(5)_Villa_Buildings4"/>
      <sheetName val="Bill_(6)_Entrance_Building4"/>
      <sheetName val="Bill_(7)_Masjid4"/>
      <sheetName val="Bill_(8)_Auditorium4"/>
      <sheetName val="Bill_(9)_Site_Prep__&amp;_Roadway4"/>
      <sheetName val="Summary_Cost4"/>
      <sheetName val="lighting_points4"/>
      <sheetName val="ESTIMATE_(2)4"/>
      <sheetName val="COM_Summary4"/>
      <sheetName val="Drop_Down_Data4"/>
      <sheetName val="Rules_4"/>
      <sheetName val="Update_list4"/>
      <sheetName val="Sinh_Nam_systems4"/>
      <sheetName val="DIE_profile4"/>
      <sheetName val="Import_tax4"/>
      <sheetName val="TONG_HOP_VL-NC4"/>
      <sheetName val="TONGKE3p_4"/>
      <sheetName val="TH_VL,_NC,_DDHT_Thanhphuoc4"/>
      <sheetName val="DON_GIA4"/>
      <sheetName val="CHITIET_VL-NC4"/>
      <sheetName val="TH_kinh_phi4"/>
      <sheetName val="KLDT_DIEN4"/>
      <sheetName val="Dinh_muc_CP_KTCB_khac4"/>
      <sheetName val="_SHOPLIST_xls__SHOPLIST_xls_732"/>
      <sheetName val="_SHOPLIST_xls__SHOPLIST_xls_733"/>
      <sheetName val="quotation_4"/>
      <sheetName val="Bill_5_-_Carpark4"/>
      <sheetName val="BOQ_-_summary__34"/>
      <sheetName val="NKSC_thue4"/>
      <sheetName val="05__Data_Cash_Flow4"/>
      <sheetName val="MTO_REV_2(ARMOR)4"/>
      <sheetName val="GENERAL_SUMMARY4"/>
      <sheetName val="SITE_WORKS4"/>
      <sheetName val="WOOD_WORK4"/>
      <sheetName val="THERMAL_&amp;_MOISTURE_4"/>
      <sheetName val="DOORS_&amp;_WINDOWS4"/>
      <sheetName val="Additional_Items4"/>
      <sheetName val="개시대사_(2)4"/>
      <sheetName val="Ref_Arch4"/>
      <sheetName val="Div_Summary4"/>
      <sheetName val="___________18"/>
      <sheetName val="_SHOPLIST_xls_70,13"/>
      <sheetName val="_SHOPLIST_xls__VW13"/>
      <sheetName val="_SHOPLIST_xls__VWVU))tÏØ0__75"/>
      <sheetName val="_SHOPLIST_xls__VWVU))tÏØ0__76"/>
      <sheetName val="_SHOPLIST_xls__SHOPLIST_xls__13"/>
      <sheetName val="_SHOPLIST_xls__VWVU))tÏØ0__77"/>
      <sheetName val="_SHOPLIST_xls__VWVU))tÏØ0__78"/>
      <sheetName val="_SHOPLIST_xls__VWVU))tÏØ0__79"/>
      <sheetName val="_SHOPLIST_xls_70,_0s«_iÆø_í¬_13"/>
      <sheetName val="_SHOPLIST_xls_70_,_0_s«i_Æøí¬13"/>
      <sheetName val="_SHOPLIST_xls__VWVU))tÏØ0__80"/>
      <sheetName val="TB_ALJADA4"/>
      <sheetName val="Plot_Area4"/>
      <sheetName val="Closing_entries4"/>
      <sheetName val="Executive_Summary4"/>
      <sheetName val="Sales_Tracking_Report_(STR)4"/>
      <sheetName val="Blocking_Tracking_Report_(BTR)4"/>
      <sheetName val="Bill_No_14"/>
      <sheetName val="[SHOPLIST_xls]70,/0s«iÆøí¬5"/>
      <sheetName val="B2-DV_No_024"/>
      <sheetName val="_SUMMARY4"/>
      <sheetName val="PREAMBLES_4"/>
      <sheetName val="GENERAL_REQUIREMENT4"/>
      <sheetName val="B-_SITE_WORK4"/>
      <sheetName val="C__CONCRETE_WORKS_4"/>
      <sheetName val="D-_MASONRY4"/>
      <sheetName val="E__METAL_WORK4"/>
      <sheetName val="F__WOOD_WORK_4"/>
      <sheetName val="G__THERMAL_&amp;MP4"/>
      <sheetName val="H__DOORS___WINDOWS4"/>
      <sheetName val="J__FINISHES4"/>
      <sheetName val="K_ACCESSO4"/>
      <sheetName val="P_CONVEYING_SYSTEM4"/>
      <sheetName val="Q_MECHANICAL4"/>
      <sheetName val="R_ELECTRICAL4"/>
      <sheetName val="S_External_Works4"/>
      <sheetName val="T_Provisional_Sum4"/>
      <sheetName val="T__MEP_Works4"/>
      <sheetName val="U-DAY_WORKS_SCHEDULE4"/>
      <sheetName val="Struct__Members4"/>
      <sheetName val="MAIN_SUMMARY4"/>
      <sheetName val="L3-WBS_Mapping4"/>
      <sheetName val="BAFO_CCL_Submission4"/>
      <sheetName val="Core_Data5"/>
      <sheetName val="Abs_PMRL4"/>
      <sheetName val="_SHOPLIST_xls__SHOPLIST_xls_734"/>
      <sheetName val="L_(4)4"/>
      <sheetName val="ملخص_المشاريع4"/>
      <sheetName val="عقود_المقاولين4"/>
      <sheetName val="اوامر_الشراء4"/>
      <sheetName val="الحركة_اليومية4"/>
      <sheetName val="محمد_عساف4"/>
      <sheetName val="كشف_الايرادات_والضرائب4"/>
      <sheetName val="حساب_البنك4"/>
      <sheetName val="كشف_الرواتب4"/>
      <sheetName val="SAF_-_عهد_-_سلامي_ابو_فخر4"/>
      <sheetName val="THA_-_عهد_-_ثابت_احمد4"/>
      <sheetName val="AAH_-_عهد_-_انس_هبو4"/>
      <sheetName val="YSA_-_عهد_-_ياسر_السبع4"/>
      <sheetName val="MKJ_-_عهد_-_محمود_قجك4"/>
      <sheetName val="MSH_-_عهد_-_محمد_الشامي4"/>
      <sheetName val="ALW_-_عهد_-_علوان_علي4"/>
      <sheetName val="AHA_-_عهد_-_احمد_الحاج4"/>
      <sheetName val="MOR_-_عهد_-_مرجان_عبدالهادي4"/>
      <sheetName val="MHA_-_عهد_-_محمد_حسون_العلي4"/>
      <sheetName val="MF_-_مكتب_رئيسي4"/>
      <sheetName val="CO_-_مقاولين_-_عقود_(2)4"/>
      <sheetName val="BUR_-_موردين_-_شركة_البروج_4"/>
      <sheetName val="CAP_-_موردين_-_عاصمة_الكهرباء4"/>
      <sheetName val="PO_-_موردين_-_اوامر_شراء4"/>
      <sheetName val="CO_-_مقاولين_-_عقود4"/>
      <sheetName val="[SHOPLIST_xls]/VWVU))tÏØ0_154"/>
      <sheetName val="[SHOPLIST_xls]/VWVU))tÏØ0_155"/>
      <sheetName val="Master_data4"/>
      <sheetName val="[SHOPLIST_xls]/VWVU))tÏØ0_156"/>
      <sheetName val="[SHOPLIST_xls]/VWVU))tÏØ0_157"/>
      <sheetName val="[SHOPLIST_xls][SH5"/>
      <sheetName val="BOQ_1_924"/>
      <sheetName val="P1926-H2B_Pkg_2A&amp;2B5"/>
      <sheetName val="P1940-H2B_Pkg_1_Guestrooms5"/>
      <sheetName val="[SHOPLIST_xls]70_5"/>
      <sheetName val="Other_Cost_Norms4"/>
      <sheetName val="Comp_equip4"/>
      <sheetName val="Basic_Rate4"/>
      <sheetName val="MASTER_RATE_ANALYSIS4"/>
      <sheetName val="P15_Cost_Implications4"/>
      <sheetName val="P15_uPVC_ducts-Rate_Summary4"/>
      <sheetName val="P13_uPVC_ducts4"/>
      <sheetName val="P13_Mass_Concrete4"/>
      <sheetName val="P13_Imported_Fill4"/>
      <sheetName val="P14_uPVC_ducts4"/>
      <sheetName val="P14_Mass_Concrete4"/>
      <sheetName val="P14_Imported_Fill4"/>
      <sheetName val="P14_Sand_bed_to_cable4"/>
      <sheetName val="P15_uPVC_ducts4"/>
      <sheetName val="Div_10-Specialities_4"/>
      <sheetName val="MALE_&amp;_FEMALE_4"/>
      <sheetName val="6_2_Floor_Finishes4"/>
      <sheetName val="BUAs_and_Sales_Forecast4"/>
      <sheetName val="Lagoons_Breakdown_Prices4"/>
      <sheetName val="Cover_HW_Z2_4"/>
      <sheetName val="TOTAL_WORK4"/>
      <sheetName val="part_34"/>
      <sheetName val="pile_Length_for_Easter_fence4"/>
      <sheetName val="_Estimate__4"/>
      <sheetName val="Equip_4"/>
      <sheetName val="Cumulative_Rail_4"/>
      <sheetName val="Data_4"/>
      <sheetName val="[SHOPLIST_xls]/VWVU))tÏØ0_158"/>
      <sheetName val="Staff_OLD_4"/>
      <sheetName val="Portfolio_List4"/>
      <sheetName val="Initial_Data4"/>
      <sheetName val="Package_Status4"/>
      <sheetName val="Appendix-A_-GRAND_SUMMARY4"/>
      <sheetName val="D9_(New_Rate)4"/>
      <sheetName val="Grand_Summary_4"/>
      <sheetName val="Bill_No_01_-_GI_4"/>
      <sheetName val="combined_4"/>
      <sheetName val="summary-Optional_4"/>
      <sheetName val="B14_02_4"/>
      <sheetName val="Prov_Sum_4"/>
      <sheetName val="Démol_4"/>
      <sheetName val="Contractor_Application4"/>
      <sheetName val="08_MEP_Summary4"/>
      <sheetName val="Addnl_works4"/>
      <sheetName val="B3__Material_on_Site-Detail4"/>
      <sheetName val="WATER_DUCT_-_IC_214"/>
      <sheetName val="Asset_Desc4"/>
      <sheetName val="[SHOPLIST_xls]70,/0s«i_x4"/>
      <sheetName val="Account_Codes4"/>
      <sheetName val="[SHOPLIST_xls]/VWVU))tÏØ0_159"/>
      <sheetName val="[SHOPLIST_xls]/VWVU))tÏØ0_160"/>
      <sheetName val="[SHOPLIST_xls]/VWVU))tÏØ0_161"/>
      <sheetName val="[SHOPLIST_xls]/VWVU))tÏØ0_162"/>
      <sheetName val="[SHOPLIST_xls]/VWVU))tÏØ0_163"/>
      <sheetName val="[SHOPLIST_xls]/VWVU))tÏØ0_164"/>
      <sheetName val="[SHOPLIST_xls]/VWVU))tÏØ0_165"/>
      <sheetName val="[SHOPLIST_xls]/VWVU))tÏØ0_166"/>
      <sheetName val="FLOOR_AND_CEILING2"/>
      <sheetName val="area_comp_2011_01_18_(2)2"/>
      <sheetName val="drop_down_lists2"/>
      <sheetName val="PH_52"/>
      <sheetName val="S-Curve_Update2"/>
      <sheetName val="[SHOPLIST_xls][SHOPLIST_xls]744"/>
      <sheetName val="[SHOPLIST_xls][SHOPLIST_xls]_29"/>
      <sheetName val="[SHOPLIST_xls][SHOPLIST_xls]_30"/>
      <sheetName val="[SHOPLIST_xls][SHOPLIST_xls]_31"/>
      <sheetName val="[SHOPLIST_xls][SHOPLIST_xls]_32"/>
      <sheetName val="[SHOPLIST_xls][SHOPLIST_xls]_33"/>
      <sheetName val="[SHOPLIST_xls][SHOPLIST_xls]_34"/>
      <sheetName val="[SHOPLIST_xls][SHOPLIST_xls]745"/>
      <sheetName val="[SHOPLIST_xls][SHOPLIST_xls]746"/>
      <sheetName val="[SHOPLIST_xls][SHOPLIST_xls]_35"/>
      <sheetName val="[SHOPLIST_xls][SHOPLIST_xls]_36"/>
      <sheetName val="[SHOPLIST_xls][SHOPLIST_xls]_37"/>
      <sheetName val="[SHOPLIST_xls][SHOPLIST_xls]747"/>
      <sheetName val="[SHOPLIST_xls][SHOPLIST_xls]_38"/>
      <sheetName val="[SHOPLIST_xls][SHOPLIST_xls]_39"/>
      <sheetName val="[SHOPLIST_xls][SHOPLIST_xls]748"/>
      <sheetName val="[SHOPLIST_xls][SHOPLIST_xls]_40"/>
      <sheetName val="[SHOPLIST_xls][SHOPLIST_xls]749"/>
      <sheetName val="[SHOPLIST_xls][SHOPLIST_xls]_41"/>
      <sheetName val="[SHOPLIST_xls][SHOPLIST_xls]_42"/>
      <sheetName val="[SHOPLIST_xls]70_x005f_x0000_,/0_x002"/>
      <sheetName val="Detail_Page2"/>
      <sheetName val="_SHOPLIST_xls__VWVU))tÏØ0__83"/>
      <sheetName val="_SHOPLIST_xls__VWVU))tÏØ0__84"/>
      <sheetName val="_SHOPLIST_xls__VWVU))tÏØ0__85"/>
      <sheetName val="_SHOPLIST_xls__SHOPLIST_xls__V2"/>
      <sheetName val="_SHOPLIST_xls__VWVU))tÏØ0__86"/>
      <sheetName val="_SHOPLIST_xls__VWVU))tÏØ0__93"/>
      <sheetName val="8_0_Programme2"/>
      <sheetName val="GFA_HQ_Building36"/>
      <sheetName val="GFA_Conference35"/>
      <sheetName val="BQ_External35"/>
      <sheetName val="Projet,_methodes_&amp;_couts33"/>
      <sheetName val="Risques_majeurs_&amp;_Frais_Ind_33"/>
      <sheetName val="StattCo_yCharges34"/>
      <sheetName val="Penthouse_Apartment34"/>
      <sheetName val="Raw_Data34"/>
      <sheetName val="Graph_Data_(DO_NOT_PRINT)34"/>
      <sheetName val="Chiet_tinh_dz2234"/>
      <sheetName val="Chiet_tinh_dz3534"/>
      <sheetName val="@risk_rents_and_incentives34"/>
      <sheetName val="Car_park_lease34"/>
      <sheetName val="Net_rent_analysis34"/>
      <sheetName val="Poz-1_34"/>
      <sheetName val="LABOUR_HISTOGRAM35"/>
      <sheetName val="FOL_-_Bar34"/>
      <sheetName val="CT_Thang_Mo34"/>
      <sheetName val="Lab_Cum_Hist34"/>
      <sheetName val="Bill_No__234"/>
      <sheetName val="SPT_vs_PHI34"/>
      <sheetName val="LEVEL_SHEET34"/>
      <sheetName val="CT__PL33"/>
      <sheetName val="budget_summary_(2)33"/>
      <sheetName val="Budget_Analysis_Summary33"/>
      <sheetName val="Customize_Your_Invoice34"/>
      <sheetName val="HVAC_BoQ34"/>
      <sheetName val="intr_stool_brkup33"/>
      <sheetName val="Tender_Summary34"/>
      <sheetName val="Insurance_Ext34"/>
      <sheetName val="Bill_232"/>
      <sheetName val="Rate_analysis21"/>
      <sheetName val="Body_Sheet33"/>
      <sheetName val="1_0_Executive_Summary33"/>
      <sheetName val="Ap_A31"/>
      <sheetName val="Top_sheet33"/>
      <sheetName val="SHOPLIST_xls30"/>
      <sheetName val="2_Div_14_31"/>
      <sheetName val="PROJECT_BRIEF31"/>
      <sheetName val="Invoice_Summary30"/>
      <sheetName val="Bill_131"/>
      <sheetName val="Bill_331"/>
      <sheetName val="Bill_431"/>
      <sheetName val="Bill_531"/>
      <sheetName val="Bill_631"/>
      <sheetName val="Bill_731"/>
      <sheetName val="beam-reinft-IIInd_floor30"/>
      <sheetName val="C_(3)31"/>
      <sheetName val="Dubai_golf30"/>
      <sheetName val="beam-reinft-machine_rm30"/>
      <sheetName val="POWER_ASSUMPTIONS30"/>
      <sheetName val="WITHOUT_C&amp;I_PROFIT_(3)29"/>
      <sheetName val="Civil_Boq29"/>
      <sheetName val="Activity_List29"/>
      <sheetName val="Softscape_Buildup29"/>
      <sheetName val="Mat'l_Rate29"/>
      <sheetName val="HIRED_LABOUR_CODE27"/>
      <sheetName val="PA-_Consutant_27"/>
      <sheetName val="foot-slab_reinft27"/>
      <sheetName val="DETAILED__BOQ27"/>
      <sheetName val="M-Book_for_Conc27"/>
      <sheetName val="M-Book_for_FW27"/>
      <sheetName val="BILL_COV27"/>
      <sheetName val="Ra__stair27"/>
      <sheetName val="bill_nb2-Plumbing_&amp;_Drainag24"/>
      <sheetName val="Pl_&amp;_Dr_B24"/>
      <sheetName val="Pl_&amp;_Dr_G24"/>
      <sheetName val="Pl_&amp;_Dr_M24"/>
      <sheetName val="Pl_&amp;_Dr_124"/>
      <sheetName val="Pl_&amp;_Dr_224"/>
      <sheetName val="Pl_&amp;_Dr_324"/>
      <sheetName val="Pl_&amp;_Dr_424"/>
      <sheetName val="Pl_&amp;_Dr_524"/>
      <sheetName val="Pl_&amp;_Dr_624"/>
      <sheetName val="Pl_&amp;_Dr_724"/>
      <sheetName val="Pl_&amp;_Dr_824"/>
      <sheetName val="Pl_&amp;_Dr_R24"/>
      <sheetName val="FF_B24"/>
      <sheetName val="FF_G24"/>
      <sheetName val="FF_M24"/>
      <sheetName val="FF_124"/>
      <sheetName val="FF_2_24"/>
      <sheetName val="FF_324"/>
      <sheetName val="FF_424"/>
      <sheetName val="FF_524"/>
      <sheetName val="FF_6_24"/>
      <sheetName val="FF_724"/>
      <sheetName val="FF_824"/>
      <sheetName val="FF_R24"/>
      <sheetName val="bill_nb3-FF24"/>
      <sheetName val="HVAC_B24"/>
      <sheetName val="HVAC_G24"/>
      <sheetName val="HVAC_M24"/>
      <sheetName val="HVAC_124"/>
      <sheetName val="HVAC_224"/>
      <sheetName val="HVAC_324"/>
      <sheetName val="HVAC_424"/>
      <sheetName val="HVAC_524"/>
      <sheetName val="HVAC_624"/>
      <sheetName val="HVAC_724"/>
      <sheetName val="HVAC_824"/>
      <sheetName val="HVAC_R24"/>
      <sheetName val="bill_nb4-HVAC24"/>
      <sheetName val="SC_B24"/>
      <sheetName val="SC_G24"/>
      <sheetName val="SC_M24"/>
      <sheetName val="SC_124"/>
      <sheetName val="SC_224"/>
      <sheetName val="SC_324"/>
      <sheetName val="SC_424"/>
      <sheetName val="SC_524"/>
      <sheetName val="SC_624"/>
      <sheetName val="SC_724"/>
      <sheetName val="SC_824"/>
      <sheetName val="SC_R24"/>
      <sheetName val="AV_B24"/>
      <sheetName val="AV_G24"/>
      <sheetName val="AV_M24"/>
      <sheetName val="AV_124"/>
      <sheetName val="AV_224"/>
      <sheetName val="AV_324"/>
      <sheetName val="AV_424"/>
      <sheetName val="AV_524"/>
      <sheetName val="AV_624"/>
      <sheetName val="AV_724"/>
      <sheetName val="AV_824"/>
      <sheetName val="EL_B24"/>
      <sheetName val="EL_M24"/>
      <sheetName val="EL_124"/>
      <sheetName val="EL_224"/>
      <sheetName val="EL_324"/>
      <sheetName val="EL_424"/>
      <sheetName val="EL_524"/>
      <sheetName val="EL_624"/>
      <sheetName val="EL_724"/>
      <sheetName val="EL_824"/>
      <sheetName val="EL_R24"/>
      <sheetName val="EL_TR24"/>
      <sheetName val="8-_EL24"/>
      <sheetName val="FA_B24"/>
      <sheetName val="FA_G24"/>
      <sheetName val="FA_M24"/>
      <sheetName val="FA_124"/>
      <sheetName val="FA_224"/>
      <sheetName val="FA_324"/>
      <sheetName val="FA_424"/>
      <sheetName val="FA_524"/>
      <sheetName val="FA_624"/>
      <sheetName val="FA_724"/>
      <sheetName val="FA_824"/>
      <sheetName val="FA_R24"/>
      <sheetName val="9-_FA24"/>
      <sheetName val="Day_work26"/>
      <sheetName val="Materials_Cost(PCC)26"/>
      <sheetName val="India_F&amp;S_Template26"/>
      <sheetName val="IO_LIST26"/>
      <sheetName val="Material_26"/>
      <sheetName val="Quote_Sheet26"/>
      <sheetName val="CHART_OF_ACCOUNTS25"/>
      <sheetName val="VALVE_CHAMBERS26"/>
      <sheetName val="Fire_Hydrants26"/>
      <sheetName val="B_GATE_VALVE26"/>
      <sheetName val="Sub_G1_Fire26"/>
      <sheetName val="Sub_G12_Fire26"/>
      <sheetName val="Div__0225"/>
      <sheetName val="Div__0325"/>
      <sheetName val="Div__0425"/>
      <sheetName val="Div__0525"/>
      <sheetName val="Div__0625"/>
      <sheetName val="Div__0725"/>
      <sheetName val="Div__0825"/>
      <sheetName val="Div__0925"/>
      <sheetName val="Div__1025"/>
      <sheetName val="Div__1125"/>
      <sheetName val="Div__1225"/>
      <sheetName val="Div_1325"/>
      <sheetName val="EXTERNAL_WORKS25"/>
      <sheetName val="PRODUCTIVITY_RATE25"/>
      <sheetName val="U_R_A_-_MASONRY25"/>
      <sheetName val="U_R_A_-_PLASTERING25"/>
      <sheetName val="U_R_A_-_TILING25"/>
      <sheetName val="U_R_A_-_GRANITE25"/>
      <sheetName val="V_C_2_-_EARTHWORK25"/>
      <sheetName val="V_C_9_-_CERAMIC25"/>
      <sheetName val="V_C_9_-_FINISHES25"/>
      <sheetName val="Elemental_Buildup24"/>
      <sheetName val="BOQ_Direct_selling_cost26"/>
      <sheetName val="Eq__Mobilization25"/>
      <sheetName val="PointNo_524"/>
      <sheetName val="w't_table24"/>
      <sheetName val="Working_for_RCC25"/>
      <sheetName val="B185-B-9_125"/>
      <sheetName val="B185-B-9_225"/>
      <sheetName val="Material_List_24"/>
      <sheetName val="Index_List24"/>
      <sheetName val="Type_List24"/>
      <sheetName val="File_Types24"/>
      <sheetName val="E-Bill_No_6_A-O25"/>
      <sheetName val="PMWeb_data25"/>
      <sheetName val="SS_MH25"/>
      <sheetName val="B09_125"/>
      <sheetName val="Project_Cost_Breakdown22"/>
      <sheetName val="Division_253"/>
      <sheetName val="Division_424"/>
      <sheetName val="Division_524"/>
      <sheetName val="Division_624"/>
      <sheetName val="Division_724"/>
      <sheetName val="Division_824"/>
      <sheetName val="Division_924"/>
      <sheetName val="Division_1024"/>
      <sheetName val="Division_1224"/>
      <sheetName val="Division_1424"/>
      <sheetName val="Division_2127"/>
      <sheetName val="Division_2225"/>
      <sheetName val="Division_2324"/>
      <sheetName val="Division_2624"/>
      <sheetName val="Division_2724"/>
      <sheetName val="Division_2824"/>
      <sheetName val="Division_3124"/>
      <sheetName val="Division_3224"/>
      <sheetName val="Division_3324"/>
      <sheetName val="2_2)Revised_Cash_Flow24"/>
      <sheetName val="B6_2_23"/>
      <sheetName val="PRECAST_lightconc-II26"/>
      <sheetName val="final_abstract26"/>
      <sheetName val="Chiet_t24"/>
      <sheetName val="Staffing_and_Rates_IA24"/>
      <sheetName val="Employee_List22"/>
      <sheetName val="/VWVU))tÏØ0__55"/>
      <sheetName val="입찰내역_발주처_양식24"/>
      <sheetName val="LIST_DO_NOT_REMOVE23"/>
      <sheetName val="Staff_Acco_22"/>
      <sheetName val="TBAL9697_-group_wise__sdpl22"/>
      <sheetName val="Summary_of_Work22"/>
      <sheetName val="Item-_Compact22"/>
      <sheetName val="E_&amp;_R22"/>
      <sheetName val="Рабочий_лист21"/>
      <sheetName val="PT_141-_Site_A_Landscape21"/>
      <sheetName val="d-safe_DELUXE21"/>
      <sheetName val="Annex_1_Sect_3a22"/>
      <sheetName val="Annex_1_Sect_3a_122"/>
      <sheetName val="Annex_1_Sect_3b22"/>
      <sheetName val="Annex_1_Sect_3c22"/>
      <sheetName val="HOURLY_RATES22"/>
      <sheetName val="SITE_WORK21"/>
      <sheetName val="Rate_summary21"/>
      <sheetName val="Mall_waterproofing21"/>
      <sheetName val="MSCP_waterproofing21"/>
      <sheetName val="RAB_AR&amp;STR21"/>
      <sheetName val="Back_up21"/>
      <sheetName val="INDIGINEOUS_ITEMS_21"/>
      <sheetName val="Duct_Accesories21"/>
      <sheetName val="????_???_??21"/>
      <sheetName val="[SHOPLIST_xls][SHOPLIST_xls]750"/>
      <sheetName val="Risk_Breakdown_Structure20"/>
      <sheetName val="train_cash21"/>
      <sheetName val="accom_cash21"/>
      <sheetName val="[SHOPLIST_xls]70,/0s«iÆøí¬i21"/>
      <sheetName val="Labour_&amp;_Plant21"/>
      <sheetName val="Ave_wtd_rates21"/>
      <sheetName val="Debits_as_on_12_04_0821"/>
      <sheetName val="STAFFSCHED_21"/>
      <sheetName val="TRIAL_BALANCE21"/>
      <sheetName val="Common_Variables21"/>
      <sheetName val="GPL_Revenu_Update21"/>
      <sheetName val="DO_NOT_TOUCH21"/>
      <sheetName val="Work_Type21"/>
      <sheetName val="Geneí¬_i20"/>
      <sheetName val="PROJECT_BRIEF(EX_NEW)21"/>
      <sheetName val="PPA_Summary17"/>
      <sheetName val="Resumo_Empreitadas17"/>
      <sheetName val="Mix_Design17"/>
      <sheetName val="steel_total20"/>
      <sheetName val="ELE_BOQ20"/>
      <sheetName val="Floor_Box_18"/>
      <sheetName val="[SHOPLIST_xls][SHOPLIST_xls]751"/>
      <sheetName val="AREA_OF_APPLICATION20"/>
      <sheetName val="%_prog_figs_-u5_and_total17"/>
      <sheetName val="_VWVU))tÏØ0__23"/>
      <sheetName val="Service_Type14"/>
      <sheetName val="Contract_Division14"/>
      <sheetName val="SubContract_Type14"/>
      <sheetName val="_SHOPLIST_xls_7014"/>
      <sheetName val="_SHOPLIST_xls_70,_0s«iÆøí¬i19"/>
      <sheetName val="Z-_GENERAL_PRICE_SUMMARY17"/>
      <sheetName val="Cashflow_projection16"/>
      <sheetName val="Equipment_Rates16"/>
      <sheetName val="Data_I_(2)13"/>
      <sheetName val="rEFERENCES_13"/>
      <sheetName val="[SHOPLIST_xls]/VW16"/>
      <sheetName val="[SHOPLIST_xls]/VWVU))tÏØ0_167"/>
      <sheetName val="[SHOPLIST_xls]/VWVU))tÏØ0_168"/>
      <sheetName val="[SHOPLIST_xls]7016"/>
      <sheetName val="[SHOPLIST_xls]70,16"/>
      <sheetName val="Base_BM-rebar16"/>
      <sheetName val="Attach_4-1813"/>
      <sheetName val="[SHOPLIST_xls][SHOPLIST_xls][16"/>
      <sheetName val="Site_Dev_BOQ16"/>
      <sheetName val="E_H_-_H__W_P_16"/>
      <sheetName val="E__H__Treatment_for_pile_cap16"/>
      <sheetName val="Summary_6"/>
      <sheetName val="B04-A_-_DIA_SUDEER6"/>
      <sheetName val="04D_-_Tanmyat6"/>
      <sheetName val="13-_B04-B_&amp;_C6"/>
      <sheetName val="_SITE_09_B04-B&amp;C-AFAQ6"/>
      <sheetName val="Area_Breakdown_PER_LEVEL_LINK16"/>
      <sheetName val="Materials_16"/>
      <sheetName val="[SHOPLIST_xls]/VWVU))tÏØ0_169"/>
      <sheetName val="[SHOPLIST_xls]/VWVU))tÏØ0_170"/>
      <sheetName val="[SHOPLIST_xls]/VWVU))tÏØ0_171"/>
      <sheetName val="[SHOPLIST_xls]70,/0s«_iÆø_í¬_16"/>
      <sheetName val="[SHOPLIST_xls]70?,/0?s«i?Æøí¬16"/>
      <sheetName val="[SHOPLIST_xls]/VWVU))tÏØ0_172"/>
      <sheetName val="Cost_Heading13"/>
      <sheetName val="D_&amp;_W_sizes13"/>
      <sheetName val="SOPMA_DD13"/>
      <sheetName val="BOQ_(2)7"/>
      <sheetName val="LABOUR_RATE7"/>
      <sheetName val="Material_Rate7"/>
      <sheetName val="Labor_abs-PW7"/>
      <sheetName val="Labor_abs-NMR7"/>
      <sheetName val="Form_616"/>
      <sheetName val="Combined_Results_7"/>
      <sheetName val="P-100_MRF_DB_R113"/>
      <sheetName val="CF_Input16"/>
      <sheetName val="DATA_INPUT16"/>
      <sheetName val="Vordruck-Nr__7_1_3_D16"/>
      <sheetName val="M&amp;A_D16"/>
      <sheetName val="M&amp;A_E16"/>
      <sheetName val="M&amp;A_G16"/>
      <sheetName val="Data_Sheet16"/>
      <sheetName val="Bill_1016"/>
      <sheetName val="CONSTRUCTION_COMPONENT6"/>
      <sheetName val="PRICE_INFO13"/>
      <sheetName val="RC_SUMMARY13"/>
      <sheetName val="LABOUR_PRODUCTIVITY-TAV13"/>
      <sheetName val="MATERIAL_PRICES13"/>
      <sheetName val="Risk_Register16"/>
      <sheetName val="Revised_Front_Page16"/>
      <sheetName val="Diff_Run01&amp;Run0216"/>
      <sheetName val="CCS_Summary16"/>
      <sheetName val="1_Carillion_Staff16"/>
      <sheetName val="_2_Staff_&amp;_Gen_labour16"/>
      <sheetName val="3_Offices16"/>
      <sheetName val="4_TempServ16"/>
      <sheetName val="__5_Temp_Wks16"/>
      <sheetName val="_6_Addn_Plant16"/>
      <sheetName val="_7__Transport16"/>
      <sheetName val="_8_Testing16"/>
      <sheetName val="9__Miscellaneous16"/>
      <sheetName val="10__Design16"/>
      <sheetName val="_11_Insurances16"/>
      <sheetName val="_12_Client_Req_16"/>
      <sheetName val="Risk_List16"/>
      <sheetName val="Track_of_Changes16"/>
      <sheetName val="Bill_8_Doors_&amp;_Windows16"/>
      <sheetName val="Bill_9_Finishes_16"/>
      <sheetName val="Bill_10_Specialities16"/>
      <sheetName val="1_2_Staff_Schedule17"/>
      <sheetName val="tender_allowances16"/>
      <sheetName val="_Summary_BKG_03416"/>
      <sheetName val="BILL_3R16"/>
      <sheetName val="BLOCK-A_(MEA_SHEET)16"/>
      <sheetName val="Labour_Costs16"/>
      <sheetName val="Ewaan_Show_Kitchen_(2)13"/>
      <sheetName val="Cash_Flow_Working13"/>
      <sheetName val="MN_T_B_13"/>
      <sheetName val="Qtys_ZamZam_(Del__before)13"/>
      <sheetName val="Qtys_Relocation_(Del_before)13"/>
      <sheetName val="_Qtys_Sub_&amp;_Tents_(Del__befor13"/>
      <sheetName val="Qtys__Signages_(Del__before)13"/>
      <sheetName val="Qtys_Temporary_Passages_(Del)13"/>
      <sheetName val="_Qtys_Ser__Rooms_(Del_before)13"/>
      <sheetName val="kppl_pl7"/>
      <sheetName val="Basic_Rates7"/>
      <sheetName val="Dash_board16"/>
      <sheetName val="Finansal_tamamlanma_Eğrisi7"/>
      <sheetName val="Data_Validation7"/>
      <sheetName val="Div26_-_Elect7"/>
      <sheetName val="CHUNG_CU_CARRILON7"/>
      <sheetName val="2_Plex7"/>
      <sheetName val="Sheet1_(2)7"/>
      <sheetName val="4_Plex7"/>
      <sheetName val="6_Plex_7"/>
      <sheetName val="Detailed_Summary7"/>
      <sheetName val="Sheet1_(3)7"/>
      <sheetName val="Sheet1_(4)7"/>
      <sheetName val="May_058"/>
      <sheetName val="April_058"/>
      <sheetName val="Aug_058"/>
      <sheetName val="July_058"/>
      <sheetName val="June_058"/>
      <sheetName val="Nov_058"/>
      <sheetName val="Oct_058"/>
      <sheetName val="Sep_058"/>
      <sheetName val="Appendix_B9"/>
      <sheetName val="2F_회의실견적(5_14_일대)9"/>
      <sheetName val="_HIT-&gt;HMC_견적(3900)9"/>
      <sheetName val="HB_CEC_schd_4_27"/>
      <sheetName val="HB_CEC_schd_4_37"/>
      <sheetName val="HB_CEC_schd_5_27"/>
      <sheetName val="HB_CEC_schd_6_27"/>
      <sheetName val="HB_CEC_schd_7_27"/>
      <sheetName val="HB_CEC_schd_9_27"/>
      <sheetName val="Doha_Farm7"/>
      <sheetName val="Dropdown_List7"/>
      <sheetName val="precast_RC_element7"/>
      <sheetName val="pile_Fabrication7"/>
      <sheetName val="New_Bld7"/>
      <sheetName val="[SHOPLIST_xls][SHOPLIST_xls]752"/>
      <sheetName val="B-3_2_EB6"/>
      <sheetName val="[SHOPLIST_xls]/VWVU))tÏØ0_173"/>
      <sheetName val="[SHOPLIST_xls]/VWVU))tÏØ0_174"/>
      <sheetName val="[SHOPLIST_xls]/VWVU))tÏØ0_175"/>
      <sheetName val="Labour_Rate_13"/>
      <sheetName val="Div_07_Thermal_&amp;_Moisture7"/>
      <sheetName val="1_-_Main_Building7"/>
      <sheetName val="1_-_Summary7"/>
      <sheetName val="2_-_Landscaping_Works7"/>
      <sheetName val="2_-_Summary7"/>
      <sheetName val="4_-_Bldg_Infra7"/>
      <sheetName val="4_-_Summary7"/>
      <sheetName val="Trade_Summary6"/>
      <sheetName val="Sheet_Index6"/>
      <sheetName val="Sec__A-PQ7"/>
      <sheetName val="Preamble_B7"/>
      <sheetName val="Sec__C-Dayworks7"/>
      <sheetName val="d5_7"/>
      <sheetName val="AOP_Summary-28"/>
      <sheetName val="Tender_Docs6"/>
      <sheetName val="Miral_Emails6"/>
      <sheetName val="LOAs_(061619)6"/>
      <sheetName val="Contract_Conditions_(Tender)6"/>
      <sheetName val="Contract_Qualifications6"/>
      <sheetName val="YVPI_&amp;_GII6"/>
      <sheetName val="LOA_(live_sheet)6"/>
      <sheetName val="LOA_Log_(082419)6"/>
      <sheetName val="Key_Docs_Ref_6"/>
      <sheetName val="To_Mr__Boota_(072519)6"/>
      <sheetName val="Balance_Sheet6"/>
      <sheetName val="Status_Summary7"/>
      <sheetName val="New_Rates6"/>
      <sheetName val="Labour_Rates6"/>
      <sheetName val="Status_6"/>
      <sheetName val="CLIENT_BUDGET6"/>
      <sheetName val="Reco-June_20196"/>
      <sheetName val="REMINING_PROGRESS6"/>
      <sheetName val="OS&amp;E__IT6"/>
      <sheetName val="PAID_AMOUNT6"/>
      <sheetName val="IPA_216"/>
      <sheetName val="Order_by_owner6"/>
      <sheetName val="PERLIM__Sammary6"/>
      <sheetName val="RECOVER_OF_DOUBLE_PAYMENT6"/>
      <sheetName val="rathath_al_matar6"/>
      <sheetName val="INTERNAL_LINE_6"/>
      <sheetName val="MINOVA_AL_DEYAR6"/>
      <sheetName val="BLUE_RHINE6"/>
      <sheetName val="NATIONAL_PAINT6"/>
      <sheetName val="FIRE_RATED6"/>
      <sheetName val="Dashboard_(1)7"/>
      <sheetName val="VO_Agreed_to_Unifier_Sum7"/>
      <sheetName val="VO_Not_yet_Agreed_to_Unifier7"/>
      <sheetName val="VO_Anticipated_to_Unifier7"/>
      <sheetName val="EW_to_Unifier7"/>
      <sheetName val="Prov_Sums7"/>
      <sheetName val="Other_Amounts7"/>
      <sheetName val="Asset_Allocation_(CR)7"/>
      <sheetName val="Project_Benchmarking7"/>
      <sheetName val="Recon_Template6"/>
      <sheetName val="[SHOPLIST_xls][SHOPLIST_xls]/V5"/>
      <sheetName val="Estimate_for_approval6"/>
      <sheetName val="Quotation_FM_administration5"/>
      <sheetName val="Quotation_Visitor_and_Sec5"/>
      <sheetName val="Service_Charge5"/>
      <sheetName val="CABLES_5"/>
      <sheetName val="Quotation_Offices_108,9,10,11)5"/>
      <sheetName val="Quotation_modification5"/>
      <sheetName val="CIF_COST_ITEM6"/>
      <sheetName val="Rates_for_public_areas6"/>
      <sheetName val="DIV_01_General_Requirements5"/>
      <sheetName val="Bill_(1)_Main_Building5"/>
      <sheetName val="Bill_(2)_General_Site_&amp;_Parkin5"/>
      <sheetName val="wd_points5"/>
      <sheetName val="Bill_(3)_Guest_House5"/>
      <sheetName val="Bill_(4)_Family_Buildings5"/>
      <sheetName val="Bill_(5)_Villa_Buildings5"/>
      <sheetName val="Bill_(6)_Entrance_Building5"/>
      <sheetName val="Bill_(7)_Masjid5"/>
      <sheetName val="Bill_(8)_Auditorium5"/>
      <sheetName val="Bill_(9)_Site_Prep__&amp;_Roadway5"/>
      <sheetName val="Summary_Cost5"/>
      <sheetName val="lighting_points5"/>
      <sheetName val="ESTIMATE_(2)5"/>
      <sheetName val="COM_Summary5"/>
      <sheetName val="Drop_Down_Data5"/>
      <sheetName val="Rules_5"/>
      <sheetName val="Update_list5"/>
      <sheetName val="Sinh_Nam_systems5"/>
      <sheetName val="DIE_profile5"/>
      <sheetName val="Import_tax5"/>
      <sheetName val="TONG_HOP_VL-NC5"/>
      <sheetName val="TONGKE3p_5"/>
      <sheetName val="TH_VL,_NC,_DDHT_Thanhphuoc5"/>
      <sheetName val="DON_GIA5"/>
      <sheetName val="CHITIET_VL-NC5"/>
      <sheetName val="TH_kinh_phi5"/>
      <sheetName val="KLDT_DIEN5"/>
      <sheetName val="Dinh_muc_CP_KTCB_khac5"/>
      <sheetName val="_SHOPLIST_xls__SHOPLIST_xls_735"/>
      <sheetName val="_SHOPLIST_xls__SHOPLIST_xls_736"/>
      <sheetName val="quotation_5"/>
      <sheetName val="Bill_5_-_Carpark5"/>
      <sheetName val="BOQ_-_summary__35"/>
      <sheetName val="NKSC_thue5"/>
      <sheetName val="05__Data_Cash_Flow5"/>
      <sheetName val="MTO_REV_2(ARMOR)5"/>
      <sheetName val="GENERAL_SUMMARY5"/>
      <sheetName val="SITE_WORKS5"/>
      <sheetName val="WOOD_WORK5"/>
      <sheetName val="THERMAL_&amp;_MOISTURE_5"/>
      <sheetName val="DOORS_&amp;_WINDOWS5"/>
      <sheetName val="Additional_Items5"/>
      <sheetName val="개시대사_(2)5"/>
      <sheetName val="Ref_Arch5"/>
      <sheetName val="Div_Summary5"/>
      <sheetName val="___________19"/>
      <sheetName val="_SHOPLIST_xls_70,14"/>
      <sheetName val="_SHOPLIST_xls__VW14"/>
      <sheetName val="_SHOPLIST_xls__VWVU))tÏØ0__87"/>
      <sheetName val="_SHOPLIST_xls__VWVU))tÏØ0__88"/>
      <sheetName val="_SHOPLIST_xls__SHOPLIST_xls__14"/>
      <sheetName val="_SHOPLIST_xls__VWVU))tÏØ0__89"/>
      <sheetName val="_SHOPLIST_xls__VWVU))tÏØ0__90"/>
      <sheetName val="_SHOPLIST_xls__VWVU))tÏØ0__94"/>
      <sheetName val="_SHOPLIST_xls_70,_0s«_iÆø_í¬_14"/>
      <sheetName val="_SHOPLIST_xls_70_,_0_s«i_Æøí¬14"/>
      <sheetName val="_SHOPLIST_xls__VWVU))tÏØ0__95"/>
      <sheetName val="TB_ALJADA5"/>
      <sheetName val="Plot_Area5"/>
      <sheetName val="Closing_entries5"/>
      <sheetName val="Executive_Summary5"/>
      <sheetName val="Sales_Tracking_Report_(STR)5"/>
      <sheetName val="Blocking_Tracking_Report_(BTR)5"/>
      <sheetName val="Bill_No_15"/>
      <sheetName val="[SHOPLIST_xls]70,/0s«iÆøí¬6"/>
      <sheetName val="B2-DV_No_025"/>
      <sheetName val="_SUMMARY5"/>
      <sheetName val="PREAMBLES_5"/>
      <sheetName val="GENERAL_REQUIREMENT5"/>
      <sheetName val="B-_SITE_WORK5"/>
      <sheetName val="C__CONCRETE_WORKS_5"/>
      <sheetName val="D-_MASONRY5"/>
      <sheetName val="E__METAL_WORK5"/>
      <sheetName val="F__WOOD_WORK_5"/>
      <sheetName val="G__THERMAL_&amp;MP5"/>
      <sheetName val="H__DOORS___WINDOWS5"/>
      <sheetName val="J__FINISHES5"/>
      <sheetName val="K_ACCESSO5"/>
      <sheetName val="P_CONVEYING_SYSTEM5"/>
      <sheetName val="Q_MECHANICAL5"/>
      <sheetName val="R_ELECTRICAL5"/>
      <sheetName val="S_External_Works5"/>
      <sheetName val="T_Provisional_Sum5"/>
      <sheetName val="T__MEP_Works5"/>
      <sheetName val="U-DAY_WORKS_SCHEDULE5"/>
      <sheetName val="Struct__Members5"/>
      <sheetName val="MAIN_SUMMARY5"/>
      <sheetName val="L3-WBS_Mapping5"/>
      <sheetName val="BAFO_CCL_Submission5"/>
      <sheetName val="Core_Data6"/>
      <sheetName val="Abs_PMRL5"/>
      <sheetName val="_SHOPLIST_xls__SHOPLIST_xls_737"/>
      <sheetName val="L_(4)5"/>
      <sheetName val="ملخص_المشاريع5"/>
      <sheetName val="عقود_المقاولين5"/>
      <sheetName val="اوامر_الشراء5"/>
      <sheetName val="الحركة_اليومية5"/>
      <sheetName val="محمد_عساف5"/>
      <sheetName val="كشف_الايرادات_والضرائب5"/>
      <sheetName val="حساب_البنك5"/>
      <sheetName val="كشف_الرواتب5"/>
      <sheetName val="SAF_-_عهد_-_سلامي_ابو_فخر5"/>
      <sheetName val="THA_-_عهد_-_ثابت_احمد5"/>
      <sheetName val="AAH_-_عهد_-_انس_هبو5"/>
      <sheetName val="YSA_-_عهد_-_ياسر_السبع5"/>
      <sheetName val="MKJ_-_عهد_-_محمود_قجك5"/>
      <sheetName val="MSH_-_عهد_-_محمد_الشامي5"/>
      <sheetName val="ALW_-_عهد_-_علوان_علي5"/>
      <sheetName val="AHA_-_عهد_-_احمد_الحاج5"/>
      <sheetName val="MOR_-_عهد_-_مرجان_عبدالهادي5"/>
      <sheetName val="MHA_-_عهد_-_محمد_حسون_العلي5"/>
      <sheetName val="MF_-_مكتب_رئيسي5"/>
      <sheetName val="CO_-_مقاولين_-_عقود_(2)5"/>
      <sheetName val="BUR_-_موردين_-_شركة_البروج_5"/>
      <sheetName val="CAP_-_موردين_-_عاصمة_الكهرباء5"/>
      <sheetName val="PO_-_موردين_-_اوامر_شراء5"/>
      <sheetName val="CO_-_مقاولين_-_عقود5"/>
      <sheetName val="[SHOPLIST_xls]/VWVU))tÏØ0_176"/>
      <sheetName val="[SHOPLIST_xls]/VWVU))tÏØ0_177"/>
      <sheetName val="Master_data5"/>
      <sheetName val="[SHOPLIST_xls]/VWVU))tÏØ0_178"/>
      <sheetName val="[SHOPLIST_xls]/VWVU))tÏØ0_179"/>
      <sheetName val="[SHOPLIST_xls][SH6"/>
      <sheetName val="BOQ_1_925"/>
      <sheetName val="P1926-H2B_Pkg_2A&amp;2B6"/>
      <sheetName val="P1940-H2B_Pkg_1_Guestrooms6"/>
      <sheetName val="[SHOPLIST_xls]70_6"/>
      <sheetName val="Other_Cost_Norms5"/>
      <sheetName val="Comp_equip5"/>
      <sheetName val="Basic_Rate5"/>
      <sheetName val="MASTER_RATE_ANALYSIS5"/>
      <sheetName val="P15_Cost_Implications5"/>
      <sheetName val="P15_uPVC_ducts-Rate_Summary5"/>
      <sheetName val="P13_uPVC_ducts5"/>
      <sheetName val="P13_Mass_Concrete5"/>
      <sheetName val="P13_Imported_Fill5"/>
      <sheetName val="P14_uPVC_ducts5"/>
      <sheetName val="P14_Mass_Concrete5"/>
      <sheetName val="P14_Imported_Fill5"/>
      <sheetName val="P14_Sand_bed_to_cable5"/>
      <sheetName val="P15_uPVC_ducts5"/>
      <sheetName val="Div_10-Specialities_5"/>
      <sheetName val="MALE_&amp;_FEMALE_5"/>
      <sheetName val="6_2_Floor_Finishes5"/>
      <sheetName val="BUAs_and_Sales_Forecast5"/>
      <sheetName val="Lagoons_Breakdown_Prices5"/>
      <sheetName val="Cover_HW_Z2_5"/>
      <sheetName val="TOTAL_WORK5"/>
      <sheetName val="part_35"/>
      <sheetName val="pile_Length_for_Easter_fence5"/>
      <sheetName val="_Estimate__5"/>
      <sheetName val="Equip_5"/>
      <sheetName val="Cumulative_Rail_5"/>
      <sheetName val="Data_5"/>
      <sheetName val="[SHOPLIST_xls]/VWVU))tÏØ0_180"/>
      <sheetName val="Staff_OLD_5"/>
      <sheetName val="Portfolio_List5"/>
      <sheetName val="Initial_Data5"/>
      <sheetName val="Package_Status5"/>
      <sheetName val="Appendix-A_-GRAND_SUMMARY5"/>
      <sheetName val="D9_(New_Rate)5"/>
      <sheetName val="Grand_Summary_5"/>
      <sheetName val="Bill_No_01_-_GI_5"/>
      <sheetName val="combined_5"/>
      <sheetName val="summary-Optional_5"/>
      <sheetName val="B14_02_5"/>
      <sheetName val="Prov_Sum_5"/>
      <sheetName val="Démol_5"/>
      <sheetName val="Contractor_Application5"/>
      <sheetName val="08_MEP_Summary5"/>
      <sheetName val="Addnl_works5"/>
      <sheetName val="B3__Material_on_Site-Detail5"/>
      <sheetName val="WATER_DUCT_-_IC_215"/>
      <sheetName val="Asset_Desc5"/>
      <sheetName val="[SHOPLIST_xls]70,/0s«i_x5"/>
      <sheetName val="Account_Codes5"/>
      <sheetName val="[SHOPLIST_xls]/VWVU))tÏØ0_181"/>
      <sheetName val="[SHOPLIST_xls]/VWVU))tÏØ0_182"/>
      <sheetName val="[SHOPLIST_xls]/VWVU))tÏØ0_183"/>
      <sheetName val="[SHOPLIST_xls]/VWVU))tÏØ0_184"/>
      <sheetName val="[SHOPLIST_xls]/VWVU))tÏØ0_185"/>
      <sheetName val="[SHOPLIST_xls]/VWVU))tÏØ0_186"/>
      <sheetName val="[SHOPLIST_xls]/VWVU))tÏØ0_187"/>
      <sheetName val="[SHOPLIST_xls]/VWVU))tÏØ0_188"/>
      <sheetName val="FLOOR_AND_CEILING3"/>
      <sheetName val="area_comp_2011_01_18_(2)3"/>
      <sheetName val="drop_down_lists3"/>
      <sheetName val="PH_53"/>
      <sheetName val="S-Curve_Update3"/>
      <sheetName val="Cover_Page3"/>
      <sheetName val="Approved_INR_Claimed_Log_(2)3"/>
      <sheetName val="INR_Data3"/>
      <sheetName val="Dec_OCR3"/>
      <sheetName val="OCR_(APR3"/>
      <sheetName val="Survey_3"/>
      <sheetName val="INR_Summary_Sheet3"/>
      <sheetName val="ITR_Form_(Rev0)3"/>
      <sheetName val="ITR_Form_(SS)3"/>
      <sheetName val="ITR_Form_(Rev1)3"/>
      <sheetName val="Method_Statements3"/>
      <sheetName val="[SHOPLIST_xls][SHOPLIST_xls]753"/>
      <sheetName val="[SHOPLIST_xls][SHOPLIST_xls]_43"/>
      <sheetName val="[SHOPLIST_xls][SHOPLIST_xls]_44"/>
      <sheetName val="[SHOPLIST_xls][SHOPLIST_xls]_45"/>
      <sheetName val="[SHOPLIST_xls][SHOPLIST_xls]_46"/>
      <sheetName val="[SHOPLIST_xls][SHOPLIST_xls]_47"/>
      <sheetName val="[SHOPLIST_xls][SHOPLIST_xls]_48"/>
      <sheetName val="[SHOPLIST_xls][SHOPLIST_xls]754"/>
      <sheetName val="[SHOPLIST_xls][SHOPLIST_xls]755"/>
      <sheetName val="[SHOPLIST_xls][SHOPLIST_xls]_49"/>
      <sheetName val="[SHOPLIST_xls][SHOPLIST_xls]_50"/>
      <sheetName val="[SHOPLIST_xls][SHOPLIST_xls]_51"/>
      <sheetName val="[SHOPLIST_xls][SHOPLIST_xls]756"/>
      <sheetName val="[SHOPLIST_xls][SHOPLIST_xls]_52"/>
      <sheetName val="[SHOPLIST_xls][SHOPLIST_xls]_53"/>
      <sheetName val="[SHOPLIST_xls][SHOPLIST_xls]757"/>
      <sheetName val="[SHOPLIST_xls][SHOPLIST_xls]_54"/>
      <sheetName val="[SHOPLIST_xls][SHOPLIST_xls]758"/>
      <sheetName val="[SHOPLIST_xls][SHOPLIST_xls]_55"/>
      <sheetName val="[SHOPLIST_xls][SHOPLIST_xls]_56"/>
      <sheetName val="[SHOPLIST_xls]70_x005f_x0000_,/0_x003"/>
      <sheetName val="SI_223"/>
      <sheetName val="TO_List3"/>
      <sheetName val="CCTV_DATA3"/>
      <sheetName val="Detail_Page3"/>
      <sheetName val="_SHOPLIST_xls__VWVU))tÏØ0__96"/>
      <sheetName val="_SHOPLIST_xls__VWVU))tÏØ0__97"/>
      <sheetName val="_SHOPLIST_xls__VWVU))tÏØ0__98"/>
      <sheetName val="_SHOPLIST_xls__SHOPLIST_xls__V3"/>
      <sheetName val="_SHOPLIST_xls__VWVU))tÏØ0__99"/>
      <sheetName val="_SHOPLIST_xls__VWVU))tÏØ0_100"/>
      <sheetName val="8_0_Programme3"/>
      <sheetName val="FAL_intern3"/>
      <sheetName val="_Structural"/>
      <sheetName val="Travel_Cranes"/>
      <sheetName val="Recap_Travel_Crane"/>
      <sheetName val="Recap_Architect"/>
      <sheetName val="Recap_External"/>
      <sheetName val="Recap_Struct"/>
      <sheetName val="Package_1"/>
      <sheetName val="Recap_Lift"/>
      <sheetName val="Gene��i"/>
      <sheetName val="SUBS_SUM"/>
      <sheetName val="[SHOPLIST_xls]70___0_s__i_____2"/>
      <sheetName val="[SHOPLIST_xls]_VW__VU_________2"/>
      <sheetName val="[SHOPLIST_xls]_VW__VU_________3"/>
      <sheetName val="Landscape_No_1"/>
      <sheetName val="MEP_No_3"/>
      <sheetName val="BULD_3"/>
      <sheetName val="BLOCK_K"/>
      <sheetName val="[SHOPLIST_xls]/VW"/>
      <sheetName val="[SHOPLIST_xls]70_x005f_x0000___0_x0_2"/>
      <sheetName val="[SHOPLIST_xls]70,/0s«iÆøí¬i110"/>
      <sheetName val="[SHOPLIST_xls]70,/0s«_iÆø_í¬1"/>
      <sheetName val="[SHOPLIST_xls]70,/0s«iÆøí¬i22"/>
      <sheetName val="[SHOPLIST_xls]70,/0s«iÆøí¬i31"/>
      <sheetName val="Cover_Sheet"/>
      <sheetName val="Pay_Cert"/>
      <sheetName val="Reconcilliation_Sheet"/>
      <sheetName val="EPMS-Total_"/>
      <sheetName val="EPMS_Earned_-GR"/>
      <sheetName val="EPMS_Earned_Electrical_Utilitie"/>
      <sheetName val="EPMS_-_Materials"/>
      <sheetName val="EPMS_-_Variations"/>
      <sheetName val="Variations_"/>
      <sheetName val="EPMS_-_Claims"/>
      <sheetName val="Advance_d_1"/>
      <sheetName val="Prev_Pay_Certs"/>
      <sheetName val="Monthly_Summary_01_Aug-25Sept"/>
      <sheetName val="Bond_calculation_(Verifi)"/>
      <sheetName val="IPC_10_Prog"/>
      <sheetName val="Grand_Summary"/>
      <sheetName val="Comparison_per_subzone"/>
      <sheetName val="Base_Course"/>
      <sheetName val="SoW_Assess_Blank_Form"/>
      <sheetName val="VO_Breakdown"/>
      <sheetName val="Measurement_Sheet"/>
      <sheetName val="Schedule_of_Drawings"/>
      <sheetName val="SI_Schedule"/>
      <sheetName val="ContraCharge_Schedule"/>
      <sheetName val="Item_List_OLD"/>
      <sheetName val="제출내역_(2)"/>
      <sheetName val="tower_and_monopoles_"/>
      <sheetName val="P-Ins_&amp;_Bonds1"/>
      <sheetName val="ASD_Sum_of_Parts"/>
      <sheetName val="VESSELS_"/>
      <sheetName val="[SHOPLIST_xls][SHOPLIST_xls]70?"/>
      <sheetName val="Spacing_of_Delineators"/>
      <sheetName val="Administrative_Prices"/>
      <sheetName val="11B_"/>
      <sheetName val="EATON_SUMMARY1"/>
      <sheetName val="Outline_Cost_-_Five_star_Hotel1"/>
      <sheetName val="Field_Values"/>
      <sheetName val="CFForecast_detail"/>
      <sheetName val="Mat_Cost"/>
      <sheetName val="ACAD_Finishes"/>
      <sheetName val="Site_Details"/>
      <sheetName val="Site_Area_Statement"/>
      <sheetName val="GM_&amp;_TA"/>
      <sheetName val="10__&amp;_11__Rate_Code_&amp;_BQ"/>
      <sheetName val="key_dates"/>
      <sheetName val="Basement_Budget"/>
      <sheetName val="[SHOPLIST_xls]70___0_s__i_____5"/>
      <sheetName val="[SHOPLIST_xls]_VW__VU_________4"/>
      <sheetName val="[SHOPLIST_xls]_VW__VU_________5"/>
      <sheetName val="[SHOPLIST_xls]70_x005f_x0000___0_x0_3"/>
      <sheetName val="[SHOPLIST_xls]70___0_s__i_____6"/>
      <sheetName val="[SHOPLIST_xls]70___0_s__i_____7"/>
      <sheetName val="[SHOPLIST_xls][SHOPLIST_xls]759"/>
      <sheetName val="[SHOPLIST_xls][SHOPLIST_xls]760"/>
      <sheetName val="[SHOPLIST_xls][SHOPLIST_xls]761"/>
      <sheetName val="[SHOPLIST_xls][SHOPLIST_xls]762"/>
      <sheetName val="[SHOPLIST_xls][SHOPLIST_xls]_57"/>
      <sheetName val="[SHOPLIST_xls][SHOPLIST_xls]_58"/>
      <sheetName val="[SHOPLIST_xls][SHOPLIST_xls]_59"/>
      <sheetName val="[SHOPLIST_xls][SHOPLIST_xls]_60"/>
      <sheetName val="[SHOPLIST_xls][SHOPLIST_xls]_61"/>
      <sheetName val="[SHOPLIST_xls][SHOPLIST_xls]_62"/>
      <sheetName val="[SHOPLIST_xls][SHOPLIST_xls]_63"/>
      <sheetName val="[SHOPLIST_xls][SHOPLIST_xls]_64"/>
      <sheetName val="[SHOPLIST_xls][SHOPLIST_xls]_65"/>
      <sheetName val="[SHOPLIST_xls][SHOPLIST_xls]_66"/>
      <sheetName val="[SHOPLIST_xls][SHOPLIST_xls]_67"/>
      <sheetName val="[SHOPLIST_xls][SHOPLIST_xls]_68"/>
      <sheetName val="[SHOPLIST_xls][SHOPLIST_xls]_69"/>
      <sheetName val="[SHOPLIST_xls][SHOPLIST_xls]_70"/>
      <sheetName val="[SHOPLIST_xls][SHOPLIST_xls]_71"/>
      <sheetName val="[SHOPLIST_xls][SHOPLIST_xls]_72"/>
      <sheetName val="[SHOPLIST_xls][SHOPLIST_xls]_73"/>
      <sheetName val="[SHOPLIST_xls][SHOPLIST_xls]_74"/>
      <sheetName val="[SHOPLIST_xls][SHOPLIST_xls]_75"/>
      <sheetName val="[SHOPLIST_xls][SHOPLIST_xls]_76"/>
      <sheetName val="[SHOPLIST_xls][SHOPLIST_xls]_77"/>
      <sheetName val="[SHOPLIST_xls][SHOPLIST_xls]_78"/>
      <sheetName val="[SHOPLIST_xls][SHOPLIST_xls]_79"/>
      <sheetName val="[SHOPLIST_xls][SHOPLIST_xls]_80"/>
      <sheetName val="[SHOPLIST_xls][SHOPLIST_xls]_81"/>
      <sheetName val="[SHOPLIST_xls][SHOPLIST_xls]_82"/>
      <sheetName val="[SHOPLIST_xls][SHOPLIST_xls]_83"/>
      <sheetName val="[SHOPLIST_xls][SHOPLIST_xls]_84"/>
      <sheetName val="[SHOPLIST_xls][SHOPLIST_xls]_85"/>
      <sheetName val="[SHOPLIST_xls][SHOPLIST_xls]_86"/>
      <sheetName val="[SHOPLIST_xls][SHOPLIST_xls]_87"/>
      <sheetName val="[SHOPLIST_xls][SHOPLIST_xls]_88"/>
      <sheetName val="[SHOPLIST_xls][SHOPLIST_xls]_89"/>
      <sheetName val="[SHOPLIST_xls][SHOPLIST_xls]_90"/>
      <sheetName val="[SHOPLIST_xls][SHOPLIST_xls]_91"/>
      <sheetName val="[SHOPLIST_xls][SHOPLIST_xls]_92"/>
      <sheetName val="[SHOPLIST_xls][SHOPLIST_xls]_93"/>
      <sheetName val="[SHOPLIST_xls][SHOPLIST_xls]_94"/>
      <sheetName val="[SHOPLIST_xls][SHOPLIST_xls]_95"/>
      <sheetName val="[SHOPLIST_xls][SHOPLIST_xls]_96"/>
      <sheetName val="[SHOPLIST_xls][SHOPLIST_xls]_97"/>
      <sheetName val="[SHOPLIST_xls][SHOPLIST_xls]_98"/>
      <sheetName val="[SHOPLIST_xls][SHOPLIST_xls]_99"/>
      <sheetName val="[SHOPLIST_xls][SHOPLIST_xls]100"/>
      <sheetName val="[SHOPLIST_xls][SHOPLIST_xls]101"/>
      <sheetName val="[SHOPLIST_xls][SHOPLIST_xls]102"/>
      <sheetName val="[SHOPLIST_xls][SHOPLIST_xls]103"/>
      <sheetName val="[SHOPLIST_xls][SHOPLIST_xls]104"/>
      <sheetName val="[SHOPLIST_xls][SHOPLIST_xls]105"/>
      <sheetName val="[SHOPLIST_xls][SHOPLIST_xls]106"/>
      <sheetName val="[SHOPLIST_xls][SHOPLIST_xls]107"/>
      <sheetName val="[SHOPLIST_xls][SHOPLIST_xls]108"/>
      <sheetName val="[SHOPLIST_xls][SHOPLIST_xls]109"/>
      <sheetName val="[SHOPLIST_xls][SHOPLIST_xls]110"/>
      <sheetName val="[SHOPLIST_xls][SHOPLIST_xls]111"/>
      <sheetName val="[SHOPLIST_xls][SHOPLIST_xls]112"/>
      <sheetName val="[SHOPLIST_xls][SHOPLIST_xls]113"/>
      <sheetName val="[SHOPLIST_xls][SHOPLIST_xls]114"/>
      <sheetName val="[SHOPLIST_xls][SHOPLIST_xls]115"/>
      <sheetName val="[SHOPLIST_xls][SHOPLIST_xls]116"/>
      <sheetName val="[SHOPLIST_xls][SHOPLIST_xls]117"/>
      <sheetName val="[SHOPLIST_xls][SHOPLIST_xls]118"/>
      <sheetName val="[SHOPLIST_xls][SHOPLIST_xls]119"/>
      <sheetName val="[SHOPLIST_xls][SHOPLIST_xls]120"/>
      <sheetName val="[SHOPLIST_xls][SHOPLIST_xls]121"/>
      <sheetName val="[SHOPLIST_xls][SHOPLIST_xls]122"/>
      <sheetName val="[SHOPLIST_xls][SHOPLIST_xls]123"/>
      <sheetName val="[SHOPLIST_xls][SHOPLIST_xls]124"/>
      <sheetName val="[SHOPLIST_xls][SHOPLIST_xls]125"/>
      <sheetName val="[SHOPLIST_xls][SHOPLIST_xls]126"/>
      <sheetName val="[SHOPLIST_xls][SHOPLIST_xls]127"/>
      <sheetName val="[SHOPLIST_xls][SHOPLIST_xls]128"/>
      <sheetName val="[SHOPLIST_xls][SHOPLIST_xls]129"/>
      <sheetName val="[SHOPLIST_xls][SHOPLIST_xls]130"/>
      <sheetName val="[SHOPLIST_xls][SHOPLIST_xls]131"/>
      <sheetName val="[SHOPLIST_xls][SHOPLIST_xls]132"/>
      <sheetName val="[SHOPLIST_xls][SHOPLIST_xls]133"/>
      <sheetName val="[SHOPLIST_xls][SHOPLIST_xls]134"/>
      <sheetName val="[SHOPLIST_xls][SHOPLIST_xls]135"/>
      <sheetName val="[SHOPLIST_xls][SHOPLIST_xls]136"/>
      <sheetName val="[SHOPLIST_xls][SHOPLIST_xls]137"/>
      <sheetName val="[SHOPLIST_xls][SHOPLIST_xls]138"/>
      <sheetName val="[SHOPLIST_xls][SHOPLIST_xls]139"/>
      <sheetName val="[SHOPLIST_xls][SHOPLIST_xls]140"/>
      <sheetName val="[SHOPLIST_xls][SHOPLIST_xls]141"/>
      <sheetName val="[SHOPLIST_xls][SHOPLIST_xls]142"/>
      <sheetName val="[SHOPLIST_xls][SHOPLIST_xls]143"/>
      <sheetName val="[SHOPLIST_xls][SHOPLIST_xls]144"/>
      <sheetName val="[SHOPLIST_xls][SHOPLIST_xls]145"/>
      <sheetName val="[SHOPLIST_xls][SHOPLIST_xls]146"/>
      <sheetName val="[SHOPLIST_xls][SHOPLIST_xls]147"/>
      <sheetName val="[SHOPLIST_xls][SHOPLIST_xls]148"/>
      <sheetName val="[SHOPLIST_xls][SHOPLIST_xls]149"/>
      <sheetName val="[SHOPLIST_xls][SHOPLIST_xls]150"/>
      <sheetName val="[SHOPLIST_xls][SHOPLIST_xls]151"/>
      <sheetName val="[SHOPLIST_xls][SHOPLIST_xls]152"/>
      <sheetName val="[SHOPLIST_xls][SHOPLIST_xls]153"/>
      <sheetName val="[SHOPLIST_xls][SHOPLIST_xls]154"/>
      <sheetName val="[SHOPLIST_xls][SHOPLIST_xls]155"/>
      <sheetName val="[SHOPLIST_xls][SHOPLIST_xls]156"/>
      <sheetName val="[SHOPLIST_xls][SHOPLIST_xls]157"/>
      <sheetName val="[SHOPLIST_xls][SHOPLIST_xls]158"/>
      <sheetName val="[SHOPLIST_xls]_SHOPLIST_xls_100"/>
      <sheetName val="[SHOPLIST_xls]_SHOPLIST_xls_101"/>
      <sheetName val="[SHOPLIST_xls]_SHOPLIST_xls_102"/>
      <sheetName val="[SHOPLIST_xls]_SHOPLIST_xls_103"/>
      <sheetName val="[SHOPLIST_xls]_SHOPLIST_xls_104"/>
      <sheetName val="[SHOPLIST_xls]_SHOPLIST_xls_105"/>
      <sheetName val="[SHOPLIST_xls]_SHOPLIST_xls_106"/>
      <sheetName val="[SHOPLIST_xls][SHOPLIST_xls]159"/>
      <sheetName val="[SHOPLIST_xls][SHOPLIST_xls]160"/>
      <sheetName val="[SHOPLIST_xls][SHOPLIST_xls]161"/>
      <sheetName val="[SHOPLIST_xls][SHOPLIST_xls]162"/>
      <sheetName val="[SHOPLIST_xls][SHOPLIST_xls]163"/>
      <sheetName val="[SHOPLIST_xls][SHOPLIST_xls]164"/>
      <sheetName val="[SHOPLIST_xls][SHOPLIST_xls]165"/>
      <sheetName val="[SHOPLIST_xls]_SHOPLIST_xls_107"/>
      <sheetName val="[SHOPLIST_xls][SHOPLIST_xls]166"/>
      <sheetName val="[SHOPLIST_xls][SHOPLIST_xls]167"/>
      <sheetName val="[SHOPLIST_xls][SHOPLIST_xls]168"/>
      <sheetName val="[SHOPLIST_xls][SHOPLIST_xls]169"/>
      <sheetName val="[SHOPLIST_xls][SHOPLIST_xls]170"/>
      <sheetName val="[SHOPLIST_xls][SHOPLIST_xls]171"/>
      <sheetName val="[SHOPLIST_xls][SHOPLIST_xls]172"/>
      <sheetName val="[SHOPLIST_xls][SHOPLIST_xls]173"/>
      <sheetName val="[SHOPLIST_xls][SHOPLIST_xls]174"/>
      <sheetName val="[SHOPLIST_xls][SHOPLIST_xls]175"/>
      <sheetName val="[SHOPLIST_xls][SHOPLIST_xls]176"/>
      <sheetName val="[SHOPLIST_xls][SHOPLIST_xls]177"/>
      <sheetName val="[SHOPLIST_xls][SHOPLIST_xls]178"/>
      <sheetName val="[SHOPLIST_xls][SHOPLIST_xls]179"/>
      <sheetName val="[SHOPLIST_xls][SHOPLIST_xls]180"/>
      <sheetName val="[SHOPLIST_xls]70_x005f_x005f_x005f_x0000__2"/>
      <sheetName val="[SHOPLIST_xls]70___0_s__i_____3"/>
      <sheetName val="[SHOPLIST_xls]70___0_s__i_____4"/>
      <sheetName val="[SHOPLIST_xls][SHOPLIST_xls]763"/>
      <sheetName val="[SHOPLIST_xls][SHOPLIST_xls]764"/>
      <sheetName val="[SHOPLIST_xls][SHOPLIST_xls]765"/>
      <sheetName val="[SHOPLIST_xls][SHOPLIST_xls]766"/>
      <sheetName val="[SHOPLIST_xls][SHOPLIST_xls]767"/>
      <sheetName val="[SHOPLIST_xls][SHOPLIST_xls]768"/>
      <sheetName val="[SHOPLIST_xls]_SHOPLIST_xls_108"/>
      <sheetName val="[SHOPLIST_xls]_SHOPLIST_xls_109"/>
      <sheetName val="[SHOPLIST_xls]_SHOPLIST_xls_110"/>
      <sheetName val="[SHOPLIST_xls]_SHOPLIST_xls_111"/>
      <sheetName val="[SHOPLIST_xls]_SHOPLIST_xls_112"/>
      <sheetName val="[SHOPLIST_xls]_SHOPLIST_xls_113"/>
      <sheetName val="[SHOPLIST_xls]_SHOPLIST_xls_114"/>
      <sheetName val="[SHOPLIST_xls]_SHOPLIST_xls_115"/>
      <sheetName val="[SHOPLIST_xls]_SHOPLIST_xls_116"/>
      <sheetName val="[SHOPLIST_xls]_SHOPLIST_xls_117"/>
      <sheetName val="[SHOPLIST_xls]_SHOPLIST_xls_118"/>
      <sheetName val="[SHOPLIST_xls][SHOPLIST_xls]181"/>
      <sheetName val="[SHOPLIST_xls][SHOPLIST_xls]182"/>
      <sheetName val="[SHOPLIST_xls][SHOPLIST_xls]183"/>
      <sheetName val="[SHOPLIST_xls]_SHOPLIST_xls_119"/>
      <sheetName val="[SHOPLIST_xls]_SHOPLIST_xls_120"/>
      <sheetName val="[SHOPLIST_xls]_SHOPLIST_xls_121"/>
      <sheetName val="[SHOPLIST_xls]_SHOPLIST_xls_122"/>
      <sheetName val="[SHOPLIST_xls]_SHOPLIST_xls_123"/>
      <sheetName val="[SHOPLIST_xls]_SHOPLIST_xls_124"/>
      <sheetName val="[SHOPLIST_xls]_SHOPLIST_xls_125"/>
      <sheetName val="[SHOPLIST_xls]_SHOPLIST_xls_126"/>
      <sheetName val="[SHOPLIST_xls]_SHOPLIST_xls_127"/>
      <sheetName val="[SHOPLIST_xls]_SHOPLIST_xls_128"/>
      <sheetName val="[SHOPLIST_xls]_SHOPLIST_xls_129"/>
      <sheetName val="[SHOPLIST_xls][SHOPLIST_xls]184"/>
      <sheetName val="[SHOPLIST_xls]_SHOPLIST_xls_130"/>
      <sheetName val="[SHOPLIST_xls]_SHOPLIST_xls_131"/>
      <sheetName val="[SHOPLIST_xls]_SHOPLIST_xls_132"/>
      <sheetName val="[SHOPLIST_xls]_SHOPLIST_xls_133"/>
      <sheetName val="[SHOPLIST_xls]_SHOPLIST_xls_134"/>
      <sheetName val="[SHOPLIST_xls]_SHOPLIST_xls_135"/>
      <sheetName val="[SHOPLIST_xls]_SHOPLIST_xls_136"/>
      <sheetName val="[SHOPLIST_xls]_SHOPLIST_xls_137"/>
      <sheetName val="[SHOPLIST_xls]_SHOPLIST_xls_138"/>
      <sheetName val="[SHOPLIST_xls]_SHOPLIST_xls_139"/>
      <sheetName val="[SHOPLIST_xls]_SHOPLIST_xls_140"/>
      <sheetName val="[SHOPLIST_xls]_SHOPLIST_xls_141"/>
      <sheetName val="[SHOPLIST_xls]_SHOPLIST_xls_142"/>
      <sheetName val="[SHOPLIST_xls][SHOPLIST_xls]185"/>
      <sheetName val="[SHOPLIST_xls][SHOPLIST_xls]186"/>
      <sheetName val="[SHOPLIST_xls][SHOPLIST_xls]187"/>
      <sheetName val="[SHOPLIST_xls][SHOPLIST_xls]188"/>
      <sheetName val="[SHOPLIST_xls]_SHOPLIST_xls_143"/>
      <sheetName val="[SHOPLIST_xls]_SHOPLIST_xls_144"/>
      <sheetName val="[SHOPLIST_xls]_SHOPLIST_xls_145"/>
      <sheetName val="[SHOPLIST_xls]_SHOPLIST_xls_146"/>
      <sheetName val="[SHOPLIST_xls]_SHOPLIST_xls_147"/>
      <sheetName val="[SHOPLIST_xls]_SHOPLIST_xls_148"/>
      <sheetName val="[SHOPLIST_xls]_SHOPLIST_xls_149"/>
      <sheetName val="[SHOPLIST_xls]_SHOPLIST_xls_150"/>
      <sheetName val="[SHOPLIST_xls]_SHOPLIST_xls_151"/>
      <sheetName val="[SHOPLIST_xls]_SHOPLIST_xls_152"/>
      <sheetName val="[SHOPLIST_xls]_SHOPLIST_xls_153"/>
      <sheetName val="[SHOPLIST_xls]_SHOPLIST_xls_154"/>
      <sheetName val="[SHOPLIST_xls]_SHOPLIST_xls_155"/>
      <sheetName val="[SHOPLIST_xls]_SHOPLIST_xls_156"/>
      <sheetName val="[SHOPLIST_xls]_SHOPLIST_xls_157"/>
      <sheetName val="[SHOPLIST_xls]_SHOPLIST_xls_158"/>
      <sheetName val="[SHOPLIST_xls]_SHOPLIST_xls_159"/>
      <sheetName val="[SHOPLIST_xls]_SHOPLIST_xls_160"/>
      <sheetName val="[SHOPLIST_xls]_SHOPLIST_xls_161"/>
      <sheetName val="[SHOPLIST_xls]_SHOPLIST_xls_162"/>
      <sheetName val="[SHOPLIST_xls]_SHOPLIST_xls_163"/>
      <sheetName val="[SHOPLIST_xls]_SHOPLIST_xls_164"/>
      <sheetName val="[SHOPLIST_xls]_SHOPLIST_xls_165"/>
      <sheetName val="[SHOPLIST_xls]_SHOPLIST_xls_166"/>
      <sheetName val="[SHOPLIST_xls]_SHOPLIST_xls_167"/>
      <sheetName val="[SHOPLIST_xls]_SHOPLIST_xls_168"/>
      <sheetName val="[SHOPLIST_xls]_SHOPLIST_xls_169"/>
      <sheetName val="[SHOPLIST_xls]_SHOPLIST_xls_170"/>
      <sheetName val="[SHOPLIST_xls]_SHOPLIST_xls_171"/>
      <sheetName val="[SHOPLIST_xls]_SHOPLIST_xls_172"/>
      <sheetName val="[SHOPLIST_xls]_SHOPLIST_xls_173"/>
      <sheetName val="[SHOPLIST_xls]_SHOPLIST_xls_174"/>
      <sheetName val="[SHOPLIST_xls]_SHOPLIST_xls_175"/>
      <sheetName val="[SHOPLIST_xls]_SHOPLIST_xls_176"/>
      <sheetName val="[SHOPLIST_xls]_SHOPLIST_xls_177"/>
      <sheetName val="[SHOPLIST_xls]_SHOPLIST_xls_178"/>
      <sheetName val="[SHOPLIST_xls]_SHOPLIST_xls_179"/>
      <sheetName val="[SHOPLIST_xls]_SHOPLIST_xls_180"/>
      <sheetName val="[SHOPLIST_xls]_SHOPLIST_xls_181"/>
      <sheetName val="[SHOPLIST_xls]_SHOPLIST_xls_182"/>
      <sheetName val="[SHOPLIST_xls]_SHOPLIST_xls_183"/>
      <sheetName val="[SHOPLIST_xls]_SHOPLIST_xls_184"/>
      <sheetName val="[SHOPLIST_xls]_SHOPLIST_xls_185"/>
      <sheetName val="[SHOPLIST_xls]_SHOPLIST_xls_186"/>
      <sheetName val="[SHOPLIST_xls]_SHOPLIST_xls_187"/>
      <sheetName val="[SHOPLIST_xls]_SHOPLIST_xls_188"/>
      <sheetName val="[SHOPLIST_xls]_SHOPLIST_xls_189"/>
      <sheetName val="[SHOPLIST_xls]_SHOPLIST_xls_190"/>
      <sheetName val="[SHOPLIST_xls]_SHOPLIST_xls_191"/>
      <sheetName val="[SHOPLIST_xls]_SHOPLIST_xls_192"/>
      <sheetName val="[SHOPLIST_xls]_SHOPLIST_xls_193"/>
      <sheetName val="[SHOPLIST_xls]_SHOPLIST_xls_194"/>
      <sheetName val="[SHOPLIST_xls]_SHOPLIST_xls_195"/>
      <sheetName val="[SHOPLIST_xls]_SHOPLIST_xls_196"/>
      <sheetName val="[SHOPLIST_xls]_SHOPLIST_xls_197"/>
      <sheetName val="[SHOPLIST_xls]_SHOPLIST_xls_198"/>
      <sheetName val="[SHOPLIST_xls]_SHOPLIST_xls_199"/>
      <sheetName val="[SHOPLIST_xls]_SHOPLIST_xls_200"/>
      <sheetName val="[SHOPLIST_xls]_SHOPLIST_xls_201"/>
      <sheetName val="[SHOPLIST_xls]_SHOPLIST_xls_202"/>
      <sheetName val="[SHOPLIST_xls]_SHOPLIST_xls_203"/>
      <sheetName val="[SHOPLIST_xls]_SHOPLIST_xls_204"/>
      <sheetName val="[SHOPLIST_xls]_SHOPLIST_xls_205"/>
      <sheetName val="[SHOPLIST_xls]_SHOPLIST_xls_206"/>
      <sheetName val="[SHOPLIST_xls]_SHOPLIST_xls_207"/>
      <sheetName val="[SHOPLIST_xls]_SHOPLIST_xls_208"/>
      <sheetName val="[SHOPLIST_xls]_SHOPLIST_xls_209"/>
      <sheetName val="[SHOPLIST_xls][SHOPLIST_xls]189"/>
      <sheetName val="[SHOPLIST_xls][SHOPLIST_xls]190"/>
      <sheetName val="[SHOPLIST_xls][SHOPLIST_xls]191"/>
      <sheetName val="[SHOPLIST_xls][SHOPLIST_xls]192"/>
      <sheetName val="[SHOPLIST_xls][SHOPLIST_xls]193"/>
      <sheetName val="[SHOPLIST_xls][SHOPLIST_xls]194"/>
      <sheetName val="[SHOPLIST_xls][SHOPLIST_xls]195"/>
      <sheetName val="[SHOPLIST_xls][SHOPLIST_xls]196"/>
      <sheetName val="[SHOPLIST_xls][SHOPLIST_xls]197"/>
      <sheetName val="[SHOPLIST_xls][SHOPLIST_xls]198"/>
      <sheetName val="[SHOPLIST_xls][SHOPLIST_xls]199"/>
      <sheetName val="[SHOPLIST_xls][SHOPLIST_xls]200"/>
      <sheetName val="[SHOPLIST_xls][SHOPLIST_xls]201"/>
      <sheetName val="[SHOPLIST_xls][SHOPLIST_xls]202"/>
      <sheetName val="[SHOPLIST_xls][SHOPLIST_xls]203"/>
      <sheetName val="[SHOPLIST_xls][SHOPLIST_xls]204"/>
      <sheetName val="[SHOPLIST_xls][SHOPLIST_xls]205"/>
      <sheetName val="[SHOPLIST_xls][SHOPLIST_xls]206"/>
      <sheetName val="[SHOPLIST_xls][SHOPLIST_xls]207"/>
      <sheetName val="[SHOPLIST_xls][SHOPLIST_xls]208"/>
      <sheetName val="[SHOPLIST_xls][SHOPLIST_xls]209"/>
      <sheetName val="[SHOPLIST_xls][SHOPLIST_xls]210"/>
      <sheetName val="[SHOPLIST_xls][SHOPLIST_xls]211"/>
      <sheetName val="[SHOPLIST_xls][SHOPLIST_xls]212"/>
      <sheetName val="[SHOPLIST_xls][SHOPLIST_xls]213"/>
      <sheetName val="[SHOPLIST_xls][SHOPLIST_xls]214"/>
      <sheetName val="[SHOPLIST_xls][SHOPLIST_xls]215"/>
      <sheetName val="[SHOPLIST_xls][SHOPLIST_xls]216"/>
      <sheetName val="[SHOPLIST_xls][SHOPLIST_xls]217"/>
      <sheetName val="[SHOPLIST_xls][SHOPLIST_xls]218"/>
      <sheetName val="[SHOPLIST_xls][SHOPLIST_xls]219"/>
      <sheetName val="[SHOPLIST_xls][SHOPLIST_xls]220"/>
      <sheetName val="[SHOPLIST_xls][SHOPLIST_xls]221"/>
      <sheetName val="[SHOPLIST_xls][SHOPLIST_xls]222"/>
      <sheetName val="[SHOPLIST_xls][SHOPLIST_xls]223"/>
      <sheetName val="[SHOPLIST_xls][SHOPLIST_xls]224"/>
      <sheetName val="[SHOPLIST_xls][SHOPLIST_xls]225"/>
      <sheetName val="[SHOPLIST_xls][SHOPLIST_xls]226"/>
      <sheetName val="[SHOPLIST_xls][SHOPLIST_xls]227"/>
      <sheetName val="[SHOPLIST_xls][SHOPLIST_xls]228"/>
      <sheetName val="[SHOPLIST_xls][SHOPLIST_xls]229"/>
      <sheetName val="[SHOPLIST_xls][SHOPLIST_xls]230"/>
      <sheetName val="[SHOPLIST_xls][SHOPLIST_xls]231"/>
      <sheetName val="[SHOPLIST_xls][SHOPLIST_xls]232"/>
      <sheetName val="[SHOPLIST_xls]70___0_s__i_____8"/>
      <sheetName val="[SHOPLIST_xls]_VW__VU_________6"/>
      <sheetName val="[SHOPLIST_xls]_VW__VU_________7"/>
      <sheetName val="[SHOPLIST_xls]70___0_s__i_____9"/>
      <sheetName val="[SHOPLIST_xls]70_x005f_x0000___0_x0_4"/>
      <sheetName val="[SHOPLIST_xls][SHOPLIST_xls]233"/>
      <sheetName val="[SHOPLIST_xls]70___0_s__i____10"/>
      <sheetName val="[SHOPLIST_xls]_SHOPLIST_xls_210"/>
      <sheetName val="[SHOPLIST_xls]_SHOPLIST_xls_211"/>
      <sheetName val="[SHOPLIST_xls][SHOPLIST_xls]234"/>
      <sheetName val="[SHOPLIST_xls][SHOPLIST_xls]235"/>
      <sheetName val="[SHOPLIST_xls]_SHOPLIST_xls_212"/>
      <sheetName val="[SHOPLIST_xls]_SHOPLIST_xls_213"/>
      <sheetName val="[SHOPLIST_xls]_SHOPLIST_xls_214"/>
      <sheetName val="[SHOPLIST_xls]_SHOPLIST_xls_215"/>
      <sheetName val="[SHOPLIST_xls]_SHOPLIST_xls_216"/>
      <sheetName val="[SHOPLIST_xls]_SHOPLIST_xls_217"/>
      <sheetName val="[SHOPLIST_xls]_SHOPLIST_xls_218"/>
      <sheetName val="[SHOPLIST_xls]_SHOPLIST_xls_219"/>
      <sheetName val="[SHOPLIST_xls]_SHOPLIST_xls_220"/>
      <sheetName val="[SHOPLIST_xls]_SHOPLIST_xls_221"/>
      <sheetName val="[SHOPLIST_xls]_SHOPLIST_xls_222"/>
      <sheetName val="[SHOPLIST_xls]_SHOPLIST_xls_223"/>
      <sheetName val="[SHOPLIST_xls]_SHOPLIST_xls_224"/>
      <sheetName val="[SHOPLIST_xls]_SHOPLIST_xls_225"/>
      <sheetName val="[SHOPLIST_xls]_SHOPLIST_xls_226"/>
      <sheetName val="[SHOPLIST_xls]_SHOPLIST_xls_227"/>
      <sheetName val="[SHOPLIST_xls]_SHOPLIST_xls_228"/>
      <sheetName val="[SHOPLIST_xls]_SHOPLIST_xls_229"/>
      <sheetName val="[SHOPLIST_xls]_SHOPLIST_xls_230"/>
      <sheetName val="[SHOPLIST_xls]_SHOPLIST_xls_231"/>
      <sheetName val="[SHOPLIST_xls]_SHOPLIST_xls_232"/>
      <sheetName val="[SHOPLIST_xls]_SHOPLIST_xls_233"/>
      <sheetName val="[SHOPLIST_xls]_SHOPLIST_xls_234"/>
      <sheetName val="[SHOPLIST_xls]_SHOPLIST_xls_235"/>
      <sheetName val="[SHOPLIST_xls]_SHOPLIST_xls_236"/>
      <sheetName val="[SHOPLIST_xls]_SHOPLIST_xls_237"/>
      <sheetName val="[SHOPLIST_xls]_SHOPLIST_xls_238"/>
      <sheetName val="[SHOPLIST_xls]_SHOPLIST_xls_239"/>
      <sheetName val="[SHOPLIST_xls]_SHOPLIST_xls_240"/>
      <sheetName val="[SHOPLIST_xls]_SHOPLIST_xls_241"/>
      <sheetName val="[SHOPLIST_xls]_SHOPLIST_xls_242"/>
      <sheetName val="[SHOPLIST_xls]_SHOPLIST_xls_243"/>
      <sheetName val="[SHOPLIST_xls]_SHOPLIST_xls_244"/>
      <sheetName val="[SHOPLIST_xls]_SHOPLIST_xls_245"/>
      <sheetName val="[SHOPLIST_xls]_SHOPLIST_xls_246"/>
      <sheetName val="[SHOPLIST_xls]_SHOPLIST_xls_247"/>
      <sheetName val="[SHOPLIST_xls]_SHOPLIST_xls_248"/>
      <sheetName val="[SHOPLIST_xls]_SHOPLIST_xls_249"/>
      <sheetName val="[SHOPLIST_xls]_SHOPLIST_xls_250"/>
      <sheetName val="[SHOPLIST_xls][SHOPLIST_xls]236"/>
      <sheetName val="[SHOPLIST_xls]_SHOPLIST_xls_251"/>
      <sheetName val="[SHOPLIST_xls]_SHOPLIST_xls_252"/>
      <sheetName val="[SHOPLIST_xls]_SHOPLIST_xls_253"/>
      <sheetName val="[SHOPLIST_xls]_SHOPLIST_xls_254"/>
      <sheetName val="[SHOPLIST_xls]_SHOPLIST_xls_255"/>
      <sheetName val="[SHOPLIST_xls]_SHOPLIST_xls_256"/>
      <sheetName val="[SHOPLIST_xls]_SHOPLIST_xls_257"/>
      <sheetName val="[SHOPLIST_xls]_SHOPLIST_xls_258"/>
      <sheetName val="[SHOPLIST_xls]_SHOPLIST_xls_259"/>
      <sheetName val="[SHOPLIST_xls]_SHOPLIST_xls_260"/>
      <sheetName val="[SHOPLIST_xls]_SHOPLIST_xls_261"/>
      <sheetName val="[SHOPLIST_xls]_SHOPLIST_xls_262"/>
      <sheetName val="[SHOPLIST_xls]_SHOPLIST_xls_263"/>
      <sheetName val="[SHOPLIST_xls]_SHOPLIST_xls_264"/>
      <sheetName val="[SHOPLIST_xls]_SHOPLIST_xls_265"/>
      <sheetName val="[SHOPLIST_xls]_SHOPLIST_xls_266"/>
      <sheetName val="[SHOPLIST_xls]_SHOPLIST_xls_267"/>
      <sheetName val="[SHOPLIST_xls]_SHOPLIST_xls_268"/>
      <sheetName val="[SHOPLIST_xls]_SHOPLIST_xls_269"/>
      <sheetName val="[SHOPLIST_xls]_SHOPLIST_xls_270"/>
      <sheetName val="[SHOPLIST_xls]_SHOPLIST_xls_271"/>
      <sheetName val="[SHOPLIST_xls]_SHOPLIST_xls_272"/>
      <sheetName val="[SHOPLIST_xls]_SHOPLIST_xls_273"/>
      <sheetName val="[SHOPLIST_xls]_SHOPLIST_xls_274"/>
      <sheetName val="[SHOPLIST_xls]_SHOPLIST_xls_275"/>
      <sheetName val="[SHOPLIST_xls]_SHOPLIST_xls_276"/>
      <sheetName val="[SHOPLIST_xls]_SHOPLIST_xls_277"/>
      <sheetName val="[SHOPLIST_xls]_SHOPLIST_xls_278"/>
      <sheetName val="[SHOPLIST_xls]_SHOPLIST_xls_279"/>
      <sheetName val="[SHOPLIST_xls]_SHOPLIST_xls_280"/>
      <sheetName val="[SHOPLIST_xls]_SHOPLIST_xls_281"/>
      <sheetName val="[SHOPLIST_xls]_SHOPLIST_xls_282"/>
      <sheetName val="[SHOPLIST_xls]_SHOPLIST_xls_283"/>
      <sheetName val="[SHOPLIST_xls]_SHOPLIST_xls_284"/>
      <sheetName val="[SHOPLIST_xls]_SHOPLIST_xls_285"/>
      <sheetName val="[SHOPLIST_xls]_SHOPLIST_xls_286"/>
      <sheetName val="[SHOPLIST_xls]_SHOPLIST_xls_287"/>
      <sheetName val="[SHOPLIST_xls]_SHOPLIST_xls_288"/>
      <sheetName val="[SHOPLIST_xls]_SHOPLIST_xls_289"/>
      <sheetName val="[SHOPLIST_xls]_SHOPLIST_xls_290"/>
      <sheetName val="[SHOPLIST_xls]_SHOPLIST_xls_291"/>
      <sheetName val="[SHOPLIST_xls]_SHOPLIST_xls_292"/>
      <sheetName val="[SHOPLIST_xls]_SHOPLIST_xls_293"/>
      <sheetName val="[SHOPLIST_xls]_SHOPLIST_xls_294"/>
      <sheetName val="[SHOPLIST_xls]_SHOPLIST_xls_295"/>
      <sheetName val="[SHOPLIST_xls]_SHOPLIST_xls_296"/>
      <sheetName val="[SHOPLIST_xls]_SHOPLIST_xls_297"/>
      <sheetName val="[SHOPLIST_xls]_SHOPLIST_xls_298"/>
      <sheetName val="[SHOPLIST_xls]_SHOPLIST_xls_299"/>
      <sheetName val="[SHOPLIST_xls]_SHOPLIST_xls_300"/>
      <sheetName val="[SHOPLIST_xls]_SHOPLIST_xls_301"/>
      <sheetName val="[SHOPLIST_xls]_SHOPLIST_xls_302"/>
      <sheetName val="[SHOPLIST_xls]_SHOPLIST_xls_303"/>
      <sheetName val="[SHOPLIST_xls]_SHOPLIST_xls_304"/>
      <sheetName val="[SHOPLIST_xls]_SHOPLIST_xls_305"/>
      <sheetName val="[SHOPLIST_xls]_SHOPLIST_xls_306"/>
      <sheetName val="[SHOPLIST_xls]_SHOPLIST_xls_307"/>
      <sheetName val="[SHOPLIST_xls]_SHOPLIST_xls_308"/>
      <sheetName val="[SHOPLIST_xls]_SHOPLIST_xls_309"/>
      <sheetName val="[SHOPLIST_xls]_SHOPLIST_xls_310"/>
      <sheetName val="[SHOPLIST_xls]_SHOPLIST_xls_311"/>
      <sheetName val="[SHOPLIST_xls]_SHOPLIST_xls_312"/>
      <sheetName val="[SHOPLIST_xls]_SHOPLIST_xls_313"/>
      <sheetName val="[SHOPLIST_xls]_SHOPLIST_xls_314"/>
      <sheetName val="[SHOPLIST_xls]_SHOPLIST_xls_315"/>
      <sheetName val="[SHOPLIST_xls]_SHOPLIST_xls_316"/>
      <sheetName val="[SHOPLIST_xls]_SHOPLIST_xls_317"/>
      <sheetName val="[SHOPLIST_xls][SHOPLIST_xls]237"/>
      <sheetName val="[SHOPLIST_xls][SHOPLIST_xls]238"/>
      <sheetName val="[SHOPLIST_xls]_SHOPLIST_xls_320"/>
      <sheetName val="[SHOPLIST_xls]_SHOPLIST_xls_321"/>
      <sheetName val="[SHOPLIST_xls]_SHOPLIST_xls_322"/>
      <sheetName val="[SHOPLIST_xls]_SHOPLIST_xls_323"/>
      <sheetName val="[SHOPLIST_xls]_SHOPLIST_xls_324"/>
      <sheetName val="[SHOPLIST_xls]_SHOPLIST_xls_325"/>
      <sheetName val="[SHOPLIST_xls]_SHOPLIST_xls_326"/>
      <sheetName val="[SHOPLIST_xls]_SHOPLIST_xls_327"/>
      <sheetName val="[SHOPLIST_xls]_SHOPLIST_xls_328"/>
      <sheetName val="[SHOPLIST_xls]_SHOPLIST_xls_329"/>
      <sheetName val="[SHOPLIST_xls]_SHOPLIST_xls_330"/>
      <sheetName val="[SHOPLIST_xls]_SHOPLIST_xls_331"/>
      <sheetName val="[SHOPLIST_xls]_SHOPLIST_xls_332"/>
      <sheetName val="[SHOPLIST_xls]_SHOPLIST_xls_333"/>
      <sheetName val="[SHOPLIST_xls]_SHOPLIST_xls_334"/>
      <sheetName val="[SHOPLIST_xls]_SHOPLIST_xls_335"/>
      <sheetName val="[SHOPLIST_xls]_SHOPLIST_xls_336"/>
      <sheetName val="[SHOPLIST_xls]_SHOPLIST_xls_337"/>
      <sheetName val="[SHOPLIST_xls]_SHOPLIST_xls_338"/>
      <sheetName val="[SHOPLIST_xls]_SHOPLIST_xls_339"/>
      <sheetName val="[SHOPLIST_xls]_SHOPLIST_xls_340"/>
      <sheetName val="[SHOPLIST_xls]_SHOPLIST_xls_341"/>
      <sheetName val="[SHOPLIST_xls]_SHOPLIST_xls_342"/>
      <sheetName val="[SHOPLIST_xls]_SHOPLIST_xls_343"/>
      <sheetName val="[SHOPLIST_xls]_SHOPLIST_xls_344"/>
      <sheetName val="[SHOPLIST_xls]_SHOPLIST_xls_345"/>
      <sheetName val="[SHOPLIST_xls]_SHOPLIST_xls_346"/>
      <sheetName val="[SHOPLIST_xls]_SHOPLIST_xls_347"/>
      <sheetName val="[SHOPLIST_xls]_SHOPLIST_xls_348"/>
      <sheetName val="[SHOPLIST_xls]_SHOPLIST_xls_349"/>
      <sheetName val="[SHOPLIST_xls]70___0_s__i____11"/>
      <sheetName val="[SHOPLIST_xls]_VW__VU_________8"/>
      <sheetName val="[SHOPLIST_xls]_VW__VU_________9"/>
      <sheetName val="[SHOPLIST_xls]70___0_s__i____12"/>
      <sheetName val="[SHOPLIST_xls]70_x005f_x0000___0_x0_5"/>
      <sheetName val="[SHOPLIST_xls]_SHOPLIST_xls_350"/>
      <sheetName val="[SHOPLIST_xls]70___0_s__i____13"/>
      <sheetName val="[SHOPLIST_xls]_SHOPLIST_xls_351"/>
      <sheetName val="[SHOPLIST_xls]_SHOPLIST_xls_352"/>
      <sheetName val="[SHOPLIST_xls]_SHOPLIST_xls_353"/>
      <sheetName val="[SHOPLIST_xls]_SHOPLIST_xls_354"/>
      <sheetName val="[SHOPLIST_xls]_SHOPLIST_xls_355"/>
      <sheetName val="[SHOPLIST_xls]_SHOPLIST_xls_356"/>
      <sheetName val="[SHOPLIST_xls]_SHOPLIST_xls_357"/>
      <sheetName val="[SHOPLIST_xls]_SHOPLIST_xls_358"/>
      <sheetName val="[SHOPLIST_xls]_SHOPLIST_xls_359"/>
      <sheetName val="[SHOPLIST_xls]_SHOPLIST_xls_360"/>
      <sheetName val="[SHOPLIST_xls]_SHOPLIST_xls_361"/>
      <sheetName val="[SHOPLIST_xls]_SHOPLIST_xls_362"/>
      <sheetName val="[SHOPLIST_xls]_SHOPLIST_xls_363"/>
      <sheetName val="[SHOPLIST_xls]_SHOPLIST_xls_364"/>
      <sheetName val="[SHOPLIST_xls]_SHOPLIST_xls_365"/>
      <sheetName val="[SHOPLIST_xls]_SHOPLIST_xls_366"/>
      <sheetName val="[SHOPLIST_xls]_SHOPLIST_xls_367"/>
      <sheetName val="[SHOPLIST_xls]_SHOPLIST_xls_368"/>
      <sheetName val="[SHOPLIST_xls]_SHOPLIST_xls_369"/>
      <sheetName val="[SHOPLIST_xls]_SHOPLIST_xls_370"/>
      <sheetName val="[SHOPLIST_xls]_SHOPLIST_xls_371"/>
      <sheetName val="[SHOPLIST_xls]_SHOPLIST_xls_372"/>
      <sheetName val="[SHOPLIST_xls]_SHOPLIST_xls_373"/>
      <sheetName val="[SHOPLIST_xls]_SHOPLIST_xls_374"/>
      <sheetName val="[SHOPLIST_xls]_SHOPLIST_xls_375"/>
      <sheetName val="[SHOPLIST_xls]_SHOPLIST_xls_376"/>
      <sheetName val="[SHOPLIST_xls]_SHOPLIST_xls_377"/>
      <sheetName val="[SHOPLIST_xls]_SHOPLIST_xls_378"/>
      <sheetName val="[SHOPLIST_xls]_SHOPLIST_xls_379"/>
      <sheetName val="[SHOPLIST_xls]_SHOPLIST_xls_380"/>
      <sheetName val="[SHOPLIST_xls]_SHOPLIST_xls_381"/>
      <sheetName val="[SHOPLIST_xls]_SHOPLIST_xls_382"/>
      <sheetName val="[SHOPLIST_xls]_SHOPLIST_xls_383"/>
      <sheetName val="[SHOPLIST_xls]_SHOPLIST_xls_384"/>
      <sheetName val="[SHOPLIST_xls]_SHOPLIST_xls_385"/>
      <sheetName val="[SHOPLIST_xls]_SHOPLIST_xls_386"/>
      <sheetName val="[SHOPLIST_xls]_SHOPLIST_xls_387"/>
      <sheetName val="[SHOPLIST_xls]_SHOPLIST_xls_388"/>
      <sheetName val="[SHOPLIST_xls]_SHOPLIST_xls_389"/>
      <sheetName val="[SHOPLIST_xls]_SHOPLIST_xls_390"/>
      <sheetName val="[SHOPLIST_xls]_SHOPLIST_xls_391"/>
      <sheetName val="[SHOPLIST_xls]_SHOPLIST_xls_392"/>
      <sheetName val="[SHOPLIST_xls]_SHOPLIST_xls_393"/>
      <sheetName val="[SHOPLIST_xls]_SHOPLIST_xls_394"/>
      <sheetName val="[SHOPLIST_xls]_SHOPLIST_xls_395"/>
      <sheetName val="[SHOPLIST_xls]_SHOPLIST_xls_396"/>
      <sheetName val="[SHOPLIST_xls]_SHOPLIST_xls_397"/>
      <sheetName val="[SHOPLIST_xls]_SHOPLIST_xls_398"/>
      <sheetName val="[SHOPLIST_xls]_SHOPLIST_xls_399"/>
      <sheetName val="[SHOPLIST_xls]_SHOPLIST_xls_400"/>
      <sheetName val="[SHOPLIST_xls]_SHOPLIST_xls_401"/>
      <sheetName val="[SHOPLIST_xls]_SHOPLIST_xls_402"/>
      <sheetName val="[SHOPLIST_xls]_SHOPLIST_xls_403"/>
      <sheetName val="[SHOPLIST_xls]_SHOPLIST_xls_404"/>
      <sheetName val="[SHOPLIST_xls]_SHOPLIST_xls_405"/>
      <sheetName val="[SHOPLIST_xls]_SHOPLIST_xls_406"/>
      <sheetName val="[SHOPLIST_xls]_SHOPLIST_xls_407"/>
      <sheetName val="[SHOPLIST_xls]_SHOPLIST_xls_408"/>
      <sheetName val="[SHOPLIST_xls]_SHOPLIST_xls_409"/>
      <sheetName val="[SHOPLIST_xls]_SHOPLIST_xls_410"/>
      <sheetName val="[SHOPLIST_xls]_SHOPLIST_xls_411"/>
      <sheetName val="[SHOPLIST_xls]_SHOPLIST_xls_412"/>
      <sheetName val="[SHOPLIST_xls]_SHOPLIST_xls_413"/>
      <sheetName val="[SHOPLIST_xls]_SHOPLIST_xls_414"/>
      <sheetName val="[SHOPLIST_xls]_SHOPLIST_xls_415"/>
      <sheetName val="[SHOPLIST_xls]_SHOPLIST_xls_416"/>
      <sheetName val="[SHOPLIST_xls]_SHOPLIST_xls_417"/>
      <sheetName val="[SHOPLIST_xls]_SHOPLIST_xls_418"/>
      <sheetName val="[SHOPLIST_xls]_SHOPLIST_xls_419"/>
      <sheetName val="[SHOPLIST_xls]_SHOPLIST_xls_420"/>
      <sheetName val="[SHOPLIST_xls]_SHOPLIST_xls_421"/>
      <sheetName val="[SHOPLIST_xls]_SHOPLIST_xls_422"/>
      <sheetName val="[SHOPLIST_xls]_SHOPLIST_xls_423"/>
      <sheetName val="[SHOPLIST_xls]_SHOPLIST_xls_424"/>
      <sheetName val="[SHOPLIST_xls]_SHOPLIST_xls_425"/>
      <sheetName val="[SHOPLIST_xls]_SHOPLIST_xls_426"/>
      <sheetName val="[SHOPLIST_xls]_SHOPLIST_xls_427"/>
      <sheetName val="[SHOPLIST_xls]_SHOPLIST_xls_428"/>
      <sheetName val="[SHOPLIST_xls]_SHOPLIST_xls_429"/>
      <sheetName val="[SHOPLIST_xls]_SHOPLIST_xls_430"/>
      <sheetName val="[SHOPLIST_xls]_SHOPLIST_xls_431"/>
      <sheetName val="[SHOPLIST_xls]_SHOPLIST_xls_432"/>
      <sheetName val="[SHOPLIST_xls]_SHOPLIST_xls_433"/>
      <sheetName val="[SHOPLIST_xls]_SHOPLIST_xls_434"/>
      <sheetName val="[SHOPLIST_xls]_SHOPLIST_xls_435"/>
      <sheetName val="[SHOPLIST_xls]_SHOPLIST_xls_436"/>
      <sheetName val="[SHOPLIST_xls]_SHOPLIST_xls_437"/>
      <sheetName val="[SHOPLIST_xls]_SHOPLIST_xls_438"/>
      <sheetName val="[SHOPLIST_xls]_SHOPLIST_xls_439"/>
      <sheetName val="[SHOPLIST_xls]_SHOPLIST_xls_440"/>
      <sheetName val="[SHOPLIST_xls]_SHOPLIST_xls_441"/>
      <sheetName val="[SHOPLIST_xls]_SHOPLIST_xls_442"/>
      <sheetName val="[SHOPLIST_xls]_SHOPLIST_xls_443"/>
      <sheetName val="[SHOPLIST_xls]_SHOPLIST_xls_444"/>
      <sheetName val="[SHOPLIST_xls]_SHOPLIST_xls_445"/>
      <sheetName val="[SHOPLIST_xls]_SHOPLIST_xls_446"/>
      <sheetName val="[SHOPLIST_xls]_SHOPLIST_xls_447"/>
      <sheetName val="[SHOPLIST_xls]_SHOPLIST_xls_448"/>
      <sheetName val="[SHOPLIST_xls]_SHOPLIST_xls_449"/>
      <sheetName val="[SHOPLIST_xls]_SHOPLIST_xls_450"/>
      <sheetName val="[SHOPLIST_xls]_SHOPLIST_xls_451"/>
      <sheetName val="[SHOPLIST_xls]_SHOPLIST_xls_452"/>
      <sheetName val="[SHOPLIST_xls]_SHOPLIST_xls_453"/>
      <sheetName val="[SHOPLIST_xls]_SHOPLIST_xls_454"/>
      <sheetName val="[SHOPLIST_xls]_SHOPLIST_xls_455"/>
      <sheetName val="[SHOPLIST_xls]_SHOPLIST_xls_456"/>
      <sheetName val="[SHOPLIST_xls]_SHOPLIST_xls_457"/>
      <sheetName val="[SHOPLIST_xls]_SHOPLIST_xls_458"/>
      <sheetName val="[SHOPLIST_xls]_SHOPLIST_xls_459"/>
      <sheetName val="[SHOPLIST_xls]_SHOPLIST_xls_460"/>
      <sheetName val="[SHOPLIST_xls]_SHOPLIST_xls_461"/>
      <sheetName val="[SHOPLIST_xls]70_x005f_x005f_x005f_x0000__4"/>
      <sheetName val="[SHOPLIST_xls]_SHOPLIST_xls_462"/>
      <sheetName val="[SHOPLIST_xls]_SHOPLIST_xls_463"/>
      <sheetName val="[SHOPLIST_xls]70_x005f_x005f_x005f_x0000__3"/>
      <sheetName val="[SHOPLIST_xls]_SHOPLIST_xls_318"/>
      <sheetName val="[SHOPLIST_xls]_SHOPLIST_xls_319"/>
      <sheetName val="[SHOPLIST_xls]/VWVU))1"/>
      <sheetName val="Income_Statement"/>
      <sheetName val="Data_Works"/>
      <sheetName val="Control_Panel"/>
      <sheetName val="C-1"/>
      <sheetName val="C-10"/>
      <sheetName val="C-11"/>
      <sheetName val="C-12"/>
      <sheetName val="C-2"/>
      <sheetName val="C-3"/>
      <sheetName val="C-4"/>
      <sheetName val="C-5"/>
      <sheetName val="C-5A"/>
      <sheetName val="C-6"/>
      <sheetName val="C-6A"/>
      <sheetName val="C-7"/>
      <sheetName val="C-8"/>
      <sheetName val="C-9"/>
      <sheetName val="STAND98"/>
      <sheetName val="辽电初设.XLS 定额"/>
      <sheetName val="PC "/>
      <sheetName val="Val"/>
      <sheetName val="App - A "/>
      <sheetName val="App- B "/>
      <sheetName val="App - C "/>
      <sheetName val="App - D "/>
      <sheetName val="App - E "/>
      <sheetName val="App - F"/>
      <sheetName val="App - G "/>
      <sheetName val="App - H"/>
      <sheetName val="2"/>
      <sheetName val="7"/>
      <sheetName val="8"/>
      <sheetName val="9"/>
      <sheetName val="15"/>
      <sheetName val="16"/>
      <sheetName val="17"/>
      <sheetName val="18"/>
      <sheetName val="Concrete Breakdown"/>
      <sheetName val="Masonry Breakdown"/>
      <sheetName val="6"/>
      <sheetName val="[SHOPLIST.xls]70,/0s«iÆøí¬i4"/>
      <sheetName val="[SHOPLIST.xls]70,/0s«iÆøí¬i5"/>
      <sheetName val="HSBC"/>
      <sheetName val="REBAR"/>
      <sheetName val="Product Sheet40"/>
      <sheetName val="Cost Summary"/>
      <sheetName val="Cost Summary SD"/>
      <sheetName val="Schedule S-Curve Revision#3"/>
      <sheetName val="2.223M_due to adj profit"/>
      <sheetName val="Лист1"/>
      <sheetName val="Исх"/>
      <sheetName val="Класс"/>
      <sheetName val="В2В"/>
      <sheetName val="Инсп"/>
      <sheetName val="Грайв"/>
      <sheetName val="ГвГ"/>
      <sheetName val="ИК_В2В"/>
      <sheetName val="УК_Город"/>
      <sheetName val="Свод (Бюджет)"/>
      <sheetName val="Name"/>
      <sheetName val="Свод (понедельно)"/>
      <sheetName val="Статьи расходов"/>
      <sheetName val="НСИ"/>
      <sheetName val="Fiyatlar"/>
      <sheetName val="50"/>
      <sheetName val="Cost Heaࡤing"/>
      <sheetName val="HVAC"/>
      <sheetName val="HVAC-Qty"/>
      <sheetName val="RBD-AHU"/>
      <sheetName val="RBD ENG"/>
      <sheetName val="RBD-EX-RF-01"/>
      <sheetName val="RBD SLD.RLD"/>
      <sheetName val="RBD-VAV"/>
      <sheetName val="V.Summary"/>
      <sheetName val="[SHOPLIST.xls]70___0_s__i____14"/>
      <sheetName val="[SHOPLIST.xls]_VW__VU________10"/>
      <sheetName val="[SHOPLIST.xls]_VW__VU________11"/>
      <sheetName val="[SHOPLIST.xls]70_x005f_x0000___0_x0_6"/>
      <sheetName val="[SHOPLIST.xls]70___0_s__i____15"/>
      <sheetName val="[SHOPLIST.xls]_SHOPLIST_xls_464"/>
      <sheetName val="[SHOPLIST.xls]_SHOPLIST_xls_465"/>
      <sheetName val="[SHOPLIST.xls]70___0_s__i____16"/>
      <sheetName val="[SHOPLIST.xls]_SHOPLIST_xls_466"/>
      <sheetName val="[SHOPLIST.xls]_SHOPLIST_xls_467"/>
      <sheetName val="[SHOPLIST.xls]_SHOPLIST_xls_468"/>
      <sheetName val="[SHOPLIST.xls]_SHOPLIST_xls_469"/>
      <sheetName val="[SHOPLIST.xls]_SHOPLIST_xls_470"/>
      <sheetName val="[SHOPLIST.xls]_SHOPLIST_xls_471"/>
      <sheetName val="[SHOPLIST.xls]_SHOPLIST_xls_472"/>
      <sheetName val="[SHOPLIST.xls]_SHOPLIST_xls_473"/>
      <sheetName val="[SHOPLIST.xls]_SHOPLIST_xls_474"/>
      <sheetName val="[SHOPLIST.xls]_SHOPLIST_xls_475"/>
      <sheetName val="[SHOPLIST.xls]_SHOPLIST_xls_476"/>
      <sheetName val="[SHOPLIST.xls]_SHOPLIST_xls_477"/>
      <sheetName val="[SHOPLIST.xls]_SHOPLIST_xls_478"/>
      <sheetName val="[SHOPLIST.xls]_SHOPLIST_xls_479"/>
      <sheetName val="[SHOPLIST.xls]_SHOPLIST_xls_480"/>
      <sheetName val="[SHOPLIST.xls]_SHOPLIST_xls_481"/>
      <sheetName val="[SHOPLIST.xls]_SHOPLIST_xls_482"/>
      <sheetName val="[SHOPLIST.xls]_SHOPLIST_xls_483"/>
      <sheetName val="[SHOPLIST.xls]_SHOPLIST_xls_484"/>
      <sheetName val="[SHOPLIST.xls]_SHOPLIST_xls_485"/>
      <sheetName val="[SHOPLIST.xls]_SHOPLIST_xls_486"/>
      <sheetName val="[SHOPLIST.xls]_SHOPLIST_xls_487"/>
      <sheetName val="[SHOPLIST.xls]_SHOPLIST_xls_488"/>
      <sheetName val="[SHOPLIST.xls]_SHOPLIST_xls_489"/>
      <sheetName val="[SHOPLIST.xls]_SHOPLIST_xls_490"/>
      <sheetName val="[SHOPLIST.xls]_SHOPLIST_xls_491"/>
      <sheetName val="[SHOPLIST.xls]_SHOPLIST_xls_492"/>
      <sheetName val="[SHOPLIST.xls]_SHOPLIST_xls_493"/>
      <sheetName val="[SHOPLIST.xls]_SHOPLIST_xls_494"/>
      <sheetName val="[SHOPLIST.xls]_SHOPLIST_xls_495"/>
      <sheetName val="[SHOPLIST.xls]_SHOPLIST_xls_496"/>
      <sheetName val="[SHOPLIST.xls]_SHOPLIST_xls_497"/>
      <sheetName val="[SHOPLIST.xls]_SHOPLIST_xls_498"/>
      <sheetName val="[SHOPLIST.xls]_SHOPLIST_xls_499"/>
      <sheetName val="[SHOPLIST.xls]_SHOPLIST_xls_500"/>
      <sheetName val="[SHOPLIST.xls]_SHOPLIST_xls_501"/>
      <sheetName val="[SHOPLIST.xls]_SHOPLIST_xls_502"/>
      <sheetName val="[SHOPLIST.xls]_SHOPLIST_xls_503"/>
      <sheetName val="[SHOPLIST.xls]_SHOPLIST_xls_504"/>
      <sheetName val="[SHOPLIST.xls]_SHOPLIST_xls_505"/>
      <sheetName val="[SHOPLIST.xls]_SHOPLIST_xls_506"/>
      <sheetName val="[SHOPLIST.xls]_SHOPLIST_xls_507"/>
      <sheetName val="[SHOPLIST.xls]_SHOPLIST_xls_508"/>
      <sheetName val="[SHOPLIST.xls]_SHOPLIST_xls_509"/>
      <sheetName val="[SHOPLIST.xls]_SHOPLIST_xls_510"/>
      <sheetName val="[SHOPLIST.xls]_SHOPLIST_xls_511"/>
      <sheetName val="[SHOPLIST.xls]_SHOPLIST_xls_512"/>
      <sheetName val="[SHOPLIST.xls]_SHOPLIST_xls_513"/>
      <sheetName val="[SHOPLIST.xls]_SHOPLIST_xls_514"/>
      <sheetName val="[SHOPLIST.xls]_SHOPLIST_xls_515"/>
      <sheetName val="[SHOPLIST.xls]_SHOPLIST_xls_516"/>
      <sheetName val="[SHOPLIST.xls]_SHOPLIST_xls_517"/>
      <sheetName val="[SHOPLIST.xls]_SHOPLIST_xls_518"/>
      <sheetName val="[SHOPLIST.xls]_SHOPLIST_xls_519"/>
      <sheetName val="[SHOPLIST.xls]_SHOPLIST_xls_520"/>
      <sheetName val="[SHOPLIST.xls]_SHOPLIST_xls_521"/>
      <sheetName val="[SHOPLIST.xls]_SHOPLIST_xls_522"/>
      <sheetName val="[SHOPLIST.xls]_SHOPLIST_xls_523"/>
      <sheetName val="[SHOPLIST.xls]_SHOPLIST_xls_524"/>
      <sheetName val="[SHOPLIST.xls]_SHOPLIST_xls_525"/>
      <sheetName val="[SHOPLIST.xls]_SHOPLIST_xls_526"/>
      <sheetName val="[SHOPLIST.xls]_SHOPLIST_xls_527"/>
      <sheetName val="[SHOPLIST.xls]_SHOPLIST_xls_528"/>
      <sheetName val="[SHOPLIST.xls]_SHOPLIST_xls_529"/>
      <sheetName val="[SHOPLIST.xls]_SHOPLIST_xls_530"/>
      <sheetName val="[SHOPLIST.xls]_SHOPLIST_xls_531"/>
      <sheetName val="[SHOPLIST.xls]_SHOPLIST_xls_532"/>
      <sheetName val="[SHOPLIST.xls]_SHOPLIST_xls_533"/>
      <sheetName val="[SHOPLIST.xls]_SHOPLIST_xls_534"/>
      <sheetName val="[SHOPLIST.xls]_SHOPLIST_xls_535"/>
      <sheetName val="[SHOPLIST.xls]_SHOPLIST_xls_536"/>
      <sheetName val="[SHOPLIST.xls]_SHOPLIST_xls_537"/>
      <sheetName val="[SHOPLIST.xls]_SHOPLIST_xls_538"/>
      <sheetName val="[SHOPLIST.xls]_SHOPLIST_xls_539"/>
      <sheetName val="[SHOPLIST.xls]_SHOPLIST_xls_540"/>
      <sheetName val="[SHOPLIST.xls]_SHOPLIST_xls_541"/>
      <sheetName val="[SHOPLIST.xls]_SHOPLIST_xls_542"/>
      <sheetName val="[SHOPLIST.xls]_SHOPLIST_xls_543"/>
      <sheetName val="[SHOPLIST.xls]_SHOPLIST_xls_544"/>
      <sheetName val="[SHOPLIST.xls]_SHOPLIST_xls_545"/>
      <sheetName val="[SHOPLIST.xls]_SHOPLIST_xls_546"/>
      <sheetName val="[SHOPLIST.xls]_SHOPLIST_xls_547"/>
      <sheetName val="[SHOPLIST.xls]_SHOPLIST_xls_548"/>
      <sheetName val="[SHOPLIST.xls]_SHOPLIST_xls_549"/>
      <sheetName val="[SHOPLIST.xls]_SHOPLIST_xls_550"/>
      <sheetName val="[SHOPLIST.xls]_SHOPLIST_xls_551"/>
      <sheetName val="[SHOPLIST.xls]_SHOPLIST_xls_552"/>
      <sheetName val="[SHOPLIST.xls]_SHOPLIST_xls_553"/>
      <sheetName val="[SHOPLIST.xls]_SHOPLIST_xls_554"/>
      <sheetName val="[SHOPLIST.xls]_SHOPLIST_xls_555"/>
      <sheetName val="[SHOPLIST.xls]_SHOPLIST_xls_556"/>
      <sheetName val="[SHOPLIST.xls]_SHOPLIST_xls_557"/>
      <sheetName val="[SHOPLIST.xls]_SHOPLIST_xls_558"/>
      <sheetName val="[SHOPLIST.xls]_SHOPLIST_xls_559"/>
      <sheetName val="[SHOPLIST.xls]_SHOPLIST_xls_560"/>
      <sheetName val="[SHOPLIST.xls]_SHOPLIST_xls_561"/>
      <sheetName val="[SHOPLIST.xls]_SHOPLIST_xls_562"/>
      <sheetName val="[SHOPLIST.xls]_SHOPLIST_xls_563"/>
      <sheetName val="[SHOPLIST.xls]_SHOPLIST_xls_564"/>
      <sheetName val="[SHOPLIST.xls]_SHOPLIST_xls_565"/>
      <sheetName val="[SHOPLIST.xls]_SHOPLIST_xls_566"/>
      <sheetName val="[SHOPLIST.xls]_SHOPLIST_xls_567"/>
      <sheetName val="[SHOPLIST.xls]_SHOPLIST_xls_568"/>
      <sheetName val="[SHOPLIST.xls]_SHOPLIST_xls_569"/>
      <sheetName val="[SHOPLIST.xls]_SHOPLIST_xls_570"/>
      <sheetName val="[SHOPLIST.xls]_SHOPLIST_xls_571"/>
      <sheetName val="[SHOPLIST.xls]_SHOPLIST_xls_572"/>
      <sheetName val="[SHOPLIST.xls]_SHOPLIST_xls_573"/>
      <sheetName val="[SHOPLIST.xls]_SHOPLIST_xls_574"/>
      <sheetName val="[SHOPLIST.xls]_SHOPLIST_xls_575"/>
      <sheetName val="[SHOPLIST.xls]_SHOPLIST_xls_576"/>
      <sheetName val="[SHOPLIST.xls]_SHOPLIST_xls_577"/>
      <sheetName val="[SHOPLIST.xls]_SHOPLIST_xls_578"/>
      <sheetName val="[SHOPLIST.xls]_SHOPLIST_xls_579"/>
      <sheetName val="[SHOPLIST.xls]_SHOPLIST_xls_580"/>
      <sheetName val="[SHOPLIST.xls]_SHOPLIST_xls_581"/>
      <sheetName val="[SHOPLIST.xls]_SHOPLIST_xls_582"/>
      <sheetName val="[SHOPLIST.xls]_SHOPLIST_xls_583"/>
      <sheetName val="[SHOPLIST.xls]_SHOPLIST_xls_584"/>
      <sheetName val="[SHOPLIST.xls]_SHOPLIST_xls_585"/>
      <sheetName val="[SHOPLIST.xls]_SHOPLIST_xls_586"/>
      <sheetName val="[SHOPLIST.xls]_SHOPLIST_xls_587"/>
      <sheetName val="[SHOPLIST.xls]_SHOPLIST_xls_588"/>
      <sheetName val="[SHOPLIST.xls]_SHOPLIST_xls_589"/>
      <sheetName val="[SHOPLIST.xls]_SHOPLIST_xls_590"/>
      <sheetName val="[SHOPLIST.xls]_SHOPLIST_xls_591"/>
      <sheetName val="[SHOPLIST.xls]_SHOPLIST_xls_592"/>
      <sheetName val="[SHOPLIST.xls]_SHOPLIST_xls_593"/>
      <sheetName val="[SHOPLIST.xls]_SHOPLIST_xls_594"/>
      <sheetName val="[SHOPLIST.xls]_SHOPLIST_xls_595"/>
      <sheetName val="[SHOPLIST.xls]_SHOPLIST_xls_596"/>
      <sheetName val="[SHOPLIST.xls]_SHOPLIST_xls_597"/>
      <sheetName val="[SHOPLIST.xls]_SHOPLIST_xls_598"/>
      <sheetName val="[SHOPLIST.xls]_SHOPLIST_xls_599"/>
      <sheetName val="[SHOPLIST.xls]_SHOPLIST_xls_600"/>
      <sheetName val="[SHOPLIST.xls]_SHOPLIST_xls_601"/>
      <sheetName val="[SHOPLIST.xls]_SHOPLIST_xls_602"/>
      <sheetName val="[SHOPLIST.xls]_SHOPLIST_xls_603"/>
      <sheetName val="[SHOPLIST.xls]70_x005f_x005f_x005f_x0000__5"/>
      <sheetName val="[SHOPLIST.xls]_SHOPLIST_xls_604"/>
      <sheetName val="[SHOPLIST.xls]_SHOPLIST_xls_605"/>
      <sheetName val="[SHOPLIST.xls]_SHOPLIST_xls_606"/>
      <sheetName val="[SHOPLIST.xls]_SHOPLIST_xls_607"/>
      <sheetName val="[SHOPLIST.xls]_SHOPLIST_xls_608"/>
      <sheetName val="[SHOPLIST.xls]_SHOPLIST_xls_609"/>
      <sheetName val="[SHOPLIST.xls]70___0_s__i____17"/>
      <sheetName val="[SHOPLIST.xls]_SHOPLIST_xls_756"/>
      <sheetName val="[SHOPLIST.xls]_VW__VU________12"/>
      <sheetName val="[SHOPLIST.xls]_VW__VU________13"/>
      <sheetName val="[SHOPLIST.xls]_SHOPLIST_xls_757"/>
      <sheetName val="[SHOPLIST.xls]_SHOPLIST_xls_758"/>
      <sheetName val="[SHOPLIST.xls]_SHOPLIST_xls_759"/>
      <sheetName val="[SHOPLIST.xls]_SHOPLIST_xls_760"/>
      <sheetName val="[SHOPLIST.xls]_SHOPLIST_xls_761"/>
      <sheetName val="[SHOPLIST.xls]70___0_s__i____18"/>
      <sheetName val="[SHOPLIST.xls]70_x005f_x0000___0_x0_7"/>
      <sheetName val="[SHOPLIST.xls]_SHOPLIST_xls_610"/>
      <sheetName val="[SHOPLIST.xls]_SHOPLIST_xls_611"/>
      <sheetName val="[SHOPLIST.xls]70___0_s__i____19"/>
      <sheetName val="[SHOPLIST.xls]_SHOPLIST_xls_762"/>
      <sheetName val="[SHOPLIST.xls]_SHOPLIST_xls_763"/>
      <sheetName val="[SHOPLIST.xls]_SHOPLIST_xls_612"/>
      <sheetName val="[SHOPLIST.xls]_SHOPLIST_xls_613"/>
      <sheetName val="[SHOPLIST.xls]_SHOPLIST_xls_764"/>
      <sheetName val="[SHOPLIST.xls]_SHOPLIST_xls_614"/>
      <sheetName val="[SHOPLIST.xls]_SHOPLIST_xls_615"/>
      <sheetName val="[SHOPLIST.xls]_SHOPLIST_xls_616"/>
      <sheetName val="[SHOPLIST.xls]_SHOPLIST_xls_617"/>
      <sheetName val="[SHOPLIST.xls]_SHOPLIST_xls_618"/>
      <sheetName val="[SHOPLIST.xls]_SHOPLIST_xls_619"/>
      <sheetName val="[SHOPLIST.xls]_SHOPLIST_xls_620"/>
      <sheetName val="[SHOPLIST.xls]_SHOPLIST_xls_621"/>
      <sheetName val="[SHOPLIST.xls]_SHOPLIST_xls_622"/>
      <sheetName val="[SHOPLIST.xls]_SHOPLIST_xls_623"/>
      <sheetName val="[SHOPLIST.xls]_SHOPLIST_xls_765"/>
      <sheetName val="[SHOPLIST.xls]_SHOPLIST_xls_624"/>
      <sheetName val="[SHOPLIST.xls]_SHOPLIST_xls_625"/>
      <sheetName val="[SHOPLIST.xls]_SHOPLIST_xls_766"/>
      <sheetName val="[SHOPLIST.xls]_SHOPLIST_xls_626"/>
      <sheetName val="[SHOPLIST.xls]_SHOPLIST_xls_767"/>
      <sheetName val="[SHOPLIST.xls]_SHOPLIST_xls_627"/>
      <sheetName val="[SHOPLIST.xls]_SHOPLIST_xls_628"/>
      <sheetName val="[SHOPLIST.xls]_SHOPLIST_xls_629"/>
      <sheetName val="[SHOPLIST.xls]_SHOPLIST_xls_630"/>
      <sheetName val="[SHOPLIST.xls]_SHOPLIST_xls_768"/>
      <sheetName val="[SHOPLIST.xls]_SHOPLIST_xls_769"/>
      <sheetName val="[SHOPLIST.xls]_SHOPLIST_xls_631"/>
      <sheetName val="[SHOPLIST.xls]_SHOPLIST_xls_770"/>
      <sheetName val="[SHOPLIST.xls]_SHOPLIST_xls_632"/>
      <sheetName val="[SHOPLIST.xls]_SHOPLIST_xls_633"/>
      <sheetName val="[SHOPLIST.xls]_SHOPLIST_xls_634"/>
      <sheetName val="[SHOPLIST.xls]_SHOPLIST_xls_635"/>
      <sheetName val="[SHOPLIST.xls]_SHOPLIST_xls_636"/>
      <sheetName val="[SHOPLIST.xls]_SHOPLIST_xls_637"/>
      <sheetName val="[SHOPLIST.xls]_SHOPLIST_xls_638"/>
      <sheetName val="[SHOPLIST.xls]_SHOPLIST_xls_639"/>
      <sheetName val="[SHOPLIST.xls]_SHOPLIST_xls_640"/>
      <sheetName val="[SHOPLIST.xls]_SHOPLIST_xls_641"/>
      <sheetName val="[SHOPLIST.xls]_SHOPLIST_xls_642"/>
      <sheetName val="[SHOPLIST.xls]_SHOPLIST_xls_643"/>
      <sheetName val="[SHOPLIST.xls]_SHOPLIST_xls_771"/>
      <sheetName val="[SHOPLIST.xls]_SHOPLIST_xls_772"/>
      <sheetName val="[SHOPLIST.xls]_SHOPLIST_xls_644"/>
      <sheetName val="[SHOPLIST.xls]_SHOPLIST_xls_645"/>
      <sheetName val="[SHOPLIST.xls]_SHOPLIST_xls_646"/>
      <sheetName val="[SHOPLIST.xls]_SHOPLIST_xls_647"/>
      <sheetName val="[SHOPLIST.xls]_SHOPLIST_xls_648"/>
      <sheetName val="[SHOPLIST.xls]_SHOPLIST_xls_649"/>
      <sheetName val="[SHOPLIST.xls]_SHOPLIST_xls_650"/>
      <sheetName val="[SHOPLIST.xls]_SHOPLIST_xls_651"/>
      <sheetName val="[SHOPLIST.xls]_SHOPLIST_xls_652"/>
      <sheetName val="[SHOPLIST.xls]_SHOPLIST_xls_653"/>
      <sheetName val="[SHOPLIST.xls]_SHOPLIST_xls_654"/>
      <sheetName val="[SHOPLIST.xls]_SHOPLIST_xls_655"/>
      <sheetName val="[SHOPLIST.xls]_SHOPLIST_xls_656"/>
      <sheetName val="[SHOPLIST.xls]_SHOPLIST_xls_773"/>
      <sheetName val="[SHOPLIST.xls]_SHOPLIST_xls_657"/>
      <sheetName val="[SHOPLIST.xls]_SHOPLIST_xls_774"/>
      <sheetName val="[SHOPLIST.xls]_SHOPLIST_xls_658"/>
      <sheetName val="[SHOPLIST.xls]_SHOPLIST_xls_659"/>
      <sheetName val="[SHOPLIST.xls]_SHOPLIST_xls_660"/>
      <sheetName val="[SHOPLIST.xls]_SHOPLIST_xls_661"/>
      <sheetName val="[SHOPLIST.xls]_SHOPLIST_xls_662"/>
      <sheetName val="[SHOPLIST.xls]_SHOPLIST_xls_663"/>
      <sheetName val="[SHOPLIST.xls]_SHOPLIST_xls_664"/>
      <sheetName val="[SHOPLIST.xls]_SHOPLIST_xls_665"/>
      <sheetName val="[SHOPLIST.xls]_SHOPLIST_xls_666"/>
      <sheetName val="[SHOPLIST.xls]_SHOPLIST_xls_667"/>
      <sheetName val="[SHOPLIST.xls]_SHOPLIST_xls_668"/>
      <sheetName val="[SHOPLIST.xls]_SHOPLIST_xls_669"/>
      <sheetName val="[SHOPLIST.xls]_SHOPLIST_xls_670"/>
      <sheetName val="[SHOPLIST.xls]_SHOPLIST_xls_775"/>
      <sheetName val="[SHOPLIST.xls]_SHOPLIST_xls_671"/>
      <sheetName val="[SHOPLIST.xls]_SHOPLIST_xls_672"/>
      <sheetName val="[SHOPLIST.xls]_SHOPLIST_xls_673"/>
      <sheetName val="[SHOPLIST.xls]_SHOPLIST_xls_674"/>
      <sheetName val="[SHOPLIST.xls]_SHOPLIST_xls_776"/>
      <sheetName val="[SHOPLIST.xls]_SHOPLIST_xls_675"/>
      <sheetName val="[SHOPLIST.xls]_SHOPLIST_xls_676"/>
      <sheetName val="[SHOPLIST.xls]_SHOPLIST_xls_677"/>
      <sheetName val="[SHOPLIST.xls]_SHOPLIST_xls_678"/>
      <sheetName val="[SHOPLIST.xls]_SHOPLIST_xls_679"/>
      <sheetName val="[SHOPLIST.xls]_SHOPLIST_xls_680"/>
      <sheetName val="[SHOPLIST.xls]_SHOPLIST_xls_681"/>
      <sheetName val="[SHOPLIST.xls]_SHOPLIST_xls_682"/>
      <sheetName val="[SHOPLIST.xls]_SHOPLIST_xls_777"/>
      <sheetName val="[SHOPLIST.xls]_SHOPLIST_xls_683"/>
      <sheetName val="[SHOPLIST.xls]_SHOPLIST_xls_684"/>
      <sheetName val="[SHOPLIST.xls]_SHOPLIST_xls_685"/>
      <sheetName val="[SHOPLIST.xls]_SHOPLIST_xls_686"/>
      <sheetName val="[SHOPLIST.xls]_SHOPLIST_xls_687"/>
      <sheetName val="[SHOPLIST.xls]_SHOPLIST_xls_688"/>
      <sheetName val="[SHOPLIST.xls]_SHOPLIST_xls_689"/>
      <sheetName val="[SHOPLIST.xls]_SHOPLIST_xls_778"/>
      <sheetName val="[SHOPLIST.xls]_SHOPLIST_xls_779"/>
      <sheetName val="[SHOPLIST.xls]_SHOPLIST_xls_690"/>
      <sheetName val="[SHOPLIST.xls]_SHOPLIST_xls_691"/>
      <sheetName val="[SHOPLIST.xls]_SHOPLIST_xls_692"/>
      <sheetName val="[SHOPLIST.xls]_SHOPLIST_xls_693"/>
      <sheetName val="[SHOPLIST.xls]_SHOPLIST_xls_694"/>
      <sheetName val="[SHOPLIST.xls]_SHOPLIST_xls_695"/>
      <sheetName val="[SHOPLIST.xls]_SHOPLIST_xls_696"/>
      <sheetName val="[SHOPLIST.xls]_SHOPLIST_xls_697"/>
      <sheetName val="[SHOPLIST.xls]_SHOPLIST_xls_698"/>
      <sheetName val="[SHOPLIST.xls]_SHOPLIST_xls_780"/>
      <sheetName val="[SHOPLIST.xls]_SHOPLIST_xls_699"/>
      <sheetName val="[SHOPLIST.xls]_SHOPLIST_xls_700"/>
      <sheetName val="[SHOPLIST.xls]_SHOPLIST_xls_701"/>
      <sheetName val="[SHOPLIST.xls]_SHOPLIST_xls_702"/>
      <sheetName val="[SHOPLIST.xls]_SHOPLIST_xls_703"/>
      <sheetName val="[SHOPLIST.xls]_SHOPLIST_xls_704"/>
      <sheetName val="[SHOPLIST.xls]_SHOPLIST_xls_705"/>
      <sheetName val="[SHOPLIST.xls]_SHOPLIST_xls_706"/>
      <sheetName val="[SHOPLIST.xls]_SHOPLIST_xls_707"/>
      <sheetName val="[SHOPLIST.xls]_SHOPLIST_xls_708"/>
      <sheetName val="[SHOPLIST.xls]_SHOPLIST_xls_709"/>
      <sheetName val="[SHOPLIST.xls]_SHOPLIST_xls_710"/>
      <sheetName val="[SHOPLIST.xls]_SHOPLIST_xls_711"/>
      <sheetName val="[SHOPLIST.xls]_SHOPLIST_xls_712"/>
      <sheetName val="[SHOPLIST.xls]_SHOPLIST_xls_713"/>
      <sheetName val="[SHOPLIST.xls]_SHOPLIST_xls_714"/>
      <sheetName val="[SHOPLIST.xls]_SHOPLIST_xls_715"/>
      <sheetName val="[SHOPLIST.xls]_SHOPLIST_xls_716"/>
      <sheetName val="[SHOPLIST.xls]_SHOPLIST_xls_781"/>
      <sheetName val="[SHOPLIST.xls]_SHOPLIST_xls_717"/>
      <sheetName val="[SHOPLIST.xls]_SHOPLIST_xls_718"/>
      <sheetName val="[SHOPLIST.xls]_SHOPLIST_xls_719"/>
      <sheetName val="[SHOPLIST.xls]_SHOPLIST_xls_720"/>
      <sheetName val="[SHOPLIST.xls]_SHOPLIST_xls_721"/>
      <sheetName val="[SHOPLIST.xls]_SHOPLIST_xls_722"/>
      <sheetName val="[SHOPLIST.xls]_SHOPLIST_xls_723"/>
      <sheetName val="[SHOPLIST.xls]_SHOPLIST_xls_724"/>
      <sheetName val="[SHOPLIST.xls]_SHOPLIST_xls_725"/>
      <sheetName val="[SHOPLIST.xls]_SHOPLIST_xls_782"/>
      <sheetName val="[SHOPLIST.xls]_SHOPLIST_xls_726"/>
      <sheetName val="[SHOPLIST.xls]_SHOPLIST_xls_727"/>
      <sheetName val="[SHOPLIST.xls]_SHOPLIST_xls_728"/>
      <sheetName val="[SHOPLIST.xls]_SHOPLIST_xls_729"/>
      <sheetName val="[SHOPLIST.xls]_SHOPLIST_xls_730"/>
      <sheetName val="[SHOPLIST.xls]_SHOPLIST_xls_731"/>
      <sheetName val="[SHOPLIST.xls]_SHOPLIST_xls_732"/>
      <sheetName val="[SHOPLIST.xls]_SHOPLIST_xls_733"/>
      <sheetName val="[SHOPLIST.xls]_SHOPLIST_xls_734"/>
      <sheetName val="[SHOPLIST.xls]_SHOPLIST_xls_783"/>
      <sheetName val="[SHOPLIST.xls]_SHOPLIST_xls_735"/>
      <sheetName val="[SHOPLIST.xls]_SHOPLIST_xls_736"/>
      <sheetName val="[SHOPLIST.xls]_SHOPLIST_xls_737"/>
      <sheetName val="[SHOPLIST.xls]_SHOPLIST_xls_738"/>
      <sheetName val="[SHOPLIST.xls]_SHOPLIST_xls_739"/>
      <sheetName val="[SHOPLIST.xls]_SHOPLIST_xls_740"/>
      <sheetName val="[SHOPLIST.xls]_SHOPLIST_xls_741"/>
      <sheetName val="[SHOPLIST.xls]_SHOPLIST_xls_742"/>
      <sheetName val="[SHOPLIST.xls]_SHOPLIST_xls_743"/>
      <sheetName val="[SHOPLIST.xls]_SHOPLIST_xls_744"/>
      <sheetName val="[SHOPLIST.xls]_SHOPLIST_xls_745"/>
      <sheetName val="[SHOPLIST.xls]_SHOPLIST_xls_746"/>
      <sheetName val="[SHOPLIST.xls]_SHOPLIST_xls_747"/>
      <sheetName val="[SHOPLIST.xls]_SHOPLIST_xls_748"/>
      <sheetName val="[SHOPLIST.xls]_SHOPLIST_xls_749"/>
      <sheetName val="[SHOPLIST.xls]_SHOPLIST_xls_784"/>
      <sheetName val="[SHOPLIST.xls]_SHOPLIST_xls_785"/>
      <sheetName val="[SHOPLIST.xls]_SHOPLIST_xls_786"/>
      <sheetName val="[SHOPLIST.xls]_SHOPLIST_xls_787"/>
      <sheetName val="[SHOPLIST.xls]70_x005f_x005f_x005f_x0000__6"/>
      <sheetName val="[SHOPLIST.xls]_SHOPLIST_xls_750"/>
      <sheetName val="[SHOPLIST.xls]_SHOPLIST_xls_751"/>
      <sheetName val="[SHOPLIST.xls]_SHOPLIST_xls_752"/>
      <sheetName val="[SHOPLIST.xls]_SHOPLIST_xls_753"/>
      <sheetName val="[SHOPLIST.xls]_SHOPLIST_xls_754"/>
      <sheetName val="[SHOPLIST.xls]_SHOPLIST_xls_755"/>
      <sheetName val="[SHOPLIST.xls]70___0_s__i____20"/>
      <sheetName val="[SHOPLIST.xls]_SHOPLIST_xls_788"/>
      <sheetName val="[SHOPLIST.xls]70___0_s__i____21"/>
      <sheetName val="[SHOPLIST.xls]_VW__VU________14"/>
      <sheetName val="[SHOPLIST.xls]_VW__VU________15"/>
      <sheetName val="[SHOPLIST.xls]70_x005f_x0000___0_x0_8"/>
      <sheetName val="[SHOPLIST.xls]70___0_s__i____22"/>
      <sheetName val="[SHOPLIST.xls]_SHOPLIST_xls_789"/>
      <sheetName val="[SHOPLIST.xls]70___0_s__i____23"/>
      <sheetName val="[SHOPLIST.xls]_SHOPLIST_xls_790"/>
      <sheetName val="[SHOPLIST.xls]_SHOPLIST_xls_791"/>
      <sheetName val="[SHOPLIST.xls]_SHOPLIST_xls_792"/>
      <sheetName val="[SHOPLIST.xls]_SHOPLIST_xls_793"/>
      <sheetName val="[SHOPLIST.xls]_SHOPLIST_xls_794"/>
      <sheetName val="[SHOPLIST.xls]_SHOPLIST_xls_795"/>
      <sheetName val="[SHOPLIST.xls]_SHOPLIST_xls_796"/>
      <sheetName val="[SHOPLIST.xls]_SHOPLIST_xls_797"/>
      <sheetName val="[SHOPLIST.xls]_SHOPLIST_xls_798"/>
      <sheetName val="[SHOPLIST.xls]_SHOPLIST_xls_799"/>
      <sheetName val="[SHOPLIST.xls]_SHOPLIST_xls_800"/>
      <sheetName val="[SHOPLIST.xls]_SHOPLIST_xls_801"/>
      <sheetName val="[SHOPLIST.xls]_SHOPLIST_xls_802"/>
      <sheetName val="[SHOPLIST.xls]_SHOPLIST_xls_803"/>
      <sheetName val="[SHOPLIST.xls]_SHOPLIST_xls_804"/>
      <sheetName val="[SHOPLIST.xls]_SHOPLIST_xls_805"/>
      <sheetName val="[SHOPLIST.xls]_SHOPLIST_xls_806"/>
      <sheetName val="[SHOPLIST.xls]_SHOPLIST_xls_807"/>
      <sheetName val="[SHOPLIST.xls]_SHOPLIST_xls_808"/>
      <sheetName val="[SHOPLIST.xls]_SHOPLIST_xls_809"/>
      <sheetName val="[SHOPLIST.xls]_SHOPLIST_xls_810"/>
      <sheetName val="[SHOPLIST.xls]_SHOPLIST_xls_811"/>
      <sheetName val="[SHOPLIST.xls]_SHOPLIST_xls_812"/>
      <sheetName val="[SHOPLIST.xls]_SHOPLIST_xls_813"/>
      <sheetName val="[SHOPLIST.xls]_SHOPLIST_xls_814"/>
      <sheetName val="[SHOPLIST.xls]_SHOPLIST_xls_815"/>
      <sheetName val="[SHOPLIST.xls]_SHOPLIST_xls_816"/>
      <sheetName val="[SHOPLIST.xls]_SHOPLIST_xls_817"/>
      <sheetName val="[SHOPLIST.xls]_SHOPLIST_xls_818"/>
      <sheetName val="[SHOPLIST.xls]_SHOPLIST_xls_819"/>
      <sheetName val="[SHOPLIST.xls]_SHOPLIST_xls_820"/>
      <sheetName val="[SHOPLIST.xls]_SHOPLIST_xls_821"/>
      <sheetName val="[SHOPLIST.xls]_SHOPLIST_xls_822"/>
      <sheetName val="[SHOPLIST.xls]_SHOPLIST_xls_823"/>
      <sheetName val="[SHOPLIST.xls]_SHOPLIST_xls_824"/>
      <sheetName val="[SHOPLIST.xls]_SHOPLIST_xls_825"/>
      <sheetName val="[SHOPLIST.xls]_SHOPLIST_xls_826"/>
      <sheetName val="[SHOPLIST.xls]_SHOPLIST_xls_827"/>
      <sheetName val="[SHOPLIST.xls]_SHOPLIST_xls_828"/>
      <sheetName val="[SHOPLIST.xls]_SHOPLIST_xls_829"/>
      <sheetName val="[SHOPLIST.xls]_SHOPLIST_xls_830"/>
      <sheetName val="[SHOPLIST.xls]_SHOPLIST_xls_831"/>
      <sheetName val="[SHOPLIST.xls]_SHOPLIST_xls_832"/>
      <sheetName val="[SHOPLIST.xls]_SHOPLIST_xls_833"/>
      <sheetName val="[SHOPLIST.xls]_SHOPLIST_xls_834"/>
      <sheetName val="[SHOPLIST.xls]_SHOPLIST_xls_835"/>
      <sheetName val="[SHOPLIST.xls]_SHOPLIST_xls_836"/>
      <sheetName val="[SHOPLIST.xls]_SHOPLIST_xls_837"/>
      <sheetName val="[SHOPLIST.xls]_SHOPLIST_xls_838"/>
      <sheetName val="[SHOPLIST.xls]_SHOPLIST_xls_839"/>
      <sheetName val="[SHOPLIST.xls]_SHOPLIST_xls_840"/>
      <sheetName val="[SHOPLIST.xls]_SHOPLIST_xls_841"/>
      <sheetName val="[SHOPLIST.xls]_SHOPLIST_xls_842"/>
      <sheetName val="[SHOPLIST.xls]_SHOPLIST_xls_843"/>
      <sheetName val="[SHOPLIST.xls]_SHOPLIST_xls_844"/>
      <sheetName val="[SHOPLIST.xls]_SHOPLIST_xls_845"/>
      <sheetName val="[SHOPLIST.xls]_SHOPLIST_xls_846"/>
      <sheetName val="[SHOPLIST.xls]_SHOPLIST_xls_847"/>
      <sheetName val="[SHOPLIST.xls]_SHOPLIST_xls_848"/>
      <sheetName val="[SHOPLIST.xls]_SHOPLIST_xls_849"/>
      <sheetName val="[SHOPLIST.xls]_SHOPLIST_xls_850"/>
      <sheetName val="[SHOPLIST.xls]_SHOPLIST_xls_851"/>
      <sheetName val="[SHOPLIST.xls]_SHOPLIST_xls_852"/>
      <sheetName val="[SHOPLIST.xls]_SHOPLIST_xls_853"/>
      <sheetName val="[SHOPLIST.xls]_SHOPLIST_xls_854"/>
      <sheetName val="[SHOPLIST.xls]_SHOPLIST_xls_855"/>
      <sheetName val="[SHOPLIST.xls]_SHOPLIST_xls_856"/>
      <sheetName val="[SHOPLIST.xls]_SHOPLIST_xls_857"/>
      <sheetName val="[SHOPLIST.xls]_SHOPLIST_xls_858"/>
      <sheetName val="[SHOPLIST.xls]_SHOPLIST_xls_859"/>
      <sheetName val="[SHOPLIST.xls]_SHOPLIST_xls_860"/>
      <sheetName val="[SHOPLIST.xls]_SHOPLIST_xls_861"/>
      <sheetName val="[SHOPLIST.xls]_SHOPLIST_xls_862"/>
      <sheetName val="[SHOPLIST.xls]_SHOPLIST_xls_863"/>
      <sheetName val="[SHOPLIST.xls]_SHOPLIST_xls_864"/>
      <sheetName val="[SHOPLIST.xls]_SHOPLIST_xls_865"/>
      <sheetName val="[SHOPLIST.xls]_SHOPLIST_xls_866"/>
      <sheetName val="[SHOPLIST.xls]_SHOPLIST_xls_867"/>
      <sheetName val="[SHOPLIST.xls]_SHOPLIST_xls_868"/>
      <sheetName val="[SHOPLIST.xls]_SHOPLIST_xls_869"/>
      <sheetName val="[SHOPLIST.xls]_SHOPLIST_xls_870"/>
      <sheetName val="[SHOPLIST.xls]_SHOPLIST_xls_871"/>
      <sheetName val="[SHOPLIST.xls]_SHOPLIST_xls_872"/>
      <sheetName val="[SHOPLIST.xls]_SHOPLIST_xls_873"/>
      <sheetName val="[SHOPLIST.xls]_SHOPLIST_xls_874"/>
      <sheetName val="[SHOPLIST.xls]_SHOPLIST_xls_875"/>
      <sheetName val="[SHOPLIST.xls]_SHOPLIST_xls_876"/>
      <sheetName val="[SHOPLIST.xls]_SHOPLIST_xls_877"/>
      <sheetName val="[SHOPLIST.xls]_SHOPLIST_xls_878"/>
      <sheetName val="[SHOPLIST.xls]_SHOPLIST_xls_879"/>
      <sheetName val="[SHOPLIST.xls]_SHOPLIST_xls_880"/>
      <sheetName val="[SHOPLIST.xls]_SHOPLIST_xls_881"/>
      <sheetName val="[SHOPLIST.xls]_SHOPLIST_xls_882"/>
      <sheetName val="[SHOPLIST.xls]_SHOPLIST_xls_883"/>
      <sheetName val="[SHOPLIST.xls]_SHOPLIST_xls_884"/>
      <sheetName val="[SHOPLIST.xls]_SHOPLIST_xls_885"/>
      <sheetName val="[SHOPLIST.xls]_SHOPLIST_xls_886"/>
      <sheetName val="[SHOPLIST.xls]_SHOPLIST_xls_887"/>
      <sheetName val="[SHOPLIST.xls]_SHOPLIST_xls_888"/>
      <sheetName val="[SHOPLIST.xls]_SHOPLIST_xls_889"/>
      <sheetName val="[SHOPLIST.xls]_SHOPLIST_xls_890"/>
      <sheetName val="[SHOPLIST.xls]_SHOPLIST_xls_891"/>
      <sheetName val="[SHOPLIST.xls]_SHOPLIST_xls_892"/>
      <sheetName val="[SHOPLIST.xls]_SHOPLIST_xls_893"/>
      <sheetName val="[SHOPLIST.xls]_SHOPLIST_xls_894"/>
      <sheetName val="[SHOPLIST.xls]_SHOPLIST_xls_895"/>
      <sheetName val="[SHOPLIST.xls]_SHOPLIST_xls_896"/>
      <sheetName val="[SHOPLIST.xls]_SHOPLIST_xls_897"/>
      <sheetName val="[SHOPLIST.xls]_SHOPLIST_xls_898"/>
      <sheetName val="[SHOPLIST.xls]_SHOPLIST_xls_899"/>
      <sheetName val="[SHOPLIST.xls]_SHOPLIST_xls_900"/>
      <sheetName val="[SHOPLIST.xls]70_x005f_x005f_x005f_x0000__7"/>
      <sheetName val="[SHOPLIST.xls]_SHOPLIST_xls_901"/>
      <sheetName val="[SHOPLIST.xls]_SHOPLIST_xls_902"/>
      <sheetName val="[SHOPLIST.xls]70___0_s__i____24"/>
      <sheetName val="bill no. 3"/>
      <sheetName val="beam-reinft"/>
      <sheetName val="[SHOPLIST.xls]/VWVU))tÏØ0__20"/>
      <sheetName val="[SHOPLIST.xls]_VW__VU________16"/>
      <sheetName val="[SHOPLIST.xls]70_x005f_x0000___0_x0_9"/>
      <sheetName val="[SHOPLIST.xls]70___0_s__i____25"/>
      <sheetName val="[SHOPLIST.xls]_VW__VU________17"/>
      <sheetName val="Schedules PL"/>
      <sheetName val="Schedules BS"/>
      <sheetName val="STOCKWTG"/>
      <sheetName val="POLY"/>
      <sheetName val="Advance Recovery"/>
      <sheetName val="Materials Cost"/>
      <sheetName val="SC Cost FEB 03"/>
      <sheetName val="[SHOPLIST.xls]_SHOPLIST_xls_903"/>
      <sheetName val="[SHOPLIST.xls]_SHOPLIST_xls_904"/>
      <sheetName val="[SHOPLIST.xls]_SHOPLIST_xls_905"/>
      <sheetName val="[SHOPLIST.xls]_SHOPLIST_xls_906"/>
      <sheetName val="[SHOPLIST.xls]_SHOPLIST_xls_907"/>
      <sheetName val="[SHOPLIST.xls]_SHOPLIST_xls_908"/>
      <sheetName val="[SHOPLIST.xls]_SHOPLIST_xls_909"/>
      <sheetName val="[SHOPLIST.xls]_SHOPLIST_xls_910"/>
      <sheetName val="[SHOPLIST.xls]_SHOPLIST_xls_911"/>
      <sheetName val="[SHOPLIST.xls]_SHOPLIST_xls_912"/>
      <sheetName val="[SHOPLIST.xls]_SHOPLIST_xls_913"/>
      <sheetName val="[SHOPLIST.xls]_SHOPLIST_xls_914"/>
      <sheetName val="[SHOPLIST.xls]_SHOPLIST_xls_915"/>
      <sheetName val="[SHOPLIST.xls]_SHOPLIST_xls_916"/>
      <sheetName val="[SHOPLIST.xls]_SHOPLIST_xls_917"/>
      <sheetName val="[SHOPLIST.xls]_SHOPLIST_xls_918"/>
      <sheetName val="[SHOPLIST.xls]_SHOPLIST_xls_919"/>
      <sheetName val="[SHOPLIST.xls]_SHOPLIST_xls_920"/>
      <sheetName val="[SHOPLIST.xls]_SHOPLIST_xls_921"/>
      <sheetName val="[SHOPLIST.xls]_SHOPLIST_xls_922"/>
      <sheetName val="[SHOPLIST.xls]_SHOPLIST_xls_923"/>
      <sheetName val="[SHOPLIST.xls]_SHOPLIST_xls_924"/>
      <sheetName val="[SHOPLIST.xls]_SHOPLIST_xls_925"/>
      <sheetName val="[SHOPLIST.xls]_SHOPLIST_xls_926"/>
      <sheetName val="[SHOPLIST.xls]_SHOPLIST_xls_927"/>
      <sheetName val="[SHOPLIST.xls]_SHOPLIST_xls_928"/>
      <sheetName val="[SHOPLIST.xls]_SHOPLIST_xls_929"/>
      <sheetName val="[SHOPLIST.xls]_SHOPLIST_xls_930"/>
      <sheetName val="[SHOPLIST.xls]_SHOPLIST_xls_931"/>
      <sheetName val="[SHOPLIST.xls]_SHOPLIST_xls_932"/>
      <sheetName val="[SHOPLIST.xls]_SHOPLIST_xls_933"/>
      <sheetName val="[SHOPLIST.xls]_SHOPLIST_xl_1048"/>
      <sheetName val="[SHOPLIST.xls]_SHOPLIST_xl_1049"/>
      <sheetName val="[SHOPLIST.xls]_SHOPLIST_xl_1050"/>
      <sheetName val="[SHOPLIST.xls]_SHOPLIST_xl_1051"/>
      <sheetName val="[SHOPLIST.xls]_SHOPLIST_xl_1052"/>
      <sheetName val="[SHOPLIST.xls]_SHOPLIST_xl_1053"/>
      <sheetName val="[SHOPLIST.xls]70___0_s__i____26"/>
      <sheetName val="[SHOPLIST.xls]_SHOPLIST_xls_934"/>
      <sheetName val="[SHOPLIST.xls]_SHOPLIST_xl_1054"/>
      <sheetName val="[SHOPLIST.xls]_SHOPLIST_xl_1055"/>
      <sheetName val="[SHOPLIST.xls]_SHOPLIST_xl_1056"/>
      <sheetName val="[SHOPLIST.xls]_SHOPLIST_xls_935"/>
      <sheetName val="[SHOPLIST.xls]_SHOPLIST_xls_936"/>
      <sheetName val="[SHOPLIST.xls]_SHOPLIST_xls_937"/>
      <sheetName val="[SHOPLIST.xls]_SHOPLIST_xls_938"/>
      <sheetName val="[SHOPLIST.xls]_SHOPLIST_xl_1057"/>
      <sheetName val="[SHOPLIST.xls]_SHOPLIST_xls_939"/>
      <sheetName val="[SHOPLIST.xls]_SHOPLIST_xls_940"/>
      <sheetName val="[SHOPLIST.xls]_SHOPLIST_xl_1058"/>
      <sheetName val="[SHOPLIST.xls]_SHOPLIST_xls_941"/>
      <sheetName val="[SHOPLIST.xls]_SHOPLIST_xl_1059"/>
      <sheetName val="[SHOPLIST.xls]_SHOPLIST_xls_942"/>
      <sheetName val="[SHOPLIST.xls]_SHOPLIST_xl_1060"/>
      <sheetName val="[SHOPLIST.xls]_SHOPLIST_xl_1061"/>
      <sheetName val="[SHOPLIST.xls]_SHOPLIST_xls_943"/>
      <sheetName val="[SHOPLIST.xls]_SHOPLIST_xls_944"/>
      <sheetName val="[SHOPLIST.xls]_SHOPLIST_xls_945"/>
      <sheetName val="[SHOPLIST.xls]_SHOPLIST_xls_946"/>
      <sheetName val="[SHOPLIST.xls]_SHOPLIST_xls_947"/>
      <sheetName val="[SHOPLIST.xls]_SHOPLIST_xls_948"/>
      <sheetName val="[SHOPLIST.xls]_SHOPLIST_xls_949"/>
      <sheetName val="[SHOPLIST.xls]_SHOPLIST_xls_950"/>
      <sheetName val="[SHOPLIST.xls]_SHOPLIST_xls_951"/>
      <sheetName val="[SHOPLIST.xls]_SHOPLIST_xls_952"/>
      <sheetName val="[SHOPLIST.xls]_SHOPLIST_xl_1062"/>
      <sheetName val="[SHOPLIST.xls]_SHOPLIST_xls_953"/>
      <sheetName val="[SHOPLIST.xls]_SHOPLIST_xl_1063"/>
      <sheetName val="[SHOPLIST.xls]_SHOPLIST_xl_1064"/>
      <sheetName val="[SHOPLIST.xls]_SHOPLIST_xls_954"/>
      <sheetName val="[SHOPLIST.xls]_SHOPLIST_xls_955"/>
      <sheetName val="[SHOPLIST.xls]_SHOPLIST_xls_956"/>
      <sheetName val="[SHOPLIST.xls]_SHOPLIST_xls_957"/>
      <sheetName val="[SHOPLIST.xls]_SHOPLIST_xls_958"/>
      <sheetName val="[SHOPLIST.xls]_SHOPLIST_xls_959"/>
      <sheetName val="[SHOPLIST.xls]_SHOPLIST_xls_960"/>
      <sheetName val="[SHOPLIST.xls]_SHOPLIST_xls_961"/>
      <sheetName val="[SHOPLIST.xls]_SHOPLIST_xls_962"/>
      <sheetName val="[SHOPLIST.xls]_SHOPLIST_xls_963"/>
      <sheetName val="[SHOPLIST.xls]_SHOPLIST_xls_964"/>
      <sheetName val="[SHOPLIST.xls]_SHOPLIST_xl_1065"/>
      <sheetName val="[SHOPLIST.xls]_SHOPLIST_xl_1066"/>
      <sheetName val="[SHOPLIST.xls]_SHOPLIST_xls_965"/>
      <sheetName val="[SHOPLIST.xls]_SHOPLIST_xls_966"/>
      <sheetName val="[SHOPLIST.xls]_SHOPLIST_xls_967"/>
      <sheetName val="[SHOPLIST.xls]_SHOPLIST_xls_968"/>
      <sheetName val="[SHOPLIST.xls]_SHOPLIST_xls_969"/>
      <sheetName val="[SHOPLIST.xls]_SHOPLIST_xls_970"/>
      <sheetName val="[SHOPLIST.xls]_SHOPLIST_xls_971"/>
      <sheetName val="[SHOPLIST.xls]_SHOPLIST_xls_972"/>
      <sheetName val="[SHOPLIST.xls]_SHOPLIST_xls_973"/>
      <sheetName val="[SHOPLIST.xls]_SHOPLIST_xls_974"/>
      <sheetName val="[SHOPLIST.xls]_SHOPLIST_xls_975"/>
      <sheetName val="[SHOPLIST.xls]_SHOPLIST_xls_976"/>
      <sheetName val="[SHOPLIST.xls]_SHOPLIST_xls_977"/>
      <sheetName val="[SHOPLIST.xls]_SHOPLIST_xl_1067"/>
      <sheetName val="[SHOPLIST.xls]_SHOPLIST_xls_978"/>
      <sheetName val="[SHOPLIST.xls]_SHOPLIST_xl_1068"/>
      <sheetName val="[SHOPLIST.xls]_SHOPLIST_xl_1069"/>
      <sheetName val="[SHOPLIST.xls]_SHOPLIST_xl_1070"/>
      <sheetName val="[SHOPLIST.xls]_SHOPLIST_xl_1071"/>
      <sheetName val="[SHOPLIST.xls]_SHOPLIST_xls_979"/>
      <sheetName val="[SHOPLIST.xls]_SHOPLIST_xl_1072"/>
      <sheetName val="[SHOPLIST.xls]_SHOPLIST_xls_980"/>
      <sheetName val="[SHOPLIST.xls]_SHOPLIST_xls_981"/>
      <sheetName val="[SHOPLIST.xls]_SHOPLIST_xls_982"/>
      <sheetName val="[SHOPLIST.xls]_SHOPLIST_xls_983"/>
      <sheetName val="[SHOPLIST.xls]_SHOPLIST_xls_984"/>
      <sheetName val="[SHOPLIST.xls]_SHOPLIST_xls_985"/>
      <sheetName val="[SHOPLIST.xls]_SHOPLIST_xls_986"/>
      <sheetName val="[SHOPLIST.xls]_SHOPLIST_xl_1073"/>
      <sheetName val="[SHOPLIST.xls]_SHOPLIST_xl_1074"/>
      <sheetName val="[SHOPLIST.xls]_SHOPLIST_xls_987"/>
      <sheetName val="[SHOPLIST.xls]_SHOPLIST_xls_988"/>
      <sheetName val="[SHOPLIST.xls]_SHOPLIST_xls_989"/>
      <sheetName val="[SHOPLIST.xls]_SHOPLIST_xls_990"/>
      <sheetName val="[SHOPLIST.xls]_SHOPLIST_xls_991"/>
      <sheetName val="[SHOPLIST.xls]_SHOPLIST_xls_992"/>
      <sheetName val="[SHOPLIST.xls]_SHOPLIST_xls_993"/>
      <sheetName val="[SHOPLIST.xls]_SHOPLIST_xls_994"/>
      <sheetName val="[SHOPLIST.xls]_SHOPLIST_xls_995"/>
      <sheetName val="[SHOPLIST.xls]_SHOPLIST_xl_1075"/>
      <sheetName val="[SHOPLIST.xls]_SHOPLIST_xls_996"/>
      <sheetName val="[SHOPLIST.xls]_SHOPLIST_xls_997"/>
      <sheetName val="[SHOPLIST.xls]_SHOPLIST_xls_998"/>
      <sheetName val="[SHOPLIST.xls]_SHOPLIST_xls_999"/>
      <sheetName val="[SHOPLIST.xls]_SHOPLIST_xl_1000"/>
      <sheetName val="[SHOPLIST.xls]_SHOPLIST_xl_1001"/>
      <sheetName val="[SHOPLIST.xls]_SHOPLIST_xl_1002"/>
      <sheetName val="[SHOPLIST.xls]_SHOPLIST_xl_1076"/>
      <sheetName val="[SHOPLIST.xls]_SHOPLIST_xl_1003"/>
      <sheetName val="[SHOPLIST.xls]_SHOPLIST_xl_1004"/>
      <sheetName val="[SHOPLIST.xls]_SHOPLIST_xl_1005"/>
      <sheetName val="[SHOPLIST.xls]_SHOPLIST_xl_1006"/>
      <sheetName val="[SHOPLIST.xls]_SHOPLIST_xl_1007"/>
      <sheetName val="[SHOPLIST.xls]_SHOPLIST_xl_1008"/>
      <sheetName val="[SHOPLIST.xls]_SHOPLIST_xl_1009"/>
      <sheetName val="[SHOPLIST.xls]_SHOPLIST_xl_1010"/>
      <sheetName val="[SHOPLIST.xls]_SHOPLIST_xl_1011"/>
      <sheetName val="[SHOPLIST.xls]_SHOPLIST_xl_1012"/>
      <sheetName val="[SHOPLIST.xls]_SHOPLIST_xl_1013"/>
      <sheetName val="[SHOPLIST.xls]_SHOPLIST_xl_1014"/>
      <sheetName val="[SHOPLIST.xls]_SHOPLIST_xl_1015"/>
      <sheetName val="[SHOPLIST.xls]_SHOPLIST_xl_1016"/>
      <sheetName val="[SHOPLIST.xls]_SHOPLIST_xl_1017"/>
      <sheetName val="[SHOPLIST.xls]_SHOPLIST_xl_1018"/>
      <sheetName val="[SHOPLIST.xls]_SHOPLIST_xl_1019"/>
      <sheetName val="[SHOPLIST.xls]_SHOPLIST_xl_1020"/>
      <sheetName val="[SHOPLIST.xls]_SHOPLIST_xl_1077"/>
      <sheetName val="[SHOPLIST.xls]_SHOPLIST_xl_1021"/>
      <sheetName val="[SHOPLIST.xls]_SHOPLIST_xl_1022"/>
      <sheetName val="[SHOPLIST.xls]_SHOPLIST_xl_1023"/>
      <sheetName val="[SHOPLIST.xls]_SHOPLIST_xl_1024"/>
      <sheetName val="[SHOPLIST.xls]_SHOPLIST_xl_1025"/>
      <sheetName val="[SHOPLIST.xls]_SHOPLIST_xl_1026"/>
      <sheetName val="[SHOPLIST.xls]_SHOPLIST_xl_1027"/>
      <sheetName val="[SHOPLIST.xls]_SHOPLIST_xl_1028"/>
      <sheetName val="[SHOPLIST.xls]_SHOPLIST_xl_1029"/>
      <sheetName val="[SHOPLIST.xls]_SHOPLIST_xl_1078"/>
      <sheetName val="[SHOPLIST.xls]_SHOPLIST_xl_1030"/>
      <sheetName val="[SHOPLIST.xls]_SHOPLIST_xl_1031"/>
      <sheetName val="[SHOPLIST.xls]_SHOPLIST_xl_1032"/>
      <sheetName val="[SHOPLIST.xls]_SHOPLIST_xl_1033"/>
      <sheetName val="[SHOPLIST.xls]_SHOPLIST_xl_1034"/>
      <sheetName val="[SHOPLIST.xls]_SHOPLIST_xl_1035"/>
      <sheetName val="[SHOPLIST.xls]_SHOPLIST_xl_1036"/>
      <sheetName val="[SHOPLIST.xls]_SHOPLIST_xl_1037"/>
      <sheetName val="[SHOPLIST.xls]_SHOPLIST_xl_1038"/>
      <sheetName val="[SHOPLIST.xls]_SHOPLIST_xl_1079"/>
      <sheetName val="[SHOPLIST.xls]_SHOPLIST_xl_1039"/>
      <sheetName val="[SHOPLIST.xls]_SHOPLIST_xl_1040"/>
      <sheetName val="[SHOPLIST.xls]_SHOPLIST_xl_1041"/>
      <sheetName val="[SHOPLIST.xls]_SHOPLIST_xl_1042"/>
      <sheetName val="[SHOPLIST.xls]_SHOPLIST_xl_1043"/>
      <sheetName val="[SHOPLIST.xls]_SHOPLIST_xl_1044"/>
      <sheetName val="[SHOPLIST.xls]_SHOPLIST_xl_1045"/>
      <sheetName val="[SHOPLIST.xls]70_x005f_x005f_x005f_x0000__8"/>
      <sheetName val="[SHOPLIST.xls]_SHOPLIST_xl_1046"/>
      <sheetName val="[SHOPLIST.xls]_SHOPLIST_xl_1047"/>
      <sheetName val="[SHOPLIST.xls]70___0_s__i____27"/>
      <sheetName val="DVM Sizing Calculator- 10 ips "/>
      <sheetName val="[SHOPLIST.xls]/VWVU))tÏØ0__21"/>
      <sheetName val="[SHOPLIST.xls]/VWVU))tÏØ0__22"/>
      <sheetName val="[SHOPLIST.xls]/VWVU))tÏØ0__23"/>
      <sheetName val="[SHOPLIST.xls]70,/0s«iÆøí¬i6"/>
      <sheetName val="[SHOPLIST.xls]/VW1"/>
      <sheetName val="[SHOPLIST.xls]70,/0s«iÆøí¬i7"/>
      <sheetName val="[SHOPLIST.xls]/VW2"/>
      <sheetName val="[SHOPLIST.xls]/VWVU))tÏØ0__31"/>
      <sheetName val="[SHOPLIST.xls]70,/0s«_iÆø_í¬_i1"/>
      <sheetName val="[SHOPLIST.xls]70?,/0?s«i?Æøí¬i1"/>
      <sheetName val="[SHOPLIST.xls]/VWVU))tÏØ0__32"/>
      <sheetName val="[SHOPLIST.xls]70,/0s«_iÆø_í¬_i2"/>
      <sheetName val="[SHOPLIST.xls]70?,/0?s«i?Æøí¬i2"/>
      <sheetName val="[SHOPLIST.xls]70,/0s«iÆøí¬i8"/>
      <sheetName val="[SHOPLIST.xls]/VW3"/>
      <sheetName val="[SHOPLIST.xls]/VWVU))tÏØ0__33"/>
      <sheetName val="[SHOPLIST.xls]70,/0s«_iÆø_í¬_i3"/>
      <sheetName val="[SHOPLIST.xls]70?,/0?s«i?Æøí¬i3"/>
      <sheetName val="[SHOPLIST.xls]70,/0s«iÆøí¬i13"/>
      <sheetName val="[SHOPLIST.xls]/VW8"/>
      <sheetName val="[SHOPLIST.xls]/VWVU))tÏØ0__40"/>
      <sheetName val="[SHOPLIST.xls]/VWVU))tÏØ0__41"/>
      <sheetName val="[SHOPLIST.xls]/VWVU))tÏØ0__42"/>
      <sheetName val="[SHOPLIST.xls]/VWVU))tÏØ0__43"/>
      <sheetName val="[SHOPLIST.xls]/VWVU))tÏØ0__44"/>
      <sheetName val="[SHOPLIST.xls]70,/0s«_iÆø_í¬_i8"/>
      <sheetName val="[SHOPLIST.xls]70?,/0?s«i?Æøí¬i8"/>
      <sheetName val="[SHOPLIST.xls]70,/0s«iÆøí¬i10"/>
      <sheetName val="[SHOPLIST.xls]/VW5"/>
      <sheetName val="[SHOPLIST.xls]/VWVU))tÏØ0__25"/>
      <sheetName val="[SHOPLIST.xls]/VWVU))tÏØ0__35"/>
      <sheetName val="[SHOPLIST.xls]70,/0s«_iÆø_í¬_i5"/>
      <sheetName val="[SHOPLIST.xls]70?,/0?s«i?Æøí¬i5"/>
      <sheetName val="[SHOPLIST.xls]70,/0s«iÆøí¬i9"/>
      <sheetName val="[SHOPLIST.xls]/VW4"/>
      <sheetName val="[SHOPLIST.xls]/VWVU))tÏØ0__24"/>
      <sheetName val="[SHOPLIST.xls]/VWVU))tÏØ0__34"/>
      <sheetName val="[SHOPLIST.xls]70,/0s«_iÆø_í¬_i4"/>
      <sheetName val="[SHOPLIST.xls]70?,/0?s«i?Æøí¬i4"/>
      <sheetName val="[SHOPLIST.xls]70,/0s«iÆøí¬i12"/>
      <sheetName val="[SHOPLIST.xls]/VW7"/>
      <sheetName val="[SHOPLIST.xls]/VWVU))tÏØ0__29"/>
      <sheetName val="[SHOPLIST.xls]/VWVU))tÏØ0__30"/>
      <sheetName val="[SHOPLIST.xls]/VWVU))tÏØ0__37"/>
      <sheetName val="[SHOPLIST.xls]/VWVU))tÏØ0__38"/>
      <sheetName val="[SHOPLIST.xls]/VWVU))tÏØ0__39"/>
      <sheetName val="[SHOPLIST.xls]70,/0s«_iÆø_í¬_i7"/>
      <sheetName val="[SHOPLIST.xls]70?,/0?s«i?Æøí¬i7"/>
      <sheetName val="[SHOPLIST.xls]70,/0s«iÆøí¬i11"/>
      <sheetName val="[SHOPLIST.xls]/VW6"/>
      <sheetName val="[SHOPLIST.xls]/VWVU))tÏØ0__26"/>
      <sheetName val="[SHOPLIST.xls]/VWVU))tÏØ0__27"/>
      <sheetName val="[SHOPLIST.xls]/VWVU))tÏØ0__28"/>
      <sheetName val="[SHOPLIST.xls]/VWVU))tÏØ0__36"/>
      <sheetName val="[SHOPLIST.xls]70,/0s«_iÆø_í¬_i6"/>
      <sheetName val="[SHOPLIST.xls]70?,/0?s«i?Æøí¬i6"/>
      <sheetName val="[SHOPLIST.xls]70,/0s«iÆøí¬i14"/>
      <sheetName val="[SHOPLIST.xls]/VW9"/>
      <sheetName val="[SHOPLIST.xls]/VWVU))tÏØ0__45"/>
      <sheetName val="[SHOPLIST.xls]/VWVU))tÏØ0__46"/>
      <sheetName val="[SHOPLIST.xls]/VWVU))tÏØ0__47"/>
      <sheetName val="[SHOPLIST.xls]/VWVU))tÏØ0__48"/>
      <sheetName val="[SHOPLIST.xls]/VWVU))tÏØ0__49"/>
      <sheetName val="[SHOPLIST.xls]70,/0s«_iÆø_í¬_i9"/>
      <sheetName val="[SHOPLIST.xls]70?,/0?s«i?Æøí¬i9"/>
      <sheetName val="[SHOPLIST.xls]70,/0s«iÆøí¬i15"/>
      <sheetName val="[SHOPLIST.xls]/VW10"/>
      <sheetName val="[SHOPLIST.xls]/VWVU))tÏØ0__50"/>
      <sheetName val="[SHOPLIST.xls]/VWVU))tÏØ0__51"/>
      <sheetName val="[SHOPLIST.xls]/VWVU))tÏØ0__52"/>
      <sheetName val="[SHOPLIST.xls]/VWVU))tÏØ0__53"/>
      <sheetName val="[SHOPLIST.xls]/VWVU))tÏØ0__54"/>
      <sheetName val="[SHOPLIST.xls]70,/0s«_iÆø_í¬_10"/>
      <sheetName val="[SHOPLIST.xls]70?,/0?s«i?Æøí¬10"/>
      <sheetName val="GFA_HQ_Building37"/>
      <sheetName val="GFA_Conference36"/>
      <sheetName val="BQ_External36"/>
      <sheetName val="Penthouse_Apartment35"/>
      <sheetName val="Raw_Data35"/>
      <sheetName val="StattCo_yCharges35"/>
      <sheetName val="LEVEL_SHEET35"/>
      <sheetName val="SPT_vs_PHI35"/>
      <sheetName val="LABOUR_HISTOGRAM36"/>
      <sheetName val="Chiet_tinh_dz2235"/>
      <sheetName val="Chiet_tinh_dz3535"/>
      <sheetName val="@risk_rents_and_incentives35"/>
      <sheetName val="Car_park_lease35"/>
      <sheetName val="Net_rent_analysis35"/>
      <sheetName val="Poz-1_35"/>
      <sheetName val="Graph_Data_(DO_NOT_PRINT)35"/>
      <sheetName val="Bill_No__235"/>
      <sheetName val="CT_Thang_Mo35"/>
      <sheetName val="Lab_Cum_Hist35"/>
      <sheetName val="CT__PL34"/>
      <sheetName val="Projet,_methodes_&amp;_couts34"/>
      <sheetName val="Risques_majeurs_&amp;_Frais_Ind_34"/>
      <sheetName val="FOL_-_Bar35"/>
      <sheetName val="budget_summary_(2)34"/>
      <sheetName val="Budget_Analysis_Summary34"/>
      <sheetName val="intr_stool_brkup34"/>
      <sheetName val="Tender_Summary35"/>
      <sheetName val="Insurance_Ext35"/>
      <sheetName val="Customize_Your_Invoice35"/>
      <sheetName val="HVAC_BoQ35"/>
      <sheetName val="Body_Sheet34"/>
      <sheetName val="1_0_Executive_Summary34"/>
      <sheetName val="Top_sheet34"/>
      <sheetName val="Bill_233"/>
      <sheetName val="Ap_A32"/>
      <sheetName val="2_Div_14_32"/>
      <sheetName val="SHOPLIST_xls31"/>
      <sheetName val="beam-reinft-IIInd_floor31"/>
      <sheetName val="beam-reinft-machine_rm31"/>
      <sheetName val="Bill_132"/>
      <sheetName val="Bill_332"/>
      <sheetName val="Bill_432"/>
      <sheetName val="Bill_532"/>
      <sheetName val="Bill_632"/>
      <sheetName val="Bill_732"/>
      <sheetName val="POWER_ASSUMPTIONS31"/>
      <sheetName val="Civil_Boq30"/>
      <sheetName val="PROJECT_BRIEF32"/>
      <sheetName val="Invoice_Summary31"/>
      <sheetName val="C_(3)32"/>
      <sheetName val="Dubai_golf31"/>
      <sheetName val="Softscape_Buildup30"/>
      <sheetName val="Mat'l_Rate30"/>
      <sheetName val="WITHOUT_C&amp;I_PROFIT_(3)30"/>
      <sheetName val="Activity_List30"/>
      <sheetName val="HIRED_LABOUR_CODE28"/>
      <sheetName val="PA-_Consutant_28"/>
      <sheetName val="foot-slab_reinft28"/>
      <sheetName val="DETAILED__BOQ28"/>
      <sheetName val="M-Book_for_Conc28"/>
      <sheetName val="M-Book_for_FW28"/>
      <sheetName val="BILL_COV28"/>
      <sheetName val="Ra__stair28"/>
      <sheetName val="VALVE_CHAMBERS27"/>
      <sheetName val="Fire_Hydrants27"/>
      <sheetName val="B_GATE_VALVE27"/>
      <sheetName val="Sub_G1_Fire27"/>
      <sheetName val="Sub_G12_Fire27"/>
      <sheetName val="Materials_Cost(PCC)27"/>
      <sheetName val="India_F&amp;S_Template27"/>
      <sheetName val="IO_LIST27"/>
      <sheetName val="Material_27"/>
      <sheetName val="Quote_Sheet27"/>
      <sheetName val="Day_work27"/>
      <sheetName val="Working_for_RCC26"/>
      <sheetName val="Div__0226"/>
      <sheetName val="Div__0326"/>
      <sheetName val="Div__0426"/>
      <sheetName val="Div__0526"/>
      <sheetName val="Div__0626"/>
      <sheetName val="Div__0726"/>
      <sheetName val="_SHOPLIST.xls_70_x005f_x0000_,_0_x000"/>
      <sheetName val="Non-Positioin Summary"/>
      <sheetName val="Unit cost- Drain-Protection-1 "/>
      <sheetName val="Unit cost- Drain-Protection-2"/>
      <sheetName val="F-6 COVER"/>
      <sheetName val="10 Breakdown "/>
      <sheetName val="Exc Adj"/>
      <sheetName val="Bill 01"/>
      <sheetName val="Bill 02"/>
      <sheetName val="Bill 03"/>
      <sheetName val="Bill 04"/>
      <sheetName val="Bill 05"/>
      <sheetName val="Bill 06"/>
      <sheetName val="Bill 07"/>
      <sheetName val="Bill 08"/>
      <sheetName val="Bill 09"/>
      <sheetName val="Bill 10"/>
      <sheetName val="NBT Calculation"/>
      <sheetName val="VAT"/>
      <sheetName val="Main VO Summary"/>
      <sheetName val="VO Sum Non(New)"/>
      <sheetName val="VO-01"/>
      <sheetName val="VO-02"/>
      <sheetName val="VO-03"/>
      <sheetName val="VO-04"/>
      <sheetName val="VO-05"/>
      <sheetName val="VO-06"/>
      <sheetName val="VO-07."/>
      <sheetName val="VO-08 "/>
      <sheetName val="Fluctuations"/>
      <sheetName val="Mnhr Book Updated 11.10.2018"/>
      <sheetName val="B.Room W.Done Progress"/>
      <sheetName val="SUMMARY (ROOM)"/>
      <sheetName val="W.D Prgress Public area"/>
      <sheetName val="SUMMARY Public"/>
      <sheetName val="Comparision"/>
      <sheetName val="710"/>
      <sheetName val="711"/>
      <sheetName val="[S3"/>
      <sheetName val="720"/>
      <sheetName val="721"/>
      <sheetName val="[S8"/>
      <sheetName val="714"/>
      <sheetName val="715"/>
      <sheetName val="[S5"/>
      <sheetName val="712"/>
      <sheetName val="713"/>
      <sheetName val="[S4"/>
      <sheetName val="718"/>
      <sheetName val="719"/>
      <sheetName val="[S7"/>
      <sheetName val="716"/>
      <sheetName val="717"/>
      <sheetName val="[S6"/>
      <sheetName val="722"/>
      <sheetName val="723"/>
      <sheetName val="[S9"/>
      <sheetName val="724"/>
      <sheetName val="725"/>
      <sheetName val="[10"/>
      <sheetName val="/VWVU))tÏØ0__61"/>
      <sheetName val="/VWVU))tÏØ0__71"/>
      <sheetName val="70_x005f_x0000_,/0_x000"/>
      <sheetName val="726"/>
      <sheetName val="70,/0s«iÆøí¬i16"/>
      <sheetName val="7011"/>
      <sheetName val="70,11"/>
      <sheetName val="/VW11"/>
      <sheetName val="/VWVU))tÏØ0__56"/>
      <sheetName val="[11"/>
      <sheetName val="727"/>
      <sheetName val="/VWVU))tÏØ0__57"/>
      <sheetName val="/VWVU))tÏØ0__58"/>
      <sheetName val="/VWVU))tÏØ0__59"/>
      <sheetName val="70,/0s«_iÆø_í¬_11"/>
      <sheetName val="70?,/0?s«i?Æøí¬11"/>
      <sheetName val="/VWVU))tÏØ0__60"/>
      <sheetName val="728"/>
      <sheetName val="/VWVU))tÏØ0__62"/>
      <sheetName val="/VWVU))tÏØ0__63"/>
      <sheetName val="/VWVU))tÏØ0__81"/>
      <sheetName val="/VWVU))tÏØ0__91"/>
      <sheetName val="70_1"/>
      <sheetName val="70___0_s__i_____2"/>
      <sheetName val="_VW__VU_________2"/>
      <sheetName val="_VW__VU_________3"/>
      <sheetName val="[SHOPLIST_xls]726"/>
      <sheetName val="[SHOPLIST_xls][11"/>
      <sheetName val="[SHOPLIST_xls]727"/>
      <sheetName val="[SHOPLIST_xls]728"/>
      <sheetName val="[SHOPLIST.xls]70_x0000_,/0_x000"/>
      <sheetName val="djfx"/>
      <sheetName val="Calendar"/>
      <sheetName val="Sheet9"/>
      <sheetName val="FEVA"/>
      <sheetName val="HO Costs"/>
      <sheetName val="GRAPH_DATA"/>
      <sheetName val=" N Finansal Eğri"/>
      <sheetName val="DIRLBR"/>
      <sheetName val="2.0 Cover Sum"/>
      <sheetName val="Mp-team 1"/>
      <sheetName val="1 Summary"/>
      <sheetName val="co-no.2"/>
      <sheetName val="Lstsub"/>
      <sheetName val="Arch"/>
      <sheetName val="DB"/>
      <sheetName val="DVL"/>
      <sheetName val="Kur"/>
      <sheetName val="HAKEDİŞ "/>
      <sheetName val="keşif özeti"/>
      <sheetName val="Katsayılar"/>
      <sheetName val="foot-slab_rein_x0000__x0000_"/>
      <sheetName val="foot-slab_reinø_x0006_"/>
      <sheetName val="foot-slab_reinÝ¥"/>
      <sheetName val="foot-slab_reinP"/>
      <sheetName val="SUM-AIR-Submit"/>
      <sheetName val="Summary-margin calc"/>
      <sheetName val="Qty SR"/>
      <sheetName val="EW SR"/>
      <sheetName val="[SHOPLIST.xls][SHOPLIST_xls]/VW"/>
      <sheetName val="[SHOPLIST.xls]70,/0s�i����i"/>
      <sheetName val="_SHOPLIST.xls__SH"/>
      <sheetName val="70,_0s«iÆøí¬i1"/>
      <sheetName val="70,_0s«_iÆø_í¬"/>
      <sheetName val="_SHOPLIST.xls_70_"/>
      <sheetName val="70,_0s«iÆøí¬i2"/>
      <sheetName val="70,_0s«iÆøí¬i3"/>
      <sheetName val="_SHOPLIST_xls_70_"/>
      <sheetName val="_SHOPLIST.xls__VWVU))tÏØ0__10"/>
      <sheetName val="_SHOPLIST.xls__VWVU))tÏØ0__11"/>
      <sheetName val="_SHOPLIST_xls__SH"/>
      <sheetName val="_SHOPLIST_xls__VWVU))tÏØ0  "/>
      <sheetName val="_SHOPLIST.xls_70,_0s«iÆøí¬"/>
      <sheetName val="[SHOPLIST_xls]70,/0s«_iÆø_í¬2"/>
      <sheetName val="[SHOPLIST_xls]70,/0s«iÆøí¬i32"/>
      <sheetName val="Cost Rates"/>
      <sheetName val="LOOKUP(MM)"/>
      <sheetName val="간접비내역-1"/>
      <sheetName val="Total PrC-Goldi"/>
      <sheetName val="วัดใต้"/>
      <sheetName val="B-2"/>
      <sheetName val="total"/>
      <sheetName val="Price List"/>
      <sheetName val="Total_PrC-Goldi"/>
      <sheetName val="Cost Factor Sheet"/>
      <sheetName val="Load Sch, Cable Sel &amp; Qty"/>
      <sheetName val="Factor Sheet"/>
      <sheetName val="Price Sheet"/>
      <sheetName val="基本ﾃﾞｰﾀ"/>
      <sheetName val="Schedules"/>
      <sheetName val="1A"/>
      <sheetName val="Room Type"/>
      <sheetName val="Basement2 DB"/>
      <sheetName val="1-Summary"/>
      <sheetName val="AN"/>
      <sheetName val="Beach Villas"/>
      <sheetName val="Overwater Villas"/>
      <sheetName val="Presidential Villa"/>
      <sheetName val="BT3-Package 05"/>
      <sheetName val="BOQ-Civil"/>
      <sheetName val="[SHOPLIST.xls]_VW__VU________18"/>
      <sheetName val="[SHOPLIST.xls]_VW__VU________19"/>
      <sheetName val="[SHOPLIST.xls]70_x005f_x0000___0_x_10"/>
      <sheetName val="[SHOPLIST.xls]70___0_s__i____28"/>
      <sheetName val="[SHOPLIST.xls]70___0_s__i____29"/>
      <sheetName val="Index sheet"/>
      <sheetName val="プロジェクト概要"/>
      <sheetName val="hiddenSheet"/>
      <sheetName val="URA-C1"/>
      <sheetName val="satış planı (2)"/>
      <sheetName val="Tahsilat"/>
      <sheetName val="Bill_3_Boutique"/>
      <sheetName val="PC_"/>
      <sheetName val="App_-_A_"/>
      <sheetName val="App-_B_"/>
      <sheetName val="App_-_C_"/>
      <sheetName val="App_-_D_"/>
      <sheetName val="App_-_E_"/>
      <sheetName val="App_-_F"/>
      <sheetName val="App_-_G_"/>
      <sheetName val="App_-_H"/>
      <sheetName val="Concrete_Breakdown"/>
      <sheetName val="Masonry_Breakdown"/>
      <sheetName val="[SHOPLIST_xls]/VW1"/>
      <sheetName val="Bill_3_Boutique1"/>
      <sheetName val="[SHOPLIST_xls]70___0_s__i_____1"/>
      <sheetName val="[SHOPLIST_xls]_VW__VU_________1"/>
      <sheetName val="Landscape_No_11"/>
      <sheetName val="MEP_No_31"/>
      <sheetName val="BULD_31"/>
      <sheetName val="BLOCK_K1"/>
      <sheetName val="_boaboard_(1)1"/>
      <sheetName val="[SHOPLIST_xls]70_x005f_x0000___0_x0_1"/>
      <sheetName val="Cover_Sheet1"/>
      <sheetName val="Pay_Cert1"/>
      <sheetName val="Reconcilliation_Sheet1"/>
      <sheetName val="EPMS-Total_1"/>
      <sheetName val="EPMS_Earned_-GR1"/>
      <sheetName val="EPMS_Earned_Electrical_Utiliti1"/>
      <sheetName val="EPMS_-_Materials1"/>
      <sheetName val="EPMS_-_Variations1"/>
      <sheetName val="Variations_1"/>
      <sheetName val="EPMS_-_Claims1"/>
      <sheetName val="Advance_d_11"/>
      <sheetName val="Prev_Pay_Certs1"/>
      <sheetName val="Monthly_Summary_01_Aug-25Sept1"/>
      <sheetName val="Bond_calculation_(Verifi)1"/>
      <sheetName val="IPC_10_Prog1"/>
      <sheetName val="Grand_Summary1"/>
      <sheetName val="Comparison_per_subzone1"/>
      <sheetName val="Base_Course1"/>
      <sheetName val="SoW_Assess_Blank_Form1"/>
      <sheetName val="VO_Breakdown1"/>
      <sheetName val="Measurement_Sheet1"/>
      <sheetName val="Schedule_of_Drawings1"/>
      <sheetName val="SI_Schedule1"/>
      <sheetName val="ContraCharge_Schedule1"/>
      <sheetName val="Item_List_OLD1"/>
      <sheetName val="제출내역_(2)1"/>
      <sheetName val="[SHOPLIST_xls]/VWVU))2"/>
      <sheetName val="[SHOPLIST_xls]70_x005f_x005f_x005f_x0000__1"/>
      <sheetName val="_Structural1"/>
      <sheetName val="Travel_Cranes1"/>
      <sheetName val="Recap_Travel_Crane1"/>
      <sheetName val="Recap_Architect1"/>
      <sheetName val="Recap_External1"/>
      <sheetName val="Recap_Struct1"/>
      <sheetName val="Package_11"/>
      <sheetName val="Recap_Lift1"/>
      <sheetName val="VESSELS_1"/>
      <sheetName val="Spacing_of_Delineators1"/>
      <sheetName val="P-Ins_&amp;_Bonds2"/>
      <sheetName val="PC_1"/>
      <sheetName val="App_-_A_1"/>
      <sheetName val="App-_B_1"/>
      <sheetName val="App_-_C_1"/>
      <sheetName val="App_-_D_1"/>
      <sheetName val="App_-_E_1"/>
      <sheetName val="App_-_F1"/>
      <sheetName val="App_-_G_1"/>
      <sheetName val="App_-_H1"/>
      <sheetName val="Concrete_Breakdown1"/>
      <sheetName val="Masonry_Breakdown1"/>
      <sheetName val="Macro custom function"/>
      <sheetName val="Inventory "/>
      <sheetName val="Note"/>
      <sheetName val="JAN"/>
      <sheetName val="Tender Stage"/>
      <sheetName val="Delay Clasifications"/>
      <sheetName val="PA Milestones"/>
      <sheetName val="BOQ Revenue &amp; Cost"/>
      <sheetName val="Invoice Certification"/>
      <sheetName val="Direct Labour"/>
      <sheetName val="Cap. Exp. (Depreciation)"/>
      <sheetName val="Mobaliziation &amp; Consultancy"/>
      <sheetName val="Staff Cost"/>
      <sheetName val="Running Cost"/>
      <sheetName val="Finance, BG &amp; Insurance"/>
      <sheetName val="Risk &amp; Contingency"/>
      <sheetName val="information"/>
      <sheetName val="M-480"/>
      <sheetName val="M-519"/>
      <sheetName val="REQ_REMARKS"/>
      <sheetName val="GFA_HQ_Building38"/>
      <sheetName val="GFA_Conference37"/>
      <sheetName val="BQ_External37"/>
      <sheetName val="Raw_Data36"/>
      <sheetName val="Penthouse_Apartment36"/>
      <sheetName val="StattCo_yCharges36"/>
      <sheetName val="@risk_rents_and_incentives36"/>
      <sheetName val="Car_park_lease36"/>
      <sheetName val="Net_rent_analysis36"/>
      <sheetName val="Poz-1_36"/>
      <sheetName val="Chiet_tinh_dz2236"/>
      <sheetName val="Chiet_tinh_dz3536"/>
      <sheetName val="LEVEL_SHEET36"/>
      <sheetName val="LABOUR_HISTOGRAM37"/>
      <sheetName val="Lab_Cum_Hist36"/>
      <sheetName val="Graph_Data_(DO_NOT_PRINT)36"/>
      <sheetName val="Body_Sheet35"/>
      <sheetName val="1_0_Executive_Summary35"/>
      <sheetName val="CT_Thang_Mo36"/>
      <sheetName val="Customize_Your_Invoice36"/>
      <sheetName val="HVAC_BoQ36"/>
      <sheetName val="Bill_No__236"/>
      <sheetName val="budget_summary_(2)35"/>
      <sheetName val="Budget_Analysis_Summary35"/>
      <sheetName val="Projet,_methodes_&amp;_couts35"/>
      <sheetName val="Risques_majeurs_&amp;_Frais_Ind_35"/>
      <sheetName val="SPT_vs_PHI36"/>
      <sheetName val="CT__PL35"/>
      <sheetName val="FOL_-_Bar36"/>
      <sheetName val="Tender_Summary36"/>
      <sheetName val="Insurance_Ext36"/>
      <sheetName val="Top_sheet35"/>
      <sheetName val="intr_stool_brkup35"/>
      <sheetName val="2_Div_14_33"/>
      <sheetName val="SHOPLIST_xls32"/>
      <sheetName val="Bill_234"/>
      <sheetName val="Ap_A33"/>
      <sheetName val="Bill_133"/>
      <sheetName val="Bill_333"/>
      <sheetName val="Bill_433"/>
      <sheetName val="Bill_533"/>
      <sheetName val="Bill_633"/>
      <sheetName val="Bill_733"/>
      <sheetName val="Invoice_Summary32"/>
      <sheetName val="beam-reinft-IIInd_floor32"/>
      <sheetName val="beam-reinft-machine_rm32"/>
      <sheetName val="PROJECT_BRIEF33"/>
      <sheetName val="C_(3)33"/>
      <sheetName val="POWER_ASSUMPTIONS32"/>
      <sheetName val="Dubai_golf32"/>
      <sheetName val="WITHOUT_C&amp;I_PROFIT_(3)31"/>
      <sheetName val="Civil_Boq31"/>
      <sheetName val="Activity_List31"/>
      <sheetName val="HIRED_LABOUR_CODE29"/>
      <sheetName val="PA-_Consutant_29"/>
      <sheetName val="foot-slab_reinft29"/>
      <sheetName val="DETAILED__BOQ29"/>
      <sheetName val="M-Book_for_Conc29"/>
      <sheetName val="M-Book_for_FW29"/>
      <sheetName val="BILL_COV29"/>
      <sheetName val="Ra__stair29"/>
      <sheetName val="Softscape_Buildup31"/>
      <sheetName val="Mat'l_Rate31"/>
      <sheetName val="VALVE_CHAMBERS28"/>
      <sheetName val="Fire_Hydrants28"/>
      <sheetName val="B_GATE_VALVE28"/>
      <sheetName val="Sub_G1_Fire28"/>
      <sheetName val="Sub_G12_Fire28"/>
      <sheetName val="Materials_Cost(PCC)28"/>
      <sheetName val="India_F&amp;S_Template28"/>
      <sheetName val="IO_LIST28"/>
      <sheetName val="Material_28"/>
      <sheetName val="Quote_Sheet28"/>
      <sheetName val="Day_work28"/>
      <sheetName val="bill_nb2-Plumbing_&amp;_Drainag25"/>
      <sheetName val="Pl_&amp;_Dr_B25"/>
      <sheetName val="Pl_&amp;_Dr_G25"/>
      <sheetName val="Pl_&amp;_Dr_M25"/>
      <sheetName val="Pl_&amp;_Dr_125"/>
      <sheetName val="Pl_&amp;_Dr_225"/>
      <sheetName val="Pl_&amp;_Dr_325"/>
      <sheetName val="Pl_&amp;_Dr_425"/>
      <sheetName val="Pl_&amp;_Dr_525"/>
      <sheetName val="Pl_&amp;_Dr_625"/>
      <sheetName val="Pl_&amp;_Dr_725"/>
      <sheetName val="Pl_&amp;_Dr_825"/>
      <sheetName val="Pl_&amp;_Dr_R25"/>
      <sheetName val="FF_B25"/>
      <sheetName val="FF_G25"/>
      <sheetName val="FF_M25"/>
      <sheetName val="FF_125"/>
      <sheetName val="FF_2_25"/>
      <sheetName val="FF_325"/>
      <sheetName val="FF_425"/>
      <sheetName val="FF_525"/>
      <sheetName val="FF_6_25"/>
      <sheetName val="FF_725"/>
      <sheetName val="FF_825"/>
      <sheetName val="FF_R25"/>
      <sheetName val="bill_nb3-FF25"/>
      <sheetName val="HVAC_B25"/>
      <sheetName val="HVAC_G25"/>
      <sheetName val="HVAC_M25"/>
      <sheetName val="HVAC_125"/>
      <sheetName val="HVAC_225"/>
      <sheetName val="HVAC_325"/>
      <sheetName val="HVAC_425"/>
      <sheetName val="HVAC_525"/>
      <sheetName val="HVAC_625"/>
      <sheetName val="HVAC_725"/>
      <sheetName val="HVAC_825"/>
      <sheetName val="HVAC_R25"/>
      <sheetName val="bill_nb4-HVAC25"/>
      <sheetName val="SC_B25"/>
      <sheetName val="SC_G25"/>
      <sheetName val="SC_M25"/>
      <sheetName val="SC_125"/>
      <sheetName val="SC_225"/>
      <sheetName val="SC_325"/>
      <sheetName val="SC_425"/>
      <sheetName val="SC_525"/>
      <sheetName val="SC_625"/>
      <sheetName val="SC_725"/>
      <sheetName val="SC_825"/>
      <sheetName val="SC_R25"/>
      <sheetName val="AV_B25"/>
      <sheetName val="AV_G25"/>
      <sheetName val="AV_M25"/>
      <sheetName val="AV_125"/>
      <sheetName val="AV_225"/>
      <sheetName val="AV_325"/>
      <sheetName val="AV_425"/>
      <sheetName val="AV_525"/>
      <sheetName val="AV_625"/>
      <sheetName val="AV_725"/>
      <sheetName val="AV_825"/>
      <sheetName val="EL_B25"/>
      <sheetName val="EL_M25"/>
      <sheetName val="EL_125"/>
      <sheetName val="EL_225"/>
      <sheetName val="EL_325"/>
      <sheetName val="EL_425"/>
      <sheetName val="EL_525"/>
      <sheetName val="EL_625"/>
      <sheetName val="EL_725"/>
      <sheetName val="EL_825"/>
      <sheetName val="EL_R25"/>
      <sheetName val="EL_TR25"/>
      <sheetName val="8-_EL25"/>
      <sheetName val="FA_B25"/>
      <sheetName val="FA_G25"/>
      <sheetName val="FA_M25"/>
      <sheetName val="FA_125"/>
      <sheetName val="FA_225"/>
      <sheetName val="FA_325"/>
      <sheetName val="FA_425"/>
      <sheetName val="FA_525"/>
      <sheetName val="FA_625"/>
      <sheetName val="FA_725"/>
      <sheetName val="FA_825"/>
      <sheetName val="FA_R25"/>
      <sheetName val="9-_FA25"/>
      <sheetName val="CHART_OF_ACCOUNTS26"/>
      <sheetName val="E-Bill_No_6_A-O26"/>
      <sheetName val="Eq__Mobilization26"/>
      <sheetName val="Div__0227"/>
      <sheetName val="Div__0327"/>
      <sheetName val="Div__0427"/>
      <sheetName val="Div__0527"/>
      <sheetName val="Div__0627"/>
      <sheetName val="Div__0727"/>
      <sheetName val="Div__0826"/>
      <sheetName val="Div__0926"/>
      <sheetName val="Div__1026"/>
      <sheetName val="Div__1126"/>
      <sheetName val="Div__1226"/>
      <sheetName val="Div_1326"/>
      <sheetName val="EXTERNAL_WORKS26"/>
      <sheetName val="PRODUCTIVITY_RATE26"/>
      <sheetName val="U_R_A_-_MASONRY26"/>
      <sheetName val="U_R_A_-_PLASTERING26"/>
      <sheetName val="U_R_A_-_TILING26"/>
      <sheetName val="U_R_A_-_GRANITE26"/>
      <sheetName val="V_C_2_-_EARTHWORK26"/>
      <sheetName val="V_C_9_-_CERAMIC26"/>
      <sheetName val="V_C_9_-_FINISHES26"/>
      <sheetName val="BOQ_Direct_selling_cost27"/>
      <sheetName val="PointNo_525"/>
      <sheetName val="Elemental_Buildup25"/>
      <sheetName val="Working_for_RCC27"/>
      <sheetName val="B185-B-9_126"/>
      <sheetName val="B185-B-9_226"/>
      <sheetName val="B09_126"/>
      <sheetName val="w't_table25"/>
      <sheetName val="PMWeb_data26"/>
      <sheetName val="Chiet_t25"/>
      <sheetName val="Staffing_and_Rates_IA25"/>
      <sheetName val="Index_List25"/>
      <sheetName val="Type_List25"/>
      <sheetName val="File_Types25"/>
      <sheetName val="Division_254"/>
      <sheetName val="Division_425"/>
      <sheetName val="Division_525"/>
      <sheetName val="Division_625"/>
      <sheetName val="Division_725"/>
      <sheetName val="Division_825"/>
      <sheetName val="Division_925"/>
      <sheetName val="Division_1025"/>
      <sheetName val="Division_1225"/>
      <sheetName val="Division_1425"/>
      <sheetName val="Division_2128"/>
      <sheetName val="Division_2226"/>
      <sheetName val="Division_2325"/>
      <sheetName val="Division_2625"/>
      <sheetName val="Division_2725"/>
      <sheetName val="Division_2825"/>
      <sheetName val="Division_3125"/>
      <sheetName val="Division_3225"/>
      <sheetName val="Division_3325"/>
      <sheetName val="Material_List_25"/>
      <sheetName val="2_2)Revised_Cash_Flow25"/>
      <sheetName val="SS_MH26"/>
      <sheetName val="입찰내역_발주처_양식25"/>
      <sheetName val="LIST_DO_NOT_REMOVE24"/>
      <sheetName val="Rate_summary22"/>
      <sheetName val="Employee_List23"/>
      <sheetName val="B6_2_24"/>
      <sheetName val="Project_Cost_Breakdown23"/>
      <sheetName val="Summary_of_Work23"/>
      <sheetName val="PRECAST_lightconc-II27"/>
      <sheetName val="final_abstract27"/>
      <sheetName val="Staff_Acco_23"/>
      <sheetName val="TBAL9697_-group_wise__sdpl23"/>
      <sheetName val="SITE_WORK22"/>
      <sheetName val="Item-_Compact23"/>
      <sheetName val="E_&amp;_R23"/>
      <sheetName val="train_cash22"/>
      <sheetName val="accom_cash22"/>
      <sheetName val="INDIGINEOUS_ITEMS_22"/>
      <sheetName val="Рабочий_лист22"/>
      <sheetName val="[SHOPLIST_xls]70,/0s«iÆøí¬i23"/>
      <sheetName val="Mall_waterproofing22"/>
      <sheetName val="MSCP_waterproofing22"/>
      <sheetName val="RAB_AR&amp;STR22"/>
      <sheetName val="Annex_1_Sect_3a23"/>
      <sheetName val="Annex_1_Sect_3a_123"/>
      <sheetName val="Annex_1_Sect_3b23"/>
      <sheetName val="Annex_1_Sect_3c23"/>
      <sheetName val="HOURLY_RATES23"/>
      <sheetName val="PT_141-_Site_A_Landscape22"/>
      <sheetName val="d-safe_DELUXE22"/>
      <sheetName val="Back_up22"/>
      <sheetName val="Duct_Accesories22"/>
      <sheetName val="Common_Variables22"/>
      <sheetName val="????_???_??22"/>
      <sheetName val="Labour_&amp;_Plant22"/>
      <sheetName val="Ave_wtd_rates22"/>
      <sheetName val="Debits_as_on_12_04_0822"/>
      <sheetName val="STAFFSCHED_22"/>
      <sheetName val="TRIAL_BALANCE22"/>
      <sheetName val="Risk_Breakdown_Structure21"/>
      <sheetName val="Resumo_Empreitadas18"/>
      <sheetName val="GPL_Revenu_Update22"/>
      <sheetName val="DO_NOT_TOUCH22"/>
      <sheetName val="Work_Type22"/>
      <sheetName val="AREA_OF_APPLICATION21"/>
      <sheetName val="Equipment_Rates17"/>
      <sheetName val="1_2_Staff_Schedule18"/>
      <sheetName val="Geneí¬_i21"/>
      <sheetName val="Qtys_ZamZam_(Del__before)14"/>
      <sheetName val="Qtys_Relocation_(Del_before)14"/>
      <sheetName val="_Qtys_Sub_&amp;_Tents_(Del__befor14"/>
      <sheetName val="Qtys__Signages_(Del__before)14"/>
      <sheetName val="Qtys_Temporary_Passages_(Del)14"/>
      <sheetName val="_Qtys_Ser__Rooms_(Del_before)14"/>
      <sheetName val="PROJECT_BRIEF(EX_NEW)22"/>
      <sheetName val="PPA_Summary18"/>
      <sheetName val="Mix_Design18"/>
      <sheetName val="steel_total21"/>
      <sheetName val="ELE_BOQ21"/>
      <sheetName val="Floor_Box_19"/>
      <sheetName val="%_prog_figs_-u5_and_total18"/>
      <sheetName val="Service_Type15"/>
      <sheetName val="Contract_Division15"/>
      <sheetName val="SubContract_Type15"/>
      <sheetName val="Z-_GENERAL_PRICE_SUMMARY18"/>
      <sheetName val="Cashflow_projection17"/>
      <sheetName val="Data_I_(2)14"/>
      <sheetName val="rEFERENCES_14"/>
      <sheetName val="[SHOPLIST_xls]7017"/>
      <sheetName val="[SHOPLIST_xls]70,17"/>
      <sheetName val="Base_BM-rebar17"/>
      <sheetName val="E_H_-_H__W_P_17"/>
      <sheetName val="E__H__Treatment_for_pile_cap17"/>
      <sheetName val="[SHOPLIST_xls][SHOPLIST_xls][17"/>
      <sheetName val="Dash_board17"/>
      <sheetName val="[SHOPLIST_xls]/VW17"/>
      <sheetName val="Site_Dev_BOQ17"/>
      <sheetName val="Attach_4-1814"/>
      <sheetName val="Materials_17"/>
      <sheetName val="Area_Breakdown_PER_LEVEL_LINK17"/>
      <sheetName val="Cost_Heading14"/>
      <sheetName val="D_&amp;_W_sizes14"/>
      <sheetName val="SOPMA_DD14"/>
      <sheetName val="BOQ_(2)8"/>
      <sheetName val="LABOUR_RATE8"/>
      <sheetName val="Material_Rate8"/>
      <sheetName val="Labor_abs-PW8"/>
      <sheetName val="Labor_abs-NMR8"/>
      <sheetName val="Form_617"/>
      <sheetName val="Combined_Results_8"/>
      <sheetName val="P-100_MRF_DB_R114"/>
      <sheetName val="[SHOPLIST_xls]70,/0s«_iÆø_í¬_17"/>
      <sheetName val="[SHOPLIST_xls]70?,/0?s«i?Æøí¬17"/>
      <sheetName val="CF_Input17"/>
      <sheetName val="DATA_INPUT17"/>
      <sheetName val="Vordruck-Nr__7_1_3_D17"/>
      <sheetName val="M&amp;A_D17"/>
      <sheetName val="M&amp;A_E17"/>
      <sheetName val="M&amp;A_G17"/>
      <sheetName val="Labour_Costs17"/>
      <sheetName val="Data_Sheet17"/>
      <sheetName val="BLOCK-A_(MEA_SHEET)17"/>
      <sheetName val="tender_allowances17"/>
      <sheetName val="_Summary_BKG_03417"/>
      <sheetName val="BILL_3R17"/>
      <sheetName val="Ewaan_Show_Kitchen_(2)14"/>
      <sheetName val="Cash_Flow_Working14"/>
      <sheetName val="2F_회의실견적(5_14_일대)10"/>
      <sheetName val="_HIT-&gt;HMC_견적(3900)10"/>
      <sheetName val="Appendix_B10"/>
      <sheetName val="Risk_Register17"/>
      <sheetName val="Revised_Front_Page17"/>
      <sheetName val="Diff_Run01&amp;Run0217"/>
      <sheetName val="CCS_Summary17"/>
      <sheetName val="1_Carillion_Staff17"/>
      <sheetName val="_2_Staff_&amp;_Gen_labour17"/>
      <sheetName val="3_Offices17"/>
      <sheetName val="4_TempServ17"/>
      <sheetName val="__5_Temp_Wks17"/>
      <sheetName val="_6_Addn_Plant17"/>
      <sheetName val="_7__Transport17"/>
      <sheetName val="_8_Testing17"/>
      <sheetName val="9__Miscellaneous17"/>
      <sheetName val="10__Design17"/>
      <sheetName val="_11_Insurances17"/>
      <sheetName val="_12_Client_Req_17"/>
      <sheetName val="Risk_List17"/>
      <sheetName val="Track_of_Changes17"/>
      <sheetName val="Bill_8_Doors_&amp;_Windows17"/>
      <sheetName val="Bill_9_Finishes_17"/>
      <sheetName val="Bill_10_Specialities17"/>
      <sheetName val="Bill_1017"/>
      <sheetName val="MN_T_B_14"/>
      <sheetName val="PRICE_INFO14"/>
      <sheetName val="RC_SUMMARY14"/>
      <sheetName val="LABOUR_PRODUCTIVITY-TAV14"/>
      <sheetName val="MATERIAL_PRICES14"/>
      <sheetName val="kppl_pl8"/>
      <sheetName val="Basic_Rates8"/>
      <sheetName val="Labour_Rate_14"/>
      <sheetName val="Div_07_Thermal_&amp;_Moisture8"/>
      <sheetName val="Data_Validation8"/>
      <sheetName val="Div26_-_Elect8"/>
      <sheetName val="CHUNG_CU_CARRILON8"/>
      <sheetName val="precast_RC_element8"/>
      <sheetName val="pile_Fabrication8"/>
      <sheetName val="[SHOPLIST_xls][SHOPLIST_xls]/V6"/>
      <sheetName val="Drop_down2"/>
      <sheetName val="[SHOPLIST_xls]70,/0s«_iÆø_í¬3"/>
      <sheetName val="[SHOPLIST_xls]70,/0s«iÆøí¬i24"/>
      <sheetName val="[SHOPLIST_xls]70,/0s«iÆøí¬i33"/>
      <sheetName val="Joseph_Record3"/>
      <sheetName val="[SHOPLIST_xls]_VW__VU________10"/>
      <sheetName val="[SHOPLIST_xls]70___0_s__i____14"/>
      <sheetName val="[SHOPLIST_xls]70___0_s__i____15"/>
      <sheetName val="[SHOPLIST_xls]_VW__VU________11"/>
      <sheetName val="[SHOPLIST_xls]70___0_s__i____16"/>
      <sheetName val="[SHOPLIST_xls]70_x005f_x0000___0_x0_6"/>
      <sheetName val="[SHOPLIST_xls]70___0_s__i____17"/>
      <sheetName val="[SHOPLIST_xls]_VW__VU________12"/>
      <sheetName val="[SHOPLIST_xls]70___0_s__i____18"/>
      <sheetName val="[SHOPLIST_xls]_VW__VU________13"/>
      <sheetName val="[SHOPLIST_xls]70___0_s__i____19"/>
      <sheetName val="[SHOPLIST_xls]70_x005f_x0000___0_x0_7"/>
      <sheetName val="[SHOPLIST_xls]70___0_s__i____20"/>
      <sheetName val="[SHOPLIST_xls]_VW__VU________14"/>
      <sheetName val="[SHOPLIST_xls]_SHOPLIST_xls_464"/>
      <sheetName val="[SHOPLIST_xls]_SHOPLIST_xls_465"/>
      <sheetName val="[SHOPLIST_xls]_SHOPLIST_xls_466"/>
      <sheetName val="[SHOPLIST_xls]_SHOPLIST_xls_467"/>
      <sheetName val="[SHOPLIST_xls]_SHOPLIST_xls_468"/>
      <sheetName val="[SHOPLIST_xls]_SHOPLIST_xls_469"/>
      <sheetName val="[SHOPLIST_xls]_SHOPLIST_xls_470"/>
      <sheetName val="[SHOPLIST_xls]_SHOPLIST_xls_471"/>
      <sheetName val="[SHOPLIST_xls]_SHOPLIST_xls_472"/>
      <sheetName val="[SHOPLIST_xls]_SHOPLIST_xls_473"/>
      <sheetName val="[SHOPLIST_xls]_SHOPLIST_xls_474"/>
      <sheetName val="[SHOPLIST_xls]_SHOPLIST_xls_475"/>
      <sheetName val="[SHOPLIST_xls]_SHOPLIST_xls_476"/>
      <sheetName val="[SHOPLIST_xls]_SHOPLIST_xls_477"/>
      <sheetName val="[SHOPLIST_xls]_SHOPLIST_xls_478"/>
      <sheetName val="[SHOPLIST_xls]_SHOPLIST_xls_479"/>
      <sheetName val="[SHOPLIST_xls]_SHOPLIST_xls_480"/>
      <sheetName val="[SHOPLIST_xls]_SHOPLIST_xls_481"/>
      <sheetName val="[SHOPLIST_xls]_SHOPLIST_xls_482"/>
      <sheetName val="[SHOPLIST_xls]_SHOPLIST_xls_483"/>
      <sheetName val="[SHOPLIST_xls]_SHOPLIST_xls_484"/>
      <sheetName val="[SHOPLIST_xls]_SHOPLIST_xls_485"/>
      <sheetName val="[SHOPLIST_xls]_SHOPLIST_xls_486"/>
      <sheetName val="[SHOPLIST_xls]_SHOPLIST_xls_487"/>
      <sheetName val="[SHOPLIST_xls]_SHOPLIST_xls_488"/>
      <sheetName val="[SHOPLIST_xls]_SHOPLIST_xls_489"/>
      <sheetName val="[SHOPLIST_xls]_SHOPLIST_xls_490"/>
      <sheetName val="[SHOPLIST_xls]_SHOPLIST_xls_491"/>
      <sheetName val="[SHOPLIST_xls]_SHOPLIST_xls_492"/>
      <sheetName val="[SHOPLIST_xls]_SHOPLIST_xls_493"/>
      <sheetName val="[SHOPLIST_xls]_SHOPLIST_xls_494"/>
      <sheetName val="[SHOPLIST_xls]_SHOPLIST_xls_495"/>
      <sheetName val="[SHOPLIST_xls]_SHOPLIST_xls_496"/>
      <sheetName val="[SHOPLIST_xls]_SHOPLIST_xls_497"/>
      <sheetName val="[SHOPLIST_xls]_SHOPLIST_xls_498"/>
      <sheetName val="[SHOPLIST_xls]_SHOPLIST_xls_499"/>
      <sheetName val="[SHOPLIST_xls]_SHOPLIST_xls_500"/>
      <sheetName val="[SHOPLIST_xls]_SHOPLIST_xls_501"/>
      <sheetName val="[SHOPLIST_xls]_SHOPLIST_xls_502"/>
      <sheetName val="[SHOPLIST_xls]_SHOPLIST_xls_503"/>
      <sheetName val="[SHOPLIST_xls]_SHOPLIST_xls_504"/>
      <sheetName val="[SHOPLIST_xls]_SHOPLIST_xls_505"/>
      <sheetName val="[SHOPLIST_xls]_SHOPLIST_xls_506"/>
      <sheetName val="[SHOPLIST_xls]_SHOPLIST_xls_507"/>
      <sheetName val="[SHOPLIST_xls]_SHOPLIST_xls_508"/>
      <sheetName val="[SHOPLIST_xls]_SHOPLIST_xls_509"/>
      <sheetName val="[SHOPLIST_xls]_SHOPLIST_xls_510"/>
      <sheetName val="[SHOPLIST_xls]_SHOPLIST_xls_511"/>
      <sheetName val="[SHOPLIST_xls]_SHOPLIST_xls_512"/>
      <sheetName val="[SHOPLIST_xls]_SHOPLIST_xls_513"/>
      <sheetName val="[SHOPLIST_xls]_SHOPLIST_xls_514"/>
      <sheetName val="[SHOPLIST_xls]_SHOPLIST_xls_515"/>
      <sheetName val="[SHOPLIST_xls]_SHOPLIST_xls_516"/>
      <sheetName val="[SHOPLIST_xls]_SHOPLIST_xls_517"/>
      <sheetName val="[SHOPLIST_xls]_SHOPLIST_xls_518"/>
      <sheetName val="[SHOPLIST_xls]_SHOPLIST_xls_519"/>
      <sheetName val="[SHOPLIST_xls]_SHOPLIST_xls_520"/>
      <sheetName val="[SHOPLIST_xls]_SHOPLIST_xls_521"/>
      <sheetName val="[SHOPLIST_xls]_SHOPLIST_xls_522"/>
      <sheetName val="[SHOPLIST_xls]_SHOPLIST_xls_523"/>
      <sheetName val="[SHOPLIST_xls]_SHOPLIST_xls_524"/>
      <sheetName val="[SHOPLIST_xls]_SHOPLIST_xls_525"/>
      <sheetName val="[SHOPLIST_xls]_SHOPLIST_xls_526"/>
      <sheetName val="[SHOPLIST_xls]_SHOPLIST_xls_527"/>
      <sheetName val="[SHOPLIST_xls]_SHOPLIST_xls_528"/>
      <sheetName val="[SHOPLIST_xls]_SHOPLIST_xls_529"/>
      <sheetName val="[SHOPLIST_xls]_SHOPLIST_xls_530"/>
      <sheetName val="[SHOPLIST_xls]_SHOPLIST_xls_531"/>
      <sheetName val="[SHOPLIST_xls]_SHOPLIST_xls_532"/>
      <sheetName val="[SHOPLIST_xls]_SHOPLIST_xls_533"/>
      <sheetName val="[SHOPLIST_xls]_SHOPLIST_xls_534"/>
      <sheetName val="[SHOPLIST_xls]_SHOPLIST_xls_535"/>
      <sheetName val="[SHOPLIST_xls]_SHOPLIST_xls_536"/>
      <sheetName val="[SHOPLIST_xls]70_x005f_x005f_x005f_x0000__5"/>
      <sheetName val="[SHOPLIST_xls]_SHOPLIST_xls_537"/>
      <sheetName val="[SHOPLIST_xls]_SHOPLIST_xls_538"/>
      <sheetName val="[SHOPLIST_xls]_SHOPLIST_xls_539"/>
      <sheetName val="[SHOPLIST_xls]_SHOPLIST_xls_540"/>
      <sheetName val="[SHOPLIST_xls]_SHOPLIST_xls_541"/>
      <sheetName val="[SHOPLIST_xls]_SHOPLIST_xls_542"/>
      <sheetName val="[SHOPLIST_xls]_SHOPLIST_xls_543"/>
      <sheetName val="[SHOPLIST_xls]_SHOPLIST_xls_544"/>
      <sheetName val="[SHOPLIST_xls]_SHOPLIST_xls_545"/>
      <sheetName val="[SHOPLIST_xls]_SHOPLIST_xls_546"/>
      <sheetName val="[SHOPLIST_xls]_SHOPLIST_xls_547"/>
      <sheetName val="[SHOPLIST_xls]_SHOPLIST_xls_548"/>
      <sheetName val="[SHOPLIST_xls]_SHOPLIST_xls_549"/>
      <sheetName val="[SHOPLIST_xls]_SHOPLIST_xls_550"/>
      <sheetName val="[SHOPLIST_xls]_SHOPLIST_xls_551"/>
      <sheetName val="[SHOPLIST_xls]_SHOPLIST_xls_552"/>
      <sheetName val="[SHOPLIST_xls]_SHOPLIST_xls_553"/>
      <sheetName val="[SHOPLIST_xls]_SHOPLIST_xls_554"/>
      <sheetName val="[SHOPLIST_xls]_SHOPLIST_xls_555"/>
      <sheetName val="[SHOPLIST_xls]_SHOPLIST_xls_556"/>
      <sheetName val="[SHOPLIST_xls]_SHOPLIST_xls_557"/>
      <sheetName val="[SHOPLIST_xls]_SHOPLIST_xls_558"/>
      <sheetName val="[SHOPLIST_xls]_SHOPLIST_xls_559"/>
      <sheetName val="[SHOPLIST_xls]_SHOPLIST_xls_560"/>
      <sheetName val="[SHOPLIST_xls]_SHOPLIST_xls_561"/>
      <sheetName val="[SHOPLIST_xls]_SHOPLIST_xls_562"/>
      <sheetName val="[SHOPLIST_xls]_SHOPLIST_xls_563"/>
      <sheetName val="[SHOPLIST_xls]_SHOPLIST_xls_564"/>
      <sheetName val="[SHOPLIST_xls]_SHOPLIST_xls_565"/>
      <sheetName val="[SHOPLIST_xls]_SHOPLIST_xls_566"/>
      <sheetName val="[SHOPLIST_xls]_SHOPLIST_xls_567"/>
      <sheetName val="[SHOPLIST_xls]_SHOPLIST_xls_568"/>
      <sheetName val="[SHOPLIST_xls]_SHOPLIST_xls_569"/>
      <sheetName val="[SHOPLIST_xls]_SHOPLIST_xls_570"/>
      <sheetName val="[SHOPLIST_xls]_SHOPLIST_xls_571"/>
      <sheetName val="[SHOPLIST_xls]_SHOPLIST_xls_572"/>
      <sheetName val="[SHOPLIST_xls]_SHOPLIST_xls_573"/>
      <sheetName val="[SHOPLIST_xls]_SHOPLIST_xls_574"/>
      <sheetName val="[SHOPLIST_xls]_SHOPLIST_xls_575"/>
      <sheetName val="[SHOPLIST_xls]_SHOPLIST_xls_576"/>
      <sheetName val="[SHOPLIST_xls]_SHOPLIST_xls_577"/>
      <sheetName val="[SHOPLIST_xls]_SHOPLIST_xls_578"/>
      <sheetName val="[SHOPLIST_xls]_SHOPLIST_xls_579"/>
      <sheetName val="[SHOPLIST_xls]_SHOPLIST_xls_580"/>
      <sheetName val="[SHOPLIST_xls]_SHOPLIST_xls_581"/>
      <sheetName val="[SHOPLIST_xls]_SHOPLIST_xls_582"/>
      <sheetName val="[SHOPLIST_xls]70___0_s__i____21"/>
      <sheetName val="[SHOPLIST_xls]_VW__VU________15"/>
      <sheetName val="[SHOPLIST_xls]70___0_s__i____22"/>
      <sheetName val="[SHOPLIST_xls]70_x005f_x0000___0_x0_8"/>
      <sheetName val="[SHOPLIST_xls]70___0_s__i____23"/>
      <sheetName val="[SHOPLIST_xls]_SHOPLIST_xls_583"/>
      <sheetName val="[SHOPLIST_xls]_VW__VU________16"/>
      <sheetName val="[SHOPLIST_xls]_SHOPLIST_xls_584"/>
      <sheetName val="[SHOPLIST_xls]_SHOPLIST_xls_585"/>
      <sheetName val="[SHOPLIST_xls]_SHOPLIST_xls_586"/>
      <sheetName val="[SHOPLIST_xls]_SHOPLIST_xls_587"/>
      <sheetName val="[SHOPLIST_xls]_SHOPLIST_xls_588"/>
      <sheetName val="[SHOPLIST_xls]_SHOPLIST_xls_589"/>
      <sheetName val="[SHOPLIST_xls]_SHOPLIST_xls_590"/>
      <sheetName val="[SHOPLIST_xls]_SHOPLIST_xls_591"/>
      <sheetName val="[SHOPLIST_xls]_SHOPLIST_xls_592"/>
      <sheetName val="[SHOPLIST_xls]_SHOPLIST_xls_593"/>
      <sheetName val="[SHOPLIST_xls]_SHOPLIST_xls_594"/>
      <sheetName val="[SHOPLIST_xls]_SHOPLIST_xls_595"/>
      <sheetName val="[SHOPLIST_xls]_SHOPLIST_xls_596"/>
      <sheetName val="[SHOPLIST_xls]_SHOPLIST_xls_597"/>
      <sheetName val="[SHOPLIST_xls]_SHOPLIST_xls_598"/>
      <sheetName val="[SHOPLIST_xls]_SHOPLIST_xls_599"/>
      <sheetName val="[SHOPLIST_xls]_SHOPLIST_xls_600"/>
      <sheetName val="[SHOPLIST_xls]_SHOPLIST_xls_601"/>
      <sheetName val="[SHOPLIST_xls]_SHOPLIST_xls_602"/>
      <sheetName val="[SHOPLIST_xls]_SHOPLIST_xls_603"/>
      <sheetName val="[SHOPLIST_xls]_SHOPLIST_xls_604"/>
      <sheetName val="[SHOPLIST_xls]_SHOPLIST_xls_605"/>
      <sheetName val="[SHOPLIST_xls]_SHOPLIST_xls_606"/>
      <sheetName val="[SHOPLIST_xls]_SHOPLIST_xls_607"/>
      <sheetName val="[SHOPLIST_xls]_SHOPLIST_xls_608"/>
      <sheetName val="[SHOPLIST_xls]_SHOPLIST_xls_609"/>
      <sheetName val="[SHOPLIST_xls]_SHOPLIST_xls_610"/>
      <sheetName val="[SHOPLIST_xls]_SHOPLIST_xls_611"/>
      <sheetName val="[SHOPLIST_xls]_SHOPLIST_xls_612"/>
      <sheetName val="[SHOPLIST_xls]_SHOPLIST_xls_613"/>
      <sheetName val="[SHOPLIST_xls]_SHOPLIST_xls_614"/>
      <sheetName val="[SHOPLIST_xls]_SHOPLIST_xls_615"/>
      <sheetName val="[SHOPLIST_xls]_SHOPLIST_xls_616"/>
      <sheetName val="[SHOPLIST_xls]_SHOPLIST_xls_617"/>
      <sheetName val="[SHOPLIST_xls]_SHOPLIST_xls_618"/>
      <sheetName val="[SHOPLIST_xls]_SHOPLIST_xls_619"/>
      <sheetName val="[SHOPLIST_xls]_SHOPLIST_xls_620"/>
      <sheetName val="[SHOPLIST_xls]_SHOPLIST_xls_621"/>
      <sheetName val="[SHOPLIST_xls]_SHOPLIST_xls_622"/>
      <sheetName val="[SHOPLIST_xls]_SHOPLIST_xls_623"/>
      <sheetName val="[SHOPLIST_xls]_SHOPLIST_xls_624"/>
      <sheetName val="[SHOPLIST_xls]_SHOPLIST_xls_625"/>
      <sheetName val="[SHOPLIST_xls]_SHOPLIST_xls_626"/>
      <sheetName val="[SHOPLIST_xls]_SHOPLIST_xls_627"/>
      <sheetName val="[SHOPLIST_xls]_SHOPLIST_xls_628"/>
      <sheetName val="[SHOPLIST_xls]_SHOPLIST_xls_629"/>
      <sheetName val="[SHOPLIST_xls]_SHOPLIST_xls_630"/>
      <sheetName val="[SHOPLIST_xls]_SHOPLIST_xls_631"/>
      <sheetName val="[SHOPLIST_xls]_SHOPLIST_xls_632"/>
      <sheetName val="[SHOPLIST_xls]_SHOPLIST_xls_633"/>
      <sheetName val="[SHOPLIST_xls]_SHOPLIST_xls_634"/>
      <sheetName val="[SHOPLIST_xls]_SHOPLIST_xls_635"/>
      <sheetName val="[SHOPLIST_xls]_SHOPLIST_xls_636"/>
      <sheetName val="[SHOPLIST_xls]_SHOPLIST_xls_637"/>
      <sheetName val="[SHOPLIST_xls]_SHOPLIST_xls_638"/>
      <sheetName val="[SHOPLIST_xls]_SHOPLIST_xls_639"/>
      <sheetName val="[SHOPLIST_xls]_SHOPLIST_xls_640"/>
      <sheetName val="[SHOPLIST_xls]_SHOPLIST_xls_641"/>
      <sheetName val="[SHOPLIST_xls]_SHOPLIST_xls_642"/>
      <sheetName val="[SHOPLIST_xls]_SHOPLIST_xls_643"/>
      <sheetName val="[SHOPLIST_xls]_SHOPLIST_xls_644"/>
      <sheetName val="[SHOPLIST_xls]_SHOPLIST_xls_645"/>
      <sheetName val="[SHOPLIST_xls]_SHOPLIST_xls_646"/>
      <sheetName val="[SHOPLIST_xls]_SHOPLIST_xls_647"/>
      <sheetName val="[SHOPLIST_xls]_SHOPLIST_xls_648"/>
      <sheetName val="[SHOPLIST_xls]_SHOPLIST_xls_649"/>
      <sheetName val="[SHOPLIST_xls]_SHOPLIST_xls_650"/>
      <sheetName val="[SHOPLIST_xls]_SHOPLIST_xls_651"/>
      <sheetName val="[SHOPLIST_xls]_SHOPLIST_xls_652"/>
      <sheetName val="[SHOPLIST_xls]_SHOPLIST_xls_653"/>
      <sheetName val="[SHOPLIST_xls]_SHOPLIST_xls_654"/>
      <sheetName val="[SHOPLIST_xls]_SHOPLIST_xls_655"/>
      <sheetName val="[SHOPLIST_xls]_SHOPLIST_xls_656"/>
      <sheetName val="[SHOPLIST_xls]_SHOPLIST_xls_657"/>
      <sheetName val="[SHOPLIST_xls]_SHOPLIST_xls_658"/>
      <sheetName val="[SHOPLIST_xls]_SHOPLIST_xls_659"/>
      <sheetName val="[SHOPLIST_xls]_SHOPLIST_xls_660"/>
      <sheetName val="[SHOPLIST_xls]_SHOPLIST_xls_661"/>
      <sheetName val="[SHOPLIST_xls]_SHOPLIST_xls_662"/>
      <sheetName val="[SHOPLIST_xls]_SHOPLIST_xls_663"/>
      <sheetName val="[SHOPLIST_xls]_SHOPLIST_xls_664"/>
      <sheetName val="[SHOPLIST_xls]_SHOPLIST_xls_665"/>
      <sheetName val="[SHOPLIST_xls]_SHOPLIST_xls_666"/>
      <sheetName val="[SHOPLIST_xls]_SHOPLIST_xls_667"/>
      <sheetName val="[SHOPLIST_xls]_SHOPLIST_xls_668"/>
      <sheetName val="[SHOPLIST_xls]_SHOPLIST_xls_669"/>
      <sheetName val="[SHOPLIST_xls]_SHOPLIST_xls_670"/>
      <sheetName val="[SHOPLIST_xls]_SHOPLIST_xls_671"/>
      <sheetName val="[SHOPLIST_xls]_SHOPLIST_xls_672"/>
      <sheetName val="[SHOPLIST_xls]_SHOPLIST_xls_673"/>
      <sheetName val="[SHOPLIST_xls]_SHOPLIST_xls_674"/>
      <sheetName val="[SHOPLIST_xls]_SHOPLIST_xls_675"/>
      <sheetName val="[SHOPLIST_xls]_SHOPLIST_xls_676"/>
      <sheetName val="[SHOPLIST_xls]_SHOPLIST_xls_677"/>
      <sheetName val="[SHOPLIST_xls]_SHOPLIST_xls_678"/>
      <sheetName val="[SHOPLIST_xls]_SHOPLIST_xls_679"/>
      <sheetName val="[SHOPLIST_xls]_SHOPLIST_xls_680"/>
      <sheetName val="[SHOPLIST_xls]_SHOPLIST_xls_681"/>
      <sheetName val="[SHOPLIST_xls]_SHOPLIST_xls_682"/>
      <sheetName val="[SHOPLIST_xls]_SHOPLIST_xls_683"/>
      <sheetName val="[SHOPLIST_xls]_SHOPLIST_xls_684"/>
      <sheetName val="[SHOPLIST_xls]_SHOPLIST_xls_685"/>
      <sheetName val="[SHOPLIST_xls]_SHOPLIST_xls_686"/>
      <sheetName val="[SHOPLIST_xls]_SHOPLIST_xls_687"/>
      <sheetName val="[SHOPLIST_xls]_SHOPLIST_xls_688"/>
      <sheetName val="[SHOPLIST_xls]_SHOPLIST_xls_689"/>
      <sheetName val="[SHOPLIST_xls]_SHOPLIST_xls_690"/>
      <sheetName val="[SHOPLIST_xls]_SHOPLIST_xls_691"/>
      <sheetName val="[SHOPLIST_xls]_SHOPLIST_xls_692"/>
      <sheetName val="[SHOPLIST_xls]_SHOPLIST_xls_693"/>
      <sheetName val="[SHOPLIST_xls]_SHOPLIST_xls_694"/>
      <sheetName val="[SHOPLIST_xls]70_x005f_x005f_x005f_x0000__6"/>
      <sheetName val="Materials_Cost"/>
      <sheetName val="[SHOPLIST_xls]70,/0s«iÆøí¬i41"/>
      <sheetName val="[SHOPLIST_xls]70,/0s«iÆøí¬i51"/>
      <sheetName val="Rectangular_Duct"/>
      <sheetName val="Cost_Heaࡤing"/>
      <sheetName val="bill_no__3"/>
      <sheetName val="[SHOPLIST_xls]_SHOPLIST_xls_695"/>
      <sheetName val="[SHOPLIST_xls]_SHOPLIST_xls_696"/>
      <sheetName val="[SHOPLIST_xls]_SHOPLIST_xls_697"/>
      <sheetName val="[SHOPLIST_xls]_SHOPLIST_xls_698"/>
      <sheetName val="[SHOPLIST_xls]_SHOPLIST_xls_699"/>
      <sheetName val="[SHOPLIST_xls]_SHOPLIST_xls_700"/>
      <sheetName val="[SHOPLIST_xls]_SHOPLIST_xls_701"/>
      <sheetName val="[SHOPLIST_xls]_SHOPLIST_xls_702"/>
      <sheetName val="[SHOPLIST_xls]_SHOPLIST_xls_703"/>
      <sheetName val="[SHOPLIST_xls]_SHOPLIST_xls_704"/>
      <sheetName val="[SHOPLIST_xls]_SHOPLIST_xls_705"/>
      <sheetName val="[SHOPLIST_xls]_SHOPLIST_xls_706"/>
      <sheetName val="[SHOPLIST_xls]_SHOPLIST_xls_707"/>
      <sheetName val="[SHOPLIST_xls]_SHOPLIST_xls_708"/>
      <sheetName val="[SHOPLIST_xls]_SHOPLIST_xls_709"/>
      <sheetName val="[SHOPLIST_xls]_SHOPLIST_xls_710"/>
      <sheetName val="[SHOPLIST_xls]_SHOPLIST_xls_711"/>
      <sheetName val="[SHOPLIST_xls]_SHOPLIST_xls_712"/>
      <sheetName val="[SHOPLIST_xls]_SHOPLIST_xls_713"/>
      <sheetName val="[SHOPLIST_xls]_SHOPLIST_xls_714"/>
      <sheetName val="[SHOPLIST_xls]_SHOPLIST_xls_715"/>
      <sheetName val="[SHOPLIST_xls]_SHOPLIST_xls_716"/>
      <sheetName val="[SHOPLIST_xls]_SHOPLIST_xls_717"/>
      <sheetName val="[SHOPLIST_xls]_SHOPLIST_xls_718"/>
      <sheetName val="[SHOPLIST_xls]_SHOPLIST_xls_719"/>
      <sheetName val="[SHOPLIST_xls]_SHOPLIST_xls_720"/>
      <sheetName val="[SHOPLIST_xls]_SHOPLIST_xls_721"/>
      <sheetName val="[SHOPLIST_xls]_SHOPLIST_xls_722"/>
      <sheetName val="[SHOPLIST_xls]_SHOPLIST_xls_723"/>
      <sheetName val="[SHOPLIST_xls]_SHOPLIST_xls_724"/>
      <sheetName val="[SHOPLIST_xls]_SHOPLIST_xls_725"/>
      <sheetName val="[SHOPLIST_xls]_SHOPLIST_xls_726"/>
      <sheetName val="[SHOPLIST_xls]70___0_s__i____24"/>
      <sheetName val="[SHOPLIST_xls]_VW__VU________17"/>
      <sheetName val="[SHOPLIST_xls]70___0_s__i____25"/>
      <sheetName val="[SHOPLIST_xls]70_x005f_x0000___0_x0_9"/>
      <sheetName val="[SHOPLIST_xls]70___0_s__i____26"/>
      <sheetName val="[SHOPLIST_xls]_SHOPLIST_xls_727"/>
      <sheetName val="[SHOPLIST_xls]_VW__VU________18"/>
      <sheetName val="[SHOPLIST_xls]_SHOPLIST_xls_728"/>
      <sheetName val="[SHOPLIST_xls]_SHOPLIST_xls_729"/>
      <sheetName val="[SHOPLIST_xls]_SHOPLIST_xls_730"/>
      <sheetName val="[SHOPLIST_xls]_SHOPLIST_xls_731"/>
      <sheetName val="[SHOPLIST_xls]_SHOPLIST_xls_732"/>
      <sheetName val="[SHOPLIST_xls]_SHOPLIST_xls_733"/>
      <sheetName val="[SHOPLIST_xls]_SHOPLIST_xls_734"/>
      <sheetName val="[SHOPLIST_xls]_SHOPLIST_xls_735"/>
      <sheetName val="[SHOPLIST_xls]_SHOPLIST_xls_736"/>
      <sheetName val="[SHOPLIST_xls]_SHOPLIST_xls_737"/>
      <sheetName val="[SHOPLIST_xls]_SHOPLIST_xls_738"/>
      <sheetName val="[SHOPLIST_xls]_SHOPLIST_xls_739"/>
      <sheetName val="[SHOPLIST_xls]_SHOPLIST_xls_740"/>
      <sheetName val="[SHOPLIST_xls]_SHOPLIST_xls_741"/>
      <sheetName val="[SHOPLIST_xls]_SHOPLIST_xls_742"/>
      <sheetName val="[SHOPLIST_xls]_SHOPLIST_xls_743"/>
      <sheetName val="[SHOPLIST_xls]_SHOPLIST_xls_744"/>
      <sheetName val="[SHOPLIST_xls]_SHOPLIST_xls_745"/>
      <sheetName val="[SHOPLIST_xls]_SHOPLIST_xls_746"/>
      <sheetName val="[SHOPLIST_xls]_SHOPLIST_xls_747"/>
      <sheetName val="[SHOPLIST_xls]_SHOPLIST_xls_748"/>
      <sheetName val="[SHOPLIST_xls]_SHOPLIST_xls_749"/>
      <sheetName val="[SHOPLIST_xls]_SHOPLIST_xls_750"/>
      <sheetName val="[SHOPLIST_xls]_SHOPLIST_xls_751"/>
      <sheetName val="[SHOPLIST_xls]_SHOPLIST_xls_752"/>
      <sheetName val="[SHOPLIST_xls]_SHOPLIST_xls_753"/>
      <sheetName val="[SHOPLIST_xls]_SHOPLIST_xls_754"/>
      <sheetName val="[SHOPLIST_xls]_SHOPLIST_xls_755"/>
      <sheetName val="[SHOPLIST_xls]_SHOPLIST_xls_756"/>
      <sheetName val="[SHOPLIST_xls]_SHOPLIST_xls_757"/>
      <sheetName val="[SHOPLIST_xls]_SHOPLIST_xls_758"/>
      <sheetName val="[SHOPLIST_xls]_SHOPLIST_xls_759"/>
      <sheetName val="[SHOPLIST_xls]_SHOPLIST_xls_760"/>
      <sheetName val="[SHOPLIST_xls]_SHOPLIST_xls_761"/>
      <sheetName val="[SHOPLIST_xls]_SHOPLIST_xls_762"/>
      <sheetName val="[SHOPLIST_xls]_SHOPLIST_xls_763"/>
      <sheetName val="[SHOPLIST_xls]_SHOPLIST_xls_764"/>
      <sheetName val="[SHOPLIST_xls]_SHOPLIST_xls_765"/>
      <sheetName val="[SHOPLIST_xls]_SHOPLIST_xls_766"/>
      <sheetName val="[SHOPLIST_xls]_SHOPLIST_xls_767"/>
      <sheetName val="[SHOPLIST_xls]_SHOPLIST_xls_768"/>
      <sheetName val="[SHOPLIST_xls]_SHOPLIST_xls_769"/>
      <sheetName val="[SHOPLIST_xls]_SHOPLIST_xls_770"/>
      <sheetName val="[SHOPLIST_xls]_SHOPLIST_xls_771"/>
      <sheetName val="[SHOPLIST_xls]_SHOPLIST_xls_772"/>
      <sheetName val="[SHOPLIST_xls]_SHOPLIST_xls_773"/>
      <sheetName val="[SHOPLIST_xls]_SHOPLIST_xls_774"/>
      <sheetName val="[SHOPLIST_xls]_SHOPLIST_xls_775"/>
      <sheetName val="[SHOPLIST_xls]_SHOPLIST_xls_776"/>
      <sheetName val="[SHOPLIST_xls]_SHOPLIST_xls_777"/>
      <sheetName val="[SHOPLIST_xls]_SHOPLIST_xls_778"/>
      <sheetName val="[SHOPLIST_xls]_SHOPLIST_xls_779"/>
      <sheetName val="[SHOPLIST_xls]_SHOPLIST_xls_780"/>
      <sheetName val="[SHOPLIST_xls]_SHOPLIST_xls_781"/>
      <sheetName val="[SHOPLIST_xls]_SHOPLIST_xls_782"/>
      <sheetName val="[SHOPLIST_xls]_SHOPLIST_xls_783"/>
      <sheetName val="[SHOPLIST_xls]_SHOPLIST_xls_784"/>
      <sheetName val="[SHOPLIST_xls]_SHOPLIST_xls_785"/>
      <sheetName val="[SHOPLIST_xls]_SHOPLIST_xls_786"/>
      <sheetName val="[SHOPLIST_xls]_SHOPLIST_xls_787"/>
      <sheetName val="[SHOPLIST_xls]_SHOPLIST_xls_788"/>
      <sheetName val="[SHOPLIST_xls]_SHOPLIST_xls_789"/>
      <sheetName val="[SHOPLIST_xls]_SHOPLIST_xls_790"/>
      <sheetName val="[SHOPLIST_xls]_SHOPLIST_xls_791"/>
      <sheetName val="[SHOPLIST_xls]_SHOPLIST_xls_792"/>
      <sheetName val="[SHOPLIST_xls]_SHOPLIST_xls_793"/>
      <sheetName val="[SHOPLIST_xls]_SHOPLIST_xls_794"/>
      <sheetName val="[SHOPLIST_xls]_SHOPLIST_xls_795"/>
      <sheetName val="[SHOPLIST_xls]_SHOPLIST_xls_796"/>
      <sheetName val="[SHOPLIST_xls]_SHOPLIST_xls_797"/>
      <sheetName val="[SHOPLIST_xls]_SHOPLIST_xls_798"/>
      <sheetName val="[SHOPLIST_xls]_SHOPLIST_xls_799"/>
      <sheetName val="[SHOPLIST_xls]_SHOPLIST_xls_800"/>
      <sheetName val="[SHOPLIST_xls]_SHOPLIST_xls_801"/>
      <sheetName val="[SHOPLIST_xls]_SHOPLIST_xls_802"/>
      <sheetName val="[SHOPLIST_xls]_SHOPLIST_xls_803"/>
      <sheetName val="[SHOPLIST_xls]_SHOPLIST_xls_804"/>
      <sheetName val="[SHOPLIST_xls]_SHOPLIST_xls_805"/>
      <sheetName val="[SHOPLIST_xls]_SHOPLIST_xls_806"/>
      <sheetName val="[SHOPLIST_xls]_SHOPLIST_xls_807"/>
      <sheetName val="[SHOPLIST_xls]_SHOPLIST_xls_808"/>
      <sheetName val="[SHOPLIST_xls]_SHOPLIST_xls_809"/>
      <sheetName val="[SHOPLIST_xls]_SHOPLIST_xls_810"/>
      <sheetName val="[SHOPLIST_xls]_SHOPLIST_xls_811"/>
      <sheetName val="[SHOPLIST_xls]_SHOPLIST_xls_812"/>
      <sheetName val="[SHOPLIST_xls]_SHOPLIST_xls_813"/>
      <sheetName val="[SHOPLIST_xls]_SHOPLIST_xls_814"/>
      <sheetName val="[SHOPLIST_xls]_SHOPLIST_xls_815"/>
      <sheetName val="[SHOPLIST_xls]_SHOPLIST_xls_816"/>
      <sheetName val="[SHOPLIST_xls]_SHOPLIST_xls_817"/>
      <sheetName val="[SHOPLIST_xls]_SHOPLIST_xls_818"/>
      <sheetName val="[SHOPLIST_xls]_SHOPLIST_xls_819"/>
      <sheetName val="[SHOPLIST_xls]_SHOPLIST_xls_820"/>
      <sheetName val="[SHOPLIST_xls]_SHOPLIST_xls_821"/>
      <sheetName val="[SHOPLIST_xls]_SHOPLIST_xls_822"/>
      <sheetName val="[SHOPLIST_xls]_SHOPLIST_xls_823"/>
      <sheetName val="[SHOPLIST_xls]_SHOPLIST_xls_824"/>
      <sheetName val="[SHOPLIST_xls]_SHOPLIST_xls_825"/>
      <sheetName val="[SHOPLIST_xls]_SHOPLIST_xls_826"/>
      <sheetName val="[SHOPLIST_xls]_SHOPLIST_xls_827"/>
      <sheetName val="[SHOPLIST_xls]_SHOPLIST_xls_828"/>
      <sheetName val="[SHOPLIST_xls]_SHOPLIST_xls_829"/>
      <sheetName val="[SHOPLIST_xls]_SHOPLIST_xls_830"/>
      <sheetName val="[SHOPLIST_xls]_SHOPLIST_xls_831"/>
      <sheetName val="[SHOPLIST_xls]_SHOPLIST_xls_832"/>
      <sheetName val="[SHOPLIST_xls]_SHOPLIST_xls_833"/>
      <sheetName val="[SHOPLIST_xls]_SHOPLIST_xls_834"/>
      <sheetName val="[SHOPLIST_xls]_SHOPLIST_xls_835"/>
      <sheetName val="[SHOPLIST_xls]_SHOPLIST_xls_836"/>
      <sheetName val="[SHOPLIST_xls]_SHOPLIST_xls_837"/>
      <sheetName val="[SHOPLIST_xls]_SHOPLIST_xls_838"/>
      <sheetName val="[SHOPLIST_xls]70_x005f_x005f_x005f_x0000__7"/>
      <sheetName val="Unit_cost-_Drain-Protection-1_"/>
      <sheetName val="Unit_cost-_Drain-Protection-2"/>
      <sheetName val="_SHOPLIST_xls_70_x005f_x0000_,_0_x000"/>
      <sheetName val="HO_Costs"/>
      <sheetName val="[SHOPLIST_xls]70,/0s�i����i"/>
      <sheetName val="foot-slab_rein"/>
      <sheetName val="footing for SP"/>
      <sheetName val="14267"/>
      <sheetName val="PRO_DCI"/>
      <sheetName val="Structured Cabling"/>
      <sheetName val="IS"/>
      <sheetName val="Configurations"/>
      <sheetName val="Technical"/>
      <sheetName val="Front Sheet"/>
      <sheetName val="Indirect Costs"/>
      <sheetName val="Fdata"/>
      <sheetName val="70_x005f_x0000_,/0_x005f_x0000_"/>
      <sheetName val="70_x005f_x0000___0_x0_2"/>
      <sheetName val="70___0_s__i_____3"/>
      <sheetName val="[SHOPLIST.xls]7_2"/>
      <sheetName val="[SHOPLIST.xls]__2"/>
      <sheetName val="[SHOPLIST.xls]7_3"/>
      <sheetName val="[SHOPLIST.xls]__3"/>
      <sheetName val="[SHOPLIST.xls]__4"/>
      <sheetName val="[SHOPLIST.xls]__5"/>
      <sheetName val="[SHOPLIST.xls]__6"/>
      <sheetName val="[SHOPLIST.xls]__7"/>
      <sheetName val="70___0_s__i_____4"/>
      <sheetName val="[SHOPLIST.xls]7_4"/>
      <sheetName val="[SHOPLIST_xls]7_2"/>
      <sheetName val="[SHOPLIST_xls]7_3"/>
      <sheetName val="[SHOPLIST_xls]7_4"/>
      <sheetName val="[SHOPLIST_xls]7_5"/>
      <sheetName val="[SHOPLIST_xls]7_6"/>
      <sheetName val="[SHOPLIST_xls]7_7"/>
      <sheetName val="[SHOPLIST_xls]7_8"/>
      <sheetName val="[SHOPLIST.xls]__8"/>
      <sheetName val="[SHOPLIST.xls]7_5"/>
      <sheetName val="[SHOPLIST.xls]7_6"/>
      <sheetName val="[SHOPLIST.xls]__9"/>
      <sheetName val="[SHOPLIST_xls]__2"/>
      <sheetName val="[SHOPLIST_xls]__3"/>
      <sheetName val="[SHOPLIST_xls]__4"/>
      <sheetName val="[SHOPLIST_xls]7_9"/>
      <sheetName val="[SHOPLIST_xls]__5"/>
      <sheetName val="[SHOPLIST_xls]__6"/>
      <sheetName val="[SHOPLIST_xls]__7"/>
      <sheetName val="[SHOPLIST_xls]__8"/>
      <sheetName val="[SHOPLIST_xls]_10"/>
      <sheetName val="[SHOPLIST_xls]_11"/>
      <sheetName val="[SHOPLIST_xls]_12"/>
      <sheetName val="[SHOPLIST_xls]__9"/>
      <sheetName val="[SHOPLIST_xls]_13"/>
      <sheetName val="[SHOPLIST_xls]_14"/>
      <sheetName val="[SHOPLIST_xls]_15"/>
      <sheetName val="[SHOPLIST_xls]_16"/>
      <sheetName val="[SHOPLIST_xls]_17"/>
      <sheetName val="[SHOPLIST_xls]_18"/>
      <sheetName val="[SHOPLIST_xls]_19"/>
      <sheetName val="[SHOPLIST_xls]_20"/>
      <sheetName val="[SHOPLIST_xls]_21"/>
      <sheetName val="[SHOPLIST_xls]_22"/>
      <sheetName val="[SHOPLIST_xls]_23"/>
      <sheetName val="[SHOPLIST_xls]_24"/>
      <sheetName val="[SHOPLIST_xls]_25"/>
      <sheetName val="[SHOPLIST_xls]_26"/>
      <sheetName val="[SHOPLIST_xls]_27"/>
      <sheetName val="[SHOPLIST_xls]_28"/>
      <sheetName val="[SHOPLIST.xls]_10"/>
      <sheetName val="[SHOPLIST.xls]_11"/>
      <sheetName val="[SHOPLIST.xls]_12"/>
      <sheetName val="[SHOPLIST_xls]_29"/>
      <sheetName val="[SHOPLIST_xls]_30"/>
      <sheetName val="[SHOPLIST_xls]_31"/>
      <sheetName val="[SHOPLIST_xls]_32"/>
      <sheetName val="[SHOPLIST_xls]_33"/>
      <sheetName val="[SHOPLIST_xls]_34"/>
      <sheetName val="[SHOPLIST_xls]_35"/>
      <sheetName val="[SHOPLIST_xls]_36"/>
      <sheetName val="[SHOPLIST_xls]_37"/>
      <sheetName val="[SHOPLIST_xls]_38"/>
      <sheetName val="[SHOPLIST_xls]_39"/>
      <sheetName val="[SHOPLIST_xls]_40"/>
      <sheetName val="[SHOPLIST_xls]_41"/>
      <sheetName val="[SHOPLIST_xls]_42"/>
      <sheetName val="[SHOPLIST_xls]_43"/>
      <sheetName val="[SHOPLIST_xls]_44"/>
      <sheetName val="[SHOPLIST_xls]_45"/>
      <sheetName val="[SHOPLIST_xls]_46"/>
      <sheetName val="[SHOPLIST_xls]_47"/>
      <sheetName val="[SHOPLIST_xls]_48"/>
      <sheetName val="[SHOPLIST_xls]_49"/>
      <sheetName val="[SHOPLIST_xls]_50"/>
      <sheetName val="[SHOPLIST_xls]_51"/>
      <sheetName val="[SHOPLIST_xls]_52"/>
      <sheetName val="[SHOPLIST_xls]_53"/>
      <sheetName val="[SHOPLIST_xls]_54"/>
      <sheetName val="[SHOPLIST_xls]_55"/>
      <sheetName val="[SHOPLIST_xls]_56"/>
      <sheetName val="[SHOPLIST_xls]_57"/>
      <sheetName val="[SHOPLIST_xls]_58"/>
      <sheetName val="[SHOPLIST_xls]_59"/>
      <sheetName val="[SHOPLIST_xls]_60"/>
      <sheetName val="[SHOPLIST_xls]_61"/>
      <sheetName val="[SHOPLIST_xls]_62"/>
      <sheetName val="[SHOPLIST_xls]_63"/>
      <sheetName val="[SHOPLIST_xls]_64"/>
      <sheetName val="[SHOPLIST_xls]_65"/>
      <sheetName val="[SHOPLIST_xls]_66"/>
      <sheetName val="[SHOPLIST_xls]_67"/>
      <sheetName val="[SHOPLIST_xls]_68"/>
      <sheetName val="[SHOPLIST_xls]_69"/>
      <sheetName val="[SHOPLIST_xls]_70"/>
      <sheetName val="[SHOPLIST_xls]_71"/>
      <sheetName val="[SHOPLIST_xls]_72"/>
      <sheetName val="[SHOPLIST_xls]_73"/>
      <sheetName val="[SHOPLIST_xls]_74"/>
      <sheetName val="[SHOPLIST_xls]_75"/>
      <sheetName val="[SHOPLIST_xls]_76"/>
      <sheetName val="[SHOPLIST_xls]_77"/>
      <sheetName val="[SHOPLIST_xls]_78"/>
      <sheetName val="[SHOPLIST_xls]_79"/>
      <sheetName val="[SHOPLIST_xls]_80"/>
      <sheetName val="[SHOPLIST_xls]_81"/>
      <sheetName val="[SHOPLIST_xls]_82"/>
      <sheetName val="[SHOPLIST.xls]_13"/>
      <sheetName val="[SHOPLIST_xls]_83"/>
      <sheetName val="[SHOPLIST_xls]_84"/>
      <sheetName val="[SHOPLIST_xls]_85"/>
      <sheetName val="[SHOPLIST_xls]_86"/>
      <sheetName val="[SHOPLIST_xls]_87"/>
      <sheetName val="[SHOPLIST_xls]_88"/>
      <sheetName val="[SHOPLIST_xls]_89"/>
      <sheetName val="[SHOPLIST_xls]_90"/>
      <sheetName val="[SHOPLIST_xls]_91"/>
      <sheetName val="[SHOPLIST_xls]_92"/>
      <sheetName val="[SHOPLIST_xls]_93"/>
      <sheetName val="[SHOPLIST_xls]_94"/>
      <sheetName val="[SHOPLIST_xls]_95"/>
      <sheetName val="[SHOPLIST_xls]_96"/>
      <sheetName val="[SHOPLIST_xls]_97"/>
      <sheetName val="[SHOPLIST_xls]_98"/>
      <sheetName val="[SHOPLIST_xls]_99"/>
      <sheetName val="_SHOPLIST_xls_100"/>
      <sheetName val="[SHOPLIST.xls]_14"/>
      <sheetName val="[SHOPLIST.xls]_15"/>
      <sheetName val="[SHOPLIST.xls]7_7"/>
      <sheetName val="[SHOPLIST.xls]_16"/>
      <sheetName val="[SHOPLIST.xls]_17"/>
      <sheetName val="[SHOPLIST.xls]7_8"/>
      <sheetName val="70_x005f_x005f_x005f_x0000__2"/>
      <sheetName val="_SHOPLIST_xls_101"/>
      <sheetName val="_SHOPLIST_xls_102"/>
      <sheetName val="_SHOPLIST_xls_103"/>
      <sheetName val="[SHOPLIST.xls]70?"/>
      <sheetName val="/VWVU))tÏØ0__72"/>
      <sheetName val="[SH1"/>
      <sheetName val="/VWVU))tÏØ0__64"/>
      <sheetName val="/VWVU))tÏØ0__65"/>
      <sheetName val="/VWVU))tÏØ0__66"/>
      <sheetName val="[SHOPLIST.xls]7_9"/>
      <sheetName val="70___0_s__i_____5"/>
      <sheetName val="_VW__VU_________4"/>
      <sheetName val="70___0_s__i_____6"/>
      <sheetName val="70_x005f_x0000___0_x0_3"/>
      <sheetName val="70___0_s__i_____7"/>
      <sheetName val="_VW__VU_________5"/>
      <sheetName val="[SHOPLIST.xls]_18"/>
      <sheetName val="[SHOPLIST.xls]_19"/>
      <sheetName val="[SHOPLIST.xls]_20"/>
      <sheetName val="[SHOPLIST.xls]_21"/>
      <sheetName val="[SHOPLIST.xls]_22"/>
      <sheetName val="[SHOPLIST.xls]_23"/>
      <sheetName val="[SHOPLIST.xls]_24"/>
      <sheetName val="[SHOPLIST.xls]_25"/>
      <sheetName val="[SHOPLIST.xls]_26"/>
      <sheetName val="[SHOPLIST.xls]_27"/>
      <sheetName val="[SHOPLIST.xls]_28"/>
      <sheetName val="[SHOPLIST.xls]_29"/>
      <sheetName val="[SHOPLIST.xls]_30"/>
      <sheetName val="[SHOPLIST.xls]_31"/>
      <sheetName val="[SHOPLIST.xls]_32"/>
      <sheetName val="[SHOPLIST.xls]_33"/>
      <sheetName val="[SHOPLIST.xls]_34"/>
      <sheetName val="[SHOPLIST.xls]_35"/>
      <sheetName val="[SHOPLIST.xls]_36"/>
      <sheetName val="70___0_s__i_____8"/>
      <sheetName val="_VW__VU_________6"/>
      <sheetName val="70___0_s__i_____9"/>
      <sheetName val="70_x005f_x0000___0_x0_4"/>
      <sheetName val="70___0_s__i____10"/>
      <sheetName val="[SHOPLIST.xls]_37"/>
      <sheetName val="_VW__VU_________7"/>
      <sheetName val="[SHOPLIST.xls]_38"/>
      <sheetName val="[SHOPLIST.xls]_39"/>
      <sheetName val="[SHOPLIST.xls]_40"/>
      <sheetName val="[SHOPLIST.xls]_41"/>
      <sheetName val="[SHOPLIST.xls]_42"/>
      <sheetName val="[SHOPLIST.xls]_43"/>
      <sheetName val="[SHOPLIST.xls]_44"/>
      <sheetName val="[SHOPLIST.xls]_45"/>
      <sheetName val="[SHOPLIST.xls]_46"/>
      <sheetName val="[SHOPLIST.xls]_47"/>
      <sheetName val="[SHOPLIST.xls]_48"/>
      <sheetName val="[SHOPLIST.xls]_49"/>
      <sheetName val="[SHOPLIST.xls]_50"/>
      <sheetName val="[SHOPLIST.xls]_51"/>
      <sheetName val="[SHOPLIST.xls]_52"/>
      <sheetName val="[SHOPLIST.xls]_53"/>
      <sheetName val="[SHOPLIST.xls]_54"/>
      <sheetName val="[SHOPLIST.xls]_55"/>
      <sheetName val="[SHOPLIST.xls]_56"/>
      <sheetName val="[SHOPLIST.xls]_57"/>
      <sheetName val="_SHOPLIST_xls_104"/>
      <sheetName val="_SHOPLIST_xls_105"/>
      <sheetName val="_SHOPLIST_xls_106"/>
      <sheetName val="_SHOPLIST_xls_107"/>
      <sheetName val="_SHOPLIST_xls_108"/>
      <sheetName val="_SHOPLIST_xls_109"/>
      <sheetName val="_SHOPLIST_xls_110"/>
      <sheetName val="_SHOPLIST_xls_111"/>
      <sheetName val="_SHOPLIST_xls_112"/>
      <sheetName val="_SHOPLIST_xls_113"/>
      <sheetName val="_SHOPLIST_xls_114"/>
      <sheetName val="_SHOPLIST_xls_115"/>
      <sheetName val="_SHOPLIST_xls_116"/>
      <sheetName val="_SHOPLIST_xls_117"/>
      <sheetName val="_SHOPLIST_xls_118"/>
      <sheetName val="_SHOPLIST_xls_119"/>
      <sheetName val="_SHOPLIST_xls_120"/>
      <sheetName val="_SHOPLIST_xls_121"/>
      <sheetName val="_SHOPLIST_xls_122"/>
      <sheetName val="_SHOPLIST_xls_123"/>
      <sheetName val="_SHOPLIST_xls_124"/>
      <sheetName val="_SHOPLIST_xls_125"/>
      <sheetName val="_SHOPLIST_xls_126"/>
      <sheetName val="_SHOPLIST_xls_127"/>
      <sheetName val="_SHOPLIST_xls_128"/>
      <sheetName val="_SHOPLIST_xls_129"/>
      <sheetName val="_SHOPLIST_xls_130"/>
      <sheetName val="_SHOPLIST_xls_131"/>
      <sheetName val="_SHOPLIST_xls_132"/>
      <sheetName val="_SHOPLIST_xls_133"/>
      <sheetName val="_SHOPLIST_xls_134"/>
      <sheetName val="_SHOPLIST_xls_135"/>
      <sheetName val="_SHOPLIST_xls_136"/>
      <sheetName val="_SHOPLIST_xls_137"/>
      <sheetName val="_SHOPLIST_xls_138"/>
      <sheetName val="_SHOPLIST_xls_139"/>
      <sheetName val="_SHOPLIST_xls_140"/>
      <sheetName val="_SHOPLIST_xls_141"/>
      <sheetName val="_SHOPLIST_xls_142"/>
      <sheetName val="_SHOPLIST_xls_143"/>
      <sheetName val="_SHOPLIST_xls_144"/>
      <sheetName val="_SHOPLIST_xls_145"/>
      <sheetName val="_SHOPLIST_xls_146"/>
      <sheetName val="_SHOPLIST_xls_147"/>
      <sheetName val="_SHOPLIST_xls_148"/>
      <sheetName val="_SHOPLIST_xls_149"/>
      <sheetName val="_SHOPLIST_xls_150"/>
      <sheetName val="_SHOPLIST_xls_151"/>
      <sheetName val="_SHOPLIST_xls_152"/>
      <sheetName val="_SHOPLIST_xls_153"/>
      <sheetName val="_SHOPLIST_xls_154"/>
      <sheetName val="_SHOPLIST_xls_155"/>
      <sheetName val="_SHOPLIST_xls_156"/>
      <sheetName val="_SHOPLIST_xls_157"/>
      <sheetName val="_SHOPLIST_xls_158"/>
      <sheetName val="_SHOPLIST_xls_159"/>
      <sheetName val="[SHOPLIST.xls]_58"/>
      <sheetName val="[SHOPLIST.xls]_59"/>
      <sheetName val="70___0_s__i____11"/>
      <sheetName val="_VW__VU_________8"/>
      <sheetName val="70___0_s__i____12"/>
      <sheetName val="70_x005f_x0000___0_x0_5"/>
      <sheetName val="70___0_s__i____13"/>
      <sheetName val="[SHOPLIST.xls]_60"/>
      <sheetName val="_VW__VU_________9"/>
      <sheetName val="_SHOPLIST_xls_160"/>
      <sheetName val="_SHOPLIST_xls_161"/>
      <sheetName val="[SHOPLIST.xls]_61"/>
      <sheetName val="[SHOPLIST.xls]_62"/>
      <sheetName val="_SHOPLIST_xls_162"/>
      <sheetName val="_SHOPLIST_xls_163"/>
      <sheetName val="[SHOPLIST.xls]_63"/>
      <sheetName val="[SHOPLIST.xls]_64"/>
      <sheetName val="[SHOPLIST.xls]_65"/>
      <sheetName val="_SHOPLIST_xls_164"/>
      <sheetName val="_SHOPLIST_xls_165"/>
      <sheetName val="[SHOPLIST.xls]_66"/>
      <sheetName val="[SHOPLIST.xls]_67"/>
      <sheetName val="[SHOPLIST.xls]_68"/>
      <sheetName val="[SHOPLIST.xls]_69"/>
      <sheetName val="[SHOPLIST.xls]_70"/>
      <sheetName val="[SHOPLIST.xls]_71"/>
      <sheetName val="[SHOPLIST.xls]_72"/>
      <sheetName val="[SHOPLIST.xls]_73"/>
      <sheetName val="_SHOPLIST_xls_166"/>
      <sheetName val="_SHOPLIST_xls_167"/>
      <sheetName val="_SHOPLIST_xls_168"/>
      <sheetName val="_SHOPLIST_xls_169"/>
      <sheetName val="_SHOPLIST_xls_170"/>
      <sheetName val="_SHOPLIST_xls_171"/>
      <sheetName val="_SHOPLIST_xls_172"/>
      <sheetName val="_SHOPLIST_xls_173"/>
      <sheetName val="_SHOPLIST_xls_174"/>
      <sheetName val="_SHOPLIST_xls_175"/>
      <sheetName val="_SHOPLIST_xls_176"/>
      <sheetName val="[SHOPLIST.xls]_74"/>
      <sheetName val="[SHOPLIST.xls]_75"/>
      <sheetName val="[SHOPLIST.xls]_76"/>
      <sheetName val="[SHOPLIST.xls]_77"/>
      <sheetName val="_SHOPLIST_xls_177"/>
      <sheetName val="_SHOPLIST_xls_178"/>
      <sheetName val="_SHOPLIST_xls_179"/>
      <sheetName val="_SHOPLIST_xls_180"/>
      <sheetName val="_SHOPLIST_xls_181"/>
      <sheetName val="_SHOPLIST_xls_182"/>
      <sheetName val="_SHOPLIST_xls_183"/>
      <sheetName val="_SHOPLIST_xls_184"/>
      <sheetName val="_SHOPLIST_xls_185"/>
      <sheetName val="_SHOPLIST_xls_186"/>
      <sheetName val="_SHOPLIST_xls_187"/>
      <sheetName val="_SHOPLIST_xls_188"/>
      <sheetName val="[SHOPLIST.xls]_78"/>
      <sheetName val="[SHOPLIST.xls]_79"/>
      <sheetName val="_SHOPLIST_xls_189"/>
      <sheetName val="_SHOPLIST_xls_190"/>
      <sheetName val="_SHOPLIST_xls_191"/>
      <sheetName val="_SHOPLIST_xls_192"/>
      <sheetName val="_SHOPLIST_xls_193"/>
      <sheetName val="_SHOPLIST_xls_194"/>
      <sheetName val="_SHOPLIST_xls_195"/>
      <sheetName val="_SHOPLIST_xls_196"/>
      <sheetName val="_SHOPLIST_xls_197"/>
      <sheetName val="_SHOPLIST_xls_198"/>
      <sheetName val="_SHOPLIST_xls_199"/>
      <sheetName val="_SHOPLIST_xls_200"/>
      <sheetName val="_SHOPLIST_xls_201"/>
      <sheetName val="[SHOPLIST.xls]_80"/>
      <sheetName val="_SHOPLIST_xls_202"/>
      <sheetName val="_SHOPLIST_xls_203"/>
      <sheetName val="_SHOPLIST_xls_204"/>
      <sheetName val="_SHOPLIST_xls_205"/>
      <sheetName val="_SHOPLIST_xls_206"/>
      <sheetName val="_SHOPLIST_xls_207"/>
      <sheetName val="_SHOPLIST_xls_208"/>
      <sheetName val="_SHOPLIST_xls_209"/>
      <sheetName val="_SHOPLIST_xls_210"/>
      <sheetName val="_SHOPLIST_xls_211"/>
      <sheetName val="_SHOPLIST_xls_212"/>
      <sheetName val="_SHOPLIST_xls_213"/>
      <sheetName val="_SHOPLIST_xls_214"/>
      <sheetName val="_SHOPLIST_xls_215"/>
      <sheetName val="_SHOPLIST_xls_216"/>
      <sheetName val="_SHOPLIST_xls_217"/>
      <sheetName val="_SHOPLIST_xls_218"/>
      <sheetName val="_SHOPLIST_xls_219"/>
      <sheetName val="_SHOPLIST_xls_220"/>
      <sheetName val="_SHOPLIST_xls_221"/>
      <sheetName val="_SHOPLIST_xls_222"/>
      <sheetName val="_SHOPLIST_xls_223"/>
      <sheetName val="_SHOPLIST_xls_224"/>
      <sheetName val="_SHOPLIST_xls_225"/>
      <sheetName val="_SHOPLIST_xls_226"/>
      <sheetName val="_SHOPLIST_xls_227"/>
      <sheetName val="_SHOPLIST_xls_228"/>
      <sheetName val="_SHOPLIST_xls_229"/>
      <sheetName val="_SHOPLIST_xls_230"/>
      <sheetName val="_SHOPLIST_xls_231"/>
      <sheetName val="_SHOPLIST_xls_232"/>
      <sheetName val="_SHOPLIST_xls_233"/>
      <sheetName val="_SHOPLIST_xls_234"/>
      <sheetName val="_SHOPLIST_xls_235"/>
      <sheetName val="_SHOPLIST_xls_236"/>
      <sheetName val="_SHOPLIST_xls_237"/>
      <sheetName val="_SHOPLIST_xls_238"/>
      <sheetName val="_SHOPLIST_xls_239"/>
      <sheetName val="_SHOPLIST_xls_240"/>
      <sheetName val="_SHOPLIST_xls_241"/>
      <sheetName val="_SHOPLIST_xls_242"/>
      <sheetName val="_SHOPLIST_xls_243"/>
      <sheetName val="_SHOPLIST_xls_244"/>
      <sheetName val="_SHOPLIST_xls_245"/>
      <sheetName val="_SHOPLIST_xls_246"/>
      <sheetName val="_SHOPLIST_xls_247"/>
      <sheetName val="_SHOPLIST_xls_248"/>
      <sheetName val="_SHOPLIST_xls_249"/>
      <sheetName val="_SHOPLIST_xls_250"/>
      <sheetName val="_SHOPLIST_xls_251"/>
      <sheetName val="_SHOPLIST_xls_252"/>
      <sheetName val="_SHOPLIST_xls_253"/>
      <sheetName val="_SHOPLIST_xls_254"/>
      <sheetName val="_SHOPLIST_xls_255"/>
      <sheetName val="_SHOPLIST_xls_256"/>
      <sheetName val="_SHOPLIST_xls_257"/>
      <sheetName val="_SHOPLIST_xls_258"/>
      <sheetName val="_SHOPLIST_xls_259"/>
      <sheetName val="_SHOPLIST_xls_260"/>
      <sheetName val="_SHOPLIST_xls_261"/>
      <sheetName val="_SHOPLIST_xls_262"/>
      <sheetName val="_SHOPLIST_xls_263"/>
      <sheetName val="_SHOPLIST_xls_264"/>
      <sheetName val="_SHOPLIST_xls_265"/>
      <sheetName val="_SHOPLIST_xls_266"/>
      <sheetName val="_SHOPLIST_xls_267"/>
      <sheetName val="70_x005f_x005f_x005f_x0000__3"/>
      <sheetName val="[SHOPLIST.xls]_81"/>
      <sheetName val="[SHOPLIST.xls]_82"/>
      <sheetName val="[SHOPLIST.xls]_83"/>
      <sheetName val="[SHOPLIST.xls]_84"/>
      <sheetName val="[SHOPLIST.xls]_85"/>
      <sheetName val="[SHOPLIST.xls]_86"/>
      <sheetName val="[SHOPLIST.xls]_87"/>
      <sheetName val="[SHOPLIST.xls]_88"/>
      <sheetName val="[SHOPLIST.xls]_89"/>
      <sheetName val="[SHOPLIST.xls]_90"/>
      <sheetName val="[SHOPLIST.xls]_91"/>
      <sheetName val="[SHOPLIST.xls]_92"/>
      <sheetName val="[SHOPLIST.xls]_93"/>
      <sheetName val="[SHOPLIST.xls]_94"/>
      <sheetName val="[SHOPLIST.xls]_95"/>
      <sheetName val="70___0_s__i____14"/>
      <sheetName val="_VW__VU________10"/>
      <sheetName val="70___0_s__i____15"/>
      <sheetName val="70_x005f_x0000___0_x0_6"/>
      <sheetName val="70___0_s__i____16"/>
      <sheetName val="[SHOPLIST.xls]_96"/>
      <sheetName val="_VW__VU________11"/>
      <sheetName val="_SHOPLIST_xls_268"/>
      <sheetName val="_SHOPLIST_xls_269"/>
      <sheetName val="[SHOPLIST.xls]_97"/>
      <sheetName val="[SHOPLIST.xls]_98"/>
      <sheetName val="_SHOPLIST_xls_270"/>
      <sheetName val="_SHOPLIST_xls_271"/>
      <sheetName val="[SHOPLIST.xls]_99"/>
      <sheetName val="_SHOPLIST_xls_272"/>
      <sheetName val="_SHOPLIST_xls_273"/>
      <sheetName val="_SHOPLIST_xls_274"/>
      <sheetName val="_SHOPLIST_xls_275"/>
      <sheetName val="_SHOPLIST_xls_276"/>
      <sheetName val="_SHOPLIST_xls_277"/>
      <sheetName val="_SHOPLIST_xls_278"/>
      <sheetName val="_SHOPLIST_xls_279"/>
      <sheetName val="_SHOPLIST_xls_280"/>
      <sheetName val="_SHOPLIST_xls_281"/>
      <sheetName val="_SHOPLIST_xls_282"/>
      <sheetName val="_SHOPLIST_xls_283"/>
      <sheetName val="_SHOPLIST_xls_284"/>
      <sheetName val="_SHOPLIST_xls_285"/>
      <sheetName val="_SHOPLIST_xls_286"/>
      <sheetName val="_SHOPLIST_xls_287"/>
      <sheetName val="_SHOPLIST_xls_288"/>
      <sheetName val="_SHOPLIST_xls_289"/>
      <sheetName val="_SHOPLIST_xls_290"/>
      <sheetName val="_SHOPLIST_xls_291"/>
      <sheetName val="_SHOPLIST_xls_292"/>
      <sheetName val="_SHOPLIST_xls_293"/>
      <sheetName val="_SHOPLIST_xls_294"/>
      <sheetName val="_SHOPLIST_xls_295"/>
      <sheetName val="_SHOPLIST_xls_296"/>
      <sheetName val="_SHOPLIST_xls_297"/>
      <sheetName val="_SHOPLIST_xls_298"/>
      <sheetName val="_SHOPLIST_xls_299"/>
      <sheetName val="_SHOPLIST_xls_300"/>
      <sheetName val="_SHOPLIST_xls_301"/>
      <sheetName val="_SHOPLIST_xls_302"/>
      <sheetName val="_SHOPLIST_xls_303"/>
      <sheetName val="_SHOPLIST_xls_304"/>
      <sheetName val="_SHOPLIST_xls_305"/>
      <sheetName val="_SHOPLIST_xls_306"/>
      <sheetName val="_SHOPLIST_xls_307"/>
      <sheetName val="_SHOPLIST_xls_308"/>
      <sheetName val="_SHOPLIST_xls_309"/>
      <sheetName val="_SHOPLIST_xls_310"/>
      <sheetName val="_SHOPLIST_xls_311"/>
      <sheetName val="_SHOPLIST_xls_312"/>
      <sheetName val="_SHOPLIST_xls_313"/>
      <sheetName val="_SHOPLIST_xls_314"/>
      <sheetName val="_SHOPLIST_xls_315"/>
      <sheetName val="_SHOPLIST_xls_316"/>
      <sheetName val="_SHOPLIST_xls_317"/>
      <sheetName val="_SHOPLIST_xls_318"/>
      <sheetName val="_SHOPLIST_xls_319"/>
      <sheetName val="_SHOPLIST_xls_320"/>
      <sheetName val="_SHOPLIST_xls_321"/>
      <sheetName val="_SHOPLIST_xls_322"/>
      <sheetName val="_SHOPLIST_xls_323"/>
      <sheetName val="_SHOPLIST_xls_324"/>
      <sheetName val="_SHOPLIST_xls_325"/>
      <sheetName val="_SHOPLIST_xls_326"/>
      <sheetName val="_SHOPLIST_xls_327"/>
      <sheetName val="_SHOPLIST_xls_328"/>
      <sheetName val="_SHOPLIST_xls_329"/>
      <sheetName val="_SHOPLIST_xls_330"/>
      <sheetName val="_SHOPLIST_xls_331"/>
      <sheetName val="_SHOPLIST_xls_332"/>
      <sheetName val="_SHOPLIST_xls_333"/>
      <sheetName val="_SHOPLIST_xls_334"/>
      <sheetName val="_SHOPLIST_xls_335"/>
      <sheetName val="_SHOPLIST_xls_336"/>
      <sheetName val="_SHOPLIST_xls_337"/>
      <sheetName val="_SHOPLIST_xls_338"/>
      <sheetName val="_SHOPLIST_xls_339"/>
      <sheetName val="_SHOPLIST_xls_340"/>
      <sheetName val="_SHOPLIST_xls_341"/>
      <sheetName val="_SHOPLIST_xls_342"/>
      <sheetName val="_SHOPLIST_xls_343"/>
      <sheetName val="_SHOPLIST_xls_344"/>
      <sheetName val="_SHOPLIST_xls_345"/>
      <sheetName val="_SHOPLIST_xls_346"/>
      <sheetName val="_SHOPLIST_xls_347"/>
      <sheetName val="_SHOPLIST_xls_348"/>
      <sheetName val="_SHOPLIST_xls_349"/>
      <sheetName val="_SHOPLIST_xls_350"/>
      <sheetName val="_SHOPLIST_xls_351"/>
      <sheetName val="_SHOPLIST_xls_352"/>
      <sheetName val="_SHOPLIST_xls_353"/>
      <sheetName val="_SHOPLIST_xls_354"/>
      <sheetName val="_SHOPLIST_xls_355"/>
      <sheetName val="_SHOPLIST_xls_356"/>
      <sheetName val="_SHOPLIST_xls_357"/>
      <sheetName val="_SHOPLIST_xls_358"/>
      <sheetName val="_SHOPLIST_xls_359"/>
      <sheetName val="_SHOPLIST_xls_360"/>
      <sheetName val="_SHOPLIST_xls_361"/>
      <sheetName val="_SHOPLIST_xls_362"/>
      <sheetName val="_SHOPLIST_xls_363"/>
      <sheetName val="_SHOPLIST_xls_364"/>
      <sheetName val="_SHOPLIST_xls_365"/>
      <sheetName val="_SHOPLIST_xls_366"/>
      <sheetName val="_SHOPLIST_xls_367"/>
      <sheetName val="_SHOPLIST_xls_368"/>
      <sheetName val="_SHOPLIST_xls_369"/>
      <sheetName val="_SHOPLIST_xls_370"/>
      <sheetName val="_SHOPLIST_xls_371"/>
      <sheetName val="_SHOPLIST_xls_372"/>
      <sheetName val="_SHOPLIST_xls_373"/>
      <sheetName val="_SHOPLIST_xls_374"/>
      <sheetName val="_SHOPLIST_xls_375"/>
      <sheetName val="_SHOPLIST_xls_376"/>
      <sheetName val="_SHOPLIST_xls_377"/>
      <sheetName val="_SHOPLIST_xls_378"/>
      <sheetName val="_SHOPLIST_xls_379"/>
      <sheetName val="_SHOPLIST_xls_380"/>
      <sheetName val="_SHOPLIST_xls_381"/>
      <sheetName val="_SHOPLIST_xls_382"/>
      <sheetName val="_SHOPLIST_xls_383"/>
      <sheetName val="_SHOPLIST_xls_384"/>
      <sheetName val="_SHOPLIST_xls_385"/>
      <sheetName val="_SHOPLIST_xls_386"/>
      <sheetName val="_SHOPLIST_xls_387"/>
      <sheetName val="_SHOPLIST_xls_388"/>
      <sheetName val="_SHOPLIST_xls_389"/>
      <sheetName val="_SHOPLIST_xls_390"/>
      <sheetName val="_SHOPLIST_xls_391"/>
      <sheetName val="_SHOPLIST_xls_392"/>
      <sheetName val="70_x005f_x005f_x005f_x0000__4"/>
      <sheetName val="_SHOPLIST_xls_393"/>
      <sheetName val="_SHOPLIST_xls_394"/>
      <sheetName val="_SHOPLIST_xls_395"/>
      <sheetName val="_SHOPLIST_xls_396"/>
      <sheetName val="_SHOPLIST_xls_397"/>
      <sheetName val="_SHOPLIST_xls_398"/>
      <sheetName val="_SHOPLIST_xls_399"/>
      <sheetName val="_SHOPLIST_xls_400"/>
      <sheetName val="_SHOPLIST_xls_401"/>
      <sheetName val="_SHOPLIST_xls_402"/>
      <sheetName val="_SHOPLIST_xls_403"/>
      <sheetName val="_SHOPLIST_xls_404"/>
      <sheetName val="_SHOPLIST_xls_405"/>
      <sheetName val="_SHOPLIST_xls_406"/>
      <sheetName val="_SHOPLIST_xls_407"/>
      <sheetName val="70___0_s__i____17"/>
      <sheetName val="_VW__VU________12"/>
      <sheetName val="70___0_s__i____18"/>
      <sheetName val="70_x005f_x0000___0_x0_7"/>
      <sheetName val="70___0_s__i____19"/>
      <sheetName val="_SHOPLIST_xls_408"/>
      <sheetName val="_VW__VU________13"/>
      <sheetName val="_SHOPLIST_xls_409"/>
      <sheetName val="_SHOPLIST_xls_410"/>
      <sheetName val="_SHOPLIST_xls_411"/>
      <sheetName val="_SHOPLIST_xls_412"/>
      <sheetName val="_SHOPLIST_xls_413"/>
      <sheetName val="_SHOPLIST_xls_414"/>
      <sheetName val="_SHOPLIST_xls_415"/>
      <sheetName val="_SHOPLIST_xls_416"/>
      <sheetName val="_SHOPLIST_xls_417"/>
      <sheetName val="_SHOPLIST_xls_418"/>
      <sheetName val="_SHOPLIST_xls_419"/>
      <sheetName val="_SHOPLIST_xls_420"/>
      <sheetName val="_SHOPLIST_xls_421"/>
      <sheetName val="_SHOPLIST_xls_422"/>
      <sheetName val="_SHOPLIST_xls_423"/>
      <sheetName val="_SHOPLIST_xls_424"/>
      <sheetName val="_SHOPLIST_xls_425"/>
      <sheetName val="_SHOPLIST_xls_426"/>
      <sheetName val="_SHOPLIST_xls_427"/>
      <sheetName val="_SHOPLIST_xls_428"/>
      <sheetName val="_SHOPLIST_xls_429"/>
      <sheetName val="_SHOPLIST_xls_430"/>
      <sheetName val="_SHOPLIST_xls_431"/>
      <sheetName val="_SHOPLIST_xls_432"/>
      <sheetName val="_SHOPLIST_xls_433"/>
      <sheetName val="_SHOPLIST_xls_434"/>
      <sheetName val="_SHOPLIST_xls_435"/>
      <sheetName val="_SHOPLIST_xls_436"/>
      <sheetName val="_SHOPLIST_xls_437"/>
      <sheetName val="_SHOPLIST_xls_438"/>
      <sheetName val="_SHOPLIST_xls_439"/>
      <sheetName val="_SHOPLIST_xls_440"/>
      <sheetName val="_SHOPLIST_xls_441"/>
      <sheetName val="_SHOPLIST_xls_442"/>
      <sheetName val="_SHOPLIST_xls_443"/>
      <sheetName val="_SHOPLIST_xls_444"/>
      <sheetName val="_SHOPLIST_xls_445"/>
      <sheetName val="_SHOPLIST_xls_446"/>
      <sheetName val="_SHOPLIST_xls_447"/>
      <sheetName val="_SHOPLIST_xls_448"/>
      <sheetName val="_SHOPLIST_xls_449"/>
      <sheetName val="_SHOPLIST_xls_450"/>
      <sheetName val="_SHOPLIST_xls_451"/>
      <sheetName val="_SHOPLIST_xls_452"/>
      <sheetName val="_SHOPLIST_xls_453"/>
      <sheetName val="_SHOPLIST_xls_454"/>
      <sheetName val="_SHOPLIST_xls_455"/>
      <sheetName val="_SHOPLIST_xls_456"/>
      <sheetName val="_SHOPLIST_xls_457"/>
      <sheetName val="_SHOPLIST_xls_458"/>
      <sheetName val="_SHOPLIST_xls_459"/>
      <sheetName val="_SHOPLIST_xls_460"/>
      <sheetName val="_SHOPLIST_xls_461"/>
      <sheetName val="_SHOPLIST_xls_462"/>
      <sheetName val="_SHOPLIST_xls_463"/>
      <sheetName val="_SHOPLIST_xls_464"/>
      <sheetName val="_SHOPLIST_xls_465"/>
      <sheetName val="_SHOPLIST_xls_466"/>
      <sheetName val="_SHOPLIST_xls_467"/>
      <sheetName val="_SHOPLIST_xls_468"/>
      <sheetName val="_SHOPLIST_xls_469"/>
      <sheetName val="_SHOPLIST_xls_470"/>
      <sheetName val="_SHOPLIST_xls_471"/>
      <sheetName val="_SHOPLIST_xls_472"/>
      <sheetName val="_SHOPLIST_xls_473"/>
      <sheetName val="_SHOPLIST_xls_474"/>
      <sheetName val="_SHOPLIST_xls_475"/>
      <sheetName val="_SHOPLIST_xls_476"/>
      <sheetName val="_SHOPLIST_xls_477"/>
      <sheetName val="_SHOPLIST_xls_478"/>
      <sheetName val="_SHOPLIST_xls_479"/>
      <sheetName val="_SHOPLIST_xls_480"/>
      <sheetName val="_SHOPLIST_xls_481"/>
      <sheetName val="_SHOPLIST_xls_482"/>
      <sheetName val="_SHOPLIST_xls_483"/>
      <sheetName val="_SHOPLIST_xls_484"/>
      <sheetName val="_SHOPLIST_xls_485"/>
      <sheetName val="_SHOPLIST_xls_486"/>
      <sheetName val="_SHOPLIST_xls_487"/>
      <sheetName val="_SHOPLIST_xls_488"/>
      <sheetName val="_SHOPLIST_xls_489"/>
      <sheetName val="_SHOPLIST_xls_490"/>
      <sheetName val="_SHOPLIST_xls_491"/>
      <sheetName val="_SHOPLIST_xls_492"/>
      <sheetName val="_SHOPLIST_xls_493"/>
      <sheetName val="_SHOPLIST_xls_494"/>
      <sheetName val="_SHOPLIST_xls_495"/>
      <sheetName val="_SHOPLIST_xls_496"/>
      <sheetName val="_SHOPLIST_xls_497"/>
      <sheetName val="_SHOPLIST_xls_498"/>
      <sheetName val="_SHOPLIST_xls_499"/>
      <sheetName val="_SHOPLIST_xls_500"/>
      <sheetName val="_SHOPLIST_xls_501"/>
      <sheetName val="_SHOPLIST_xls_502"/>
      <sheetName val="_SHOPLIST_xls_503"/>
      <sheetName val="_SHOPLIST_xls_504"/>
      <sheetName val="_SHOPLIST_xls_505"/>
      <sheetName val="_SHOPLIST_xls_506"/>
      <sheetName val="_SHOPLIST_xls_507"/>
      <sheetName val="_SHOPLIST_xls_508"/>
      <sheetName val="_SHOPLIST_xls_509"/>
      <sheetName val="_SHOPLIST_xls_510"/>
      <sheetName val="_SHOPLIST_xls_511"/>
      <sheetName val="_SHOPLIST_xls_512"/>
      <sheetName val="_SHOPLIST_xls_513"/>
      <sheetName val="_SHOPLIST_xls_514"/>
      <sheetName val="_SHOPLIST_xls_515"/>
      <sheetName val="_SHOPLIST_xls_516"/>
      <sheetName val="_SHOPLIST_xls_517"/>
      <sheetName val="_SHOPLIST_xls_518"/>
      <sheetName val="_SHOPLIST_xls_519"/>
      <sheetName val="_SHOPLIST_xls_520"/>
      <sheetName val="_SHOPLIST_xls_521"/>
      <sheetName val="_SHOPLIST_xls_522"/>
      <sheetName val="_SHOPLIST_xls_523"/>
      <sheetName val="_SHOPLIST_xls_524"/>
      <sheetName val="_SHOPLIST_xls_525"/>
      <sheetName val="_SHOPLIST_xls_526"/>
      <sheetName val="_SHOPLIST_xls_527"/>
      <sheetName val="_SHOPLIST_xls_528"/>
      <sheetName val="_SHOPLIST_xls_529"/>
      <sheetName val="_SHOPLIST_xls_530"/>
      <sheetName val="_SHOPLIST_xls_531"/>
      <sheetName val="_SHOPLIST_xls_532"/>
      <sheetName val="_SHOPLIST_xls_533"/>
      <sheetName val="_SHOPLIST_xls_534"/>
      <sheetName val="_SHOPLIST_xls_535"/>
      <sheetName val="_SHOPLIST_xls_536"/>
      <sheetName val="70_x005f_x005f_x005f_x0000__5"/>
      <sheetName val="_SHOPLIST_xls_537"/>
      <sheetName val="_SHOPLIST_xls_538"/>
      <sheetName val="_SHOPLIST_xls_539"/>
      <sheetName val="_SHOPLIST_xls_540"/>
      <sheetName val="_SHOPLIST_xls_541"/>
      <sheetName val="_SHOPLIST_xls_542"/>
      <sheetName val="_SHOPLIST_xls_543"/>
      <sheetName val="_SHOPLIST_xls_544"/>
      <sheetName val="_SHOPLIST_xls_545"/>
      <sheetName val="_SHOPLIST_xls_546"/>
      <sheetName val="_SHOPLIST_xls_547"/>
      <sheetName val="_SHOPLIST_xls_548"/>
      <sheetName val="_SHOPLIST_xls_549"/>
      <sheetName val="_SHOPLIST_xls_550"/>
      <sheetName val="_SHOPLIST_xls_551"/>
      <sheetName val="_SHOPLIST_xls_552"/>
      <sheetName val="_SHOPLIST_xls_553"/>
      <sheetName val="_SHOPLIST_xls_554"/>
      <sheetName val="_SHOPLIST_xls_555"/>
      <sheetName val="_SHOPLIST_xls_556"/>
      <sheetName val="_SHOPLIST_xls_557"/>
      <sheetName val="_SHOPLIST_xls_558"/>
      <sheetName val="_SHOPLIST_xls_559"/>
      <sheetName val="_SHOPLIST_xls_560"/>
      <sheetName val="_SHOPLIST_xls_561"/>
      <sheetName val="_SHOPLIST_xls_562"/>
      <sheetName val="_SHOPLIST_xls_563"/>
      <sheetName val="_SHOPLIST_xls_564"/>
      <sheetName val="_SHOPLIST_xls_565"/>
      <sheetName val="_SHOPLIST_xls_566"/>
      <sheetName val="_SHOPLIST_xls_567"/>
      <sheetName val="_SHOPLIST_xls_568"/>
      <sheetName val="_SHOPLIST_xls_569"/>
      <sheetName val="_SHOPLIST_xls_570"/>
      <sheetName val="_SHOPLIST_xls_571"/>
      <sheetName val="_SHOPLIST_xls_572"/>
      <sheetName val="_SHOPLIST_xls_573"/>
      <sheetName val="_SHOPLIST_xls_574"/>
      <sheetName val="_SHOPLIST_xls_575"/>
      <sheetName val="_SHOPLIST_xls_576"/>
      <sheetName val="_SHOPLIST_xls_577"/>
      <sheetName val="_SHOPLIST_xls_578"/>
      <sheetName val="_SHOPLIST_xls_579"/>
      <sheetName val="_SHOPLIST_xls_580"/>
      <sheetName val="_SHOPLIST_xls_581"/>
      <sheetName val="_SHOPLIST_xls_582"/>
      <sheetName val="70___0_s__i____20"/>
      <sheetName val="_VW__VU________14"/>
      <sheetName val="70___0_s__i____21"/>
      <sheetName val="70_x005f_x0000___0_x0_8"/>
      <sheetName val="70___0_s__i____22"/>
      <sheetName val="_SHOPLIST_xls_583"/>
      <sheetName val="_VW__VU________15"/>
      <sheetName val="_SHOPLIST_xls_584"/>
      <sheetName val="_SHOPLIST_xls_585"/>
      <sheetName val="_SHOPLIST_xls_586"/>
      <sheetName val="_SHOPLIST_xls_587"/>
      <sheetName val="_SHOPLIST_xls_588"/>
      <sheetName val="_SHOPLIST_xls_589"/>
      <sheetName val="_SHOPLIST_xls_590"/>
      <sheetName val="_SHOPLIST_xls_591"/>
      <sheetName val="_SHOPLIST_xls_592"/>
      <sheetName val="_SHOPLIST_xls_593"/>
      <sheetName val="_SHOPLIST_xls_594"/>
      <sheetName val="_SHOPLIST_xls_595"/>
      <sheetName val="_SHOPLIST_xls_596"/>
      <sheetName val="_SHOPLIST_xls_597"/>
      <sheetName val="_SHOPLIST_xls_598"/>
      <sheetName val="_SHOPLIST_xls_599"/>
      <sheetName val="_SHOPLIST_xls_600"/>
      <sheetName val="_SHOPLIST_xls_601"/>
      <sheetName val="_SHOPLIST_xls_602"/>
      <sheetName val="_SHOPLIST_xls_603"/>
      <sheetName val="_SHOPLIST_xls_604"/>
      <sheetName val="_SHOPLIST_xls_605"/>
      <sheetName val="_SHOPLIST_xls_606"/>
      <sheetName val="_SHOPLIST_xls_607"/>
      <sheetName val="_SHOPLIST_xls_608"/>
      <sheetName val="_SHOPLIST_xls_609"/>
      <sheetName val="_SHOPLIST_xls_610"/>
      <sheetName val="_SHOPLIST_xls_611"/>
      <sheetName val="_SHOPLIST_xls_612"/>
      <sheetName val="_SHOPLIST_xls_613"/>
      <sheetName val="_SHOPLIST_xls_614"/>
      <sheetName val="_SHOPLIST_xls_615"/>
      <sheetName val="_SHOPLIST_xls_616"/>
      <sheetName val="_SHOPLIST_xls_617"/>
      <sheetName val="_SHOPLIST_xls_618"/>
      <sheetName val="_SHOPLIST_xls_619"/>
      <sheetName val="_SHOPLIST_xls_620"/>
      <sheetName val="_SHOPLIST_xls_621"/>
      <sheetName val="_SHOPLIST_xls_622"/>
      <sheetName val="_SHOPLIST_xls_623"/>
      <sheetName val="_SHOPLIST_xls_624"/>
      <sheetName val="_SHOPLIST_xls_625"/>
      <sheetName val="_SHOPLIST_xls_626"/>
      <sheetName val="_SHOPLIST_xls_627"/>
      <sheetName val="_SHOPLIST_xls_628"/>
      <sheetName val="_SHOPLIST_xls_629"/>
      <sheetName val="_SHOPLIST_xls_630"/>
      <sheetName val="_SHOPLIST_xls_631"/>
      <sheetName val="_SHOPLIST_xls_632"/>
      <sheetName val="_SHOPLIST_xls_633"/>
      <sheetName val="_SHOPLIST_xls_634"/>
      <sheetName val="_SHOPLIST_xls_635"/>
      <sheetName val="_SHOPLIST_xls_636"/>
      <sheetName val="_SHOPLIST_xls_637"/>
      <sheetName val="_SHOPLIST_xls_638"/>
      <sheetName val="_SHOPLIST_xls_639"/>
      <sheetName val="_SHOPLIST_xls_640"/>
      <sheetName val="_SHOPLIST_xls_641"/>
      <sheetName val="_SHOPLIST_xls_642"/>
      <sheetName val="_SHOPLIST_xls_643"/>
      <sheetName val="_SHOPLIST_xls_644"/>
      <sheetName val="_SHOPLIST_xls_645"/>
      <sheetName val="_SHOPLIST_xls_646"/>
      <sheetName val="_SHOPLIST_xls_647"/>
      <sheetName val="_SHOPLIST_xls_648"/>
      <sheetName val="_SHOPLIST_xls_649"/>
      <sheetName val="_SHOPLIST_xls_650"/>
      <sheetName val="_SHOPLIST_xls_651"/>
      <sheetName val="_SHOPLIST_xls_652"/>
      <sheetName val="_SHOPLIST_xls_653"/>
      <sheetName val="_SHOPLIST_xls_654"/>
      <sheetName val="_SHOPLIST_xls_655"/>
      <sheetName val="_SHOPLIST_xls_656"/>
      <sheetName val="_SHOPLIST_xls_657"/>
      <sheetName val="_SHOPLIST_xls_658"/>
      <sheetName val="_SHOPLIST_xls_659"/>
      <sheetName val="_SHOPLIST_xls_660"/>
      <sheetName val="_SHOPLIST_xls_661"/>
      <sheetName val="_SHOPLIST_xls_662"/>
      <sheetName val="_SHOPLIST_xls_663"/>
      <sheetName val="_SHOPLIST_xls_664"/>
      <sheetName val="_SHOPLIST_xls_665"/>
      <sheetName val="_SHOPLIST_xls_666"/>
      <sheetName val="_SHOPLIST_xls_667"/>
      <sheetName val="_SHOPLIST_xls_668"/>
      <sheetName val="_SHOPLIST_xls_669"/>
      <sheetName val="_SHOPLIST_xls_670"/>
      <sheetName val="_SHOPLIST_xls_671"/>
      <sheetName val="_SHOPLIST_xls_672"/>
      <sheetName val="_SHOPLIST_xls_673"/>
      <sheetName val="_SHOPLIST_xls_674"/>
      <sheetName val="_SHOPLIST_xls_675"/>
      <sheetName val="_SHOPLIST_xls_676"/>
      <sheetName val="_SHOPLIST_xls_677"/>
      <sheetName val="_SHOPLIST_xls_678"/>
      <sheetName val="_SHOPLIST_xls_679"/>
      <sheetName val="_SHOPLIST_xls_680"/>
      <sheetName val="_SHOPLIST_xls_681"/>
      <sheetName val="_SHOPLIST_xls_682"/>
      <sheetName val="_SHOPLIST_xls_683"/>
      <sheetName val="_SHOPLIST_xls_684"/>
      <sheetName val="_SHOPLIST_xls_685"/>
      <sheetName val="_SHOPLIST_xls_686"/>
      <sheetName val="_SHOPLIST_xls_687"/>
      <sheetName val="_SHOPLIST_xls_688"/>
      <sheetName val="_SHOPLIST_xls_689"/>
      <sheetName val="_SHOPLIST_xls_690"/>
      <sheetName val="_SHOPLIST_xls_691"/>
      <sheetName val="_SHOPLIST_xls_692"/>
      <sheetName val="_SHOPLIST_xls_693"/>
      <sheetName val="_SHOPLIST_xls_694"/>
      <sheetName val="70_x005f_x005f_x005f_x0000__6"/>
      <sheetName val="_SHOPLIST_xls_695"/>
      <sheetName val="_SHOPLIST_xls_696"/>
      <sheetName val="_SHOPLIST_xls_697"/>
      <sheetName val="_SHOPLIST_xls_698"/>
      <sheetName val="_SHOPLIST_xls_699"/>
      <sheetName val="_SHOPLIST_xls_700"/>
      <sheetName val="_SHOPLIST_xls_710"/>
      <sheetName val="_SHOPLIST_xls_711"/>
      <sheetName val="_SHOPLIST_xls_712"/>
      <sheetName val="_SHOPLIST_xls_713"/>
      <sheetName val="_SHOPLIST_xls_714"/>
      <sheetName val="_SHOPLIST_xls_715"/>
      <sheetName val="_SHOPLIST_xls_716"/>
      <sheetName val="_SHOPLIST_xls_717"/>
      <sheetName val="_SHOPLIST_xls_718"/>
      <sheetName val="_SHOPLIST_xls_719"/>
      <sheetName val="_SHOPLIST_xls_720"/>
      <sheetName val="_SHOPLIST_xls_721"/>
      <sheetName val="_SHOPLIST_xls_722"/>
      <sheetName val="_SHOPLIST_xls_723"/>
      <sheetName val="_SHOPLIST_xls_724"/>
      <sheetName val="_SHOPLIST_xls_725"/>
      <sheetName val="_SHOPLIST_xls_726"/>
      <sheetName val="70___0_s__i____23"/>
      <sheetName val="_VW__VU________16"/>
      <sheetName val="70___0_s__i____24"/>
      <sheetName val="70_x005f_x0000___0_x0_9"/>
      <sheetName val="70___0_s__i____25"/>
      <sheetName val="_SHOPLIST_xls_727"/>
      <sheetName val="_VW__VU________17"/>
      <sheetName val="_SHOPLIST_xls_728"/>
      <sheetName val="_SHOPLIST_xls_729"/>
      <sheetName val="_SHOPLIST_xls_730"/>
      <sheetName val="_SHOPLIST_xls_731"/>
      <sheetName val="_SHOPLIST_xls_732"/>
      <sheetName val="_SHOPLIST_xls_733"/>
      <sheetName val="_SHOPLIST_xls_734"/>
      <sheetName val="_SHOPLIST_xls_735"/>
      <sheetName val="_SHOPLIST_xls_736"/>
      <sheetName val="_SHOPLIST_xls_737"/>
      <sheetName val="_SHOPLIST_xls_738"/>
      <sheetName val="_SHOPLIST_xls_739"/>
      <sheetName val="_SHOPLIST_xls_740"/>
      <sheetName val="_SHOPLIST_xls_741"/>
      <sheetName val="_SHOPLIST_xls_742"/>
      <sheetName val="_SHOPLIST_xls_743"/>
      <sheetName val="_SHOPLIST_xls_744"/>
      <sheetName val="_SHOPLIST_xls_745"/>
      <sheetName val="_SHOPLIST_xls_746"/>
      <sheetName val="_SHOPLIST_xls_747"/>
      <sheetName val="_SHOPLIST_xls_748"/>
      <sheetName val="_SHOPLIST_xls_749"/>
      <sheetName val="_SHOPLIST_xls_750"/>
      <sheetName val="_SHOPLIST_xls_751"/>
      <sheetName val="_SHOPLIST_xls_752"/>
      <sheetName val="_SHOPLIST_xls_753"/>
      <sheetName val="_SHOPLIST_xls_754"/>
      <sheetName val="_SHOPLIST_xls_755"/>
      <sheetName val="_SHOPLIST_xls_756"/>
      <sheetName val="_SHOPLIST_xls_757"/>
      <sheetName val="_SHOPLIST_xls_758"/>
      <sheetName val="_SHOPLIST_xls_759"/>
      <sheetName val="_SHOPLIST_xls_760"/>
      <sheetName val="_SHOPLIST_xls_761"/>
      <sheetName val="_SHOPLIST_xls_762"/>
      <sheetName val="_SHOPLIST_xls_763"/>
      <sheetName val="_SHOPLIST_xls_764"/>
      <sheetName val="_SHOPLIST_xls_765"/>
      <sheetName val="_SHOPLIST_xls_766"/>
      <sheetName val="_SHOPLIST_xls_767"/>
      <sheetName val="_SHOPLIST_xls_768"/>
      <sheetName val="_SHOPLIST_xls_769"/>
      <sheetName val="_SHOPLIST_xls_770"/>
      <sheetName val="_SHOPLIST_xls_771"/>
      <sheetName val="_SHOPLIST_xls_772"/>
      <sheetName val="_SHOPLIST_xls_773"/>
      <sheetName val="_SHOPLIST_xls_774"/>
      <sheetName val="_SHOPLIST_xls_775"/>
      <sheetName val="_SHOPLIST_xls_776"/>
      <sheetName val="_SHOPLIST_xls_777"/>
      <sheetName val="_SHOPLIST_xls_778"/>
      <sheetName val="_SHOPLIST_xls_779"/>
      <sheetName val="_SHOPLIST_xls_780"/>
      <sheetName val="_SHOPLIST_xls_781"/>
      <sheetName val="_SHOPLIST_xls_782"/>
      <sheetName val="_SHOPLIST_xls_783"/>
      <sheetName val="_SHOPLIST_xls_784"/>
      <sheetName val="_SHOPLIST_xls_785"/>
      <sheetName val="_SHOPLIST_xls_786"/>
      <sheetName val="_SHOPLIST_xls_787"/>
      <sheetName val="_SHOPLIST_xls_788"/>
      <sheetName val="_SHOPLIST_xls_789"/>
      <sheetName val="_SHOPLIST_xls_790"/>
      <sheetName val="_SHOPLIST_xls_791"/>
      <sheetName val="_SHOPLIST_xls_792"/>
      <sheetName val="_SHOPLIST_xls_793"/>
      <sheetName val="_SHOPLIST_xls_794"/>
      <sheetName val="_SHOPLIST_xls_795"/>
      <sheetName val="_SHOPLIST_xls_796"/>
      <sheetName val="_SHOPLIST_xls_797"/>
      <sheetName val="_SHOPLIST_xls_798"/>
      <sheetName val="_SHOPLIST_xls_799"/>
      <sheetName val="_SHOPLIST_xls_800"/>
      <sheetName val="_SHOPLIST_xls_801"/>
      <sheetName val="_SHOPLIST_xls_802"/>
      <sheetName val="_SHOPLIST_xls_803"/>
      <sheetName val="_SHOPLIST_xls_804"/>
      <sheetName val="_SHOPLIST_xls_805"/>
      <sheetName val="_SHOPLIST_xls_806"/>
      <sheetName val="_SHOPLIST_xls_807"/>
      <sheetName val="_SHOPLIST_xls_808"/>
      <sheetName val="_SHOPLIST_xls_809"/>
      <sheetName val="_SHOPLIST_xls_810"/>
      <sheetName val="_SHOPLIST_xls_811"/>
      <sheetName val="_SHOPLIST_xls_812"/>
      <sheetName val="_SHOPLIST_xls_813"/>
      <sheetName val="_SHOPLIST_xls_814"/>
      <sheetName val="_SHOPLIST_xls_815"/>
      <sheetName val="_SHOPLIST_xls_816"/>
      <sheetName val="_SHOPLIST_xls_817"/>
      <sheetName val="_SHOPLIST_xls_818"/>
      <sheetName val="_SHOPLIST_xls_819"/>
      <sheetName val="_SHOPLIST_xls_820"/>
      <sheetName val="_SHOPLIST_xls_821"/>
      <sheetName val="_SHOPLIST_xls_822"/>
      <sheetName val="_SHOPLIST_xls_823"/>
      <sheetName val="_SHOPLIST_xls_824"/>
      <sheetName val="_SHOPLIST_xls_825"/>
      <sheetName val="_SHOPLIST_xls_826"/>
      <sheetName val="_SHOPLIST_xls_827"/>
      <sheetName val="_SHOPLIST_xls_828"/>
      <sheetName val="_SHOPLIST_xls_829"/>
      <sheetName val="_SHOPLIST_xls_830"/>
      <sheetName val="_SHOPLIST_xls_831"/>
      <sheetName val="_SHOPLIST_xls_832"/>
      <sheetName val="_SHOPLIST_xls_833"/>
      <sheetName val="_SHOPLIST_xls_834"/>
      <sheetName val="_SHOPLIST_xls_835"/>
      <sheetName val="_SHOPLIST_xls_836"/>
      <sheetName val="_SHOPLIST_xls_837"/>
      <sheetName val="_SHOPLIST_xls_838"/>
      <sheetName val="70_x005f_x005f_x005f_x0000__7"/>
      <sheetName val="70,/0s«iÆøí¬i17"/>
      <sheetName val="[SHOPLIST_xls]729"/>
      <sheetName val="7012"/>
      <sheetName val="70,12"/>
      <sheetName val="[SHOPLIST_xls]730"/>
      <sheetName val="/VW12"/>
      <sheetName val="[SHOPLIST_xls][12"/>
      <sheetName val="/VWVU))tÏØ0__67"/>
      <sheetName val="70,/0s«_iÆø_í¬_12"/>
      <sheetName val="70?,/0?s«i?Æøí¬12"/>
      <sheetName val="/VWVU))tÏØ0__68"/>
      <sheetName val="[SHOPLIST_xls]731"/>
      <sheetName val="/VWVU))tÏØ0__69"/>
      <sheetName val="/VWVU))tÏØ0__70"/>
      <sheetName val="[SHOPLIST_xls]/V1"/>
      <sheetName val="/VWVU))tÏØ0__82"/>
      <sheetName val="/VWVU))tÏØ0__92"/>
      <sheetName val="/VWVU))tÏØ0__73"/>
      <sheetName val="/VWVU))tÏØ0__74"/>
      <sheetName val="/VWVU))tÏØ0__75"/>
      <sheetName val="70,/0s«iÆøí¬1"/>
      <sheetName val="70,/0s«iÆøí¬i18"/>
      <sheetName val="[SHOPLIST_xls]732"/>
      <sheetName val="7013"/>
      <sheetName val="70,13"/>
      <sheetName val="[SHOPLIST_xls]733"/>
      <sheetName val="/VW13"/>
      <sheetName val="/VWVU))tÏØ0__76"/>
      <sheetName val="/VWVU))tÏØ0__77"/>
      <sheetName val="[SHOPLIST_xls][13"/>
      <sheetName val="/VWVU))tÏØ0__78"/>
      <sheetName val="/VWVU))tÏØ0__79"/>
      <sheetName val="/VWVU))tÏØ0__80"/>
      <sheetName val="70,/0s«_iÆø_í¬_13"/>
      <sheetName val="70?,/0?s«i?Æøí¬13"/>
      <sheetName val="/VWVU))tÏØ0__83"/>
      <sheetName val="[SHOPLIST_xls]734"/>
      <sheetName val="/VWVU))tÏØ0__84"/>
      <sheetName val="/VWVU))tÏØ0__85"/>
      <sheetName val="/VWVU))tÏØ0__86"/>
      <sheetName val="[SHOPLIST_xls]/V2"/>
      <sheetName val="/VWVU))tÏØ0__87"/>
      <sheetName val="/VWVU))tÏØ0__93"/>
      <sheetName val="[SH2"/>
      <sheetName val="70_2"/>
      <sheetName val="/VWVU))tÏØ0__88"/>
      <sheetName val="/VWVU))tÏØ0__89"/>
      <sheetName val="/VWVU))tÏØ0__90"/>
      <sheetName val="70,/0s«iÆøí¬2"/>
      <sheetName val="70,/0s«iÆøí¬i19"/>
      <sheetName val="[SHOPLIST_xls]735"/>
      <sheetName val="7014"/>
      <sheetName val="70,14"/>
      <sheetName val="[SHOPLIST_xls]736"/>
      <sheetName val="/VW14"/>
      <sheetName val="/VWVU))tÏØ0__94"/>
      <sheetName val="/VWVU))tÏØ0__95"/>
      <sheetName val="[SHOPLIST_xls][14"/>
      <sheetName val="/VWVU))tÏØ0__96"/>
      <sheetName val="/VWVU))tÏØ0__97"/>
      <sheetName val="/VWVU))tÏØ0__98"/>
      <sheetName val="70,/0s«_iÆø_í¬_14"/>
      <sheetName val="70?,/0?s«i?Æøí¬14"/>
      <sheetName val="/VWVU))tÏØ0__99"/>
      <sheetName val="[SHOPLIST_xls]737"/>
      <sheetName val="/VWVU))tÏØ0_100"/>
      <sheetName val="/VWVU))tÏØ0_101"/>
      <sheetName val="/VWVU))tÏØ0_102"/>
      <sheetName val="[SHOPLIST_xls]/V3"/>
      <sheetName val="/VWVU))tÏØ0_103"/>
      <sheetName val="/VWVU))tÏØ0_104"/>
      <sheetName val="[SH3"/>
      <sheetName val="70_3"/>
      <sheetName val="/VWVU))tÏØ0_105"/>
      <sheetName val="/VWVU))tÏØ0_106"/>
      <sheetName val="/VWVU))tÏØ0_107"/>
      <sheetName val="70,/0s«iÆøí¬3"/>
      <sheetName val="G29A"/>
      <sheetName val="Sheet"/>
      <sheetName val="EST"/>
      <sheetName val="Fee Rate Summary"/>
      <sheetName val="NPV"/>
      <sheetName val="P Staff fac"/>
      <sheetName val="foot-slab_reinø"/>
      <sheetName val="Internal"/>
      <sheetName val="Summary year Plan"/>
      <sheetName val="RateAnalysis"/>
      <sheetName val="maingirder"/>
      <sheetName val="basic-data"/>
      <sheetName val="Enquire"/>
      <sheetName val="ROY"/>
      <sheetName val="12"/>
      <sheetName val="BS "/>
      <sheetName val="Accounts"/>
      <sheetName val="Matl"/>
      <sheetName val="h-013211-2"/>
      <sheetName val="RBD_ENG"/>
      <sheetName val="RBD_SLD_RLD"/>
      <sheetName val="V_Summary"/>
      <sheetName val="Product_Sheet40"/>
      <sheetName val="[SHOPLIST_xls]_SHOPLIST_xls_839"/>
      <sheetName val="[SHOPLIST_xls]_SHOPLIST_xls_840"/>
      <sheetName val="[SHOPLIST_xls]_SHOPLIST_xls_841"/>
      <sheetName val="[SHOPLIST_xls]_SHOPLIST_xls_842"/>
      <sheetName val="[SHOPLIST_xls]_SHOPLIST_xls_843"/>
      <sheetName val="[SHOPLIST_xls]_SHOPLIST_xls_844"/>
      <sheetName val="[SHOPLIST_xls]_SHOPLIST_xls_845"/>
      <sheetName val="[SHOPLIST_xls]_SHOPLIST_xls_846"/>
      <sheetName val="[SHOPLIST_xls]_SHOPLIST_xls_847"/>
      <sheetName val="[SHOPLIST_xls]_SHOPLIST_xls_848"/>
      <sheetName val="[SHOPLIST_xls]_SHOPLIST_xls_849"/>
      <sheetName val="[SHOPLIST_xls]_SHOPLIST_xls_850"/>
      <sheetName val="[SHOPLIST_xls]_SHOPLIST_xls_851"/>
      <sheetName val="[SHOPLIST_xls]_SHOPLIST_xls_852"/>
      <sheetName val="[SHOPLIST_xls]_SHOPLIST_xls_853"/>
      <sheetName val="[SHOPLIST_xls]_SHOPLIST_xls_854"/>
      <sheetName val="[SHOPLIST_xls]_SHOPLIST_xls_855"/>
      <sheetName val="[SHOPLIST_xls]_SHOPLIST_xls_856"/>
      <sheetName val="[SHOPLIST_xls]_SHOPLIST_xls_857"/>
      <sheetName val="[SHOPLIST_xls]_SHOPLIST_xls_858"/>
      <sheetName val="[SHOPLIST_xls]_SHOPLIST_xls_859"/>
      <sheetName val="[SHOPLIST_xls]_SHOPLIST_xls_860"/>
      <sheetName val="[SHOPLIST_xls]_SHOPLIST_xls_861"/>
      <sheetName val="[SHOPLIST_xls]_SHOPLIST_xls_862"/>
      <sheetName val="[SHOPLIST_xls]_SHOPLIST_xls_863"/>
      <sheetName val="[SHOPLIST_xls]_SHOPLIST_xls_864"/>
      <sheetName val="[SHOPLIST_xls]_SHOPLIST_xls_865"/>
      <sheetName val="[SHOPLIST_xls]_SHOPLIST_xls_866"/>
      <sheetName val="[SHOPLIST_xls]_SHOPLIST_xls_867"/>
      <sheetName val="[SHOPLIST_xls]_SHOPLIST_xls_868"/>
      <sheetName val="[SHOPLIST_xls]_SHOPLIST_xls_869"/>
      <sheetName val="[SHOPLIST_xls]_SHOPLIST_xls_870"/>
      <sheetName val="[SHOPLIST_xls]_SHOPLIST_xls_871"/>
      <sheetName val="[SHOPLIST_xls]_SHOPLIST_xls_872"/>
      <sheetName val="[SHOPLIST_xls]_SHOPLIST_xls_873"/>
      <sheetName val="[SHOPLIST_xls]_SHOPLIST_xls_874"/>
      <sheetName val="[SHOPLIST_xls]_SHOPLIST_xls_875"/>
      <sheetName val="[SHOPLIST_xls]_SHOPLIST_xls_876"/>
      <sheetName val="[SHOPLIST_xls]_SHOPLIST_xls_877"/>
      <sheetName val="[SHOPLIST_xls]_SHOPLIST_xls_878"/>
      <sheetName val="[SHOPLIST_xls]_SHOPLIST_xls_879"/>
      <sheetName val="[SHOPLIST_xls]_SHOPLIST_xls_880"/>
      <sheetName val="[SHOPLIST_xls]_SHOPLIST_xls_881"/>
      <sheetName val="[SHOPLIST_xls]_SHOPLIST_xls_882"/>
      <sheetName val="[SHOPLIST_xls]_SHOPLIST_xls_883"/>
      <sheetName val="[SHOPLIST_xls]_SHOPLIST_xls_884"/>
      <sheetName val="[SHOPLIST_xls]_SHOPLIST_xls_885"/>
      <sheetName val="[SHOPLIST_xls]_SHOPLIST_xls_886"/>
      <sheetName val="[SHOPLIST_xls]_SHOPLIST_xls_887"/>
      <sheetName val="[SHOPLIST_xls]_SHOPLIST_xls_888"/>
      <sheetName val="[SHOPLIST_xls]_SHOPLIST_xls_889"/>
      <sheetName val="[SHOPLIST_xls]_SHOPLIST_xls_890"/>
      <sheetName val="[SHOPLIST_xls]_SHOPLIST_xls_891"/>
      <sheetName val="[SHOPLIST_xls]_SHOPLIST_xls_892"/>
      <sheetName val="[SHOPLIST_xls]_SHOPLIST_xls_893"/>
      <sheetName val="[SHOPLIST_xls]_SHOPLIST_xls_894"/>
      <sheetName val="[SHOPLIST_xls]_SHOPLIST_xls_895"/>
      <sheetName val="[SHOPLIST_xls]_SHOPLIST_xls_896"/>
      <sheetName val="[SHOPLIST_xls]_SHOPLIST_xls_897"/>
      <sheetName val="[SHOPLIST_xls]_SHOPLIST_xls_898"/>
      <sheetName val="[SHOPLIST_xls]_SHOPLIST_xls_899"/>
      <sheetName val="[SHOPLIST_xls]_SHOPLIST_xls_900"/>
      <sheetName val="[SHOPLIST_xls]_SHOPLIST_xls_901"/>
      <sheetName val="[SHOPLIST_xls]_SHOPLIST_xls_902"/>
      <sheetName val="Non-Positioin_Summary"/>
      <sheetName val="F-6_COVER"/>
      <sheetName val="10_Breakdown_"/>
      <sheetName val="Exc_Adj"/>
      <sheetName val="Bill_01"/>
      <sheetName val="Bill_02"/>
      <sheetName val="Bill_03"/>
      <sheetName val="Bill_04"/>
      <sheetName val="Bill_05"/>
      <sheetName val="Bill_06"/>
      <sheetName val="Bill_07"/>
      <sheetName val="Bill_08"/>
      <sheetName val="Bill_09"/>
      <sheetName val="Bill_1018"/>
      <sheetName val="NBT_Calculation"/>
      <sheetName val="Main_VO_Summary"/>
      <sheetName val="VO_Sum_Non(New)"/>
      <sheetName val="VO-07_"/>
      <sheetName val="VO-08_"/>
      <sheetName val="Mnhr_Book_Updated_11_10_2018"/>
      <sheetName val="辽电初设_XLS_定额"/>
      <sheetName val="cables"/>
      <sheetName val="FSA"/>
      <sheetName val="BUR"/>
      <sheetName val="foot-slab_reinl"/>
      <sheetName val="Admin TAKE OFF"/>
      <sheetName val="Doi so"/>
      <sheetName val="F4-F7"/>
      <sheetName val="토공"/>
      <sheetName val="CỘT + VÁCH B2-B4"/>
      <sheetName val="SEX"/>
      <sheetName val="조명시설"/>
      <sheetName val="Du thau"/>
      <sheetName val="Door &amp; Window- Schedule"/>
      <sheetName val="Buy vs. Lease Car"/>
      <sheetName val="GIÁ TRỊ GĐ2"/>
      <sheetName val="GIẤY ĐỀ NGHỊ THANH TOÁN GĐ1"/>
      <sheetName val="GIẤY ĐỀ NGHỊ THANH TOÁN GĐ2"/>
      <sheetName val="bìa trước"/>
      <sheetName val="bìa sau"/>
      <sheetName val="DANH MỤC"/>
      <sheetName val="DNTT"/>
      <sheetName val="THGT"/>
      <sheetName val="THKL"/>
      <sheetName val="BBNT"/>
      <sheetName val="BẢNG THDG"/>
      <sheetName val="BẢNG DG"/>
      <sheetName val="BẢNG THỐNG KÊ"/>
      <sheetName val="HVAC-full"/>
      <sheetName val="HUTKHOI 2"/>
      <sheetName val="WC 2"/>
      <sheetName val="GIO TUOI 2"/>
      <sheetName val="GIO THẢI 2"/>
      <sheetName val="TAO AP"/>
      <sheetName val="入力作成表"/>
      <sheetName val="gvl"/>
      <sheetName val="CH-01"/>
      <sheetName val="CH-02-03"/>
      <sheetName val="CH-06-07"/>
      <sheetName val="CH-08"/>
      <sheetName val="CH-14"/>
      <sheetName val="CH-15"/>
      <sheetName val="CH-16"/>
      <sheetName val="CH-19-20"/>
      <sheetName val="Điện căn hộ04"/>
      <sheetName val="Điện căn hộ05"/>
      <sheetName val="Điện căn hộ09"/>
      <sheetName val="Điện căn hộ10"/>
      <sheetName val="Điện căn hộ11"/>
      <sheetName val="Điện căn hộ12"/>
      <sheetName val="Điện căn hộ13"/>
      <sheetName val="Điện căn hộ17"/>
      <sheetName val="Điện căn hộ 18"/>
      <sheetName val="Điện căn hộ 21"/>
      <sheetName val="MC"/>
      <sheetName val="CS+OC+CSSC HL"/>
      <sheetName val="CN CH"/>
      <sheetName val="Tong hop"/>
      <sheetName val="BOQ(MECH)"/>
      <sheetName val="BOQ(ELEC) "/>
      <sheetName val="입찰안"/>
      <sheetName val="Nhan cong"/>
      <sheetName val="負荷集計（断熱不燃）"/>
      <sheetName val="Liệt kê"/>
      <sheetName val="MTO REV_2_ARMOR_"/>
      <sheetName val="Vat tu XD"/>
      <sheetName val="PS-Labour_M"/>
      <sheetName val="402"/>
      <sheetName val="BMS"/>
      <sheetName val="sort2"/>
      <sheetName val="個案9411"/>
      <sheetName val="Ｎｏ.13"/>
      <sheetName val="Budget Code"/>
      <sheetName val="CPBTXM-THUONG"/>
      <sheetName val="BXLDL"/>
      <sheetName val="설계내역서"/>
      <sheetName val="Geneí¬_x0008_"/>
      <sheetName val="70_x0000_,_0_"/>
      <sheetName val="70_x0000_,/0_x0000_"/>
      <sheetName val="Goi thau"/>
      <sheetName val="Bill 1.CPC"/>
      <sheetName val="Bill 2.BoQ  (2)"/>
      <sheetName val="Bảng TH cửa CC"/>
      <sheetName val="Bảng TH PK"/>
      <sheetName val="Chi tiết"/>
      <sheetName val="Bill 3.PL"/>
      <sheetName val="Bill 4.Do boc KL"/>
      <sheetName val="Bill5. VT CDT cap"/>
      <sheetName val="I.1"/>
      <sheetName val="I.2"/>
      <sheetName val="I.3"/>
      <sheetName val="I.4"/>
      <sheetName val="I.5"/>
      <sheetName val="Bc"/>
      <sheetName val="264"/>
      <sheetName val="A. Electrical"/>
      <sheetName val="Doi_so"/>
      <sheetName val="CỘT_+_VÁCH_B2-B4"/>
      <sheetName val="Du_thau"/>
      <sheetName val="Door_&amp;_Window-_Schedule"/>
      <sheetName val="Buy_vs__Lease_Car"/>
      <sheetName val="GIÁ_TRỊ_GĐ2"/>
      <sheetName val="GIẤY_ĐỀ_NGHỊ_THANH_TOÁN_GĐ1"/>
      <sheetName val="GIẤY_ĐỀ_NGHỊ_THANH_TOÁN_GĐ2"/>
      <sheetName val="bìa_trước"/>
      <sheetName val="bìa_sau"/>
      <sheetName val="DANH_MỤC"/>
      <sheetName val="BẢNG_THDG"/>
      <sheetName val="BẢNG_DG"/>
      <sheetName val="BẢNG_THỐNG_KÊ"/>
      <sheetName val="HUTKHOI_2"/>
      <sheetName val="WC_2"/>
      <sheetName val="GIO_TUOI_2"/>
      <sheetName val="GIO_THẢI_2"/>
      <sheetName val="TAO_AP"/>
      <sheetName val="Vat_tu_XD"/>
      <sheetName val="BOQ(ELEC)_"/>
      <sheetName val="Điện_căn_hộ04"/>
      <sheetName val="Điện_căn_hộ05"/>
      <sheetName val="Điện_căn_hộ09"/>
      <sheetName val="Điện_căn_hộ10"/>
      <sheetName val="Điện_căn_hộ11"/>
      <sheetName val="Điện_căn_hộ12"/>
      <sheetName val="Điện_căn_hộ13"/>
      <sheetName val="Điện_căn_hộ17"/>
      <sheetName val="Điện_căn_hộ_18"/>
      <sheetName val="Điện_căn_hộ_21"/>
      <sheetName val="CS+OC+CSSC_HL"/>
      <sheetName val="CN_CH"/>
      <sheetName val="Tong_hop"/>
      <sheetName val="MTO_REV_2_ARMOR_"/>
      <sheetName val="eqpmad2"/>
      <sheetName val="결과조달"/>
      <sheetName val="SG"/>
      <sheetName val="LEGEND"/>
      <sheetName val="ESTI_"/>
      <sheetName val="DI_ESTI"/>
      <sheetName val="SP10"/>
      <sheetName val="Priced BOQ"/>
      <sheetName val="Nhan_cong"/>
      <sheetName val="Liệt_kê"/>
      <sheetName val="Ｎｏ_13"/>
      <sheetName val="Budget_Code"/>
      <sheetName val="VO-MC"/>
      <sheetName val="VO-Curtain Wall"/>
      <sheetName val="VO-M&amp;E"/>
      <sheetName val="Bar.Sched"/>
      <sheetName val="公寓材料表"/>
      <sheetName val="ANL"/>
      <sheetName val="TH thiet bi"/>
      <sheetName val="TH vat tu"/>
      <sheetName val="TH may TC"/>
      <sheetName val="Bang phan tich"/>
      <sheetName val="DM Chi phi"/>
      <sheetName val="HD-XUAT"/>
      <sheetName val="SORT"/>
      <sheetName val="IBASE"/>
      <sheetName val="FAB별"/>
      <sheetName val="BAOGIATHANG"/>
      <sheetName val="DAODAT"/>
      <sheetName val="vanchuyen TC"/>
      <sheetName val="Bill 1_Prelim"/>
      <sheetName val="Bill 2_Bored Pile"/>
      <sheetName val="CTG"/>
      <sheetName val="Gra¦_x0004_)???VW????????? U"/>
      <sheetName val="/VW?VU?)???)???_x0001_???tÏØ0_x0009__x0008_??_x0009__x0008_"/>
      <sheetName val="/VW?VU?)???)???_x0001_???tÏØ0 _x0008_?? _x0008_"/>
      <sheetName val="[SHOPLIST.xls]70?,/0?s«_x0008_i?Æø_x0003_í¬"/>
      <sheetName val="Geneí¬_x005f_x0008_i_x005f_x005f_x000"/>
      <sheetName val="ConferenceCentre?옰ʒ䄂ʒ鵠ʐ䄂ʒ"/>
      <sheetName val="Geneí¬_x0008_i??_x0"/>
      <sheetName val="70?,_0?s«_x0008_i_x"/>
      <sheetName val="Gra¦_x0004_)??_x0"/>
      <sheetName val="_VW?VU?)?_x"/>
      <sheetName val="_SHOPLIST.xls_70?,_0_x000"/>
      <sheetName val="????_x0"/>
      <sheetName val="70?,/0?s«_x0008_i_x"/>
      <sheetName val="ConferenceCentre?옰ʒ"/>
      <sheetName val="70?,_0?"/>
      <sheetName val="??_x005"/>
      <sheetName val="[SHOPLIST.xls]70?,/0?s«_x0008_i_x"/>
      <sheetName val="70?,_0_"/>
      <sheetName val="70?,/0?"/>
      <sheetName val="Geneí¬ i?? ?0."/>
      <sheetName val="70?,/0?s« i?Æø í¬ i?"/>
      <sheetName val="[SHOPLIST.xls]70?,/0?s« i?Æø í¬"/>
      <sheetName val="ConferenceCentre?옰ʒ䄂ʒ鵠ʐ䄂ʒ閐̐脭め_x0005_?"/>
      <sheetName val="[SHOPLIST.xls]/VW?VU?)???)???"/>
      <sheetName val="TK T2"/>
      <sheetName val="TĐ-L2"/>
      <sheetName val="T2.CAMERA"/>
      <sheetName val="T2.LOA"/>
      <sheetName val="T2.TRUNKING"/>
      <sheetName val="T2.MANG"/>
      <sheetName val="電気設備表"/>
      <sheetName val="BQ_SUM"/>
      <sheetName val="BQ_T"/>
      <sheetName val="Btra"/>
      <sheetName val="GiaVL"/>
      <sheetName val="PL-F&amp;B"/>
      <sheetName val="GAEYO"/>
      <sheetName val="갑지1"/>
      <sheetName val="概総括1"/>
      <sheetName val="[SHOPLIST.xls]70_x0000_,/0_x0000_"/>
      <sheetName val="HĐ"/>
      <sheetName val="갑지(추정)"/>
      <sheetName val="Doi_so1"/>
      <sheetName val="CỘT_+_VÁCH_B2-B41"/>
      <sheetName val="Du_thau1"/>
      <sheetName val="Door_&amp;_Window-_Schedule1"/>
      <sheetName val="Buy_vs__Lease_Car1"/>
      <sheetName val="GIÁ_TRỊ_GĐ21"/>
      <sheetName val="GIẤY_ĐỀ_NGHỊ_THANH_TOÁN_GĐ11"/>
      <sheetName val="GIẤY_ĐỀ_NGHỊ_THANH_TOÁN_GĐ21"/>
      <sheetName val="bìa_trước1"/>
      <sheetName val="bìa_sau1"/>
      <sheetName val="DANH_MỤC1"/>
      <sheetName val="BẢNG_THDG1"/>
      <sheetName val="BẢNG_DG1"/>
      <sheetName val="BẢNG_THỐNG_KÊ1"/>
      <sheetName val="HUTKHOI_21"/>
      <sheetName val="WC_21"/>
      <sheetName val="GIO_TUOI_21"/>
      <sheetName val="GIO_THẢI_21"/>
      <sheetName val="TAO_AP1"/>
      <sheetName val="BOQ(ELEC)_1"/>
      <sheetName val="Điện_căn_hộ041"/>
      <sheetName val="Điện_căn_hộ051"/>
      <sheetName val="Điện_căn_hộ091"/>
      <sheetName val="Điện_căn_hộ101"/>
      <sheetName val="Điện_căn_hộ111"/>
      <sheetName val="Điện_căn_hộ121"/>
      <sheetName val="Điện_căn_hộ131"/>
      <sheetName val="Điện_căn_hộ171"/>
      <sheetName val="Điện_căn_hộ_181"/>
      <sheetName val="Điện_căn_hộ_211"/>
      <sheetName val="CS+OC+CSSC_HL1"/>
      <sheetName val="CN_CH1"/>
      <sheetName val="Tong_hop1"/>
      <sheetName val="MTO_REV_2_ARMOR_1"/>
      <sheetName val="Liệt_kê1"/>
      <sheetName val="Vat_tu_XD1"/>
      <sheetName val="Nhan_cong1"/>
      <sheetName val="Ｎｏ_131"/>
      <sheetName val="Budget_Code1"/>
      <sheetName val="Geneí¬"/>
      <sheetName val="70,_0_"/>
      <sheetName val="Goi_thau"/>
      <sheetName val="Bill_1_CPC"/>
      <sheetName val="Bill_2_BoQ__(2)"/>
      <sheetName val="Bảng_TH_cửa_CC"/>
      <sheetName val="Bảng_TH_PK"/>
      <sheetName val="Chi_tiết"/>
      <sheetName val="Bill_3_PL"/>
      <sheetName val="Bill_4_Do_boc_KL"/>
      <sheetName val="Bill5__VT_CDT_cap"/>
      <sheetName val="I_1"/>
      <sheetName val="I_2"/>
      <sheetName val="I_3"/>
      <sheetName val="I_4"/>
      <sheetName val="I_5"/>
      <sheetName val="A__Electrical"/>
      <sheetName val="70,/0"/>
      <sheetName val="_SHOPLIST_xls_70,_0s«iÆøí¬1"/>
      <sheetName val="Priced_BOQ"/>
      <sheetName val="TH_thiet_bi"/>
      <sheetName val="TH_vat_tu"/>
      <sheetName val="TH_may_TC"/>
      <sheetName val="Bang_phan_tich"/>
      <sheetName val="DM_Chi_phi"/>
      <sheetName val="Gra¦)???VW?????????_U"/>
      <sheetName val="/VW?VU?)???)??????tÏØ0 ?? "/>
      <sheetName val="/VW?VU?)???)??????tÏØ0_??_"/>
      <sheetName val="[SHOPLIST_xls]70?,/0?s«i?Æøí¬"/>
      <sheetName val="Geneí¬i??_x0"/>
      <sheetName val="70?,_0?s«i_x"/>
      <sheetName val="Gra¦)??_x0"/>
      <sheetName val="_SHOPLIST_xls_70?,_0_x000"/>
      <sheetName val="70?,/0?s«i_x"/>
      <sheetName val="[SHOPLIST_xls]70?,/0?s«i_x"/>
      <sheetName val="Geneí¬_i??_?0_"/>
      <sheetName val="70?,/0?s«_i?Æø_í¬_i?"/>
      <sheetName val="[SHOPLIST_xls]70?,/0?s«_i?Æø_í¬"/>
      <sheetName val="ConferenceCentre?옰ʒ䄂ʒ鵠ʐ䄂ʒ閐̐脭め?"/>
      <sheetName val="[SHOPLIST_xls]/VW?VU?)???)???"/>
      <sheetName val="VO-Curtain_Wall"/>
      <sheetName val="Bar_Sched"/>
      <sheetName val="Fitout"/>
      <sheetName val="Bill of Qty MEP"/>
      <sheetName val="6MONTHS"/>
      <sheetName val="諸経費"/>
      <sheetName val="清水計算営業税率関連"/>
      <sheetName val="Goc CC"/>
      <sheetName val="shuttering"/>
      <sheetName val="CFS3"/>
      <sheetName val="Utility Summary"/>
      <sheetName val="Services_InitialEst_UtilityServ"/>
      <sheetName val="Msw-study"/>
      <sheetName val="BF2001"/>
      <sheetName val="شهادة الدفع"/>
      <sheetName val="All BGL List"/>
      <sheetName val="Budget Config"/>
      <sheetName val="All Department List"/>
      <sheetName val="contents "/>
      <sheetName val="Div.8 - Opening"/>
      <sheetName val="Div .9- Finishes"/>
      <sheetName val="Total "/>
      <sheetName val="PASARELA"/>
      <sheetName val="VD-CALC"/>
      <sheetName val="内訳書"/>
      <sheetName val="[SHOPLIST.xls]_VW__VU________20"/>
      <sheetName val="[SHOPLIST.xls]_VW__VU________21"/>
      <sheetName val="[SHOPLIST.xls]70_x005f_x0000___0_x_11"/>
      <sheetName val="[SHOPLIST.xls]70___0_s__i____30"/>
      <sheetName val="[SHOPLIST.xls]70___0_s__i____31"/>
      <sheetName val="[SHOPLIST.xls]70_x005f_x005f_x005f_x0000__9"/>
      <sheetName val="5.1-AB"/>
      <sheetName val="[SHOPLIST.xls]70_x005f_x005f_x005f_x0000_10"/>
      <sheetName val="[SHOPLIST.xls]70___0_s__i____32"/>
      <sheetName val="[SHOPLIST.xls]_VW__VU________22"/>
      <sheetName val="[SHOPLIST.xls]_VW__VU________23"/>
      <sheetName val="[SHOPLIST.xls]70_x005f_x0000___0_x_12"/>
      <sheetName val="[SHOPLIST.xls]70___0_s__i____33"/>
      <sheetName val="[SHOPLIST.xls]70___0_s__i____34"/>
      <sheetName val="[SHOPLIST.xls]70___0_s__i____35"/>
      <sheetName val="[SHOPLIST.xls]70_x005f_x005f_x005f_x0000_11"/>
      <sheetName val="C-7-9-1-J (ESU 1,2,3,4)"/>
      <sheetName val="bill no 2"/>
      <sheetName val="bill no 3"/>
      <sheetName val="bill no 4"/>
      <sheetName val="bill no 5"/>
      <sheetName val="bill no 6"/>
      <sheetName val="bill no 7"/>
      <sheetName val="bill no 8"/>
      <sheetName val="EW01-B7"/>
      <sheetName val="EW02-B7"/>
      <sheetName val="EW03-B7"/>
      <sheetName val="EW04-B7"/>
      <sheetName val="EW05-B7"/>
      <sheetName val="VO ( Bus Bays &amp; Park)"/>
      <sheetName val="VO (Fair face wall)"/>
      <sheetName val="VO (Heavy Veh.Access)"/>
      <sheetName val="VO-Pipe&amp;Slab Culvt"/>
      <sheetName val="VO (Raised foot walk)"/>
      <sheetName val="VO Bill-4 &amp; 5"/>
      <sheetName val="VO (WATCHER's HUT)"/>
      <sheetName val="VO (Water Tank)"/>
      <sheetName val="Currency Rate"/>
      <sheetName val="Projects Name"/>
      <sheetName val="B_Room_W_Done_Progress"/>
      <sheetName val="SUMMARY_(ROOM)"/>
      <sheetName val="W_D_Prgress_Public_area"/>
      <sheetName val="SUMMARY_Public"/>
      <sheetName val="Cover_Page4"/>
      <sheetName val="Approved_INR_Claimed_Log_(2)4"/>
      <sheetName val="INR_Data4"/>
      <sheetName val="Dec_OCR4"/>
      <sheetName val="OCR_(APR4"/>
      <sheetName val="Survey_4"/>
      <sheetName val="INR_Summary_Sheet4"/>
      <sheetName val="ITR_Form_(Rev0)4"/>
      <sheetName val="ITR_Form_(SS)4"/>
      <sheetName val="ITR_Form_(Rev1)4"/>
      <sheetName val="Method_Statements4"/>
      <sheetName val="SI_224"/>
      <sheetName val="TO_List4"/>
      <sheetName val="CCTV_DATA4"/>
      <sheetName val="FAL_intern4"/>
      <sheetName val="B_Room_W_Done_Progress1"/>
      <sheetName val="SUMMARY_(ROOM)1"/>
      <sheetName val="W_D_Prgress_Public_area1"/>
      <sheetName val="SUMMARY_Public1"/>
      <sheetName val="Tender_Stage"/>
      <sheetName val="Delay_Clasifications"/>
      <sheetName val="PA_Milestones"/>
      <sheetName val="[SHOPLIST.xls]_SHOPLIST_xl_1193"/>
      <sheetName val="[SHOPLIST.xls]_SHOPLIST_xl_1194"/>
      <sheetName val="[SHOPLIST.xls]_SHOPLIST_xl_1195"/>
      <sheetName val="[SHOPLIST.xls]_SHOPLIST_xl_1196"/>
      <sheetName val="[SHOPLIST.xls]_SHOPLIST_xl_1197"/>
      <sheetName val="[SHOPLIST.xls]_SHOPLIST_xl_1198"/>
      <sheetName val="[SHOPLIST.xls]_SHOPLIST_xl_1199"/>
      <sheetName val="[SHOPLIST.xls]_SHOPLIST_xl_1200"/>
      <sheetName val="[SHOPLIST.xls]_SHOPLIST_xl_1201"/>
      <sheetName val="[SHOPLIST.xls]_SHOPLIST_xl_1202"/>
      <sheetName val="[SHOPLIST.xls]_SHOPLIST_xl_1203"/>
      <sheetName val="[SHOPLIST.xls]_SHOPLIST_xl_1204"/>
      <sheetName val="[SHOPLIST.xls]_SHOPLIST_xl_1205"/>
      <sheetName val="[SHOPLIST.xls]_SHOPLIST_xl_1206"/>
      <sheetName val="[SHOPLIST.xls]_SHOPLIST_xl_1207"/>
      <sheetName val="[SHOPLIST.xls]_SHOPLIST_xl_1208"/>
      <sheetName val="[SHOPLIST.xls]_SHOPLIST_xl_1209"/>
      <sheetName val="[SHOPLIST.xls]_SHOPLIST_xl_1210"/>
      <sheetName val="[SHOPLIST.xls]_SHOPLIST_xl_1211"/>
      <sheetName val="[SHOPLIST.xls]_SHOPLIST_xl_1212"/>
      <sheetName val="[SHOPLIST.xls]_SHOPLIST_xl_1213"/>
      <sheetName val="[SHOPLIST.xls]_SHOPLIST_xl_1214"/>
      <sheetName val="[SHOPLIST.xls]_SHOPLIST_xl_1215"/>
      <sheetName val="[SHOPLIST.xls]_SHOPLIST_xl_1216"/>
      <sheetName val="[SHOPLIST.xls]_SHOPLIST_xl_1217"/>
      <sheetName val="[SHOPLIST.xls]_SHOPLIST_xl_1218"/>
      <sheetName val="[SHOPLIST.xls]_SHOPLIST_xl_1219"/>
      <sheetName val="[SHOPLIST.xls]_SHOPLIST_xl_1220"/>
      <sheetName val="[SHOPLIST.xls]_SHOPLIST_xl_1221"/>
      <sheetName val="[SHOPLIST.xls]_SHOPLIST_xl_1222"/>
      <sheetName val="[SHOPLIST.xls]_VW__VU________24"/>
      <sheetName val="[SHOPLIST.xls]_VW__VU________25"/>
      <sheetName val="[SHOPLIST.xls]70_x005f_x0000___0_x_13"/>
      <sheetName val="[SHOPLIST.xls]70___0_s__i____36"/>
      <sheetName val="[SHOPLIST.xls]70___0_s__i____37"/>
      <sheetName val="[SHOPLIST.xls]_SHOPLIST_xl_1223"/>
      <sheetName val="[SHOPLIST.xls]_SHOPLIST_xl_1224"/>
      <sheetName val="[SHOPLIST.xls]_SHOPLIST_xl_1225"/>
      <sheetName val="[SHOPLIST.xls]_SHOPLIST_xl_1226"/>
      <sheetName val="[SHOPLIST.xls]_SHOPLIST_xl_1227"/>
      <sheetName val="[SHOPLIST.xls]_SHOPLIST_xl_1228"/>
      <sheetName val="[SHOPLIST.xls]_SHOPLIST_xl_1229"/>
      <sheetName val="[SHOPLIST.xls]_SHOPLIST_xl_1230"/>
      <sheetName val="[SHOPLIST.xls]_SHOPLIST_xl_1231"/>
      <sheetName val="[SHOPLIST.xls]_SHOPLIST_xl_1232"/>
      <sheetName val="[SHOPLIST.xls]_SHOPLIST_xl_1233"/>
      <sheetName val="[SHOPLIST.xls]_SHOPLIST_xl_1234"/>
      <sheetName val="[SHOPLIST.xls]_SHOPLIST_xl_1235"/>
      <sheetName val="[SHOPLIST.xls]_SHOPLIST_xl_1236"/>
      <sheetName val="[SHOPLIST.xls]_SHOPLIST_xl_1237"/>
      <sheetName val="[SHOPLIST.xls]_SHOPLIST_xl_1238"/>
      <sheetName val="[SHOPLIST.xls]_SHOPLIST_xl_1239"/>
      <sheetName val="[SHOPLIST.xls]_SHOPLIST_xl_1240"/>
      <sheetName val="[SHOPLIST.xls]_SHOPLIST_xl_1241"/>
      <sheetName val="[SHOPLIST.xls]_SHOPLIST_xl_1242"/>
      <sheetName val="[SHOPLIST.xls]_SHOPLIST_xl_1243"/>
      <sheetName val="[SHOPLIST.xls]_SHOPLIST_xl_1244"/>
      <sheetName val="[SHOPLIST.xls]_SHOPLIST_xl_1245"/>
      <sheetName val="[SHOPLIST.xls]_SHOPLIST_xl_1246"/>
      <sheetName val="[SHOPLIST.xls]_SHOPLIST_xl_1247"/>
      <sheetName val="[SHOPLIST.xls]_SHOPLIST_xl_1248"/>
      <sheetName val="[SHOPLIST.xls]_SHOPLIST_xl_1249"/>
      <sheetName val="[SHOPLIST.xls]_SHOPLIST_xl_1250"/>
      <sheetName val="[SHOPLIST.xls]_SHOPLIST_xl_1251"/>
      <sheetName val="[SHOPLIST.xls]_SHOPLIST_xl_1252"/>
      <sheetName val="[SHOPLIST.xls]_SHOPLIST_xl_1253"/>
      <sheetName val="[SHOPLIST.xls]_SHOPLIST_xl_1254"/>
      <sheetName val="[SHOPLIST.xls]_SHOPLIST_xl_1255"/>
      <sheetName val="[SHOPLIST.xls]_SHOPLIST_xl_1256"/>
      <sheetName val="[SHOPLIST.xls]_SHOPLIST_xl_1257"/>
      <sheetName val="[SHOPLIST.xls]_SHOPLIST_xl_1258"/>
      <sheetName val="[SHOPLIST.xls]_SHOPLIST_xl_1259"/>
      <sheetName val="[SHOPLIST.xls]_SHOPLIST_xl_1260"/>
      <sheetName val="[SHOPLIST.xls]_SHOPLIST_xl_1261"/>
      <sheetName val="[SHOPLIST.xls]_SHOPLIST_xl_1262"/>
      <sheetName val="[SHOPLIST.xls]_SHOPLIST_xl_1263"/>
      <sheetName val="[SHOPLIST.xls]_SHOPLIST_xl_1264"/>
      <sheetName val="[SHOPLIST.xls]_SHOPLIST_xl_1265"/>
      <sheetName val="[SHOPLIST.xls]_SHOPLIST_xl_1266"/>
      <sheetName val="[SHOPLIST.xls]_SHOPLIST_xl_1267"/>
      <sheetName val="[SHOPLIST.xls]_SHOPLIST_xl_1268"/>
      <sheetName val="[SHOPLIST.xls]_SHOPLIST_xl_1269"/>
      <sheetName val="[SHOPLIST.xls]_SHOPLIST_xl_1270"/>
      <sheetName val="[SHOPLIST.xls]_SHOPLIST_xl_1271"/>
      <sheetName val="[SHOPLIST.xls]_SHOPLIST_xl_1272"/>
      <sheetName val="[SHOPLIST.xls]_SHOPLIST_xl_1273"/>
      <sheetName val="[SHOPLIST.xls]_SHOPLIST_xl_1274"/>
      <sheetName val="[SHOPLIST.xls]_SHOPLIST_xl_1275"/>
      <sheetName val="[SHOPLIST.xls]_SHOPLIST_xl_1276"/>
      <sheetName val="[SHOPLIST.xls]_SHOPLIST_xl_1277"/>
      <sheetName val="[SHOPLIST.xls]_SHOPLIST_xl_1278"/>
      <sheetName val="[SHOPLIST.xls]_SHOPLIST_xl_1279"/>
      <sheetName val="[SHOPLIST.xls]_SHOPLIST_xl_1280"/>
      <sheetName val="[SHOPLIST.xls]_SHOPLIST_xl_1281"/>
      <sheetName val="[SHOPLIST.xls]_SHOPLIST_xl_1282"/>
      <sheetName val="[SHOPLIST.xls]_SHOPLIST_xl_1283"/>
      <sheetName val="[SHOPLIST.xls]_SHOPLIST_xl_1284"/>
      <sheetName val="[SHOPLIST.xls]_SHOPLIST_xl_1285"/>
      <sheetName val="[SHOPLIST.xls]_SHOPLIST_xl_1286"/>
      <sheetName val="[SHOPLIST.xls]_SHOPLIST_xl_1287"/>
      <sheetName val="[SHOPLIST.xls]_SHOPLIST_xl_1288"/>
      <sheetName val="[SHOPLIST.xls]_SHOPLIST_xl_1289"/>
      <sheetName val="[SHOPLIST.xls]_SHOPLIST_xl_1290"/>
      <sheetName val="[SHOPLIST.xls]_SHOPLIST_xl_1291"/>
      <sheetName val="[SHOPLIST.xls]_SHOPLIST_xl_1292"/>
      <sheetName val="[SHOPLIST.xls]_SHOPLIST_xl_1293"/>
      <sheetName val="[SHOPLIST.xls]_SHOPLIST_xl_1294"/>
      <sheetName val="[SHOPLIST.xls]_SHOPLIST_xl_1295"/>
      <sheetName val="[SHOPLIST.xls]_SHOPLIST_xl_1296"/>
      <sheetName val="[SHOPLIST.xls]_SHOPLIST_xl_1297"/>
      <sheetName val="[SHOPLIST.xls]_SHOPLIST_xl_1298"/>
      <sheetName val="[SHOPLIST.xls]_SHOPLIST_xl_1299"/>
      <sheetName val="[SHOPLIST.xls]_SHOPLIST_xl_1300"/>
      <sheetName val="[SHOPLIST.xls]_SHOPLIST_xl_1301"/>
      <sheetName val="[SHOPLIST.xls]_SHOPLIST_xl_1302"/>
      <sheetName val="[SHOPLIST.xls]_SHOPLIST_xl_1303"/>
      <sheetName val="[SHOPLIST.xls]_SHOPLIST_xl_1304"/>
      <sheetName val="[SHOPLIST.xls]_SHOPLIST_xl_1305"/>
      <sheetName val="[SHOPLIST.xls]_SHOPLIST_xl_1306"/>
      <sheetName val="[SHOPLIST.xls]_SHOPLIST_xl_1307"/>
      <sheetName val="[SHOPLIST.xls]_SHOPLIST_xl_1308"/>
      <sheetName val="[SHOPLIST.xls]_SHOPLIST_xl_1309"/>
      <sheetName val="[SHOPLIST.xls]_SHOPLIST_xl_1310"/>
      <sheetName val="[SHOPLIST.xls]_SHOPLIST_xl_1311"/>
      <sheetName val="[SHOPLIST.xls]_SHOPLIST_xl_1312"/>
      <sheetName val="[SHOPLIST.xls]_SHOPLIST_xl_1313"/>
      <sheetName val="[SHOPLIST.xls]70_x005f_x005f_x005f_x0000_13"/>
      <sheetName val="[SHOPLIST.xls]_SHOPLIST_xl_1314"/>
      <sheetName val="[SHOPLIST.xls]_SHOPLIST_xl_1080"/>
      <sheetName val="[SHOPLIST.xls]_SHOPLIST_xl_1081"/>
      <sheetName val="[SHOPLIST.xls]_SHOPLIST_xl_1082"/>
      <sheetName val="[SHOPLIST.xls]_SHOPLIST_xl_1083"/>
      <sheetName val="[SHOPLIST.xls]_SHOPLIST_xl_1084"/>
      <sheetName val="[SHOPLIST.xls]_SHOPLIST_xl_1085"/>
      <sheetName val="[SHOPLIST.xls]_SHOPLIST_xl_1086"/>
      <sheetName val="[SHOPLIST.xls]_SHOPLIST_xl_1087"/>
      <sheetName val="[SHOPLIST.xls]_SHOPLIST_xl_1088"/>
      <sheetName val="[SHOPLIST.xls]_SHOPLIST_xl_1089"/>
      <sheetName val="[SHOPLIST.xls]_SHOPLIST_xl_1090"/>
      <sheetName val="[SHOPLIST.xls]_SHOPLIST_xl_1091"/>
      <sheetName val="[SHOPLIST.xls]_SHOPLIST_xl_1092"/>
      <sheetName val="[SHOPLIST.xls]_SHOPLIST_xl_1093"/>
      <sheetName val="[SHOPLIST.xls]_SHOPLIST_xl_1094"/>
      <sheetName val="[SHOPLIST.xls]_SHOPLIST_xl_1095"/>
      <sheetName val="[SHOPLIST.xls]_SHOPLIST_xl_1096"/>
      <sheetName val="[SHOPLIST.xls]_SHOPLIST_xl_1097"/>
      <sheetName val="[SHOPLIST.xls]_SHOPLIST_xl_1098"/>
      <sheetName val="[SHOPLIST.xls]_SHOPLIST_xl_1099"/>
      <sheetName val="[SHOPLIST.xls]_SHOPLIST_xl_1100"/>
      <sheetName val="[SHOPLIST.xls]_SHOPLIST_xl_1101"/>
      <sheetName val="[SHOPLIST.xls]_SHOPLIST_xl_1102"/>
      <sheetName val="[SHOPLIST.xls]_SHOPLIST_xl_1103"/>
      <sheetName val="[SHOPLIST.xls]_SHOPLIST_xl_1104"/>
      <sheetName val="[SHOPLIST.xls]_SHOPLIST_xl_1105"/>
      <sheetName val="[SHOPLIST.xls]_SHOPLIST_xl_1106"/>
      <sheetName val="[SHOPLIST.xls]_SHOPLIST_xl_1107"/>
      <sheetName val="[SHOPLIST.xls]_SHOPLIST_xl_1108"/>
      <sheetName val="[SHOPLIST.xls]_SHOPLIST_xl_1109"/>
      <sheetName val="[SHOPLIST.xls]_SHOPLIST_xl_1110"/>
      <sheetName val="[SHOPLIST.xls]_SHOPLIST_xl_1111"/>
      <sheetName val="[SHOPLIST.xls]_SHOPLIST_xl_1112"/>
      <sheetName val="[SHOPLIST.xls]_SHOPLIST_xl_1113"/>
      <sheetName val="[SHOPLIST.xls]_SHOPLIST_xl_1114"/>
      <sheetName val="[SHOPLIST.xls]_SHOPLIST_xl_1115"/>
      <sheetName val="[SHOPLIST.xls]_SHOPLIST_xl_1116"/>
      <sheetName val="[SHOPLIST.xls]_SHOPLIST_xl_1117"/>
      <sheetName val="[SHOPLIST.xls]_SHOPLIST_xl_1118"/>
      <sheetName val="[SHOPLIST.xls]_SHOPLIST_xl_1119"/>
      <sheetName val="[SHOPLIST.xls]_SHOPLIST_xl_1120"/>
      <sheetName val="[SHOPLIST.xls]_SHOPLIST_xl_1121"/>
      <sheetName val="[SHOPLIST.xls]_SHOPLIST_xl_1122"/>
      <sheetName val="[SHOPLIST.xls]_SHOPLIST_xl_1123"/>
      <sheetName val="[SHOPLIST.xls]_SHOPLIST_xl_1124"/>
      <sheetName val="[SHOPLIST.xls]_SHOPLIST_xl_1125"/>
      <sheetName val="[SHOPLIST.xls]_SHOPLIST_xl_1126"/>
      <sheetName val="[SHOPLIST.xls]_SHOPLIST_xl_1127"/>
      <sheetName val="[SHOPLIST.xls]_SHOPLIST_xl_1128"/>
      <sheetName val="[SHOPLIST.xls]_SHOPLIST_xl_1129"/>
      <sheetName val="[SHOPLIST.xls]_SHOPLIST_xl_1130"/>
      <sheetName val="[SHOPLIST.xls]_SHOPLIST_xl_1131"/>
      <sheetName val="[SHOPLIST.xls]_SHOPLIST_xl_1132"/>
      <sheetName val="[SHOPLIST.xls]_SHOPLIST_xl_1133"/>
      <sheetName val="[SHOPLIST.xls]_SHOPLIST_xl_1134"/>
      <sheetName val="[SHOPLIST.xls]_SHOPLIST_xl_1135"/>
      <sheetName val="[SHOPLIST.xls]_SHOPLIST_xl_1136"/>
      <sheetName val="[SHOPLIST.xls]_SHOPLIST_xl_1137"/>
      <sheetName val="[SHOPLIST.xls]_SHOPLIST_xl_1138"/>
      <sheetName val="[SHOPLIST.xls]_SHOPLIST_xl_1139"/>
      <sheetName val="[SHOPLIST.xls]_SHOPLIST_xl_1140"/>
      <sheetName val="[SHOPLIST.xls]_SHOPLIST_xl_1141"/>
      <sheetName val="[SHOPLIST.xls]_SHOPLIST_xl_1142"/>
      <sheetName val="[SHOPLIST.xls]_SHOPLIST_xl_1143"/>
      <sheetName val="[SHOPLIST.xls]_SHOPLIST_xl_1144"/>
      <sheetName val="[SHOPLIST.xls]_SHOPLIST_xl_1145"/>
      <sheetName val="[SHOPLIST.xls]_SHOPLIST_xl_1146"/>
      <sheetName val="[SHOPLIST.xls]_SHOPLIST_xl_1147"/>
      <sheetName val="[SHOPLIST.xls]_SHOPLIST_xl_1148"/>
      <sheetName val="[SHOPLIST.xls]_SHOPLIST_xl_1149"/>
      <sheetName val="[SHOPLIST.xls]_SHOPLIST_xl_1150"/>
      <sheetName val="[SHOPLIST.xls]_SHOPLIST_xl_1151"/>
      <sheetName val="[SHOPLIST.xls]_SHOPLIST_xl_1152"/>
      <sheetName val="[SHOPLIST.xls]_SHOPLIST_xl_1153"/>
      <sheetName val="[SHOPLIST.xls]_SHOPLIST_xl_1154"/>
      <sheetName val="[SHOPLIST.xls]_SHOPLIST_xl_1155"/>
      <sheetName val="[SHOPLIST.xls]_SHOPLIST_xl_1156"/>
      <sheetName val="[SHOPLIST.xls]_SHOPLIST_xl_1157"/>
      <sheetName val="[SHOPLIST.xls]_SHOPLIST_xl_1158"/>
      <sheetName val="[SHOPLIST.xls]_SHOPLIST_xl_1159"/>
      <sheetName val="[SHOPLIST.xls]_SHOPLIST_xl_1160"/>
      <sheetName val="[SHOPLIST.xls]_SHOPLIST_xl_1161"/>
      <sheetName val="[SHOPLIST.xls]_SHOPLIST_xl_1162"/>
      <sheetName val="[SHOPLIST.xls]_SHOPLIST_xl_1163"/>
      <sheetName val="[SHOPLIST.xls]_SHOPLIST_xl_1164"/>
      <sheetName val="[SHOPLIST.xls]_SHOPLIST_xl_1165"/>
      <sheetName val="[SHOPLIST.xls]_SHOPLIST_xl_1166"/>
      <sheetName val="[SHOPLIST.xls]_SHOPLIST_xl_1167"/>
      <sheetName val="[SHOPLIST.xls]_SHOPLIST_xl_1168"/>
      <sheetName val="[SHOPLIST.xls]_SHOPLIST_xl_1169"/>
      <sheetName val="[SHOPLIST.xls]_SHOPLIST_xl_1170"/>
      <sheetName val="[SHOPLIST.xls]_SHOPLIST_xl_1171"/>
      <sheetName val="[SHOPLIST.xls]_SHOPLIST_xl_1172"/>
      <sheetName val="[SHOPLIST.xls]_SHOPLIST_xl_1173"/>
      <sheetName val="[SHOPLIST.xls]_SHOPLIST_xl_1174"/>
      <sheetName val="[SHOPLIST.xls]_SHOPLIST_xl_1175"/>
      <sheetName val="[SHOPLIST.xls]_SHOPLIST_xl_1176"/>
      <sheetName val="[SHOPLIST.xls]_SHOPLIST_xl_1177"/>
      <sheetName val="[SHOPLIST.xls]_SHOPLIST_xl_1178"/>
      <sheetName val="[SHOPLIST.xls]_SHOPLIST_xl_1179"/>
      <sheetName val="[SHOPLIST.xls]_SHOPLIST_xl_1180"/>
      <sheetName val="[SHOPLIST.xls]_SHOPLIST_xl_1181"/>
      <sheetName val="[SHOPLIST.xls]_SHOPLIST_xl_1182"/>
      <sheetName val="[SHOPLIST.xls]_SHOPLIST_xl_1183"/>
      <sheetName val="[SHOPLIST.xls]_SHOPLIST_xl_1184"/>
      <sheetName val="[SHOPLIST.xls]_SHOPLIST_xl_1185"/>
      <sheetName val="[SHOPLIST.xls]_SHOPLIST_xl_1186"/>
      <sheetName val="[SHOPLIST.xls]70_x005f_x005f_x005f_x0000_12"/>
      <sheetName val="[SHOPLIST.xls]_SHOPLIST_xl_1187"/>
      <sheetName val="[SHOPLIST.xls]_SHOPLIST_xl_1188"/>
      <sheetName val="[SHOPLIST.xls]_SHOPLIST_xl_1189"/>
      <sheetName val="[SHOPLIST.xls]_SHOPLIST_xl_1190"/>
      <sheetName val="[SHOPLIST.xls]_SHOPLIST_xl_1191"/>
      <sheetName val="[SHOPLIST.xls]_SHOPLIST_xl_1192"/>
      <sheetName val="[SHOPLIST_xls]70,/0_x000"/>
      <sheetName val="satış_planı_(2)"/>
      <sheetName val="[SIOPLIST.yls]_SHOPLIST_xls_491"/>
      <sheetName val="[SIOPLHST.yls]^SHOQLIST_xls_508"/>
      <sheetName val="[SHOPLIST.xls]_SHOQLISU_xlr_524"/>
      <sheetName val="[SIOPLHST.xls]_SHOPLIST_xlr_535"/>
      <sheetName val="[SHOPLIST.xls]^SHOPLIST_xls_537"/>
      <sheetName val="[SHOPLIST.xls]_SHOPLIST_xlr_539"/>
      <sheetName val="Attachment 1"/>
      <sheetName val="sc"/>
      <sheetName val="B100-Cable Rack"/>
      <sheetName val="12. Ins &amp; Bonds"/>
      <sheetName val="3. Staff Facilities"/>
      <sheetName val="11. Clients Requirements"/>
      <sheetName val="Legal Risk Analysis"/>
      <sheetName val="MPC"/>
      <sheetName val="#3E1_GCR"/>
      <sheetName val="BT3-Package_05"/>
      <sheetName val="Свод_(Бюджет)"/>
      <sheetName val="Свод_(понедельно)"/>
      <sheetName val="Статьи_расходов"/>
      <sheetName val="[SHOPLIST_xls]70,/0s«iÆøí¬i61"/>
      <sheetName val="[SHOPLIST_xls]/VW18"/>
      <sheetName val="[SHOPLIST_xls]70,/0s«iÆøí¬i71"/>
      <sheetName val="[SHOPLIST_xls]/VW21"/>
      <sheetName val="[SHOPLIST_xls]70,/0s«_iÆø_í¬_18"/>
      <sheetName val="[SHOPLIST_xls]70?,/0?s«i?Æøí¬18"/>
      <sheetName val="[SHOPLIST_xls]70,/0s«_iÆø_í¬_19"/>
      <sheetName val="[SHOPLIST_xls]70?,/0?s«i?Æøí¬19"/>
      <sheetName val="[SHOPLIST_xls]70,/0s«iÆøí¬i81"/>
      <sheetName val="[SHOPLIST_xls]/VW31"/>
      <sheetName val="[SHOPLIST_xls]70,/0s«_iÆø_í¬_20"/>
      <sheetName val="[SHOPLIST_xls]70?,/0?s«i?Æøí¬20"/>
      <sheetName val="[SHOPLIST_xls]70,/0s«iÆøí¬i131"/>
      <sheetName val="[SHOPLIST_xls]/VW81"/>
      <sheetName val="[SHOPLIST_xls]70,/0s«_iÆø_í¬_21"/>
      <sheetName val="[SHOPLIST_xls]70?,/0?s«i?Æøí¬21"/>
      <sheetName val="[SHOPLIST_xls]70,/0s«iÆøí¬i101"/>
      <sheetName val="[SHOPLIST_xls]/VW51"/>
      <sheetName val="[SHOPLIST_xls]70,/0s«_iÆø_í¬_22"/>
      <sheetName val="[SHOPLIST_xls]70?,/0?s«i?Æøí¬22"/>
      <sheetName val="[SHOPLIST_xls]70,/0s«iÆøí¬i91"/>
      <sheetName val="[SHOPLIST_xls]/VW41"/>
      <sheetName val="[SHOPLIST_xls]70,/0s«_iÆø_í¬_23"/>
      <sheetName val="[SHOPLIST_xls]70?,/0?s«i?Æøí¬23"/>
      <sheetName val="[SHOPLIST_xls]70,/0s«iÆøí¬i121"/>
      <sheetName val="[SHOPLIST_xls]/VW71"/>
      <sheetName val="[SHOPLIST_xls]70,/0s«_iÆø_í¬_24"/>
      <sheetName val="[SHOPLIST_xls]70?,/0?s«i?Æøí¬24"/>
      <sheetName val="[SHOPLIST_xls]70,/0s«iÆøí¬i111"/>
      <sheetName val="[SHOPLIST_xls]/VW61"/>
      <sheetName val="[SHOPLIST_xls]70,/0s«_iÆø_í¬_25"/>
      <sheetName val="[SHOPLIST_xls]70?,/0?s«i?Æøí¬25"/>
      <sheetName val="[SHOPLIST_xls]70,/0s«iÆøí¬i141"/>
      <sheetName val="[SHOPLIST_xls]/VW91"/>
      <sheetName val="[SHOPLIST_xls]70,/0s«_iÆø_í¬_26"/>
      <sheetName val="[SHOPLIST_xls]70?,/0?s«i?Æøí¬26"/>
      <sheetName val="[SHOPLIST_xls]70,/0s«iÆøí¬i151"/>
      <sheetName val="[SHOPLIST_xls]/VW101"/>
      <sheetName val="[SHOPLIST_xls]70,/0s«_iÆø_í¬_27"/>
      <sheetName val="[SHOPLIST_xls]70?,/0?s«i?Æøí¬27"/>
      <sheetName val="Finansal_tamamlanma_Eğrisi8"/>
      <sheetName val="Dropdown_List8"/>
      <sheetName val="HB_CEC_schd_4_28"/>
      <sheetName val="HB_CEC_schd_4_38"/>
      <sheetName val="HB_CEC_schd_5_28"/>
      <sheetName val="HB_CEC_schd_6_28"/>
      <sheetName val="HB_CEC_schd_7_28"/>
      <sheetName val="HB_CEC_schd_9_28"/>
      <sheetName val="Doha_Farm8"/>
      <sheetName val="New_Bld8"/>
      <sheetName val="Cover_Page5"/>
      <sheetName val="Approved_INR_Claimed_Log_(2)5"/>
      <sheetName val="INR_Data5"/>
      <sheetName val="Dec_OCR5"/>
      <sheetName val="OCR_(APR5"/>
      <sheetName val="Survey_5"/>
      <sheetName val="INR_Summary_Sheet5"/>
      <sheetName val="ITR_Form_(Rev0)5"/>
      <sheetName val="ITR_Form_(SS)5"/>
      <sheetName val="ITR_Form_(Rev1)5"/>
      <sheetName val="Method_Statements5"/>
      <sheetName val="SI_225"/>
      <sheetName val="TO_List5"/>
      <sheetName val="CCTV_DATA5"/>
      <sheetName val="FAL_intern5"/>
      <sheetName val="Spacing_of_Delineators2"/>
      <sheetName val="VESSELS_2"/>
      <sheetName val="SoW_Assess_Blank_Form2"/>
      <sheetName val="VO_Breakdown2"/>
      <sheetName val="Measurement_Sheet2"/>
      <sheetName val="Schedule_of_Drawings2"/>
      <sheetName val="SI_Schedule2"/>
      <sheetName val="ContraCharge_Schedule2"/>
      <sheetName val="Item_List_OLD2"/>
      <sheetName val="B_Room_W_Done_Progress2"/>
      <sheetName val="SUMMARY_(ROOM)2"/>
      <sheetName val="W_D_Prgress_Public_area2"/>
      <sheetName val="SUMMARY_Public2"/>
      <sheetName val="[SHOPLIST_xls][SHOPLIST_xls]239"/>
      <sheetName val="[SHOPLIST_xls][SHOPLIST_xls]240"/>
      <sheetName val="[SHOPLIST_xls][SHOPLIST_xls]241"/>
      <sheetName val="[SHOPLIST_xls][SHOPLIST_xls]242"/>
      <sheetName val="[SHOPLIST_xls][SHOPLIST_xls]243"/>
      <sheetName val="[SHOPLIST_xls][SHOPLIST_xls]244"/>
      <sheetName val="[SHOPLIST_xls][SHOPLIST_xls]245"/>
      <sheetName val="[SHOPLIST_xls][SHOPLIST_xls]246"/>
      <sheetName val="[SHOPLIST_xls][SHOPLIST_xls]247"/>
      <sheetName val="[SHOPLIST_xls][SHOPLIST_xls]248"/>
      <sheetName val="[SHOPLIST_xls][SHOPLIST_xls]249"/>
      <sheetName val="[SHOPLIST_xls][SHOPLIST_xls]250"/>
      <sheetName val="[SHOPLIST_xls][SHOPLIST_xls]251"/>
      <sheetName val="[SHOPLIST_xls][SHOPLIST_xls]252"/>
      <sheetName val="[SHOPLIST_xls][SHOPLIST_xls]253"/>
      <sheetName val="[SHOPLIST_xls][SHOPLIST_xls]254"/>
      <sheetName val="[SHOPLIST_xls][SHOPLIST_xls]255"/>
      <sheetName val="[SHOPLIST_xls][SHOPLIST_xls]256"/>
      <sheetName val="[SHOPLIST_xls][SHOPLIST_xls]257"/>
      <sheetName val="[SHOPLIST_xls][SHOPLIST_xls]258"/>
      <sheetName val="[SHOPLIST_xls][SHOPLIST_xls]259"/>
      <sheetName val="[SHOPLIST_xls][SHOPLIST_xls]260"/>
      <sheetName val="[SHOPLIST_xls][SHOPLIST_xls]261"/>
      <sheetName val="[SHOPLIST_xls][SHOPLIST_xls]262"/>
      <sheetName val="[SHOPLIST_xls][SHOPLIST_xls]263"/>
      <sheetName val="[SHOPLIST_xls][SHOPLIST_xls]264"/>
      <sheetName val="[SHOPLIST_xls][SHOPLIST_xls]265"/>
      <sheetName val="[SHOPLIST_xls][SHOPLIST_xls]266"/>
      <sheetName val="[SHOPLIST_xls][SHOPLIST_xls]267"/>
      <sheetName val="[SHOPLIST_xls][SHOPLIST_xls]268"/>
      <sheetName val="[SHOPLIST_xls][SHOPLIST_xls]269"/>
      <sheetName val="[SHOPLIST_xls][SHOPLIST_xls]270"/>
      <sheetName val="[SHOPLIST_xls][SHOPLIST_xls]271"/>
      <sheetName val="[SHOPLIST_xls][SHOPLIST_xls]272"/>
      <sheetName val="[SHOPLIST_xls][SHOPLIST_xls]273"/>
      <sheetName val="[SHOPLIST_xls][SHOPLIST_xls]274"/>
      <sheetName val="[SHOPLIST_xls][SHOPLIST_xls]275"/>
      <sheetName val="[SHOPLIST_xls][SHOPLIST_xls]276"/>
      <sheetName val="[SHOPLIST_xls][SHOPLIST_xls]277"/>
      <sheetName val="[SHOPLIST_xls][SHOPLIST_xls]278"/>
      <sheetName val="[SHOPLIST_xls][SHOPLIST_xls]279"/>
      <sheetName val="[SHOPLIST_xls][SHOPLIST_xls]280"/>
      <sheetName val="[SHOPLIST_xls][SHOPLIST_xls]281"/>
      <sheetName val="[SHOPLIST_xls][SHOPLIST_xls]282"/>
      <sheetName val="[SHOPLIST_xls][SHOPLIST_xls]283"/>
      <sheetName val="[SHOPLIST_xls][SHOPLIST_xls]284"/>
      <sheetName val="[SHOPLIST_xls][SHOPLIST_xls]285"/>
      <sheetName val="[SHOPLIST_xls][SHOPLIST_xls]286"/>
      <sheetName val="Tender_Stage1"/>
      <sheetName val="Delay_Clasifications1"/>
      <sheetName val="PA_Milestones1"/>
      <sheetName val="Dropdown Lists"/>
      <sheetName val="AOR"/>
      <sheetName val="SGOLD FEB"/>
      <sheetName val="VC2 8.98"/>
      <sheetName val="Dropdown Attributes"/>
      <sheetName val="DVM_Sizing_Calculator-_10_ips_"/>
      <sheetName val="Cost_Rates"/>
      <sheetName val="[SHOPLIST_xls]_SHOPLIST_xls_903"/>
      <sheetName val="[SHOPLIST_xls]_SHOPLIST_xls_904"/>
      <sheetName val="[SHOPLIST_xls]_SHOPLIST_xls_905"/>
      <sheetName val="[SHOPLIST_xls]_SHOPLIST_xls_906"/>
      <sheetName val="[SHOPLIST_xls]_SHOPLIST_xls_907"/>
      <sheetName val="[SHOPLIST_xls]_SHOPLIST_xls_908"/>
      <sheetName val="[SHOPLIST_xls]_SHOPLIST_xls_909"/>
      <sheetName val="[SHOPLIST_xls]_SHOPLIST_xls_910"/>
      <sheetName val="[SHOPLIST_xls]_SHOPLIST_xls_911"/>
      <sheetName val="[SHOPLIST_xls]_SHOPLIST_xls_912"/>
      <sheetName val="[SHOPLIST_xls]_SHOPLIST_xls_913"/>
      <sheetName val="[SHOPLIST_xls]_SHOPLIST_xls_914"/>
      <sheetName val="[SHOPLIST_xls]_SHOPLIST_xls_915"/>
      <sheetName val="[SHOPLIST_xls]_SHOPLIST_xls_916"/>
      <sheetName val="[SHOPLIST_xls]_SHOPLIST_xls_917"/>
      <sheetName val="[SHOPLIST_xls]_SHOPLIST_xls_918"/>
      <sheetName val="[SHOPLIST_xls]_SHOPLIST_xls_919"/>
      <sheetName val="[SHOPLIST_xls]_SHOPLIST_xls_920"/>
      <sheetName val="[SHOPLIST_xls]_SHOPLIST_xls_921"/>
      <sheetName val="[SHOPLIST_xls]_SHOPLIST_xls_922"/>
      <sheetName val="[SHOPLIST_xls]_SHOPLIST_xls_923"/>
      <sheetName val="[SHOPLIST_xls]_SHOPLIST_xls_924"/>
      <sheetName val="[SHOPLIST_xls]_SHOPLIST_xls_925"/>
      <sheetName val="[SHOPLIST_xls]_SHOPLIST_xls_926"/>
      <sheetName val="[SHOPLIST_xls]_SHOPLIST_xls_927"/>
      <sheetName val="[SHOPLIST_xls]_SHOPLIST_xls_928"/>
      <sheetName val="[SHOPLIST_xls]_SHOPLIST_xls_929"/>
      <sheetName val="[SHOPLIST_xls]_SHOPLIST_xls_930"/>
      <sheetName val="[SHOPLIST_xls]_SHOPLIST_xls_931"/>
      <sheetName val="[SHOPLIST_xls]_SHOPLIST_xls_932"/>
      <sheetName val="[SHOPLIST_xls]_SHOPLIST_xls_933"/>
      <sheetName val="[SHOPLIST_xls]_SHOPLIST_xl_1048"/>
      <sheetName val="[SHOPLIST_xls]_SHOPLIST_xl_1049"/>
      <sheetName val="[SHOPLIST_xls]_SHOPLIST_xl_1050"/>
      <sheetName val="[SHOPLIST_xls]_SHOPLIST_xl_1051"/>
      <sheetName val="[SHOPLIST_xls]_SHOPLIST_xl_1052"/>
      <sheetName val="[SHOPLIST_xls]_SHOPLIST_xl_1053"/>
      <sheetName val="[SHOPLIST_xls]70___0_s__i____27"/>
      <sheetName val="[SHOPLIST_xls]_SHOPLIST_xls_934"/>
      <sheetName val="[SHOPLIST_xls]_SHOPLIST_xl_1054"/>
      <sheetName val="[SHOPLIST_xls]_SHOPLIST_xl_1055"/>
      <sheetName val="[SHOPLIST_xls]_SHOPLIST_xl_1056"/>
      <sheetName val="[SHOPLIST_xls]_SHOPLIST_xls_935"/>
      <sheetName val="[SHOPLIST_xls]_SHOPLIST_xls_936"/>
      <sheetName val="[SHOPLIST_xls]_SHOPLIST_xls_937"/>
      <sheetName val="[SHOPLIST_xls]_SHOPLIST_xls_938"/>
      <sheetName val="[SHOPLIST_xls]_SHOPLIST_xl_1057"/>
      <sheetName val="[SHOPLIST_xls]_SHOPLIST_xls_939"/>
      <sheetName val="[SHOPLIST_xls]_SHOPLIST_xls_940"/>
      <sheetName val="[SHOPLIST_xls]_SHOPLIST_xl_1058"/>
      <sheetName val="[SHOPLIST_xls]_SHOPLIST_xls_941"/>
      <sheetName val="[SHOPLIST_xls]_SHOPLIST_xl_1059"/>
      <sheetName val="[SHOPLIST_xls]_SHOPLIST_xls_942"/>
      <sheetName val="[SHOPLIST_xls]_SHOPLIST_xl_1060"/>
      <sheetName val="[SHOPLIST_xls]_SHOPLIST_xl_1061"/>
      <sheetName val="[SHOPLIST_xls]_SHOPLIST_xls_943"/>
      <sheetName val="[SHOPLIST_xls]_SHOPLIST_xls_944"/>
      <sheetName val="[SHOPLIST_xls]_SHOPLIST_xls_945"/>
      <sheetName val="[SHOPLIST_xls]_SHOPLIST_xls_946"/>
      <sheetName val="[SHOPLIST_xls]_SHOPLIST_xls_947"/>
      <sheetName val="[SHOPLIST_xls]_SHOPLIST_xls_948"/>
      <sheetName val="[SHOPLIST_xls]_SHOPLIST_xls_949"/>
      <sheetName val="[SHOPLIST_xls]_SHOPLIST_xls_950"/>
      <sheetName val="[SHOPLIST_xls]_SHOPLIST_xls_951"/>
      <sheetName val="[SHOPLIST_xls]_SHOPLIST_xls_952"/>
      <sheetName val="[SHOPLIST_xls]_SHOPLIST_xl_1062"/>
      <sheetName val="[SHOPLIST_xls]_SHOPLIST_xls_953"/>
      <sheetName val="[SHOPLIST_xls]_SHOPLIST_xl_1063"/>
      <sheetName val="[SHOPLIST_xls]_SHOPLIST_xl_1064"/>
      <sheetName val="[SHOPLIST_xls]_SHOPLIST_xls_954"/>
      <sheetName val="[SHOPLIST_xls]_SHOPLIST_xls_955"/>
      <sheetName val="[SHOPLIST_xls]_SHOPLIST_xls_956"/>
      <sheetName val="[SHOPLIST_xls]_SHOPLIST_xls_957"/>
      <sheetName val="[SHOPLIST_xls]_SHOPLIST_xls_958"/>
      <sheetName val="[SHOPLIST_xls]_SHOPLIST_xls_959"/>
      <sheetName val="[SHOPLIST_xls]_SHOPLIST_xls_960"/>
      <sheetName val="[SHOPLIST_xls]_SHOPLIST_xls_961"/>
      <sheetName val="[SHOPLIST_xls]_SHOPLIST_xls_962"/>
      <sheetName val="[SHOPLIST_xls]_SHOPLIST_xls_963"/>
      <sheetName val="[SHOPLIST_xls]_SHOPLIST_xls_964"/>
      <sheetName val="[SHOPLIST_xls]_SHOPLIST_xl_1065"/>
      <sheetName val="[SHOPLIST_xls]_SHOPLIST_xl_1066"/>
      <sheetName val="[SHOPLIST_xls]_SHOPLIST_xls_965"/>
      <sheetName val="[SHOPLIST_xls]_SHOPLIST_xls_966"/>
      <sheetName val="[SHOPLIST_xls]_SHOPLIST_xls_967"/>
      <sheetName val="[SHOPLIST_xls]_SHOPLIST_xls_968"/>
      <sheetName val="[SHOPLIST_xls]_SHOPLIST_xls_969"/>
      <sheetName val="[SHOPLIST_xls]_SHOPLIST_xls_970"/>
      <sheetName val="[SHOPLIST_xls]_SHOPLIST_xls_971"/>
      <sheetName val="[SHOPLIST_xls]_SHOPLIST_xls_972"/>
      <sheetName val="[SHOPLIST_xls]_SHOPLIST_xls_973"/>
      <sheetName val="[SHOPLIST_xls]_SHOPLIST_xls_974"/>
      <sheetName val="[SHOPLIST_xls]_SHOPLIST_xls_975"/>
      <sheetName val="[SHOPLIST_xls]_SHOPLIST_xls_976"/>
      <sheetName val="[SHOPLIST_xls]_SHOPLIST_xls_977"/>
      <sheetName val="[SHOPLIST_xls]_SHOPLIST_xl_1067"/>
      <sheetName val="[SHOPLIST_xls]_SHOPLIST_xls_978"/>
      <sheetName val="[SHOPLIST_xls]_SHOPLIST_xl_1068"/>
      <sheetName val="[SHOPLIST_xls]_SHOPLIST_xl_1069"/>
      <sheetName val="[SHOPLIST_xls]_SHOPLIST_xl_1070"/>
      <sheetName val="[SHOPLIST_xls]_SHOPLIST_xl_1071"/>
      <sheetName val="[SHOPLIST_xls]_SHOPLIST_xls_979"/>
      <sheetName val="[SHOPLIST_xls]_SHOPLIST_xl_1072"/>
      <sheetName val="[SHOPLIST_xls]_SHOPLIST_xls_980"/>
      <sheetName val="[SHOPLIST_xls]_SHOPLIST_xls_981"/>
      <sheetName val="[SHOPLIST_xls]_SHOPLIST_xls_982"/>
      <sheetName val="[SHOPLIST_xls]_SHOPLIST_xls_983"/>
      <sheetName val="[SHOPLIST_xls]_SHOPLIST_xls_984"/>
      <sheetName val="[SHOPLIST_xls]_SHOPLIST_xls_985"/>
      <sheetName val="[SHOPLIST_xls]_SHOPLIST_xls_986"/>
      <sheetName val="[SHOPLIST_xls]_SHOPLIST_xl_1073"/>
      <sheetName val="[SHOPLIST_xls]_SHOPLIST_xl_1074"/>
      <sheetName val="[SHOPLIST_xls]_SHOPLIST_xls_987"/>
      <sheetName val="[SHOPLIST_xls]_SHOPLIST_xls_988"/>
      <sheetName val="[SHOPLIST_xls]_SHOPLIST_xls_989"/>
      <sheetName val="[SHOPLIST_xls]_SHOPLIST_xls_990"/>
      <sheetName val="[SHOPLIST_xls]_SHOPLIST_xls_991"/>
      <sheetName val="[SHOPLIST_xls]_SHOPLIST_xls_992"/>
      <sheetName val="[SHOPLIST_xls]_SHOPLIST_xls_993"/>
      <sheetName val="[SHOPLIST_xls]_SHOPLIST_xls_994"/>
      <sheetName val="[SHOPLIST_xls]_SHOPLIST_xls_995"/>
      <sheetName val="[SHOPLIST_xls]_SHOPLIST_xl_1075"/>
      <sheetName val="[SHOPLIST_xls]_SHOPLIST_xls_996"/>
      <sheetName val="[SHOPLIST_xls]_SHOPLIST_xls_997"/>
      <sheetName val="[SHOPLIST_xls]_SHOPLIST_xls_998"/>
      <sheetName val="[SHOPLIST_xls]_SHOPLIST_xls_999"/>
      <sheetName val="[SHOPLIST_xls]_SHOPLIST_xl_1000"/>
      <sheetName val="[SHOPLIST_xls]_SHOPLIST_xl_1001"/>
      <sheetName val="[SHOPLIST_xls]_SHOPLIST_xl_1002"/>
      <sheetName val="[SHOPLIST_xls]_SHOPLIST_xl_1076"/>
      <sheetName val="[SHOPLIST_xls]_SHOPLIST_xl_1003"/>
      <sheetName val="[SHOPLIST_xls]_SHOPLIST_xl_1004"/>
      <sheetName val="[SHOPLIST_xls]_SHOPLIST_xl_1005"/>
      <sheetName val="[SHOPLIST_xls]_SHOPLIST_xl_1006"/>
      <sheetName val="[SHOPLIST_xls]_SHOPLIST_xl_1007"/>
      <sheetName val="[SHOPLIST_xls]_SHOPLIST_xl_1008"/>
      <sheetName val="[SHOPLIST_xls]_SHOPLIST_xl_1009"/>
      <sheetName val="[SHOPLIST_xls]_SHOPLIST_xl_1010"/>
      <sheetName val="[SHOPLIST_xls]_SHOPLIST_xl_1011"/>
      <sheetName val="[SHOPLIST_xls]_SHOPLIST_xl_1012"/>
      <sheetName val="[SHOPLIST_xls]_SHOPLIST_xl_1013"/>
      <sheetName val="[SHOPLIST_xls]_SHOPLIST_xl_1014"/>
      <sheetName val="[SHOPLIST_xls]_SHOPLIST_xl_1015"/>
      <sheetName val="[SHOPLIST_xls]_SHOPLIST_xl_1016"/>
      <sheetName val="[SHOPLIST_xls]_SHOPLIST_xl_1017"/>
      <sheetName val="[SHOPLIST_xls]_SHOPLIST_xl_1018"/>
      <sheetName val="[SHOPLIST_xls]_SHOPLIST_xl_1019"/>
      <sheetName val="[SHOPLIST_xls]_SHOPLIST_xl_1020"/>
      <sheetName val="[SHOPLIST_xls]_SHOPLIST_xl_1077"/>
      <sheetName val="[SHOPLIST_xls]_SHOPLIST_xl_1021"/>
      <sheetName val="[SHOPLIST_xls]_SHOPLIST_xl_1022"/>
      <sheetName val="[SHOPLIST_xls]_SHOPLIST_xl_1023"/>
      <sheetName val="[SHOPLIST_xls]_SHOPLIST_xl_1024"/>
      <sheetName val="[SHOPLIST_xls]_SHOPLIST_xl_1025"/>
      <sheetName val="[SHOPLIST_xls]_SHOPLIST_xl_1026"/>
      <sheetName val="[SHOPLIST_xls]_SHOPLIST_xl_1027"/>
      <sheetName val="[SHOPLIST_xls]_SHOPLIST_xl_1028"/>
      <sheetName val="[SHOPLIST_xls]_SHOPLIST_xl_1029"/>
      <sheetName val="[SHOPLIST_xls]_SHOPLIST_xl_1078"/>
      <sheetName val="[SHOPLIST_xls]_SHOPLIST_xl_1030"/>
      <sheetName val="[SHOPLIST_xls]_SHOPLIST_xl_1031"/>
      <sheetName val="[SHOPLIST_xls]_SHOPLIST_xl_1032"/>
      <sheetName val="[SHOPLIST_xls]_SHOPLIST_xl_1033"/>
      <sheetName val="[SHOPLIST_xls]_SHOPLIST_xl_1034"/>
      <sheetName val="[SHOPLIST_xls]_SHOPLIST_xl_1035"/>
      <sheetName val="[SHOPLIST_xls]_SHOPLIST_xl_1036"/>
      <sheetName val="[SHOPLIST_xls]_SHOPLIST_xl_1037"/>
      <sheetName val="[SHOPLIST_xls]_SHOPLIST_xl_1038"/>
      <sheetName val="[SHOPLIST_xls]_SHOPLIST_xl_1079"/>
      <sheetName val="[SHOPLIST_xls]_SHOPLIST_xl_1039"/>
      <sheetName val="[SHOPLIST_xls]_SHOPLIST_xl_1040"/>
      <sheetName val="[SHOPLIST_xls]_SHOPLIST_xl_1041"/>
      <sheetName val="[SHOPLIST_xls]_SHOPLIST_xl_1042"/>
      <sheetName val="[SHOPLIST_xls]_SHOPLIST_xl_1043"/>
      <sheetName val="[SHOPLIST_xls]_SHOPLIST_xl_1044"/>
      <sheetName val="[SHOPLIST_xls]_SHOPLIST_xl_1045"/>
      <sheetName val="[SHOPLIST_xls]70_x005f_x005f_x005f_x0000__8"/>
      <sheetName val="[SHOPLIST_xls]_SHOPLIST_xl_1046"/>
      <sheetName val="[SHOPLIST_xls]_SHOPLIST_xl_1047"/>
      <sheetName val="[SHOPLIST_xls]70___0_s__i____28"/>
      <sheetName val="[SHOPLIST.xls]70___0_s__i____48"/>
      <sheetName val="[SHOPLIST.xls]_VW__VU________28"/>
      <sheetName val="[SHOPLIST.xls]_VW__VU________29"/>
      <sheetName val="[SHOPLIST.xls]70___0_s__i____49"/>
      <sheetName val="[SHOPLIST.xls]70_x005f_x0000___0_x_15"/>
      <sheetName val="[SHOPLIST.xls]70___0_s__i____50"/>
      <sheetName val="[SHOPLIST.xls]_SHOPLIST_xl_3232"/>
      <sheetName val="[SHOPLIST.xls]_SHOPLIST_xl_3233"/>
      <sheetName val="[SHOPLIST.xls]_SHOPLIST_xl_3234"/>
      <sheetName val="[SHOPLIST.xls]_SHOPLIST_xl_3235"/>
      <sheetName val="[SHOPLIST.xls]_SHOPLIST_xl_3236"/>
      <sheetName val="[SHOPLIST.xls]_SHOPLIST_xl_3237"/>
      <sheetName val="[SHOPLIST.xls]_SHOPLIST_xl_3238"/>
      <sheetName val="[SHOPLIST.xls]_SHOPLIST_xl_3239"/>
      <sheetName val="[SHOPLIST.xls]_SHOPLIST_xl_3240"/>
      <sheetName val="[SHOPLIST.xls]_SHOPLIST_xl_3241"/>
      <sheetName val="[SHOPLIST.xls]_SHOPLIST_xl_3242"/>
      <sheetName val="[SHOPLIST.xls]_SHOPLIST_xl_3243"/>
      <sheetName val="[SHOPLIST.xls]_SHOPLIST_xl_3244"/>
      <sheetName val="[SHOPLIST.xls]_SHOPLIST_xl_3245"/>
      <sheetName val="[SHOPLIST.xls]_SHOPLIST_xl_3246"/>
      <sheetName val="[SHOPLIST.xls]_SHOPLIST_xl_3247"/>
      <sheetName val="[SHOPLIST.xls]_SHOPLIST_xl_3248"/>
      <sheetName val="[SHOPLIST.xls]_SHOPLIST_xl_3249"/>
      <sheetName val="[SHOPLIST.xls]_SHOPLIST_xl_3250"/>
      <sheetName val="[SHOPLIST.xls]_SHOPLIST_xl_3251"/>
      <sheetName val="[SHOPLIST.xls]_SHOPLIST_xl_3252"/>
      <sheetName val="[SHOPLIST.xls]_SHOPLIST_xl_3253"/>
      <sheetName val="[SHOPLIST.xls]_SHOPLIST_xl_3254"/>
      <sheetName val="[SHOPLIST.xls]_SHOPLIST_xl_3255"/>
      <sheetName val="[SHOPLIST.xls]_SHOPLIST_xl_3256"/>
      <sheetName val="[SHOPLIST.xls]_SHOPLIST_xl_3257"/>
      <sheetName val="[SHOPLIST.xls]_SHOPLIST_xl_3258"/>
      <sheetName val="[SHOPLIST.xls]_SHOPLIST_xl_3259"/>
      <sheetName val="[SHOPLIST.xls]_SHOPLIST_xl_3260"/>
      <sheetName val="[SHOPLIST.xls]_SHOPLIST_xl_3261"/>
      <sheetName val="[SHOPLIST.xls]_SHOPLIST_xl_3262"/>
      <sheetName val="[SHOPLIST.xls]_SHOPLIST_xl_3263"/>
      <sheetName val="[SHOPLIST.xls]_SHOPLIST_xl_3264"/>
      <sheetName val="[SHOPLIST.xls]_SHOPLIST_xl_3265"/>
      <sheetName val="[SHOPLIST.xls]_SHOPLIST_xl_3266"/>
      <sheetName val="[SHOPLIST.xls]_SHOPLIST_xl_3267"/>
      <sheetName val="[SHOPLIST.xls]_SHOPLIST_xl_3268"/>
      <sheetName val="[SHOPLIST.xls]_SHOPLIST_xl_3269"/>
      <sheetName val="[SHOPLIST.xls]_SHOPLIST_xl_3270"/>
      <sheetName val="[SHOPLIST.xls]_SHOPLIST_xl_3271"/>
      <sheetName val="[SHOPLIST.xls]_SHOPLIST_xl_3272"/>
      <sheetName val="[SHOPLIST.xls]_SHOPLIST_xl_3273"/>
      <sheetName val="[SHOPLIST.xls]_SHOPLIST_xl_3274"/>
      <sheetName val="[SHOPLIST.xls]_SHOPLIST_xl_3275"/>
      <sheetName val="[SHOPLIST.xls]_SHOPLIST_xl_3276"/>
      <sheetName val="[SHOPLIST.xls]_SHOPLIST_xl_3277"/>
      <sheetName val="[SHOPLIST.xls]_SHOPLIST_xl_3278"/>
      <sheetName val="[SHOPLIST.xls]_SHOPLIST_xl_3279"/>
      <sheetName val="[SHOPLIST.xls]_SHOPLIST_xl_3280"/>
      <sheetName val="[SHOPLIST.xls]_SHOPLIST_xl_3281"/>
      <sheetName val="[SHOPLIST.xls]_SHOPLIST_xl_3282"/>
      <sheetName val="[SHOPLIST.xls]_SHOPLIST_xl_3283"/>
      <sheetName val="[SHOPLIST.xls]_SHOPLIST_xl_3284"/>
      <sheetName val="[SHOPLIST.xls]_SHOPLIST_xl_3285"/>
      <sheetName val="[SHOPLIST.xls]_SHOPLIST_xl_3286"/>
      <sheetName val="[SHOPLIST.xls]_SHOPLIST_xl_3287"/>
      <sheetName val="[SHOPLIST.xls]_SHOPLIST_xl_3288"/>
      <sheetName val="[SHOPLIST.xls]_SHOPLIST_xl_3289"/>
      <sheetName val="[SHOPLIST.xls]_SHOPLIST_xl_3290"/>
      <sheetName val="[SHOPLIST.xls]_SHOPLIST_xl_3291"/>
      <sheetName val="[SHOPLIST.xls]_SHOPLIST_xl_3292"/>
      <sheetName val="[SHOPLIST.xls]_SHOPLIST_xl_3293"/>
      <sheetName val="[SHOPLIST.xls]_SHOPLIST_xl_3294"/>
      <sheetName val="[SHOPLIST.xls]_SHOPLIST_xl_3295"/>
      <sheetName val="[SHOPLIST.xls]_SHOPLIST_xl_3296"/>
      <sheetName val="[SHOPLIST.xls]_SHOPLIST_xl_3297"/>
      <sheetName val="[SHOPLIST.xls]_SHOPLIST_xl_3298"/>
      <sheetName val="[SHOPLIST.xls]_SHOPLIST_xl_3299"/>
      <sheetName val="[SHOPLIST.xls]_SHOPLIST_xl_3300"/>
      <sheetName val="[SHOPLIST.xls]_SHOPLIST_xl_3301"/>
      <sheetName val="[SHOPLIST.xls]_SHOPLIST_xl_3302"/>
      <sheetName val="[SHOPLIST.xls]_SHOPLIST_xl_3303"/>
      <sheetName val="[SHOPLIST.xls]_SHOPLIST_xl_3304"/>
      <sheetName val="[SHOPLIST.xls]_SHOPLIST_xl_3305"/>
      <sheetName val="[SHOPLIST.xls]_SHOPLIST_xl_3306"/>
      <sheetName val="[SHOPLIST.xls]_SHOPLIST_xl_3307"/>
      <sheetName val="[SHOPLIST.xls]_SHOPLIST_xl_3308"/>
      <sheetName val="[SHOPLIST.xls]_SHOPLIST_xl_3309"/>
      <sheetName val="[SHOPLIST.xls]_SHOPLIST_xl_3310"/>
      <sheetName val="[SHOPLIST.xls]_SHOPLIST_xl_3311"/>
      <sheetName val="[SHOPLIST.xls]_SHOPLIST_xl_3312"/>
      <sheetName val="[SHOPLIST.xls]_SHOPLIST_xl_3313"/>
      <sheetName val="[SHOPLIST.xls]_SHOPLIST_xl_3314"/>
      <sheetName val="[SHOPLIST.xls]_SHOPLIST_xl_3315"/>
      <sheetName val="[SHOPLIST.xls]_SHOPLIST_xl_3316"/>
      <sheetName val="[SHOPLIST.xls]_SHOPLIST_xl_3317"/>
      <sheetName val="[SHOPLIST.xls]_SHOPLIST_xl_3318"/>
      <sheetName val="[SHOPLIST.xls]_SHOPLIST_xl_3319"/>
      <sheetName val="[SHOPLIST.xls]_SHOPLIST_xl_3320"/>
      <sheetName val="[SHOPLIST.xls]_SHOPLIST_xl_3321"/>
      <sheetName val="[SHOPLIST.xls]_SHOPLIST_xl_3322"/>
      <sheetName val="[SHOPLIST.xls]_SHOPLIST_xl_3323"/>
      <sheetName val="[SHOPLIST.xls]_SHOPLIST_xl_3324"/>
      <sheetName val="[SHOPLIST.xls]_SHOPLIST_xl_3325"/>
      <sheetName val="[SHOPLIST.xls]_SHOPLIST_xl_3326"/>
      <sheetName val="[SHOPLIST.xls]_SHOPLIST_xl_3327"/>
      <sheetName val="[SHOPLIST.xls]_SHOPLIST_xl_3328"/>
      <sheetName val="[SHOPLIST.xls]_SHOPLIST_xl_3329"/>
      <sheetName val="[SHOPLIST.xls]_SHOPLIST_xl_3330"/>
      <sheetName val="[SHOPLIST.xls]_SHOPLIST_xl_3331"/>
      <sheetName val="[SHOPLIST.xls]_SHOPLIST_xl_3332"/>
      <sheetName val="[SHOPLIST.xls]_SHOPLIST_xl_3333"/>
      <sheetName val="[SHOPLIST.xls]_SHOPLIST_xl_3334"/>
      <sheetName val="[SHOPLIST.xls]_SHOPLIST_xl_3335"/>
      <sheetName val="[SHOPLIST.xls]_SHOPLIST_xl_3336"/>
      <sheetName val="[SHOPLIST.xls]_SHOPLIST_xl_3337"/>
      <sheetName val="[SHOPLIST.xls]_SHOPLIST_xl_3338"/>
      <sheetName val="[SHOPLIST.xls]_SHOPLIST_xl_3339"/>
      <sheetName val="[SHOPLIST.xls]_SHOPLIST_xl_3340"/>
      <sheetName val="[SHOPLIST.xls]_SHOPLIST_xl_3341"/>
      <sheetName val="[SHOPLIST.xls]_SHOPLIST_xl_3342"/>
      <sheetName val="[SHOPLIST.xls]_SHOPLIST_xl_3343"/>
      <sheetName val="[SHOPLIST.xls]_SHOPLIST_xl_3344"/>
      <sheetName val="[SHOPLIST.xls]_SHOPLIST_xl_3345"/>
      <sheetName val="[SHOPLIST.xls]_SHOPLIST_xl_3346"/>
      <sheetName val="[SHOPLIST.xls]_SHOPLIST_xl_3347"/>
      <sheetName val="[SHOPLIST.xls]_SHOPLIST_xl_3348"/>
      <sheetName val="[SHOPLIST.xls]_SHOPLIST_xl_3349"/>
      <sheetName val="[SHOPLIST.xls]_SHOPLIST_xl_3350"/>
      <sheetName val="[SHOPLIST.xls]_SHOPLIST_xl_3351"/>
      <sheetName val="[SHOPLIST.xls]_SHOPLIST_xl_3352"/>
      <sheetName val="[SHOPLIST.xls]_SHOPLIST_xl_3353"/>
      <sheetName val="[SHOPLIST.xls]_SHOPLIST_xl_3354"/>
      <sheetName val="[SHOPLIST.xls]_SHOPLIST_xl_3355"/>
      <sheetName val="[SHOPLIST.xls]_SHOPLIST_xl_3356"/>
      <sheetName val="[SHOPLIST.xls]_SHOPLIST_xl_3357"/>
      <sheetName val="[SHOPLIST.xls]70_x005f_x005f_x005f_x0000_14"/>
      <sheetName val="[SHOPLIST.xls]_SHOPLIST_xl_3358"/>
      <sheetName val="[SHOPLIST.xls]_SHOPLIST_xl_3359"/>
      <sheetName val="[SHOPLIST.xls]_SHOPLIST_xl_3360"/>
      <sheetName val="[SHOPLIST.xls]_SHOPLIST_xl_3361"/>
      <sheetName val="[SHOPLIST.xls]_SHOPLIST_xl_3362"/>
      <sheetName val="[SHOPLIST.xls]_SHOPLIST_xl_3363"/>
      <sheetName val="[SHOPLIST.xls]_SHOPLIST_xl_3364"/>
      <sheetName val="[SHOPLIST.xls]_SHOPLIST_xl_3365"/>
      <sheetName val="[SHOPLIST.xls]_SHOPLIST_xl_3366"/>
      <sheetName val="[SHOPLIST.xls]_SHOPLIST_xl_3367"/>
      <sheetName val="[SHOPLIST.xls]_SHOPLIST_xl_3368"/>
      <sheetName val="[SHOPLIST.xls]_SHOPLIST_xl_3369"/>
      <sheetName val="[SHOPLIST.xls]_SHOPLIST_xl_3370"/>
      <sheetName val="[SHOPLIST.xls]70___0_s__i____51"/>
      <sheetName val="[SHOPLIST.xls]_SHOPLIST_xl_3371"/>
      <sheetName val="[SHOPLIST.xls]_SHOPLIST_xl_3372"/>
      <sheetName val="[SHOPLIST.xls]_SHOPLIST_xl_3373"/>
      <sheetName val="[SHOPLIST.xls]_SHOPLIST_xl_3374"/>
      <sheetName val="[SHOPLIST.xls]_SHOPLIST_xl_3375"/>
      <sheetName val="[SHOPLIST.xls]_SHOPLIST_xl_3376"/>
      <sheetName val="[SHOPLIST.xls]_SHOPLIST_xl_3377"/>
      <sheetName val="[SHOPLIST.xls]_SHOPLIST_xl_3378"/>
      <sheetName val="[SHOPLIST.xls]_SHOPLIST_xl_3379"/>
      <sheetName val="[SHOPLIST.xls]_SHOPLIST_xl_3380"/>
      <sheetName val="[SHOPLIST.xls]_SHOPLIST_xl_3381"/>
      <sheetName val="[SHOPLIST.xls]_SHOPLIST_xl_3382"/>
      <sheetName val="[SHOPLIST.xls]_SHOPLIST_xl_3383"/>
      <sheetName val="[SHOPLIST.xls]_SHOPLIST_xl_3384"/>
      <sheetName val="[SHOPLIST.xls]_SHOPLIST_xl_3385"/>
      <sheetName val="[SHOPLIST.xls]_SHOPLIST_xl_3386"/>
      <sheetName val="[SHOPLIST.xls]_SHOPLIST_xl_3387"/>
      <sheetName val="[SHOPLIST.xls]_SHOPLIST_xl_3388"/>
      <sheetName val="[SHOPLIST.xls]_SHOPLIST_xl_3389"/>
      <sheetName val="[SHOPLIST.xls]_SHOPLIST_xl_3390"/>
      <sheetName val="[SHOPLIST.xls]_SHOPLIST_xl_3391"/>
      <sheetName val="[SHOPLIST.xls]_SHOPLIST_xl_3392"/>
      <sheetName val="[SHOPLIST.xls]_SHOPLIST_xl_3393"/>
      <sheetName val="[SHOPLIST.xls]_SHOPLIST_xl_3394"/>
      <sheetName val="[SHOPLIST.xls]_SHOPLIST_xl_3395"/>
      <sheetName val="[SHOPLIST.xls]_SHOPLIST_xl_3396"/>
      <sheetName val="[SHOPLIST.xls]_SHOPLIST_xl_3397"/>
      <sheetName val="[SHOPLIST.xls]_SHOPLIST_xl_3398"/>
      <sheetName val="[SHOPLIST.xls]_SHOPLIST_xl_3399"/>
      <sheetName val="[SHOPLIST.xls]_SHOPLIST_xl_3400"/>
      <sheetName val="[SHOPLIST.xls]_SHOPLIST_xl_3401"/>
      <sheetName val="[SHOPLIST.xls]_SHOPLIST_xl_3402"/>
      <sheetName val="[SHOPLIST.xls]_SHOPLIST_xl_3403"/>
      <sheetName val="[SHOPLIST.xls]_SHOPLIST_xl_3404"/>
      <sheetName val="[SHOPLIST.xls]_SHOPLIST_xl_3405"/>
      <sheetName val="[SHOPLIST.xls]_SHOPLIST_xl_3406"/>
      <sheetName val="[SHOPLIST.xls]_SHOPLIST_xl_3407"/>
      <sheetName val="[SHOPLIST.xls]_SHOPLIST_xl_3408"/>
      <sheetName val="[SHOPLIST.xls]_SHOPLIST_xl_3409"/>
      <sheetName val="[SHOPLIST.xls]_SHOPLIST_xl_3410"/>
      <sheetName val="[SHOPLIST.xls]_SHOPLIST_xl_3411"/>
      <sheetName val="[SHOPLIST.xls]_SHOPLIST_xl_3412"/>
      <sheetName val="[SHOPLIST.xls]_SHOPLIST_xl_3413"/>
      <sheetName val="[SHOPLIST.xls]_SHOPLIST_xl_3414"/>
      <sheetName val="[SHOPLIST.xls]_SHOPLIST_xl_3415"/>
      <sheetName val="[SHOPLIST.xls]_SHOPLIST_xl_3416"/>
      <sheetName val="[SHOPLIST.xls]_SHOPLIST_xl_3417"/>
      <sheetName val="[SHOPLIST.xls]_SHOPLIST_xl_3418"/>
      <sheetName val="[SHOPLIST.xls]_SHOPLIST_xl_3419"/>
      <sheetName val="[SHOPLIST.xls]_SHOPLIST_xl_3420"/>
      <sheetName val="[SHOPLIST.xls]_SHOPLIST_xl_3421"/>
      <sheetName val="[SHOPLIST.xls]_SHOPLIST_xl_3422"/>
      <sheetName val="[SHOPLIST.xls]_SHOPLIST_xl_3423"/>
      <sheetName val="[SHOPLIST.xls]_SHOPLIST_xl_3424"/>
      <sheetName val="[SHOPLIST.xls]_SHOPLIST_xl_3425"/>
      <sheetName val="[SHOPLIST.xls]_SHOPLIST_xl_3426"/>
      <sheetName val="[SHOPLIST.xls]_SHOPLIST_xl_3427"/>
      <sheetName val="[SHOPLIST.xls]_SHOPLIST_xl_3428"/>
      <sheetName val="[SHOPLIST.xls]_SHOPLIST_xl_3429"/>
      <sheetName val="[SHOPLIST.xls]_SHOPLIST_xl_3430"/>
      <sheetName val="[SHOPLIST.xls]_SHOPLIST_xl_3431"/>
      <sheetName val="[SHOPLIST.xls]_SHOPLIST_xl_3432"/>
      <sheetName val="[SHOPLIST.xls]_SHOPLIST_xl_3433"/>
      <sheetName val="[SHOPLIST.xls]_SHOPLIST_xl_3434"/>
      <sheetName val="[SHOPLIST.xls]_SHOPLIST_xl_3435"/>
      <sheetName val="[SHOPLIST.xls]_SHOPLIST_xl_3436"/>
      <sheetName val="[SHOPLIST.xls]_SHOPLIST_xl_3437"/>
      <sheetName val="[SHOPLIST.xls]_SHOPLIST_xl_3438"/>
      <sheetName val="[SHOPLIST.xls]_SHOPLIST_xl_3439"/>
      <sheetName val="[SHOPLIST.xls]_SHOPLIST_xl_3440"/>
      <sheetName val="[SHOPLIST.xls]_SHOPLIST_xl_3441"/>
      <sheetName val="[SHOPLIST.xls]_SHOPLIST_xl_3442"/>
      <sheetName val="[SHOPLIST.xls]_SHOPLIST_xl_3443"/>
      <sheetName val="[SHOPLIST.xls]_SHOPLIST_xl_3444"/>
      <sheetName val="[SHOPLIST.xls]_SHOPLIST_xl_3445"/>
      <sheetName val="[SHOPLIST.xls]_SHOPLIST_xl_3446"/>
      <sheetName val="[SHOPLIST.xls]_SHOPLIST_xl_3447"/>
      <sheetName val="[SHOPLIST.xls]_SHOPLIST_xl_3448"/>
      <sheetName val="[SHOPLIST.xls]_SHOPLIST_xl_3449"/>
      <sheetName val="[SHOPLIST.xls]_SHOPLIST_xl_3450"/>
      <sheetName val="[SHOPLIST.xls]_SHOPLIST_xl_3451"/>
      <sheetName val="[SHOPLIST.xls]_SHOPLIST_xl_3452"/>
      <sheetName val="[SHOPLIST.xls]_SHOPLIST_xl_3453"/>
      <sheetName val="[SHOPLIST.xls]_SHOPLIST_xl_3454"/>
      <sheetName val="[SHOPLIST.xls]_SHOPLIST_xl_1320"/>
      <sheetName val="[SHOPLIST.xls]_SHOPLIST_xl_1321"/>
      <sheetName val="[SHOPLIST.xls]_SHOPLIST_xl_1322"/>
      <sheetName val="[SHOPLIST.xls]_SHOPLIST_xl_1323"/>
      <sheetName val="[SHOPLIST.xls]_SHOPLIST_xl_1324"/>
      <sheetName val="[SHOPLIST.xls]_SHOPLIST_xl_1325"/>
      <sheetName val="[SHOPLIST.xls]_SHOPLIST_xl_1326"/>
      <sheetName val="[SHOPLIST.xls]_SHOPLIST_xl_1327"/>
      <sheetName val="[SHOPLIST.xls]_SHOPLIST_xl_1328"/>
      <sheetName val="[SHOPLIST.xls]_SHOPLIST_xl_1329"/>
      <sheetName val="[SHOPLIST.xls]_SHOPLIST_xl_1330"/>
      <sheetName val="[SHOPLIST.xls]_SHOPLIST_xl_1331"/>
      <sheetName val="[SHOPLIST.xls]_SHOPLIST_xl_1332"/>
      <sheetName val="[SHOPLIST.xls]_SHOPLIST_xl_1333"/>
      <sheetName val="[SHOPLIST.xls]_SHOPLIST_xl_1334"/>
      <sheetName val="[SHOPLIST.xls]_SHOPLIST_xl_1335"/>
      <sheetName val="[SHOPLIST.xls]_SHOPLIST_xl_1336"/>
      <sheetName val="[SHOPLIST.xls]_SHOPLIST_xl_1337"/>
      <sheetName val="[SHOPLIST.xls]_SHOPLIST_xl_1338"/>
      <sheetName val="[SHOPLIST.xls]_SHOPLIST_xl_1339"/>
      <sheetName val="[SHOPLIST.xls]_SHOPLIST_xl_1340"/>
      <sheetName val="[SHOPLIST.xls]_SHOPLIST_xl_1341"/>
      <sheetName val="[SHOPLIST.xls]_SHOPLIST_xl_1342"/>
      <sheetName val="[SHOPLIST.xls]_SHOPLIST_xl_1343"/>
      <sheetName val="[SHOPLIST.xls]_SHOPLIST_xl_1344"/>
      <sheetName val="[SHOPLIST.xls]_SHOPLIST_xl_1345"/>
      <sheetName val="[SHOPLIST.xls]_SHOPLIST_xl_1346"/>
      <sheetName val="[SHOPLIST.xls]_SHOPLIST_xl_1347"/>
      <sheetName val="[SHOPLIST.xls]_SHOPLIST_xl_1348"/>
      <sheetName val="[SHOPLIST.xls]_SHOPLIST_xl_1349"/>
      <sheetName val="[SHOPLIST.xls]_SHOPLIST_xl_1350"/>
      <sheetName val="[SHOPLIST.xls]_SHOPLIST_xl_1351"/>
      <sheetName val="[SHOPLIST.xls]_SHOPLIST_xl_1352"/>
      <sheetName val="[SHOPLIST.xls]_SHOPLIST_xl_1353"/>
      <sheetName val="[SHOPLIST.xls]_SHOPLIST_xl_1354"/>
      <sheetName val="[SHOPLIST.xls]_SHOPLIST_xl_1355"/>
      <sheetName val="[SHOPLIST.xls]_SHOPLIST_xl_1356"/>
      <sheetName val="[SHOPLIST.xls]_SHOPLIST_xl_1357"/>
      <sheetName val="[SHOPLIST.xls]_SHOPLIST_xl_1358"/>
      <sheetName val="[SHOPLIST.xls]_SHOPLIST_xl_1359"/>
      <sheetName val="[SHOPLIST.xls]_SHOPLIST_xl_1360"/>
      <sheetName val="[SHOPLIST.xls]_SHOPLIST_xl_1361"/>
      <sheetName val="[SHOPLIST.xls]_SHOPLIST_xl_1362"/>
      <sheetName val="[SHOPLIST.xls]_SHOPLIST_xl_1363"/>
      <sheetName val="[SHOPLIST.xls]_SHOPLIST_xl_1364"/>
      <sheetName val="[SHOPLIST.xls]_SHOPLIST_xl_1365"/>
      <sheetName val="[SHOPLIST.xls]_SHOPLIST_xl_1366"/>
      <sheetName val="[SHOPLIST.xls]_SHOPLIST_xl_1367"/>
      <sheetName val="[SHOPLIST.xls]_SHOPLIST_xl_1368"/>
      <sheetName val="[SHOPLIST.xls]_SHOPLIST_xl_1369"/>
      <sheetName val="[SHOPLIST.xls]_SHOPLIST_xl_1370"/>
      <sheetName val="[SHOPLIST.xls]_SHOPLIST_xl_1371"/>
      <sheetName val="[SHOPLIST.xls]_SHOPLIST_xl_1372"/>
      <sheetName val="[SHOPLIST.xls]_SHOPLIST_xl_1373"/>
      <sheetName val="[SHOPLIST.xls]_SHOPLIST_xl_1374"/>
      <sheetName val="[SHOPLIST.xls]_SHOPLIST_xl_1375"/>
      <sheetName val="[SHOPLIST.xls]_SHOPLIST_xl_1376"/>
      <sheetName val="[SHOPLIST.xls]_SHOPLIST_xl_1377"/>
      <sheetName val="[SHOPLIST.xls]_SHOPLIST_xl_1378"/>
      <sheetName val="[SHOPLIST.xls]_SHOPLIST_xl_1379"/>
      <sheetName val="[SHOPLIST.xls]_SHOPLIST_xl_1380"/>
      <sheetName val="[SHOPLIST.xls]_SHOPLIST_xl_1381"/>
      <sheetName val="[SHOPLIST.xls]_SHOPLIST_xl_1382"/>
      <sheetName val="[SHOPLIST.xls]_SHOPLIST_xl_1383"/>
      <sheetName val="[SHOPLIST.xls]_SHOPLIST_xl_1384"/>
      <sheetName val="[SHOPLIST.xls]_SHOPLIST_xl_1385"/>
      <sheetName val="[SHOPLIST.xls]_SHOPLIST_xl_1386"/>
      <sheetName val="[SHOPLIST.xls]_SHOPLIST_xl_1387"/>
      <sheetName val="[SHOPLIST.xls]_SHOPLIST_xl_1388"/>
      <sheetName val="[SHOPLIST.xls]_SHOPLIST_xl_1389"/>
      <sheetName val="[SHOPLIST.xls]_SHOPLIST_xl_1390"/>
      <sheetName val="[SHOPLIST.xls]_SHOPLIST_xl_1391"/>
      <sheetName val="[SHOPLIST.xls]_SHOPLIST_xl_1392"/>
      <sheetName val="[SHOPLIST.xls]_SHOPLIST_xl_1393"/>
      <sheetName val="[SHOPLIST.xls]_SHOPLIST_xl_1394"/>
      <sheetName val="[SHOPLIST.xls]_SHOPLIST_xl_1395"/>
      <sheetName val="[SHOPLIST.xls]_SHOPLIST_xl_1396"/>
      <sheetName val="[SHOPLIST.xls]_SHOPLIST_xl_1397"/>
      <sheetName val="[SHOPLIST.xls]_SHOPLIST_xl_1398"/>
      <sheetName val="[SHOPLIST.xls]_SHOPLIST_xl_1399"/>
      <sheetName val="[SHOPLIST.xls]_SHOPLIST_xl_1400"/>
      <sheetName val="[SHOPLIST.xls]_SHOPLIST_xl_1401"/>
      <sheetName val="[SHOPLIST.xls]_SHOPLIST_xl_1402"/>
      <sheetName val="[SHOPLIST.xls]_SHOPLIST_xl_1403"/>
      <sheetName val="[SHOPLIST.xls]_SHOPLIST_xl_1404"/>
      <sheetName val="[SHOPLIST.xls]_SHOPLIST_xl_1405"/>
      <sheetName val="[SHOPLIST.xls]_SHOPLIST_xl_1406"/>
      <sheetName val="[SHOPLIST.xls]_SHOPLIST_xl_1407"/>
      <sheetName val="[SHOPLIST.xls]_SHOPLIST_xl_1408"/>
      <sheetName val="[SHOPLIST.xls]_SHOPLIST_xl_1409"/>
      <sheetName val="[SHOPLIST.xls]_SHOPLIST_xl_1410"/>
      <sheetName val="[SHOPLIST.xls]_SHOPLIST_xl_1411"/>
      <sheetName val="[SHOPLIST.xls]_SHOPLIST_xl_1412"/>
      <sheetName val="[SHOPLIST.xls]_SHOPLIST_xl_1413"/>
      <sheetName val="[SHOPLIST.xls]_SHOPLIST_xl_1414"/>
      <sheetName val="[SHOPLIST.xls]_SHOPLIST_xl_1415"/>
      <sheetName val="[SHOPLIST.xls]_SHOPLIST_xl_1416"/>
      <sheetName val="[SHOPLIST.xls]_SHOPLIST_xl_1417"/>
      <sheetName val="[SHOPLIST.xls]_SHOPLIST_xl_1418"/>
      <sheetName val="[SHOPLIST.xls]_SHOPLIST_xl_1419"/>
      <sheetName val="[SHOPLIST.xls]_SHOPLIST_xl_1420"/>
      <sheetName val="[SHOPLIST.xls]_SHOPLIST_xl_1421"/>
      <sheetName val="[SHOPLIST.xls]_SHOPLIST_xl_1422"/>
      <sheetName val="[SHOPLIST.xls]_SHOPLIST_xl_1423"/>
      <sheetName val="[SHOPLIST.xls]_SHOPLIST_xl_1424"/>
      <sheetName val="[SHOPLIST.xls]_SHOPLIST_xl_1425"/>
      <sheetName val="[SHOPLIST.xls]_SHOPLIST_xl_1426"/>
      <sheetName val="[SHOPLIST.xls]_SHOPLIST_xl_1427"/>
      <sheetName val="[SHOPLIST.xls]_SHOPLIST_xl_1428"/>
      <sheetName val="[SHOPLIST.xls]_SHOPLIST_xl_1429"/>
      <sheetName val="[SHOPLIST.xls]_SHOPLIST_xl_1430"/>
      <sheetName val="[SHOPLIST.xls]_SHOPLIST_xl_1433"/>
      <sheetName val="[SHOPLIST.xls]_SHOPLIST_xl_1431"/>
      <sheetName val="[SHOPLIST.xls]_SHOPLIST_xl_1432"/>
      <sheetName val="[SHOPLIST.xls]_SHOPLIST_xl_1315"/>
      <sheetName val="[SHOPLIST.xls]_SHOPLIST_xl_1316"/>
      <sheetName val="[SHOPLIST.xls]_SHOPLIST_xl_1317"/>
      <sheetName val="[SHOPLIST.xls]_SHOPLIST_xl_1318"/>
      <sheetName val="[SHOPLIST.xls]_SHOPLIST_xl_1319"/>
      <sheetName val="[SHOPLIST.xls]_SHOPLIST_xl_1823"/>
      <sheetName val="[SHOPLIST.xls]_SHOPLIST_xl_1824"/>
      <sheetName val="[SHOPLIST.xls]_SHOPLIST_xl_1825"/>
      <sheetName val="[SHOPLIST.xls]_SHOPLIST_xl_1826"/>
      <sheetName val="[SHOPLIST.xls]_SHOPLIST_xl_1827"/>
      <sheetName val="[SHOPLIST.xls]_SHOPLIST_xl_1828"/>
      <sheetName val="[SHOPLIST.xls]_SHOPLIST_xl_1434"/>
      <sheetName val="[SHOPLIST.xls]_SHOPLIST_xl_1435"/>
      <sheetName val="[SHOPLIST.xls]_SHOPLIST_xl_1829"/>
      <sheetName val="[SHOPLIST.xls]_SHOPLIST_xl_1830"/>
      <sheetName val="[SHOPLIST.xls]_SHOPLIST_xl_1831"/>
      <sheetName val="[SHOPLIST.xls]_SHOPLIST_xl_1436"/>
      <sheetName val="[SHOPLIST.xls]_SHOPLIST_xl_1437"/>
      <sheetName val="[SHOPLIST.xls]_SHOPLIST_xl_1438"/>
      <sheetName val="[SHOPLIST.xls]_SHOPLIST_xl_1832"/>
      <sheetName val="[SHOPLIST.xls]_SHOPLIST_xl_1439"/>
      <sheetName val="[SHOPLIST.xls]_SHOPLIST_xl_1833"/>
      <sheetName val="[SHOPLIST.xls]_SHOPLIST_xl_1440"/>
      <sheetName val="[SHOPLIST.xls]_SHOPLIST_xl_1441"/>
      <sheetName val="[SHOPLIST.xls]_SHOPLIST_xl_1442"/>
      <sheetName val="[SHOPLIST.xls]_SHOPLIST_xl_1443"/>
      <sheetName val="[SHOPLIST.xls]_SHOPLIST_xl_1444"/>
      <sheetName val="[SHOPLIST.xls]_SHOPLIST_xl_1445"/>
      <sheetName val="[SHOPLIST.xls]_SHOPLIST_xl_1834"/>
      <sheetName val="[SHOPLIST.xls]_SHOPLIST_xl_1446"/>
      <sheetName val="[SHOPLIST.xls]_SHOPLIST_xl_1447"/>
      <sheetName val="[SHOPLIST.xls]_SHOPLIST_xl_1448"/>
      <sheetName val="[SHOPLIST.xls]_SHOPLIST_xl_1449"/>
      <sheetName val="[SHOPLIST.xls]_SHOPLIST_xl_1450"/>
      <sheetName val="[SHOPLIST.xls]_SHOPLIST_xl_1451"/>
      <sheetName val="[SHOPLIST.xls]_SHOPLIST_xl_1835"/>
      <sheetName val="[SHOPLIST.xls]_SHOPLIST_xl_1452"/>
      <sheetName val="[SHOPLIST.xls]_SHOPLIST_xl_1836"/>
      <sheetName val="[SHOPLIST.xls]_SHOPLIST_xl_1453"/>
      <sheetName val="[SHOPLIST.xls]_SHOPLIST_xl_1454"/>
      <sheetName val="[SHOPLIST.xls]_SHOPLIST_xl_1455"/>
      <sheetName val="[SHOPLIST.xls]_SHOPLIST_xl_1456"/>
      <sheetName val="[SHOPLIST.xls]_SHOPLIST_xl_1457"/>
      <sheetName val="[SHOPLIST.xls]_SHOPLIST_xl_1458"/>
      <sheetName val="[SHOPLIST.xls]_SHOPLIST_xl_1459"/>
      <sheetName val="[SHOPLIST.xls]_SHOPLIST_xl_1460"/>
      <sheetName val="[SHOPLIST.xls]_SHOPLIST_xl_1461"/>
      <sheetName val="[SHOPLIST.xls]_SHOPLIST_xl_1462"/>
      <sheetName val="[SHOPLIST.xls]_SHOPLIST_xl_1837"/>
      <sheetName val="[SHOPLIST.xls]_SHOPLIST_xl_1463"/>
      <sheetName val="[SHOPLIST.xls]_SHOPLIST_xl_1464"/>
      <sheetName val="[SHOPLIST.xls]_SHOPLIST_xl_1465"/>
      <sheetName val="[SHOPLIST.xls]_SHOPLIST_xl_1466"/>
      <sheetName val="[SHOPLIST.xls]_SHOPLIST_xl_1467"/>
      <sheetName val="[SHOPLIST.xls]_SHOPLIST_xl_1838"/>
      <sheetName val="[SHOPLIST.xls]_SHOPLIST_xl_1468"/>
      <sheetName val="[SHOPLIST.xls]_SHOPLIST_xl_1469"/>
      <sheetName val="[SHOPLIST.xls]_SHOPLIST_xl_1839"/>
      <sheetName val="[SHOPLIST.xls]_SHOPLIST_xl_1470"/>
      <sheetName val="[SHOPLIST.xls]_SHOPLIST_xl_1471"/>
      <sheetName val="[SHOPLIST.xls]_SHOPLIST_xl_1472"/>
      <sheetName val="[SHOPLIST.xls]_SHOPLIST_xl_1473"/>
      <sheetName val="[SHOPLIST.xls]_SHOPLIST_xl_1474"/>
      <sheetName val="[SHOPLIST.xls]_SHOPLIST_xl_1475"/>
      <sheetName val="[SHOPLIST.xls]_SHOPLIST_xl_1476"/>
      <sheetName val="[SHOPLIST.xls]_SHOPLIST_xl_1477"/>
      <sheetName val="[SHOPLIST.xls]_SHOPLIST_xl_1478"/>
      <sheetName val="[SHOPLIST.xls]_SHOPLIST_xl_1840"/>
      <sheetName val="[SHOPLIST.xls]_SHOPLIST_xl_1479"/>
      <sheetName val="[SHOPLIST.xls]_SHOPLIST_xl_1480"/>
      <sheetName val="[SHOPLIST.xls]_SHOPLIST_xl_1481"/>
      <sheetName val="[SHOPLIST.xls]_SHOPLIST_xl_1482"/>
      <sheetName val="[SHOPLIST.xls]_SHOPLIST_xl_1483"/>
      <sheetName val="[SHOPLIST.xls]_SHOPLIST_xl_1484"/>
      <sheetName val="[SHOPLIST.xls]_SHOPLIST_xl_1485"/>
      <sheetName val="[SHOPLIST.xls]_SHOPLIST_xl_1486"/>
      <sheetName val="[SHOPLIST.xls]_SHOPLIST_xl_1841"/>
      <sheetName val="[SHOPLIST.xls]_SHOPLIST_xl_1842"/>
      <sheetName val="[SHOPLIST.xls]_SHOPLIST_xl_1487"/>
      <sheetName val="[SHOPLIST.xls]_SHOPLIST_xl_1488"/>
      <sheetName val="[SHOPLIST.xls]_SHOPLIST_xl_1489"/>
      <sheetName val="[SHOPLIST.xls]_SHOPLIST_xl_1490"/>
      <sheetName val="[SHOPLIST.xls]_SHOPLIST_xl_1491"/>
      <sheetName val="[SHOPLIST.xls]_SHOPLIST_xl_1492"/>
      <sheetName val="[SHOPLIST.xls]_SHOPLIST_xl_1493"/>
      <sheetName val="[SHOPLIST.xls]_SHOPLIST_xl_1494"/>
      <sheetName val="[SHOPLIST.xls]_SHOPLIST_xl_1843"/>
      <sheetName val="[SHOPLIST.xls]_SHOPLIST_xl_1495"/>
      <sheetName val="[SHOPLIST.xls]_SHOPLIST_xl_1496"/>
      <sheetName val="[SHOPLIST.xls]_SHOPLIST_xl_1497"/>
      <sheetName val="[SHOPLIST.xls]_SHOPLIST_xl_1498"/>
      <sheetName val="[SHOPLIST.xls]_SHOPLIST_xl_1499"/>
      <sheetName val="[SHOPLIST.xls]_SHOPLIST_xl_1500"/>
      <sheetName val="[SHOPLIST.xls]_SHOPLIST_xl_1501"/>
      <sheetName val="[SHOPLIST.xls]_SHOPLIST_xl_1502"/>
      <sheetName val="[SHOPLIST.xls]_SHOPLIST_xl_1503"/>
      <sheetName val="[SHOPLIST.xls]_SHOPLIST_xl_1844"/>
      <sheetName val="[SHOPLIST.xls]_SHOPLIST_xl_1845"/>
      <sheetName val="[SHOPLIST.xls]_SHOPLIST_xl_1504"/>
      <sheetName val="[SHOPLIST.xls]_SHOPLIST_xl_1505"/>
      <sheetName val="[SHOPLIST.xls]_SHOPLIST_xl_1506"/>
      <sheetName val="[SHOPLIST.xls]_SHOPLIST_xl_1507"/>
      <sheetName val="[SHOPLIST.xls]_SHOPLIST_xl_1508"/>
      <sheetName val="[SHOPLIST.xls]_SHOPLIST_xl_1509"/>
      <sheetName val="[SHOPLIST.xls]_SHOPLIST_xl_1510"/>
      <sheetName val="[SHOPLIST.xls]_SHOPLIST_xl_1511"/>
      <sheetName val="[SHOPLIST.xls]_SHOPLIST_xl_1512"/>
      <sheetName val="[SHOPLIST.xls]_SHOPLIST_xl_1846"/>
      <sheetName val="[SHOPLIST.xls]_SHOPLIST_xl_1513"/>
      <sheetName val="[SHOPLIST.xls]_SHOPLIST_xl_1514"/>
      <sheetName val="[SHOPLIST.xls]_SHOPLIST_xl_1515"/>
      <sheetName val="[SHOPLIST.xls]_SHOPLIST_xl_1516"/>
      <sheetName val="[SHOPLIST.xls]_SHOPLIST_xl_1517"/>
      <sheetName val="[SHOPLIST.xls]_SHOPLIST_xl_1518"/>
      <sheetName val="[SHOPLIST.xls]_SHOPLIST_xl_1519"/>
      <sheetName val="[SHOPLIST.xls]_SHOPLIST_xl_1520"/>
      <sheetName val="[SHOPLIST.xls]_SHOPLIST_xl_1521"/>
      <sheetName val="[SHOPLIST.xls]_SHOPLIST_xl_1522"/>
      <sheetName val="[SHOPLIST.xls]_SHOPLIST_xl_1523"/>
      <sheetName val="[SHOPLIST.xls]_SHOPLIST_xl_1524"/>
      <sheetName val="[SHOPLIST.xls]_SHOPLIST_xl_1525"/>
      <sheetName val="[SHOPLIST.xls]_SHOPLIST_xl_1526"/>
      <sheetName val="[SHOPLIST.xls]_SHOPLIST_xl_1527"/>
      <sheetName val="[SHOPLIST.xls]_SHOPLIST_xl_1528"/>
      <sheetName val="[SHOPLIST.xls]_SHOPLIST_xl_1529"/>
      <sheetName val="[SHOPLIST.xls]_SHOPLIST_xl_1530"/>
      <sheetName val="[SHOPLIST.xls]_SHOPLIST_xl_1847"/>
      <sheetName val="[SHOPLIST.xls]_SHOPLIST_xl_1531"/>
      <sheetName val="[SHOPLIST.xls]_SHOPLIST_xl_1532"/>
      <sheetName val="[SHOPLIST.xls]_SHOPLIST_xl_1533"/>
      <sheetName val="[SHOPLIST.xls]_SHOPLIST_xl_1534"/>
      <sheetName val="[SHOPLIST.xls]_SHOPLIST_xl_1535"/>
      <sheetName val="[SHOPLIST.xls]_SHOPLIST_xl_1536"/>
      <sheetName val="[SHOPLIST.xls]_SHOPLIST_xl_1537"/>
      <sheetName val="[SHOPLIST.xls]_SHOPLIST_xl_1538"/>
      <sheetName val="[SHOPLIST.xls]_SHOPLIST_xl_1539"/>
      <sheetName val="[SHOPLIST.xls]_SHOPLIST_xl_1848"/>
      <sheetName val="[SHOPLIST.xls]_SHOPLIST_xl_1540"/>
      <sheetName val="[SHOPLIST.xls]_SHOPLIST_xl_1541"/>
      <sheetName val="[SHOPLIST.xls]_SHOPLIST_xl_1542"/>
      <sheetName val="[SHOPLIST.xls]_SHOPLIST_xl_1543"/>
      <sheetName val="[SHOPLIST.xls]_SHOPLIST_xl_1544"/>
      <sheetName val="[SHOPLIST.xls]_SHOPLIST_xl_1545"/>
      <sheetName val="[SHOPLIST.xls]_SHOPLIST_xl_1546"/>
      <sheetName val="[SHOPLIST.xls]_SHOPLIST_xl_1547"/>
      <sheetName val="[SHOPLIST.xls]_SHOPLIST_xl_1548"/>
      <sheetName val="[SHOPLIST.xls]_SHOPLIST_xl_1849"/>
      <sheetName val="[SHOPLIST.xls]_SHOPLIST_xl_1549"/>
      <sheetName val="[SHOPLIST.xls]_SHOPLIST_xl_1550"/>
      <sheetName val="[SHOPLIST.xls]_SHOPLIST_xl_1551"/>
      <sheetName val="[SHOPLIST.xls]_SHOPLIST_xl_1552"/>
      <sheetName val="[SHOPLIST.xls]_SHOPLIST_xl_1553"/>
      <sheetName val="[SHOPLIST.xls]_SHOPLIST_xl_1554"/>
      <sheetName val="[SHOPLIST.xls]_SHOPLIST_xl_1555"/>
      <sheetName val="[SHOPLIST.xls]_SHOPLIST_xl_1556"/>
      <sheetName val="[SHOPLIST.xls]_SHOPLIST_xl_1557"/>
      <sheetName val="[SHOPLIST.xls]_SHOPLIST_xl_1558"/>
      <sheetName val="[SHOPLIST.xls]_SHOPLIST_xl_1559"/>
      <sheetName val="[SHOPLIST.xls]_SHOPLIST_xl_1850"/>
      <sheetName val="[SHOPLIST.xls]_SHOPLIST_xl_1851"/>
      <sheetName val="[SHOPLIST.xls]_SHOPLIST_xl_1852"/>
      <sheetName val="[SHOPLIST.xls]_SHOPLIST_xl_1853"/>
      <sheetName val="[SHOPLIST.xls]_SHOPLIST_xl_1854"/>
      <sheetName val="[SHOPLIST.xls]_SHOPLIST_xl_1560"/>
      <sheetName val="[SHOPLIST.xls]_SHOPLIST_xl_1561"/>
      <sheetName val="[SHOPLIST.xls]_SHOPLIST_xl_1562"/>
      <sheetName val="[SHOPLIST.xls]_SHOPLIST_xl_1563"/>
      <sheetName val="[SHOPLIST.xls]_SHOPLIST_xl_1564"/>
      <sheetName val="[SHOPLIST.xls]_SHOPLIST_xl_1855"/>
      <sheetName val="[SHOPLIST.xls]_SHOPLIST_xl_1565"/>
      <sheetName val="[SHOPLIST.xls]_SHOPLIST_xl_1566"/>
      <sheetName val="[SHOPLIST.xls]_SHOPLIST_xl_1567"/>
      <sheetName val="[SHOPLIST.xls]_SHOPLIST_xl_1568"/>
      <sheetName val="[SHOPLIST.xls]_SHOPLIST_xl_1569"/>
      <sheetName val="[SHOPLIST.xls]_SHOPLIST_xl_1570"/>
      <sheetName val="[SHOPLIST.xls]_SHOPLIST_xl_1571"/>
      <sheetName val="[SHOPLIST.xls]_SHOPLIST_xl_1572"/>
      <sheetName val="[SHOPLIST.xls]_SHOPLIST_xl_1573"/>
      <sheetName val="[SHOPLIST.xls]_SHOPLIST_xl_1574"/>
      <sheetName val="[SHOPLIST.xls]_SHOPLIST_xl_1575"/>
      <sheetName val="[SHOPLIST.xls]_SHOPLIST_xl_1576"/>
      <sheetName val="[SHOPLIST.xls]_SHOPLIST_xl_1577"/>
      <sheetName val="[SHOPLIST.xls]_SHOPLIST_xl_1578"/>
      <sheetName val="[SHOPLIST.xls]_SHOPLIST_xl_1856"/>
      <sheetName val="[SHOPLIST.xls]_SHOPLIST_xl_1857"/>
      <sheetName val="[SHOPLIST.xls]_SHOPLIST_xl_1858"/>
      <sheetName val="[SHOPLIST.xls]_SHOPLIST_xl_1579"/>
      <sheetName val="[SHOPLIST.xls]_SHOPLIST_xl_1580"/>
      <sheetName val="[SHOPLIST.xls]_SHOPLIST_xl_1859"/>
      <sheetName val="[SHOPLIST.xls]_SHOPLIST_xl_1581"/>
      <sheetName val="[SHOPLIST.xls]_SHOPLIST_xl_1582"/>
      <sheetName val="[SHOPLIST.xls]_SHOPLIST_xl_1583"/>
      <sheetName val="[SHOPLIST.xls]_SHOPLIST_xl_1584"/>
      <sheetName val="[SHOPLIST.xls]_SHOPLIST_xl_1585"/>
      <sheetName val="[SHOPLIST.xls]_SHOPLIST_xl_1586"/>
      <sheetName val="[SHOPLIST.xls]_SHOPLIST_xl_1587"/>
      <sheetName val="[SHOPLIST.xls]_SHOPLIST_xl_1588"/>
      <sheetName val="[SHOPLIST.xls]_SHOPLIST_xl_1589"/>
      <sheetName val="[SHOPLIST.xls]_SHOPLIST_xl_1590"/>
      <sheetName val="[SHOPLIST.xls]_SHOPLIST_xl_1591"/>
      <sheetName val="[SHOPLIST.xls]_SHOPLIST_xl_1592"/>
      <sheetName val="[SHOPLIST.xls]_SHOPLIST_xl_1593"/>
      <sheetName val="[SHOPLIST.xls]_SHOPLIST_xl_1860"/>
      <sheetName val="[SHOPLIST.xls]_SHOPLIST_xl_1594"/>
      <sheetName val="[SHOPLIST.xls]_SHOPLIST_xl_1595"/>
      <sheetName val="[SHOPLIST.xls]_SHOPLIST_xl_1596"/>
      <sheetName val="[SHOPLIST.xls]_SHOPLIST_xl_1597"/>
      <sheetName val="[SHOPLIST.xls]_SHOPLIST_xl_1598"/>
      <sheetName val="[SHOPLIST.xls]_SHOPLIST_xl_1599"/>
      <sheetName val="[SHOPLIST.xls]_SHOPLIST_xl_1600"/>
      <sheetName val="[SHOPLIST.xls]_SHOPLIST_xl_1601"/>
      <sheetName val="[SHOPLIST.xls]_SHOPLIST_xl_1602"/>
      <sheetName val="[SHOPLIST.xls]_SHOPLIST_xl_1603"/>
      <sheetName val="[SHOPLIST.xls]_SHOPLIST_xl_1604"/>
      <sheetName val="[SHOPLIST.xls]_SHOPLIST_xl_1605"/>
      <sheetName val="[SHOPLIST.xls]_SHOPLIST_xl_1606"/>
      <sheetName val="[SHOPLIST.xls]_SHOPLIST_xl_1607"/>
      <sheetName val="[SHOPLIST.xls]_SHOPLIST_xl_1608"/>
      <sheetName val="[SHOPLIST.xls]_SHOPLIST_xl_1609"/>
      <sheetName val="[SHOPLIST.xls]_SHOPLIST_xl_1610"/>
      <sheetName val="[SHOPLIST.xls]_SHOPLIST_xl_1611"/>
      <sheetName val="[SHOPLIST.xls]_SHOPLIST_xl_1612"/>
      <sheetName val="[SHOPLIST.xls]_SHOPLIST_xl_1613"/>
      <sheetName val="[SHOPLIST.xls]_SHOPLIST_xl_1614"/>
      <sheetName val="[SHOPLIST.xls]_SHOPLIST_xl_1861"/>
      <sheetName val="[SHOPLIST.xls]_SHOPLIST_xl_1615"/>
      <sheetName val="[SHOPLIST.xls]_SHOPLIST_xl_1616"/>
      <sheetName val="[SHOPLIST.xls]_SHOPLIST_xl_1617"/>
      <sheetName val="[SHOPLIST.xls]_SHOPLIST_xl_1618"/>
      <sheetName val="[SHOPLIST.xls]_SHOPLIST_xl_1619"/>
      <sheetName val="[SHOPLIST.xls]_SHOPLIST_xl_1620"/>
      <sheetName val="[SHOPLIST.xls]_SHOPLIST_xl_1621"/>
      <sheetName val="[SHOPLIST.xls]_SHOPLIST_xl_1622"/>
      <sheetName val="[SHOPLIST.xls]_SHOPLIST_xl_1623"/>
      <sheetName val="[SHOPLIST.xls]_SHOPLIST_xl_1624"/>
      <sheetName val="[SHOPLIST.xls]_SHOPLIST_xl_1625"/>
      <sheetName val="[SHOPLIST.xls]_SHOPLIST_xl_1626"/>
      <sheetName val="[SHOPLIST.xls]_SHOPLIST_xl_1627"/>
      <sheetName val="[SHOPLIST.xls]_SHOPLIST_xl_1628"/>
      <sheetName val="[SHOPLIST.xls]_SHOPLIST_xl_1629"/>
      <sheetName val="[SHOPLIST.xls]_SHOPLIST_xl_1630"/>
      <sheetName val="[SHOPLIST.xls]_SHOPLIST_xl_1631"/>
      <sheetName val="[SHOPLIST.xls]_SHOPLIST_xl_1632"/>
      <sheetName val="[SHOPLIST.xls]_SHOPLIST_xl_1633"/>
      <sheetName val="[SHOPLIST.xls]_SHOPLIST_xl_1634"/>
      <sheetName val="[SHOPLIST.xls]_SHOPLIST_xl_1862"/>
      <sheetName val="[SHOPLIST.xls]_SHOPLIST_xl_1635"/>
      <sheetName val="[SHOPLIST.xls]_SHOPLIST_xl_1636"/>
      <sheetName val="[SHOPLIST.xls]_SHOPLIST_xl_1637"/>
      <sheetName val="[SHOPLIST.xls]_SHOPLIST_xl_1638"/>
      <sheetName val="[SHOPLIST.xls]_SHOPLIST_xl_1639"/>
      <sheetName val="[SHOPLIST.xls]_SHOPLIST_xl_1640"/>
      <sheetName val="[SHOPLIST.xls]_SHOPLIST_xl_1641"/>
      <sheetName val="[SHOPLIST.xls]_SHOPLIST_xl_1642"/>
      <sheetName val="[SHOPLIST.xls]_SHOPLIST_xl_1643"/>
      <sheetName val="[SHOPLIST.xls]_SHOPLIST_xl_1644"/>
      <sheetName val="[SHOPLIST.xls]_SHOPLIST_xl_1645"/>
      <sheetName val="[SHOPLIST.xls]_SHOPLIST_xl_1646"/>
      <sheetName val="[SHOPLIST.xls]_SHOPLIST_xl_1647"/>
      <sheetName val="[SHOPLIST.xls]_SHOPLIST_xl_1648"/>
      <sheetName val="[SHOPLIST.xls]_SHOPLIST_xl_1649"/>
      <sheetName val="[SHOPLIST.xls]_SHOPLIST_xl_1650"/>
      <sheetName val="[SHOPLIST.xls]_SHOPLIST_xl_1651"/>
      <sheetName val="[SHOPLIST.xls]_SHOPLIST_xl_1652"/>
      <sheetName val="[SHOPLIST.xls]_SHOPLIST_xl_1653"/>
      <sheetName val="[SHOPLIST.xls]_SHOPLIST_xl_1654"/>
      <sheetName val="[SHOPLIST.xls]_SHOPLIST_xl_1655"/>
      <sheetName val="[SHOPLIST.xls]_SHOPLIST_xl_1863"/>
      <sheetName val="[SHOPLIST.xls]_SHOPLIST_xl_1864"/>
      <sheetName val="[SHOPLIST.xls]_SHOPLIST_xl_1865"/>
      <sheetName val="[SHOPLIST.xls]_SHOPLIST_xl_1866"/>
      <sheetName val="[SHOPLIST.xls]_SHOPLIST_xl_1867"/>
      <sheetName val="[SHOPLIST.xls]_SHOPLIST_xl_1868"/>
      <sheetName val="[SHOPLIST.xls]_SHOPLIST_xl_1869"/>
      <sheetName val="[SHOPLIST.xls]_SHOPLIST_xl_1870"/>
      <sheetName val="[SHOPLIST.xls]_SHOPLIST_xl_1871"/>
      <sheetName val="[SHOPLIST.xls]_SHOPLIST_xl_1872"/>
      <sheetName val="[SHOPLIST.xls]_SHOPLIST_xl_1873"/>
      <sheetName val="[SHOPLIST.xls]_SHOPLIST_xl_1874"/>
      <sheetName val="[SHOPLIST.xls]_SHOPLIST_xl_1875"/>
      <sheetName val="[SHOPLIST.xls]_SHOPLIST_xl_1876"/>
      <sheetName val="[SHOPLIST.xls]_SHOPLIST_xl_1877"/>
      <sheetName val="[SHOPLIST.xls]_SHOPLIST_xl_1878"/>
      <sheetName val="[SHOPLIST.xls]_SHOPLIST_xl_1879"/>
      <sheetName val="[SHOPLIST.xls]_SHOPLIST_xl_1880"/>
      <sheetName val="[SHOPLIST.xls]_SHOPLIST_xl_1881"/>
      <sheetName val="[SHOPLIST.xls]_SHOPLIST_xl_1882"/>
      <sheetName val="[SHOPLIST.xls]_SHOPLIST_xl_1883"/>
      <sheetName val="[SHOPLIST.xls]_SHOPLIST_xl_1884"/>
      <sheetName val="[SHOPLIST.xls]_SHOPLIST_xl_1885"/>
      <sheetName val="[SHOPLIST.xls]_SHOPLIST_xl_1886"/>
      <sheetName val="[SHOPLIST.xls]_SHOPLIST_xl_1887"/>
      <sheetName val="[SHOPLIST.xls]_SHOPLIST_xl_1888"/>
      <sheetName val="[SHOPLIST.xls]_SHOPLIST_xl_1889"/>
      <sheetName val="[SHOPLIST.xls]_SHOPLIST_xl_1890"/>
      <sheetName val="[SHOPLIST.xls]_SHOPLIST_xl_1891"/>
      <sheetName val="[SHOPLIST.xls]_SHOPLIST_xl_1892"/>
      <sheetName val="[SHOPLIST.xls]_SHOPLIST_xl_1893"/>
      <sheetName val="[SHOPLIST.xls]_SHOPLIST_xl_1894"/>
      <sheetName val="[SHOPLIST.xls]_SHOPLIST_xl_1895"/>
      <sheetName val="[SHOPLIST.xls]_SHOPLIST_xl_1896"/>
      <sheetName val="[SHOPLIST.xls]_SHOPLIST_xl_1897"/>
      <sheetName val="[SHOPLIST.xls]_SHOPLIST_xl_1898"/>
      <sheetName val="[SHOPLIST.xls]_SHOPLIST_xl_1899"/>
      <sheetName val="[SHOPLIST.xls]_SHOPLIST_xl_1900"/>
      <sheetName val="[SHOPLIST.xls]_SHOPLIST_xl_1901"/>
      <sheetName val="[SHOPLIST.xls]_SHOPLIST_xl_1902"/>
      <sheetName val="[SHOPLIST.xls]_SHOPLIST_xl_1903"/>
      <sheetName val="[SHOPLIST.xls]_SHOPLIST_xl_1904"/>
      <sheetName val="[SHOPLIST.xls]_SHOPLIST_xl_1905"/>
      <sheetName val="[SHOPLIST.xls]_SHOPLIST_xl_1906"/>
      <sheetName val="[SHOPLIST.xls]_SHOPLIST_xl_1907"/>
      <sheetName val="[SHOPLIST.xls]_SHOPLIST_xl_1908"/>
      <sheetName val="[SHOPLIST.xls]_SHOPLIST_xl_1909"/>
      <sheetName val="[SHOPLIST.xls]_SHOPLIST_xl_1910"/>
      <sheetName val="[SHOPLIST.xls]_SHOPLIST_xl_1911"/>
      <sheetName val="[SHOPLIST.xls]_SHOPLIST_xl_1912"/>
      <sheetName val="[SHOPLIST.xls]_SHOPLIST_xl_1913"/>
      <sheetName val="[SHOPLIST.xls]_SHOPLIST_xl_1914"/>
      <sheetName val="[SHOPLIST.xls]_SHOPLIST_xl_1915"/>
      <sheetName val="[SHOPLIST.xls]_SHOPLIST_xl_1916"/>
      <sheetName val="[SHOPLIST.xls]_SHOPLIST_xl_1917"/>
      <sheetName val="[SHOPLIST.xls]_SHOPLIST_xl_1918"/>
      <sheetName val="[SHOPLIST.xls]_SHOPLIST_xl_1919"/>
      <sheetName val="[SHOPLIST.xls]_SHOPLIST_xl_1920"/>
      <sheetName val="[SHOPLIST.xls]_SHOPLIST_xl_1921"/>
      <sheetName val="[SHOPLIST.xls]_SHOPLIST_xl_1922"/>
      <sheetName val="[SHOPLIST.xls]_SHOPLIST_xl_1923"/>
      <sheetName val="[SHOPLIST.xls]_SHOPLIST_xl_1924"/>
      <sheetName val="[SHOPLIST.xls]_SHOPLIST_xl_1925"/>
      <sheetName val="[SHOPLIST.xls]_SHOPLIST_xl_1926"/>
      <sheetName val="[SHOPLIST.xls]_SHOPLIST_xl_1927"/>
      <sheetName val="[SHOPLIST.xls]_SHOPLIST_xl_1928"/>
      <sheetName val="[SHOPLIST.xls]_SHOPLIST_xl_1929"/>
      <sheetName val="[SHOPLIST.xls]_SHOPLIST_xl_1930"/>
      <sheetName val="[SHOPLIST.xls]_SHOPLIST_xl_1931"/>
      <sheetName val="[SHOPLIST.xls]_SHOPLIST_xl_1932"/>
      <sheetName val="[SHOPLIST.xls]_SHOPLIST_xl_1933"/>
      <sheetName val="[SHOPLIST.xls]_SHOPLIST_xl_2142"/>
      <sheetName val="[SHOPLIST.xls]_SHOPLIST_xl_1934"/>
      <sheetName val="[SHOPLIST.xls]_SHOPLIST_xl_1656"/>
      <sheetName val="[SHOPLIST.xls]_SHOPLIST_xl_1935"/>
      <sheetName val="[SHOPLIST.xls]_SHOPLIST_xl_1657"/>
      <sheetName val="[SHOPLIST.xls]_SHOPLIST_xl_1658"/>
      <sheetName val="[SHOPLIST.xls]_SHOPLIST_xl_1659"/>
      <sheetName val="[SHOPLIST.xls]_SHOPLIST_xl_1660"/>
      <sheetName val="[SHOPLIST.xls]_SHOPLIST_xl_1661"/>
      <sheetName val="[SHOPLIST.xls]_SHOPLIST_xl_1662"/>
      <sheetName val="[SHOPLIST.xls]_SHOPLIST_xl_1663"/>
      <sheetName val="[SHOPLIST.xls]_SHOPLIST_xl_1664"/>
      <sheetName val="[SHOPLIST.xls]_SHOPLIST_xl_1665"/>
      <sheetName val="[SHOPLIST.xls]_SHOPLIST_xl_1666"/>
      <sheetName val="[SHOPLIST.xls]_SHOPLIST_xl_1667"/>
      <sheetName val="[SHOPLIST.xls]_SHOPLIST_xl_1668"/>
      <sheetName val="[SHOPLIST.xls]_SHOPLIST_xl_1669"/>
      <sheetName val="[SHOPLIST.xls]_SHOPLIST_xl_1670"/>
      <sheetName val="[SHOPLIST.xls]_SHOPLIST_xl_1671"/>
      <sheetName val="[SHOPLIST.xls]_SHOPLIST_xl_1672"/>
      <sheetName val="[SHOPLIST.xls]_SHOPLIST_xl_1673"/>
      <sheetName val="[SHOPLIST.xls]_SHOPLIST_xl_1674"/>
      <sheetName val="[SHOPLIST.xls]_SHOPLIST_xl_1675"/>
      <sheetName val="[SHOPLIST.xls]_SHOPLIST_xl_1676"/>
      <sheetName val="[SHOPLIST.xls]_SHOPLIST_xl_1677"/>
      <sheetName val="[SHOPLIST.xls]_SHOPLIST_xl_1678"/>
      <sheetName val="[SHOPLIST.xls]_SHOPLIST_xl_1679"/>
      <sheetName val="[SHOPLIST.xls]_SHOPLIST_xl_1680"/>
      <sheetName val="[SHOPLIST.xls]_SHOPLIST_xl_1681"/>
      <sheetName val="[SHOPLIST.xls]_SHOPLIST_xl_1682"/>
      <sheetName val="[SHOPLIST.xls]_SHOPLIST_xl_1683"/>
      <sheetName val="[SHOPLIST.xls]_SHOPLIST_xl_1684"/>
      <sheetName val="[SHOPLIST.xls]_SHOPLIST_xl_1685"/>
      <sheetName val="[SHOPLIST.xls]_SHOPLIST_xl_1686"/>
      <sheetName val="[SHOPLIST.xls]_SHOPLIST_xl_1687"/>
      <sheetName val="[SHOPLIST.xls]_SHOPLIST_xl_1688"/>
      <sheetName val="[SHOPLIST.xls]_SHOPLIST_xl_1689"/>
      <sheetName val="[SHOPLIST.xls]_SHOPLIST_xl_1690"/>
      <sheetName val="[SHOPLIST.xls]_SHOPLIST_xl_1691"/>
      <sheetName val="[SHOPLIST.xls]_SHOPLIST_xl_1692"/>
      <sheetName val="[SHOPLIST.xls]_SHOPLIST_xl_1693"/>
      <sheetName val="[SHOPLIST.xls]_SHOPLIST_xl_1694"/>
      <sheetName val="[SHOPLIST.xls]_SHOPLIST_xl_1695"/>
      <sheetName val="[SHOPLIST.xls]_SHOPLIST_xl_1696"/>
      <sheetName val="[SHOPLIST.xls]_SHOPLIST_xl_1697"/>
      <sheetName val="[SHOPLIST.xls]_SHOPLIST_xl_1698"/>
      <sheetName val="[SHOPLIST.xls]_SHOPLIST_xl_1699"/>
      <sheetName val="[SHOPLIST.xls]_SHOPLIST_xl_1700"/>
      <sheetName val="[SHOPLIST.xls]_SHOPLIST_xl_1701"/>
      <sheetName val="[SHOPLIST.xls]_SHOPLIST_xl_1702"/>
      <sheetName val="[SHOPLIST.xls]_SHOPLIST_xl_1703"/>
      <sheetName val="[SHOPLIST.xls]_SHOPLIST_xl_1704"/>
      <sheetName val="[SHOPLIST.xls]_SHOPLIST_xl_1705"/>
      <sheetName val="[SHOPLIST.xls]_SHOPLIST_xl_1706"/>
      <sheetName val="[SHOPLIST.xls]_SHOPLIST_xl_1707"/>
      <sheetName val="[SHOPLIST.xls]_SHOPLIST_xl_1708"/>
      <sheetName val="[SHOPLIST.xls]_SHOPLIST_xl_1709"/>
      <sheetName val="[SHOPLIST.xls]_SHOPLIST_xl_1710"/>
      <sheetName val="[SHOPLIST.xls]_SHOPLIST_xl_1711"/>
      <sheetName val="[SHOPLIST.xls]_SHOPLIST_xl_1712"/>
      <sheetName val="[SHOPLIST.xls]_SHOPLIST_xl_1713"/>
      <sheetName val="[SHOPLIST.xls]_SHOPLIST_xl_1714"/>
      <sheetName val="[SHOPLIST.xls]_SHOPLIST_xl_1715"/>
      <sheetName val="[SHOPLIST.xls]_SHOPLIST_xl_1716"/>
      <sheetName val="[SHOPLIST.xls]_SHOPLIST_xl_1717"/>
      <sheetName val="[SHOPLIST.xls]_SHOPLIST_xl_1718"/>
      <sheetName val="[SHOPLIST.xls]_SHOPLIST_xl_1719"/>
      <sheetName val="[SHOPLIST.xls]_SHOPLIST_xl_1720"/>
      <sheetName val="[SHOPLIST.xls]_SHOPLIST_xl_1721"/>
      <sheetName val="[SHOPLIST.xls]_SHOPLIST_xl_1722"/>
      <sheetName val="[SHOPLIST.xls]_SHOPLIST_xl_1723"/>
      <sheetName val="[SHOPLIST.xls]_SHOPLIST_xl_1724"/>
      <sheetName val="[SHOPLIST.xls]_SHOPLIST_xl_1725"/>
      <sheetName val="[SHOPLIST.xls]_SHOPLIST_xl_1726"/>
      <sheetName val="[SHOPLIST.xls]_SHOPLIST_xl_1727"/>
      <sheetName val="[SHOPLIST.xls]_SHOPLIST_xl_1728"/>
      <sheetName val="[SHOPLIST.xls]_SHOPLIST_xl_1729"/>
      <sheetName val="[SHOPLIST.xls]_SHOPLIST_xl_1730"/>
      <sheetName val="[SHOPLIST.xls]_SHOPLIST_xl_1731"/>
      <sheetName val="[SHOPLIST.xls]_SHOPLIST_xl_1732"/>
      <sheetName val="[SHOPLIST.xls]_SHOPLIST_xl_1733"/>
      <sheetName val="[SHOPLIST.xls]_SHOPLIST_xl_1734"/>
      <sheetName val="[SHOPLIST.xls]_SHOPLIST_xl_1735"/>
      <sheetName val="[SHOPLIST.xls]_SHOPLIST_xl_1736"/>
      <sheetName val="[SHOPLIST.xls]_SHOPLIST_xl_1737"/>
      <sheetName val="[SHOPLIST.xls]_SHOPLIST_xl_1738"/>
      <sheetName val="[SHOPLIST.xls]_SHOPLIST_xl_1739"/>
      <sheetName val="[SHOPLIST.xls]_SHOPLIST_xl_1740"/>
      <sheetName val="[SHOPLIST.xls]_SHOPLIST_xl_1741"/>
      <sheetName val="[SHOPLIST.xls]_SHOPLIST_xl_1742"/>
      <sheetName val="[SHOPLIST.xls]_SHOPLIST_xl_1743"/>
      <sheetName val="[SHOPLIST.xls]_SHOPLIST_xl_1744"/>
      <sheetName val="[SHOPLIST.xls]_SHOPLIST_xl_1745"/>
      <sheetName val="[SHOPLIST.xls]_SHOPLIST_xl_1746"/>
      <sheetName val="[SHOPLIST.xls]_SHOPLIST_xl_1747"/>
      <sheetName val="[SHOPLIST.xls]_SHOPLIST_xl_1748"/>
      <sheetName val="[SHOPLIST.xls]_SHOPLIST_xl_1749"/>
      <sheetName val="[SHOPLIST.xls]_SHOPLIST_xl_1750"/>
      <sheetName val="[SHOPLIST.xls]_SHOPLIST_xl_1751"/>
      <sheetName val="[SHOPLIST.xls]_SHOPLIST_xl_1936"/>
      <sheetName val="[SHOPLIST.xls]_SHOPLIST_xl_1937"/>
      <sheetName val="[SHOPLIST.xls]_SHOPLIST_xl_1938"/>
      <sheetName val="[SHOPLIST.xls]_SHOPLIST_xl_1939"/>
      <sheetName val="[SHOPLIST.xls]_SHOPLIST_xl_1940"/>
      <sheetName val="[SHOPLIST.xls]_SHOPLIST_xl_1941"/>
      <sheetName val="[SHOPLIST.xls]_SHOPLIST_xl_1942"/>
      <sheetName val="[SHOPLIST.xls]_SHOPLIST_xl_1943"/>
      <sheetName val="[SHOPLIST.xls]_SHOPLIST_xl_1944"/>
      <sheetName val="[SHOPLIST.xls]_SHOPLIST_xl_1945"/>
      <sheetName val="[SHOPLIST.xls]_SHOPLIST_xl_1946"/>
      <sheetName val="[SHOPLIST.xls]_SHOPLIST_xl_1947"/>
      <sheetName val="[SHOPLIST.xls]_SHOPLIST_xl_1948"/>
      <sheetName val="[SHOPLIST.xls]_SHOPLIST_xl_1949"/>
      <sheetName val="[SHOPLIST.xls]_SHOPLIST_xl_1950"/>
      <sheetName val="[SHOPLIST.xls]_SHOPLIST_xl_1951"/>
      <sheetName val="[SHOPLIST.xls]_SHOPLIST_xl_1952"/>
      <sheetName val="[SHOPLIST.xls]_SHOPLIST_xl_1752"/>
      <sheetName val="[SHOPLIST.xls]_SHOPLIST_xl_1753"/>
      <sheetName val="[SHOPLIST.xls]_SHOPLIST_xl_1754"/>
      <sheetName val="[SHOPLIST.xls]_SHOPLIST_xl_1755"/>
      <sheetName val="[SHOPLIST.xls]_SHOPLIST_xl_1756"/>
      <sheetName val="[SHOPLIST.xls]_SHOPLIST_xl_1757"/>
      <sheetName val="[SHOPLIST.xls]_SHOPLIST_xl_1758"/>
      <sheetName val="[SHOPLIST.xls]_SHOPLIST_xl_1759"/>
      <sheetName val="[SHOPLIST.xls]_SHOPLIST_xl_1760"/>
      <sheetName val="[SHOPLIST.xls]_SHOPLIST_xl_1761"/>
      <sheetName val="[SHOPLIST.xls]_SHOPLIST_xl_1762"/>
      <sheetName val="[SHOPLIST.xls]_SHOPLIST_xl_1763"/>
      <sheetName val="[SHOPLIST.xls]_SHOPLIST_xl_1764"/>
      <sheetName val="[SHOPLIST.xls]_SHOPLIST_xl_1765"/>
      <sheetName val="[SHOPLIST.xls]_SHOPLIST_xl_1766"/>
      <sheetName val="[SHOPLIST.xls]_SHOPLIST_xl_1767"/>
      <sheetName val="[SHOPLIST.xls]_SHOPLIST_xl_1768"/>
      <sheetName val="[SHOPLIST.xls]_SHOPLIST_xl_1769"/>
      <sheetName val="[SHOPLIST.xls]_SHOPLIST_xl_1770"/>
      <sheetName val="[SHOPLIST.xls]_SHOPLIST_xl_1771"/>
      <sheetName val="[SHOPLIST.xls]_SHOPLIST_xl_1772"/>
      <sheetName val="[SHOPLIST.xls]_SHOPLIST_xl_1773"/>
      <sheetName val="[SHOPLIST.xls]_SHOPLIST_xl_1774"/>
      <sheetName val="[SHOPLIST.xls]_SHOPLIST_xl_1775"/>
      <sheetName val="[SHOPLIST.xls]_SHOPLIST_xl_1776"/>
      <sheetName val="[SHOPLIST.xls]_SHOPLIST_xl_1777"/>
      <sheetName val="[SHOPLIST.xls]_SHOPLIST_xl_1778"/>
      <sheetName val="[SHOPLIST.xls]_SHOPLIST_xl_1779"/>
      <sheetName val="[SHOPLIST.xls]_SHOPLIST_xl_1780"/>
      <sheetName val="[SHOPLIST.xls]_SHOPLIST_xl_1781"/>
      <sheetName val="[SHOPLIST.xls]_SHOPLIST_xl_1782"/>
      <sheetName val="[SHOPLIST.xls]_SHOPLIST_xl_1783"/>
      <sheetName val="[SHOPLIST.xls]_SHOPLIST_xl_1784"/>
      <sheetName val="[SHOPLIST.xls]_SHOPLIST_xl_1785"/>
      <sheetName val="[SHOPLIST.xls]_SHOPLIST_xl_1786"/>
      <sheetName val="[SHOPLIST.xls]_SHOPLIST_xl_1787"/>
      <sheetName val="[SHOPLIST.xls]_SHOPLIST_xl_1788"/>
      <sheetName val="[SHOPLIST.xls]_SHOPLIST_xl_1789"/>
      <sheetName val="[SHOPLIST.xls]_SHOPLIST_xl_1790"/>
      <sheetName val="[SHOPLIST.xls]_SHOPLIST_xl_1791"/>
      <sheetName val="[SHOPLIST.xls]_SHOPLIST_xl_1792"/>
      <sheetName val="[SHOPLIST.xls]_SHOPLIST_xl_1793"/>
      <sheetName val="[SHOPLIST.xls]_SHOPLIST_xl_1794"/>
      <sheetName val="[SHOPLIST.xls]_SHOPLIST_xl_1795"/>
      <sheetName val="[SHOPLIST.xls]_SHOPLIST_xl_1796"/>
      <sheetName val="[SHOPLIST.xls]_SHOPLIST_xl_1797"/>
      <sheetName val="[SHOPLIST.xls]_SHOPLIST_xl_1798"/>
      <sheetName val="[SHOPLIST.xls]_SHOPLIST_xl_1799"/>
      <sheetName val="[SHOPLIST.xls]_SHOPLIST_xl_1800"/>
      <sheetName val="[SHOPLIST.xls]_SHOPLIST_xl_1801"/>
      <sheetName val="[SHOPLIST.xls]_SHOPLIST_xl_1802"/>
      <sheetName val="[SHOPLIST.xls]_SHOPLIST_xl_1803"/>
      <sheetName val="[SHOPLIST.xls]_SHOPLIST_xl_1804"/>
      <sheetName val="[SHOPLIST.xls]_SHOPLIST_xl_1805"/>
      <sheetName val="[SHOPLIST.xls]_SHOPLIST_xl_1806"/>
      <sheetName val="[SHOPLIST.xls]_SHOPLIST_xl_1807"/>
      <sheetName val="[SHOPLIST.xls]_SHOPLIST_xl_1808"/>
      <sheetName val="[SHOPLIST.xls]_SHOPLIST_xl_1809"/>
      <sheetName val="[SHOPLIST.xls]_SHOPLIST_xl_1810"/>
      <sheetName val="[SHOPLIST.xls]_SHOPLIST_xl_1811"/>
      <sheetName val="[SHOPLIST.xls]_SHOPLIST_xl_1812"/>
      <sheetName val="[SHOPLIST.xls]_SHOPLIST_xl_1813"/>
      <sheetName val="[SHOPLIST.xls]_SHOPLIST_xl_1814"/>
      <sheetName val="[SHOPLIST.xls]_SHOPLIST_xl_1815"/>
      <sheetName val="[SHOPLIST.xls]_SHOPLIST_xl_1816"/>
      <sheetName val="[SHOPLIST.xls]_SHOPLIST_xl_1817"/>
      <sheetName val="[SHOPLIST.xls]_SHOPLIST_xl_1818"/>
      <sheetName val="[SHOPLIST.xls]_SHOPLIST_xl_1819"/>
      <sheetName val="[SHOPLIST.xls]_SHOPLIST_xl_1820"/>
      <sheetName val="[SHOPLIST.xls]_SHOPLIST_xl_1821"/>
      <sheetName val="[SHOPLIST.xls]_SHOPLIST_xl_1822"/>
      <sheetName val="[SHOPLIST.xls]_SHOPLIST_xl_2143"/>
      <sheetName val="[SHOPLIST.xls]_SHOPLIST_xl_2144"/>
      <sheetName val="[SHOPLIST.xls]_SHOPLIST_xl_2145"/>
      <sheetName val="[SHOPLIST.xls]_SHOPLIST_xl_2146"/>
      <sheetName val="[SHOPLIST.xls]_SHOPLIST_xl_2147"/>
      <sheetName val="[SHOPLIST.xls]_SHOPLIST_xl_1953"/>
      <sheetName val="[SHOPLIST.xls]70___0_s__i____38"/>
      <sheetName val="[SHOPLIST.xls]_SHOPLIST_xl_2148"/>
      <sheetName val="[SHOPLIST.xls]_SHOPLIST_xl_2149"/>
      <sheetName val="[SHOPLIST.xls]_SHOPLIST_xl_1954"/>
      <sheetName val="[SHOPLIST.xls]_SHOPLIST_xl_1955"/>
      <sheetName val="[SHOPLIST.xls]_SHOPLIST_xl_2150"/>
      <sheetName val="[SHOPLIST.xls]_SHOPLIST_xl_1956"/>
      <sheetName val="[SHOPLIST.xls]_SHOPLIST_xl_2151"/>
      <sheetName val="[SHOPLIST.xls]_SHOPLIST_xl_1957"/>
      <sheetName val="[SHOPLIST.xls]_SHOPLIST_xl_2152"/>
      <sheetName val="[SHOPLIST.xls]_SHOPLIST_xl_1958"/>
      <sheetName val="[SHOPLIST.xls]_SHOPLIST_xl_1959"/>
      <sheetName val="[SHOPLIST.xls]_SHOPLIST_xl_2153"/>
      <sheetName val="[SHOPLIST.xls]_SHOPLIST_xl_1960"/>
      <sheetName val="[SHOPLIST.xls]_SHOPLIST_xl_2154"/>
      <sheetName val="[SHOPLIST.xls]_SHOPLIST_xl_1961"/>
      <sheetName val="[SHOPLIST.xls]_SHOPLIST_xl_2155"/>
      <sheetName val="[SHOPLIST.xls]_SHOPLIST_xl_1962"/>
      <sheetName val="[SHOPLIST.xls]_SHOPLIST_xl_2156"/>
      <sheetName val="[SHOPLIST.xls]_SHOPLIST_xl_1963"/>
      <sheetName val="[SHOPLIST.xls]_SHOPLIST_xl_1964"/>
      <sheetName val="[SHOPLIST.xls]_SHOPLIST_xl_1965"/>
      <sheetName val="[SHOPLIST.xls]_SHOPLIST_xl_1966"/>
      <sheetName val="[SHOPLIST.xls]_SHOPLIST_xl_1967"/>
      <sheetName val="[SHOPLIST.xls]_SHOPLIST_xl_1968"/>
      <sheetName val="[SHOPLIST.xls]_SHOPLIST_xl_1969"/>
      <sheetName val="[SHOPLIST.xls]_SHOPLIST_xl_2157"/>
      <sheetName val="[SHOPLIST.xls]_SHOPLIST_xl_1970"/>
      <sheetName val="[SHOPLIST.xls]_SHOPLIST_xl_1971"/>
      <sheetName val="[SHOPLIST.xls]_SHOPLIST_xl_1972"/>
      <sheetName val="[SHOPLIST.xls]_SHOPLIST_xl_2158"/>
      <sheetName val="[SHOPLIST.xls]_SHOPLIST_xl_1973"/>
      <sheetName val="[SHOPLIST.xls]_SHOPLIST_xl_1974"/>
      <sheetName val="[SHOPLIST.xls]_SHOPLIST_xl_2159"/>
      <sheetName val="[SHOPLIST.xls]_SHOPLIST_xl_1975"/>
      <sheetName val="[SHOPLIST.xls]_SHOPLIST_xl_1976"/>
      <sheetName val="[SHOPLIST.xls]_SHOPLIST_xl_1977"/>
      <sheetName val="[SHOPLIST.xls]_SHOPLIST_xl_1978"/>
      <sheetName val="[SHOPLIST.xls]_SHOPLIST_xl_1979"/>
      <sheetName val="[SHOPLIST.xls]_SHOPLIST_xl_1980"/>
      <sheetName val="[SHOPLIST.xls]_SHOPLIST_xl_1981"/>
      <sheetName val="[SHOPLIST.xls]_SHOPLIST_xl_1982"/>
      <sheetName val="[SHOPLIST.xls]_SHOPLIST_xl_1983"/>
      <sheetName val="[SHOPLIST.xls]_SHOPLIST_xl_2160"/>
      <sheetName val="[SHOPLIST.xls]_SHOPLIST_xl_1984"/>
      <sheetName val="[SHOPLIST.xls]_SHOPLIST_xl_1985"/>
      <sheetName val="[SHOPLIST.xls]_SHOPLIST_xl_1986"/>
      <sheetName val="[SHOPLIST.xls]_SHOPLIST_xl_1987"/>
      <sheetName val="[SHOPLIST.xls]_SHOPLIST_xl_1988"/>
      <sheetName val="[SHOPLIST.xls]_SHOPLIST_xl_1989"/>
      <sheetName val="[SHOPLIST.xls]_SHOPLIST_xl_1990"/>
      <sheetName val="[SHOPLIST.xls]_SHOPLIST_xl_2161"/>
      <sheetName val="[SHOPLIST.xls]_SHOPLIST_xl_1991"/>
      <sheetName val="[SHOPLIST.xls]_SHOPLIST_xl_2162"/>
      <sheetName val="[SHOPLIST.xls]_SHOPLIST_xl_1992"/>
      <sheetName val="[SHOPLIST.xls]_SHOPLIST_xl_1993"/>
      <sheetName val="[SHOPLIST.xls]_SHOPLIST_xl_1994"/>
      <sheetName val="[SHOPLIST.xls]_SHOPLIST_xl_1995"/>
      <sheetName val="[SHOPLIST.xls]_SHOPLIST_xl_1996"/>
      <sheetName val="[SHOPLIST.xls]_SHOPLIST_xl_1997"/>
      <sheetName val="[SHOPLIST.xls]_SHOPLIST_xl_1998"/>
      <sheetName val="[SHOPLIST.xls]_SHOPLIST_xl_1999"/>
      <sheetName val="[SHOPLIST.xls]_SHOPLIST_xl_2163"/>
      <sheetName val="[SHOPLIST.xls]_SHOPLIST_xl_2000"/>
      <sheetName val="[SHOPLIST.xls]_SHOPLIST_xl_2001"/>
      <sheetName val="[SHOPLIST.xls]_SHOPLIST_xl_2002"/>
      <sheetName val="[SHOPLIST.xls]_SHOPLIST_xl_2003"/>
      <sheetName val="[SHOPLIST.xls]_SHOPLIST_xl_2004"/>
      <sheetName val="[SHOPLIST.xls]_SHOPLIST_xl_2005"/>
      <sheetName val="[SHOPLIST.xls]_SHOPLIST_xl_2006"/>
      <sheetName val="[SHOPLIST.xls]_SHOPLIST_xl_2007"/>
      <sheetName val="[SHOPLIST.xls]_SHOPLIST_xl_2008"/>
      <sheetName val="[SHOPLIST.xls]_SHOPLIST_xl_2164"/>
      <sheetName val="[SHOPLIST.xls]_SHOPLIST_xl_2165"/>
      <sheetName val="[SHOPLIST.xls]_SHOPLIST_xl_2009"/>
      <sheetName val="[SHOPLIST.xls]_SHOPLIST_xl_2010"/>
      <sheetName val="[SHOPLIST.xls]_SHOPLIST_xl_2011"/>
      <sheetName val="[SHOPLIST.xls]_SHOPLIST_xl_2012"/>
      <sheetName val="[SHOPLIST.xls]_SHOPLIST_xl_2013"/>
      <sheetName val="[SHOPLIST.xls]_SHOPLIST_xl_2014"/>
      <sheetName val="[SHOPLIST.xls]_SHOPLIST_xl_2015"/>
      <sheetName val="[SHOPLIST.xls]_SHOPLIST_xl_2016"/>
      <sheetName val="[SHOPLIST.xls]_SHOPLIST_xl_2017"/>
      <sheetName val="[SHOPLIST.xls]_SHOPLIST_xl_2166"/>
      <sheetName val="[SHOPLIST.xls]_SHOPLIST_xl_2018"/>
      <sheetName val="[SHOPLIST.xls]_SHOPLIST_xl_2019"/>
      <sheetName val="[SHOPLIST.xls]_SHOPLIST_xl_2020"/>
      <sheetName val="[SHOPLIST.xls]_SHOPLIST_xl_2021"/>
      <sheetName val="[SHOPLIST.xls]_SHOPLIST_xl_2022"/>
      <sheetName val="[SHOPLIST.xls]_SHOPLIST_xl_2023"/>
      <sheetName val="[SHOPLIST.xls]_SHOPLIST_xl_2024"/>
      <sheetName val="[SHOPLIST.xls]_SHOPLIST_xl_2025"/>
      <sheetName val="[SHOPLIST.xls]_SHOPLIST_xl_2026"/>
      <sheetName val="[SHOPLIST.xls]_SHOPLIST_xl_2027"/>
      <sheetName val="[SHOPLIST.xls]_SHOPLIST_xl_2028"/>
      <sheetName val="[SHOPLIST.xls]_SHOPLIST_xl_2029"/>
      <sheetName val="[SHOPLIST.xls]_SHOPLIST_xl_2030"/>
      <sheetName val="[SHOPLIST.xls]_SHOPLIST_xl_2031"/>
      <sheetName val="[SHOPLIST.xls]_SHOPLIST_xl_2032"/>
      <sheetName val="[SHOPLIST.xls]_SHOPLIST_xl_2033"/>
      <sheetName val="[SHOPLIST.xls]_SHOPLIST_xl_2034"/>
      <sheetName val="[SHOPLIST.xls]_SHOPLIST_xl_2035"/>
      <sheetName val="[SHOPLIST.xls]_SHOPLIST_xl_2167"/>
      <sheetName val="[SHOPLIST.xls]_SHOPLIST_xl_2036"/>
      <sheetName val="[SHOPLIST.xls]_SHOPLIST_xl_2037"/>
      <sheetName val="[SHOPLIST.xls]_SHOPLIST_xl_2038"/>
      <sheetName val="[SHOPLIST.xls]_SHOPLIST_xl_2039"/>
      <sheetName val="[SHOPLIST.xls]_SHOPLIST_xl_2040"/>
      <sheetName val="[SHOPLIST.xls]_SHOPLIST_xl_2041"/>
      <sheetName val="[SHOPLIST.xls]_SHOPLIST_xl_2042"/>
      <sheetName val="[SHOPLIST.xls]_SHOPLIST_xl_2043"/>
      <sheetName val="[SHOPLIST.xls]_SHOPLIST_xl_2044"/>
      <sheetName val="[SHOPLIST.xls]_SHOPLIST_xl_2168"/>
      <sheetName val="[SHOPLIST.xls]_SHOPLIST_xl_2045"/>
      <sheetName val="[SHOPLIST.xls]_SHOPLIST_xl_2046"/>
      <sheetName val="[SHOPLIST.xls]_SHOPLIST_xl_2047"/>
      <sheetName val="[SHOPLIST.xls]_SHOPLIST_xl_2048"/>
      <sheetName val="[SHOPLIST.xls]_SHOPLIST_xl_2049"/>
      <sheetName val="[SHOPLIST.xls]_SHOPLIST_xl_2050"/>
      <sheetName val="[SHOPLIST.xls]_SHOPLIST_xl_2051"/>
      <sheetName val="[SHOPLIST.xls]_SHOPLIST_xl_2052"/>
      <sheetName val="[SHOPLIST.xls]_SHOPLIST_xl_2053"/>
      <sheetName val="[SHOPLIST.xls]_SHOPLIST_xl_2169"/>
      <sheetName val="[SHOPLIST.xls]_SHOPLIST_xl_2054"/>
      <sheetName val="[SHOPLIST.xls]_SHOPLIST_xl_2055"/>
      <sheetName val="[SHOPLIST.xls]_SHOPLIST_xl_2056"/>
      <sheetName val="[SHOPLIST.xls]_SHOPLIST_xl_2057"/>
      <sheetName val="[SHOPLIST.xls]_SHOPLIST_xl_2058"/>
      <sheetName val="[SHOPLIST.xls]_SHOPLIST_xl_2059"/>
      <sheetName val="[SHOPLIST.xls]_SHOPLIST_xl_2060"/>
      <sheetName val="[SHOPLIST.xls]_SHOPLIST_xl_2061"/>
      <sheetName val="[SHOPLIST.xls]_SHOPLIST_xl_2062"/>
      <sheetName val="[SHOPLIST.xls]_SHOPLIST_xl_2170"/>
      <sheetName val="[SHOPLIST.xls]_SHOPLIST_xl_2063"/>
      <sheetName val="[SHOPLIST.xls]_SHOPLIST_xl_2064"/>
      <sheetName val="[SHOPLIST.xls]_SHOPLIST_xl_2171"/>
      <sheetName val="[SHOPLIST.xls]_SHOPLIST_xl_2172"/>
      <sheetName val="[SHOPLIST.xls]_SHOPLIST_xl_2173"/>
      <sheetName val="[SHOPLIST.xls]_SHOPLIST_xl_2174"/>
      <sheetName val="[SHOPLIST.xls]_SHOPLIST_xl_2065"/>
      <sheetName val="[SHOPLIST.xls]_SHOPLIST_xl_2175"/>
      <sheetName val="[SHOPLIST.xls]_SHOPLIST_xl_2176"/>
      <sheetName val="[SHOPLIST.xls]_SHOPLIST_xl_2177"/>
      <sheetName val="[SHOPLIST.xls]70___0_s__i____39"/>
      <sheetName val="[SHOPLIST.xls]_SHOPLIST_xl_2178"/>
      <sheetName val="[SHOPLIST.xls]_SHOPLIST_xl_2179"/>
      <sheetName val="[SHOPLIST.xls]_SHOPLIST_xl_2180"/>
      <sheetName val="[SHOPLIST.xls]_SHOPLIST_xl_2181"/>
      <sheetName val="[SHOPLIST.xls]_SHOPLIST_xl_2182"/>
      <sheetName val="[SHOPLIST.xls]_SHOPLIST_xl_2183"/>
      <sheetName val="[SHOPLIST.xls]_SHOPLIST_xl_2184"/>
      <sheetName val="[SHOPLIST.xls]_SHOPLIST_xl_2185"/>
      <sheetName val="[SHOPLIST.xls]_SHOPLIST_xl_2186"/>
      <sheetName val="[SHOPLIST.xls]_SHOPLIST_xl_2187"/>
      <sheetName val="[SHOPLIST.xls]_SHOPLIST_xl_2188"/>
      <sheetName val="[SHOPLIST.xls]_SHOPLIST_xl_2189"/>
      <sheetName val="[SHOPLIST.xls]_SHOPLIST_xl_2190"/>
      <sheetName val="[SHOPLIST.xls]_SHOPLIST_xl_2191"/>
      <sheetName val="[SHOPLIST.xls]_SHOPLIST_xl_2192"/>
      <sheetName val="[SHOPLIST.xls]_SHOPLIST_xl_2193"/>
      <sheetName val="[SHOPLIST.xls]_SHOPLIST_xl_2194"/>
      <sheetName val="[SHOPLIST.xls]_SHOPLIST_xl_2195"/>
      <sheetName val="[SHOPLIST.xls]_SHOPLIST_xl_2196"/>
      <sheetName val="[SHOPLIST.xls]_SHOPLIST_xl_2197"/>
      <sheetName val="[SHOPLIST.xls]_SHOPLIST_xl_2198"/>
      <sheetName val="[SHOPLIST.xls]_SHOPLIST_xl_2199"/>
      <sheetName val="[SHOPLIST.xls]_SHOPLIST_xl_2200"/>
      <sheetName val="[SHOPLIST.xls]_SHOPLIST_xl_2201"/>
      <sheetName val="[SHOPLIST.xls]_SHOPLIST_xl_2202"/>
      <sheetName val="[SHOPLIST.xls]_SHOPLIST_xl_2203"/>
      <sheetName val="[SHOPLIST.xls]_SHOPLIST_xl_2204"/>
      <sheetName val="[SHOPLIST.xls]_SHOPLIST_xl_2205"/>
      <sheetName val="[SHOPLIST.xls]_SHOPLIST_xl_2206"/>
      <sheetName val="[SHOPLIST.xls]_SHOPLIST_xl_2207"/>
      <sheetName val="[SHOPLIST.xls]_SHOPLIST_xl_2208"/>
      <sheetName val="[SHOPLIST.xls]_SHOPLIST_xl_2209"/>
      <sheetName val="[SHOPLIST.xls]_SHOPLIST_xl_2210"/>
      <sheetName val="[SHOPLIST.xls]_SHOPLIST_xl_2211"/>
      <sheetName val="[SHOPLIST.xls]_SHOPLIST_xl_2212"/>
      <sheetName val="[SHOPLIST.xls]_SHOPLIST_xl_2213"/>
      <sheetName val="[SHOPLIST.xls]_SHOPLIST_xl_2214"/>
      <sheetName val="[SHOPLIST.xls]_SHOPLIST_xl_2215"/>
      <sheetName val="[SHOPLIST.xls]_SHOPLIST_xl_2216"/>
      <sheetName val="[SHOPLIST.xls]_SHOPLIST_xl_2217"/>
      <sheetName val="[SHOPLIST.xls]_SHOPLIST_xl_2218"/>
      <sheetName val="[SHOPLIST.xls]_SHOPLIST_xl_2219"/>
      <sheetName val="[SHOPLIST.xls]_SHOPLIST_xl_2220"/>
      <sheetName val="[SHOPLIST.xls]_SHOPLIST_xl_2221"/>
      <sheetName val="[SHOPLIST.xls]_SHOPLIST_xl_2222"/>
      <sheetName val="[SHOPLIST.xls]_SHOPLIST_xl_2223"/>
      <sheetName val="[SHOPLIST.xls]_SHOPLIST_xl_2224"/>
      <sheetName val="[SHOPLIST.xls]_SHOPLIST_xl_2225"/>
      <sheetName val="[SHOPLIST.xls]_SHOPLIST_xl_2226"/>
      <sheetName val="[SHOPLIST.xls]_SHOPLIST_xl_2227"/>
      <sheetName val="[SHOPLIST.xls]_SHOPLIST_xl_2228"/>
      <sheetName val="[SHOPLIST.xls]_SHOPLIST_xl_2229"/>
      <sheetName val="[SHOPLIST.xls]_SHOPLIST_xl_2230"/>
      <sheetName val="[SHOPLIST.xls]_SHOPLIST_xl_2231"/>
      <sheetName val="[SHOPLIST.xls]_SHOPLIST_xl_2232"/>
      <sheetName val="[SHOPLIST.xls]_SHOPLIST_xl_2233"/>
      <sheetName val="[SHOPLIST.xls]_SHOPLIST_xl_2234"/>
      <sheetName val="[SHOPLIST.xls]_SHOPLIST_xl_2235"/>
      <sheetName val="[SHOPLIST.xls]_SHOPLIST_xl_2236"/>
      <sheetName val="[SHOPLIST.xls]_SHOPLIST_xl_2237"/>
      <sheetName val="[SHOPLIST.xls]_SHOPLIST_xl_2238"/>
      <sheetName val="[SHOPLIST.xls]_SHOPLIST_xl_2239"/>
      <sheetName val="[SHOPLIST.xls]_SHOPLIST_xl_2240"/>
      <sheetName val="[SHOPLIST.xls]_SHOPLIST_xl_2241"/>
      <sheetName val="[SHOPLIST.xls]_SHOPLIST_xl_2242"/>
      <sheetName val="[SHOPLIST.xls]_SHOPLIST_xl_2243"/>
      <sheetName val="[SHOPLIST.xls]_SHOPLIST_xl_2244"/>
      <sheetName val="[SHOPLIST.xls]_SHOPLIST_xl_2245"/>
      <sheetName val="[SHOPLIST.xls]_SHOPLIST_xl_2246"/>
      <sheetName val="[SHOPLIST.xls]_SHOPLIST_xl_2247"/>
      <sheetName val="[SHOPLIST.xls]_SHOPLIST_xl_2248"/>
      <sheetName val="[SHOPLIST.xls]_SHOPLIST_xl_2249"/>
      <sheetName val="[SHOPLIST.xls]_SHOPLIST_xl_2250"/>
      <sheetName val="[SHOPLIST.xls]_SHOPLIST_xl_2251"/>
      <sheetName val="[SHOPLIST.xls]_SHOPLIST_xl_2252"/>
      <sheetName val="[SHOPLIST.xls]_SHOPLIST_xl_2066"/>
      <sheetName val="[SHOPLIST.xls]_SHOPLIST_xl_2067"/>
      <sheetName val="[SHOPLIST.xls]_SHOPLIST_xl_2068"/>
      <sheetName val="[SHOPLIST.xls]_SHOPLIST_xl_2069"/>
      <sheetName val="[SHOPLIST.xls]_SHOPLIST_xl_2070"/>
      <sheetName val="[SHOPLIST.xls]_SHOPLIST_xl_2071"/>
      <sheetName val="[SHOPLIST.xls]_SHOPLIST_xl_2072"/>
      <sheetName val="[SHOPLIST.xls]_SHOPLIST_xl_2073"/>
      <sheetName val="[SHOPLIST.xls]_SHOPLIST_xl_2074"/>
      <sheetName val="[SHOPLIST.xls]_SHOPLIST_xl_2075"/>
      <sheetName val="[SHOPLIST.xls]_SHOPLIST_xl_2076"/>
      <sheetName val="[SHOPLIST.xls]_SHOPLIST_xl_2077"/>
      <sheetName val="[SHOPLIST.xls]_SHOPLIST_xl_2078"/>
      <sheetName val="[SHOPLIST.xls]_SHOPLIST_xl_2079"/>
      <sheetName val="[SHOPLIST.xls]_SHOPLIST_xl_2080"/>
      <sheetName val="[SHOPLIST.xls]_SHOPLIST_xl_2081"/>
      <sheetName val="[SHOPLIST.xls]_SHOPLIST_xl_2253"/>
      <sheetName val="[SHOPLIST.xls]_SHOPLIST_xl_2254"/>
      <sheetName val="[SHOPLIST.xls]_SHOPLIST_xl_2255"/>
      <sheetName val="[SHOPLIST.xls]_SHOPLIST_xl_2082"/>
      <sheetName val="[SHOPLIST.xls]_SHOPLIST_xl_2083"/>
      <sheetName val="[SHOPLIST.xls]_SHOPLIST_xl_2084"/>
      <sheetName val="[SHOPLIST.xls]_SHOPLIST_xl_2085"/>
      <sheetName val="[SHOPLIST.xls]_SHOPLIST_xl_2086"/>
      <sheetName val="[SHOPLIST.xls]_SHOPLIST_xl_2087"/>
      <sheetName val="[SHOPLIST.xls]_SHOPLIST_xl_2256"/>
      <sheetName val="[SHOPLIST.xls]_SHOPLIST_xl_2257"/>
      <sheetName val="[SHOPLIST.xls]_SHOPLIST_xl_2258"/>
      <sheetName val="[SHOPLIST.xls]_SHOPLIST_xl_2259"/>
      <sheetName val="[SHOPLIST.xls]_SHOPLIST_xl_2260"/>
      <sheetName val="[SHOPLIST.xls]_SHOPLIST_xl_2261"/>
      <sheetName val="[SHOPLIST.xls]_SHOPLIST_xl_2262"/>
      <sheetName val="[SHOPLIST.xls]_SHOPLIST_xl_2263"/>
      <sheetName val="[SHOPLIST.xls]_SHOPLIST_xl_2264"/>
      <sheetName val="[SHOPLIST.xls]_SHOPLIST_xl_2265"/>
      <sheetName val="[SHOPLIST.xls]_SHOPLIST_xl_2266"/>
      <sheetName val="[SHOPLIST.xls]_SHOPLIST_xl_2267"/>
      <sheetName val="[SHOPLIST.xls]_SHOPLIST_xl_2268"/>
      <sheetName val="[SHOPLIST.xls]_SHOPLIST_xl_2269"/>
      <sheetName val="[SHOPLIST.xls]_SHOPLIST_xl_2270"/>
      <sheetName val="[SHOPLIST.xls]_SHOPLIST_xl_2088"/>
      <sheetName val="[SHOPLIST.xls]_SHOPLIST_xl_2089"/>
      <sheetName val="[SHOPLIST.xls]_SHOPLIST_xl_2090"/>
      <sheetName val="[SHOPLIST.xls]_SHOPLIST_xl_2091"/>
      <sheetName val="[SHOPLIST.xls]_SHOPLIST_xl_2092"/>
      <sheetName val="[SHOPLIST.xls]_SHOPLIST_xl_2093"/>
      <sheetName val="[SHOPLIST.xls]_SHOPLIST_xl_2271"/>
      <sheetName val="[SHOPLIST.xls]_SHOPLIST_xl_2094"/>
      <sheetName val="[SHOPLIST.xls]_SHOPLIST_xl_2095"/>
      <sheetName val="[SHOPLIST.xls]_SHOPLIST_xl_2096"/>
      <sheetName val="[SHOPLIST.xls]_SHOPLIST_xl_2097"/>
      <sheetName val="[SHOPLIST.xls]_SHOPLIST_xl_2098"/>
      <sheetName val="[SHOPLIST.xls]_SHOPLIST_xl_2099"/>
      <sheetName val="[SHOPLIST.xls]_SHOPLIST_xl_2100"/>
      <sheetName val="[SHOPLIST.xls]_SHOPLIST_xl_2101"/>
      <sheetName val="[SHOPLIST.xls]_SHOPLIST_xl_2102"/>
      <sheetName val="[SHOPLIST.xls]_SHOPLIST_xl_2103"/>
      <sheetName val="[SHOPLIST.xls]_SHOPLIST_xl_2104"/>
      <sheetName val="[SHOPLIST.xls]_SHOPLIST_xl_2105"/>
      <sheetName val="[SHOPLIST.xls]_SHOPLIST_xl_2106"/>
      <sheetName val="[SHOPLIST.xls]_SHOPLIST_xl_2107"/>
      <sheetName val="[SHOPLIST.xls]_SHOPLIST_xl_2108"/>
      <sheetName val="[SHOPLIST.xls]_SHOPLIST_xl_2109"/>
      <sheetName val="[SHOPLIST.xls]_SHOPLIST_xl_2110"/>
      <sheetName val="[SHOPLIST.xls]_SHOPLIST_xl_2111"/>
      <sheetName val="[SHOPLIST.xls]_SHOPLIST_xl_2112"/>
      <sheetName val="[SHOPLIST.xls]_SHOPLIST_xl_2113"/>
      <sheetName val="[SHOPLIST.xls]_SHOPLIST_xl_2114"/>
      <sheetName val="[SHOPLIST.xls]_SHOPLIST_xl_2115"/>
      <sheetName val="[SHOPLIST.xls]_SHOPLIST_xl_2116"/>
      <sheetName val="[SHOPLIST.xls]_SHOPLIST_xl_2117"/>
      <sheetName val="[SHOPLIST.xls]_SHOPLIST_xl_2118"/>
      <sheetName val="[SHOPLIST.xls]_SHOPLIST_xl_2119"/>
      <sheetName val="[SHOPLIST.xls]_SHOPLIST_xl_2120"/>
      <sheetName val="[SHOPLIST.xls]_SHOPLIST_xl_2121"/>
      <sheetName val="[SHOPLIST.xls]_SHOPLIST_xl_2122"/>
      <sheetName val="[SHOPLIST.xls]_SHOPLIST_xl_2123"/>
      <sheetName val="[SHOPLIST.xls]_SHOPLIST_xl_2124"/>
      <sheetName val="[SHOPLIST.xls]_SHOPLIST_xl_2125"/>
      <sheetName val="[SHOPLIST.xls]_SHOPLIST_xl_2126"/>
      <sheetName val="[SHOPLIST.xls]_SHOPLIST_xl_2127"/>
      <sheetName val="[SHOPLIST.xls]_SHOPLIST_xl_2128"/>
      <sheetName val="[SHOPLIST.xls]_SHOPLIST_xl_2129"/>
      <sheetName val="[SHOPLIST.xls]_SHOPLIST_xl_2130"/>
      <sheetName val="[SHOPLIST.xls]_SHOPLIST_xl_2131"/>
      <sheetName val="[SHOPLIST.xls]_SHOPLIST_xl_2132"/>
      <sheetName val="[SHOPLIST.xls]_SHOPLIST_xl_2133"/>
      <sheetName val="[SHOPLIST.xls]_SHOPLIST_xl_2134"/>
      <sheetName val="[SHOPLIST.xls]_SHOPLIST_xl_2135"/>
      <sheetName val="[SHOPLIST.xls]_SHOPLIST_xl_2136"/>
      <sheetName val="[SHOPLIST.xls]_SHOPLIST_xl_2137"/>
      <sheetName val="[SHOPLIST.xls]_SHOPLIST_xl_2138"/>
      <sheetName val="[SHOPLIST.xls]_SHOPLIST_xl_2139"/>
      <sheetName val="[SHOPLIST.xls]_SHOPLIST_xl_2140"/>
      <sheetName val="[SHOPLIST.xls]_SHOPLIST_xl_2141"/>
      <sheetName val="[SHOPLIST.xls]70___0_s__i____40"/>
      <sheetName val="[SHOPLIST.xls]70___0_s__i____41"/>
      <sheetName val="[SHOPLIST.xls]_SHOPLIST_xl_2272"/>
      <sheetName val="[SHOPLIST.xls]70___0_s__i____42"/>
      <sheetName val="[SHOPLIST.xls]_SHOPLIST_xl_2273"/>
      <sheetName val="[SHOPLIST.xls]_SHOPLIST_xl_2274"/>
      <sheetName val="[SHOPLIST.xls]_SHOPLIST_xl_2275"/>
      <sheetName val="[SHOPLIST.xls]_SHOPLIST_xl_2276"/>
      <sheetName val="[SHOPLIST.xls]_SHOPLIST_xl_2277"/>
      <sheetName val="[SHOPLIST.xls]_SHOPLIST_xl_2278"/>
      <sheetName val="[SHOPLIST.xls]_SHOPLIST_xl_2279"/>
      <sheetName val="[SHOPLIST.xls]_SHOPLIST_xl_2280"/>
      <sheetName val="[SHOPLIST.xls]_SHOPLIST_xl_2281"/>
      <sheetName val="[SHOPLIST.xls]_SHOPLIST_xl_2282"/>
      <sheetName val="[SHOPLIST.xls]_SHOPLIST_xl_2283"/>
      <sheetName val="[SHOPLIST.xls]_SHOPLIST_xl_2284"/>
      <sheetName val="[SHOPLIST.xls]_SHOPLIST_xl_2285"/>
      <sheetName val="[SHOPLIST.xls]_SHOPLIST_xl_2286"/>
      <sheetName val="[SHOPLIST.xls]_SHOPLIST_xl_2287"/>
      <sheetName val="[SHOPLIST.xls]_SHOPLIST_xl_2288"/>
      <sheetName val="[SHOPLIST.xls]_SHOPLIST_xl_2289"/>
      <sheetName val="[SHOPLIST.xls]_SHOPLIST_xl_2290"/>
      <sheetName val="[SHOPLIST.xls]_SHOPLIST_xl_2291"/>
      <sheetName val="[SHOPLIST.xls]_SHOPLIST_xl_2292"/>
      <sheetName val="[SHOPLIST.xls]_SHOPLIST_xl_2293"/>
      <sheetName val="[SHOPLIST.xls]_SHOPLIST_xl_2294"/>
      <sheetName val="[SHOPLIST.xls]_SHOPLIST_xl_2295"/>
      <sheetName val="[SHOPLIST.xls]_SHOPLIST_xl_2296"/>
      <sheetName val="[SHOPLIST.xls]_SHOPLIST_xl_2297"/>
      <sheetName val="[SHOPLIST.xls]_SHOPLIST_xl_2298"/>
      <sheetName val="[SHOPLIST.xls]_SHOPLIST_xl_2299"/>
      <sheetName val="[SHOPLIST.xls]_SHOPLIST_xl_2300"/>
      <sheetName val="[SHOPLIST.xls]_SHOPLIST_xl_2301"/>
      <sheetName val="[SHOPLIST.xls]_SHOPLIST_xl_2302"/>
      <sheetName val="[SHOPLIST.xls]_SHOPLIST_xl_2303"/>
      <sheetName val="[SHOPLIST.xls]_SHOPLIST_xl_2304"/>
      <sheetName val="[SHOPLIST.xls]_SHOPLIST_xl_2305"/>
      <sheetName val="[SHOPLIST.xls]_SHOPLIST_xl_2306"/>
      <sheetName val="[SHOPLIST.xls]_SHOPLIST_xl_2307"/>
      <sheetName val="[SHOPLIST.xls]_SHOPLIST_xl_2308"/>
      <sheetName val="[SHOPLIST.xls]_SHOPLIST_xl_2309"/>
      <sheetName val="[SHOPLIST.xls]_SHOPLIST_xl_2310"/>
      <sheetName val="[SHOPLIST.xls]_SHOPLIST_xl_2311"/>
      <sheetName val="[SHOPLIST.xls]_SHOPLIST_xl_2312"/>
      <sheetName val="[SHOPLIST.xls]_SHOPLIST_xl_2313"/>
      <sheetName val="[SHOPLIST.xls]_SHOPLIST_xl_2314"/>
      <sheetName val="[SHOPLIST.xls]_SHOPLIST_xl_2315"/>
      <sheetName val="[SHOPLIST.xls]_SHOPLIST_xl_2316"/>
      <sheetName val="[SHOPLIST.xls]_SHOPLIST_xl_2317"/>
      <sheetName val="[SHOPLIST.xls]_SHOPLIST_xl_2318"/>
      <sheetName val="[SHOPLIST.xls]_SHOPLIST_xl_2319"/>
      <sheetName val="[SHOPLIST.xls]_SHOPLIST_xl_2320"/>
      <sheetName val="[SHOPLIST.xls]_SHOPLIST_xl_2321"/>
      <sheetName val="[SHOPLIST.xls]_SHOPLIST_xl_2322"/>
      <sheetName val="[SHOPLIST.xls]_SHOPLIST_xl_2323"/>
      <sheetName val="[SHOPLIST.xls]_SHOPLIST_xl_2324"/>
      <sheetName val="[SHOPLIST.xls]_SHOPLIST_xl_2325"/>
      <sheetName val="[SHOPLIST.xls]_SHOPLIST_xl_2326"/>
      <sheetName val="[SHOPLIST.xls]_SHOPLIST_xl_2327"/>
      <sheetName val="[SHOPLIST.xls]_SHOPLIST_xl_2328"/>
      <sheetName val="[SHOPLIST.xls]_SHOPLIST_xl_2329"/>
      <sheetName val="[SHOPLIST.xls]_SHOPLIST_xl_2330"/>
      <sheetName val="[SHOPLIST.xls]_SHOPLIST_xl_2331"/>
      <sheetName val="[SHOPLIST.xls]_SHOPLIST_xl_2332"/>
      <sheetName val="[SHOPLIST.xls]_SHOPLIST_xl_2333"/>
      <sheetName val="[SHOPLIST.xls]_SHOPLIST_xl_2334"/>
      <sheetName val="[SHOPLIST.xls]_SHOPLIST_xl_2335"/>
      <sheetName val="[SHOPLIST.xls]_SHOPLIST_xl_2336"/>
      <sheetName val="[SHOPLIST.xls]_SHOPLIST_xl_2337"/>
      <sheetName val="[SHOPLIST.xls]_SHOPLIST_xl_2338"/>
      <sheetName val="[SHOPLIST.xls]_SHOPLIST_xl_2339"/>
      <sheetName val="[SHOPLIST.xls]_SHOPLIST_xl_2340"/>
      <sheetName val="[SHOPLIST.xls]_SHOPLIST_xl_2341"/>
      <sheetName val="[SHOPLIST.xls]_SHOPLIST_xl_2342"/>
      <sheetName val="[SHOPLIST.xls]_SHOPLIST_xl_2343"/>
      <sheetName val="[SHOPLIST.xls]_SHOPLIST_xl_2344"/>
      <sheetName val="[SHOPLIST.xls]_SHOPLIST_xl_2345"/>
      <sheetName val="[SHOPLIST.xls]_SHOPLIST_xl_2346"/>
      <sheetName val="[SHOPLIST.xls]_SHOPLIST_xl_2347"/>
      <sheetName val="[SHOPLIST.xls]_SHOPLIST_xl_2348"/>
      <sheetName val="[SHOPLIST.xls]_SHOPLIST_xl_2349"/>
      <sheetName val="[SHOPLIST.xls]_SHOPLIST_xl_2350"/>
      <sheetName val="[SHOPLIST.xls]_SHOPLIST_xl_2351"/>
      <sheetName val="[SHOPLIST.xls]_SHOPLIST_xl_2352"/>
      <sheetName val="[SHOPLIST.xls]_SHOPLIST_xl_2353"/>
      <sheetName val="[SHOPLIST.xls]_SHOPLIST_xl_2354"/>
      <sheetName val="[SHOPLIST.xls]_SHOPLIST_xl_2355"/>
      <sheetName val="[SHOPLIST.xls]_SHOPLIST_xl_2356"/>
      <sheetName val="[SHOPLIST.xls]_SHOPLIST_xl_2357"/>
      <sheetName val="[SHOPLIST.xls]_SHOPLIST_xl_2358"/>
      <sheetName val="[SHOPLIST.xls]_SHOPLIST_xl_2359"/>
      <sheetName val="[SHOPLIST.xls]_SHOPLIST_xl_2360"/>
      <sheetName val="[SHOPLIST.xls]_SHOPLIST_xl_2361"/>
      <sheetName val="[SHOPLIST.xls]_SHOPLIST_xl_2362"/>
      <sheetName val="[SHOPLIST.xls]_SHOPLIST_xl_2363"/>
      <sheetName val="[SHOPLIST.xls]_SHOPLIST_xl_2364"/>
      <sheetName val="[SHOPLIST.xls]_SHOPLIST_xl_2365"/>
      <sheetName val="[SHOPLIST.xls]_SHOPLIST_xl_2366"/>
      <sheetName val="[SHOPLIST.xls]_SHOPLIST_xl_2367"/>
      <sheetName val="[SHOPLIST.xls]_SHOPLIST_xl_2368"/>
      <sheetName val="[SHOPLIST.xls]_SHOPLIST_xl_2369"/>
      <sheetName val="[SHOPLIST.xls]_SHOPLIST_xl_2370"/>
      <sheetName val="[SHOPLIST.xls]_SHOPLIST_xl_2371"/>
      <sheetName val="[SHOPLIST.xls]_SHOPLIST_xl_2372"/>
      <sheetName val="[SHOPLIST.xls]_SHOPLIST_xl_2373"/>
      <sheetName val="[SHOPLIST.xls]_SHOPLIST_xl_2374"/>
      <sheetName val="[SHOPLIST.xls]_SHOPLIST_xl_2375"/>
      <sheetName val="[SHOPLIST.xls]_SHOPLIST_xl_2376"/>
      <sheetName val="[SHOPLIST.xls]_SHOPLIST_xl_2377"/>
      <sheetName val="[SHOPLIST.xls]_SHOPLIST_xl_2378"/>
      <sheetName val="[SHOPLIST.xls]_SHOPLIST_xl_2379"/>
      <sheetName val="[SHOPLIST.xls]_SHOPLIST_xl_2380"/>
      <sheetName val="[SHOPLIST.xls]_SHOPLIST_xl_2381"/>
      <sheetName val="[SHOPLIST.xls]_SHOPLIST_xl_2382"/>
      <sheetName val="[SHOPLIST.xls]_SHOPLIST_xl_2383"/>
      <sheetName val="[SHOPLIST.xls]_SHOPLIST_xl_2384"/>
      <sheetName val="[SHOPLIST.xls]70___0_s__i____43"/>
      <sheetName val="[SHOPLIST.xls]_SHOPLIST_xl_3455"/>
      <sheetName val="[SHOPLIST.xls]_SHOPLIST_xl_3456"/>
      <sheetName val="[SHOPLIST.xls]_SHOPLIST_xl_3457"/>
      <sheetName val="[SHOPLIST.xls]_SHOPLIST_xl_2385"/>
      <sheetName val="[SHOPLIST.xls]_SHOPLIST_xl_2386"/>
      <sheetName val="[SHOPLIST.xls]_SHOPLIST_xl_2387"/>
      <sheetName val="[SHOPLIST.xls]_SHOPLIST_xl_2388"/>
      <sheetName val="[SHOPLIST.xls]_SHOPLIST_xl_2389"/>
      <sheetName val="[SHOPLIST.xls]_SHOPLIST_xl_2390"/>
      <sheetName val="[SHOPLIST.xls]_SHOPLIST_xl_2391"/>
      <sheetName val="[SHOPLIST.xls]_SHOPLIST_xl_2392"/>
      <sheetName val="[SHOPLIST.xls]_SHOPLIST_xl_2393"/>
      <sheetName val="[SHOPLIST.xls]_SHOPLIST_xl_2394"/>
      <sheetName val="[SHOPLIST.xls]_SHOPLIST_xl_2395"/>
      <sheetName val="[SHOPLIST.xls]_SHOPLIST_xl_2396"/>
      <sheetName val="[SHOPLIST.xls]_SHOPLIST_xl_2397"/>
      <sheetName val="[SHOPLIST.xls]_SHOPLIST_xl_2398"/>
      <sheetName val="[SHOPLIST.xls]_SHOPLIST_xl_2399"/>
      <sheetName val="[SHOPLIST.xls]_SHOPLIST_xl_2400"/>
      <sheetName val="[SHOPLIST.xls]_SHOPLIST_xl_2401"/>
      <sheetName val="[SHOPLIST.xls]_SHOPLIST_xl_2402"/>
      <sheetName val="[SHOPLIST.xls]_SHOPLIST_xl_2403"/>
      <sheetName val="[SHOPLIST.xls]_SHOPLIST_xl_2404"/>
      <sheetName val="[SHOPLIST.xls]_SHOPLIST_xl_2405"/>
      <sheetName val="[SHOPLIST.xls]_SHOPLIST_xl_2406"/>
      <sheetName val="[SHOPLIST.xls]_SHOPLIST_xl_3458"/>
      <sheetName val="[SHOPLIST.xls]_SHOPLIST_xl_3459"/>
      <sheetName val="[SHOPLIST.xls]_SHOPLIST_xl_2407"/>
      <sheetName val="[SHOPLIST.xls]_SHOPLIST_xl_2408"/>
      <sheetName val="[SHOPLIST.xls]_SHOPLIST_xl_2409"/>
      <sheetName val="[SHOPLIST.xls]_SHOPLIST_xl_2410"/>
      <sheetName val="[SHOPLIST.xls]_SHOPLIST_xl_2411"/>
      <sheetName val="[SHOPLIST.xls]_SHOPLIST_xl_2412"/>
      <sheetName val="[SHOPLIST.xls]_SHOPLIST_xl_2413"/>
      <sheetName val="[SHOPLIST.xls]_SHOPLIST_xl_2414"/>
      <sheetName val="[SHOPLIST.xls]_SHOPLIST_xl_2415"/>
      <sheetName val="[SHOPLIST.xls]_SHOPLIST_xl_2416"/>
      <sheetName val="[SHOPLIST.xls]_SHOPLIST_xl_2417"/>
      <sheetName val="[SHOPLIST.xls]_SHOPLIST_xl_2418"/>
      <sheetName val="[SHOPLIST.xls]_SHOPLIST_xl_2419"/>
      <sheetName val="[SHOPLIST.xls]_SHOPLIST_xl_2420"/>
      <sheetName val="[SHOPLIST.xls]_SHOPLIST_xl_3460"/>
      <sheetName val="[SHOPLIST.xls]_SHOPLIST_xl_3461"/>
      <sheetName val="[SHOPLIST.xls]_SHOPLIST_xl_3462"/>
      <sheetName val="[SHOPLIST.xls]_SHOPLIST_xl_3463"/>
      <sheetName val="[SHOPLIST.xls]_SHOPLIST_xl_3464"/>
      <sheetName val="[SHOPLIST.xls]_SHOPLIST_xl_3465"/>
      <sheetName val="[SHOPLIST.xls]_SHOPLIST_xl_3466"/>
      <sheetName val="[SHOPLIST.xls]_SHOPLIST_xl_3467"/>
      <sheetName val="[SHOPLIST.xls]_SHOPLIST_xl_3468"/>
      <sheetName val="[SHOPLIST.xls]_SHOPLIST_xl_3469"/>
      <sheetName val="[SHOPLIST.xls]_SHOPLIST_xl_3470"/>
      <sheetName val="[SHOPLIST.xls]_SHOPLIST_xl_3471"/>
      <sheetName val="[SHOPLIST.xls]_SHOPLIST_xl_3472"/>
      <sheetName val="[SHOPLIST.xls]_SHOPLIST_xl_3473"/>
      <sheetName val="[SHOPLIST.xls]_SHOPLIST_xl_3474"/>
      <sheetName val="[SHOPLIST.xls]_SHOPLIST_xl_3475"/>
      <sheetName val="[SHOPLIST.xls]_SHOPLIST_xl_3476"/>
      <sheetName val="[SHOPLIST.xls]_SHOPLIST_xl_3477"/>
      <sheetName val="[SHOPLIST.xls]_SHOPLIST_xl_3478"/>
      <sheetName val="[SHOPLIST.xls]_SHOPLIST_xl_3479"/>
      <sheetName val="[SHOPLIST.xls]_SHOPLIST_xl_3480"/>
      <sheetName val="[SHOPLIST.xls]_SHOPLIST_xl_3481"/>
      <sheetName val="[SHOPLIST.xls]_SHOPLIST_xl_3482"/>
      <sheetName val="[SHOPLIST.xls]_SHOPLIST_xl_3483"/>
      <sheetName val="[SHOPLIST.xls]_SHOPLIST_xl_3484"/>
      <sheetName val="[SHOPLIST.xls]_SHOPLIST_xl_3485"/>
      <sheetName val="[SHOPLIST.xls]_SHOPLIST_xl_3486"/>
      <sheetName val="[SHOPLIST.xls]_SHOPLIST_xl_3487"/>
      <sheetName val="[SHOPLIST.xls]_SHOPLIST_xl_3488"/>
      <sheetName val="[SHOPLIST.xls]_SHOPLIST_xl_3489"/>
      <sheetName val="[SHOPLIST.xls]_SHOPLIST_xl_3490"/>
      <sheetName val="[SHOPLIST.xls]_SHOPLIST_xl_3491"/>
      <sheetName val="[SHOPLIST.xls]_SHOPLIST_xl_3492"/>
      <sheetName val="[SHOPLIST.xls]_SHOPLIST_xl_3493"/>
      <sheetName val="[SHOPLIST.xls]_SHOPLIST_xl_3494"/>
      <sheetName val="[SHOPLIST.xls]_SHOPLIST_xl_3495"/>
      <sheetName val="[SHOPLIST.xls]_SHOPLIST_xl_3496"/>
      <sheetName val="[SHOPLIST.xls]_SHOPLIST_xl_3497"/>
      <sheetName val="[SHOPLIST.xls]_SHOPLIST_xl_3498"/>
      <sheetName val="[SHOPLIST.xls]_SHOPLIST_xl_3499"/>
      <sheetName val="[SHOPLIST.xls]_SHOPLIST_xl_3500"/>
      <sheetName val="[SHOPLIST.xls]_SHOPLIST_xl_3501"/>
      <sheetName val="[SHOPLIST.xls]_SHOPLIST_xl_3502"/>
      <sheetName val="[SHOPLIST.xls]_SHOPLIST_xl_3503"/>
      <sheetName val="[SHOPLIST.xls]_SHOPLIST_xl_3504"/>
      <sheetName val="[SHOPLIST.xls]_SHOPLIST_xl_3505"/>
      <sheetName val="[SHOPLIST.xls]_SHOPLIST_xl_3506"/>
      <sheetName val="[SHOPLIST.xls]_SHOPLIST_xl_3507"/>
      <sheetName val="[SHOPLIST.xls]_SHOPLIST_xl_3508"/>
      <sheetName val="[SHOPLIST.xls]_SHOPLIST_xl_3509"/>
      <sheetName val="[SHOPLIST.xls]_SHOPLIST_xl_3510"/>
      <sheetName val="[SHOPLIST.xls]_SHOPLIST_xl_3511"/>
      <sheetName val="[SHOPLIST.xls]_SHOPLIST_xl_3512"/>
      <sheetName val="[SHOPLIST.xls]_SHOPLIST_xl_3513"/>
      <sheetName val="[SHOPLIST.xls]_SHOPLIST_xl_3514"/>
      <sheetName val="[SHOPLIST.xls]_SHOPLIST_xl_3515"/>
      <sheetName val="[SHOPLIST.xls]_SHOPLIST_xl_3516"/>
      <sheetName val="[SHOPLIST.xls]_SHOPLIST_xl_3517"/>
      <sheetName val="[SHOPLIST.xls]_SHOPLIST_xl_3518"/>
      <sheetName val="[SHOPLIST.xls]_SHOPLIST_xl_3519"/>
      <sheetName val="[SHOPLIST.xls]_SHOPLIST_xl_3520"/>
      <sheetName val="[SHOPLIST.xls]_SHOPLIST_xl_3521"/>
      <sheetName val="[SHOPLIST.xls]_SHOPLIST_xl_3522"/>
      <sheetName val="[SHOPLIST.xls]_SHOPLIST_xl_3523"/>
      <sheetName val="[SHOPLIST.xls]_SHOPLIST_xl_3524"/>
      <sheetName val="[SHOPLIST.xls]_SHOPLIST_xl_3525"/>
      <sheetName val="[SHOPLIST.xls]_SHOPLIST_xl_3526"/>
      <sheetName val="[SHOPLIST.xls]_SHOPLIST_xl_3527"/>
      <sheetName val="[SHOPLIST.xls]_SHOPLIST_xl_3528"/>
      <sheetName val="[SHOPLIST.xls]_SHOPLIST_xl_3529"/>
      <sheetName val="[SHOPLIST.xls]_SHOPLIST_xl_3530"/>
      <sheetName val="[SHOPLIST.xls]_SHOPLIST_xl_3531"/>
      <sheetName val="[SHOPLIST.xls]_SHOPLIST_xl_3532"/>
      <sheetName val="[SHOPLIST.xls]_SHOPLIST_xl_2421"/>
      <sheetName val="[SHOPLIST.xls]_SHOPLIST_xl_2422"/>
      <sheetName val="[SHOPLIST.xls]_SHOPLIST_xl_2423"/>
      <sheetName val="[SHOPLIST.xls]_SHOPLIST_xl_2424"/>
      <sheetName val="[SHOPLIST.xls]_SHOPLIST_xl_2425"/>
      <sheetName val="[SHOPLIST.xls]_SHOPLIST_xl_3533"/>
      <sheetName val="[SHOPLIST.xls]_SHOPLIST_xl_2426"/>
      <sheetName val="[SHOPLIST.xls]_SHOPLIST_xl_2427"/>
      <sheetName val="[SHOPLIST.xls]_SHOPLIST_xl_2428"/>
      <sheetName val="[SHOPLIST.xls]_SHOPLIST_xl_2429"/>
      <sheetName val="[SHOPLIST.xls]_SHOPLIST_xl_2430"/>
      <sheetName val="[SHOPLIST.xls]_SHOPLIST_xl_2431"/>
      <sheetName val="[SHOPLIST.xls]_SHOPLIST_xl_2432"/>
      <sheetName val="[SHOPLIST.xls]_SHOPLIST_xl_2433"/>
      <sheetName val="[SHOPLIST.xls]_SHOPLIST_xl_2434"/>
      <sheetName val="[SHOPLIST.xls]_SHOPLIST_xl_2435"/>
      <sheetName val="[SHOPLIST.xls]_SHOPLIST_xl_2436"/>
      <sheetName val="[SHOPLIST.xls]_SHOPLIST_xl_2437"/>
      <sheetName val="[SHOPLIST.xls]_SHOPLIST_xl_2438"/>
      <sheetName val="[SHOPLIST.xls]_SHOPLIST_xl_2439"/>
      <sheetName val="[SHOPLIST.xls]_SHOPLIST_xl_2440"/>
      <sheetName val="[SHOPLIST.xls]_SHOPLIST_xl_2441"/>
      <sheetName val="[SHOPLIST.xls]_SHOPLIST_xl_2442"/>
      <sheetName val="[SHOPLIST.xls]_SHOPLIST_xl_2443"/>
      <sheetName val="[SHOPLIST.xls]_SHOPLIST_xl_2444"/>
      <sheetName val="[SHOPLIST.xls]_SHOPLIST_xl_2445"/>
      <sheetName val="[SHOPLIST.xls]_SHOPLIST_xl_2446"/>
      <sheetName val="[SHOPLIST.xls]_SHOPLIST_xl_2447"/>
      <sheetName val="[SHOPLIST.xls]_SHOPLIST_xl_2448"/>
      <sheetName val="[SHOPLIST.xls]_SHOPLIST_xl_2449"/>
      <sheetName val="[SHOPLIST.xls]_SHOPLIST_xl_2450"/>
      <sheetName val="[SHOPLIST.xls]_SHOPLIST_xl_2451"/>
      <sheetName val="[SHOPLIST.xls]_SHOPLIST_xl_2452"/>
      <sheetName val="[SHOPLIST.xls]_SHOPLIST_xl_2453"/>
      <sheetName val="[SHOPLIST.xls]_SHOPLIST_xl_2454"/>
      <sheetName val="[SHOPLIST.xls]_SHOPLIST_xl_2455"/>
      <sheetName val="[SHOPLIST.xls]_SHOPLIST_xl_2456"/>
      <sheetName val="[SHOPLIST.xls]_SHOPLIST_xl_2457"/>
      <sheetName val="[SHOPLIST.xls]_SHOPLIST_xl_2458"/>
      <sheetName val="[SHOPLIST.xls]_SHOPLIST_xl_2459"/>
      <sheetName val="[SHOPLIST.xls]_SHOPLIST_xl_2460"/>
      <sheetName val="[SHOPLIST.xls]_SHOPLIST_xl_2800"/>
      <sheetName val="[SHOPLIST.xls]_SHOPLIST_xl_2801"/>
      <sheetName val="[SHOPLIST.xls]_SHOPLIST_xl_2802"/>
      <sheetName val="[SHOPLIST.xls]_SHOPLIST_xl_2803"/>
      <sheetName val="[SHOPLIST.xls]_SHOPLIST_xl_2804"/>
      <sheetName val="[SHOPLIST.xls]_SHOPLIST_xl_2805"/>
      <sheetName val="[SHOPLIST.xls]_SHOPLIST_xl_2806"/>
      <sheetName val="[SHOPLIST.xls]_SHOPLIST_xl_2807"/>
      <sheetName val="[SHOPLIST.xls]_SHOPLIST_xl_2808"/>
      <sheetName val="[SHOPLIST.xls]_SHOPLIST_xl_2809"/>
      <sheetName val="[SHOPLIST.xls]_SHOPLIST_xl_2810"/>
      <sheetName val="[SHOPLIST.xls]_SHOPLIST_xl_2811"/>
      <sheetName val="[SHOPLIST.xls]_SHOPLIST_xl_2812"/>
      <sheetName val="[SHOPLIST.xls]_SHOPLIST_xl_2813"/>
      <sheetName val="[SHOPLIST.xls]_SHOPLIST_xl_2814"/>
      <sheetName val="[SHOPLIST.xls]_SHOPLIST_xl_2815"/>
      <sheetName val="[SHOPLIST.xls]_SHOPLIST_xl_2816"/>
      <sheetName val="[SHOPLIST.xls]_SHOPLIST_xl_2817"/>
      <sheetName val="[SHOPLIST.xls]_SHOPLIST_xl_2818"/>
      <sheetName val="[SHOPLIST.xls]_SHOPLIST_xl_2819"/>
      <sheetName val="[SHOPLIST.xls]_SHOPLIST_xl_2820"/>
      <sheetName val="[SHOPLIST.xls]_SHOPLIST_xl_2821"/>
      <sheetName val="[SHOPLIST.xls]_SHOPLIST_xl_2822"/>
      <sheetName val="[SHOPLIST.xls]_SHOPLIST_xl_2823"/>
      <sheetName val="[SHOPLIST.xls]_SHOPLIST_xl_2824"/>
      <sheetName val="[SHOPLIST.xls]_SHOPLIST_xl_2825"/>
      <sheetName val="[SHOPLIST.xls]_SHOPLIST_xl_2826"/>
      <sheetName val="[SHOPLIST.xls]_SHOPLIST_xl_2827"/>
      <sheetName val="[SHOPLIST.xls]_SHOPLIST_xl_2828"/>
      <sheetName val="[SHOPLIST.xls]_SHOPLIST_xl_2829"/>
      <sheetName val="[SHOPLIST.xls]_SHOPLIST_xl_2830"/>
      <sheetName val="[SHOPLIST.xls]_SHOPLIST_xl_2831"/>
      <sheetName val="[SHOPLIST.xls]_SHOPLIST_xl_2832"/>
      <sheetName val="[SHOPLIST.xls]_SHOPLIST_xl_2833"/>
      <sheetName val="[SHOPLIST.xls]_SHOPLIST_xl_2834"/>
      <sheetName val="[SHOPLIST.xls]_SHOPLIST_xl_2835"/>
      <sheetName val="[SHOPLIST.xls]_SHOPLIST_xl_2836"/>
      <sheetName val="[SHOPLIST.xls]_SHOPLIST_xl_2837"/>
      <sheetName val="[SHOPLIST.xls]_SHOPLIST_xl_2838"/>
      <sheetName val="[SHOPLIST.xls]_SHOPLIST_xl_2839"/>
      <sheetName val="[SHOPLIST.xls]_SHOPLIST_xl_2840"/>
      <sheetName val="[SHOPLIST.xls]_SHOPLIST_xl_2841"/>
      <sheetName val="[SHOPLIST.xls]_SHOPLIST_xl_2842"/>
      <sheetName val="[SHOPLIST.xls]_SHOPLIST_xl_2843"/>
      <sheetName val="[SHOPLIST.xls]_SHOPLIST_xl_2844"/>
      <sheetName val="[SHOPLIST.xls]_SHOPLIST_xl_2845"/>
      <sheetName val="[SHOPLIST.xls]_SHOPLIST_xl_2846"/>
      <sheetName val="[SHOPLIST.xls]_SHOPLIST_xl_2847"/>
      <sheetName val="[SHOPLIST.xls]_SHOPLIST_xl_2848"/>
      <sheetName val="[SHOPLIST.xls]_SHOPLIST_xl_2849"/>
      <sheetName val="[SHOPLIST.xls]_SHOPLIST_xl_2850"/>
      <sheetName val="[SHOPLIST.xls]_SHOPLIST_xl_2851"/>
      <sheetName val="[SHOPLIST.xls]_SHOPLIST_xl_2852"/>
      <sheetName val="[SHOPLIST.xls]_SHOPLIST_xl_2853"/>
      <sheetName val="[SHOPLIST.xls]_SHOPLIST_xl_2854"/>
      <sheetName val="[SHOPLIST.xls]_SHOPLIST_xl_2855"/>
      <sheetName val="[SHOPLIST.xls]_SHOPLIST_xl_2856"/>
      <sheetName val="[SHOPLIST.xls]_SHOPLIST_xl_2857"/>
      <sheetName val="[SHOPLIST.xls]_SHOPLIST_xl_2858"/>
      <sheetName val="[SHOPLIST.xls]_SHOPLIST_xl_2859"/>
      <sheetName val="[SHOPLIST.xls]_SHOPLIST_xl_2860"/>
      <sheetName val="[SHOPLIST.xls]_SHOPLIST_xl_2861"/>
      <sheetName val="[SHOPLIST.xls]_SHOPLIST_xl_2862"/>
      <sheetName val="[SHOPLIST.xls]_SHOPLIST_xl_2863"/>
      <sheetName val="[SHOPLIST.xls]_SHOPLIST_xl_2864"/>
      <sheetName val="[SHOPLIST.xls]_SHOPLIST_xl_2865"/>
      <sheetName val="[SHOPLIST.xls]_SHOPLIST_xl_2866"/>
      <sheetName val="[SHOPLIST.xls]_SHOPLIST_xl_2867"/>
      <sheetName val="[SHOPLIST.xls]_SHOPLIST_xl_2868"/>
      <sheetName val="[SHOPLIST.xls]_SHOPLIST_xl_2869"/>
      <sheetName val="[SHOPLIST.xls]_SHOPLIST_xl_2870"/>
      <sheetName val="[SHOPLIST.xls]_SHOPLIST_xl_2871"/>
      <sheetName val="[SHOPLIST.xls]_SHOPLIST_xl_2872"/>
      <sheetName val="[SHOPLIST.xls]_SHOPLIST_xl_2873"/>
      <sheetName val="[SHOPLIST.xls]_SHOPLIST_xl_2874"/>
      <sheetName val="[SHOPLIST.xls]_SHOPLIST_xl_2875"/>
      <sheetName val="[SHOPLIST.xls]_SHOPLIST_xl_2876"/>
      <sheetName val="[SHOPLIST.xls]_SHOPLIST_xl_2877"/>
      <sheetName val="[SHOPLIST.xls]_SHOPLIST_xl_2878"/>
      <sheetName val="[SHOPLIST.xls]_SHOPLIST_xl_2879"/>
      <sheetName val="[SHOPLIST.xls]_SHOPLIST_xl_2880"/>
      <sheetName val="[SHOPLIST.xls]_SHOPLIST_xl_2881"/>
      <sheetName val="[SHOPLIST.xls]_SHOPLIST_xl_2882"/>
      <sheetName val="[SHOPLIST.xls]_SHOPLIST_xl_2883"/>
      <sheetName val="[SHOPLIST.xls]_SHOPLIST_xl_2884"/>
      <sheetName val="[SHOPLIST.xls]_SHOPLIST_xl_2885"/>
      <sheetName val="[SHOPLIST.xls]_SHOPLIST_xl_2886"/>
      <sheetName val="[SHOPLIST.xls]_SHOPLIST_xl_2887"/>
      <sheetName val="[SHOPLIST.xls]_SHOPLIST_xl_2888"/>
      <sheetName val="[SHOPLIST.xls]_SHOPLIST_xl_2889"/>
      <sheetName val="[SHOPLIST.xls]_SHOPLIST_xl_2890"/>
      <sheetName val="[SHOPLIST.xls]_SHOPLIST_xl_2891"/>
      <sheetName val="[SHOPLIST.xls]_SHOPLIST_xl_2892"/>
      <sheetName val="[SHOPLIST.xls]_SHOPLIST_xl_2893"/>
      <sheetName val="[SHOPLIST.xls]_SHOPLIST_xl_2894"/>
      <sheetName val="[SHOPLIST.xls]_SHOPLIST_xl_2895"/>
      <sheetName val="[SHOPLIST.xls]_SHOPLIST_xl_2896"/>
      <sheetName val="[SHOPLIST.xls]_SHOPLIST_xl_2897"/>
      <sheetName val="[SHOPLIST.xls]_SHOPLIST_xl_2898"/>
      <sheetName val="[SHOPLIST.xls]_SHOPLIST_xl_2899"/>
      <sheetName val="[SHOPLIST.xls]_SHOPLIST_xl_2900"/>
      <sheetName val="[SHOPLIST.xls]_SHOPLIST_xl_2901"/>
      <sheetName val="[SHOPLIST.xls]_SHOPLIST_xl_2902"/>
      <sheetName val="[SHOPLIST.xls]_SHOPLIST_xl_2903"/>
      <sheetName val="[SHOPLIST.xls]_SHOPLIST_xl_2904"/>
      <sheetName val="[SHOPLIST.xls]_SHOPLIST_xl_2905"/>
      <sheetName val="[SHOPLIST.xls]_SHOPLIST_xl_2906"/>
      <sheetName val="[SHOPLIST.xls]_SHOPLIST_xl_2907"/>
      <sheetName val="[SHOPLIST.xls]_SHOPLIST_xl_2908"/>
      <sheetName val="[SHOPLIST.xls]_SHOPLIST_xl_2909"/>
      <sheetName val="[SHOPLIST.xls]_SHOPLIST_xl_2910"/>
      <sheetName val="[SHOPLIST.xls]_SHOPLIST_xl_2911"/>
      <sheetName val="[SHOPLIST.xls]_SHOPLIST_xl_2912"/>
      <sheetName val="[SHOPLIST.xls]_SHOPLIST_xl_2687"/>
      <sheetName val="[SHOPLIST.xls]_SHOPLIST_xl_2688"/>
      <sheetName val="[SHOPLIST.xls]_SHOPLIST_xl_2689"/>
      <sheetName val="[SHOPLIST.xls]_SHOPLIST_xl_2690"/>
      <sheetName val="[SHOPLIST.xls]_SHOPLIST_xl_2691"/>
      <sheetName val="[SHOPLIST.xls]_SHOPLIST_xl_2692"/>
      <sheetName val="[SHOPLIST.xls]_SHOPLIST_xl_2693"/>
      <sheetName val="[SHOPLIST.xls]_SHOPLIST_xl_2694"/>
      <sheetName val="[SHOPLIST.xls]_SHOPLIST_xl_2695"/>
      <sheetName val="[SHOPLIST.xls]_SHOPLIST_xl_2696"/>
      <sheetName val="[SHOPLIST.xls]_SHOPLIST_xl_2697"/>
      <sheetName val="[SHOPLIST.xls]_SHOPLIST_xl_2698"/>
      <sheetName val="[SHOPLIST.xls]_SHOPLIST_xl_2699"/>
      <sheetName val="[SHOPLIST.xls]_SHOPLIST_xl_2700"/>
      <sheetName val="[SHOPLIST.xls]_SHOPLIST_xl_2701"/>
      <sheetName val="[SHOPLIST.xls]_SHOPLIST_xl_2702"/>
      <sheetName val="[SHOPLIST.xls]_SHOPLIST_xl_2703"/>
      <sheetName val="[SHOPLIST.xls]_SHOPLIST_xl_2704"/>
      <sheetName val="[SHOPLIST.xls]_SHOPLIST_xl_2705"/>
      <sheetName val="[SHOPLIST.xls]_SHOPLIST_xl_2706"/>
      <sheetName val="[SHOPLIST.xls]_SHOPLIST_xl_2707"/>
      <sheetName val="[SHOPLIST.xls]_SHOPLIST_xl_2708"/>
      <sheetName val="[SHOPLIST.xls]_SHOPLIST_xl_2709"/>
      <sheetName val="[SHOPLIST.xls]_SHOPLIST_xl_2710"/>
      <sheetName val="[SHOPLIST.xls]_SHOPLIST_xl_2711"/>
      <sheetName val="[SHOPLIST.xls]_SHOPLIST_xl_2712"/>
      <sheetName val="[SHOPLIST.xls]_SHOPLIST_xl_2713"/>
      <sheetName val="[SHOPLIST.xls]_SHOPLIST_xl_2714"/>
      <sheetName val="[SHOPLIST.xls]_SHOPLIST_xl_2715"/>
      <sheetName val="[SHOPLIST.xls]_SHOPLIST_xl_2716"/>
      <sheetName val="[SHOPLIST.xls]_SHOPLIST_xl_2717"/>
      <sheetName val="[SHOPLIST.xls]_SHOPLIST_xl_2718"/>
      <sheetName val="[SHOPLIST.xls]_SHOPLIST_xl_2719"/>
      <sheetName val="[SHOPLIST.xls]_SHOPLIST_xl_2720"/>
      <sheetName val="[SHOPLIST.xls]_SHOPLIST_xl_2721"/>
      <sheetName val="[SHOPLIST.xls]_SHOPLIST_xl_2722"/>
      <sheetName val="[SHOPLIST.xls]_SHOPLIST_xl_2723"/>
      <sheetName val="[SHOPLIST.xls]_SHOPLIST_xl_2724"/>
      <sheetName val="[SHOPLIST.xls]_SHOPLIST_xl_2725"/>
      <sheetName val="[SHOPLIST.xls]_SHOPLIST_xl_2726"/>
      <sheetName val="[SHOPLIST.xls]_SHOPLIST_xl_2727"/>
      <sheetName val="[SHOPLIST.xls]_SHOPLIST_xl_2728"/>
      <sheetName val="[SHOPLIST.xls]_SHOPLIST_xl_2729"/>
      <sheetName val="[SHOPLIST.xls]_SHOPLIST_xl_2730"/>
      <sheetName val="[SHOPLIST.xls]_SHOPLIST_xl_2731"/>
      <sheetName val="[SHOPLIST.xls]_SHOPLIST_xl_2732"/>
      <sheetName val="[SHOPLIST.xls]_SHOPLIST_xl_2733"/>
      <sheetName val="[SHOPLIST.xls]_SHOPLIST_xl_2734"/>
      <sheetName val="[SHOPLIST.xls]_SHOPLIST_xl_2735"/>
      <sheetName val="[SHOPLIST.xls]_SHOPLIST_xl_2736"/>
      <sheetName val="[SHOPLIST.xls]_SHOPLIST_xl_2737"/>
      <sheetName val="[SHOPLIST.xls]_SHOPLIST_xl_2738"/>
      <sheetName val="[SHOPLIST.xls]_SHOPLIST_xl_2739"/>
      <sheetName val="[SHOPLIST.xls]_SHOPLIST_xl_2740"/>
      <sheetName val="[SHOPLIST.xls]_SHOPLIST_xl_2741"/>
      <sheetName val="[SHOPLIST.xls]_SHOPLIST_xl_2742"/>
      <sheetName val="[SHOPLIST.xls]_SHOPLIST_xl_2743"/>
      <sheetName val="[SHOPLIST.xls]_SHOPLIST_xl_2744"/>
      <sheetName val="[SHOPLIST.xls]_SHOPLIST_xl_2745"/>
      <sheetName val="[SHOPLIST.xls]_SHOPLIST_xl_2746"/>
      <sheetName val="[SHOPLIST.xls]_SHOPLIST_xl_2747"/>
      <sheetName val="[SHOPLIST.xls]_SHOPLIST_xl_2748"/>
      <sheetName val="[SHOPLIST.xls]_SHOPLIST_xl_2749"/>
      <sheetName val="[SHOPLIST.xls]_SHOPLIST_xl_2750"/>
      <sheetName val="[SHOPLIST.xls]_SHOPLIST_xl_2751"/>
      <sheetName val="[SHOPLIST.xls]_SHOPLIST_xl_2752"/>
      <sheetName val="[SHOPLIST.xls]_SHOPLIST_xl_2753"/>
      <sheetName val="[SHOPLIST.xls]_SHOPLIST_xl_2754"/>
      <sheetName val="[SHOPLIST.xls]_SHOPLIST_xl_2755"/>
      <sheetName val="[SHOPLIST.xls]_SHOPLIST_xl_2756"/>
      <sheetName val="[SHOPLIST.xls]_SHOPLIST_xl_2757"/>
      <sheetName val="[SHOPLIST.xls]_SHOPLIST_xl_2758"/>
      <sheetName val="[SHOPLIST.xls]_SHOPLIST_xl_2759"/>
      <sheetName val="[SHOPLIST.xls]_SHOPLIST_xl_2760"/>
      <sheetName val="[SHOPLIST.xls]_SHOPLIST_xl_2761"/>
      <sheetName val="[SHOPLIST.xls]_SHOPLIST_xl_2762"/>
      <sheetName val="[SHOPLIST.xls]_SHOPLIST_xl_2763"/>
      <sheetName val="[SHOPLIST.xls]_SHOPLIST_xl_2764"/>
      <sheetName val="[SHOPLIST.xls]_SHOPLIST_xl_2765"/>
      <sheetName val="[SHOPLIST.xls]_SHOPLIST_xl_2766"/>
      <sheetName val="[SHOPLIST.xls]_SHOPLIST_xl_2767"/>
      <sheetName val="[SHOPLIST.xls]_SHOPLIST_xl_2768"/>
      <sheetName val="[SHOPLIST.xls]_SHOPLIST_xl_2769"/>
      <sheetName val="[SHOPLIST.xls]_SHOPLIST_xl_2770"/>
      <sheetName val="[SHOPLIST.xls]_SHOPLIST_xl_2771"/>
      <sheetName val="[SHOPLIST.xls]_SHOPLIST_xl_2772"/>
      <sheetName val="[SHOPLIST.xls]_SHOPLIST_xl_2773"/>
      <sheetName val="[SHOPLIST.xls]_SHOPLIST_xl_2774"/>
      <sheetName val="[SHOPLIST.xls]_SHOPLIST_xl_2775"/>
      <sheetName val="[SHOPLIST.xls]_SHOPLIST_xl_2776"/>
      <sheetName val="[SHOPLIST.xls]_SHOPLIST_xl_2777"/>
      <sheetName val="[SHOPLIST.xls]_SHOPLIST_xl_2778"/>
      <sheetName val="[SHOPLIST.xls]_SHOPLIST_xl_2779"/>
      <sheetName val="[SHOPLIST.xls]_SHOPLIST_xl_2780"/>
      <sheetName val="[SHOPLIST.xls]_SHOPLIST_xl_2781"/>
      <sheetName val="[SHOPLIST.xls]_SHOPLIST_xl_2782"/>
      <sheetName val="[SHOPLIST.xls]_SHOPLIST_xl_2783"/>
      <sheetName val="[SHOPLIST.xls]_SHOPLIST_xl_2784"/>
      <sheetName val="[SHOPLIST.xls]_SHOPLIST_xl_2785"/>
      <sheetName val="[SHOPLIST.xls]_SHOPLIST_xl_2786"/>
      <sheetName val="[SHOPLIST.xls]_SHOPLIST_xl_2787"/>
      <sheetName val="[SHOPLIST.xls]_SHOPLIST_xl_2788"/>
      <sheetName val="[SHOPLIST.xls]_SHOPLIST_xl_2789"/>
      <sheetName val="[SHOPLIST.xls]_SHOPLIST_xl_2790"/>
      <sheetName val="[SHOPLIST.xls]_SHOPLIST_xl_2791"/>
      <sheetName val="[SHOPLIST.xls]_SHOPLIST_xl_2792"/>
      <sheetName val="[SHOPLIST.xls]_SHOPLIST_xl_2793"/>
      <sheetName val="[SHOPLIST.xls]_SHOPLIST_xl_2794"/>
      <sheetName val="[SHOPLIST.xls]_SHOPLIST_xl_2795"/>
      <sheetName val="[SHOPLIST.xls]_SHOPLIST_xl_2796"/>
      <sheetName val="[SHOPLIST.xls]_SHOPLIST_xl_2797"/>
      <sheetName val="[SHOPLIST.xls]_SHOPLIST_xl_2798"/>
      <sheetName val="[SHOPLIST.xls]_SHOPLIST_xl_2799"/>
      <sheetName val="[SHOPLIST.xls]_SHOPLIST_xl_2461"/>
      <sheetName val="[SHOPLIST.xls]_SHOPLIST_xl_2462"/>
      <sheetName val="[SHOPLIST.xls]_SHOPLIST_xl_2463"/>
      <sheetName val="[SHOPLIST.xls]_SHOPLIST_xl_2464"/>
      <sheetName val="[SHOPLIST.xls]_SHOPLIST_xl_2465"/>
      <sheetName val="[SHOPLIST.xls]_SHOPLIST_xl_2466"/>
      <sheetName val="[SHOPLIST.xls]_SHOPLIST_xl_2467"/>
      <sheetName val="[SHOPLIST.xls]_SHOPLIST_xl_2468"/>
      <sheetName val="[SHOPLIST.xls]_SHOPLIST_xl_2469"/>
      <sheetName val="[SHOPLIST.xls]_SHOPLIST_xl_2470"/>
      <sheetName val="[SHOPLIST.xls]_SHOPLIST_xl_2471"/>
      <sheetName val="[SHOPLIST.xls]_SHOPLIST_xl_2472"/>
      <sheetName val="[SHOPLIST.xls]_SHOPLIST_xl_2473"/>
      <sheetName val="[SHOPLIST.xls]_SHOPLIST_xl_2474"/>
      <sheetName val="[SHOPLIST.xls]_SHOPLIST_xl_2475"/>
      <sheetName val="[SHOPLIST.xls]_SHOPLIST_xl_2476"/>
      <sheetName val="[SHOPLIST.xls]_SHOPLIST_xl_2477"/>
      <sheetName val="[SHOPLIST.xls]_SHOPLIST_xl_2478"/>
      <sheetName val="[SHOPLIST.xls]_SHOPLIST_xl_2479"/>
      <sheetName val="[SHOPLIST.xls]_SHOPLIST_xl_2480"/>
      <sheetName val="[SHOPLIST.xls]_SHOPLIST_xl_2481"/>
      <sheetName val="[SHOPLIST.xls]_SHOPLIST_xl_2482"/>
      <sheetName val="[SHOPLIST.xls]_SHOPLIST_xl_2483"/>
      <sheetName val="[SHOPLIST.xls]_SHOPLIST_xl_2484"/>
      <sheetName val="[SHOPLIST.xls]_SHOPLIST_xl_2485"/>
      <sheetName val="[SHOPLIST.xls]_SHOPLIST_xl_2486"/>
      <sheetName val="[SHOPLIST.xls]_SHOPLIST_xl_2487"/>
      <sheetName val="[SHOPLIST.xls]_SHOPLIST_xl_2488"/>
      <sheetName val="[SHOPLIST.xls]_SHOPLIST_xl_2489"/>
      <sheetName val="[SHOPLIST.xls]_SHOPLIST_xl_2490"/>
      <sheetName val="[SHOPLIST.xls]_SHOPLIST_xl_2491"/>
      <sheetName val="[SHOPLIST.xls]_SHOPLIST_xl_2492"/>
      <sheetName val="[SHOPLIST.xls]_SHOPLIST_xl_2493"/>
      <sheetName val="[SHOPLIST.xls]_SHOPLIST_xl_2494"/>
      <sheetName val="[SHOPLIST.xls]_SHOPLIST_xl_2495"/>
      <sheetName val="[SHOPLIST.xls]_SHOPLIST_xl_2496"/>
      <sheetName val="[SHOPLIST.xls]_SHOPLIST_xl_2497"/>
      <sheetName val="[SHOPLIST.xls]_SHOPLIST_xl_2498"/>
      <sheetName val="[SHOPLIST.xls]_SHOPLIST_xl_2499"/>
      <sheetName val="[SHOPLIST.xls]_SHOPLIST_xl_2500"/>
      <sheetName val="[SHOPLIST.xls]_SHOPLIST_xl_2501"/>
      <sheetName val="[SHOPLIST.xls]_SHOPLIST_xl_2502"/>
      <sheetName val="[SHOPLIST.xls]_SHOPLIST_xl_2503"/>
      <sheetName val="[SHOPLIST.xls]_SHOPLIST_xl_2504"/>
      <sheetName val="[SHOPLIST.xls]_SHOPLIST_xl_2505"/>
      <sheetName val="[SHOPLIST.xls]_SHOPLIST_xl_2506"/>
      <sheetName val="[SHOPLIST.xls]_SHOPLIST_xl_2507"/>
      <sheetName val="[SHOPLIST.xls]_SHOPLIST_xl_2508"/>
      <sheetName val="[SHOPLIST.xls]_SHOPLIST_xl_2509"/>
      <sheetName val="[SHOPLIST.xls]_SHOPLIST_xl_2510"/>
      <sheetName val="[SHOPLIST.xls]_SHOPLIST_xl_2511"/>
      <sheetName val="[SHOPLIST.xls]_SHOPLIST_xl_2512"/>
      <sheetName val="[SHOPLIST.xls]_SHOPLIST_xl_2513"/>
      <sheetName val="[SHOPLIST.xls]_SHOPLIST_xl_2514"/>
      <sheetName val="[SHOPLIST.xls]_SHOPLIST_xl_2515"/>
      <sheetName val="[SHOPLIST.xls]_SHOPLIST_xl_2516"/>
      <sheetName val="[SHOPLIST.xls]_SHOPLIST_xl_2517"/>
      <sheetName val="[SHOPLIST.xls]_SHOPLIST_xl_2518"/>
      <sheetName val="[SHOPLIST.xls]_SHOPLIST_xl_2519"/>
      <sheetName val="[SHOPLIST.xls]_SHOPLIST_xl_2520"/>
      <sheetName val="[SHOPLIST.xls]_SHOPLIST_xl_2521"/>
      <sheetName val="[SHOPLIST.xls]_SHOPLIST_xl_2522"/>
      <sheetName val="[SHOPLIST.xls]_SHOPLIST_xl_2523"/>
      <sheetName val="[SHOPLIST.xls]_SHOPLIST_xl_2524"/>
      <sheetName val="[SHOPLIST.xls]_SHOPLIST_xl_2525"/>
      <sheetName val="[SHOPLIST.xls]_SHOPLIST_xl_2526"/>
      <sheetName val="[SHOPLIST.xls]_SHOPLIST_xl_2527"/>
      <sheetName val="[SHOPLIST.xls]_SHOPLIST_xl_2528"/>
      <sheetName val="[SHOPLIST.xls]_SHOPLIST_xl_2529"/>
      <sheetName val="[SHOPLIST.xls]_SHOPLIST_xl_2530"/>
      <sheetName val="[SHOPLIST.xls]_SHOPLIST_xl_2531"/>
      <sheetName val="[SHOPLIST.xls]_SHOPLIST_xl_2532"/>
      <sheetName val="[SHOPLIST.xls]_SHOPLIST_xl_2533"/>
      <sheetName val="[SHOPLIST.xls]_SHOPLIST_xl_2534"/>
      <sheetName val="[SHOPLIST.xls]_SHOPLIST_xl_2535"/>
      <sheetName val="[SHOPLIST.xls]_SHOPLIST_xl_2536"/>
      <sheetName val="[SHOPLIST.xls]_SHOPLIST_xl_2537"/>
      <sheetName val="[SHOPLIST.xls]_SHOPLIST_xl_2538"/>
      <sheetName val="[SHOPLIST.xls]_SHOPLIST_xl_2539"/>
      <sheetName val="[SHOPLIST.xls]_SHOPLIST_xl_2540"/>
      <sheetName val="[SHOPLIST.xls]_SHOPLIST_xl_2541"/>
      <sheetName val="[SHOPLIST.xls]_SHOPLIST_xl_2542"/>
      <sheetName val="[SHOPLIST.xls]_SHOPLIST_xl_2543"/>
      <sheetName val="[SHOPLIST.xls]_SHOPLIST_xl_2544"/>
      <sheetName val="[SHOPLIST.xls]_SHOPLIST_xl_2545"/>
      <sheetName val="[SHOPLIST.xls]_SHOPLIST_xl_2546"/>
      <sheetName val="[SHOPLIST.xls]_SHOPLIST_xl_2547"/>
      <sheetName val="[SHOPLIST.xls]_SHOPLIST_xl_2548"/>
      <sheetName val="[SHOPLIST.xls]_SHOPLIST_xl_2549"/>
      <sheetName val="[SHOPLIST.xls]_SHOPLIST_xl_2550"/>
      <sheetName val="[SHOPLIST.xls]_SHOPLIST_xl_2551"/>
      <sheetName val="[SHOPLIST.xls]_SHOPLIST_xl_2552"/>
      <sheetName val="[SHOPLIST.xls]_SHOPLIST_xl_2553"/>
      <sheetName val="[SHOPLIST.xls]_SHOPLIST_xl_2554"/>
      <sheetName val="[SHOPLIST.xls]_SHOPLIST_xl_2555"/>
      <sheetName val="[SHOPLIST.xls]_SHOPLIST_xl_2556"/>
      <sheetName val="[SHOPLIST.xls]_SHOPLIST_xl_2557"/>
      <sheetName val="[SHOPLIST.xls]_SHOPLIST_xl_2558"/>
      <sheetName val="[SHOPLIST.xls]_SHOPLIST_xl_2559"/>
      <sheetName val="[SHOPLIST.xls]_SHOPLIST_xl_2560"/>
      <sheetName val="[SHOPLIST.xls]_SHOPLIST_xl_2561"/>
      <sheetName val="[SHOPLIST.xls]_SHOPLIST_xl_2562"/>
      <sheetName val="[SHOPLIST.xls]_SHOPLIST_xl_2563"/>
      <sheetName val="[SHOPLIST.xls]_SHOPLIST_xl_2564"/>
      <sheetName val="[SHOPLIST.xls]_SHOPLIST_xl_2565"/>
      <sheetName val="[SHOPLIST.xls]_SHOPLIST_xl_2566"/>
      <sheetName val="[SHOPLIST.xls]_SHOPLIST_xl_2567"/>
      <sheetName val="[SHOPLIST.xls]_SHOPLIST_xl_2568"/>
      <sheetName val="[SHOPLIST.xls]_SHOPLIST_xl_2569"/>
      <sheetName val="[SHOPLIST.xls]_SHOPLIST_xl_2570"/>
      <sheetName val="[SHOPLIST.xls]_SHOPLIST_xl_2571"/>
      <sheetName val="[SHOPLIST.xls]_SHOPLIST_xl_2572"/>
      <sheetName val="[SHOPLIST.xls]_SHOPLIST_xl_2573"/>
      <sheetName val="[SHOPLIST.xls]_SHOPLIST_xl_2574"/>
      <sheetName val="[SHOPLIST.xls]_SHOPLIST_xl_2575"/>
      <sheetName val="[SHOPLIST.xls]_SHOPLIST_xl_2576"/>
      <sheetName val="[SHOPLIST.xls]_SHOPLIST_xl_2577"/>
      <sheetName val="[SHOPLIST.xls]_SHOPLIST_xl_2578"/>
      <sheetName val="[SHOPLIST.xls]_SHOPLIST_xl_2579"/>
      <sheetName val="[SHOPLIST.xls]_SHOPLIST_xl_2580"/>
      <sheetName val="[SHOPLIST.xls]_SHOPLIST_xl_2581"/>
      <sheetName val="[SHOPLIST.xls]_SHOPLIST_xl_2582"/>
      <sheetName val="[SHOPLIST.xls]_SHOPLIST_xl_2583"/>
      <sheetName val="[SHOPLIST.xls]_SHOPLIST_xl_2584"/>
      <sheetName val="[SHOPLIST.xls]_SHOPLIST_xl_2585"/>
      <sheetName val="[SHOPLIST.xls]_SHOPLIST_xl_2586"/>
      <sheetName val="[SHOPLIST.xls]_SHOPLIST_xl_2587"/>
      <sheetName val="[SHOPLIST.xls]_SHOPLIST_xl_2588"/>
      <sheetName val="[SHOPLIST.xls]_SHOPLIST_xl_2589"/>
      <sheetName val="[SHOPLIST.xls]_SHOPLIST_xl_2590"/>
      <sheetName val="[SHOPLIST.xls]_SHOPLIST_xl_2591"/>
      <sheetName val="[SHOPLIST.xls]_SHOPLIST_xl_2592"/>
      <sheetName val="[SHOPLIST.xls]_SHOPLIST_xl_2593"/>
      <sheetName val="[SHOPLIST.xls]_SHOPLIST_xl_2594"/>
      <sheetName val="[SHOPLIST.xls]_SHOPLIST_xl_2595"/>
      <sheetName val="[SHOPLIST.xls]_SHOPLIST_xl_2596"/>
      <sheetName val="[SHOPLIST.xls]_SHOPLIST_xl_2597"/>
      <sheetName val="[SHOPLIST.xls]_SHOPLIST_xl_2598"/>
      <sheetName val="[SHOPLIST.xls]_SHOPLIST_xl_2599"/>
      <sheetName val="[SHOPLIST.xls]_SHOPLIST_xl_2600"/>
      <sheetName val="[SHOPLIST.xls]_SHOPLIST_xl_2601"/>
      <sheetName val="[SHOPLIST.xls]_SHOPLIST_xl_2602"/>
      <sheetName val="[SHOPLIST.xls]_SHOPLIST_xl_2603"/>
      <sheetName val="[SHOPLIST.xls]_SHOPLIST_xl_2604"/>
      <sheetName val="[SHOPLIST.xls]_SHOPLIST_xl_2605"/>
      <sheetName val="[SHOPLIST.xls]_SHOPLIST_xl_2606"/>
      <sheetName val="[SHOPLIST.xls]_SHOPLIST_xl_2607"/>
      <sheetName val="[SHOPLIST.xls]_SHOPLIST_xl_2608"/>
      <sheetName val="[SHOPLIST.xls]_SHOPLIST_xl_2609"/>
      <sheetName val="[SHOPLIST.xls]_SHOPLIST_xl_2610"/>
      <sheetName val="[SHOPLIST.xls]_SHOPLIST_xl_2611"/>
      <sheetName val="[SHOPLIST.xls]_SHOPLIST_xl_2612"/>
      <sheetName val="[SHOPLIST.xls]_SHOPLIST_xl_2613"/>
      <sheetName val="[SHOPLIST.xls]_SHOPLIST_xl_2614"/>
      <sheetName val="[SHOPLIST.xls]_SHOPLIST_xl_2615"/>
      <sheetName val="[SHOPLIST.xls]_SHOPLIST_xl_2616"/>
      <sheetName val="[SHOPLIST.xls]_SHOPLIST_xl_2617"/>
      <sheetName val="[SHOPLIST.xls]_SHOPLIST_xl_2618"/>
      <sheetName val="[SHOPLIST.xls]_SHOPLIST_xl_2619"/>
      <sheetName val="[SHOPLIST.xls]_SHOPLIST_xl_2620"/>
      <sheetName val="[SHOPLIST.xls]_SHOPLIST_xl_2621"/>
      <sheetName val="[SHOPLIST.xls]_SHOPLIST_xl_2622"/>
      <sheetName val="[SHOPLIST.xls]_SHOPLIST_xl_2623"/>
      <sheetName val="[SHOPLIST.xls]_SHOPLIST_xl_2624"/>
      <sheetName val="[SHOPLIST.xls]_SHOPLIST_xl_2625"/>
      <sheetName val="[SHOPLIST.xls]_SHOPLIST_xl_2626"/>
      <sheetName val="[SHOPLIST.xls]_SHOPLIST_xl_2627"/>
      <sheetName val="[SHOPLIST.xls]_SHOPLIST_xl_2628"/>
      <sheetName val="[SHOPLIST.xls]_SHOPLIST_xl_2629"/>
      <sheetName val="[SHOPLIST.xls]_SHOPLIST_xl_2630"/>
      <sheetName val="[SHOPLIST.xls]_SHOPLIST_xl_2631"/>
      <sheetName val="[SHOPLIST.xls]_SHOPLIST_xl_2632"/>
      <sheetName val="[SHOPLIST.xls]_SHOPLIST_xl_2633"/>
      <sheetName val="[SHOPLIST.xls]_SHOPLIST_xl_2634"/>
      <sheetName val="[SHOPLIST.xls]_SHOPLIST_xl_2635"/>
      <sheetName val="[SHOPLIST.xls]_SHOPLIST_xl_2636"/>
      <sheetName val="[SHOPLIST.xls]_SHOPLIST_xl_2637"/>
      <sheetName val="[SHOPLIST.xls]_SHOPLIST_xl_2638"/>
      <sheetName val="[SHOPLIST.xls]_SHOPLIST_xl_2639"/>
      <sheetName val="[SHOPLIST.xls]_SHOPLIST_xl_2640"/>
      <sheetName val="[SHOPLIST.xls]_SHOPLIST_xl_2641"/>
      <sheetName val="[SHOPLIST.xls]_SHOPLIST_xl_2642"/>
      <sheetName val="[SHOPLIST.xls]_SHOPLIST_xl_2643"/>
      <sheetName val="[SHOPLIST.xls]_SHOPLIST_xl_2644"/>
      <sheetName val="[SHOPLIST.xls]_SHOPLIST_xl_2645"/>
      <sheetName val="[SHOPLIST.xls]_SHOPLIST_xl_2646"/>
      <sheetName val="[SHOPLIST.xls]_SHOPLIST_xl_2647"/>
      <sheetName val="[SHOPLIST.xls]_SHOPLIST_xl_2648"/>
      <sheetName val="[SHOPLIST.xls]_SHOPLIST_xl_2649"/>
      <sheetName val="[SHOPLIST.xls]_SHOPLIST_xl_2650"/>
      <sheetName val="[SHOPLIST.xls]_SHOPLIST_xl_2651"/>
      <sheetName val="[SHOPLIST.xls]_SHOPLIST_xl_2652"/>
      <sheetName val="[SHOPLIST.xls]_SHOPLIST_xl_2653"/>
      <sheetName val="[SHOPLIST.xls]_SHOPLIST_xl_2654"/>
      <sheetName val="[SHOPLIST.xls]_SHOPLIST_xl_2655"/>
      <sheetName val="[SHOPLIST.xls]_SHOPLIST_xl_2656"/>
      <sheetName val="[SHOPLIST.xls]_SHOPLIST_xl_2657"/>
      <sheetName val="[SHOPLIST.xls]_SHOPLIST_xl_2658"/>
      <sheetName val="[SHOPLIST.xls]_SHOPLIST_xl_2659"/>
      <sheetName val="[SHOPLIST.xls]_SHOPLIST_xl_2660"/>
      <sheetName val="[SHOPLIST.xls]_SHOPLIST_xl_2661"/>
      <sheetName val="[SHOPLIST.xls]_SHOPLIST_xl_2662"/>
      <sheetName val="[SHOPLIST.xls]_SHOPLIST_xl_2663"/>
      <sheetName val="[SHOPLIST.xls]_SHOPLIST_xl_2664"/>
      <sheetName val="[SHOPLIST.xls]_SHOPLIST_xl_2665"/>
      <sheetName val="[SHOPLIST.xls]_SHOPLIST_xl_2666"/>
      <sheetName val="[SHOPLIST.xls]_SHOPLIST_xl_2667"/>
      <sheetName val="[SHOPLIST.xls]_SHOPLIST_xl_2668"/>
      <sheetName val="[SHOPLIST.xls]_SHOPLIST_xl_2669"/>
      <sheetName val="[SHOPLIST.xls]_SHOPLIST_xl_2670"/>
      <sheetName val="[SHOPLIST.xls]_SHOPLIST_xl_2671"/>
      <sheetName val="[SHOPLIST.xls]_SHOPLIST_xl_2672"/>
      <sheetName val="[SHOPLIST.xls]_SHOPLIST_xl_2673"/>
      <sheetName val="[SHOPLIST.xls]_SHOPLIST_xl_2674"/>
      <sheetName val="[SHOPLIST.xls]_SHOPLIST_xl_2675"/>
      <sheetName val="[SHOPLIST.xls]_SHOPLIST_xl_2676"/>
      <sheetName val="[SHOPLIST.xls]_SHOPLIST_xl_2677"/>
      <sheetName val="[SHOPLIST.xls]_SHOPLIST_xl_2678"/>
      <sheetName val="[SHOPLIST.xls]_SHOPLIST_xl_2679"/>
      <sheetName val="[SHOPLIST.xls]_SHOPLIST_xl_2680"/>
      <sheetName val="[SHOPLIST.xls]_SHOPLIST_xl_2681"/>
      <sheetName val="[SHOPLIST.xls]_SHOPLIST_xl_2682"/>
      <sheetName val="[SHOPLIST.xls]_SHOPLIST_xl_2683"/>
      <sheetName val="[SHOPLIST.xls]_SHOPLIST_xl_2684"/>
      <sheetName val="[SHOPLIST.xls]_SHOPLIST_xl_2685"/>
      <sheetName val="[SHOPLIST.xls]_SHOPLIST_xl_2686"/>
      <sheetName val="[SHOPLIST.xls]_SHOPLIST_xl_3534"/>
      <sheetName val="[SHOPLIST.xls]_SHOPLIST_xl_3535"/>
      <sheetName val="[SHOPLIST.xls]_SHOPLIST_xl_3536"/>
      <sheetName val="[SHOPLIST.xls]_SHOPLIST_xl_3537"/>
      <sheetName val="[SHOPLIST.xls]_SHOPLIST_xl_3538"/>
      <sheetName val="[SHOPLIST.xls]_SHOPLIST_xl_3539"/>
      <sheetName val="[SHOPLIST.xls]_SHOPLIST_xl_3540"/>
      <sheetName val="[SHOPLIST.xls]_SHOPLIST_xl_3541"/>
      <sheetName val="[SHOPLIST.xls]_SHOPLIST_xl_3542"/>
      <sheetName val="[SHOPLIST.xls]_SHOPLIST_xl_3543"/>
      <sheetName val="[SHOPLIST.xls]_SHOPLIST_xl_3544"/>
      <sheetName val="[SHOPLIST.xls]_SHOPLIST_xl_3545"/>
      <sheetName val="[SHOPLIST.xls]_SHOPLIST_xl_3546"/>
      <sheetName val="[SHOPLIST.xls]_SHOPLIST_xl_3547"/>
      <sheetName val="[SHOPLIST.xls]_SHOPLIST_xl_3548"/>
      <sheetName val="[SHOPLIST.xls]_SHOPLIST_xl_3549"/>
      <sheetName val="[SHOPLIST.xls]/VWVU))tÏØ0__61"/>
      <sheetName val="[SHOPLIST.xls]/VWVU))tÏØ0__71"/>
      <sheetName val="[SHOPLIST.xls]70,/0s«iÆøí¬i16"/>
      <sheetName val="[SHOPLIST.xls]/VW11"/>
      <sheetName val="[SHOPLIST.xls]/VWVU))tÏØ0__55"/>
      <sheetName val="[SHOPLIST.xls]/VWVU))tÏØ0__56"/>
      <sheetName val="[SHOPLIST.xls]/VWVU))tÏØ0__57"/>
      <sheetName val="[SHOPLIST.xls]/VWVU))tÏØ0__58"/>
      <sheetName val="[SHOPLIST.xls]/VWVU))tÏØ0__59"/>
      <sheetName val="[SHOPLIST.xls]70,/0s«_iÆø_í¬_11"/>
      <sheetName val="[SHOPLIST.xls]70?,/0?s«i?Æøí¬11"/>
      <sheetName val="[SHOPLIST.xls]/VWVU))tÏØ0__60"/>
      <sheetName val="[SHOPLIST.xls]/VWVU))tÏØ0__62"/>
      <sheetName val="[SHOPLIST.xls]/VWVU))tÏØ0__63"/>
      <sheetName val="[SHOPLIST.xls]/VWVU))tÏØ0__81"/>
      <sheetName val="[SHOPLIST.xls]/VWVU))tÏØ0__91"/>
      <sheetName val="[SHOPLIST.xls]_SHOPLIST_xl_3550"/>
      <sheetName val="[SHOPLIST.xls]_SHOPLIST_xl_2913"/>
      <sheetName val="[SHOPLIST.xls]_SHOPLIST_xl_2914"/>
      <sheetName val="[SHOPLIST.xls]_SHOPLIST_xl_2915"/>
      <sheetName val="[SHOPLIST.xls]_SHOPLIST_xl_2916"/>
      <sheetName val="[SHOPLIST.xls]_SHOPLIST_xl_2917"/>
      <sheetName val="[SHOPLIST.xls]_SHOPLIST_xl_2918"/>
      <sheetName val="[SHOPLIST.xls]_SHOPLIST_xl_2919"/>
      <sheetName val="[SHOPLIST.xls]_SHOPLIST_xl_2920"/>
      <sheetName val="[SHOPLIST.xls]_SHOPLIST_xl_2921"/>
      <sheetName val="[SHOPLIST.xls]_SHOPLIST_xl_2922"/>
      <sheetName val="[SHOPLIST.xls]_SHOPLIST_xl_2923"/>
      <sheetName val="[SHOPLIST.xls]_SHOPLIST_xl_2924"/>
      <sheetName val="[SHOPLIST.xls]_SHOPLIST_xl_2925"/>
      <sheetName val="[SHOPLIST.xls]_SHOPLIST_xl_2926"/>
      <sheetName val="[SHOPLIST.xls]_SHOPLIST_xl_2927"/>
      <sheetName val="[SHOPLIST.xls]_SHOPLIST_xl_2928"/>
      <sheetName val="[SHOPLIST.xls]_SHOPLIST_xl_2929"/>
      <sheetName val="[SHOPLIST.xls]_SHOPLIST_xl_2930"/>
      <sheetName val="[SHOPLIST.xls]_SHOPLIST_xl_2931"/>
      <sheetName val="[SHOPLIST.xls]_SHOPLIST_xl_2932"/>
      <sheetName val="[SHOPLIST.xls]_SHOPLIST_xl_2933"/>
      <sheetName val="[SHOPLIST.xls]_SHOPLIST_xl_2934"/>
      <sheetName val="[SHOPLIST.xls]_SHOPLIST_xl_2935"/>
      <sheetName val="[SHOPLIST.xls]_SHOPLIST_xl_2936"/>
      <sheetName val="[SHOPLIST.xls]_SHOPLIST_xl_2937"/>
      <sheetName val="[SHOPLIST.xls]_SHOPLIST_xl_2938"/>
      <sheetName val="[SHOPLIST.xls]_SHOPLIST_xl_2939"/>
      <sheetName val="[SHOPLIST.xls]_SHOPLIST_xl_2940"/>
      <sheetName val="[SHOPLIST.xls]_SHOPLIST_xl_2941"/>
      <sheetName val="[SHOPLIST.xls]_SHOPLIST_xl_2942"/>
      <sheetName val="[SHOPLIST.xls]_SHOPLIST_xl_2943"/>
      <sheetName val="[SHOPLIST.xls]_SHOPLIST_xl_2944"/>
      <sheetName val="[SHOPLIST.xls]_SHOPLIST_xl_2945"/>
      <sheetName val="[SHOPLIST.xls]_SHOPLIST_xl_2946"/>
      <sheetName val="[SHOPLIST.xls]_SHOPLIST_xl_2947"/>
      <sheetName val="[SHOPLIST.xls]_SHOPLIST_xl_2948"/>
      <sheetName val="[SHOPLIST.xls]_SHOPLIST_xl_2949"/>
      <sheetName val="[SHOPLIST.xls]_SHOPLIST_xl_2950"/>
      <sheetName val="[SHOPLIST.xls]_SHOPLIST_xl_2951"/>
      <sheetName val="[SHOPLIST.xls]_SHOPLIST_xl_2952"/>
      <sheetName val="[SHOPLIST.xls]_SHOPLIST_xl_2953"/>
      <sheetName val="[SHOPLIST.xls]_SHOPLIST_xl_2954"/>
      <sheetName val="[SHOPLIST.xls]_SHOPLIST_xl_2955"/>
      <sheetName val="[SHOPLIST.xls]_SHOPLIST_xl_2956"/>
      <sheetName val="[SHOPLIST.xls]_SHOPLIST_xl_2957"/>
      <sheetName val="[SHOPLIST.xls]_SHOPLIST_xl_2958"/>
      <sheetName val="[SHOPLIST.xls]_SHOPLIST_xl_2959"/>
      <sheetName val="[SHOPLIST.xls]_SHOPLIST_xl_2960"/>
      <sheetName val="[SHOPLIST.xls]_SHOPLIST_xl_2961"/>
      <sheetName val="[SHOPLIST.xls]_SHOPLIST_xl_2962"/>
      <sheetName val="[SHOPLIST.xls]_SHOPLIST_xl_2963"/>
      <sheetName val="[SHOPLIST.xls]_SHOPLIST_xl_2964"/>
      <sheetName val="[SHOPLIST.xls]_SHOPLIST_xl_2965"/>
      <sheetName val="[SHOPLIST.xls]_SHOPLIST_xl_2966"/>
      <sheetName val="[SHOPLIST.xls]_SHOPLIST_xl_2967"/>
      <sheetName val="[SHOPLIST.xls]_SHOPLIST_xl_2968"/>
      <sheetName val="[SHOPLIST.xls]_SHOPLIST_xl_2969"/>
      <sheetName val="[SHOPLIST.xls]_SHOPLIST_xl_2970"/>
      <sheetName val="[SHOPLIST.xls]_SHOPLIST_xl_2971"/>
      <sheetName val="[SHOPLIST.xls]_SHOPLIST_xl_2972"/>
      <sheetName val="[SHOPLIST.xls]_SHOPLIST_xl_2973"/>
      <sheetName val="[SHOPLIST.xls]_SHOPLIST_xl_2974"/>
      <sheetName val="[SHOPLIST.xls]_SHOPLIST_xl_2975"/>
      <sheetName val="[SHOPLIST.xls]_SHOPLIST_xl_2976"/>
      <sheetName val="[SHOPLIST.xls]_SHOPLIST_xl_2977"/>
      <sheetName val="[SHOPLIST.xls]_SHOPLIST_xl_2978"/>
      <sheetName val="[SHOPLIST.xls]_SHOPLIST_xl_2979"/>
      <sheetName val="[SHOPLIST.xls]_SHOPLIST_xl_2980"/>
      <sheetName val="[SHOPLIST.xls]_SHOPLIST_xl_2981"/>
      <sheetName val="[SHOPLIST.xls]_SHOPLIST_xl_2982"/>
      <sheetName val="[SHOPLIST.xls]_SHOPLIST_xl_2983"/>
      <sheetName val="[SHOPLIST.xls]_SHOPLIST_xl_2984"/>
      <sheetName val="[SHOPLIST.xls]_SHOPLIST_xl_2985"/>
      <sheetName val="[SHOPLIST.xls]_SHOPLIST_xl_2986"/>
      <sheetName val="[SHOPLIST.xls]_SHOPLIST_xl_2987"/>
      <sheetName val="[SHOPLIST.xls]_SHOPLIST_xl_2988"/>
      <sheetName val="[SHOPLIST.xls]_SHOPLIST_xl_2989"/>
      <sheetName val="[SHOPLIST.xls]_SHOPLIST_xl_2990"/>
      <sheetName val="[SHOPLIST.xls]_SHOPLIST_xl_2991"/>
      <sheetName val="[SHOPLIST.xls]_SHOPLIST_xl_2992"/>
      <sheetName val="[SHOPLIST.xls]_SHOPLIST_xl_2993"/>
      <sheetName val="[SHOPLIST.xls]_SHOPLIST_xl_2994"/>
      <sheetName val="[SHOPLIST.xls]_SHOPLIST_xl_2995"/>
      <sheetName val="[SHOPLIST.xls]_SHOPLIST_xl_2996"/>
      <sheetName val="[SHOPLIST.xls]_SHOPLIST_xl_2997"/>
      <sheetName val="[SHOPLIST.xls]_SHOPLIST_xl_2998"/>
      <sheetName val="[SHOPLIST.xls]_SHOPLIST_xl_2999"/>
      <sheetName val="[SHOPLIST.xls]_SHOPLIST_xl_3000"/>
      <sheetName val="[SHOPLIST.xls]_SHOPLIST_xl_3001"/>
      <sheetName val="[SHOPLIST.xls]_SHOPLIST_xl_3002"/>
      <sheetName val="[SHOPLIST.xls]_SHOPLIST_xl_3003"/>
      <sheetName val="[SHOPLIST.xls]_SHOPLIST_xl_3004"/>
      <sheetName val="[SHOPLIST.xls]_SHOPLIST_xl_3005"/>
      <sheetName val="[SHOPLIST.xls]_SHOPLIST_xl_3006"/>
      <sheetName val="[SHOPLIST.xls]_SHOPLIST_xl_3007"/>
      <sheetName val="[SHOPLIST.xls]_SHOPLIST_xl_3008"/>
      <sheetName val="[SHOPLIST.xls]_SHOPLIST_xl_3009"/>
      <sheetName val="[SHOPLIST.xls]_SHOPLIST_xl_3010"/>
      <sheetName val="[SHOPLIST.xls]_SHOPLIST_xl_3011"/>
      <sheetName val="[SHOPLIST.xls]_SHOPLIST_xl_3012"/>
      <sheetName val="[SHOPLIST.xls]_SHOPLIST_xl_3013"/>
      <sheetName val="[SHOPLIST.xls]_SHOPLIST_xl_3014"/>
      <sheetName val="[SHOPLIST.xls]_SHOPLIST_xl_3015"/>
      <sheetName val="[SHOPLIST.xls]_SHOPLIST_xl_3016"/>
      <sheetName val="[SHOPLIST.xls]_SHOPLIST_xl_3017"/>
      <sheetName val="[SHOPLIST.xls]_SHOPLIST_xl_3018"/>
      <sheetName val="[SHOPLIST.xls]_SHOPLIST_xl_3019"/>
      <sheetName val="[SHOPLIST.xls]_SHOPLIST_xl_3020"/>
      <sheetName val="[SHOPLIST.xls]_SHOPLIST_xl_3021"/>
      <sheetName val="[SHOPLIST.xls]_SHOPLIST_xl_3022"/>
      <sheetName val="[SHOPLIST.xls]_SHOPLIST_xl_3023"/>
      <sheetName val="[SHOPLIST.xls]_SHOPLIST_xl_3024"/>
      <sheetName val="[SHOPLIST.xls]_SHOPLIST_xl_3025"/>
      <sheetName val="[SHOPLIST.xls]70___0_s__i____44"/>
      <sheetName val="[SHOPLIST.xls]_VW__VU________26"/>
      <sheetName val="[SHOPLIST.xls]_VW__VU________27"/>
      <sheetName val="[SHOPLIST.xls]70_x005f_x0000___0_x_14"/>
      <sheetName val="[SHOPLIST.xls]70___0_s__i____45"/>
      <sheetName val="[SHOPLIST.xls]_SHOPLIST_xl_3026"/>
      <sheetName val="[SHOPLIST.xls]70___0_s__i____46"/>
      <sheetName val="[SHOPLIST.xls]_SHOPLIST_xl_3027"/>
      <sheetName val="[SHOPLIST.xls]_SHOPLIST_xl_3028"/>
      <sheetName val="[SHOPLIST.xls]_SHOPLIST_xl_3029"/>
      <sheetName val="[SHOPLIST.xls]_SHOPLIST_xl_3030"/>
      <sheetName val="[SHOPLIST.xls]_SHOPLIST_xl_3031"/>
      <sheetName val="[SHOPLIST.xls]_SHOPLIST_xl_3032"/>
      <sheetName val="[SHOPLIST.xls]_SHOPLIST_xl_3033"/>
      <sheetName val="[SHOPLIST.xls]_SHOPLIST_xl_3034"/>
      <sheetName val="[SHOPLIST.xls]_SHOPLIST_xl_3035"/>
      <sheetName val="[SHOPLIST.xls]_SHOPLIST_xl_3036"/>
      <sheetName val="[SHOPLIST.xls]_SHOPLIST_xl_3037"/>
      <sheetName val="[SHOPLIST.xls]_SHOPLIST_xl_3038"/>
      <sheetName val="[SHOPLIST.xls]_SHOPLIST_xl_3039"/>
      <sheetName val="[SHOPLIST.xls]_SHOPLIST_xl_3040"/>
      <sheetName val="[SHOPLIST.xls]_SHOPLIST_xl_3041"/>
      <sheetName val="[SHOPLIST.xls]_SHOPLIST_xl_3042"/>
      <sheetName val="[SHOPLIST.xls]_SHOPLIST_xl_3043"/>
      <sheetName val="[SHOPLIST.xls]_SHOPLIST_xl_3044"/>
      <sheetName val="[SHOPLIST.xls]_SHOPLIST_xl_3045"/>
      <sheetName val="[SHOPLIST.xls]_SHOPLIST_xl_3046"/>
      <sheetName val="[SHOPLIST.xls]_SHOPLIST_xl_3047"/>
      <sheetName val="[SHOPLIST.xls]_SHOPLIST_xl_3048"/>
      <sheetName val="[SHOPLIST.xls]_SHOPLIST_xl_3049"/>
      <sheetName val="[SHOPLIST.xls]_SHOPLIST_xl_3050"/>
      <sheetName val="[SHOPLIST.xls]_SHOPLIST_xl_3051"/>
      <sheetName val="[SHOPLIST.xls]_SHOPLIST_xl_3052"/>
      <sheetName val="[SHOPLIST.xls]_SHOPLIST_xl_3053"/>
      <sheetName val="[SHOPLIST.xls]_SHOPLIST_xl_3054"/>
      <sheetName val="[SHOPLIST.xls]_SHOPLIST_xl_3055"/>
      <sheetName val="[SHOPLIST.xls]_SHOPLIST_xl_3056"/>
      <sheetName val="[SHOPLIST.xls]_SHOPLIST_xl_3057"/>
      <sheetName val="[SHOPLIST.xls]_SHOPLIST_xl_3058"/>
      <sheetName val="[SHOPLIST.xls]_SHOPLIST_xl_3059"/>
      <sheetName val="[SHOPLIST.xls]_SHOPLIST_xl_3060"/>
      <sheetName val="[SHOPLIST.xls]_SHOPLIST_xl_3061"/>
      <sheetName val="[SHOPLIST.xls]_SHOPLIST_xl_3062"/>
      <sheetName val="[SHOPLIST.xls]_SHOPLIST_xl_3063"/>
      <sheetName val="[SHOPLIST.xls]_SHOPLIST_xl_3064"/>
      <sheetName val="[SHOPLIST.xls]_SHOPLIST_xl_3065"/>
      <sheetName val="[SHOPLIST.xls]_SHOPLIST_xl_3066"/>
      <sheetName val="[SHOPLIST.xls]_SHOPLIST_xl_3067"/>
      <sheetName val="[SHOPLIST.xls]_SHOPLIST_xl_3068"/>
      <sheetName val="[SHOPLIST.xls]_SHOPLIST_xl_3069"/>
      <sheetName val="[SHOPLIST.xls]_SHOPLIST_xl_3070"/>
      <sheetName val="[SHOPLIST.xls]_SHOPLIST_xl_3071"/>
      <sheetName val="[SHOPLIST.xls]_SHOPLIST_xl_3072"/>
      <sheetName val="[SHOPLIST.xls]_SHOPLIST_xl_3073"/>
      <sheetName val="[SHOPLIST.xls]_SHOPLIST_xl_3074"/>
      <sheetName val="[SHOPLIST.xls]_SHOPLIST_xl_3075"/>
      <sheetName val="[SHOPLIST.xls]_SHOPLIST_xl_3076"/>
      <sheetName val="[SHOPLIST.xls]_SHOPLIST_xl_3077"/>
      <sheetName val="[SHOPLIST.xls]_SHOPLIST_xl_3078"/>
      <sheetName val="[SHOPLIST.xls]_SHOPLIST_xl_3079"/>
      <sheetName val="[SHOPLIST.xls]_SHOPLIST_xl_3080"/>
      <sheetName val="[SHOPLIST.xls]_SHOPLIST_xl_3081"/>
      <sheetName val="[SHOPLIST.xls]_SHOPLIST_xl_3082"/>
      <sheetName val="[SHOPLIST.xls]_SHOPLIST_xl_3083"/>
      <sheetName val="[SHOPLIST.xls]_SHOPLIST_xl_3084"/>
      <sheetName val="[SHOPLIST.xls]_SHOPLIST_xl_3085"/>
      <sheetName val="[SHOPLIST.xls]_SHOPLIST_xl_3086"/>
      <sheetName val="[SHOPLIST.xls]_SHOPLIST_xl_3087"/>
      <sheetName val="[SHOPLIST.xls]_SHOPLIST_xl_3088"/>
      <sheetName val="[SHOPLIST.xls]_SHOPLIST_xl_3089"/>
      <sheetName val="[SHOPLIST.xls]_SHOPLIST_xl_3090"/>
      <sheetName val="[SHOPLIST.xls]_SHOPLIST_xl_3091"/>
      <sheetName val="[SHOPLIST.xls]_SHOPLIST_xl_3092"/>
      <sheetName val="[SHOPLIST.xls]_SHOPLIST_xl_3093"/>
      <sheetName val="[SHOPLIST.xls]_SHOPLIST_xl_3094"/>
      <sheetName val="[SHOPLIST.xls]_SHOPLIST_xl_3095"/>
      <sheetName val="[SHOPLIST.xls]_SHOPLIST_xl_3096"/>
      <sheetName val="[SHOPLIST.xls]_SHOPLIST_xl_3097"/>
      <sheetName val="[SHOPLIST.xls]_SHOPLIST_xl_3098"/>
      <sheetName val="[SHOPLIST.xls]_SHOPLIST_xl_3099"/>
      <sheetName val="[SHOPLIST.xls]_SHOPLIST_xl_3100"/>
      <sheetName val="[SHOPLIST.xls]_SHOPLIST_xl_3101"/>
      <sheetName val="[SHOPLIST.xls]_SHOPLIST_xl_3102"/>
      <sheetName val="[SHOPLIST.xls]_SHOPLIST_xl_3103"/>
      <sheetName val="[SHOPLIST.xls]_SHOPLIST_xl_3104"/>
      <sheetName val="[SHOPLIST.xls]_SHOPLIST_xl_3105"/>
      <sheetName val="[SHOPLIST.xls]_SHOPLIST_xl_3106"/>
      <sheetName val="[SHOPLIST.xls]_SHOPLIST_xl_3107"/>
      <sheetName val="[SHOPLIST.xls]_SHOPLIST_xl_3108"/>
      <sheetName val="[SHOPLIST.xls]_SHOPLIST_xl_3109"/>
      <sheetName val="[SHOPLIST.xls]_SHOPLIST_xl_3110"/>
      <sheetName val="[SHOPLIST.xls]_SHOPLIST_xl_3111"/>
      <sheetName val="[SHOPLIST.xls]_SHOPLIST_xl_3112"/>
      <sheetName val="[SHOPLIST.xls]_SHOPLIST_xl_3113"/>
      <sheetName val="[SHOPLIST.xls]_SHOPLIST_xl_3114"/>
      <sheetName val="[SHOPLIST.xls]_SHOPLIST_xl_3115"/>
      <sheetName val="[SHOPLIST.xls]_SHOPLIST_xl_3116"/>
      <sheetName val="[SHOPLIST.xls]_SHOPLIST_xl_3117"/>
      <sheetName val="[SHOPLIST.xls]_SHOPLIST_xl_3118"/>
      <sheetName val="[SHOPLIST.xls]_SHOPLIST_xl_3119"/>
      <sheetName val="[SHOPLIST.xls]_SHOPLIST_xl_3120"/>
      <sheetName val="[SHOPLIST.xls]_SHOPLIST_xl_3121"/>
      <sheetName val="[SHOPLIST.xls]_SHOPLIST_xl_3122"/>
      <sheetName val="[SHOPLIST.xls]_SHOPLIST_xl_3123"/>
      <sheetName val="[SHOPLIST.xls]_SHOPLIST_xl_3124"/>
      <sheetName val="[SHOPLIST.xls]_SHOPLIST_xl_3125"/>
      <sheetName val="[SHOPLIST.xls]_SHOPLIST_xl_3126"/>
      <sheetName val="[SHOPLIST.xls]_SHOPLIST_xl_3127"/>
      <sheetName val="[SHOPLIST.xls]_SHOPLIST_xl_3128"/>
      <sheetName val="[SHOPLIST.xls]_SHOPLIST_xl_3129"/>
      <sheetName val="[SHOPLIST.xls]_SHOPLIST_xl_3130"/>
      <sheetName val="[SHOPLIST.xls]_SHOPLIST_xl_3131"/>
      <sheetName val="[SHOPLIST.xls]_SHOPLIST_xl_3132"/>
      <sheetName val="[SHOPLIST.xls]_SHOPLIST_xl_3133"/>
      <sheetName val="[SHOPLIST.xls]_SHOPLIST_xl_3134"/>
      <sheetName val="[SHOPLIST.xls]_SHOPLIST_xl_3135"/>
      <sheetName val="[SHOPLIST.xls]_SHOPLIST_xl_3136"/>
      <sheetName val="[SHOPLIST.xls]_SHOPLIST_xl_3137"/>
      <sheetName val="[SHOPLIST.xls]_SHOPLIST_xl_3138"/>
      <sheetName val="[SHOPLIST.xls]_SHOPLIST_xl_3139"/>
      <sheetName val="[SHOPLIST.xls]_SHOPLIST_xl_3140"/>
      <sheetName val="[SHOPLIST.xls]_SHOPLIST_xl_3141"/>
      <sheetName val="[SHOPLIST.xls]_SHOPLIST_xl_3142"/>
      <sheetName val="[SHOPLIST.xls]_SHOPLIST_xl_3143"/>
      <sheetName val="[SHOPLIST.xls]_SHOPLIST_xl_3144"/>
      <sheetName val="[SHOPLIST.xls]_SHOPLIST_xl_3145"/>
      <sheetName val="[SHOPLIST.xls]_SHOPLIST_xl_3146"/>
      <sheetName val="[SHOPLIST.xls]_SHOPLIST_xl_3147"/>
      <sheetName val="[SHOPLIST.xls]_SHOPLIST_xl_3148"/>
      <sheetName val="[SHOPLIST.xls]_SHOPLIST_xl_3149"/>
      <sheetName val="[SHOPLIST.xls]_SHOPLIST_xl_3150"/>
      <sheetName val="[SHOPLIST.xls]_SHOPLIST_xl_3151"/>
      <sheetName val="[SHOPLIST.xls]_SHOPLIST_xl_3152"/>
      <sheetName val="[SHOPLIST.xls]_SHOPLIST_xl_3153"/>
      <sheetName val="[SHOPLIST.xls]_SHOPLIST_xl_3154"/>
      <sheetName val="[SHOPLIST.xls]_SHOPLIST_xl_3155"/>
      <sheetName val="[SHOPLIST.xls]70___0_s__i____47"/>
      <sheetName val="[SHOPLIST.xls]_SHOPLIST_xl_3156"/>
      <sheetName val="[SHOPLIST.xls]_SHOPLIST_xl_3157"/>
      <sheetName val="[SHOPLIST.xls]_SHOPLIST_xl_3158"/>
      <sheetName val="[SHOPLIST.xls]_SHOPLIST_xl_3159"/>
      <sheetName val="[SHOPLIST.xls]_SHOPLIST_xl_3160"/>
      <sheetName val="[SHOPLIST.xls]_SHOPLIST_xl_3161"/>
      <sheetName val="[SHOPLIST.xls]_SHOPLIST_xl_3162"/>
      <sheetName val="[SHOPLIST.xls]_SHOPLIST_xl_3163"/>
      <sheetName val="[SHOPLIST.xls]_SHOPLIST_xl_3164"/>
      <sheetName val="[SHOPLIST.xls]_SHOPLIST_xl_3165"/>
      <sheetName val="[SHOPLIST.xls]_SHOPLIST_xl_3166"/>
      <sheetName val="[SHOPLIST.xls]_SHOPLIST_xl_3167"/>
      <sheetName val="[SHOPLIST.xls]_SHOPLIST_xl_3168"/>
      <sheetName val="[SHOPLIST.xls]_SHOPLIST_xl_3169"/>
      <sheetName val="[SHOPLIST.xls]_SHOPLIST_xl_3170"/>
      <sheetName val="[SHOPLIST.xls]_SHOPLIST_xl_3171"/>
      <sheetName val="[SHOPLIST.xls]_SHOPLIST_xl_3172"/>
      <sheetName val="[SHOPLIST.xls]_SHOPLIST_xl_3173"/>
      <sheetName val="[SHOPLIST.xls]_SHOPLIST_xl_3174"/>
      <sheetName val="[SHOPLIST.xls]_SHOPLIST_xl_3175"/>
      <sheetName val="[SHOPLIST.xls]_SHOPLIST_xl_3176"/>
      <sheetName val="[SHOPLIST.xls]_SHOPLIST_xl_3177"/>
      <sheetName val="[SHOPLIST.xls]_SHOPLIST_xl_3178"/>
      <sheetName val="[SHOPLIST.xls]_SHOPLIST_xl_3179"/>
      <sheetName val="[SHOPLIST.xls]_SHOPLIST_xl_3180"/>
      <sheetName val="[SHOPLIST.xls]_SHOPLIST_xl_3181"/>
      <sheetName val="[SHOPLIST.xls]_SHOPLIST_xl_3182"/>
      <sheetName val="[SHOPLIST.xls]_SHOPLIST_xl_3183"/>
      <sheetName val="[SHOPLIST.xls]_SHOPLIST_xl_3184"/>
      <sheetName val="[SHOPLIST.xls]_SHOPLIST_xl_3185"/>
      <sheetName val="[SHOPLIST.xls]_SHOPLIST_xl_3186"/>
      <sheetName val="[SHOPLIST.xls]_SHOPLIST_xl_3187"/>
      <sheetName val="[SHOPLIST.xls]_SHOPLIST_xl_3188"/>
      <sheetName val="[SHOPLIST.xls]_SHOPLIST_xl_3189"/>
      <sheetName val="[SHOPLIST.xls]_SHOPLIST_xl_3190"/>
      <sheetName val="[SHOPLIST.xls]_SHOPLIST_xl_3191"/>
      <sheetName val="[SHOPLIST.xls]_SHOPLIST_xl_3192"/>
      <sheetName val="[SHOPLIST.xls]_SHOPLIST_xl_3193"/>
      <sheetName val="[SHOPLIST.xls]_SHOPLIST_xl_3194"/>
      <sheetName val="[SHOPLIST.xls]_SHOPLIST_xl_3195"/>
      <sheetName val="[SHOPLIST.xls]_SHOPLIST_xl_3196"/>
      <sheetName val="[SHOPLIST.xls]_SHOPLIST_xl_3197"/>
      <sheetName val="[SHOPLIST.xls]_SHOPLIST_xl_3198"/>
      <sheetName val="[SHOPLIST.xls]_SHOPLIST_xl_3199"/>
      <sheetName val="[SHOPLIST.xls]_SHOPLIST_xl_3200"/>
      <sheetName val="[SHOPLIST.xls]_SHOPLIST_xl_3201"/>
      <sheetName val="[SHOPLIST.xls]_SHOPLIST_xl_3202"/>
      <sheetName val="[SHOPLIST.xls]_SHOPLIST_xl_3203"/>
      <sheetName val="[SHOPLIST.xls]_SHOPLIST_xl_3204"/>
      <sheetName val="[SHOPLIST.xls]_SHOPLIST_xl_3205"/>
      <sheetName val="[SHOPLIST.xls]_SHOPLIST_xl_3206"/>
      <sheetName val="[SHOPLIST.xls]_SHOPLIST_xl_3207"/>
      <sheetName val="[SHOPLIST.xls]_SHOPLIST_xl_3208"/>
      <sheetName val="[SHOPLIST.xls]_SHOPLIST_xl_3209"/>
      <sheetName val="[SHOPLIST.xls]_SHOPLIST_xl_3210"/>
      <sheetName val="[SHOPLIST.xls]_SHOPLIST_xl_3211"/>
      <sheetName val="[SHOPLIST.xls]_SHOPLIST_xl_3212"/>
      <sheetName val="[SHOPLIST.xls]_SHOPLIST_xl_3213"/>
      <sheetName val="[SHOPLIST.xls]_SHOPLIST_xl_3214"/>
      <sheetName val="[SHOPLIST.xls]_SHOPLIST_xl_3215"/>
      <sheetName val="[SHOPLIST.xls]_SHOPLIST_xl_3216"/>
      <sheetName val="[SHOPLIST.xls]_SHOPLIST_xl_3217"/>
      <sheetName val="[SHOPLIST.xls]_SHOPLIST_xl_3218"/>
      <sheetName val="[SHOPLIST.xls]_SHOPLIST_xl_3219"/>
      <sheetName val="[SHOPLIST.xls]_SHOPLIST_xl_3220"/>
      <sheetName val="[SHOPLIST.xls]_SHOPLIST_xl_3221"/>
      <sheetName val="[SHOPLIST.xls]_SHOPLIST_xl_3222"/>
      <sheetName val="[SHOPLIST.xls]_SHOPLIST_xl_3223"/>
      <sheetName val="[SHOPLIST.xls]_SHOPLIST_xl_3224"/>
      <sheetName val="[SHOPLIST.xls]_SHOPLIST_xl_3225"/>
      <sheetName val="[SHOPLIST.xls]_SHOPLIST_xl_3226"/>
      <sheetName val="[SHOPLIST.xls]_SHOPLIST_xl_3227"/>
      <sheetName val="[SHOPLIST.xls]_SHOPLIST_xl_3228"/>
      <sheetName val="[SHOPLIST.xls]_SHOPLIST_xl_3229"/>
      <sheetName val="[SHOPLIST.xls]_SHOPLIST_xl_3230"/>
      <sheetName val="[SHOPLIST.xls]_SHOPLIST_xl_3231"/>
      <sheetName val="bkg"/>
      <sheetName val="cbrd460"/>
      <sheetName val="bcl"/>
      <sheetName val="IPL_SCHEDULE"/>
      <sheetName val="Ramp data"/>
      <sheetName val="Lower Ground"/>
      <sheetName val="Income"/>
      <sheetName val="Letting"/>
      <sheetName val="UBR"/>
      <sheetName val="PPlay_Data"/>
      <sheetName val="Cap Cost"/>
      <sheetName val="Control"/>
      <sheetName val="RLV Calc"/>
      <sheetName val="Costs (dev)"/>
      <sheetName val="Bluewater NPV - sell January"/>
      <sheetName val="Calcs"/>
      <sheetName val="Upper Ground"/>
      <sheetName val="D&amp;C Calcs"/>
      <sheetName val="CA Upside_Downside Old"/>
      <sheetName val="[SHOPLIST_xls]70,/0s«_iÆø_í¬4"/>
      <sheetName val="[SHOPLIST_xls]70,/0s«iÆøí¬i25"/>
      <sheetName val="[SHOPLIST_xls]70,/0s«iÆøí¬i34"/>
      <sheetName val="_boaboard_(1)2"/>
      <sheetName val="[SHOPLIST_xls]70,/0s«iÆøí¬i26"/>
      <sheetName val="Joseph_Record4"/>
      <sheetName val="[SHOPLIST_xls]70,/0s«iÆøí¬i112"/>
      <sheetName val="[SHOPLIST_xls]70,/0s«_iÆø_í¬5"/>
      <sheetName val="[SHOPLIST_xls]70,/0s«iÆøí¬i27"/>
      <sheetName val="[SHOPLIST_xls]70,/0s«iÆøí¬i35"/>
      <sheetName val="Drop_down3"/>
      <sheetName val="_boaboard_(1)3"/>
      <sheetName val="DCF_5"/>
      <sheetName val="US Ship Repair Industry Growth"/>
      <sheetName val="Market Overview"/>
      <sheetName val="US Shipyard Repair Output"/>
      <sheetName val="Charts"/>
      <sheetName val="LBO"/>
      <sheetName val="Summary Financials"/>
      <sheetName val="FP-Labour_M"/>
      <sheetName val="Chi tiet gia DT"/>
      <sheetName val="Gia DT bo Sung"/>
      <sheetName val="PT gia DT"/>
      <sheetName val="Phan tich vat tu"/>
      <sheetName val="PTgia DT BS"/>
      <sheetName val="_x005f_x005f_x005f_x0000__x005f_x005f_x005f_x0000__x005"/>
      <sheetName val="Gra¦_x005f_x0004_)_x005f_x0000__x005f_x0000__x0"/>
      <sheetName val="_VW_x005f_x0000_VU_x005f_x0000_)_x005f_x0000__x"/>
      <sheetName val="Gra¦_x005f_x0004_)"/>
      <sheetName val="Geneí¬_x005f_x005f_x005f_x0008_i_x000"/>
      <sheetName val="Geneí¬_x005f_x0008_i___x005f_x0014__0."/>
      <sheetName val="70_,_0_s«_x005f_x0008_i_Æø_x005f_x0003_í¬_x"/>
      <sheetName val="Cac HS hieu chinh"/>
      <sheetName val="Cước CG"/>
      <sheetName val="gia tri theo phong"/>
      <sheetName val="DMCP"/>
      <sheetName val="BocXep"/>
      <sheetName val="TinhGiaMTC"/>
      <sheetName val="Truot_nen"/>
      <sheetName val="Bill 3- Restaurant 1"/>
      <sheetName val="PEBBill 2- Food Court"/>
      <sheetName val="PEBBill 3- Restaurant 1"/>
      <sheetName val="PEBBill 4- Restaurant 2 &amp;3"/>
      <sheetName val="Steeldoor"/>
      <sheetName val="Du toan"/>
      <sheetName val="Keothep"/>
      <sheetName val="TEMP"/>
      <sheetName val="PTdam"/>
      <sheetName val="GTNC"/>
      <sheetName val="물량표"/>
      <sheetName val="TONGKE-HT"/>
      <sheetName val="09. DATABASE"/>
      <sheetName val="DGG"/>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골조시행"/>
      <sheetName val="TT DZ35"/>
      <sheetName val="실행철강하도"/>
      <sheetName val="Rate (2)"/>
      <sheetName val="ProjInfo"/>
      <sheetName val="org"/>
      <sheetName val="CERT.NO 1"/>
      <sheetName val="Bldg Brkdown"/>
      <sheetName val="参数"/>
      <sheetName val="D.5 Bid statement"/>
      <sheetName val="Bill 2K"/>
      <sheetName val="1) COMMON FACILITIES"/>
      <sheetName val="Kian Wan"/>
      <sheetName val="RT1_conc"/>
      <sheetName val="RT2_fmk"/>
      <sheetName val="RT2_conc"/>
      <sheetName val="S3_fmk"/>
      <sheetName val="S3_conc"/>
      <sheetName val="RT1_rebar"/>
      <sheetName val="RT2_rebar"/>
      <sheetName val="S3_rebar"/>
      <sheetName val="110 cs EW"/>
      <sheetName val="2851"/>
      <sheetName val="Blk A"/>
      <sheetName val="Bill  No. 4"/>
      <sheetName val="Gra¦_x0004_)___VW_________ U"/>
      <sheetName val="_VW_VU_)___)____x0001____tÏØ0 _x0008___ _x0008_"/>
      <sheetName val="_SHOPLIST.xls_70_,_0_s«_x0008_i_Æø_x0003_í¬"/>
      <sheetName val="ConferenceCentre_옰ʒ䄂ʒ鵠ʐ䄂ʒ"/>
      <sheetName val="Geneí¬_x0008_i___x0"/>
      <sheetName val="70_,_0_s«_x0008_i_x"/>
      <sheetName val="Gra¦_x0004_)___x0"/>
      <sheetName val="_VW_VU_)__x"/>
      <sheetName val="_SHOPLIST.xls_70_,_0_x000"/>
      <sheetName val="_____x0"/>
      <sheetName val="ConferenceCentre_옰ʒ"/>
      <sheetName val="70_,_0_"/>
      <sheetName val="___x005"/>
      <sheetName val="_SHOPLIST.xls_70_,_0_s«_x0008_i_x"/>
      <sheetName val="Geneí¬ i__ _0."/>
      <sheetName val="70_,_0_s« i_Æø í¬ i_"/>
      <sheetName val="_SHOPLIST.xls_70_,_0_s« i_Æø í¬"/>
      <sheetName val="ConferenceCentre_옰ʒ䄂ʒ鵠ʐ䄂ʒ閐̐脭め_x0005__"/>
      <sheetName val="_SHOPLIST.xls__VW_VU_)___)___"/>
      <sheetName val="_SHOPLIST.xls_70___0_s__i_____2"/>
      <sheetName val="_SHOPLIST.xls__VW__VU_________2"/>
      <sheetName val="_SHOPLIST.xls__VW__VU_________3"/>
      <sheetName val="_SHOPLIST.xls_70_x005f_x0000___0_x0_2"/>
      <sheetName val="_SHOPLIST.xls__SHOPLIST.xls_7_2"/>
      <sheetName val="_SHOPLIST.xls__SHOPLIST.xls_7_3"/>
      <sheetName val="_SHOPLIST.xls_70_x005f_x005f_x005f_x0000__2"/>
      <sheetName val="_SHOPLIST.xls_70___0_s__i_____3"/>
      <sheetName val="_SHOPLIST.xls__SHOPLIST.xls___2"/>
      <sheetName val="_SHOPLIST.xls__SHOPLIST_xls_7_2"/>
      <sheetName val="_SHOPLIST.xls__SHOPLIST_xls_7_3"/>
      <sheetName val="_SHOPLIST.xls__SHOPLIST.xls___3"/>
      <sheetName val="_SHOPLIST.xls__SHOPLIST.xls___4"/>
      <sheetName val="_SHOPLIST.xls__SHOPLIST_xls_7_4"/>
      <sheetName val="_SHOPLIST.xls__SHOPLIST.xls___5"/>
      <sheetName val="_SHOPLIST.xls__SHOPLIST.xls_7_4"/>
      <sheetName val="_SHOPLIST.xls__SHOPLIST.xls_7_5"/>
      <sheetName val="_SHOPLIST.xls_70_x005f_x0000___0_x0_3"/>
      <sheetName val="_SHOPLIST.xls__SHOPLIST_xls_7_5"/>
      <sheetName val="_SHOPLIST.xls__SHOPLIST_xls___2"/>
      <sheetName val="_SHOPLIST.xls__SHOPLIST_xls___3"/>
      <sheetName val="_SHOPLIST.xls__SHOPLIST_xls___4"/>
      <sheetName val="_SHOPLIST.xls_70,_0s«i_x"/>
      <sheetName val="_SHOPLIST_xls_70,_0s«i_x"/>
      <sheetName val="Gra¦)___VW__________U"/>
      <sheetName val="_VW_VU_)___)______tÏØ0 __ "/>
      <sheetName val="_VW_VU_)___)______tÏØ0____"/>
      <sheetName val="_SHOPLIST_xls_70_,_0_s«i_Æøí¬"/>
      <sheetName val="Geneí¬i___x0"/>
      <sheetName val="70_,_0_s«i_x"/>
      <sheetName val="Gra¦)___x0"/>
      <sheetName val="_SHOPLIST_xls_70_,_0_x000"/>
      <sheetName val="_SHOPLIST_xls_70_,_0_s«i_x"/>
      <sheetName val="Geneí¬_i____0_"/>
      <sheetName val="70_,_0_s«_i_Æø_í¬_i_"/>
      <sheetName val="_SHOPLIST_xls_70_,_0_s«_i_Æø_í¬"/>
      <sheetName val="ConferenceCentre_옰ʒ䄂ʒ鵠ʐ䄂ʒ閐̐脭め_"/>
      <sheetName val="_SHOPLIST_xls__VW_VU_)___)___"/>
      <sheetName val="_SHOPLIST.xls__SHOPLIST_xls___5"/>
      <sheetName val="_SHOPLIST.xls_70___0_s__i_____4"/>
      <sheetName val="_SHOPLIST.xls__SHOPLIST.xls_7_6"/>
      <sheetName val="_SHOPLIST.xls__SHOPLIST.xls___6"/>
      <sheetName val="Doi_so2"/>
      <sheetName val="CỘT_+_VÁCH_B2-B42"/>
      <sheetName val="Du_thau2"/>
      <sheetName val="Door_&amp;_Window-_Schedule2"/>
      <sheetName val="GIÁ_TRỊ_GĐ22"/>
      <sheetName val="GIẤY_ĐỀ_NGHỊ_THANH_TOÁN_GĐ12"/>
      <sheetName val="GIẤY_ĐỀ_NGHỊ_THANH_TOÁN_GĐ22"/>
      <sheetName val="bìa_trước2"/>
      <sheetName val="bìa_sau2"/>
      <sheetName val="DANH_MỤC2"/>
      <sheetName val="BẢNG_THDG2"/>
      <sheetName val="BẢNG_DG2"/>
      <sheetName val="BẢNG_THỐNG_KÊ2"/>
      <sheetName val="HUTKHOI_22"/>
      <sheetName val="WC_22"/>
      <sheetName val="GIO_TUOI_22"/>
      <sheetName val="GIO_THẢI_22"/>
      <sheetName val="TAO_AP2"/>
      <sheetName val="Điện_căn_hộ042"/>
      <sheetName val="Điện_căn_hộ052"/>
      <sheetName val="Điện_căn_hộ092"/>
      <sheetName val="Điện_căn_hộ102"/>
      <sheetName val="Điện_căn_hộ112"/>
      <sheetName val="Điện_căn_hộ122"/>
      <sheetName val="Điện_căn_hộ132"/>
      <sheetName val="Điện_căn_hộ172"/>
      <sheetName val="Điện_căn_hộ_182"/>
      <sheetName val="Điện_căn_hộ_212"/>
      <sheetName val="CS+OC+CSSC_HL2"/>
      <sheetName val="CN_CH2"/>
      <sheetName val="Tong_hop2"/>
      <sheetName val="BOQ(ELEC)_2"/>
      <sheetName val="Buy_vs__Lease_Car2"/>
      <sheetName val="Vat_tu_XD2"/>
      <sheetName val="Liệt_kê2"/>
      <sheetName val="Nhan_cong2"/>
      <sheetName val="MTO_REV_2_ARMOR_2"/>
      <sheetName val="Goi_thau1"/>
      <sheetName val="Bill_1_CPC1"/>
      <sheetName val="Bill_2_BoQ__(2)1"/>
      <sheetName val="Bảng_TH_cửa_CC1"/>
      <sheetName val="Bảng_TH_PK1"/>
      <sheetName val="Chi_tiết1"/>
      <sheetName val="Bill_3_PL1"/>
      <sheetName val="Bill_4_Do_boc_KL1"/>
      <sheetName val="Bill5__VT_CDT_cap1"/>
      <sheetName val="I_11"/>
      <sheetName val="I_21"/>
      <sheetName val="I_31"/>
      <sheetName val="I_41"/>
      <sheetName val="I_51"/>
      <sheetName val="Ｎｏ_132"/>
      <sheetName val="Budget_Code2"/>
      <sheetName val="Priced_BOQ1"/>
      <sheetName val="A__Electrical1"/>
      <sheetName val="_SHOPLIST_xls_70,_0s«iÆøí¬2"/>
      <sheetName val="TH_thiet_bi1"/>
      <sheetName val="TH_vat_tu1"/>
      <sheetName val="TH_may_TC1"/>
      <sheetName val="Bang_phan_tich1"/>
      <sheetName val="DM_Chi_phi1"/>
      <sheetName val="_SHOPLIST_xls_70?,_0_x0001"/>
      <sheetName val="Geneí¬_i??_?0_1"/>
      <sheetName val="70?,/0?s«_i?Æø_í¬_i?1"/>
      <sheetName val="[SHOPLIST_xls]70?,/0?s«_i?Æø_í1"/>
      <sheetName val="[SHOPLIST_xls]/VW?VU?)???)??1"/>
      <sheetName val="VO-Curtain_Wall1"/>
      <sheetName val="Bar_Sched1"/>
      <sheetName val="Bill_1_Prelim"/>
      <sheetName val="Bill_2_Bored_Pile"/>
      <sheetName val="vanchuyen_TC"/>
      <sheetName val="TK_T2"/>
      <sheetName val="T2_CAMERA"/>
      <sheetName val="T2_LOA"/>
      <sheetName val="T2_TRUNKING"/>
      <sheetName val="T2_MANG"/>
      <sheetName val="[SHOPLIST_xls]70,/0"/>
      <sheetName val="/VW?VU?)???)??????tÏØ0_??_1"/>
      <sheetName val="Bill_of_Qty_MEP"/>
      <sheetName val="KỲ TT"/>
      <sheetName val="Joinery works"/>
      <sheetName val="Geneí¬_x005f_x005f_x005f_x005f_x005f_x005f_x005f_x005f_"/>
      <sheetName val="[SHOPLIST.xls]70?,/0?"/>
      <sheetName val="01. DATA"/>
      <sheetName val="_SHOPLIST.xls__SHOPLIST.xls_7_7"/>
      <sheetName val="_SHOPLIST.xls__SHOPLIST.xls___7"/>
      <sheetName val="_SHOPLIST.xls__SHOPLIST.xls___8"/>
      <sheetName val="_SHOPLIST.xls__SHOPLIST.xls___9"/>
      <sheetName val="_SHOPLIST.xls__SHOPLIST.xls__10"/>
      <sheetName val="_SHOPLIST.xls__SHOPLIST.xls_7_8"/>
      <sheetName val="_SHOPLIST.xls__SHOPLIST.xls_7_9"/>
      <sheetName val="_SHOPLIST.xls__SHOPLIST.xls__11"/>
      <sheetName val="_SHOPLIST.xls__SHOPLIST.xls__12"/>
      <sheetName val="_SHOPLIST.xls__SHOPLIST.xls__13"/>
      <sheetName val="_SHOPLIST.xls__SHOPLIST.xls__14"/>
      <sheetName val="_SHOPLIST.xls__SHOPLIST.xls__15"/>
      <sheetName val="_SHOPLIST.xls__SHOPLIST.xls__16"/>
      <sheetName val="_SHOPLIST.xls__SHOPLIST.xls__17"/>
      <sheetName val="Hot-Piping"/>
      <sheetName val="DGchitiet "/>
      <sheetName val="2.2 STAFF Scedule"/>
      <sheetName val="PLUMBING WORK ADDITIONS"/>
      <sheetName val="1. Scenario Manager"/>
      <sheetName val="HAKEDİŞ_"/>
      <sheetName val="keşif_özeti"/>
      <sheetName val="[SHOPLIST_xls][SHOPLIST_xls]/V7"/>
      <sheetName val="Cost_Summary"/>
      <sheetName val="Cost_Summary_SD"/>
      <sheetName val="Schedule_S-Curve_Revision#3"/>
      <sheetName val="2_223M_due_to_adj_profit"/>
      <sheetName val="_SHOPLIST_xls__SH1"/>
      <sheetName val="_SHOPLIST_xls_70_1"/>
      <sheetName val="VenCF"/>
      <sheetName val="ConferenceCentre______________2"/>
      <sheetName val="Cost_Any."/>
      <sheetName val="CAUSTIC"/>
      <sheetName val=" Est "/>
      <sheetName val="Customer Master Data"/>
      <sheetName val="ZED Inventory Phase 1"/>
      <sheetName val="cancelled"/>
      <sheetName val="5% 5% &amp; 7Years"/>
      <sheetName val="10% 5% 6Y"/>
      <sheetName val="Data validation 1"/>
      <sheetName val="Data Validation 2"/>
      <sheetName val="calculator"/>
      <sheetName val="Receipt"/>
      <sheetName val="Receipt manual"/>
      <sheetName val="pivot-summary"/>
      <sheetName val="pivot-summary (2)"/>
      <sheetName val="Updated Sales Report"/>
      <sheetName val="A1-2 &amp; B1-2 "/>
      <sheetName val="Deleted Buildings"/>
      <sheetName val="Reconcilation"/>
      <sheetName val="Yard"/>
      <sheetName val="STR-Var"/>
      <sheetName val="Structure Progress"/>
      <sheetName val="Structure Exec Qty"/>
      <sheetName val="Structure Sub"/>
      <sheetName val="Structure Approval"/>
      <sheetName val="Structure BBS Qty"/>
      <sheetName val="Structure BBS Sub"/>
      <sheetName val="Structure BBS Approval"/>
      <sheetName val="Arch Approval"/>
      <sheetName val="Arch Qty"/>
      <sheetName val="Elec Qty"/>
      <sheetName val="Elec Progress"/>
      <sheetName val="Arch-Var"/>
      <sheetName val="Elec-Var"/>
      <sheetName val="Mech-Var"/>
      <sheetName val="Mech Qty"/>
      <sheetName val="Mech SUB"/>
      <sheetName val="Mech Progress"/>
      <sheetName val="Lucas1"/>
      <sheetName val="Lucas2"/>
      <sheetName val="Lucas4"/>
      <sheetName val="Lucas3"/>
      <sheetName val="DESCRIPTIONS"/>
      <sheetName val="calcul"/>
      <sheetName val="eval"/>
      <sheetName val="Geneí¬_x005f_x0008_i??_x005f_x0014_?0."/>
      <sheetName val="BoatTMP"/>
      <sheetName val="[SHOPLIST_xls][SHOPLIST_xls]769"/>
      <sheetName val="[SHOPLIST_xls]/VWVU))tÏØ0_189"/>
      <sheetName val="Schedules_PL"/>
      <sheetName val="Schedules_BS"/>
      <sheetName val="Advance_Recovery"/>
      <sheetName val="SC_Cost_FEB_03"/>
      <sheetName val="[SHOPLIST_xls]/VWVU))tÏØ0_190"/>
      <sheetName val="[SHOPLIST_xls]/VWVU))tÏØ0_191"/>
      <sheetName val="[SHOPLIST_xls]/VWVU))tÏØ0_192"/>
      <sheetName val="[SHOPLIST_xls]/VWVU))tÏØ0_193"/>
      <sheetName val="[SHOPLIST_xls]/VWVU))tÏØ0_194"/>
      <sheetName val="[SHOPLIST_xls]/VWVU))tÏØ0_195"/>
      <sheetName val="[SHOPLIST_xls]/VWVU))tÏØ0_196"/>
      <sheetName val="[SHOPLIST_xls]/VWVU))tÏØ0_197"/>
      <sheetName val="[SHOPLIST_xls]/VWVU))tÏØ0_198"/>
      <sheetName val="[SHOPLIST_xls]/VWVU))tÏØ0_199"/>
      <sheetName val="[SHOPLIST_xls]/VWVU))tÏØ0_200"/>
      <sheetName val="[SHOPLIST_xls]/VWVU))tÏØ0_201"/>
      <sheetName val="[SHOPLIST_xls]/VWVU))tÏØ0_202"/>
      <sheetName val="[SHOPLIST_xls]/VWVU))tÏØ0_203"/>
      <sheetName val="[SHOPLIST_xls]/VWVU))tÏØ0_204"/>
      <sheetName val="[SHOPLIST_xls]/VWVU))tÏØ0_205"/>
      <sheetName val="[SHOPLIST_xls]/VWVU))tÏØ0_206"/>
      <sheetName val="[SHOPLIST_xls]/VWVU))tÏØ0_207"/>
      <sheetName val="[SHOPLIST_xls]/VWVU))tÏØ0_208"/>
      <sheetName val="[SHOPLIST_xls]/VWVU))tÏØ0_209"/>
      <sheetName val="[SHOPLIST_xls]/VWVU))tÏØ0_210"/>
      <sheetName val="[SHOPLIST_xls]/VWVU))tÏØ0_211"/>
      <sheetName val="[SHOPLIST_xls]/VWVU))tÏØ0_212"/>
      <sheetName val="[SHOPLIST_xls]/VWVU))tÏØ0_213"/>
      <sheetName val="[SHOPLIST_xls]/VWVU))tÏØ0_214"/>
      <sheetName val="[SHOPLIST_xls]/VWVU))tÏØ0_215"/>
      <sheetName val="[SHOPLIST_xls]/VWVU))tÏØ0_216"/>
      <sheetName val="[SHOPLIST_xls]/VWVU))tÏØ0_217"/>
      <sheetName val="[SHOPLIST_xls]/VWVU))tÏØ0_218"/>
      <sheetName val="[SHOPLIST_xls]/VWVU))tÏØ0_219"/>
      <sheetName val="[SHOPLIST_xls]/VWVU))tÏØ0_220"/>
      <sheetName val="[SHOPLIST_xls]/VWVU))tÏØ0_221"/>
      <sheetName val="[SHOPLIST_xls]/VWVU))tÏØ0_222"/>
      <sheetName val="[SHOPLIST_xls]/VWVU))tÏØ0_223"/>
      <sheetName val="Fee_Rate_Summary"/>
      <sheetName val="P_Staff_fac"/>
      <sheetName val="Summary-margin_calc"/>
      <sheetName val="Qty_SR"/>
      <sheetName val="EW_SR"/>
      <sheetName val="Summary_year_Plan"/>
      <sheetName val="BS_"/>
      <sheetName val="Geneí¬_x005f_x0008_i??_x005f_x0014_?0_"/>
      <sheetName val="Geneí¬_x005f_x0008_i___x005f_x0014__0_"/>
      <sheetName val="Admin_TAKE_OFF"/>
      <sheetName val="Goc_CC"/>
      <sheetName val="Room_Type"/>
      <sheetName val="Basement2_DB"/>
      <sheetName val="_SHOPLIST_xls__VWVU))tÏØ0_101"/>
      <sheetName val="_SHOPLIST_xls__VWVU))tÏØ0_102"/>
      <sheetName val="_SHOPLIST_xls__VWVU))tÏØ0_103"/>
      <sheetName val="2_0_Cover_Sum"/>
      <sheetName val="footing_for_SP"/>
      <sheetName val="Macro_custom_function"/>
      <sheetName val="_N_Finansal_Eğri"/>
      <sheetName val="4.1 G Ammount"/>
      <sheetName val="Costcal"/>
      <sheetName val="1-Excavation"/>
      <sheetName val="2-Substructure"/>
      <sheetName val="3-Concrete"/>
      <sheetName val="4-Masonry"/>
      <sheetName val="5-Thermal &amp; Moisture"/>
      <sheetName val="pri-com"/>
      <sheetName val="Detail In Door Stad"/>
      <sheetName val="Guneí¬_x005f_x0008_i_x005f_x0000__x005f_x0000__x0"/>
      <sheetName val="Income_Statement1"/>
      <sheetName val="Project Details"/>
      <sheetName val="Working"/>
      <sheetName val="Cont-1-Pipeline Civil Working"/>
      <sheetName val="List of Materials"/>
      <sheetName val="Project Flow Diagram"/>
      <sheetName val="CPM"/>
      <sheetName val="TOTAL COST OF PROJECT"/>
      <sheetName val="Rate Analysis for Civil Works"/>
      <sheetName val="Schedule info"/>
      <sheetName val="foot-slab_rein_x000c__x0002_"/>
      <sheetName val="8. Cover"/>
      <sheetName val="CRUDE-D"/>
      <sheetName val="POSTLPG"/>
      <sheetName val="S'PORE-D"/>
      <sheetName val="POSTF1"/>
      <sheetName val="POSTHD1"/>
      <sheetName val="PO97(02)"/>
      <sheetName val="[SHOPLIST_xls]/VW3"/>
      <sheetName val="P-Ins_&amp;_Bonds4"/>
      <sheetName val="Admin_TAKE_OFF1"/>
      <sheetName val="[SHOPLIST_xls]/VW2"/>
      <sheetName val="P-Ins_&amp;_Bonds3"/>
      <sheetName val="Assmpns"/>
      <sheetName val="Drop_Down_Data6"/>
      <sheetName val="Rules_6"/>
      <sheetName val="L3-WBS_Mapping6"/>
      <sheetName val="Update_list6"/>
      <sheetName val="Sinh_Nam_systems6"/>
      <sheetName val="DIE_profile6"/>
      <sheetName val="Import_tax6"/>
      <sheetName val="TONG_HOP_VL-NC6"/>
      <sheetName val="TONGKE3p_6"/>
      <sheetName val="TH_VL,_NC,_DDHT_Thanhphuoc6"/>
      <sheetName val="DON_GIA6"/>
      <sheetName val="CHITIET_VL-NC6"/>
      <sheetName val="TH_kinh_phi6"/>
      <sheetName val="KLDT_DIEN6"/>
      <sheetName val="Dinh_muc_CP_KTCB_khac6"/>
      <sheetName val="quotation_6"/>
      <sheetName val="Bill_5_-_Carpark6"/>
      <sheetName val="BOQ_-_summary__36"/>
      <sheetName val="NKSC_thue6"/>
      <sheetName val="05__Data_Cash_Flow6"/>
      <sheetName val="MTO_REV_2(ARMOR)6"/>
      <sheetName val="BAFO_CCL_Submission6"/>
      <sheetName val="P-Ins_&amp;_Bonds5"/>
      <sheetName val="[SHOPLIST_xls]/VW4"/>
      <sheetName val="Admin_TAKE_OFF2"/>
      <sheetName val="[SHOPLIST_xls][SHOPLIST_xls]770"/>
      <sheetName val="[SHOPLIST_xls][SHOPLIST_xls]771"/>
      <sheetName val="[SHOPLIST_xls][SHOPLIST_xls]772"/>
      <sheetName val="[SHOPLIST_xls][SHOPLIST_xls]773"/>
      <sheetName val="[SHOPLIST_xls][SHOPLIST_xls]774"/>
      <sheetName val="[SHOPLIST_xls][SHOPLIST_xls]287"/>
      <sheetName val="[SHOPLIST_xls][SHOPLIST_xls]288"/>
      <sheetName val="[SHOPLIST_xls][SHOPLIST_xls]289"/>
      <sheetName val="[SHOPLIST_xls][SHOPLIST_xls]290"/>
      <sheetName val="[SHOPLIST_xls][SHOPLIST_xls]291"/>
      <sheetName val="[SHOPLIST_xls][SHOPLIST_xls]292"/>
      <sheetName val="[SHOPLIST_xls][SHOPLIST_xls]293"/>
      <sheetName val="[SHOPLIST_xls][SHOPLIST_xls]294"/>
      <sheetName val="[SHOPLIST_xls][SHOPLIST_xls]295"/>
      <sheetName val="[SHOPLIST_xls][SHOPLIST_xls]296"/>
      <sheetName val="[SHOPLIST_xls][SHOPLIST_xls]297"/>
      <sheetName val="[SHOPLIST_xls][SHOPLIST_xls]298"/>
      <sheetName val="[SHOPLIST_xls][SHOPLIST_xls]299"/>
      <sheetName val="[SHOPLIST_xls][SHOPLIST_xls]300"/>
      <sheetName val="[SHOPLIST_xls][SHOPLIST_xls]301"/>
      <sheetName val="[SHOPLIST_xls][SHOPLIST_xls]302"/>
      <sheetName val="[SHOPLIST_xls][SHOPLIST_xls]303"/>
      <sheetName val="[SHOPLIST_xls][SHOPLIST_xls]304"/>
      <sheetName val="[SHOPLIST_xls][SHOPLIST_xls]305"/>
      <sheetName val="[SHOPLIST_xls][SHOPLIST_xls]306"/>
      <sheetName val="[SHOPLIST_xls][SHOPLIST_xls]307"/>
      <sheetName val="[SHOPLIST_xls][SHOPLIST_xls]308"/>
      <sheetName val="[SHOPLIST_xls][SHOPLIST_xls]309"/>
      <sheetName val="[SHOPLIST_xls][SHOPLIST_xls]310"/>
      <sheetName val="[SHOPLIST_xls][SHOPLIST_xls]311"/>
      <sheetName val="[SHOPLIST_xls][SHOPLIST_xls]312"/>
      <sheetName val="[SHOPLIST_xls][SHOPLIST_xls]313"/>
      <sheetName val="[SHOPLIST_xls][SHOPLIST_xls]314"/>
      <sheetName val="[SHOPLIST_xls][SHOPLIST_xls]315"/>
      <sheetName val="[SHOPLIST_xls][SHOPLIST_xls]316"/>
      <sheetName val="[SHOPLIST_xls][SHOPLIST_xls]317"/>
      <sheetName val="[SHOPLIST_xls][SHOPLIST_xls]318"/>
      <sheetName val="[SHOPLIST_xls][SHOPLIST_xls]319"/>
      <sheetName val="[SHOPLIST_xls][SHOPLIST_xls]320"/>
      <sheetName val="[SHOPLIST_xls][SHOPLIST_xls]321"/>
      <sheetName val="[SHOPLIST_xls][SHOPLIST_xls]322"/>
      <sheetName val="[SHOPLIST_xls][SHOPLIST_xls]323"/>
      <sheetName val="[SHOPLIST_xls][SHOPLIST_xls]324"/>
      <sheetName val="[SHOPLIST_xls][SHOPLIST_xls]325"/>
      <sheetName val="[SHOPLIST_xls][SHOPLIST_xls]326"/>
      <sheetName val="[SHOPLIST_xls][SHOPLIST_xls]327"/>
      <sheetName val="[SHOPLIST_xls][SHOPLIST_xls]328"/>
      <sheetName val="[SHOPLIST_xls][SHOPLIST_xls]329"/>
      <sheetName val="[SHOPLIST_xls][SHOPLIST_xls]330"/>
      <sheetName val="[SHOPLIST_xls][SHOPLIST_xls]331"/>
      <sheetName val="[SHOPLIST_xls][SHOPLIST_xls]332"/>
      <sheetName val="[SHOPLIST_xls][SHOPLIST_xls]333"/>
      <sheetName val="[SHOPLIST_xls][SHOPLIST_xls]334"/>
      <sheetName val="[SHOPLIST_xls][SHOPLIST_xls]335"/>
      <sheetName val="[SHOPLIST_xls][SHOPLIST_xls]336"/>
      <sheetName val="[SHOPLIST_xls][SHOPLIST_xls]337"/>
      <sheetName val="[SHOPLIST_xls][SHOPLIST_xls]338"/>
      <sheetName val="[SHOPLIST_xls][SHOPLIST_xls]339"/>
      <sheetName val="[SHOPLIST_xls][SHOPLIST_xls]340"/>
      <sheetName val="[SHOPLIST_xls][SHOPLIST_xls]775"/>
      <sheetName val="[SHOPLIST_xls][SHOPLIST_xls]341"/>
      <sheetName val="[SHOPLIST_xls][SHOPLIST_xls]342"/>
      <sheetName val="[SHOPLIST_xls][SHOPLIST_xls]776"/>
      <sheetName val="[SHOPLIST_xls]/VWVU))3"/>
      <sheetName val="[SHOPLIST_xls][SHOPLIST_xls]343"/>
      <sheetName val="[SHOPLIST_xls][SHOPLIST_xls]344"/>
      <sheetName val="[SHOPLIST_xls][SHOPLIST_xls]345"/>
      <sheetName val="[SHOPLIST_xls][SHOPLIST_xls]346"/>
      <sheetName val="[SHOPLIST_xls][SHOPLIST_xls]347"/>
      <sheetName val="[SHOPLIST_xls][SHOPLIST_xls]348"/>
      <sheetName val="[SHOPLIST_xls][SHOPLIST_xls]349"/>
      <sheetName val="[SHOPLIST_xls][SHOPLIST_xls]350"/>
      <sheetName val="EATON_SUMMARY2"/>
      <sheetName val="Outline_Cost_-_Five_star_Hotel2"/>
      <sheetName val="Schedules_PL1"/>
      <sheetName val="Schedules_BS1"/>
      <sheetName val="Drop_Down_Data7"/>
      <sheetName val="Rules_7"/>
      <sheetName val="L3-WBS_Mapping7"/>
      <sheetName val="[SHOPLIST_xls][SHOPLIST_xls]777"/>
      <sheetName val="[SHOPLIST_xls][SHOPLIST_xls]778"/>
      <sheetName val="[SHOPLIST_xls][SHOPLIST_xls]779"/>
      <sheetName val="Update_list7"/>
      <sheetName val="Sinh_Nam_systems7"/>
      <sheetName val="DIE_profile7"/>
      <sheetName val="Import_tax7"/>
      <sheetName val="TONG_HOP_VL-NC7"/>
      <sheetName val="TONGKE3p_7"/>
      <sheetName val="TH_VL,_NC,_DDHT_Thanhphuoc7"/>
      <sheetName val="DON_GIA7"/>
      <sheetName val="CHITIET_VL-NC7"/>
      <sheetName val="TH_kinh_phi7"/>
      <sheetName val="KLDT_DIEN7"/>
      <sheetName val="Dinh_muc_CP_KTCB_khac7"/>
      <sheetName val="quotation_7"/>
      <sheetName val="Bill_5_-_Carpark7"/>
      <sheetName val="BOQ_-_summary__37"/>
      <sheetName val="NKSC_thue7"/>
      <sheetName val="05__Data_Cash_Flow7"/>
      <sheetName val="MTO_REV_2(ARMOR)7"/>
      <sheetName val="BAFO_CCL_Submission7"/>
      <sheetName val="MASTER_RATE_ANALYSIS6"/>
      <sheetName val="Basic_Rate6"/>
      <sheetName val="P-Ins_&amp;_Bonds6"/>
      <sheetName val="[SHOPLIST_xls]/VW5"/>
      <sheetName val="Admin_TAKE_OFF3"/>
      <sheetName val="[SHOPLIST_xls][SHOPLIST_xls]780"/>
      <sheetName val="[SHOPLIST_xls][SHOPLIST_xls]351"/>
      <sheetName val="[SHOPLIST_xls][SHOPLIST_xls]781"/>
      <sheetName val="[SHOPLIST_xls][SHOPLIST_xls]352"/>
      <sheetName val="[SHOPLIST_xls][SHOPLIST_xls]353"/>
      <sheetName val="[SHOPLIST_xls][SHOPLIST_xls]354"/>
      <sheetName val="[SHOPLIST_xls][SHOPLIST_xls]355"/>
      <sheetName val="[SHOPLIST_xls][SHOPLIST_xls]356"/>
      <sheetName val="[SHOPLIST_xls][SHOPLIST_xls]782"/>
      <sheetName val="[SHOPLIST_xls][SHOPLIST_xls]783"/>
      <sheetName val="[SHOPLIST_xls][SHOPLIST_xls]784"/>
      <sheetName val="[SHOPLIST_xls][SHOPLIST_xls]785"/>
      <sheetName val="[SHOPLIST_xls][SHOPLIST_xls]786"/>
      <sheetName val="[SHOPLIST_xls][SHOPLIST_xls]787"/>
      <sheetName val="[SHOPLIST_xls][SHOPLIST_xls]788"/>
      <sheetName val="[SHOPLIST_xls][SHOPLIST_xls]789"/>
      <sheetName val="[SHOPLIST_xls][SHOPLIST_xls]357"/>
      <sheetName val="[SHOPLIST_xls][SHOPLIST_xls]790"/>
      <sheetName val="[SHOPLIST_xls][SHOPLIST_xls]791"/>
      <sheetName val="[SHOPLIST_xls][SHOPLIST_xls]358"/>
      <sheetName val="[SHOPLIST_xls][SHOPLIST_xls]359"/>
      <sheetName val="[SHOPLIST_xls][SHOPLIST_xls]360"/>
      <sheetName val="[SHOPLIST_xls][SHOPLIST_xls]361"/>
      <sheetName val="[SHOPLIST_xls][SHOPLIST_xls]792"/>
      <sheetName val="[SHOPLIST_xls][SHOPLIST_xls]362"/>
      <sheetName val="[SHOPLIST_xls][SHOPLIST_xls]363"/>
      <sheetName val="[SHOPLIST_xls][SHOPLIST_xls]364"/>
      <sheetName val="[SHOPLIST_xls][SHOPLIST_xls]365"/>
      <sheetName val="[SHOPLIST_xls][SHOPLIST_xls]366"/>
      <sheetName val="[SHOPLIST_xls][SHOPLIST_xls]367"/>
      <sheetName val="[SHOPLIST_xls][SHOPLIST_xls]368"/>
      <sheetName val="[SHOPLIST_xls][SHOPLIST_xls]369"/>
      <sheetName val="[SHOPLIST_xls][SHOPLIST_xls]370"/>
      <sheetName val="[SHOPLIST_xls][SHOPLIST_xls]371"/>
      <sheetName val="[SHOPLIST_xls][SHOPLIST_xls]372"/>
      <sheetName val="[SHOPLIST_xls][SHOPLIST_xls]373"/>
      <sheetName val="[SHOPLIST_xls][SHOPLIST_xls]374"/>
      <sheetName val="[SHOPLIST_xls][SHOPLIST_xls]375"/>
      <sheetName val="[SHOPLIST_xls][SHOPLIST_xls]376"/>
      <sheetName val="[SHOPLIST_xls][SHOPLIST_xls]377"/>
      <sheetName val="[SHOPLIST_xls][SHOPLIST_xls]378"/>
      <sheetName val="[SHOPLIST_xls][SHOPLIST_xls]379"/>
      <sheetName val="[SHOPLIST_xls][SHOPLIST_xls]380"/>
      <sheetName val="[SHOPLIST_xls][SHOPLIST_xls]381"/>
      <sheetName val="[SHOPLIST_xls][SHOPLIST_xls]382"/>
      <sheetName val="[SHOPLIST_xls][SHOPLIST_xls]383"/>
      <sheetName val="[SHOPLIST_xls][SHOPLIST_xls]384"/>
      <sheetName val="[SHOPLIST_xls][SHOPLIST_xls]385"/>
      <sheetName val="[SHOPLIST_xls][SHOPLIST_xls]386"/>
      <sheetName val="[SHOPLIST_xls][SHOPLIST_xls]387"/>
      <sheetName val="[SHOPLIST_xls][SHOPLIST_xls]388"/>
      <sheetName val="[SHOPLIST_xls][SHOPLIST_xls]389"/>
      <sheetName val="[SHOPLIST_xls][SHOPLIST_xls]390"/>
      <sheetName val="[SHOPLIST_xls][SHOPLIST_xls]391"/>
      <sheetName val="[SHOPLIST_xls][SHOPLIST_xls]392"/>
      <sheetName val="[SHOPLIST_xls][SHOPLIST_xls]393"/>
      <sheetName val="[SHOPLIST_xls][SHOPLIST_xls]394"/>
      <sheetName val="[SHOPLIST_xls][SHOPLIST_xls]395"/>
      <sheetName val="[SHOPLIST_xls][SHOPLIST_xls]396"/>
      <sheetName val="[SHOPLIST_xls][SHOPLIST_xls]397"/>
      <sheetName val="[SHOPLIST_xls][SHOPLIST_xls]398"/>
      <sheetName val="[SHOPLIST_xls][SHOPLIST_xls]399"/>
      <sheetName val="[SHOPLIST_xls][SHOPLIST_xls]400"/>
      <sheetName val="[SHOPLIST_xls][SHOPLIST_xls]401"/>
      <sheetName val="[SHOPLIST_xls][SHOPLIST_xls]402"/>
      <sheetName val="[SHOPLIST_xls][SHOPLIST_xls]403"/>
      <sheetName val="[SHOPLIST_xls][SHOPLIST_xls]404"/>
      <sheetName val="[SHOPLIST_xls][SHOPLIST_xls]405"/>
      <sheetName val="[SHOPLIST_xls][SHOPLIST_xls]406"/>
      <sheetName val="[SHOPLIST_xls][SHOPLIST_xls]407"/>
      <sheetName val="[SHOPLIST_xls][SHOPLIST_xls]408"/>
      <sheetName val="[SHOPLIST_xls][SHOPLIST_xls]409"/>
      <sheetName val="[SHOPLIST_xls][SHOPLIST_xls]410"/>
      <sheetName val="[SHOPLIST_xls][SHOPLIST_xls]411"/>
      <sheetName val="[SHOPLIST_xls][SHOPLIST_xls]412"/>
      <sheetName val="[SHOPLIST_xls][SHOPLIST_xls]413"/>
      <sheetName val="[SHOPLIST_xls][SHOPLIST_xls]414"/>
      <sheetName val="[SHOPLIST_xls][SHOPLIST_xls]415"/>
      <sheetName val="[SHOPLIST_xls][SHOPLIST_xls]416"/>
      <sheetName val="[SHOPLIST_xls][SHOPLIST_xls]417"/>
      <sheetName val="[SHOPLIST_xls][SHOPLIST_xls]418"/>
      <sheetName val="[SHOPLIST_xls][SHOPLIST_xls]419"/>
      <sheetName val="[SHOPLIST_xls][SHOPLIST_xls]420"/>
      <sheetName val="[SHOPLIST_xls][SHOPLIST_xls]421"/>
      <sheetName val="[SHOPLIST_xls][SHOPLIST_xls]422"/>
      <sheetName val="[SHOPLIST_xls][SHOPLIST_xls]423"/>
      <sheetName val="[SHOPLIST_xls][SHOPLIST_xls]424"/>
      <sheetName val="[SHOPLIST_xls][SHOPLIST_xls]425"/>
      <sheetName val="[SHOPLIST_xls][SHOPLIST_xls]426"/>
      <sheetName val="[SHOPLIST_xls][SHOPLIST_xls]427"/>
      <sheetName val="[SHOPLIST_xls][SHOPLIST_xls]428"/>
      <sheetName val="[SHOPLIST_xls][SHOPLIST_xls]429"/>
      <sheetName val="[SHOPLIST_xls][SHOPLIST_xls]430"/>
      <sheetName val="[SHOPLIST_xls][SHOPLIST_xls]431"/>
      <sheetName val="[SHOPLIST_xls][SHOPLIST_xls]432"/>
      <sheetName val="[SHOPLIST_xls][SHOPLIST_xls]433"/>
      <sheetName val="[SHOPLIST_xls][SHOPLIST_xls]434"/>
      <sheetName val="[SHOPLIST_xls][SHOPLIST_xls]435"/>
      <sheetName val="[SHOPLIST_xls][SHOPLIST_xls]436"/>
      <sheetName val="[SHOPLIST_xls][SHOPLIST_xls]437"/>
      <sheetName val="[SHOPLIST_xls][SHOPLIST_xls]438"/>
      <sheetName val="[SHOPLIST_xls][SHOPLIST_xls]439"/>
      <sheetName val="[SHOPLIST_xls][SHOPLIST_xls]440"/>
      <sheetName val="[SHOPLIST_xls][SHOPLIST_xls]441"/>
      <sheetName val="[SHOPLIST_xls][SHOPLIST_xls]442"/>
      <sheetName val="[SHOPLIST_xls][SHOPLIST_xls]443"/>
      <sheetName val="[SHOPLIST_xls][SHOPLIST_xls]444"/>
      <sheetName val="[SHOPLIST_xls][SHOPLIST_xls]445"/>
      <sheetName val="[SHOPLIST_xls][SHOPLIST_xls]446"/>
      <sheetName val="[SHOPLIST_xls][SHOPLIST_xls]447"/>
      <sheetName val="[SHOPLIST_xls][SHOPLIST_xls]448"/>
      <sheetName val="[SHOPLIST_xls][SHOPLIST_xls]449"/>
      <sheetName val="[SHOPLIST_xls][SHOPLIST_xls]450"/>
      <sheetName val="[SHOPLIST_xls][SHOPLIST_xls]451"/>
      <sheetName val="[SHOPLIST_xls][SHOPLIST_xls]452"/>
      <sheetName val="[SHOPLIST_xls][SHOPLIST_xls]453"/>
      <sheetName val="[SHOPLIST_xls][SHOPLIST_xls]454"/>
      <sheetName val="[SHOPLIST_xls][SHOPLIST_xls]455"/>
      <sheetName val="[SHOPLIST_xls][SHOPLIST_xls]456"/>
      <sheetName val="[SHOPLIST_xls][SHOPLIST_xls]457"/>
      <sheetName val="[SHOPLIST_xls][SHOPLIST_xls]458"/>
      <sheetName val="[SHOPLIST_xls][SHOPLIST_xls]459"/>
      <sheetName val="[SHOPLIST_xls][SHOPLIST_xls]460"/>
      <sheetName val="[SHOPLIST_xls][SHOPLIST_xls]461"/>
      <sheetName val="[SHOPLIST_xls][SHOPLIST_xls]462"/>
      <sheetName val="[SHOPLIST_xls][SHOPLIST_xls]793"/>
      <sheetName val="[SHOPLIST_xls][SHOPLIST_xls]463"/>
      <sheetName val="[SHOPLIST_xls][SHOPLIST_xls]464"/>
      <sheetName val="[SHOPLIST_xls][SHOPLIST_xls]794"/>
      <sheetName val="[SHOPLIST_xls]/VWVU))4"/>
      <sheetName val="VESSELS_3"/>
      <sheetName val="[SHOPLIST_xls][SHOPLIST_xls]465"/>
      <sheetName val="[SHOPLIST_xls][SHOPLIST_xls]466"/>
      <sheetName val="[SHOPLIST_xls][SHOPLIST_xls]467"/>
      <sheetName val="[SHOPLIST_xls][SHOPLIST_xls]468"/>
      <sheetName val="[SHOPLIST_xls][SHOPLIST_xls]469"/>
      <sheetName val="[SHOPLIST_xls][SHOPLIST_xls]470"/>
      <sheetName val="[SHOPLIST_xls][SHOPLIST_xls]471"/>
      <sheetName val="[SHOPLIST_xls][SHOPLIST_xls]472"/>
      <sheetName val="EATON_SUMMARY3"/>
      <sheetName val="Outline_Cost_-_Five_star_Hotel3"/>
      <sheetName val="Schedules_PL2"/>
      <sheetName val="Schedules_BS2"/>
      <sheetName val="Structural BOQ"/>
      <sheetName val="Masonry &amp; Plaster"/>
      <sheetName val="BOQ LT"/>
      <sheetName val="BP"/>
      <sheetName val="Abstract-2"/>
      <sheetName val="Shor &amp; Shuter"/>
      <sheetName val="nVision"/>
      <sheetName val="Drop_Down_Data8"/>
      <sheetName val="Rules_8"/>
      <sheetName val="L3-WBS_Mapping8"/>
      <sheetName val="BAFO_CCL_Submission8"/>
      <sheetName val="Update_list8"/>
      <sheetName val="Sinh_Nam_systems8"/>
      <sheetName val="DIE_profile8"/>
      <sheetName val="Import_tax8"/>
      <sheetName val="TONG_HOP_VL-NC8"/>
      <sheetName val="TONGKE3p_8"/>
      <sheetName val="TH_VL,_NC,_DDHT_Thanhphuoc8"/>
      <sheetName val="DON_GIA8"/>
      <sheetName val="CHITIET_VL-NC8"/>
      <sheetName val="TH_kinh_phi8"/>
      <sheetName val="KLDT_DIEN8"/>
      <sheetName val="Dinh_muc_CP_KTCB_khac8"/>
      <sheetName val="[SHOPLIST_xls][SHOPLIST_xls]795"/>
      <sheetName val="quotation_8"/>
      <sheetName val="Bill_5_-_Carpark8"/>
      <sheetName val="BOQ_-_summary__38"/>
      <sheetName val="NKSC_thue8"/>
      <sheetName val="05__Data_Cash_Flow8"/>
      <sheetName val="MTO_REV_2(ARMOR)8"/>
      <sheetName val="[SHOPLIST_xls][SHOPLIST_xls]796"/>
      <sheetName val="[SHOPLIST_xls][SHOPLIST_xls]797"/>
      <sheetName val="Sheet_Index7"/>
      <sheetName val="Trade_Summary7"/>
      <sheetName val="Status_Summary8"/>
      <sheetName val="2_Plex8"/>
      <sheetName val="Sheet1_(2)8"/>
      <sheetName val="4_Plex8"/>
      <sheetName val="6_Plex_8"/>
      <sheetName val="Detailed_Summary8"/>
      <sheetName val="Sheet1_(3)8"/>
      <sheetName val="Sheet1_(4)8"/>
      <sheetName val="May_059"/>
      <sheetName val="April_059"/>
      <sheetName val="Aug_059"/>
      <sheetName val="July_059"/>
      <sheetName val="June_059"/>
      <sheetName val="Nov_059"/>
      <sheetName val="Oct_059"/>
      <sheetName val="Sep_059"/>
      <sheetName val="1_-_Main_Building8"/>
      <sheetName val="1_-_Summary8"/>
      <sheetName val="2_-_Landscaping_Works8"/>
      <sheetName val="2_-_Summary8"/>
      <sheetName val="4_-_Bldg_Infra8"/>
      <sheetName val="4_-_Summary8"/>
      <sheetName val="Asset_Allocation_(CR)8"/>
      <sheetName val="Project_Benchmarking8"/>
      <sheetName val="Dashboard_(1)8"/>
      <sheetName val="VO_Agreed_to_Unifier_Sum8"/>
      <sheetName val="VO_Not_yet_Agreed_to_Unifier8"/>
      <sheetName val="VO_Anticipated_to_Unifier8"/>
      <sheetName val="EW_to_Unifier8"/>
      <sheetName val="Prov_Sums8"/>
      <sheetName val="Other_Amounts8"/>
      <sheetName val="Summary_7"/>
      <sheetName val="B04-A_-_DIA_SUDEER7"/>
      <sheetName val="04D_-_Tanmyat7"/>
      <sheetName val="13-_B04-B_&amp;_C7"/>
      <sheetName val="_SITE_09_B04-B&amp;C-AFAQ7"/>
      <sheetName val="CONSTRUCTION_COMPONENT7"/>
      <sheetName val="B-3_2_EB7"/>
      <sheetName val="Balance_Sheet7"/>
      <sheetName val="Other_Cost_Norms6"/>
      <sheetName val="AOP_Summary-29"/>
      <sheetName val="Estimate_for_approval7"/>
      <sheetName val="New_Rates7"/>
      <sheetName val="Labour_Rates7"/>
      <sheetName val="Status_7"/>
      <sheetName val="CLIENT_BUDGET7"/>
      <sheetName val="Reco-June_20197"/>
      <sheetName val="REMINING_PROGRESS7"/>
      <sheetName val="OS&amp;E__IT7"/>
      <sheetName val="PAID_AMOUNT7"/>
      <sheetName val="IPA_217"/>
      <sheetName val="Order_by_owner7"/>
      <sheetName val="PERLIM__Sammary7"/>
      <sheetName val="RECOVER_OF_DOUBLE_PAYMENT7"/>
      <sheetName val="rathath_al_matar7"/>
      <sheetName val="INTERNAL_LINE_7"/>
      <sheetName val="MINOVA_AL_DEYAR7"/>
      <sheetName val="BLUE_RHINE7"/>
      <sheetName val="NATIONAL_PAINT7"/>
      <sheetName val="FIRE_RATED7"/>
      <sheetName val="MAIN_SUMMARY6"/>
      <sheetName val="Sec__A-PQ8"/>
      <sheetName val="Preamble_B8"/>
      <sheetName val="Sec__C-Dayworks8"/>
      <sheetName val="d5_8"/>
      <sheetName val="Tender_Docs7"/>
      <sheetName val="Miral_Emails7"/>
      <sheetName val="LOAs_(061619)7"/>
      <sheetName val="Contract_Conditions_(Tender)7"/>
      <sheetName val="Contract_Qualifications7"/>
      <sheetName val="YVPI_&amp;_GII7"/>
      <sheetName val="LOA_(live_sheet)7"/>
      <sheetName val="LOA_Log_(082419)7"/>
      <sheetName val="Key_Docs_Ref_7"/>
      <sheetName val="To_Mr__Boota_(072519)7"/>
      <sheetName val="Abs_PMRL6"/>
      <sheetName val="B2-DV_No_026"/>
      <sheetName val="TB_ALJADA6"/>
      <sheetName val="Plot_Area6"/>
      <sheetName val="Closing_entries6"/>
      <sheetName val="Executive_Summary6"/>
      <sheetName val="Sales_Tracking_Report_(STR)6"/>
      <sheetName val="Blocking_Tracking_Report_(BTR)6"/>
      <sheetName val="Bill_No_16"/>
      <sheetName val="[SHOPLIST_xls]70,/0s«iÆøí¬7"/>
      <sheetName val="[SHOPLIST_xls][SH7"/>
      <sheetName val="[SHOPLIST_xls]70_7"/>
      <sheetName val="[SHOPLIST_xls]/VW6"/>
      <sheetName val="MASTER_RATE_ANALYSIS7"/>
      <sheetName val="Basic_Rate7"/>
      <sheetName val="P-Ins_&amp;_Bonds7"/>
      <sheetName val="DIV_01_General_Requirements6"/>
      <sheetName val="Bill_(1)_Main_Building6"/>
      <sheetName val="Bill_(2)_General_Site_&amp;_Parkin6"/>
      <sheetName val="wd_points6"/>
      <sheetName val="Bill_(3)_Guest_House6"/>
      <sheetName val="Bill_(4)_Family_Buildings6"/>
      <sheetName val="Bill_(5)_Villa_Buildings6"/>
      <sheetName val="Bill_(6)_Entrance_Building6"/>
      <sheetName val="Bill_(7)_Masjid6"/>
      <sheetName val="Bill_(8)_Auditorium6"/>
      <sheetName val="Bill_(9)_Site_Prep__&amp;_Roadway6"/>
      <sheetName val="Summary_Cost6"/>
      <sheetName val="lighting_points6"/>
      <sheetName val="ESTIMATE_(2)6"/>
      <sheetName val="COM_Summary6"/>
      <sheetName val="Comp_equip6"/>
      <sheetName val="SITE_WORKS6"/>
      <sheetName val="WOOD_WORK6"/>
      <sheetName val="THERMAL_&amp;_MOISTURE_6"/>
      <sheetName val="DOORS_&amp;_WINDOWS6"/>
      <sheetName val="Additional_Items6"/>
      <sheetName val="P15_Cost_Implications6"/>
      <sheetName val="P15_uPVC_ducts-Rate_Summary6"/>
      <sheetName val="P13_uPVC_ducts6"/>
      <sheetName val="P13_Mass_Concrete6"/>
      <sheetName val="P13_Imported_Fill6"/>
      <sheetName val="P14_uPVC_ducts6"/>
      <sheetName val="P14_Mass_Concrete6"/>
      <sheetName val="P14_Imported_Fill6"/>
      <sheetName val="P14_Sand_bed_to_cable6"/>
      <sheetName val="P15_uPVC_ducts6"/>
      <sheetName val="Master_data6"/>
      <sheetName val="Quotation_FM_administration6"/>
      <sheetName val="Quotation_Visitor_and_Sec6"/>
      <sheetName val="Service_Charge6"/>
      <sheetName val="CABLES_6"/>
      <sheetName val="Quotation_Offices_108,9,10,11)6"/>
      <sheetName val="Quotation_modification6"/>
      <sheetName val="L_(4)6"/>
      <sheetName val="BOQ_1_926"/>
      <sheetName val="Ref_Arch6"/>
      <sheetName val="Portfolio_List6"/>
      <sheetName val="Staff_OLD_6"/>
      <sheetName val="개시대사_(2)6"/>
      <sheetName val="Appendix-A_-GRAND_SUMMARY6"/>
      <sheetName val="D9_(New_Rate)6"/>
      <sheetName val="WATER_DUCT_-_IC_216"/>
      <sheetName val="Initial_Data6"/>
      <sheetName val="Package_Status6"/>
      <sheetName val="Asset_Desc6"/>
      <sheetName val="Cumulative_Rail_6"/>
      <sheetName val="Data_6"/>
      <sheetName val="6_2_Floor_Finishes6"/>
      <sheetName val="BUAs_and_Sales_Forecast6"/>
      <sheetName val="Lagoons_Breakdown_Prices6"/>
      <sheetName val="Cover_HW_Z2_6"/>
      <sheetName val="TOTAL_WORK6"/>
      <sheetName val="part_36"/>
      <sheetName val="pile_Length_for_Easter_fence6"/>
      <sheetName val="Div_10-Specialities_6"/>
      <sheetName val="MALE_&amp;_FEMALE_6"/>
      <sheetName val="Div_Summary6"/>
      <sheetName val="_Estimate__6"/>
      <sheetName val="Equip_6"/>
      <sheetName val="[SHOPLIST_xls]70,/0s«i_x6"/>
      <sheetName val="Admin_TAKE_OFF4"/>
      <sheetName val="[SHOPLIST_xls]70_x005f_x0000_,/0_x004"/>
      <sheetName val="Drop_down4"/>
      <sheetName val="[SHOPLIST_xls][SHOPLIST_xls]798"/>
      <sheetName val="[SHOPLIST_xls][SHOPLIST_xls]473"/>
      <sheetName val="[SHOPLIST_xls][SHOPLIST_xls]799"/>
      <sheetName val="[SHOPLIST_xls][SHOPLIST_xls]474"/>
      <sheetName val="[SHOPLIST_xls][SHOPLIST_xls]475"/>
      <sheetName val="[SHOPLIST_xls][SHOPLIST_xls]476"/>
      <sheetName val="[SHOPLIST_xls][SHOPLIST_xls]477"/>
      <sheetName val="[SHOPLIST_xls][SHOPLIST_xls]478"/>
      <sheetName val="[SHOPLIST_xls][SHOPLIST_xls]479"/>
      <sheetName val="[SHOPLIST_xls][SHOPLIST_xls]480"/>
      <sheetName val="[SHOPLIST_xls][SHOPLIST_xls]481"/>
      <sheetName val="[SHOPLIST_xls][SHOPLIST_xls]482"/>
      <sheetName val="[SHOPLIST_xls][SHOPLIST_xls]483"/>
      <sheetName val="[SHOPLIST_xls][SHOPLIST_xls]484"/>
      <sheetName val="[SHOPLIST_xls][SHOPLIST_xls]485"/>
      <sheetName val="[SHOPLIST_xls][SHOPLIST_xls]486"/>
      <sheetName val="[SHOPLIST_xls][SHOPLIST_xls]487"/>
      <sheetName val="[SHOPLIST_xls][SHOPLIST_xls]488"/>
      <sheetName val="[SHOPLIST_xls][SHOPLIST_xls]489"/>
      <sheetName val="[SHOPLIST_xls][SHOPLIST_xls]490"/>
      <sheetName val="[SHOPLIST_xls][SHOPLIST_xls]491"/>
      <sheetName val="[SHOPLIST_xls][SHOPLIST_xls]492"/>
      <sheetName val="[SHOPLIST_xls][SHOPLIST_xls]493"/>
      <sheetName val="[SHOPLIST_xls][SHOPLIST_xls]494"/>
      <sheetName val="[SHOPLIST_xls][SHOPLIST_xls]495"/>
      <sheetName val="[SHOPLIST_xls][SHOPLIST_xls]496"/>
      <sheetName val="[SHOPLIST_xls][SHOPLIST_xls]497"/>
      <sheetName val="[SHOPLIST_xls][SHOPLIST_xls]498"/>
      <sheetName val="[SHOPLIST_xls][SHOPLIST_xls]499"/>
      <sheetName val="[SHOPLIST_xls][SHOPLIST_xls]500"/>
      <sheetName val="[SHOPLIST_xls][SHOPLIST_xls]501"/>
      <sheetName val="[SHOPLIST_xls][SHOPLIST_xls]502"/>
      <sheetName val="[SHOPLIST_xls][SHOPLIST_xls]503"/>
      <sheetName val="[SHOPLIST_xls][SHOPLIST_xls]504"/>
      <sheetName val="[SHOPLIST_xls][SHOPLIST_xls]505"/>
      <sheetName val="[SHOPLIST_xls][SHOPLIST_xls]506"/>
      <sheetName val="[SHOPLIST_xls][SHOPLIST_xls]507"/>
      <sheetName val="[SHOPLIST_xls][SHOPLIST_xls]508"/>
      <sheetName val="[SHOPLIST_xls][SHOPLIST_xls]509"/>
      <sheetName val="[SHOPLIST_xls][SHOPLIST_xls]510"/>
      <sheetName val="[SHOPLIST_xls][SHOPLIST_xls]511"/>
      <sheetName val="[SHOPLIST_xls][SHOPLIST_xls]512"/>
      <sheetName val="[SHOPLIST_xls][SHOPLIST_xls]513"/>
      <sheetName val="[SHOPLIST_xls][SHOPLIST_xls]514"/>
      <sheetName val="[SHOPLIST_xls][SHOPLIST_xls]515"/>
      <sheetName val="[SHOPLIST_xls][SHOPLIST_xls]516"/>
      <sheetName val="[SHOPLIST_xls][SHOPLIST_xls]517"/>
      <sheetName val="[SHOPLIST_xls][SHOPLIST_xls]518"/>
      <sheetName val="[SHOPLIST_xls][SHOPLIST_xls]519"/>
      <sheetName val="[SHOPLIST_xls][SHOPLIST_xls]520"/>
      <sheetName val="[SHOPLIST_xls][SHOPLIST_xls]521"/>
      <sheetName val="[SHOPLIST_xls][SHOPLIST_xls]522"/>
      <sheetName val="[SHOPLIST_xls][SHOPLIST_xls]523"/>
      <sheetName val="[SHOPLIST_xls][SHOPLIST_xls]524"/>
      <sheetName val="[SHOPLIST_xls][SHOPLIST_xls]525"/>
      <sheetName val="[SHOPLIST_xls][SHOPLIST_xls]526"/>
      <sheetName val="[SHOPLIST_xls][SHOPLIST_xls]527"/>
      <sheetName val="[SHOPLIST_xls][SHOPLIST_xls]528"/>
      <sheetName val="[SHOPLIST_xls][SHOPLIST_xls]529"/>
      <sheetName val="[SHOPLIST_xls][SHOPLIST_xls]530"/>
      <sheetName val="[SHOPLIST_xls][SHOPLIST_xls]531"/>
      <sheetName val="[SHOPLIST_xls][SHOPLIST_xls]532"/>
      <sheetName val="[SHOPLIST_xls][SHOPLIST_xls]533"/>
      <sheetName val="[SHOPLIST_xls][SHOPLIST_xls]534"/>
      <sheetName val="[SHOPLIST_xls][SHOPLIST_xls]535"/>
      <sheetName val="[SHOPLIST_xls][SHOPLIST_xls]536"/>
      <sheetName val="[SHOPLIST_xls][SHOPLIST_xls]537"/>
      <sheetName val="[SHOPLIST_xls][SHOPLIST_xls]538"/>
      <sheetName val="[SHOPLIST_xls][SHOPLIST_xls]539"/>
      <sheetName val="[SHOPLIST_xls][SHOPLIST_xls]540"/>
      <sheetName val="[SHOPLIST_xls][SHOPLIST_xls]541"/>
      <sheetName val="[SHOPLIST_xls][SHOPLIST_xls]542"/>
      <sheetName val="[SHOPLIST_xls][SHOPLIST_xls]543"/>
      <sheetName val="[SHOPLIST_xls][SHOPLIST_xls]544"/>
      <sheetName val="[SHOPLIST_xls][SHOPLIST_xls]545"/>
      <sheetName val="[SHOPLIST_xls][SHOPLIST_xls]546"/>
      <sheetName val="[SHOPLIST_xls][SHOPLIST_xls]547"/>
      <sheetName val="[SHOPLIST_xls][SHOPLIST_xls]548"/>
      <sheetName val="[SHOPLIST_xls][SHOPLIST_xls]549"/>
      <sheetName val="[SHOPLIST_xls][SHOPLIST_xls]550"/>
      <sheetName val="[SHOPLIST_xls][SHOPLIST_xls]551"/>
      <sheetName val="[SHOPLIST_xls][SHOPLIST_xls]552"/>
      <sheetName val="[SHOPLIST_xls][SHOPLIST_xls]553"/>
      <sheetName val="[SHOPLIST_xls][SHOPLIST_xls]554"/>
      <sheetName val="[SHOPLIST_xls][SHOPLIST_xls]555"/>
      <sheetName val="[SHOPLIST_xls][SHOPLIST_xls]556"/>
      <sheetName val="[SHOPLIST_xls][SHOPLIST_xls]557"/>
      <sheetName val="[SHOPLIST_xls][SHOPLIST_xls]558"/>
      <sheetName val="[SHOPLIST_xls][SHOPLIST_xls]559"/>
      <sheetName val="[SHOPLIST_xls][SHOPLIST_xls]560"/>
      <sheetName val="[SHOPLIST_xls][SHOPLIST_xls]561"/>
      <sheetName val="[SHOPLIST_xls][SHOPLIST_xls]562"/>
      <sheetName val="[SHOPLIST_xls][SHOPLIST_xls]563"/>
      <sheetName val="[SHOPLIST_xls][SHOPLIST_xls]564"/>
      <sheetName val="[SHOPLIST_xls][SHOPLIST_xls]565"/>
      <sheetName val="[SHOPLIST_xls][SHOPLIST_xls]566"/>
      <sheetName val="[SHOPLIST_xls][SHOPLIST_xls]567"/>
      <sheetName val="[SHOPLIST_xls][SHOPLIST_xls]568"/>
      <sheetName val="[SHOPLIST_xls][SHOPLIST_xls]569"/>
      <sheetName val="[SHOPLIST_xls][SHOPLIST_xls]570"/>
      <sheetName val="[SHOPLIST_xls][SHOPLIST_xls]571"/>
      <sheetName val="[SHOPLIST_xls][SHOPLIST_xls]572"/>
      <sheetName val="[SHOPLIST_xls][SHOPLIST_xls]573"/>
      <sheetName val="[SHOPLIST_xls][SHOPLIST_xls]574"/>
      <sheetName val="[SHOPLIST_xls][SHOPLIST_xls]575"/>
      <sheetName val="[SHOPLIST_xls][SHOPLIST_xls]576"/>
      <sheetName val="[SHOPLIST_xls][SHOPLIST_xls]577"/>
      <sheetName val="[SHOPLIST_xls][SHOPLIST_xls]578"/>
      <sheetName val="[SHOPLIST_xls][SHOPLIST_xls]579"/>
      <sheetName val="[SHOPLIST_xls][SHOPLIST_xls]580"/>
      <sheetName val="[SHOPLIST_xls][SHOPLIST_xls]581"/>
      <sheetName val="[SHOPLIST_xls][SHOPLIST_xls]582"/>
      <sheetName val="[SHOPLIST_xls][SHOPLIST_xls]583"/>
      <sheetName val="[SHOPLIST_xls][SHOPLIST_xls]584"/>
      <sheetName val="[SHOPLIST_xls][SHOPLIST_xls]585"/>
      <sheetName val="[SHOPLIST_xls][SHOPLIST_xls]586"/>
      <sheetName val="[SHOPLIST_xls][SHOPLIST_xls]587"/>
      <sheetName val="[SHOPLIST_xls][SHOPLIST_xls]588"/>
      <sheetName val="[SHOPLIST_xls][SHOPLIST_xls]589"/>
      <sheetName val="[SHOPLIST_xls][SHOPLIST_xls]590"/>
      <sheetName val="[SHOPLIST_xls][SHOPLIST_xls]591"/>
      <sheetName val="[SHOPLIST_xls][SHOPLIST_xls]592"/>
      <sheetName val="[SHOPLIST_xls][SHOPLIST_xls]593"/>
      <sheetName val="[SHOPLIST_xls][SHOPLIST_xls]594"/>
      <sheetName val="[SHOPLIST_xls][SHOPLIST_xls]595"/>
      <sheetName val="[SHOPLIST_xls][SHOPLIST_xls]596"/>
      <sheetName val="[SHOPLIST_xls][SHOPLIST_xls]597"/>
      <sheetName val="[SHOPLIST_xls][SHOPLIST_xls]598"/>
      <sheetName val="[SHOPLIST_xls]70,/0s«iÆøí¬i113"/>
      <sheetName val="[SHOPLIST_xls]70,/0s«iÆøí¬i28"/>
      <sheetName val="[SHOPLIST_xls][SHOPLIST_xls]599"/>
      <sheetName val="[SHOPLIST_xls]/VWVU))5"/>
      <sheetName val="S-Curve_Update4"/>
      <sheetName val="VESSELS_4"/>
      <sheetName val="FLOOR_AND_CEILING4"/>
      <sheetName val="area_comp_2011_01_18_(2)4"/>
      <sheetName val="drop_down_lists4"/>
      <sheetName val="PH_54"/>
      <sheetName val="[SHOPLIST_xls][SHOPLIST_xls]600"/>
      <sheetName val="[SHOPLIST_xls][SHOPLIST_xls]601"/>
      <sheetName val="[SHOPLIST_xls][SHOPLIST_xls]602"/>
      <sheetName val="[SHOPLIST_xls][SHOPLIST_xls]603"/>
      <sheetName val="[SHOPLIST_xls][SHOPLIST_xls]604"/>
      <sheetName val="[SHOPLIST_xls][SHOPLIST_xls]605"/>
      <sheetName val="[SHOPLIST_xls][SHOPLIST_xls]606"/>
      <sheetName val="[SHOPLIST_xls][SHOPLIST_xls]607"/>
      <sheetName val="Spacing_of_Delineators3"/>
      <sheetName val="EATON_SUMMARY4"/>
      <sheetName val="Outline_Cost_-_Five_star_Hotel4"/>
      <sheetName val="Schedules_PL3"/>
      <sheetName val="Schedules_BS3"/>
      <sheetName val="[SHOPLIST_xls][SHOPLIST_xls]608"/>
      <sheetName val="[SHOPLIST_xls][SHOPLIST_xls]609"/>
      <sheetName val="[SHOPLIST_xls][SHOPLIST_xls]610"/>
      <sheetName val="[SHOPLIST_xls][SHOPLIST_xls]611"/>
      <sheetName val="[SHOPLIST_xls][SHOPLIST_xls]612"/>
      <sheetName val="[SHOPLIST_xls][SHOPLIST_xls]613"/>
      <sheetName val="[SHOPLIST_xls][SHOPLIST_xls]614"/>
      <sheetName val="[SHOPLIST_xls][SHOPLIST_xls]615"/>
      <sheetName val="[SHOPLIST_xls][SHOPLIST_xls]616"/>
      <sheetName val="[SHOPLIST_xls][SHOPLIST_xls]617"/>
      <sheetName val="[SHOPLIST_xls][SHOPLIST_xls]618"/>
      <sheetName val="[SHOPLIST_xls][SHOPLIST_xls]619"/>
      <sheetName val="[SHOPLIST_xls][SHOPLIST_xls]620"/>
      <sheetName val="[SHOPLIST_xls][SHOPLIST_xls]621"/>
      <sheetName val="[SHOPLIST_xls][SHOPLIST_xls]622"/>
      <sheetName val="[SHOPLIST_xls][SHOPLIST_xls]623"/>
      <sheetName val="[SHOPLIST_xls][SHOPLIST_xls]624"/>
      <sheetName val="[SHOPLIST_xls][SHOPLIST_xls]625"/>
      <sheetName val="[SHOPLIST_xls][SHOPLIST_xls]626"/>
      <sheetName val="[SHOPLIST_xls][SHOPLIST_xls]627"/>
      <sheetName val="[SHOPLIST_xls][SHOPLIST_xls]628"/>
      <sheetName val="[SHOPLIST_xls][SHOPLIST_xls]629"/>
      <sheetName val="[SHOPLIST_xls][SHOPLIST_xls]630"/>
      <sheetName val="[SHOPLIST_xls][SHOPLIST_xls]631"/>
      <sheetName val="[SHOPLIST_xls][SHOPLIST_xls]632"/>
      <sheetName val="[SHOPLIST_xls][SHOPLIST_xls]633"/>
      <sheetName val="[SHOPLIST_xls][SHOPLIST_xls]634"/>
      <sheetName val="[SHOPLIST_xls][SHOPLIST_xls]635"/>
      <sheetName val="[SHOPLIST_xls][SHOPLIST_xls]636"/>
      <sheetName val="[SHOPLIST_xls][SHOPLIST_xls]637"/>
      <sheetName val="[SHOPLIST_xls][SHOPLIST_xls]638"/>
      <sheetName val="[SHOPLIST_xls][SHOPLIST_xls]639"/>
      <sheetName val="[SHOPLIST_xls][SHOPLIST_xls]640"/>
      <sheetName val="[SHOPLIST_xls][SHOPLIST_xls]641"/>
      <sheetName val="[SHOPLIST_xls][SHOPLIST_xls]642"/>
      <sheetName val="[SHOPLIST_xls][SHOPLIST_xls]643"/>
      <sheetName val="[SHOPLIST_xls][SHOPLIST_xls]644"/>
      <sheetName val="Drop_Down_Data9"/>
      <sheetName val="Rules_9"/>
      <sheetName val="L3-WBS_Mapping9"/>
      <sheetName val="Elemental_Buildup26"/>
      <sheetName val="Div__0827"/>
      <sheetName val="Div__0927"/>
      <sheetName val="Div__1027"/>
      <sheetName val="Div__1127"/>
      <sheetName val="Div__1227"/>
      <sheetName val="Div_1327"/>
      <sheetName val="EXTERNAL_WORKS27"/>
      <sheetName val="PRODUCTIVITY_RATE27"/>
      <sheetName val="U_R_A_-_MASONRY27"/>
      <sheetName val="U_R_A_-_PLASTERING27"/>
      <sheetName val="U_R_A_-_TILING27"/>
      <sheetName val="U_R_A_-_GRANITE27"/>
      <sheetName val="V_C_2_-_EARTHWORK27"/>
      <sheetName val="V_C_9_-_CERAMIC27"/>
      <sheetName val="V_C_9_-_FINISHES27"/>
      <sheetName val="BAFO_CCL_Submission9"/>
      <sheetName val="BOQ_Direct_selling_cost28"/>
      <sheetName val="Eq__Mobilization27"/>
      <sheetName val="PointNo_526"/>
      <sheetName val="w't_table26"/>
      <sheetName val="PMWeb_data27"/>
      <sheetName val="CHART_OF_ACCOUNTS27"/>
      <sheetName val="B185-B-9_127"/>
      <sheetName val="B185-B-9_227"/>
      <sheetName val="E-Bill_No_6_A-O27"/>
      <sheetName val="Material_List_26"/>
      <sheetName val="Project_Cost_Breakdown24"/>
      <sheetName val="Index_List26"/>
      <sheetName val="Type_List26"/>
      <sheetName val="File_Types26"/>
      <sheetName val="SS_MH27"/>
      <sheetName val="bill_nb2-Plumbing_&amp;_Drainag26"/>
      <sheetName val="Pl_&amp;_Dr_B26"/>
      <sheetName val="Pl_&amp;_Dr_G26"/>
      <sheetName val="Pl_&amp;_Dr_M26"/>
      <sheetName val="Pl_&amp;_Dr_126"/>
      <sheetName val="Pl_&amp;_Dr_226"/>
      <sheetName val="Pl_&amp;_Dr_326"/>
      <sheetName val="Pl_&amp;_Dr_426"/>
      <sheetName val="Pl_&amp;_Dr_526"/>
      <sheetName val="Pl_&amp;_Dr_626"/>
      <sheetName val="Pl_&amp;_Dr_726"/>
      <sheetName val="Pl_&amp;_Dr_826"/>
      <sheetName val="Pl_&amp;_Dr_R26"/>
      <sheetName val="FF_B26"/>
      <sheetName val="FF_G26"/>
      <sheetName val="FF_M26"/>
      <sheetName val="FF_126"/>
      <sheetName val="FF_2_26"/>
      <sheetName val="FF_326"/>
      <sheetName val="FF_426"/>
      <sheetName val="FF_526"/>
      <sheetName val="FF_6_26"/>
      <sheetName val="FF_726"/>
      <sheetName val="FF_826"/>
      <sheetName val="FF_R26"/>
      <sheetName val="bill_nb3-FF26"/>
      <sheetName val="HVAC_B26"/>
      <sheetName val="HVAC_G26"/>
      <sheetName val="HVAC_M26"/>
      <sheetName val="HVAC_126"/>
      <sheetName val="HVAC_226"/>
      <sheetName val="HVAC_326"/>
      <sheetName val="HVAC_426"/>
      <sheetName val="HVAC_526"/>
      <sheetName val="HVAC_626"/>
      <sheetName val="HVAC_726"/>
      <sheetName val="HVAC_826"/>
      <sheetName val="HVAC_R26"/>
      <sheetName val="bill_nb4-HVAC26"/>
      <sheetName val="SC_B26"/>
      <sheetName val="SC_G26"/>
      <sheetName val="SC_M26"/>
      <sheetName val="SC_126"/>
      <sheetName val="SC_226"/>
      <sheetName val="SC_326"/>
      <sheetName val="SC_426"/>
      <sheetName val="SC_526"/>
      <sheetName val="SC_626"/>
      <sheetName val="SC_726"/>
      <sheetName val="SC_826"/>
      <sheetName val="SC_R26"/>
      <sheetName val="AV_B26"/>
      <sheetName val="AV_G26"/>
      <sheetName val="AV_M26"/>
      <sheetName val="AV_126"/>
      <sheetName val="AV_226"/>
      <sheetName val="AV_326"/>
      <sheetName val="AV_426"/>
      <sheetName val="AV_526"/>
      <sheetName val="AV_626"/>
      <sheetName val="AV_726"/>
      <sheetName val="AV_826"/>
      <sheetName val="EL_B26"/>
      <sheetName val="EL_M26"/>
      <sheetName val="EL_126"/>
      <sheetName val="EL_226"/>
      <sheetName val="EL_326"/>
      <sheetName val="EL_426"/>
      <sheetName val="EL_526"/>
      <sheetName val="EL_626"/>
      <sheetName val="EL_726"/>
      <sheetName val="EL_826"/>
      <sheetName val="EL_R26"/>
      <sheetName val="EL_TR26"/>
      <sheetName val="8-_EL26"/>
      <sheetName val="FA_B26"/>
      <sheetName val="FA_G26"/>
      <sheetName val="FA_M26"/>
      <sheetName val="FA_126"/>
      <sheetName val="FA_226"/>
      <sheetName val="FA_326"/>
      <sheetName val="FA_426"/>
      <sheetName val="FA_526"/>
      <sheetName val="FA_626"/>
      <sheetName val="FA_726"/>
      <sheetName val="FA_826"/>
      <sheetName val="FA_R26"/>
      <sheetName val="9-_FA26"/>
      <sheetName val="B09_127"/>
      <sheetName val="2_2)Revised_Cash_Flow26"/>
      <sheetName val="입찰내역_발주처_양식26"/>
      <sheetName val="Division_255"/>
      <sheetName val="Division_426"/>
      <sheetName val="Division_526"/>
      <sheetName val="Division_626"/>
      <sheetName val="Division_726"/>
      <sheetName val="Division_826"/>
      <sheetName val="Division_926"/>
      <sheetName val="Division_1026"/>
      <sheetName val="Division_1226"/>
      <sheetName val="Division_1426"/>
      <sheetName val="Division_2129"/>
      <sheetName val="Division_2227"/>
      <sheetName val="Division_2326"/>
      <sheetName val="Division_2626"/>
      <sheetName val="Division_2726"/>
      <sheetName val="Division_2826"/>
      <sheetName val="Division_3126"/>
      <sheetName val="Division_3226"/>
      <sheetName val="Division_3326"/>
      <sheetName val="LIST_DO_NOT_REMOVE25"/>
      <sheetName val="PRECAST_lightconc-II28"/>
      <sheetName val="final_abstract28"/>
      <sheetName val="Mall_waterproofing23"/>
      <sheetName val="MSCP_waterproofing23"/>
      <sheetName val="Employee_List24"/>
      <sheetName val="Chiet_t26"/>
      <sheetName val="Staffing_and_Rates_IA26"/>
      <sheetName val="B6_2_25"/>
      <sheetName val="Summary_of_Work24"/>
      <sheetName val="RAB_AR&amp;STR23"/>
      <sheetName val="Data_Validation9"/>
      <sheetName val="Staff_Acco_24"/>
      <sheetName val="TBAL9697_-group_wise__sdpl24"/>
      <sheetName val="Div26_-_Elect9"/>
      <sheetName val="CHUNG_CU_CARRILON9"/>
      <sheetName val="Update_list9"/>
      <sheetName val="Sinh_Nam_systems9"/>
      <sheetName val="DIE_profile9"/>
      <sheetName val="Import_tax9"/>
      <sheetName val="[SHOPLIST_xls]70,/0s«iÆøí¬i29"/>
      <sheetName val="TONG_HOP_VL-NC9"/>
      <sheetName val="TONGKE3p_9"/>
      <sheetName val="TH_VL,_NC,_DDHT_Thanhphuoc9"/>
      <sheetName val="DON_GIA9"/>
      <sheetName val="CHITIET_VL-NC9"/>
      <sheetName val="TH_kinh_phi9"/>
      <sheetName val="KLDT_DIEN9"/>
      <sheetName val="Dinh_muc_CP_KTCB_khac9"/>
      <sheetName val="[SHOPLIST_xls][SHOPLIST_xls]645"/>
      <sheetName val="_SHOPLIST_xls_7015"/>
      <sheetName val="quotation_9"/>
      <sheetName val="Bill_5_-_Carpark9"/>
      <sheetName val="BOQ_-_summary__39"/>
      <sheetName val="NKSC_thue9"/>
      <sheetName val="05__Data_Cash_Flow9"/>
      <sheetName val="MTO_REV_2(ARMOR)9"/>
      <sheetName val="Item-_Compact24"/>
      <sheetName val="E_&amp;_R24"/>
      <sheetName val="Rate_summary23"/>
      <sheetName val="Рабочий_лист23"/>
      <sheetName val="[SHOPLIST_xls]7018"/>
      <sheetName val="Back_up23"/>
      <sheetName val="Annex_1_Sect_3a24"/>
      <sheetName val="Annex_1_Sect_3a_124"/>
      <sheetName val="Annex_1_Sect_3b24"/>
      <sheetName val="Annex_1_Sect_3c24"/>
      <sheetName val="HOURLY_RATES24"/>
      <sheetName val="Risk_Breakdown_Structure22"/>
      <sheetName val="Common_Variables23"/>
      <sheetName val="INDIGINEOUS_ITEMS_23"/>
      <sheetName val="SITE_WORK23"/>
      <sheetName val="PT_141-_Site_A_Landscape23"/>
      <sheetName val="train_cash23"/>
      <sheetName val="accom_cash23"/>
      <sheetName val="d-safe_DELUXE23"/>
      <sheetName val="GPL_Revenu_Update23"/>
      <sheetName val="DO_NOT_TOUCH23"/>
      <sheetName val="Work_Type23"/>
      <sheetName val="Duct_Accesories23"/>
      <sheetName val="AREA_OF_APPLICATION22"/>
      <sheetName val="????_???_??23"/>
      <sheetName val="Labour_&amp;_Plant23"/>
      <sheetName val="Ave_wtd_rates23"/>
      <sheetName val="Debits_as_on_12_04_0823"/>
      <sheetName val="STAFFSCHED_23"/>
      <sheetName val="TRIAL_BALANCE23"/>
      <sheetName val="PROJECT_BRIEF(EX_NEW)23"/>
      <sheetName val="Geneí¬_i22"/>
      <sheetName val="Cashflow_projection18"/>
      <sheetName val="steel_total22"/>
      <sheetName val="ELE_BOQ22"/>
      <sheetName val="Resumo_Empreitadas19"/>
      <sheetName val="Floor_Box_20"/>
      <sheetName val="PPA_Summary19"/>
      <sheetName val="Mix_Design19"/>
      <sheetName val="Equipment_Rates18"/>
      <sheetName val="[SHOPLIST_xls][SHOPLIST_xls][18"/>
      <sheetName val="E_H_-_H__W_P_18"/>
      <sheetName val="E__H__Treatment_for_pile_cap18"/>
      <sheetName val="Z-_GENERAL_PRICE_SUMMARY19"/>
      <sheetName val="%_prog_figs_-u5_and_total19"/>
      <sheetName val="[SHOPLIST_xls][SHOPLIST_xls]646"/>
      <sheetName val="Area_Breakdown_PER_LEVEL_LINK18"/>
      <sheetName val="CF_Input18"/>
      <sheetName val="DATA_INPUT18"/>
      <sheetName val="Vordruck-Nr__7_1_3_D18"/>
      <sheetName val="M&amp;A_D18"/>
      <sheetName val="M&amp;A_E18"/>
      <sheetName val="M&amp;A_G18"/>
      <sheetName val="[SHOPLIST_xls]70,18"/>
      <sheetName val="Base_BM-rebar18"/>
      <sheetName val="Data_Sheet18"/>
      <sheetName val="Materials_18"/>
      <sheetName val="Form_618"/>
      <sheetName val="Risk_Register18"/>
      <sheetName val="Revised_Front_Page18"/>
      <sheetName val="Diff_Run01&amp;Run0218"/>
      <sheetName val="CCS_Summary18"/>
      <sheetName val="1_Carillion_Staff18"/>
      <sheetName val="_2_Staff_&amp;_Gen_labour18"/>
      <sheetName val="3_Offices18"/>
      <sheetName val="4_TempServ18"/>
      <sheetName val="__5_Temp_Wks18"/>
      <sheetName val="_6_Addn_Plant18"/>
      <sheetName val="_7__Transport18"/>
      <sheetName val="_8_Testing18"/>
      <sheetName val="9__Miscellaneous18"/>
      <sheetName val="10__Design18"/>
      <sheetName val="_11_Insurances18"/>
      <sheetName val="_12_Client_Req_18"/>
      <sheetName val="Risk_List18"/>
      <sheetName val="Track_of_Changes18"/>
      <sheetName val="Bill_8_Doors_&amp;_Windows18"/>
      <sheetName val="Bill_9_Finishes_18"/>
      <sheetName val="Bill_10_Specialities18"/>
      <sheetName val="Contract_Division16"/>
      <sheetName val="SubContract_Type16"/>
      <sheetName val="Service_Type16"/>
      <sheetName val="PRICE_INFO15"/>
      <sheetName val="RC_SUMMARY15"/>
      <sheetName val="LABOUR_PRODUCTIVITY-TAV15"/>
      <sheetName val="MATERIAL_PRICES15"/>
      <sheetName val="P-100_MRF_DB_R115"/>
      <sheetName val="1_2_Staff_Schedule19"/>
      <sheetName val="Attach_4-1815"/>
      <sheetName val="tender_allowances18"/>
      <sheetName val="_Summary_BKG_03418"/>
      <sheetName val="BILL_3R18"/>
      <sheetName val="BLOCK-A_(MEA_SHEET)18"/>
      <sheetName val="Cost_Heading15"/>
      <sheetName val="Labour_Costs18"/>
      <sheetName val="Ewaan_Show_Kitchen_(2)15"/>
      <sheetName val="Cash_Flow_Working15"/>
      <sheetName val="MN_T_B_15"/>
      <sheetName val="D_&amp;_W_sizes15"/>
      <sheetName val="SOPMA_DD15"/>
      <sheetName val="Qtys_ZamZam_(Del__before)15"/>
      <sheetName val="Qtys_Relocation_(Del_before)15"/>
      <sheetName val="_Qtys_Sub_&amp;_Tents_(Del__befor15"/>
      <sheetName val="Qtys__Signages_(Del__before)15"/>
      <sheetName val="Qtys_Temporary_Passages_(Del)15"/>
      <sheetName val="_Qtys_Ser__Rooms_(Del_before)15"/>
      <sheetName val="Div_07_Thermal_&amp;_Moisture9"/>
      <sheetName val="Sheet_Index8"/>
      <sheetName val="Site_Dev_BOQ18"/>
      <sheetName val="Trade_Summary8"/>
      <sheetName val="Data_I_(2)15"/>
      <sheetName val="rEFERENCES_15"/>
      <sheetName val="BOQ_(2)9"/>
      <sheetName val="LABOUR_RATE9"/>
      <sheetName val="Material_Rate9"/>
      <sheetName val="Labor_abs-PW9"/>
      <sheetName val="Labor_abs-NMR9"/>
      <sheetName val="Combined_Results_9"/>
      <sheetName val="precast_RC_element9"/>
      <sheetName val="pile_Fabrication9"/>
      <sheetName val="New_Bld9"/>
      <sheetName val="Finansal_tamamlanma_Eğrisi9"/>
      <sheetName val="Status_Summary9"/>
      <sheetName val="Dash_board18"/>
      <sheetName val="2F_회의실견적(5_14_일대)11"/>
      <sheetName val="_HIT-&gt;HMC_견적(3900)11"/>
      <sheetName val="Appendix_B11"/>
      <sheetName val="Labour_Rate_15"/>
      <sheetName val="kppl_pl9"/>
      <sheetName val="Basic_Rates9"/>
      <sheetName val="2_Plex9"/>
      <sheetName val="Sheet1_(2)9"/>
      <sheetName val="4_Plex9"/>
      <sheetName val="6_Plex_9"/>
      <sheetName val="Detailed_Summary9"/>
      <sheetName val="Sheet1_(3)9"/>
      <sheetName val="Sheet1_(4)9"/>
      <sheetName val="May_0510"/>
      <sheetName val="April_0510"/>
      <sheetName val="Aug_0510"/>
      <sheetName val="July_0510"/>
      <sheetName val="June_0510"/>
      <sheetName val="Nov_0510"/>
      <sheetName val="Oct_0510"/>
      <sheetName val="Sep_0510"/>
      <sheetName val="Dropdown_List9"/>
      <sheetName val="1_-_Main_Building9"/>
      <sheetName val="1_-_Summary9"/>
      <sheetName val="2_-_Landscaping_Works9"/>
      <sheetName val="2_-_Summary9"/>
      <sheetName val="4_-_Bldg_Infra9"/>
      <sheetName val="4_-_Summary9"/>
      <sheetName val="Asset_Allocation_(CR)9"/>
      <sheetName val="Project_Benchmarking9"/>
      <sheetName val="Dashboard_(1)9"/>
      <sheetName val="VO_Agreed_to_Unifier_Sum9"/>
      <sheetName val="VO_Not_yet_Agreed_to_Unifier9"/>
      <sheetName val="VO_Anticipated_to_Unifier9"/>
      <sheetName val="EW_to_Unifier9"/>
      <sheetName val="Prov_Sums9"/>
      <sheetName val="Other_Amounts9"/>
      <sheetName val="Summary_8"/>
      <sheetName val="B04-A_-_DIA_SUDEER8"/>
      <sheetName val="04D_-_Tanmyat8"/>
      <sheetName val="13-_B04-B_&amp;_C8"/>
      <sheetName val="_SITE_09_B04-B&amp;C-AFAQ8"/>
      <sheetName val="CONSTRUCTION_COMPONENT8"/>
      <sheetName val="HB_CEC_schd_4_29"/>
      <sheetName val="HB_CEC_schd_4_39"/>
      <sheetName val="HB_CEC_schd_5_29"/>
      <sheetName val="HB_CEC_schd_6_29"/>
      <sheetName val="HB_CEC_schd_7_29"/>
      <sheetName val="HB_CEC_schd_9_29"/>
      <sheetName val="Doha_Farm9"/>
      <sheetName val="B-3_2_EB8"/>
      <sheetName val="Balance_Sheet8"/>
      <sheetName val="Other_Cost_Norms7"/>
      <sheetName val="AOP_Summary-210"/>
      <sheetName val="Estimate_for_approval8"/>
      <sheetName val="New_Rates8"/>
      <sheetName val="Labour_Rates8"/>
      <sheetName val="Status_8"/>
      <sheetName val="CLIENT_BUDGET8"/>
      <sheetName val="Reco-June_20198"/>
      <sheetName val="REMINING_PROGRESS8"/>
      <sheetName val="OS&amp;E__IT8"/>
      <sheetName val="PAID_AMOUNT8"/>
      <sheetName val="IPA_218"/>
      <sheetName val="Order_by_owner8"/>
      <sheetName val="PERLIM__Sammary8"/>
      <sheetName val="RECOVER_OF_DOUBLE_PAYMENT8"/>
      <sheetName val="rathath_al_matar8"/>
      <sheetName val="INTERNAL_LINE_8"/>
      <sheetName val="MINOVA_AL_DEYAR8"/>
      <sheetName val="BLUE_RHINE8"/>
      <sheetName val="NATIONAL_PAINT8"/>
      <sheetName val="FIRE_RATED8"/>
      <sheetName val="CIF_COST_ITEM7"/>
      <sheetName val="Rates_for_public_areas7"/>
      <sheetName val="MAIN_SUMMARY7"/>
      <sheetName val="Sec__A-PQ9"/>
      <sheetName val="Preamble_B9"/>
      <sheetName val="Sec__C-Dayworks9"/>
      <sheetName val="d5_9"/>
      <sheetName val="Tender_Docs8"/>
      <sheetName val="Miral_Emails8"/>
      <sheetName val="LOAs_(061619)8"/>
      <sheetName val="Contract_Conditions_(Tender)8"/>
      <sheetName val="Contract_Qualifications8"/>
      <sheetName val="YVPI_&amp;_GII8"/>
      <sheetName val="LOA_(live_sheet)8"/>
      <sheetName val="LOA_Log_(082419)8"/>
      <sheetName val="Key_Docs_Ref_8"/>
      <sheetName val="To_Mr__Boota_(072519)8"/>
      <sheetName val="Core_Data7"/>
      <sheetName val="Abs_PMRL7"/>
      <sheetName val="B2-DV_No_027"/>
      <sheetName val="TB_ALJADA7"/>
      <sheetName val="Plot_Area7"/>
      <sheetName val="Closing_entries7"/>
      <sheetName val="Executive_Summary7"/>
      <sheetName val="Sales_Tracking_Report_(STR)7"/>
      <sheetName val="Blocking_Tracking_Report_(BTR)7"/>
      <sheetName val="Bill_No_17"/>
      <sheetName val="[SHOPLIST_xls]70,/0s«iÆøí¬8"/>
      <sheetName val="[SHOPLIST_xls][SH8"/>
      <sheetName val="[SHOPLIST_xls]70_8"/>
      <sheetName val="[SHOPLIST_xls]/VW7"/>
      <sheetName val="MASTER_RATE_ANALYSIS8"/>
      <sheetName val="Basic_Rate8"/>
      <sheetName val="P-Ins_&amp;_Bonds8"/>
      <sheetName val="Recon_Template7"/>
      <sheetName val="DIV_01_General_Requirements7"/>
      <sheetName val="Bill_(1)_Main_Building7"/>
      <sheetName val="Bill_(2)_General_Site_&amp;_Parkin7"/>
      <sheetName val="wd_points7"/>
      <sheetName val="Bill_(3)_Guest_House7"/>
      <sheetName val="Bill_(4)_Family_Buildings7"/>
      <sheetName val="Bill_(5)_Villa_Buildings7"/>
      <sheetName val="Bill_(6)_Entrance_Building7"/>
      <sheetName val="Bill_(7)_Masjid7"/>
      <sheetName val="Bill_(8)_Auditorium7"/>
      <sheetName val="Bill_(9)_Site_Prep__&amp;_Roadway7"/>
      <sheetName val="Summary_Cost7"/>
      <sheetName val="lighting_points7"/>
      <sheetName val="ESTIMATE_(2)7"/>
      <sheetName val="COM_Summary7"/>
      <sheetName val="Comp_equip7"/>
      <sheetName val="SITE_WORKS7"/>
      <sheetName val="WOOD_WORK7"/>
      <sheetName val="THERMAL_&amp;_MOISTURE_7"/>
      <sheetName val="DOORS_&amp;_WINDOWS7"/>
      <sheetName val="Additional_Items7"/>
      <sheetName val="P15_Cost_Implications7"/>
      <sheetName val="P15_uPVC_ducts-Rate_Summary7"/>
      <sheetName val="P13_uPVC_ducts7"/>
      <sheetName val="P13_Mass_Concrete7"/>
      <sheetName val="P13_Imported_Fill7"/>
      <sheetName val="P14_uPVC_ducts7"/>
      <sheetName val="P14_Mass_Concrete7"/>
      <sheetName val="P14_Imported_Fill7"/>
      <sheetName val="P14_Sand_bed_to_cable7"/>
      <sheetName val="P15_uPVC_ducts7"/>
      <sheetName val="Master_data7"/>
      <sheetName val="Quotation_FM_administration7"/>
      <sheetName val="Quotation_Visitor_and_Sec7"/>
      <sheetName val="Service_Charge7"/>
      <sheetName val="CABLES_7"/>
      <sheetName val="Quotation_Offices_108,9,10,11)7"/>
      <sheetName val="Quotation_modification7"/>
      <sheetName val="L_(4)7"/>
      <sheetName val="P1926-H2B_Pkg_2A&amp;2B7"/>
      <sheetName val="P1940-H2B_Pkg_1_Guestrooms7"/>
      <sheetName val="BOQ_1_927"/>
      <sheetName val="Ref_Arch7"/>
      <sheetName val="Portfolio_List7"/>
      <sheetName val="Staff_OLD_7"/>
      <sheetName val="개시대사_(2)7"/>
      <sheetName val="Appendix-A_-GRAND_SUMMARY7"/>
      <sheetName val="D9_(New_Rate)7"/>
      <sheetName val="WATER_DUCT_-_IC_217"/>
      <sheetName val="Initial_Data7"/>
      <sheetName val="Package_Status7"/>
      <sheetName val="Asset_Desc7"/>
      <sheetName val="Cumulative_Rail_7"/>
      <sheetName val="Data_7"/>
      <sheetName val="6_2_Floor_Finishes7"/>
      <sheetName val="BUAs_and_Sales_Forecast7"/>
      <sheetName val="Lagoons_Breakdown_Prices7"/>
      <sheetName val="Cover_HW_Z2_7"/>
      <sheetName val="TOTAL_WORK7"/>
      <sheetName val="part_37"/>
      <sheetName val="pile_Length_for_Easter_fence7"/>
      <sheetName val="Div_10-Specialities_7"/>
      <sheetName val="MALE_&amp;_FEMALE_7"/>
      <sheetName val="Div_Summary7"/>
      <sheetName val="_Estimate__7"/>
      <sheetName val="Equip_7"/>
      <sheetName val="[SHOPLIST_xls]70,/0s«i_x7"/>
      <sheetName val="Contractor_Application6"/>
      <sheetName val="08_MEP_Summary6"/>
      <sheetName val="Addnl_works6"/>
      <sheetName val="B3__Material_on_Site-Detail6"/>
      <sheetName val="[SHOPLIST_xls]70_x005f_x0000_,/0_x005"/>
      <sheetName val="Drop_down5"/>
      <sheetName val="[SHOPLIST_xls][SHOPLIST_xls]647"/>
      <sheetName val="[SHOPLIST_xls][SHOPLIST_xls]648"/>
      <sheetName val="[SHOPLIST_xls][SHOPLIST_xls]649"/>
      <sheetName val="[SHOPLIST_xls][SHOPLIST_xls]650"/>
      <sheetName val="[SHOPLIST_xls][SHOPLIST_xls]651"/>
      <sheetName val="[SHOPLIST_xls][SHOPLIST_xls]652"/>
      <sheetName val="[SHOPLIST_xls][SHOPLIST_xls]653"/>
      <sheetName val="[SHOPLIST_xls][SHOPLIST_xls]654"/>
      <sheetName val="[SHOPLIST_xls][SHOPLIST_xls]655"/>
      <sheetName val="[SHOPLIST_xls][SHOPLIST_xls]656"/>
      <sheetName val="[SHOPLIST_xls][SHOPLIST_xls]657"/>
      <sheetName val="[SHOPLIST_xls][SHOPLIST_xls]658"/>
      <sheetName val="[SHOPLIST_xls][SHOPLIST_xls]659"/>
      <sheetName val="[SHOPLIST_xls][SHOPLIST_xls]660"/>
      <sheetName val="[SHOPLIST_xls][SHOPLIST_xls]661"/>
      <sheetName val="[SHOPLIST_xls][SHOPLIST_xls]662"/>
      <sheetName val="[SHOPLIST_xls][SHOPLIST_xls]663"/>
      <sheetName val="[SHOPLIST_xls][SHOPLIST_xls]664"/>
      <sheetName val="[SHOPLIST_xls][SHOPLIST_xls]665"/>
      <sheetName val="[SHOPLIST_xls][SHOPLIST_xls]666"/>
      <sheetName val="[SHOPLIST_xls][SHOPLIST_xls]667"/>
      <sheetName val="[SHOPLIST_xls][SHOPLIST_xls]668"/>
      <sheetName val="[SHOPLIST_xls][SHOPLIST_xls]669"/>
      <sheetName val="[SHOPLIST_xls][SHOPLIST_xls]670"/>
      <sheetName val="[SHOPLIST_xls][SHOPLIST_xls]671"/>
      <sheetName val="[SHOPLIST_xls][SHOPLIST_xls]672"/>
      <sheetName val="[SHOPLIST_xls][SHOPLIST_xls]673"/>
      <sheetName val="[SHOPLIST_xls][SHOPLIST_xls]674"/>
      <sheetName val="[SHOPLIST_xls][SHOPLIST_xls]675"/>
      <sheetName val="[SHOPLIST_xls][SHOPLIST_xls]676"/>
      <sheetName val="[SHOPLIST_xls][SHOPLIST_xls]677"/>
      <sheetName val="[SHOPLIST_xls][SHOPLIST_xls]678"/>
      <sheetName val="[SHOPLIST_xls][SHOPLIST_xls]679"/>
      <sheetName val="[SHOPLIST_xls][SHOPLIST_xls]680"/>
      <sheetName val="[SHOPLIST_xls][SHOPLIST_xls]681"/>
      <sheetName val="[SHOPLIST_xls][SHOPLIST_xls]682"/>
      <sheetName val="[SHOPLIST_xls][SHOPLIST_xls]683"/>
      <sheetName val="[SHOPLIST_xls][SHOPLIST_xls]684"/>
      <sheetName val="[SHOPLIST_xls][SHOPLIST_xls]685"/>
      <sheetName val="[SHOPLIST_xls][SHOPLIST_xls]686"/>
      <sheetName val="[SHOPLIST_xls][SHOPLIST_xls]687"/>
      <sheetName val="[SHOPLIST_xls][SHOPLIST_xls]688"/>
      <sheetName val="[SHOPLIST_xls][SHOPLIST_xls]689"/>
      <sheetName val="[SHOPLIST_xls][SHOPLIST_xls]690"/>
      <sheetName val="[SHOPLIST_xls][SHOPLIST_xls]691"/>
      <sheetName val="[SHOPLIST_xls][SHOPLIST_xls]692"/>
      <sheetName val="[SHOPLIST_xls][SHOPLIST_xls]693"/>
      <sheetName val="[SHOPLIST_xls][SHOPLIST_xls]694"/>
      <sheetName val="[SHOPLIST_xls][SHOPLIST_xls]695"/>
      <sheetName val="[SHOPLIST_xls][SHOPLIST_xls]696"/>
      <sheetName val="[SHOPLIST_xls][SHOPLIST_xls]697"/>
      <sheetName val="[SHOPLIST_xls][SHOPLIST_xls]698"/>
      <sheetName val="[SHOPLIST_xls][SHOPLIST_xls]699"/>
      <sheetName val="[SHOPLIST_xls][SHOPLIST_xls]700"/>
      <sheetName val="[SHOPLIST_xls][SHOPLIST_xls]800"/>
      <sheetName val="[SHOPLIST_xls][SHOPLIST_xls]801"/>
      <sheetName val="[SHOPLIST_xls][SHOPLIST_xls]802"/>
      <sheetName val="[SHOPLIST_xls][SHOPLIST_xls]803"/>
      <sheetName val="[SHOPLIST_xls][SHOPLIST_xls]804"/>
      <sheetName val="[SHOPLIST_xls][SHOPLIST_xls]805"/>
      <sheetName val="[SHOPLIST_xls][SHOPLIST_xls]806"/>
      <sheetName val="[SHOPLIST_xls][SHOPLIST_xls]807"/>
      <sheetName val="[SHOPLIST_xls][SHOPLIST_xls]808"/>
      <sheetName val="[SHOPLIST_xls][SHOPLIST_xls]809"/>
      <sheetName val="[SHOPLIST_xls][SHOPLIST_xls]810"/>
      <sheetName val="[SHOPLIST_xls][SHOPLIST_xls]811"/>
      <sheetName val="[SHOPLIST_xls][SHOPLIST_xls]812"/>
      <sheetName val="[SHOPLIST_xls][SHOPLIST_xls]813"/>
      <sheetName val="[SHOPLIST_xls][SHOPLIST_xls]814"/>
      <sheetName val="[SHOPLIST_xls][SHOPLIST_xls]815"/>
      <sheetName val="[SHOPLIST_xls][SHOPLIST_xls]816"/>
      <sheetName val="[SHOPLIST_xls][SHOPLIST_xls]817"/>
      <sheetName val="[SHOPLIST_xls][SHOPLIST_xls]818"/>
      <sheetName val="[SHOPLIST_xls][SHOPLIST_xls]819"/>
      <sheetName val="[SHOPLIST_xls][SHOPLIST_xls]820"/>
      <sheetName val="[SHOPLIST_xls][SHOPLIST_xls]821"/>
      <sheetName val="[SHOPLIST_xls][SHOPLIST_xls]822"/>
      <sheetName val="[SHOPLIST_xls][SHOPLIST_xls]823"/>
      <sheetName val="[SHOPLIST_xls][SHOPLIST_xls]824"/>
      <sheetName val="[SHOPLIST_xls][SHOPLIST_xls]825"/>
      <sheetName val="[SHOPLIST_xls][SHOPLIST_xls]826"/>
      <sheetName val="[SHOPLIST_xls][SHOPLIST_xls]827"/>
      <sheetName val="[SHOPLIST_xls][SHOPLIST_xls]828"/>
      <sheetName val="[SHOPLIST_xls][SHOPLIST_xls]829"/>
      <sheetName val="[SHOPLIST_xls][SHOPLIST_xls]830"/>
      <sheetName val="[SHOPLIST_xls][SHOPLIST_xls]831"/>
      <sheetName val="[SHOPLIST_xls][SHOPLIST_xls]832"/>
      <sheetName val="[SHOPLIST_xls][SHOPLIST_xls]833"/>
      <sheetName val="[SHOPLIST_xls][SHOPLIST_xls]834"/>
      <sheetName val="[SHOPLIST_xls][SHOPLIST_xls]835"/>
      <sheetName val="[SHOPLIST_xls][SHOPLIST_xls]836"/>
      <sheetName val="[SHOPLIST_xls][SHOPLIST_xls]837"/>
      <sheetName val="[SHOPLIST_xls][SHOPLIST_xls]838"/>
      <sheetName val="[SHOPLIST_xls][SHOPLIST_xls]839"/>
      <sheetName val="[SHOPLIST_xls][SHOPLIST_xls]840"/>
      <sheetName val="[SHOPLIST_xls][SHOPLIST_xls]841"/>
      <sheetName val="[SHOPLIST_xls][SHOPLIST_xls]842"/>
      <sheetName val="[SHOPLIST_xls][SHOPLIST_xls]843"/>
      <sheetName val="[SHOPLIST_xls][SHOPLIST_xls]844"/>
      <sheetName val="[SHOPLIST_xls][SHOPLIST_xls]845"/>
      <sheetName val="[SHOPLIST_xls][SHOPLIST_xls]846"/>
      <sheetName val="[SHOPLIST_xls][SHOPLIST_xls]847"/>
      <sheetName val="[SHOPLIST_xls][SHOPLIST_xls]848"/>
      <sheetName val="[SHOPLIST_xls][SHOPLIST_xls]849"/>
      <sheetName val="[SHOPLIST_xls][SHOPLIST_xls]850"/>
      <sheetName val="[SHOPLIST_xls][SHOPLIST_xls]851"/>
      <sheetName val="[SHOPLIST_xls][SHOPLIST_xls]852"/>
      <sheetName val="[SHOPLIST_xls][SHOPLIST_xls]853"/>
      <sheetName val="[SHOPLIST_xls][SHOPLIST_xls]854"/>
      <sheetName val="[SHOPLIST_xls][SHOPLIST_xls]855"/>
      <sheetName val="[SHOPLIST_xls][SHOPLIST_xls]856"/>
      <sheetName val="[SHOPLIST_xls][SHOPLIST_xls]857"/>
      <sheetName val="[SHOPLIST_xls][SHOPLIST_xls]858"/>
      <sheetName val="[SHOPLIST_xls][SHOPLIST_xls]859"/>
      <sheetName val="[SHOPLIST_xls][SHOPLIST_xls]860"/>
      <sheetName val="[SHOPLIST_xls][SHOPLIST_xls]861"/>
      <sheetName val="[SHOPLIST_xls][SHOPLIST_xls]862"/>
      <sheetName val="[SHOPLIST_xls][SHOPLIST_xls]863"/>
      <sheetName val="[SHOPLIST_xls][SHOPLIST_xls]864"/>
      <sheetName val="[SHOPLIST_xls][SHOPLIST_xls]865"/>
      <sheetName val="[SHOPLIST_xls][SHOPLIST_xls]866"/>
      <sheetName val="[SHOPLIST_xls][SHOPLIST_xls]867"/>
      <sheetName val="[SHOPLIST_xls][SHOPLIST_xls]868"/>
      <sheetName val="[SHOPLIST_xls][SHOPLIST_xls]869"/>
      <sheetName val="[SHOPLIST_xls][SHOPLIST_xls]870"/>
      <sheetName val="[SHOPLIST_xls][SHOPLIST_xls]871"/>
      <sheetName val="[SHOPLIST_xls][SHOPLIST_xls]872"/>
      <sheetName val="[SHOPLIST_xls][SHOPLIST_xls]873"/>
      <sheetName val="[SHOPLIST_xls]70,/0s«iÆøí¬i114"/>
      <sheetName val="[SHOPLIST_xls]70,/0s«_iÆø_í¬6"/>
      <sheetName val="[SHOPLIST_xls]70,/0s«iÆøí¬i210"/>
      <sheetName val="[SHOPLIST_xls]70,/0s«iÆøí¬i36"/>
      <sheetName val="[SHOPLIST_xls][SHOPLIST_xls]874"/>
      <sheetName val="S-Curve_Update5"/>
      <sheetName val="VESSELS_5"/>
      <sheetName val="FLOOR_AND_CEILING5"/>
      <sheetName val="area_comp_2011_01_18_(2)5"/>
      <sheetName val="drop_down_lists5"/>
      <sheetName val="PH_55"/>
      <sheetName val="Admin_TAKE_OFF5"/>
      <sheetName val="[SHOPLIST_xls][SHOPLIST_xls]875"/>
      <sheetName val="[SHOPLIST_xls][SHOPLIST_xls]876"/>
      <sheetName val="[SHOPLIST_xls][SHOPLIST_xls]877"/>
      <sheetName val="[SHOPLIST_xls][SHOPLIST_xls]878"/>
      <sheetName val="[SHOPLIST_xls][SHOPLIST_xls]879"/>
      <sheetName val="[SHOPLIST_xls][SHOPLIST_xls]880"/>
      <sheetName val="[SHOPLIST_xls][SHOPLIST_xls]881"/>
      <sheetName val="[SHOPLIST_xls][SHOPLIST_xls]882"/>
      <sheetName val="Spacing_of_Delineators4"/>
      <sheetName val="EATON_SUMMARY5"/>
      <sheetName val="Outline_Cost_-_Five_star_Hotel5"/>
      <sheetName val="Schedules_PL4"/>
      <sheetName val="Schedules_BS4"/>
      <sheetName val="[SHOPLIST_xls][SHOPLIST_xls]883"/>
      <sheetName val="[SHOPLIST_xls]/VWVU))6"/>
      <sheetName val="[SHOPLIST_xls][SHOPLIST_xls]884"/>
      <sheetName val="[SHOPLIST_xls][SHOPLIST_xls]885"/>
      <sheetName val="[SHOPLIST_xls][SHOPLIST_xls]886"/>
      <sheetName val="[SHOPLIST_xls][SHOPLIST_xls]887"/>
      <sheetName val="[SHOPLIST_xls][SHOPLIST_xls]888"/>
      <sheetName val="[SHOPLIST_xls][SHOPLIST_xls]889"/>
      <sheetName val="[SHOPLIST_xls][SHOPLIST_xls]890"/>
      <sheetName val="[SHOPLIST_xls][SHOPLIST_xls]891"/>
      <sheetName val="[SHOPLIST_xls][SHOPLIST_xls]892"/>
      <sheetName val="[SHOPLIST_xls][SHOPLIST_xls]893"/>
      <sheetName val="[SHOPLIST_xls][SHOPLIST_xls]894"/>
      <sheetName val="[SHOPLIST_xls][SHOPLIST_xls]895"/>
      <sheetName val="[SHOPLIST_xls][SHOPLIST_xls]896"/>
      <sheetName val="[SHOPLIST_xls][SHOPLIST_xls]897"/>
      <sheetName val="[SHOPLIST_xls][SHOPLIST_xls]898"/>
      <sheetName val="[SHOPLIST_xls][SHOPLIST_xls]899"/>
      <sheetName val="[SHOPLIST_xls][SHOPLIST_xls]900"/>
      <sheetName val="[SHOPLIST_xls][SHOPLIST_xls]901"/>
      <sheetName val="[SHOPLIST_xls][SHOPLIST_xls]902"/>
      <sheetName val="[SHOPLIST_xls][SHOPLIST_xls]903"/>
      <sheetName val="[SHOPLIST_xls][SHOPLIST_xls]904"/>
      <sheetName val="[SHOPLIST_xls][SHOPLIST_xls]905"/>
      <sheetName val="[SHOPLIST_xls][SHOPLIST_xls]906"/>
      <sheetName val="[SHOPLIST_xls][SHOPLIST_xls]907"/>
      <sheetName val="[SHOPLIST_xls][SHOPLIST_xls]908"/>
      <sheetName val="[SHOPLIST_xls][SHOPLIST_xls]909"/>
      <sheetName val="[SHOPLIST_xls][SHOPLIST_xls]910"/>
      <sheetName val="[SHOPLIST_xls][SHOPLIST_xls]911"/>
      <sheetName val="[SHOPLIST_xls][SHOPLIST_xls]912"/>
      <sheetName val="[SHOPLIST_xls][SHOPLIST_xls]913"/>
      <sheetName val="[SHOPLIST_xls][SHOPLIST_xls]914"/>
      <sheetName val="[SHOPLIST_xls][SHOPLIST_xls]915"/>
      <sheetName val="[SHOPLIST_xls][SHOPLIST_xls]916"/>
      <sheetName val="[SHOPLIST_xls][SHOPLIST_xls]917"/>
      <sheetName val="[SHOPLIST_xls][SHOPLIST_xls]918"/>
      <sheetName val="[SHOPLIST_xls][SHOPLIST_xls]919"/>
      <sheetName val="[SHOPLIST_xls][SHOPLIST_xls]920"/>
      <sheetName val="[SHOPLIST_xls][SHOPLIST_xls]921"/>
      <sheetName val="II손익관리"/>
      <sheetName val="목표세부명세"/>
      <sheetName val="[SHOPLIST.xls]70?,/0?s«i_x"/>
      <sheetName val="[SHOPLIST.xls]70,/0"/>
      <sheetName val="PROGRAM"/>
      <sheetName val="Staffing Plan"/>
      <sheetName val="[SHOPLIST_xls]_VW__VU________19"/>
      <sheetName val="[SHOPLIST_xls]70_x005f_x0000___0_x_10"/>
      <sheetName val="[SHOPLIST_xls]70___0_s__i____29"/>
      <sheetName val="[SHOPLIST_xls]_VW__VU________20"/>
      <sheetName val="[SHOPLIST_xls]70___0_s__i____30"/>
      <sheetName val="[SHOPLIST_xls]_SHOPLIST_xl_1080"/>
      <sheetName val="[SHOPLIST_xls]_SHOPLIST_xl_1081"/>
      <sheetName val="[SHOPLIST_xls]_SHOPLIST_xl_1082"/>
      <sheetName val="[SHOPLIST_xls]_SHOPLIST_xl_1083"/>
      <sheetName val="[SHOPLIST_xls]_SHOPLIST_xl_1084"/>
      <sheetName val="[SHOPLIST_xls]_SHOPLIST_xl_1085"/>
      <sheetName val="[SHOPLIST_xls]_SHOPLIST_xl_1086"/>
      <sheetName val="[SHOPLIST_xls]_SHOPLIST_xl_1087"/>
      <sheetName val="[SHOPLIST_xls]_SHOPLIST_xl_1088"/>
      <sheetName val="[SHOPLIST_xls]_SHOPLIST_xl_1089"/>
      <sheetName val="[SHOPLIST_xls]_SHOPLIST_xl_1090"/>
      <sheetName val="[SHOPLIST_xls]_SHOPLIST_xl_1091"/>
      <sheetName val="[SHOPLIST_xls]_SHOPLIST_xl_1092"/>
      <sheetName val="[SHOPLIST_xls]_SHOPLIST_xl_1093"/>
      <sheetName val="[SHOPLIST_xls]_SHOPLIST_xl_1094"/>
      <sheetName val="[SHOPLIST_xls]_SHOPLIST_xl_1095"/>
      <sheetName val="[SHOPLIST_xls]_SHOPLIST_xl_1096"/>
      <sheetName val="[SHOPLIST_xls]_SHOPLIST_xl_1097"/>
      <sheetName val="[SHOPLIST_xls]_SHOPLIST_xl_1098"/>
      <sheetName val="[SHOPLIST_xls]_SHOPLIST_xl_1099"/>
      <sheetName val="[SHOPLIST_xls]_SHOPLIST_xl_1100"/>
      <sheetName val="[SHOPLIST_xls]_SHOPLIST_xl_1101"/>
      <sheetName val="[SHOPLIST_xls]_SHOPLIST_xl_1102"/>
      <sheetName val="[SHOPLIST_xls]_SHOPLIST_xl_1103"/>
      <sheetName val="[SHOPLIST_xls]_SHOPLIST_xl_1104"/>
      <sheetName val="[SHOPLIST_xls]_SHOPLIST_xl_1105"/>
      <sheetName val="[SHOPLIST_xls]_SHOPLIST_xl_1106"/>
      <sheetName val="[SHOPLIST_xls]_SHOPLIST_xl_1107"/>
      <sheetName val="[SHOPLIST_xls]_SHOPLIST_xl_1108"/>
      <sheetName val="[SHOPLIST_xls]_SHOPLIST_xl_1109"/>
      <sheetName val="[SHOPLIST_xls]_SHOPLIST_xl_1110"/>
      <sheetName val="[SHOPLIST_xls]_SHOPLIST_xl_1111"/>
      <sheetName val="[SHOPLIST_xls]_SHOPLIST_xl_1112"/>
      <sheetName val="[SHOPLIST_xls]_SHOPLIST_xl_1113"/>
      <sheetName val="[SHOPLIST_xls]_SHOPLIST_xl_1114"/>
      <sheetName val="[SHOPLIST_xls]_SHOPLIST_xl_1115"/>
      <sheetName val="[SHOPLIST_xls]_SHOPLIST_xl_1116"/>
      <sheetName val="[SHOPLIST_xls]_SHOPLIST_xl_1117"/>
      <sheetName val="[SHOPLIST_xls]_SHOPLIST_xl_1118"/>
      <sheetName val="[SHOPLIST_xls]_SHOPLIST_xl_1119"/>
      <sheetName val="[SHOPLIST_xls]_SHOPLIST_xl_1120"/>
      <sheetName val="[SHOPLIST_xls]_SHOPLIST_xl_1121"/>
      <sheetName val="[SHOPLIST_xls]_SHOPLIST_xl_1122"/>
      <sheetName val="[SHOPLIST_xls]_SHOPLIST_xl_1123"/>
      <sheetName val="[SHOPLIST_xls]_SHOPLIST_xl_1124"/>
      <sheetName val="[SHOPLIST_xls]_SHOPLIST_xl_1125"/>
      <sheetName val="[SHOPLIST_xls]_SHOPLIST_xl_1126"/>
      <sheetName val="[SHOPLIST_xls]_SHOPLIST_xl_1127"/>
      <sheetName val="[SHOPLIST_xls]_SHOPLIST_xl_1128"/>
      <sheetName val="[SHOPLIST_xls]_SHOPLIST_xl_1129"/>
      <sheetName val="[SHOPLIST_xls]_SHOPLIST_xl_1130"/>
      <sheetName val="[SHOPLIST_xls]_SHOPLIST_xl_1131"/>
      <sheetName val="[SHOPLIST_xls]_SHOPLIST_xl_1132"/>
      <sheetName val="[SHOPLIST_xls]_SHOPLIST_xl_1133"/>
      <sheetName val="[SHOPLIST_xls]_SHOPLIST_xl_1134"/>
      <sheetName val="[SHOPLIST_xls]_SHOPLIST_xl_1135"/>
      <sheetName val="[SHOPLIST_xls]_SHOPLIST_xl_1136"/>
      <sheetName val="[SHOPLIST_xls]_SHOPLIST_xl_1137"/>
      <sheetName val="[SHOPLIST_xls]_SHOPLIST_xl_1138"/>
      <sheetName val="[SHOPLIST_xls]_SHOPLIST_xl_1139"/>
      <sheetName val="[SHOPLIST_xls]_SHOPLIST_xl_1140"/>
      <sheetName val="[SHOPLIST_xls]_SHOPLIST_xl_1141"/>
      <sheetName val="Total  Amount"/>
      <sheetName val="PMP"/>
      <sheetName val="Section(0)Preliminaries"/>
      <sheetName val="Section(1)Demolition"/>
      <sheetName val="Section(2)Exca "/>
      <sheetName val="Slide 6 - Returns &amp; NWC"/>
      <sheetName val="PE-F-42 Rev 01 Manpower"/>
      <sheetName val="GEN-TEC-02"/>
      <sheetName val="EPI Directo"/>
      <sheetName val="INSTRUCTIVO"/>
      <sheetName val="0-Datos de la Obra"/>
      <sheetName val="Gastos Generales"/>
      <sheetName val="1.1. Manpower(Data Ref)"/>
      <sheetName val="70,/0s«iÆøí¬i20"/>
      <sheetName val="[SHOPLIST_xls]741"/>
      <sheetName val="[SHOPLIST_xls]742"/>
      <sheetName val="[SHOPLIST_xls]743"/>
      <sheetName val="/VWVU))tÏØ0_108"/>
      <sheetName val="/VWVU))tÏØ0_109"/>
      <sheetName val="/VWVU))tÏØ0_110"/>
      <sheetName val="/VWVU))tÏØ0_111"/>
      <sheetName val="/VWVU))tÏØ0_112"/>
      <sheetName val="/VWVU))tÏØ0_113"/>
      <sheetName val="/VWVU))tÏØ0_114"/>
      <sheetName val="/VWVU))tÏØ0_115"/>
      <sheetName val="/VWVU))tÏØ0_116"/>
      <sheetName val="/VWVU))tÏØ0_117"/>
      <sheetName val="70,/0s«iÆøí¬4"/>
      <sheetName val="[SH4"/>
      <sheetName val="70_4"/>
      <sheetName val="/VW3"/>
      <sheetName val="/VWVU))tÏØ0_118"/>
      <sheetName val="/VWVU))tÏØ0_119"/>
      <sheetName val="/VWVU))tÏØ0_120"/>
      <sheetName val="70,/0s«i_x3"/>
      <sheetName val="70_x005f_x0000_,/0_x001"/>
      <sheetName val="/VWVU))tÏØ0_121"/>
      <sheetName val="/VWVU))tÏØ0_122"/>
      <sheetName val="/VWVU))tÏØ0_123"/>
      <sheetName val="/VWVU))tÏØ0_124"/>
      <sheetName val="/VWVU))tÏØ0_125"/>
      <sheetName val="/VWVU))tÏØ0_126"/>
      <sheetName val="/VWVU))tÏØ0_127"/>
      <sheetName val="/VWVU))tÏØ0_128"/>
      <sheetName val="70___0_s__i_____1"/>
      <sheetName val="_VW__VU_________1"/>
      <sheetName val="[SHOPLIST_xls]744"/>
      <sheetName val="[SHOPLIST_xls]115"/>
      <sheetName val="[SHOPLIST_xls]745"/>
      <sheetName val="70_x005f_x0000___0_x0_1"/>
      <sheetName val="[SHOPLIST_xls]116"/>
      <sheetName val="[SHOPLIST_xls]117"/>
      <sheetName val="[SHOPLIST_xls]118"/>
      <sheetName val="[SHOPLIST_xls]119"/>
      <sheetName val="[SHOPLIST_xls]120"/>
      <sheetName val="[SHOPLIST_xls]746"/>
      <sheetName val="[SHOPLIST_xls]747"/>
      <sheetName val="[SHOPLIST_xls]748"/>
      <sheetName val="[SHOPLIST_xls]749"/>
      <sheetName val="[SHOPLIST_xls]750"/>
      <sheetName val="[SHOPLIST_xls]751"/>
      <sheetName val="[SHOPLIST_xls]752"/>
      <sheetName val="[SHOPLIST_xls]753"/>
      <sheetName val="[SHOPLIST_xls]121"/>
      <sheetName val="[SHOPLIST_xls]754"/>
      <sheetName val="[SHOPLIST_xls]755"/>
      <sheetName val="[SHOPLIST_xls]122"/>
      <sheetName val="[SHOPLIST_xls]123"/>
      <sheetName val="[SHOPLIST_xls]124"/>
      <sheetName val="[SHOPLIST_xls]125"/>
      <sheetName val="[SHOPLIST_xls]756"/>
      <sheetName val="[SHOPLIST_xls]126"/>
      <sheetName val="[SHOPLIST_xls]127"/>
      <sheetName val="[SHOPLIST_xls]128"/>
      <sheetName val="[SHOPLIST_xls]129"/>
      <sheetName val="[SHOPLIST_xls]130"/>
      <sheetName val="[SHOPLIST_xls]131"/>
      <sheetName val="[SHOPLIST_xls]132"/>
      <sheetName val="[SHOPLIST_xls]133"/>
      <sheetName val="[SHOPLIST_xls]134"/>
      <sheetName val="[SHOPLIST_xls]135"/>
      <sheetName val="[SHOPLIST_xls]136"/>
      <sheetName val="[SHOPLIST_xls]137"/>
      <sheetName val="[SHOPLIST_xls]138"/>
      <sheetName val="[SHOPLIST_xls]139"/>
      <sheetName val="[SHOPLIST_xls]140"/>
      <sheetName val="[SHOPLIST_xls]141"/>
      <sheetName val="[SHOPLIST_xls]142"/>
      <sheetName val="[SHOPLIST_xls]143"/>
      <sheetName val="[SHOPLIST_xls]144"/>
      <sheetName val="[SHOPLIST_xls]145"/>
      <sheetName val="[SHOPLIST_xls]146"/>
      <sheetName val="[SHOPLIST_xls]147"/>
      <sheetName val="[SHOPLIST_xls]148"/>
      <sheetName val="[SHOPLIST_xls]149"/>
      <sheetName val="[SHOPLIST_xls]150"/>
      <sheetName val="[SHOPLIST_xls]151"/>
      <sheetName val="[SHOPLIST_xls]152"/>
      <sheetName val="[SHOPLIST_xls]153"/>
      <sheetName val="[SHOPLIST_xls]154"/>
      <sheetName val="[SHOPLIST_xls]155"/>
      <sheetName val="[SHOPLIST_xls]156"/>
      <sheetName val="[SHOPLIST_xls]157"/>
      <sheetName val="[SHOPLIST_xls]158"/>
      <sheetName val="[SHOPLIST_xls]159"/>
      <sheetName val="[SHOPLIST_xls]160"/>
      <sheetName val="[SHOPLIST_xls]161"/>
      <sheetName val="[SHOPLIST_xls]162"/>
      <sheetName val="[SHOPLIST_xls]163"/>
      <sheetName val="[SHOPLIST_xls]164"/>
      <sheetName val="[SHOPLIST_xls]165"/>
      <sheetName val="[SHOPLIST_xls]166"/>
      <sheetName val="[SHOPLIST_xls]167"/>
      <sheetName val="[SHOPLIST_xls]168"/>
      <sheetName val="[SHOPLIST_xls]169"/>
      <sheetName val="[SHOPLIST_xls]170"/>
      <sheetName val="[SHOPLIST_xls]171"/>
      <sheetName val="[SHOPLIST_xls]172"/>
      <sheetName val="[SHOPLIST_xls]173"/>
      <sheetName val="[SHOPLIST_xls]174"/>
      <sheetName val="[SHOPLIST_xls]175"/>
      <sheetName val="[SHOPLIST_xls]176"/>
      <sheetName val="[SHOPLIST_xls]177"/>
      <sheetName val="[SHOPLIST_xls]178"/>
      <sheetName val="[SHOPLIST_xls]179"/>
      <sheetName val="[SHOPLIST_xls]180"/>
      <sheetName val="[SHOPLIST_xls]181"/>
      <sheetName val="[SHOPLIST_xls]182"/>
      <sheetName val="[SHOPLIST_xls]183"/>
      <sheetName val="[SHOPLIST_xls]184"/>
      <sheetName val="[SHOPLIST_xls]185"/>
      <sheetName val="[SHOPLIST_xls]186"/>
      <sheetName val="[SHOPLIST_xls]187"/>
      <sheetName val="[SHOPLIST_xls]188"/>
      <sheetName val="[SHOPLIST_xls]189"/>
      <sheetName val="[SHOPLIST_xls]190"/>
      <sheetName val="[SHOPLIST_xls]191"/>
      <sheetName val="[SHOPLIST_xls]192"/>
      <sheetName val="[SHOPLIST_xls]193"/>
      <sheetName val="[SHOPLIST_xls]194"/>
      <sheetName val="[SHOPLIST_xls]195"/>
      <sheetName val="[SHOPLIST_xls]196"/>
      <sheetName val="[SHOPLIST_xls]197"/>
      <sheetName val="[SHOPLIST_xls]198"/>
      <sheetName val="[SHOPLIST_xls]199"/>
      <sheetName val="[SHOPLIST_xls]200"/>
      <sheetName val="[SHOPLIST_xls]201"/>
      <sheetName val="[SHOPLIST_xls]202"/>
      <sheetName val="[SHOPLIST_xls]203"/>
      <sheetName val="[SHOPLIST_xls]204"/>
      <sheetName val="[SHOPLIST_xls]205"/>
      <sheetName val="[SHOPLIST_xls]206"/>
      <sheetName val="[SHOPLIST_xls]207"/>
      <sheetName val="[SHOPLIST_xls]208"/>
      <sheetName val="[SHOPLIST_xls]209"/>
      <sheetName val="[SHOPLIST_xls]210"/>
      <sheetName val="[SHOPLIST_xls]211"/>
      <sheetName val="[SHOPLIST_xls]212"/>
      <sheetName val="[SHOPLIST_xls]213"/>
      <sheetName val="[SHOPLIST_xls]214"/>
      <sheetName val="[SHOPLIST_xls]215"/>
      <sheetName val="[SHOPLIST_xls]216"/>
      <sheetName val="[SHOPLIST_xls]217"/>
      <sheetName val="[SHOPLIST_xls]218"/>
      <sheetName val="[SHOPLIST_xls]219"/>
      <sheetName val="[SHOPLIST_xls]220"/>
      <sheetName val="[SHOPLIST_xls]221"/>
      <sheetName val="[SHOPLIST_xls]222"/>
      <sheetName val="[SHOPLIST_xls]223"/>
      <sheetName val="[SHOPLIST_xls]224"/>
      <sheetName val="[SHOPLIST_xls]225"/>
      <sheetName val="[SHOPLIST_xls]226"/>
      <sheetName val="[SHOPLIST_xls]757"/>
      <sheetName val="[SHOPLIST_xls]227"/>
      <sheetName val="[SHOPLIST_xls]228"/>
      <sheetName val="70,/0s«iÆøí¬i110"/>
      <sheetName val="70,/0s«_iÆø_í¬2"/>
      <sheetName val="70,/0s«iÆøí¬i22"/>
      <sheetName val="70,/0s«iÆøí¬i32"/>
      <sheetName val="[SHOPLIST_xls]758"/>
      <sheetName val="/VWVU))2"/>
      <sheetName val="70_x005f_x005f_x005f_x0000__1"/>
      <sheetName val="/VW1"/>
      <sheetName val="70,/0s«i_x1"/>
      <sheetName val="[SHOPLIST_xls]7_1"/>
      <sheetName val="[SHOPLIST_xls]__1"/>
      <sheetName val="[SHOPLIST_xls]100"/>
      <sheetName val="[SHOPLIST_xls]101"/>
      <sheetName val="[SHOPLIST_xls]102"/>
      <sheetName val="[SHOPLIST_xls]103"/>
      <sheetName val="[SHOPLIST_xls]104"/>
      <sheetName val="[SHOPLIST_xls]105"/>
      <sheetName val="[SHOPLIST_xls]106"/>
      <sheetName val="[SHOPLIST_xls]107"/>
      <sheetName val="[SHOPLIST_xls]108"/>
      <sheetName val="[SHOPLIST_xls]109"/>
      <sheetName val="[SHOPLIST_xls]110"/>
      <sheetName val="[SHOPLIST_xls]111"/>
      <sheetName val="[SHOPLIST_xls]112"/>
      <sheetName val="[SHOPLIST_xls]113"/>
      <sheetName val="[SHOPLIST_xls]114"/>
      <sheetName val="70,/0s«_iÆø_í¬1"/>
      <sheetName val="70,/0s«iÆøí¬i21"/>
      <sheetName val="70,/0s«iÆøí¬i31"/>
      <sheetName val="/VWVU))1"/>
      <sheetName val="/VW2"/>
      <sheetName val="70,/0s«i_x2"/>
      <sheetName val="[SHOPLIST_xls]738"/>
      <sheetName val="[SHOPLIST_xls]739"/>
      <sheetName val="[SHOPLIST_xls]740"/>
      <sheetName val="[SHOPLIST_xls]759"/>
      <sheetName val="70,/0s«iÆøí¬i23"/>
      <sheetName val="[SHOPLIST_xls][15"/>
      <sheetName val="/VW15"/>
      <sheetName val="/VWVU))tÏØ0_129"/>
      <sheetName val="/VWVU))tÏØ0_130"/>
      <sheetName val="[SHOPLIST_xls]760"/>
      <sheetName val="7015"/>
      <sheetName val="70,15"/>
      <sheetName val="[SHOPLIST_xls]761"/>
      <sheetName val="/VWVU))tÏØ0_131"/>
      <sheetName val="/VWVU))tÏØ0_132"/>
      <sheetName val="/VWVU))tÏØ0_133"/>
      <sheetName val="70,/0s«_iÆø_í¬_15"/>
      <sheetName val="70?,/0?s«i?Æøí¬15"/>
      <sheetName val="/VWVU))tÏØ0_134"/>
      <sheetName val="/VWVU))tÏØ0_135"/>
      <sheetName val="/VWVU))tÏØ0_136"/>
      <sheetName val="/VWVU))tÏØ0_137"/>
      <sheetName val="/VWVU))tÏØ0_138"/>
      <sheetName val="/VWVU))tÏØ0_139"/>
      <sheetName val="[SHOPLIST_xls]/V4"/>
      <sheetName val="70,/0s«iÆøí¬5"/>
      <sheetName val="[SH5"/>
      <sheetName val="70_5"/>
      <sheetName val="/VWVU))tÏØ0_140"/>
      <sheetName val="/VWVU))tÏØ0_141"/>
      <sheetName val="/VWVU))tÏØ0_142"/>
      <sheetName val="70,/0s«i_x4"/>
      <sheetName val="/VW4"/>
      <sheetName val="70_x005f_x0000_,/0_x002"/>
      <sheetName val="/VWVU))tÏØ0_143"/>
      <sheetName val="/VWVU))tÏØ0_144"/>
      <sheetName val="/VWVU))tÏØ0_145"/>
      <sheetName val="/VWVU))tÏØ0_146"/>
      <sheetName val="/VWVU))tÏØ0_147"/>
      <sheetName val="/VWVU))tÏØ0_148"/>
      <sheetName val="/VWVU))tÏØ0_149"/>
      <sheetName val="/VWVU))tÏØ0_150"/>
      <sheetName val="[SHOPLIST_xls]762"/>
      <sheetName val="[SHOPLIST_xls]229"/>
      <sheetName val="[SHOPLIST_xls]763"/>
      <sheetName val="[SHOPLIST_xls]230"/>
      <sheetName val="[SHOPLIST_xls]231"/>
      <sheetName val="[SHOPLIST_xls]232"/>
      <sheetName val="[SHOPLIST_xls]233"/>
      <sheetName val="[SHOPLIST_xls]234"/>
      <sheetName val="[SHOPLIST_xls]764"/>
      <sheetName val="[SHOPLIST_xls]765"/>
      <sheetName val="[SHOPLIST_xls]766"/>
      <sheetName val="[SHOPLIST_xls]767"/>
      <sheetName val="[SHOPLIST_xls]768"/>
      <sheetName val="[SHOPLIST_xls]769"/>
      <sheetName val="[SHOPLIST_xls]770"/>
      <sheetName val="[SHOPLIST_xls]771"/>
      <sheetName val="[SHOPLIST_xls]235"/>
      <sheetName val="[SHOPLIST_xls]772"/>
      <sheetName val="[SHOPLIST_xls]773"/>
      <sheetName val="[SHOPLIST_xls]236"/>
      <sheetName val="[SHOPLIST_xls]237"/>
      <sheetName val="[SHOPLIST_xls]238"/>
      <sheetName val="[SHOPLIST_xls]239"/>
      <sheetName val="[SHOPLIST_xls]774"/>
      <sheetName val="[SHOPLIST_xls]240"/>
      <sheetName val="[SHOPLIST_xls]241"/>
      <sheetName val="[SHOPLIST_xls]242"/>
      <sheetName val="[SHOPLIST_xls]243"/>
      <sheetName val="[SHOPLIST_xls]244"/>
      <sheetName val="[SHOPLIST_xls]245"/>
      <sheetName val="[SHOPLIST_xls]246"/>
      <sheetName val="[SHOPLIST_xls]247"/>
      <sheetName val="[SHOPLIST_xls]248"/>
      <sheetName val="[SHOPLIST_xls]249"/>
      <sheetName val="[SHOPLIST_xls]250"/>
      <sheetName val="[SHOPLIST_xls]251"/>
      <sheetName val="[SHOPLIST_xls]252"/>
      <sheetName val="[SHOPLIST_xls]253"/>
      <sheetName val="[SHOPLIST_xls]254"/>
      <sheetName val="[SHOPLIST_xls]255"/>
      <sheetName val="[SHOPLIST_xls]256"/>
      <sheetName val="[SHOPLIST_xls]257"/>
      <sheetName val="[SHOPLIST_xls]258"/>
      <sheetName val="[SHOPLIST_xls]259"/>
      <sheetName val="[SHOPLIST_xls]260"/>
      <sheetName val="[SHOPLIST_xls]261"/>
      <sheetName val="[SHOPLIST_xls]262"/>
      <sheetName val="[SHOPLIST_xls]263"/>
      <sheetName val="[SHOPLIST_xls]264"/>
      <sheetName val="[SHOPLIST_xls]265"/>
      <sheetName val="[SHOPLIST_xls]266"/>
      <sheetName val="[SHOPLIST_xls]267"/>
      <sheetName val="[SHOPLIST_xls]268"/>
      <sheetName val="[SHOPLIST_xls]269"/>
      <sheetName val="[SHOPLIST_xls]270"/>
      <sheetName val="[SHOPLIST_xls]271"/>
      <sheetName val="[SHOPLIST_xls]272"/>
      <sheetName val="[SHOPLIST_xls]273"/>
      <sheetName val="[SHOPLIST_xls]274"/>
      <sheetName val="[SHOPLIST_xls]275"/>
      <sheetName val="[SHOPLIST_xls]276"/>
      <sheetName val="[SHOPLIST_xls]277"/>
      <sheetName val="[SHOPLIST_xls]278"/>
      <sheetName val="[SHOPLIST_xls]279"/>
      <sheetName val="[SHOPLIST_xls]280"/>
      <sheetName val="[SHOPLIST_xls]281"/>
      <sheetName val="[SHOPLIST_xls]282"/>
      <sheetName val="[SHOPLIST_xls]283"/>
      <sheetName val="[SHOPLIST_xls]284"/>
      <sheetName val="[SHOPLIST_xls]285"/>
      <sheetName val="[SHOPLIST_xls]286"/>
      <sheetName val="[SHOPLIST_xls]287"/>
      <sheetName val="[SHOPLIST_xls]288"/>
      <sheetName val="[SHOPLIST_xls]289"/>
      <sheetName val="[SHOPLIST_xls]290"/>
      <sheetName val="[SHOPLIST_xls]291"/>
      <sheetName val="[SHOPLIST_xls]292"/>
      <sheetName val="[SHOPLIST_xls]293"/>
      <sheetName val="[SHOPLIST_xls]294"/>
      <sheetName val="[SHOPLIST_xls]295"/>
      <sheetName val="[SHOPLIST_xls]296"/>
      <sheetName val="[SHOPLIST_xls]297"/>
      <sheetName val="[SHOPLIST_xls]298"/>
      <sheetName val="[SHOPLIST_xls]299"/>
      <sheetName val="[SHOPLIST_xls]300"/>
      <sheetName val="[SHOPLIST_xls]301"/>
      <sheetName val="[SHOPLIST_xls]302"/>
      <sheetName val="[SHOPLIST_xls]303"/>
      <sheetName val="[SHOPLIST_xls]304"/>
      <sheetName val="[SHOPLIST_xls]305"/>
      <sheetName val="[SHOPLIST_xls]306"/>
      <sheetName val="[SHOPLIST_xls]307"/>
      <sheetName val="[SHOPLIST_xls]308"/>
      <sheetName val="[SHOPLIST_xls]309"/>
      <sheetName val="[SHOPLIST_xls]310"/>
      <sheetName val="[SHOPLIST_xls]311"/>
      <sheetName val="[SHOPLIST_xls]312"/>
      <sheetName val="[SHOPLIST_xls]313"/>
      <sheetName val="[SHOPLIST_xls]314"/>
      <sheetName val="[SHOPLIST_xls]315"/>
      <sheetName val="[SHOPLIST_xls]316"/>
      <sheetName val="[SHOPLIST_xls]317"/>
      <sheetName val="[SHOPLIST_xls]318"/>
      <sheetName val="[SHOPLIST_xls]319"/>
      <sheetName val="[SHOPLIST_xls]320"/>
      <sheetName val="[SHOPLIST_xls]321"/>
      <sheetName val="[SHOPLIST_xls]322"/>
      <sheetName val="[SHOPLIST_xls]323"/>
      <sheetName val="[SHOPLIST_xls]324"/>
      <sheetName val="[SHOPLIST_xls]325"/>
      <sheetName val="[SHOPLIST_xls]326"/>
      <sheetName val="[SHOPLIST_xls]327"/>
      <sheetName val="[SHOPLIST_xls]328"/>
      <sheetName val="[SHOPLIST_xls]329"/>
      <sheetName val="[SHOPLIST_xls]330"/>
      <sheetName val="[SHOPLIST_xls]331"/>
      <sheetName val="[SHOPLIST_xls]332"/>
      <sheetName val="[SHOPLIST_xls]333"/>
      <sheetName val="[SHOPLIST_xls]334"/>
      <sheetName val="[SHOPLIST_xls]335"/>
      <sheetName val="[SHOPLIST_xls]336"/>
      <sheetName val="[SHOPLIST_xls]337"/>
      <sheetName val="[SHOPLIST_xls]338"/>
      <sheetName val="[SHOPLIST_xls]339"/>
      <sheetName val="[SHOPLIST_xls]340"/>
      <sheetName val="[SHOPLIST_xls]775"/>
      <sheetName val="[SHOPLIST_xls]341"/>
      <sheetName val="[SHOPLIST_xls]342"/>
      <sheetName val="70,/0s«iÆøí¬i111"/>
      <sheetName val="70,/0s«_iÆø_í¬3"/>
      <sheetName val="70,/0s«iÆøí¬i24"/>
      <sheetName val="70,/0s«iÆøí¬i33"/>
      <sheetName val="[SHOPLIST_xls]776"/>
      <sheetName val="/VWVU))3"/>
      <sheetName val="[SHOPLIST_xls]343"/>
      <sheetName val="[SHOPLIST_xls]344"/>
      <sheetName val="[SHOPLIST_xls]345"/>
      <sheetName val="[SHOPLIST_xls]346"/>
      <sheetName val="[SHOPLIST_xls]347"/>
      <sheetName val="[SHOPLIST_xls]348"/>
      <sheetName val="[SHOPLIST_xls]349"/>
      <sheetName val="[SHOPLIST_xls]350"/>
      <sheetName val="7_2"/>
      <sheetName val="__2"/>
      <sheetName val="7_3"/>
      <sheetName val="__3"/>
      <sheetName val="__4"/>
      <sheetName val="__5"/>
      <sheetName val="__6"/>
      <sheetName val="__7"/>
      <sheetName val="7_4"/>
      <sheetName val="7_5"/>
      <sheetName val="7_6"/>
      <sheetName val="7_7"/>
      <sheetName val="7_8"/>
      <sheetName val="__8"/>
      <sheetName val="__9"/>
      <sheetName val="7_9"/>
      <sheetName val="_10"/>
      <sheetName val="_11"/>
      <sheetName val="_12"/>
      <sheetName val="_13"/>
      <sheetName val="_14"/>
      <sheetName val="_15"/>
      <sheetName val="_16"/>
      <sheetName val="_17"/>
      <sheetName val="_18"/>
      <sheetName val="_19"/>
      <sheetName val="_20"/>
      <sheetName val="_21"/>
      <sheetName val="_22"/>
      <sheetName val="_23"/>
      <sheetName val="_24"/>
      <sheetName val="_25"/>
      <sheetName val="_26"/>
      <sheetName val="_27"/>
      <sheetName val="_28"/>
      <sheetName val="_29"/>
      <sheetName val="_30"/>
      <sheetName val="_31"/>
      <sheetName val="_32"/>
      <sheetName val="_33"/>
      <sheetName val="_34"/>
      <sheetName val="_35"/>
      <sheetName val="_36"/>
      <sheetName val="_37"/>
      <sheetName val="_38"/>
      <sheetName val="_39"/>
      <sheetName val="_40"/>
      <sheetName val="_41"/>
      <sheetName val="_42"/>
      <sheetName val="_43"/>
      <sheetName val="_44"/>
      <sheetName val="_45"/>
      <sheetName val="_46"/>
      <sheetName val="_47"/>
      <sheetName val="_48"/>
      <sheetName val="_49"/>
      <sheetName val="_50"/>
      <sheetName val="_51"/>
      <sheetName val="_52"/>
      <sheetName val="_53"/>
      <sheetName val="_54"/>
      <sheetName val="_55"/>
      <sheetName val="_56"/>
      <sheetName val="_57"/>
      <sheetName val="_58"/>
      <sheetName val="_59"/>
      <sheetName val="_60"/>
      <sheetName val="_61"/>
      <sheetName val="_62"/>
      <sheetName val="_63"/>
      <sheetName val="_64"/>
      <sheetName val="_65"/>
      <sheetName val="_66"/>
      <sheetName val="_67"/>
      <sheetName val="_68"/>
      <sheetName val="_69"/>
      <sheetName val="_70"/>
      <sheetName val="_71"/>
      <sheetName val="_72"/>
      <sheetName val="_73"/>
      <sheetName val="_74"/>
      <sheetName val="_75"/>
      <sheetName val="_76"/>
      <sheetName val="_77"/>
      <sheetName val="_78"/>
      <sheetName val="_79"/>
      <sheetName val="_80"/>
      <sheetName val="_81"/>
      <sheetName val="_82"/>
      <sheetName val="_83"/>
      <sheetName val="_84"/>
      <sheetName val="_85"/>
      <sheetName val="_86"/>
      <sheetName val="_87"/>
      <sheetName val="_88"/>
      <sheetName val="_89"/>
      <sheetName val="_90"/>
      <sheetName val="_91"/>
      <sheetName val="_92"/>
      <sheetName val="_93"/>
      <sheetName val="_94"/>
      <sheetName val="_95"/>
      <sheetName val="_96"/>
      <sheetName val="_97"/>
      <sheetName val="_98"/>
      <sheetName val="_99"/>
      <sheetName val="729"/>
      <sheetName val="730"/>
      <sheetName val="[12"/>
      <sheetName val="731"/>
      <sheetName val="/V1"/>
      <sheetName val="741"/>
      <sheetName val="742"/>
      <sheetName val="743"/>
      <sheetName val="[14"/>
      <sheetName val="/V3"/>
      <sheetName val="744"/>
      <sheetName val="115"/>
      <sheetName val="745"/>
      <sheetName val="116"/>
      <sheetName val="117"/>
      <sheetName val="118"/>
      <sheetName val="119"/>
      <sheetName val="120"/>
      <sheetName val="746"/>
      <sheetName val="747"/>
      <sheetName val="748"/>
      <sheetName val="749"/>
      <sheetName val="750"/>
      <sheetName val="751"/>
      <sheetName val="752"/>
      <sheetName val="753"/>
      <sheetName val="121"/>
      <sheetName val="754"/>
      <sheetName val="755"/>
      <sheetName val="122"/>
      <sheetName val="123"/>
      <sheetName val="124"/>
      <sheetName val="125"/>
      <sheetName val="756"/>
      <sheetName val="126"/>
      <sheetName val="127"/>
      <sheetName val="128"/>
      <sheetName val="129"/>
      <sheetName val="130"/>
      <sheetName val="131"/>
      <sheetName val="132"/>
      <sheetName val="133"/>
      <sheetName val="134"/>
      <sheetName val="135"/>
      <sheetName val="136"/>
      <sheetName val="137"/>
      <sheetName val="138"/>
      <sheetName val="139"/>
      <sheetName val="140"/>
      <sheetName val="141"/>
      <sheetName val="142"/>
      <sheetName val="143"/>
      <sheetName val="144"/>
      <sheetName val="145"/>
      <sheetName val="146"/>
      <sheetName val="147"/>
      <sheetName val="148"/>
      <sheetName val="149"/>
      <sheetName val="150"/>
      <sheetName val="151"/>
      <sheetName val="152"/>
      <sheetName val="153"/>
      <sheetName val="154"/>
      <sheetName val="155"/>
      <sheetName val="156"/>
      <sheetName val="157"/>
      <sheetName val="158"/>
      <sheetName val="159"/>
      <sheetName val="160"/>
      <sheetName val="161"/>
      <sheetName val="162"/>
      <sheetName val="163"/>
      <sheetName val="164"/>
      <sheetName val="165"/>
      <sheetName val="166"/>
      <sheetName val="167"/>
      <sheetName val="168"/>
      <sheetName val="169"/>
      <sheetName val="170"/>
      <sheetName val="171"/>
      <sheetName val="172"/>
      <sheetName val="173"/>
      <sheetName val="174"/>
      <sheetName val="175"/>
      <sheetName val="176"/>
      <sheetName val="177"/>
      <sheetName val="178"/>
      <sheetName val="179"/>
      <sheetName val="180"/>
      <sheetName val="181"/>
      <sheetName val="182"/>
      <sheetName val="183"/>
      <sheetName val="184"/>
      <sheetName val="185"/>
      <sheetName val="186"/>
      <sheetName val="187"/>
      <sheetName val="188"/>
      <sheetName val="189"/>
      <sheetName val="190"/>
      <sheetName val="191"/>
      <sheetName val="192"/>
      <sheetName val="193"/>
      <sheetName val="194"/>
      <sheetName val="195"/>
      <sheetName val="196"/>
      <sheetName val="197"/>
      <sheetName val="198"/>
      <sheetName val="199"/>
      <sheetName val="200"/>
      <sheetName val="201"/>
      <sheetName val="202"/>
      <sheetName val="203"/>
      <sheetName val="204"/>
      <sheetName val="205"/>
      <sheetName val="206"/>
      <sheetName val="207"/>
      <sheetName val="208"/>
      <sheetName val="209"/>
      <sheetName val="210"/>
      <sheetName val="211"/>
      <sheetName val="212"/>
      <sheetName val="213"/>
      <sheetName val="214"/>
      <sheetName val="215"/>
      <sheetName val="216"/>
      <sheetName val="217"/>
      <sheetName val="218"/>
      <sheetName val="219"/>
      <sheetName val="220"/>
      <sheetName val="221"/>
      <sheetName val="222"/>
      <sheetName val="223"/>
      <sheetName val="224"/>
      <sheetName val="225"/>
      <sheetName val="226"/>
      <sheetName val="757"/>
      <sheetName val="227"/>
      <sheetName val="228"/>
      <sheetName val="758"/>
      <sheetName val="7_1"/>
      <sheetName val="732"/>
      <sheetName val="733"/>
      <sheetName val="734"/>
      <sheetName val="__1"/>
      <sheetName val="735"/>
      <sheetName val="100"/>
      <sheetName val="101"/>
      <sheetName val="102"/>
      <sheetName val="103"/>
      <sheetName val="104"/>
      <sheetName val="105"/>
      <sheetName val="106"/>
      <sheetName val="107"/>
      <sheetName val="108"/>
      <sheetName val="109"/>
      <sheetName val="110"/>
      <sheetName val="111"/>
      <sheetName val="112"/>
      <sheetName val="736"/>
      <sheetName val="113"/>
      <sheetName val="114"/>
      <sheetName val="737"/>
      <sheetName val="[13"/>
      <sheetName val="/V2"/>
      <sheetName val="738"/>
      <sheetName val="739"/>
      <sheetName val="740"/>
      <sheetName val="759"/>
      <sheetName val="[15"/>
      <sheetName val="760"/>
      <sheetName val="761"/>
      <sheetName val="/V4"/>
      <sheetName val="762"/>
      <sheetName val="229"/>
      <sheetName val="763"/>
      <sheetName val="230"/>
      <sheetName val="231"/>
      <sheetName val="232"/>
      <sheetName val="233"/>
      <sheetName val="234"/>
      <sheetName val="764"/>
      <sheetName val="765"/>
      <sheetName val="766"/>
      <sheetName val="767"/>
      <sheetName val="768"/>
      <sheetName val="769"/>
      <sheetName val="770"/>
      <sheetName val="771"/>
      <sheetName val="235"/>
      <sheetName val="772"/>
      <sheetName val="773"/>
      <sheetName val="236"/>
      <sheetName val="237"/>
      <sheetName val="238"/>
      <sheetName val="239"/>
      <sheetName val="774"/>
      <sheetName val="240"/>
      <sheetName val="241"/>
      <sheetName val="242"/>
      <sheetName val="243"/>
      <sheetName val="244"/>
      <sheetName val="245"/>
      <sheetName val="246"/>
      <sheetName val="247"/>
      <sheetName val="248"/>
      <sheetName val="249"/>
      <sheetName val="250"/>
      <sheetName val="251"/>
      <sheetName val="252"/>
      <sheetName val="253"/>
      <sheetName val="254"/>
      <sheetName val="255"/>
      <sheetName val="256"/>
      <sheetName val="257"/>
      <sheetName val="258"/>
      <sheetName val="259"/>
      <sheetName val="260"/>
      <sheetName val="261"/>
      <sheetName val="262"/>
      <sheetName val="263"/>
      <sheetName val="265"/>
      <sheetName val="266"/>
      <sheetName val="267"/>
      <sheetName val="268"/>
      <sheetName val="269"/>
      <sheetName val="270"/>
      <sheetName val="271"/>
      <sheetName val="272"/>
      <sheetName val="273"/>
      <sheetName val="274"/>
      <sheetName val="275"/>
      <sheetName val="276"/>
      <sheetName val="277"/>
      <sheetName val="278"/>
      <sheetName val="279"/>
      <sheetName val="280"/>
      <sheetName val="281"/>
      <sheetName val="282"/>
      <sheetName val="283"/>
      <sheetName val="284"/>
      <sheetName val="285"/>
      <sheetName val="286"/>
      <sheetName val="287"/>
      <sheetName val="288"/>
      <sheetName val="289"/>
      <sheetName val="290"/>
      <sheetName val="291"/>
      <sheetName val="292"/>
      <sheetName val="293"/>
      <sheetName val="294"/>
      <sheetName val="295"/>
      <sheetName val="296"/>
      <sheetName val="297"/>
      <sheetName val="298"/>
      <sheetName val="299"/>
      <sheetName val="300"/>
      <sheetName val="301"/>
      <sheetName val="302"/>
      <sheetName val="303"/>
      <sheetName val="304"/>
      <sheetName val="305"/>
      <sheetName val="306"/>
      <sheetName val="307"/>
      <sheetName val="308"/>
      <sheetName val="309"/>
      <sheetName val="310"/>
      <sheetName val="311"/>
      <sheetName val="312"/>
      <sheetName val="313"/>
      <sheetName val="314"/>
      <sheetName val="315"/>
      <sheetName val="316"/>
      <sheetName val="317"/>
      <sheetName val="318"/>
      <sheetName val="319"/>
      <sheetName val="320"/>
      <sheetName val="321"/>
      <sheetName val="322"/>
      <sheetName val="323"/>
      <sheetName val="324"/>
      <sheetName val="325"/>
      <sheetName val="326"/>
      <sheetName val="327"/>
      <sheetName val="328"/>
      <sheetName val="329"/>
      <sheetName val="330"/>
      <sheetName val="331"/>
      <sheetName val="332"/>
      <sheetName val="333"/>
      <sheetName val="334"/>
      <sheetName val="335"/>
      <sheetName val="336"/>
      <sheetName val="337"/>
      <sheetName val="338"/>
      <sheetName val="339"/>
      <sheetName val="340"/>
      <sheetName val="775"/>
      <sheetName val="341"/>
      <sheetName val="342"/>
      <sheetName val="776"/>
      <sheetName val="343"/>
      <sheetName val="344"/>
      <sheetName val="345"/>
      <sheetName val="346"/>
      <sheetName val="347"/>
      <sheetName val="348"/>
      <sheetName val="349"/>
      <sheetName val="350"/>
      <sheetName val="ตารางส่วนลด EE."/>
      <sheetName val="FR"/>
      <sheetName val="frais VS BBI"/>
      <sheetName val="2.0 Section 2 Cover"/>
      <sheetName val="(COV)"/>
      <sheetName val="PCSum"/>
      <sheetName val="OSM"/>
      <sheetName val="DB1"/>
      <sheetName val="DB10"/>
      <sheetName val="DB11"/>
      <sheetName val="DB12"/>
      <sheetName val="DB13"/>
      <sheetName val="DB14"/>
      <sheetName val="DB15"/>
      <sheetName val="DB16"/>
      <sheetName val="DB17"/>
      <sheetName val="DB18"/>
      <sheetName val="DB19"/>
      <sheetName val="DB2"/>
      <sheetName val="DB3"/>
      <sheetName val="DB4"/>
      <sheetName val="DB5"/>
      <sheetName val="DB6"/>
      <sheetName val="DB7"/>
      <sheetName val="DB8"/>
      <sheetName val="DB9"/>
      <sheetName val="PARAMETERS"/>
      <sheetName val="Back"/>
      <sheetName val="jobhist"/>
      <sheetName val="计算表"/>
      <sheetName val="03定额库"/>
      <sheetName val="94定额库"/>
      <sheetName val="清单库"/>
      <sheetName val="工程量汇总表"/>
      <sheetName val="D.MAKAN"/>
      <sheetName val="Superstruc"/>
      <sheetName val="Data Input-A"/>
      <sheetName val="Sum cost"/>
      <sheetName val="Customer_Master_Data"/>
      <sheetName val="ZED_Inventory_Phase_1"/>
      <sheetName val="5%_5%_&amp;_7Years"/>
      <sheetName val="10%_5%_6Y"/>
      <sheetName val="Data_validation_1"/>
      <sheetName val="Data_Validation_2"/>
      <sheetName val="Receipt_manual"/>
      <sheetName val="pivot-summary_(2)"/>
      <sheetName val="Updated_Sales_Report"/>
      <sheetName val="A1-2_&amp;_B1-2_"/>
      <sheetName val="Deleted_Buildings"/>
      <sheetName val="[SHOPLIST.xls]/VWVU))tÏØ0__72"/>
      <sheetName val="[SHOPLIST.xls]/VWVU))tÏØ0__64"/>
      <sheetName val="[SHOPLIST.xls]/VWVU))tÏØ0__65"/>
      <sheetName val="[SHOPLIST.xls]/VWVU))tÏØ0__66"/>
      <sheetName val="[SHOPLIST.xls]70,/0s«iÆøí¬i17"/>
      <sheetName val="[SHOPLIST.xls]/VW12"/>
      <sheetName val="[SHOPLIST.xls]/VWVU))tÏØ0__67"/>
      <sheetName val="[SHOPLIST.xls]70,/0s«_iÆø_í¬_12"/>
      <sheetName val="[SHOPLIST.xls]70?,/0?s«i?Æøí¬12"/>
      <sheetName val="[SHOPLIST.xls]/VWVU))tÏØ0__68"/>
      <sheetName val="[SHOPLIST.xls]/VWVU))tÏØ0__69"/>
      <sheetName val="[SHOPLIST.xls]/VWVU))tÏØ0__70"/>
      <sheetName val="[SHOPLIST.xls][SHOPLIST_xls]/V1"/>
      <sheetName val="[SHOPLIST.xls]/VWVU))tÏØ0__82"/>
      <sheetName val="[SHOPLIST.xls]/VWVU))tÏØ0__92"/>
      <sheetName val="[SHOPLIST.xls]/VWVU))tÏØ0__73"/>
      <sheetName val="[SHOPLIST.xls]/VWVU))tÏØ0__74"/>
      <sheetName val="[SHOPLIST.xls]/VWVU))tÏØ0__75"/>
      <sheetName val="[SHOPLIST.xls]70,/0s«iÆøí¬1"/>
      <sheetName val="[SHOPLIST.xls]70,/0s«iÆøí¬i18"/>
      <sheetName val="[SHOPLIST.xls]/VW13"/>
      <sheetName val="[SHOPLIST.xls]/VWVU))tÏØ0__76"/>
      <sheetName val="[SHOPLIST.xls]/VWVU))tÏØ0__77"/>
      <sheetName val="[SHOPLIST.xls]/VWVU))tÏØ0__78"/>
      <sheetName val="[SHOPLIST.xls]/VWVU))tÏØ0__79"/>
      <sheetName val="[SHOPLIST.xls]/VWVU))tÏØ0__80"/>
      <sheetName val="[SHOPLIST.xls]70,/0s«_iÆø_í¬_13"/>
      <sheetName val="[SHOPLIST.xls]70?,/0?s«i?Æøí¬13"/>
      <sheetName val="[SHOPLIST.xls]/VWVU))tÏØ0__83"/>
      <sheetName val="[SHOPLIST.xls]/VWVU))tÏØ0__84"/>
      <sheetName val="[SHOPLIST.xls]/VWVU))tÏØ0__85"/>
      <sheetName val="[SHOPLIST.xls]/VWVU))tÏØ0__86"/>
      <sheetName val="[SHOPLIST.xls][SHOPLIST_xls]/V2"/>
      <sheetName val="[SHOPLIST.xls]/VWVU))tÏØ0__87"/>
      <sheetName val="[SHOPLIST.xls]/VWVU))tÏØ0__93"/>
      <sheetName val="[SHOPLIST.xls]/VWVU))tÏØ0__88"/>
      <sheetName val="[SHOPLIST.xls]/VWVU))tÏØ0__89"/>
      <sheetName val="[SHOPLIST.xls]/VWVU))tÏØ0__90"/>
      <sheetName val="[SHOPLIST.xls]70,/0s«iÆøí¬2"/>
      <sheetName val="[SHOPLIST.xls]70,/0s«iÆøí¬i19"/>
      <sheetName val="[SHOPLIST.xls]/VW14"/>
      <sheetName val="[SHOPLIST.xls]/VWVU))tÏØ0__94"/>
      <sheetName val="[SHOPLIST.xls]/VWVU))tÏØ0__95"/>
      <sheetName val="[SHOPLIST.xls]/VWVU))tÏØ0__96"/>
      <sheetName val="[SHOPLIST.xls]/VWVU))tÏØ0__97"/>
      <sheetName val="[SHOPLIST.xls]/VWVU))tÏØ0__98"/>
      <sheetName val="[SHOPLIST.xls]70,/0s«_iÆø_í¬_14"/>
      <sheetName val="[SHOPLIST.xls]70?,/0?s«i?Æøí¬14"/>
      <sheetName val="[SHOPLIST.xls]/VWVU))tÏØ0__99"/>
      <sheetName val="[SHOPLIST.xls]/VWVU))tÏØ0_100"/>
      <sheetName val="[SHOPLIST.xls]/VWVU))tÏØ0_101"/>
      <sheetName val="[SHOPLIST.xls]/VWVU))tÏØ0_102"/>
      <sheetName val="[SHOPLIST.xls][SHOPLIST_xls]/V3"/>
      <sheetName val="[SHOPLIST.xls]/VWVU))tÏØ0_103"/>
      <sheetName val="[SHOPLIST.xls]/VWVU))tÏØ0_104"/>
      <sheetName val="[SHOPLIST.xls]/VWVU))tÏØ0_105"/>
      <sheetName val="[SHOPLIST.xls]/VWVU))tÏØ0_106"/>
      <sheetName val="[SHOPLIST.xls]/VWVU))tÏØ0_107"/>
      <sheetName val="[SHOPLIST.xls]70,/0s«iÆøí¬3"/>
      <sheetName val="Inter unit set off"/>
      <sheetName val="Consolidated"/>
      <sheetName val="JOB COSTING SHEET HVAC"/>
      <sheetName val="SUBCON OR OTHER"/>
      <sheetName val="CASH"/>
      <sheetName val="SSuppliers"/>
      <sheetName val="Values"/>
      <sheetName val="Geneí¬_x0008_i_x0014_0."/>
      <sheetName val="70,/0s«_x0008_iÆø_x0003_í¬_x0008_i"/>
      <sheetName val="Gra¦_x0004_)VW U"/>
      <sheetName val="/VWVU))_x0001_tÏØ0 _x0008_ _x0008_"/>
      <sheetName val="Geneí¬ i 0."/>
      <sheetName val="70,/0s« iÆø í¬ i"/>
      <sheetName val="Geneí¬_x0008_i_x0"/>
      <sheetName val="70,_0s«_x0008_i_x"/>
      <sheetName val="[SHOPLIST.xls]70,/0s«_x0008_iÆø_x0003_í¬"/>
      <sheetName val="[SHOPLIST.xls]70,/0s« iÆø í¬"/>
      <sheetName val="Gra¦_x0004_)_x0"/>
      <sheetName val="70,/0s«_x0008_i_x"/>
      <sheetName val="_SHOPLIST.xls_70,_0_x000"/>
      <sheetName val="[SHOPLIST.xls]70,/0s«_x0008_i_x"/>
      <sheetName val="Geneí¬ i 0"/>
      <sheetName val="70,_0s« iÆ"/>
      <sheetName val="_SHOPLIST.xls__VWVU_x0"/>
      <sheetName val="Gene��_x0008_i_x0014_0."/>
      <sheetName val="70,/0s�_x0008_i��_x0003_��_x0008_i"/>
      <sheetName val="Top_sh_x0001_Ԁ"/>
      <sheetName val="[SHOPLIST.xls]70,/0_x000"/>
      <sheetName val="Mat_Cost1"/>
      <sheetName val="Cost_Any_"/>
      <sheetName val="12__Ins_&amp;_Bonds"/>
      <sheetName val="3__Staff_Facilities"/>
      <sheetName val="11__Clients_Requirements"/>
      <sheetName val="Legal_Risk_Analysis"/>
      <sheetName val="Measurment"/>
      <sheetName val="标号库"/>
      <sheetName val="单位库"/>
      <sheetName val="位置库"/>
      <sheetName val="Structure Bills Qty"/>
      <sheetName val="材料"/>
      <sheetName val="21"/>
      <sheetName val="ENG_prog"/>
      <sheetName val="Schedule(4)"/>
      <sheetName val="Maliyet Kodu"/>
      <sheetName val="configuration"/>
      <sheetName val="4300 UTILITY BLDG (2)"/>
      <sheetName val="Bill No. 3 Podium"/>
      <sheetName val="Sheet366"/>
      <sheetName val="Sheet367"/>
      <sheetName val="Sheet370"/>
      <sheetName val="Sheet371"/>
      <sheetName val="Sheet372"/>
      <sheetName val="Sheet373"/>
      <sheetName val="Sheet374"/>
      <sheetName val="Sheet375"/>
      <sheetName val="Sheet359"/>
      <sheetName val="Sheet361"/>
      <sheetName val="Sheet378"/>
      <sheetName val="Sheet379"/>
      <sheetName val="Sheet380"/>
      <sheetName val="Sheet111"/>
      <sheetName val="5_1-AB"/>
      <sheetName val="Sheet388"/>
      <sheetName val="Mus &amp; DC"/>
      <sheetName val="SUM(D2)"/>
      <sheetName val="Workdone_MFI"/>
      <sheetName val="BIF"/>
      <sheetName val="Flr.Fin"/>
      <sheetName val="JV PA"/>
      <sheetName val="JV LW"/>
      <sheetName val="JV 318"/>
      <sheetName val="JV RO"/>
      <sheetName val="JV VO"/>
      <sheetName val="SUMMARY OFFSHORE"/>
      <sheetName val="General Information"/>
      <sheetName val="PE-F-42 rev 00"/>
      <sheetName val="PE-F-37 Rev 00"/>
      <sheetName val="[SHOPLIST.xls]_VW__VU________30"/>
      <sheetName val="[SHOPLIST.xls]_VW__VU________31"/>
      <sheetName val="MARGE"/>
      <sheetName val="S3 Architectural"/>
      <sheetName val="合成単価作成・-BLDG"/>
      <sheetName val="MONTH"/>
      <sheetName val="Name-list"/>
      <sheetName val="CHK"/>
      <sheetName val="cFYF"/>
      <sheetName val="cBUD"/>
      <sheetName val="Cac_HS_hieu_chinh"/>
      <sheetName val="Cước_CG"/>
      <sheetName val="gia_tri_theo_phong"/>
      <sheetName val="STR"/>
      <sheetName val="MTL$-INTER"/>
      <sheetName val="TH"/>
      <sheetName val="HS"/>
      <sheetName val="Thiet bi"/>
      <sheetName val="Vat tu"/>
      <sheetName val="DM.ChiPhi"/>
      <sheetName val="May TC"/>
      <sheetName val="Bang KL"/>
      <sheetName val="유림골조"/>
      <sheetName val="Isolasi Luar Dalam"/>
      <sheetName val="Isolasi Luar"/>
      <sheetName val="tonghop"/>
      <sheetName val="base"/>
      <sheetName val="Bang khoi luong"/>
      <sheetName val="Devco Cashflow"/>
      <sheetName val="Westin FOH &amp; BOH Split"/>
      <sheetName val="El Fenoon"/>
      <sheetName val="FCPBS"/>
      <sheetName val="MakDB"/>
      <sheetName val="Curves"/>
      <sheetName val="BOQ건축"/>
      <sheetName val="HVAC QS"/>
      <sheetName val="Excel Format"/>
      <sheetName val="C.F"/>
      <sheetName val="Variations (2)"/>
      <sheetName val="[SHOPLIST.xls]70_x005f_x005f_x005f_x0000_15"/>
      <sheetName val="[SHOPLIST.xls]70_x005f_x0000___0_x_16"/>
      <sheetName val="[SHOPLIST.xls]70_x005f_x005f_x005f_x0000_16"/>
      <sheetName val="[SHOPLIST.xls]_VW__VU________32"/>
      <sheetName val="[SHOPLIST.xls]_VW__VU________33"/>
      <sheetName val="[SHOPLIST.xls]70_x005f_x0000___0_x_17"/>
      <sheetName val="[SHOPLIST.xls]70_x005f_x005f_x005f_x0000_17"/>
      <sheetName val="[SHOPLIST.xls]70___0_s__i____52"/>
      <sheetName val="[SHOPLIST.xls]70___0_s__i____53"/>
      <sheetName val="[SHOPLIST.xls]_VW__VU________34"/>
      <sheetName val="[SHOPLIST.xls]_VW__VU________35"/>
      <sheetName val="[SHOPLIST.xls]70_x005f_x0000___0_x_18"/>
      <sheetName val="[SHOPLIST.xls]70___0_s__i____54"/>
      <sheetName val="[SHOPLIST.xls]70___0_s__i____55"/>
      <sheetName val="[SHOPLIST.xls]70_x005f_x005f_x005f_x0000_18"/>
      <sheetName val="[SHOPLIST.xls]70___0_s__i____56"/>
      <sheetName val="[SHOPLIST.xls]70___0_s__i____57"/>
      <sheetName val="[SHOPLIST.xls]_VW__VU________36"/>
      <sheetName val="[SHOPLIST.xls]_VW__VU________37"/>
      <sheetName val="[SHOPLIST.xls]70_x005f_x0000___0_x_19"/>
      <sheetName val="[SHOPLIST.xls]70___0_s__i____58"/>
      <sheetName val="[SHOPLIST.xls]70___0_s__i____59"/>
      <sheetName val="[SHOPLIST.xls]70_x005f_x005f_x005f_x0000_19"/>
      <sheetName val="[SHOPLIST.xls]70___0_s__i____60"/>
      <sheetName val="[SHOPLIST.xls]70___0_s__i____61"/>
      <sheetName val="[SHOPLIST.xls]_VW__VU________38"/>
      <sheetName val="[SHOPLIST.xls]_VW__VU________39"/>
      <sheetName val="[SHOPLIST.xls]70_x005f_x0000___0_x_20"/>
      <sheetName val="[SHOPLIST.xls]70___0_s__i____62"/>
      <sheetName val="[SHOPLIST.xls]70___0_s__i____63"/>
      <sheetName val="[SHOPLIST.xls]70_x005f_x005f_x005f_x0000_20"/>
      <sheetName val="[SHOPLIST.xls]70___0_s__i____64"/>
      <sheetName val="[SHOPLIST.xls]70___0_s__i____65"/>
      <sheetName val="[SHOPLIST.xls]_VW__VU________40"/>
      <sheetName val="[SHOPLIST.xls]_VW__VU________41"/>
      <sheetName val="[SHOPLIST.xls]70_x005f_x0000___0_x_21"/>
      <sheetName val="[SHOPLIST.xls]70___0_s__i____66"/>
      <sheetName val="[SHOPLIST.xls]70___0_s__i____67"/>
      <sheetName val="[SHOPLIST.xls]70_x005f_x005f_x005f_x0000_21"/>
      <sheetName val="[SHOPLIST.xls]70___0_s__i____68"/>
      <sheetName val="[SHOPLIST.xls]_SHOPLIST_xl_3551"/>
      <sheetName val="[SHOPLIST.xls]_SHOPLIST_xl_3552"/>
      <sheetName val="[SHOPLIST.xls]_SHOPLIST_xl_3553"/>
      <sheetName val="[SHOPLIST.xls]_SHOPLIST_xl_3554"/>
      <sheetName val="[SHOPLIST.xls]_SHOPLIST_xl_3555"/>
      <sheetName val="[SHOPLIST.xls]_SHOPLIST_xl_3556"/>
      <sheetName val="[SHOPLIST.xls]_SHOPLIST_xl_3557"/>
      <sheetName val="[SHOPLIST.xls]_SHOPLIST_xl_3558"/>
      <sheetName val="[SHOPLIST.xls]_SHOPLIST_xl_3559"/>
      <sheetName val="[SHOPLIST.xls]_SHOPLIST_xl_3560"/>
      <sheetName val="[SHOPLIST.xls]_SHOPLIST_xl_3561"/>
      <sheetName val="[SHOPLIST.xls]_SHOPLIST_xl_3562"/>
      <sheetName val="[SHOPLIST.xls]_SHOPLIST_xl_3563"/>
      <sheetName val="[SHOPLIST.xls]_SHOPLIST_xl_3564"/>
      <sheetName val="[SHOPLIST.xls]_SHOPLIST_xl_3565"/>
      <sheetName val="[SHOPLIST.xls]_SHOPLIST_xl_3566"/>
      <sheetName val="[SHOPLIST.xls]_SHOPLIST_xl_3567"/>
      <sheetName val="[SHOPLIST.xls]_SHOPLIST_xl_3568"/>
      <sheetName val="[SHOPLIST.xls]_SHOPLIST_xl_3569"/>
      <sheetName val="[SHOPLIST.xls]_SHOPLIST_xl_3570"/>
      <sheetName val="[SHOPLIST.xls]_SHOPLIST_xl_3571"/>
      <sheetName val="[SHOPLIST.xls]_SHOPLIST_xl_3572"/>
      <sheetName val="[SHOPLIST.xls]_SHOPLIST_xl_3573"/>
      <sheetName val="[SHOPLIST.xls]_SHOPLIST_xl_3574"/>
      <sheetName val="[SHOPLIST.xls]_SHOPLIST_xl_3575"/>
      <sheetName val="[SHOPLIST.xls]_SHOPLIST_xl_3576"/>
      <sheetName val="[SHOPLIST.xls]_SHOPLIST_xl_3577"/>
      <sheetName val="[SHOPLIST.xls]_SHOPLIST_xl_3578"/>
      <sheetName val="[SHOPLIST.xls]_SHOPLIST_xl_3579"/>
      <sheetName val="[SHOPLIST.xls]_SHOPLIST_xl_3580"/>
      <sheetName val="[SHOPLIST.xls]_SHOPLIST_xl_3581"/>
      <sheetName val="[SHOPLIST.xls]_SHOPLIST_xl_3582"/>
      <sheetName val="[SHOPLIST.xls]_SHOPLIST_xl_3583"/>
      <sheetName val="[SHOPLIST.xls]_SHOPLIST_xl_3584"/>
      <sheetName val="[SHOPLIST.xls]_SHOPLIST_xl_3585"/>
      <sheetName val="[SHOPLIST.xls]_SHOPLIST_xl_3586"/>
      <sheetName val="[SHOPLIST.xls]_SHOPLIST_xl_3587"/>
      <sheetName val="[SHOPLIST.xls]_SHOPLIST_xl_3588"/>
      <sheetName val="[SHOPLIST.xls]_SHOPLIST_xl_3589"/>
      <sheetName val="[SHOPLIST.xls]_SHOPLIST_xl_3590"/>
      <sheetName val="[SHOPLIST.xls]_SHOPLIST_xl_3591"/>
      <sheetName val="[SHOPLIST.xls]_SHOPLIST_xl_3592"/>
      <sheetName val="[SHOPLIST.xls]_SHOPLIST_xl_3593"/>
      <sheetName val="[SHOPLIST.xls]_SHOPLIST_xl_3594"/>
      <sheetName val="[SHOPLIST.xls]_SHOPLIST_xl_3595"/>
      <sheetName val="[SHOPLIST.xls]_SHOPLIST_xl_3596"/>
      <sheetName val="[SHOPLIST.xls]_SHOPLIST_xl_3597"/>
      <sheetName val="[SHOPLIST.xls]_SHOPLIST_xl_3598"/>
      <sheetName val="[SHOPLIST.xls]_SHOPLIST_xl_3599"/>
      <sheetName val="[SHOPLIST.xls]_SHOPLIST_xl_3600"/>
      <sheetName val="[SHOPLIST.xls]_SHOPLIST_xl_3601"/>
      <sheetName val="[SHOPLIST.xls]_SHOPLIST_xl_3602"/>
      <sheetName val="[SHOPLIST.xls]_SHOPLIST_xl_3603"/>
      <sheetName val="[SHOPLIST.xls]_SHOPLIST_xl_3604"/>
      <sheetName val="[SHOPLIST.xls]_SHOPLIST_xl_3605"/>
      <sheetName val="[SHOPLIST.xls]_SHOPLIST_xl_3606"/>
      <sheetName val="[SHOPLIST.xls]_SHOPLIST_xl_3607"/>
      <sheetName val="[SHOPLIST.xls]_SHOPLIST_xl_3608"/>
      <sheetName val="[SHOPLIST.xls]_SHOPLIST_xl_3609"/>
      <sheetName val="[SHOPLIST.xls]_SHOPLIST_xl_3610"/>
      <sheetName val="[SHOPLIST.xls]_SHOPLIST_xl_3611"/>
      <sheetName val="[SHOPLIST.xls]_SHOPLIST_xl_3612"/>
      <sheetName val="[SHOPLIST.xls]_SHOPLIST_xl_3613"/>
      <sheetName val="[SHOPLIST.xls]_SHOPLIST_xl_3614"/>
      <sheetName val="[SHOPLIST.xls]_SHOPLIST_xl_3615"/>
      <sheetName val="[SHOPLIST.xls]_SHOPLIST_xl_3616"/>
      <sheetName val="[SHOPLIST.xls]_SHOPLIST_xl_3617"/>
      <sheetName val="[SHOPLIST.xls]_SHOPLIST_xl_3618"/>
      <sheetName val="[SHOPLIST.xls]_SHOPLIST_xl_3619"/>
      <sheetName val="[SHOPLIST.xls]_SHOPLIST_xl_3620"/>
      <sheetName val="[SHOPLIST.xls]_SHOPLIST_xl_3621"/>
      <sheetName val="[SHOPLIST.xls]_SHOPLIST_xl_3622"/>
      <sheetName val="[SHOPLIST.xls]_SHOPLIST_xl_3623"/>
      <sheetName val="[SHOPLIST.xls]_SHOPLIST_xl_3624"/>
      <sheetName val="[SHOPLIST.xls]_SHOPLIST_xl_3625"/>
      <sheetName val="[SHOPLIST.xls]_SHOPLIST_xl_3626"/>
      <sheetName val="[SHOPLIST.xls]_SHOPLIST_xl_3627"/>
      <sheetName val="[SHOPLIST.xls]_SHOPLIST_xl_3628"/>
      <sheetName val="[SHOPLIST.xls]_SHOPLIST_xl_3629"/>
      <sheetName val="[SHOPLIST.xls]_SHOPLIST_xl_3630"/>
      <sheetName val="[SHOPLIST.xls]_SHOPLIST_xl_3631"/>
      <sheetName val="[SHOPLIST.xls]_SHOPLIST_xl_3632"/>
      <sheetName val="[SHOPLIST.xls]_SHOPLIST_xl_3633"/>
      <sheetName val="[SHOPLIST.xls]_SHOPLIST_xl_3634"/>
      <sheetName val="[SHOPLIST.xls]_SHOPLIST_xl_3635"/>
      <sheetName val="[SHOPLIST.xls]_SHOPLIST_xl_3636"/>
      <sheetName val="[SHOPLIST.xls]_SHOPLIST_xl_3637"/>
      <sheetName val="[SHOPLIST.xls]_SHOPLIST_xl_3638"/>
      <sheetName val="[SHOPLIST.xls]_SHOPLIST_xl_3639"/>
      <sheetName val="[SHOPLIST.xls]_SHOPLIST_xl_3640"/>
      <sheetName val="[SHOPLIST.xls]_SHOPLIST_xl_3641"/>
      <sheetName val="[SHOPLIST.xls]_SHOPLIST_xl_3642"/>
      <sheetName val="[SHOPLIST.xls]_SHOPLIST_xl_3643"/>
      <sheetName val="[SHOPLIST.xls]_SHOPLIST_xl_3644"/>
      <sheetName val="[SHOPLIST.xls]_SHOPLIST_xl_3645"/>
      <sheetName val="[SHOPLIST.xls]_SHOPLIST_xl_3646"/>
      <sheetName val="[SHOPLIST.xls]_SHOPLIST_xl_3647"/>
      <sheetName val="[SHOPLIST.xls]_SHOPLIST_xl_3648"/>
      <sheetName val="[SHOPLIST.xls]_SHOPLIST_xl_3649"/>
      <sheetName val="[SHOPLIST.xls]_SHOPLIST_xl_3650"/>
      <sheetName val="[SHOPLIST.xls]_SHOPLIST_xl_3651"/>
      <sheetName val="[SHOPLIST.xls]_SHOPLIST_xl_3652"/>
      <sheetName val="[SHOPLIST.xls]_SHOPLIST_xl_3653"/>
      <sheetName val="[SHOPLIST.xls]_SHOPLIST_xl_3654"/>
      <sheetName val="[SHOPLIST.xls]_SHOPLIST_xl_3655"/>
      <sheetName val="[SHOPLIST.xls]_SHOPLIST_xl_3656"/>
      <sheetName val="[SHOPLIST.xls]_SHOPLIST_xl_3657"/>
      <sheetName val="[SHOPLIST.xls]_SHOPLIST_xl_3658"/>
      <sheetName val="[SHOPLIST.xls]_SHOPLIST_xl_3659"/>
      <sheetName val="[SHOPLIST.xls]_SHOPLIST_xl_3660"/>
      <sheetName val="[SHOPLIST.xls]_SHOPLIST_xl_3661"/>
      <sheetName val="[SHOPLIST.xls]_SHOPLIST_xl_3662"/>
      <sheetName val="[SHOPLIST.xls]_SHOPLIST_xl_3663"/>
      <sheetName val="[SHOPLIST.xls]_SHOPLIST_xl_3664"/>
      <sheetName val="[SHOPLIST.xls]_SHOPLIST_xl_3665"/>
      <sheetName val="[SHOPLIST.xls]_SHOPLIST_xl_3666"/>
      <sheetName val="[SHOPLIST.xls]_SHOPLIST_xl_3667"/>
      <sheetName val="[SHOPLIST.xls]_SHOPLIST_xl_3668"/>
      <sheetName val="[SHOPLIST.xls]70___0_s__i____69"/>
      <sheetName val="[SHOPLIST.xls]_SHOPLIST_xl_3669"/>
      <sheetName val="[SHOPLIST.xls]_VW__VU________42"/>
      <sheetName val="[SHOPLIST.xls]_VW__VU________43"/>
      <sheetName val="[SHOPLIST.xls]_SHOPLIST_xl_3670"/>
      <sheetName val="[SHOPLIST.xls]70_x005f_x0000___0_x_22"/>
      <sheetName val="[SHOPLIST.xls]70___0_s__i____70"/>
      <sheetName val="[SHOPLIST.xls]70___0_s__i____71"/>
      <sheetName val="[SHOPLIST.xls]_SHOPLIST_xl_3671"/>
      <sheetName val="[SHOPLIST.xls]_SHOPLIST_xl_3672"/>
      <sheetName val="[SHOPLIST.xls]_SHOPLIST_xl_3673"/>
      <sheetName val="[SHOPLIST.xls]_SHOPLIST_xl_3674"/>
      <sheetName val="[SHOPLIST.xls]_SHOPLIST_xl_3675"/>
      <sheetName val="[SHOPLIST.xls]_SHOPLIST_xl_3676"/>
      <sheetName val="[SHOPLIST.xls]_SHOPLIST_xl_3677"/>
      <sheetName val="[SHOPLIST.xls]_SHOPLIST_xl_3678"/>
      <sheetName val="[SHOPLIST.xls]_SHOPLIST_xl_3679"/>
      <sheetName val="[SHOPLIST.xls]_SHOPLIST_xl_3680"/>
      <sheetName val="[SHOPLIST.xls]_SHOPLIST_xl_3681"/>
      <sheetName val="[SHOPLIST.xls]_SHOPLIST_xl_3682"/>
      <sheetName val="[SHOPLIST.xls]_SHOPLIST_xl_3683"/>
      <sheetName val="[SHOPLIST.xls]_SHOPLIST_xl_3684"/>
      <sheetName val="[SHOPLIST.xls]_SHOPLIST_xl_3685"/>
      <sheetName val="[SHOPLIST.xls]_SHOPLIST_xl_3686"/>
      <sheetName val="[SHOPLIST.xls]_SHOPLIST_xl_3687"/>
      <sheetName val="[SHOPLIST.xls]_SHOPLIST_xl_3688"/>
      <sheetName val="[SHOPLIST.xls]_SHOPLIST_xl_3689"/>
      <sheetName val="[SHOPLIST.xls]_SHOPLIST_xl_3690"/>
      <sheetName val="[SHOPLIST.xls]_SHOPLIST_xl_3691"/>
      <sheetName val="[SHOPLIST.xls]_SHOPLIST_xl_3692"/>
      <sheetName val="[SHOPLIST.xls]_SHOPLIST_xl_3693"/>
      <sheetName val="[SHOPLIST.xls]_SHOPLIST_xl_3694"/>
      <sheetName val="[SHOPLIST.xls]_SHOPLIST_xl_3695"/>
      <sheetName val="[SHOPLIST.xls]_SHOPLIST_xl_3696"/>
      <sheetName val="[SHOPLIST.xls]_SHOPLIST_xl_3697"/>
      <sheetName val="[SHOPLIST.xls]_SHOPLIST_xl_3698"/>
      <sheetName val="[SHOPLIST.xls]_SHOPLIST_xl_3699"/>
      <sheetName val="[SHOPLIST.xls]_SHOPLIST_xl_3700"/>
      <sheetName val="[SHOPLIST.xls]_SHOPLIST_xl_3701"/>
      <sheetName val="[SHOPLIST.xls]_SHOPLIST_xl_3702"/>
      <sheetName val="[SHOPLIST.xls]_SHOPLIST_xl_3703"/>
      <sheetName val="[SHOPLIST.xls]_SHOPLIST_xl_3704"/>
      <sheetName val="[SHOPLIST.xls]_SHOPLIST_xl_3705"/>
      <sheetName val="[SHOPLIST.xls]_SHOPLIST_xl_3706"/>
      <sheetName val="[SHOPLIST.xls]_SHOPLIST_xl_3707"/>
      <sheetName val="[SHOPLIST.xls]_SHOPLIST_xl_3708"/>
      <sheetName val="[SHOPLIST.xls]_SHOPLIST_xl_3709"/>
      <sheetName val="[SHOPLIST.xls]_SHOPLIST_xl_3710"/>
      <sheetName val="[SHOPLIST.xls]_SHOPLIST_xl_3711"/>
      <sheetName val="[SHOPLIST.xls]_SHOPLIST_xl_3712"/>
      <sheetName val="[SHOPLIST.xls]_SHOPLIST_xl_3713"/>
      <sheetName val="[SHOPLIST.xls]_SHOPLIST_xl_3714"/>
      <sheetName val="[SHOPLIST.xls]_SHOPLIST_xl_3715"/>
      <sheetName val="[SHOPLIST.xls]_SHOPLIST_xl_3716"/>
      <sheetName val="[SHOPLIST.xls]_SHOPLIST_xl_3717"/>
      <sheetName val="[SHOPLIST.xls]_SHOPLIST_xl_3718"/>
      <sheetName val="[SHOPLIST.xls]_SHOPLIST_xl_3719"/>
      <sheetName val="[SHOPLIST.xls]_SHOPLIST_xl_3720"/>
      <sheetName val="[SHOPLIST.xls]_SHOPLIST_xl_3721"/>
      <sheetName val="[SHOPLIST.xls]_SHOPLIST_xl_3722"/>
      <sheetName val="[SHOPLIST.xls]_SHOPLIST_xl_3723"/>
      <sheetName val="[SHOPLIST.xls]_SHOPLIST_xl_3724"/>
      <sheetName val="[SHOPLIST.xls]_SHOPLIST_xl_3725"/>
      <sheetName val="[SHOPLIST.xls]_SHOPLIST_xl_3726"/>
      <sheetName val="[SHOPLIST.xls]_SHOPLIST_xl_3727"/>
      <sheetName val="[SHOPLIST.xls]_SHOPLIST_xl_3728"/>
      <sheetName val="[SHOPLIST.xls]_SHOPLIST_xl_3729"/>
      <sheetName val="[SHOPLIST.xls]_SHOPLIST_xl_3730"/>
      <sheetName val="[SHOPLIST.xls]_SHOPLIST_xl_3731"/>
      <sheetName val="[SHOPLIST.xls]_SHOPLIST_xl_3732"/>
      <sheetName val="[SHOPLIST.xls]_SHOPLIST_xl_3733"/>
      <sheetName val="[SHOPLIST.xls]_SHOPLIST_xl_3734"/>
      <sheetName val="[SHOPLIST.xls]_SHOPLIST_xl_3735"/>
      <sheetName val="[SHOPLIST.xls]_SHOPLIST_xl_3736"/>
      <sheetName val="[SHOPLIST.xls]_SHOPLIST_xl_3737"/>
      <sheetName val="[SHOPLIST.xls]_SHOPLIST_xl_3738"/>
      <sheetName val="[SHOPLIST.xls]_SHOPLIST_xl_3739"/>
      <sheetName val="[SHOPLIST.xls]_SHOPLIST_xl_3740"/>
      <sheetName val="[SHOPLIST.xls]_SHOPLIST_xl_3741"/>
      <sheetName val="[SHOPLIST.xls]_SHOPLIST_xl_3742"/>
      <sheetName val="[SHOPLIST.xls]_SHOPLIST_xl_3743"/>
      <sheetName val="[SHOPLIST.xls]_SHOPLIST_xl_3744"/>
      <sheetName val="[SHOPLIST.xls]_SHOPLIST_xl_3745"/>
      <sheetName val="[SHOPLIST.xls]_SHOPLIST_xl_3746"/>
      <sheetName val="[SHOPLIST.xls]_SHOPLIST_xl_3747"/>
      <sheetName val="[SHOPLIST.xls]_SHOPLIST_xl_3748"/>
      <sheetName val="[SHOPLIST.xls]_SHOPLIST_xl_3749"/>
      <sheetName val="[SHOPLIST.xls]_SHOPLIST_xl_3750"/>
      <sheetName val="[SHOPLIST.xls]_SHOPLIST_xl_3751"/>
      <sheetName val="[SHOPLIST.xls]_SHOPLIST_xl_3752"/>
      <sheetName val="[SHOPLIST.xls]_SHOPLIST_xl_3753"/>
      <sheetName val="[SHOPLIST.xls]_SHOPLIST_xl_3754"/>
      <sheetName val="[SHOPLIST.xls]_SHOPLIST_xl_3755"/>
      <sheetName val="[SHOPLIST.xls]_SHOPLIST_xl_3756"/>
      <sheetName val="[SHOPLIST.xls]_SHOPLIST_xl_3757"/>
      <sheetName val="[SHOPLIST.xls]_SHOPLIST_xl_3758"/>
      <sheetName val="[SHOPLIST.xls]_SHOPLIST_xl_3759"/>
      <sheetName val="[SHOPLIST.xls]_SHOPLIST_xl_3760"/>
      <sheetName val="[SHOPLIST.xls]_SHOPLIST_xl_3761"/>
      <sheetName val="[SHOPLIST.xls]_SHOPLIST_xl_3762"/>
      <sheetName val="[SHOPLIST.xls]_SHOPLIST_xl_3763"/>
      <sheetName val="[SHOPLIST.xls]_SHOPLIST_xl_3764"/>
      <sheetName val="[SHOPLIST.xls]_SHOPLIST_xl_3765"/>
      <sheetName val="[SHOPLIST.xls]_SHOPLIST_xl_3766"/>
      <sheetName val="[SHOPLIST.xls]_SHOPLIST_xl_3767"/>
      <sheetName val="[SHOPLIST.xls]_SHOPLIST_xl_3768"/>
      <sheetName val="[SHOPLIST.xls]_SHOPLIST_xl_3769"/>
      <sheetName val="[SHOPLIST.xls]_SHOPLIST_xl_3770"/>
      <sheetName val="[SHOPLIST.xls]70_x005f_x005f_x005f_x0000_22"/>
      <sheetName val="[SHOPLIST.xls]_SHOPLIST_xl_3771"/>
      <sheetName val="[SHOPLIST.xls]_SHOPLIST_xl_3772"/>
      <sheetName val="[SHOPLIST.xls]_SHOPLIST_xl_3773"/>
      <sheetName val="[SHOPLIST.xls]_SHOPLIST_xl_3774"/>
      <sheetName val="[SHOPLIST.xls]_SHOPLIST_xl_3775"/>
      <sheetName val="[SHOPLIST.xls]_SHOPLIST_xl_3776"/>
      <sheetName val="[SHOPLIST.xls]_SHOPLIST_xl_3777"/>
      <sheetName val="[SHOPLIST.xls]_SHOPLIST_xl_3778"/>
      <sheetName val="[SHOPLIST.xls]_SHOPLIST_xl_3779"/>
      <sheetName val="[SHOPLIST.xls]_SHOPLIST_xl_3780"/>
      <sheetName val="[SHOPLIST.xls]_SHOPLIST_xl_3781"/>
      <sheetName val="[SHOPLIST.xls]_SHOPLIST_xl_3782"/>
      <sheetName val="[SHOPLIST.xls]_SHOPLIST_xl_3783"/>
      <sheetName val="[SHOPLIST.xls]_SHOPLIST_xl_3784"/>
      <sheetName val="[SHOPLIST.xls]_SHOPLIST_xl_3785"/>
      <sheetName val="[SHOPLIST.xls]_SHOPLIST_xl_3786"/>
      <sheetName val="[SHOPLIST.xls]_SHOPLIST_xl_3787"/>
      <sheetName val="[SHOPLIST.xls]_SHOPLIST_xl_3788"/>
      <sheetName val="[SHOPLIST.xls]_SHOPLIST_xl_3789"/>
      <sheetName val="[SHOPLIST.xls]_SHOPLIST_xl_3790"/>
      <sheetName val="[SHOPLIST.xls]_SHOPLIST_xl_3791"/>
      <sheetName val="[SHOPLIST.xls]_SHOPLIST_xl_3792"/>
      <sheetName val="[SHOPLIST.xls]_SHOPLIST_xl_3793"/>
      <sheetName val="[SHOPLIST.xls]_SHOPLIST_xl_3794"/>
      <sheetName val="[SHOPLIST.xls]_SHOPLIST_xl_3795"/>
      <sheetName val="[SHOPLIST.xls]_SHOPLIST_xl_3796"/>
      <sheetName val="[SHOPLIST.xls]_SHOPLIST_xl_3797"/>
      <sheetName val="[SHOPLIST.xls]_SHOPLIST_xl_3798"/>
      <sheetName val="[SHOPLIST.xls]_SHOPLIST_xl_3799"/>
      <sheetName val="[SHOPLIST.xls]_SHOPLIST_xl_3800"/>
      <sheetName val="[SHOPLIST.xls]_SHOPLIST_xl_3801"/>
      <sheetName val="[SHOPLIST.xls]_SHOPLIST_xl_3802"/>
      <sheetName val="[SHOPLIST.xls]_SHOPLIST_xl_3803"/>
      <sheetName val="[SHOPLIST.xls]_SHOPLIST_xl_3804"/>
      <sheetName val="[SHOPLIST.xls]_SHOPLIST_xl_3805"/>
      <sheetName val="[SHOPLIST.xls]_SHOPLIST_xl_3806"/>
      <sheetName val="[SHOPLIST.xls]_SHOPLIST_xl_3807"/>
      <sheetName val="[SHOPLIST.xls]_SHOPLIST_xl_3808"/>
      <sheetName val="[SHOPLIST.xls]_SHOPLIST_xl_3809"/>
      <sheetName val="[SHOPLIST.xls]_SHOPLIST_xl_3810"/>
      <sheetName val="[SHOPLIST.xls]_SHOPLIST_xl_3811"/>
      <sheetName val="[SHOPLIST.xls]_SHOPLIST_xl_3812"/>
      <sheetName val="[SHOPLIST.xls]_SHOPLIST_xl_3813"/>
      <sheetName val="[SHOPLIST.xls]_SHOPLIST_xl_3814"/>
      <sheetName val="[SHOPLIST.xls]_SHOPLIST_xl_3815"/>
      <sheetName val="[SHOPLIST.xls]_SHOPLIST_xl_3816"/>
      <sheetName val="[SHOPLIST.xls]_SHOPLIST_xl_3817"/>
      <sheetName val="[SHOPLIST.xls]_SHOPLIST_xl_3818"/>
      <sheetName val="[SHOPLIST.xls]_SHOPLIST_xl_3819"/>
      <sheetName val="[SHOPLIST.xls]_SHOPLIST_xl_3820"/>
      <sheetName val="[SHOPLIST.xls]70___0_s__i____72"/>
      <sheetName val="[SHOPLIST.xls]_SHOPLIST_xl_3821"/>
      <sheetName val="[SHOPLIST.xls]_SHOPLIST_xl_3822"/>
      <sheetName val="[SHOPLIST.xls]_SHOPLIST_xl_3823"/>
      <sheetName val="[SHOPLIST.xls]_SHOPLIST_xl_3824"/>
      <sheetName val="[SHOPLIST.xls]_SHOPLIST_xl_3825"/>
      <sheetName val="[SHOPLIST.xls]_SHOPLIST_xl_3826"/>
      <sheetName val="[SHOPLIST.xls]_SHOPLIST_xl_3827"/>
      <sheetName val="[SHOPLIST.xls]_SHOPLIST_xl_3828"/>
      <sheetName val="[SHOPLIST.xls]_SHOPLIST_xl_3829"/>
      <sheetName val="[SHOPLIST.xls]_SHOPLIST_xl_3830"/>
      <sheetName val="[SHOPLIST.xls]_SHOPLIST_xl_3831"/>
      <sheetName val="[SHOPLIST.xls]_SHOPLIST_xl_3832"/>
      <sheetName val="[SHOPLIST.xls]_SHOPLIST_xl_3833"/>
      <sheetName val="[SHOPLIST.xls]_SHOPLIST_xl_3834"/>
      <sheetName val="[SHOPLIST.xls]_SHOPLIST_xl_3835"/>
      <sheetName val="[SHOPLIST.xls]_SHOPLIST_xl_3836"/>
      <sheetName val="[SHOPLIST.xls]_SHOPLIST_xl_3837"/>
      <sheetName val="[SHOPLIST.xls]_SHOPLIST_xl_3838"/>
      <sheetName val="[SHOPLIST.xls]_SHOPLIST_xl_3839"/>
      <sheetName val="[SHOPLIST.xls]_SHOPLIST_xl_3840"/>
      <sheetName val="[SHOPLIST.xls]_SHOPLIST_xl_3841"/>
      <sheetName val="[SHOPLIST.xls]_SHOPLIST_xl_3842"/>
      <sheetName val="[SHOPLIST.xls]_SHOPLIST_xl_3843"/>
      <sheetName val="[SHOPLIST.xls]_SHOPLIST_xl_3844"/>
      <sheetName val="[SHOPLIST.xls]_SHOPLIST_xl_3845"/>
      <sheetName val="[SHOPLIST.xls]_SHOPLIST_xl_3846"/>
      <sheetName val="[SHOPLIST.xls]_SHOPLIST_xl_3847"/>
      <sheetName val="[SHOPLIST.xls]_SHOPLIST_xl_3848"/>
      <sheetName val="[SHOPLIST.xls]_SHOPLIST_xl_3849"/>
      <sheetName val="[SHOPLIST.xls]_SHOPLIST_xl_3850"/>
      <sheetName val="[SHOPLIST.xls]_SHOPLIST_xl_3851"/>
      <sheetName val="[SHOPLIST.xls]_SHOPLIST_xl_3852"/>
      <sheetName val="[SHOPLIST.xls]_SHOPLIST_xl_3853"/>
      <sheetName val="[SHOPLIST.xls]_SHOPLIST_xl_3854"/>
      <sheetName val="[SHOPLIST.xls]_SHOPLIST_xl_3855"/>
      <sheetName val="[SHOPLIST.xls]_SHOPLIST_xl_3856"/>
      <sheetName val="[SHOPLIST.xls]_SHOPLIST_xl_3857"/>
      <sheetName val="[SHOPLIST.xls]_SHOPLIST_xl_3858"/>
      <sheetName val="[SHOPLIST.xls]_SHOPLIST_xl_3859"/>
      <sheetName val="[SHOPLIST.xls]_SHOPLIST_xl_3860"/>
      <sheetName val="[SHOPLIST.xls]_SHOPLIST_xl_3861"/>
      <sheetName val="[SHOPLIST.xls]_SHOPLIST_xl_3862"/>
      <sheetName val="[SHOPLIST.xls]_SHOPLIST_xl_3863"/>
      <sheetName val="[SHOPLIST.xls]_SHOPLIST_xl_3864"/>
      <sheetName val="[SHOPLIST.xls]_SHOPLIST_xl_3865"/>
      <sheetName val="[SHOPLIST.xls]_SHOPLIST_xl_3866"/>
      <sheetName val="[SHOPLIST.xls]_SHOPLIST_xl_3867"/>
      <sheetName val="[SHOPLIST.xls]_SHOPLIST_xl_3868"/>
      <sheetName val="[SHOPLIST.xls]_SHOPLIST_xl_3869"/>
      <sheetName val="[SHOPLIST.xls]_SHOPLIST_xl_3870"/>
      <sheetName val="[SHOPLIST.xls]_SHOPLIST_xl_3871"/>
      <sheetName val="[SHOPLIST.xls]_SHOPLIST_xl_3872"/>
      <sheetName val="[SHOPLIST.xls]_SHOPLIST_xl_3873"/>
      <sheetName val="[SHOPLIST.xls]_SHOPLIST_xl_3874"/>
      <sheetName val="[SHOPLIST.xls]_SHOPLIST_xl_3875"/>
      <sheetName val="[SHOPLIST.xls]_SHOPLIST_xl_3876"/>
      <sheetName val="[SHOPLIST.xls]_SHOPLIST_xl_3877"/>
      <sheetName val="[SHOPLIST.xls]_SHOPLIST_xl_3878"/>
      <sheetName val="[SHOPLIST.xls]_SHOPLIST_xl_3879"/>
      <sheetName val="[SHOPLIST.xls]_SHOPLIST_xl_3880"/>
      <sheetName val="[SHOPLIST.xls]_SHOPLIST_xl_3881"/>
      <sheetName val="[SHOPLIST.xls]_SHOPLIST_xl_3882"/>
      <sheetName val="[SHOPLIST.xls]_SHOPLIST_xl_3883"/>
      <sheetName val="[SHOPLIST.xls]_SHOPLIST_xl_3884"/>
      <sheetName val="[SHOPLIST.xls]_SHOPLIST_xl_3885"/>
      <sheetName val="[SHOPLIST.xls]_SHOPLIST_xl_3886"/>
      <sheetName val="[SHOPLIST.xls]_SHOPLIST_xl_3887"/>
      <sheetName val="[SHOPLIST.xls]_SHOPLIST_xl_3888"/>
      <sheetName val="[SHOPLIST.xls]_SHOPLIST_xl_3889"/>
      <sheetName val="[SHOPLIST.xls]_SHOPLIST_xl_3890"/>
      <sheetName val="[SHOPLIST.xls]_SHOPLIST_xl_3891"/>
      <sheetName val="[SHOPLIST.xls]_SHOPLIST_xl_3892"/>
      <sheetName val="[SHOPLIST.xls]_SHOPLIST_xl_3893"/>
      <sheetName val="[SHOPLIST.xls]_SHOPLIST_xl_3894"/>
      <sheetName val="[SHOPLIST.xls]_SHOPLIST_xl_3895"/>
      <sheetName val="[SHOPLIST.xls]_SHOPLIST_xl_3896"/>
      <sheetName val="[SHOPLIST.xls]_SHOPLIST_xl_3897"/>
      <sheetName val="[SHOPLIST.xls]_SHOPLIST_xl_3898"/>
      <sheetName val="[SHOPLIST.xls]_SHOPLIST_xl_3899"/>
      <sheetName val="[SHOPLIST.xls]_SHOPLIST_xl_3900"/>
      <sheetName val="[SHOPLIST.xls]_SHOPLIST_xl_3901"/>
      <sheetName val="[SHOPLIST.xls]_SHOPLIST_xl_3902"/>
      <sheetName val="[SHOPLIST.xls]_SHOPLIST_xl_3903"/>
      <sheetName val="[SHOPLIST.xls]_SHOPLIST_xl_3904"/>
      <sheetName val="[SHOPLIST.xls]_SHOPLIST_xl_3905"/>
      <sheetName val="[SHOPLIST.xls]_SHOPLIST_xl_3906"/>
      <sheetName val="[SHOPLIST.xls]_SHOPLIST_xl_3907"/>
      <sheetName val="[SHOPLIST.xls]_SHOPLIST_xl_3908"/>
      <sheetName val="[SHOPLIST.xls]_SHOPLIST_xl_3909"/>
      <sheetName val="[SHOPLIST.xls]_SHOPLIST_xl_3910"/>
      <sheetName val="[SHOPLIST.xls]_SHOPLIST_xl_3911"/>
      <sheetName val="[SHOPLIST.xls]_SHOPLIST_xl_3912"/>
      <sheetName val="[SHOPLIST.xls]_SHOPLIST_xl_3913"/>
      <sheetName val="[SHOPLIST.xls]_SHOPLIST_xl_3914"/>
      <sheetName val="[SHOPLIST.xls]_SHOPLIST_xl_3915"/>
      <sheetName val="[SHOPLIST.xls]_SHOPLIST_xl_3916"/>
      <sheetName val="[SHOPLIST.xls]_SHOPLIST_xl_3917"/>
      <sheetName val="[SHOPLIST.xls]_SHOPLIST_xl_3918"/>
      <sheetName val="[SHOPLIST.xls]_SHOPLIST_xl_3919"/>
      <sheetName val="[SHOPLIST.xls]_SHOPLIST_xl_3920"/>
      <sheetName val="[SHOPLIST.xls]_SHOPLIST_xl_3921"/>
      <sheetName val="[SHOPLIST.xls]_SHOPLIST_xl_3922"/>
      <sheetName val="[SHOPLIST.xls]_SHOPLIST_xl_3923"/>
      <sheetName val="[SHOPLIST.xls]_SHOPLIST_xl_3924"/>
      <sheetName val="[SHOPLIST.xls]_SHOPLIST_xl_3925"/>
      <sheetName val="[SHOPLIST.xls]_SHOPLIST_xl_3926"/>
      <sheetName val="[SHOPLIST.xls]_SHOPLIST_xl_3927"/>
      <sheetName val="[SHOPLIST.xls]_SHOPLIST_xl_3928"/>
      <sheetName val="[SHOPLIST.xls]_SHOPLIST_xl_3929"/>
      <sheetName val="[SHOPLIST.xls]_SHOPLIST_xl_3930"/>
      <sheetName val="[SHOPLIST.xls]_SHOPLIST_xl_3931"/>
      <sheetName val="[SHOPLIST.xls]_SHOPLIST_xl_3932"/>
      <sheetName val="[SHOPLIST.xls]_SHOPLIST_xl_3933"/>
      <sheetName val="[SHOPLIST.xls]_SHOPLIST_xl_3934"/>
      <sheetName val="[SHOPLIST.xls]_SHOPLIST_xl_3935"/>
      <sheetName val="[SHOPLIST.xls]_SHOPLIST_xl_3936"/>
      <sheetName val="[SHOPLIST.xls]_SHOPLIST_xl_3937"/>
      <sheetName val="[SHOPLIST.xls]_SHOPLIST_xl_3938"/>
      <sheetName val="[SHOPLIST.xls]_SHOPLIST_xl_3939"/>
      <sheetName val="[SHOPLIST.xls]_SHOPLIST_xl_3940"/>
      <sheetName val="[SHOPLIST.xls]_SHOPLIST_xl_3941"/>
      <sheetName val="[SHOPLIST.xls]_SHOPLIST_xl_3942"/>
      <sheetName val="[SHOPLIST.xls]_SHOPLIST_xl_3943"/>
      <sheetName val="[SHOPLIST.xls]_SHOPLIST_xl_3944"/>
      <sheetName val="[SHOPLIST.xls]_SHOPLIST_xl_3945"/>
      <sheetName val="[SHOPLIST.xls]_SHOPLIST_xl_3946"/>
      <sheetName val="[SHOPLIST.xls]_SHOPLIST_xl_3947"/>
      <sheetName val="[SHOPLIST.xls]_SHOPLIST_xl_3948"/>
      <sheetName val="[SHOPLIST.xls]_SHOPLIST_xl_3949"/>
      <sheetName val="[SHOPLIST.xls]_SHOPLIST_xl_3950"/>
      <sheetName val="[SHOPLIST.xls]_SHOPLIST_xl_3951"/>
      <sheetName val="[SHOPLIST.xls]_SHOPLIST_xl_3952"/>
      <sheetName val="[SHOPLIST.xls]_SHOPLIST_xl_3953"/>
      <sheetName val="[SHOPLIST.xls]_SHOPLIST_xl_3954"/>
      <sheetName val="[SHOPLIST.xls]_SHOPLIST_xl_3955"/>
      <sheetName val="[SHOPLIST.xls]_SHOPLIST_xl_3956"/>
      <sheetName val="[SHOPLIST.xls]_SHOPLIST_xl_3957"/>
      <sheetName val="[SHOPLIST.xls]_SHOPLIST_xl_3958"/>
      <sheetName val="[SHOPLIST.xls]_SHOPLIST_xl_3959"/>
      <sheetName val="[SHOPLIST.xls]_SHOPLIST_xl_3960"/>
      <sheetName val="[SHOPLIST.xls]_SHOPLIST_xl_3961"/>
      <sheetName val="[SHOPLIST.xls]_SHOPLIST_xl_3962"/>
      <sheetName val="[SHOPLIST.xls]_SHOPLIST_xl_3963"/>
      <sheetName val="[SHOPLIST.xls]_SHOPLIST_xl_3964"/>
      <sheetName val="[SHOPLIST.xls]_SHOPLIST_xl_3965"/>
      <sheetName val="[SHOPLIST.xls]_SHOPLIST_xl_3966"/>
      <sheetName val="[SHOPLIST.xls]_SHOPLIST_xl_3967"/>
      <sheetName val="[SHOPLIST.xls]_SHOPLIST_xl_3968"/>
      <sheetName val="[SHOPLIST.xls]_SHOPLIST_xl_3969"/>
      <sheetName val="[SHOPLIST.xls]_SHOPLIST_xl_3970"/>
      <sheetName val="[SHOPLIST.xls]_SHOPLIST_xl_3971"/>
      <sheetName val="[SHOPLIST.xls]_SHOPLIST_xl_3972"/>
      <sheetName val="[SHOPLIST.xls]_SHOPLIST_xl_3973"/>
      <sheetName val="[SHOPLIST.xls]_SHOPLIST_xl_3974"/>
      <sheetName val="[SHOPLIST.xls]_SHOPLIST_xl_3975"/>
      <sheetName val="[SHOPLIST.xls]_SHOPLIST_xl_3976"/>
      <sheetName val="[SHOPLIST.xls]_SHOPLIST_xl_3977"/>
      <sheetName val="[SHOPLIST.xls]_SHOPLIST_xl_3978"/>
      <sheetName val="[SHOPLIST.xls]_SHOPLIST_xl_3979"/>
      <sheetName val="[SHOPLIST.xls]_SHOPLIST_xl_3980"/>
      <sheetName val="[SHOPLIST.xls]_SHOPLIST_xl_3981"/>
      <sheetName val="[SHOPLIST.xls]_SHOPLIST_xl_3982"/>
      <sheetName val="[SHOPLIST.xls]_SHOPLIST_xl_3983"/>
      <sheetName val="[SHOPLIST.xls]_SHOPLIST_xl_3984"/>
      <sheetName val="[SHOPLIST.xls]_SHOPLIST_xl_3985"/>
      <sheetName val="[SHOPLIST.xls]_SHOPLIST_xl_3986"/>
      <sheetName val="[SHOPLIST.xls]_SHOPLIST_xl_3987"/>
      <sheetName val="MOTO"/>
      <sheetName val="Parameter-Country codes"/>
      <sheetName val="기준액"/>
      <sheetName val="최적단면"/>
      <sheetName val="[SHOPLIST.xls]_SHOPLIST_xl_3988"/>
      <sheetName val="[SHOPLIST.xls]_SHOPLIST_xl_3989"/>
      <sheetName val="[SHOPLIST.xls]_SHOPLIST_xl_3990"/>
      <sheetName val="[SHOPLIST.xls]_SHOPLIST_xl_3991"/>
      <sheetName val="[SHOPLIST.xls]_SHOPLIST_xl_3992"/>
      <sheetName val="[SHOPLIST.xls]_SHOPLIST_xl_3993"/>
      <sheetName val="[SHOPLIST.xls]_SHOPLIST_xl_3994"/>
      <sheetName val="[SHOPLIST.xls]_SHOPLIST_xl_3995"/>
      <sheetName val="[SHOPLIST.xls]_SHOPLIST_xl_3996"/>
      <sheetName val="[SHOPLIST.xls]_SHOPLIST_xl_3997"/>
      <sheetName val="[SHOPLIST.xls]_SHOPLIST_xl_3998"/>
      <sheetName val="[SHOPLIST.xls]_SHOPLIST_xl_3999"/>
      <sheetName val="[SHOPLIST.xls]_SHOPLIST_xl_4000"/>
      <sheetName val="[SHOPLIST.xls]_SHOPLIST_xl_4001"/>
      <sheetName val="[SHOPLIST.xls]_SHOPLIST_xl_4002"/>
      <sheetName val="[SHOPLIST.xls]_SHOPLIST_xl_4003"/>
      <sheetName val="[SHOPLIST.xls]_SHOPLIST_xl_4004"/>
      <sheetName val="[SHOPLIST.xls]_SHOPLIST_xl_4005"/>
      <sheetName val="[SHOPLIST.xls]_SHOPLIST_xl_4006"/>
      <sheetName val="[SHOPLIST.xls]_SHOPLIST_xl_4007"/>
      <sheetName val="[SHOPLIST.xls]_SHOPLIST_xl_4008"/>
      <sheetName val="[SHOPLIST.xls]_SHOPLIST_xl_4009"/>
      <sheetName val="[SHOPLIST.xls]_SHOPLIST_xl_4010"/>
      <sheetName val="[SHOPLIST.xls]_SHOPLIST_xl_4011"/>
      <sheetName val="[SHOPLIST.xls]_SHOPLIST_xl_4012"/>
      <sheetName val="[SHOPLIST.xls]_SHOPLIST_xl_4013"/>
      <sheetName val="[SHOPLIST.xls]_SHOPLIST_xl_4014"/>
      <sheetName val="[SHOPLIST.xls]_SHOPLIST_xl_4015"/>
      <sheetName val="[SHOPLIST.xls]_SHOPLIST_xl_4016"/>
      <sheetName val="[SHOPLIST.xls]_SHOPLIST_xl_4017"/>
      <sheetName val="[SHOPLIST.xls]_SHOPLIST_xl_4018"/>
      <sheetName val="[SHOPLIST.xls]_SHOPLIST_xl_4019"/>
      <sheetName val="[SHOPLIST.xls]_SHOPLIST_xl_4020"/>
      <sheetName val="[SHOPLIST.xls]_SHOPLIST_xl_4021"/>
      <sheetName val="[SHOPLIST.xls]_SHOPLIST_xl_4022"/>
      <sheetName val="[SHOPLIST.xls]_SHOPLIST_xl_4023"/>
      <sheetName val="[SHOPLIST.xls]_SHOPLIST_xl_4024"/>
      <sheetName val="[SHOPLIST.xls]_SHOPLIST_xl_4025"/>
      <sheetName val="[SHOPLIST.xls]_SHOPLIST_xl_4026"/>
      <sheetName val="[SHOPLIST.xls]_SHOPLIST_xl_4027"/>
      <sheetName val="[SHOPLIST.xls]_SHOPLIST_xl_4028"/>
      <sheetName val="[SHOPLIST.xls]_SHOPLIST_xl_4029"/>
      <sheetName val="[SHOPLIST.xls]_SHOPLIST_xl_4030"/>
      <sheetName val="[SHOPLIST.xls]_SHOPLIST_xl_4031"/>
      <sheetName val="[SHOPLIST.xls]_SHOPLIST_xl_4032"/>
      <sheetName val="[SHOPLIST.xls]_SHOPLIST_xl_4033"/>
      <sheetName val="[SHOPLIST.xls]_SHOPLIST_xl_4034"/>
      <sheetName val="[SHOPLIST.xls]_SHOPLIST_xl_4035"/>
      <sheetName val="[SHOPLIST.xls]_SHOPLIST_xl_4036"/>
      <sheetName val="[SHOPLIST.xls]_SHOPLIST_xl_4037"/>
      <sheetName val="[SHOPLIST.xls]_SHOPLIST_xl_4038"/>
      <sheetName val="[SHOPLIST.xls]_SHOPLIST_xl_4039"/>
      <sheetName val="[SHOPLIST.xls]_SHOPLIST_xl_4040"/>
      <sheetName val="[SHOPLIST.xls]_SHOPLIST_xl_4041"/>
      <sheetName val="[SHOPLIST.xls]_SHOPLIST_xl_4042"/>
      <sheetName val="[SHOPLIST.xls]_SHOPLIST_xl_4043"/>
      <sheetName val="[SHOPLIST.xls]_SHOPLIST_xl_4044"/>
      <sheetName val="[SHOPLIST.xls]_SHOPLIST_xl_4045"/>
      <sheetName val="[SHOPLIST.xls]_SHOPLIST_xl_4046"/>
      <sheetName val="[SHOPLIST.xls]_SHOPLIST_xl_4047"/>
      <sheetName val="[SHOPLIST.xls]_SHOPLIST_xl_4048"/>
      <sheetName val="[SHOPLIST.xls]_SHOPLIST_xl_4049"/>
      <sheetName val="[SHOPLIST.xls]_SHOPLIST_xl_4050"/>
      <sheetName val="[SHOPLIST.xls]_SHOPLIST_xl_4051"/>
      <sheetName val="[SHOPLIST.xls]_SHOPLIST_xl_4052"/>
      <sheetName val="[SHOPLIST.xls]_SHOPLIST_xl_4053"/>
      <sheetName val="[SHOPLIST.xls]_SHOPLIST_xl_4054"/>
      <sheetName val="[SHOPLIST.xls]_SHOPLIST_xl_4055"/>
      <sheetName val="[SHOPLIST.xls]_SHOPLIST_xl_4056"/>
      <sheetName val="[SHOPLIST.xls]_SHOPLIST_xl_4057"/>
      <sheetName val="[SHOPLIST.xls]_SHOPLIST_xl_4058"/>
      <sheetName val="[SHOPLIST.xls]_SHOPLIST_xl_4059"/>
      <sheetName val="[SHOPLIST.xls]_SHOPLIST_xl_4060"/>
      <sheetName val="[SHOPLIST.xls]_SHOPLIST_xl_4061"/>
      <sheetName val="[SHOPLIST.xls]_SHOPLIST_xl_4062"/>
      <sheetName val="[SHOPLIST.xls]_SHOPLIST_xl_4063"/>
      <sheetName val="[SHOPLIST.xls]_SHOPLIST_xl_4064"/>
      <sheetName val="[SHOPLIST.xls]_SHOPLIST_xl_4065"/>
      <sheetName val="[SHOPLIST.xls]_SHOPLIST_xl_4066"/>
      <sheetName val="[SHOPLIST.xls]_SHOPLIST_xl_4067"/>
      <sheetName val="[SHOPLIST.xls]_SHOPLIST_xl_4068"/>
      <sheetName val="[SHOPLIST.xls]_SHOPLIST_xl_4069"/>
      <sheetName val="[SHOPLIST.xls]_SHOPLIST_xl_4070"/>
      <sheetName val="[SHOPLIST.xls]_SHOPLIST_xl_4071"/>
      <sheetName val="[SHOPLIST.xls]_SHOPLIST_xl_4072"/>
      <sheetName val="[SHOPLIST.xls]_SHOPLIST_xl_4073"/>
      <sheetName val="[SHOPLIST.xls]_SHOPLIST_xl_4074"/>
      <sheetName val="[SHOPLIST.xls]_SHOPLIST_xl_4075"/>
      <sheetName val="[SHOPLIST.xls]_SHOPLIST_xl_4076"/>
      <sheetName val="[SHOPLIST.xls]_SHOPLIST_xl_4077"/>
      <sheetName val="[SHOPLIST.xls]_SHOPLIST_xl_4078"/>
      <sheetName val="[SHOPLIST.xls]_SHOPLIST_xl_4079"/>
      <sheetName val="[SHOPLIST.xls]_SHOPLIST_xl_4080"/>
      <sheetName val="[SHOPLIST.xls]_SHOPLIST_xl_4081"/>
      <sheetName val="[SHOPLIST.xls]_SHOPLIST_xl_4082"/>
      <sheetName val="[SHOPLIST.xls]_SHOPLIST_xl_4083"/>
      <sheetName val="[SHOPLIST.xls]_SHOPLIST_xl_4084"/>
      <sheetName val="[SHOPLIST.xls]_SHOPLIST_xl_4085"/>
      <sheetName val="[SHOPLIST.xls]_SHOPLIST_xl_4086"/>
      <sheetName val="[SHOPLIST.xls]_SHOPLIST_xl_4087"/>
      <sheetName val="[SHOPLIST.xls]_SHOPLIST_xl_4088"/>
      <sheetName val="[SHOPLIST.xls]_SHOPLIST_xl_4089"/>
      <sheetName val="[SHOPLIST.xls]_SHOPLIST_xl_4090"/>
      <sheetName val="[SHOPLIST.xls]_SHOPLIST_xl_4091"/>
      <sheetName val="[SHOPLIST.xls]_SHOPLIST_xl_4092"/>
      <sheetName val="[SHOPLIST.xls]_SHOPLIST_xl_4093"/>
      <sheetName val="[SHOPLIST.xls]_SHOPLIST_xl_4094"/>
      <sheetName val="[SHOPLIST.xls]_SHOPLIST_xl_4095"/>
      <sheetName val="[SHOPLIST.xls]_SHOPLIST_xl_4096"/>
      <sheetName val="[SHOPLIST.xls]_SHOPLIST_xl_4097"/>
      <sheetName val="[SHOPLIST.xls]_SHOPLIST_xl_4098"/>
      <sheetName val="[SHOPLIST.xls]_SHOPLIST_xl_4099"/>
      <sheetName val="[SHOPLIST.xls]_SHOPLIST_xl_4100"/>
      <sheetName val="[SHOPLIST.xls]_SHOPLIST_xl_4101"/>
      <sheetName val="[SHOPLIST.xls]_SHOPLIST_xl_4102"/>
      <sheetName val="[SHOPLIST.xls]_SHOPLIST_xl_4103"/>
      <sheetName val="[SHOPLIST.xls]_SHOPLIST_xl_4104"/>
      <sheetName val="[SHOPLIST.xls]_SHOPLIST_xl_4105"/>
      <sheetName val="[SHOPLIST.xls]_SHOPLIST_xl_4106"/>
      <sheetName val="[SHOPLIST.xls]_SHOPLIST_xl_4107"/>
      <sheetName val="[SHOPLIST.xls]_SHOPLIST_xl_4108"/>
      <sheetName val="[SHOPLIST.xls]_SHOPLIST_xl_4109"/>
      <sheetName val="[SHOPLIST.xls]_SHOPLIST_xl_4110"/>
      <sheetName val="[SHOPLIST.xls]_SHOPLIST_xl_4111"/>
      <sheetName val="[SHOPLIST.xls]_SHOPLIST_xl_4112"/>
      <sheetName val="[SHOPLIST.xls]_SHOPLIST_xl_4113"/>
      <sheetName val="[SHOPLIST.xls]_SHOPLIST_xl_4114"/>
      <sheetName val="[SHOPLIST.xls]_SHOPLIST_xl_4115"/>
      <sheetName val="[SHOPLIST.xls]_SHOPLIST_xl_4116"/>
      <sheetName val="[SHOPLIST.xls]_SHOPLIST_xl_4117"/>
      <sheetName val="[SHOPLIST.xls]_SHOPLIST_xl_4118"/>
      <sheetName val="[SHOPLIST.xls]_SHOPLIST_xl_4119"/>
      <sheetName val="[SHOPLIST.xls]_SHOPLIST_xl_4120"/>
      <sheetName val="[SHOPLIST.xls]_SHOPLIST_xl_4121"/>
      <sheetName val="[SHOPLIST.xls]_SHOPLIST_xl_4122"/>
      <sheetName val="[SHOPLIST.xls]_SHOPLIST_xl_4123"/>
      <sheetName val="[SHOPLIST.xls]_SHOPLIST_xl_4124"/>
      <sheetName val="[SHOPLIST.xls]_SHOPLIST_xl_4125"/>
      <sheetName val="[SHOPLIST.xls]_SHOPLIST_xl_4126"/>
      <sheetName val="[SHOPLIST.xls]_SHOPLIST_xl_4127"/>
      <sheetName val="[SHOPLIST.xls]_SHOPLIST_xl_4128"/>
      <sheetName val="[SHOPLIST.xls]_SHOPLIST_xl_4129"/>
      <sheetName val="[SHOPLIST.xls]_SHOPLIST_xl_4130"/>
      <sheetName val="[SHOPLIST.xls]_SHOPLIST_xl_4131"/>
      <sheetName val="[SHOPLIST.xls]_SHOPLIST_xl_4132"/>
      <sheetName val="[SHOPLIST.xls]_SHOPLIST_xl_4133"/>
      <sheetName val="[SHOPLIST.xls]_SHOPLIST_xl_4134"/>
      <sheetName val="[SHOPLIST.xls]_SHOPLIST_xl_4135"/>
      <sheetName val="[SHOPLIST.xls]_SHOPLIST_xl_4136"/>
      <sheetName val="[SHOPLIST.xls]_SHOPLIST_xl_4137"/>
      <sheetName val="[SHOPLIST.xls]_SHOPLIST_xl_4138"/>
      <sheetName val="[SHOPLIST.xls]_SHOPLIST_xl_4139"/>
      <sheetName val="[SHOPLIST.xls]_SHOPLIST_xl_4140"/>
      <sheetName val="[SHOPLIST.xls]_SHOPLIST_xl_4141"/>
      <sheetName val="[SHOPLIST.xls]_SHOPLIST_xl_4142"/>
      <sheetName val="[SHOPLIST.xls]_SHOPLIST_xl_4143"/>
      <sheetName val="[SHOPLIST.xls]_SHOPLIST_xl_4144"/>
      <sheetName val="[SHOPLIST.xls]_SHOPLIST_xl_4145"/>
      <sheetName val="[SHOPLIST.xls]_SHOPLIST_xl_4146"/>
      <sheetName val="[SHOPLIST.xls]_SHOPLIST_xl_4147"/>
      <sheetName val="[SHOPLIST.xls]_SHOPLIST_xl_4148"/>
      <sheetName val="[SHOPLIST.xls]_SHOPLIST_xl_4149"/>
      <sheetName val="[SHOPLIST.xls]_SHOPLIST_xl_4150"/>
      <sheetName val="[SHOPLIST.xls]_SHOPLIST_xl_4151"/>
      <sheetName val="[SHOPLIST.xls]_SHOPLIST_xl_4152"/>
      <sheetName val="[SHOPLIST.xls]_SHOPLIST_xl_4153"/>
      <sheetName val="[SHOPLIST.xls]_SHOPLIST_xl_4154"/>
      <sheetName val="[SHOPLIST.xls]_SHOPLIST_xl_4155"/>
      <sheetName val="[SHOPLIST.xls]_SHOPLIST_xl_4156"/>
      <sheetName val="[SHOPLIST.xls]_SHOPLIST_xl_4157"/>
      <sheetName val="[SHOPLIST.xls]_SHOPLIST_xl_4158"/>
      <sheetName val="[SHOPLIST.xls]_SHOPLIST_xl_4159"/>
      <sheetName val="[SHOPLIST.xls]_SHOPLIST_xl_4160"/>
      <sheetName val="[SHOPLIST.xls]_SHOPLIST_xl_4161"/>
      <sheetName val="[SHOPLIST.xls]_SHOPLIST_xl_4162"/>
      <sheetName val="[SHOPLIST.xls]_SHOPLIST_xl_4163"/>
      <sheetName val="[SHOPLIST.xls]_SHOPLIST_xl_4164"/>
      <sheetName val="[SHOPLIST.xls]_SHOPLIST_xl_4165"/>
      <sheetName val="[SHOPLIST.xls]_SHOPLIST_xl_4166"/>
      <sheetName val="[SHOPLIST.xls]_SHOPLIST_xl_4167"/>
      <sheetName val="[SHOPLIST.xls]_SHOPLIST_xl_4168"/>
      <sheetName val="[SHOPLIST.xls]_SHOPLIST_xl_4169"/>
      <sheetName val="[SHOPLIST.xls]_SHOPLIST_xl_4170"/>
      <sheetName val="[SHOPLIST.xls]_SHOPLIST_xl_4171"/>
      <sheetName val="[SHOPLIST.xls]_SHOPLIST_xl_4172"/>
      <sheetName val="[SHOPLIST.xls]_SHOPLIST_xl_4173"/>
      <sheetName val="[SHOPLIST.xls]_SHOPLIST_xl_4174"/>
      <sheetName val="[SHOPLIST.xls]_SHOPLIST_xl_4175"/>
      <sheetName val="[SHOPLIST.xls]_SHOPLIST_xl_4176"/>
      <sheetName val="[SHOPLIST.xls]_SHOPLIST_xl_4177"/>
      <sheetName val="[SHOPLIST.xls]_SHOPLIST_xl_4178"/>
      <sheetName val="[SHOPLIST.xls]_SHOPLIST_xl_4179"/>
      <sheetName val="[SHOPLIST.xls]_SHOPLIST_xl_4180"/>
      <sheetName val="[SHOPLIST.xls]_SHOPLIST_xl_4181"/>
      <sheetName val="[SHOPLIST.xls]_SHOPLIST_xl_4182"/>
      <sheetName val="[SHOPLIST.xls]_SHOPLIST_xl_4183"/>
      <sheetName val="[SHOPLIST.xls]_SHOPLIST_xl_4184"/>
      <sheetName val="[SHOPLIST.xls]_SHOPLIST_xl_4185"/>
      <sheetName val="[SHOPLIST.xls]_SHOPLIST_xl_4186"/>
      <sheetName val="[SHOPLIST.xls]_SHOPLIST_xl_4187"/>
      <sheetName val="[SHOPLIST.xls]_SHOPLIST_xl_4188"/>
      <sheetName val="[SHOPLIST.xls]_SHOPLIST_xl_4189"/>
      <sheetName val="[SHOPLIST.xls]_SHOPLIST_xl_4190"/>
      <sheetName val="[SHOPLIST.xls]_SHOPLIST_xl_4191"/>
      <sheetName val="[SHOPLIST.xls]_SHOPLIST_xl_4192"/>
      <sheetName val="[SHOPLIST.xls]_SHOPLIST_xl_4193"/>
      <sheetName val="[SHOPLIST.xls]_SHOPLIST_xl_4194"/>
      <sheetName val="[SHOPLIST.xls]_SHOPLIST_xl_4195"/>
      <sheetName val="[SHOPLIST.xls]_SHOPLIST_xl_4196"/>
      <sheetName val="[SHOPLIST.xls]_SHOPLIST_xl_4197"/>
      <sheetName val="[SHOPLIST.xls]_SHOPLIST_xl_4198"/>
      <sheetName val="[SHOPLIST.xls]_SHOPLIST_xl_4199"/>
      <sheetName val="[SHOPLIST.xls]_SHOPLIST_xl_4200"/>
      <sheetName val="[SHOPLIST.xls]_SHOPLIST_xl_4201"/>
      <sheetName val="[SHOPLIST.xls]_SHOPLIST_xl_4202"/>
      <sheetName val="[SHOPLIST.xls]_SHOPLIST_xl_4203"/>
      <sheetName val="[SHOPLIST.xls]_SHOPLIST_xl_4204"/>
      <sheetName val="[SHOPLIST.xls]_SHOPLIST_xl_4205"/>
      <sheetName val="[SHOPLIST.xls]_SHOPLIST_xl_4206"/>
      <sheetName val="[SHOPLIST.xls]_SHOPLIST_xl_4207"/>
      <sheetName val="[SHOPLIST.xls]_SHOPLIST_xl_4208"/>
      <sheetName val="[SHOPLIST.xls]_SHOPLIST_xl_4209"/>
      <sheetName val="[SHOPLIST.xls]_SHOPLIST_xl_4210"/>
      <sheetName val="[SHOPLIST.xls]_SHOPLIST_xl_4211"/>
      <sheetName val="[SHOPLIST.xls]_SHOPLIST_xl_4212"/>
      <sheetName val="[SHOPLIST.xls]_SHOPLIST_xl_4213"/>
      <sheetName val="[SHOPLIST.xls]_SHOPLIST_xl_4214"/>
      <sheetName val="[SHOPLIST.xls]_SHOPLIST_xl_4215"/>
      <sheetName val="[SHOPLIST.xls]_SHOPLIST_xl_4216"/>
      <sheetName val="[SHOPLIST.xls]_SHOPLIST_xl_4217"/>
      <sheetName val="[SHOPLIST.xls]_SHOPLIST_xl_4218"/>
      <sheetName val="[SHOPLIST.xls]_SHOPLIST_xl_4219"/>
      <sheetName val="[SHOPLIST.xls]_SHOPLIST_xl_4220"/>
      <sheetName val="[SHOPLIST.xls]_SHOPLIST_xl_4221"/>
      <sheetName val="[SHOPLIST.xls]_SHOPLIST_xl_4222"/>
      <sheetName val="[SHOPLIST.xls]_SHOPLIST_xl_4223"/>
      <sheetName val="[SHOPLIST.xls]_SHOPLIST_xl_4224"/>
      <sheetName val="[SHOPLIST.xls]_SHOPLIST_xl_4225"/>
      <sheetName val="[SHOPLIST.xls]_SHOPLIST_xl_4226"/>
      <sheetName val="[SHOPLIST.xls]_SHOPLIST_xl_4227"/>
      <sheetName val="[SHOPLIST.xls]_SHOPLIST_xl_4228"/>
      <sheetName val="[SHOPLIST.xls]_SHOPLIST_xl_4229"/>
      <sheetName val="[SHOPLIST.xls]_SHOPLIST_xl_4230"/>
      <sheetName val="[SHOPLIST.xls]_SHOPLIST_xl_4231"/>
      <sheetName val="[SHOPLIST.xls]_SHOPLIST_xl_4232"/>
      <sheetName val="[SHOPLIST.xls]_SHOPLIST_xl_4233"/>
      <sheetName val="[SHOPLIST.xls]_SHOPLIST_xl_4234"/>
      <sheetName val="[SHOPLIST.xls]_SHOPLIST_xl_4235"/>
      <sheetName val="[SHOPLIST.xls]_SHOPLIST_xl_4236"/>
      <sheetName val="[SHOPLIST.xls]_SHOPLIST_xl_4237"/>
      <sheetName val="[SHOPLIST.xls]_SHOPLIST_xl_4238"/>
      <sheetName val="[SHOPLIST.xls]_SHOPLIST_xl_4239"/>
      <sheetName val="[SHOPLIST.xls]_SHOPLIST_xl_4240"/>
      <sheetName val="[SHOPLIST.xls]_SHOPLIST_xl_4241"/>
      <sheetName val="[SHOPLIST.xls]_SHOPLIST_xl_4242"/>
      <sheetName val="[SHOPLIST.xls]_SHOPLIST_xl_4243"/>
      <sheetName val="[SHOPLIST.xls]_SHOPLIST_xl_4244"/>
      <sheetName val="[SHOPLIST.xls]_SHOPLIST_xl_4245"/>
      <sheetName val="[SHOPLIST.xls]_SHOPLIST_xl_4246"/>
      <sheetName val="[SHOPLIST.xls]_SHOPLIST_xl_4247"/>
      <sheetName val="[SHOPLIST.xls]_SHOPLIST_xl_4248"/>
      <sheetName val="[SHOPLIST.xls]_SHOPLIST_xl_4249"/>
      <sheetName val="[SHOPLIST.xls]_SHOPLIST_xl_4250"/>
      <sheetName val="[SHOPLIST.xls]_SHOPLIST_xl_4251"/>
      <sheetName val="[SHOPLIST.xls]_SHOPLIST_xl_4252"/>
      <sheetName val="[SHOPLIST.xls]_SHOPLIST_xl_4253"/>
      <sheetName val="[SHOPLIST.xls]_SHOPLIST_xl_4254"/>
      <sheetName val="[SHOPLIST.xls]_SHOPLIST_xl_4255"/>
      <sheetName val="[SHOPLIST.xls]_SHOPLIST_xl_4256"/>
      <sheetName val="[SHOPLIST.xls]_SHOPLIST_xl_4257"/>
      <sheetName val="[SHOPLIST.xls]_SHOPLIST_xl_4258"/>
      <sheetName val="[SHOPLIST.xls]_SHOPLIST_xl_4259"/>
      <sheetName val="[SHOPLIST.xls]_SHOPLIST_xl_4260"/>
      <sheetName val="[SHOPLIST.xls]_SHOPLIST_xl_4261"/>
      <sheetName val="[SHOPLIST.xls]_SHOPLIST_xl_4262"/>
      <sheetName val="[SHOPLIST.xls]_SHOPLIST_xl_4263"/>
      <sheetName val="[SHOPLIST.xls]_SHOPLIST_xl_4264"/>
      <sheetName val="[SHOPLIST.xls]_SHOPLIST_xl_4265"/>
      <sheetName val="[SHOPLIST.xls]_SHOPLIST_xl_4266"/>
      <sheetName val="[SHOPLIST.xls]_SHOPLIST_xl_4267"/>
      <sheetName val="[SHOPLIST.xls]_SHOPLIST_xl_4268"/>
      <sheetName val="[SHOPLIST.xls]_SHOPLIST_xl_4269"/>
      <sheetName val="[SHOPLIST.xls]_SHOPLIST_xl_4270"/>
      <sheetName val="[SHOPLIST.xls]_SHOPLIST_xl_4271"/>
      <sheetName val="[SHOPLIST.xls]_SHOPLIST_xl_4272"/>
      <sheetName val="[SHOPLIST.xls]_SHOPLIST_xl_4273"/>
      <sheetName val="[SHOPLIST.xls]_SHOPLIST_xl_4274"/>
      <sheetName val="[SHOPLIST.xls]_SHOPLIST_xl_4275"/>
      <sheetName val="[SHOPLIST.xls]_SHOPLIST_xl_4276"/>
      <sheetName val="[SHOPLIST.xls]_SHOPLIST_xl_4277"/>
      <sheetName val="[SHOPLIST.xls]_SHOPLIST_xl_4278"/>
      <sheetName val="[SHOPLIST.xls]_SHOPLIST_xl_4279"/>
      <sheetName val="[SHOPLIST.xls]_SHOPLIST_xl_4280"/>
      <sheetName val="[SHOPLIST.xls]_SHOPLIST_xl_4281"/>
      <sheetName val="[SHOPLIST.xls]_SHOPLIST_xl_4282"/>
      <sheetName val="[SHOPLIST.xls]_SHOPLIST_xl_4283"/>
      <sheetName val="[SHOPLIST.xls]_SHOPLIST_xl_4284"/>
      <sheetName val="[SHOPLIST.xls]_SHOPLIST_xl_4285"/>
      <sheetName val="[SHOPLIST.xls]_SHOPLIST_xl_4286"/>
      <sheetName val="[SHOPLIST.xls]_SHOPLIST_xl_4287"/>
      <sheetName val="[SHOPLIST.xls]_SHOPLIST_xl_4288"/>
      <sheetName val="[SHOPLIST.xls]_SHOPLIST_xl_4289"/>
      <sheetName val="[SHOPLIST.xls]_SHOPLIST_xl_4290"/>
      <sheetName val="[SHOPLIST.xls]_SHOPLIST_xl_4291"/>
      <sheetName val="[SHOPLIST.xls]_SHOPLIST_xl_4292"/>
      <sheetName val="[SHOPLIST.xls]_SHOPLIST_xl_4293"/>
      <sheetName val="[SHOPLIST.xls]_SHOPLIST_xl_4294"/>
      <sheetName val="[SHOPLIST.xls]_SHOPLIST_xl_4295"/>
      <sheetName val="[SHOPLIST.xls]_SHOPLIST_xl_4296"/>
      <sheetName val="[SHOPLIST.xls]_SHOPLIST_xl_4297"/>
      <sheetName val="[SHOPLIST.xls]_SHOPLIST_xl_4298"/>
      <sheetName val="[SHOPLIST.xls]_SHOPLIST_xl_4299"/>
      <sheetName val="[SHOPLIST.xls]_SHOPLIST_xl_4300"/>
      <sheetName val="[SHOPLIST.xls]_SHOPLIST_xl_4301"/>
      <sheetName val="[SHOPLIST.xls]_SHOPLIST_xl_4302"/>
      <sheetName val="[SHOPLIST.xls]_SHOPLIST_xl_4303"/>
      <sheetName val="[SHOPLIST.xls]_SHOPLIST_xl_4304"/>
      <sheetName val="[SHOPLIST.xls]_SHOPLIST_xl_4305"/>
      <sheetName val="[SHOPLIST.xls]_SHOPLIST_xl_4306"/>
      <sheetName val="[SHOPLIST.xls]_SHOPLIST_xl_4307"/>
      <sheetName val="[SHOPLIST.xls]_SHOPLIST_xl_4308"/>
      <sheetName val="[SHOPLIST.xls]_SHOPLIST_xl_4309"/>
      <sheetName val="[SHOPLIST.xls]_SHOPLIST_xl_4310"/>
      <sheetName val="[SHOPLIST.xls]_SHOPLIST_xl_4311"/>
      <sheetName val="[SHOPLIST.xls]_SHOPLIST_xl_4312"/>
      <sheetName val="[SHOPLIST.xls]_SHOPLIST_xl_4313"/>
      <sheetName val="[SHOPLIST.xls]_SHOPLIST_xl_4314"/>
      <sheetName val="[SHOPLIST.xls]_SHOPLIST_xl_4315"/>
      <sheetName val="[SHOPLIST.xls]_SHOPLIST_xl_4316"/>
      <sheetName val="[SHOPLIST.xls]_SHOPLIST_xl_4317"/>
      <sheetName val="[SHOPLIST.xls]_SHOPLIST_xl_4318"/>
      <sheetName val="[SHOPLIST.xls]_SHOPLIST_xl_4319"/>
      <sheetName val="[SHOPLIST.xls]_SHOPLIST_xl_4320"/>
      <sheetName val="[SHOPLIST.xls]_SHOPLIST_xl_4321"/>
      <sheetName val="[SHOPLIST.xls]_SHOPLIST_xl_4322"/>
      <sheetName val="[SHOPLIST.xls]_SHOPLIST_xl_4323"/>
      <sheetName val="[SHOPLIST.xls]_SHOPLIST_xl_4324"/>
      <sheetName val="[SHOPLIST.xls]_SHOPLIST_xl_4325"/>
      <sheetName val="[SHOPLIST.xls]_SHOPLIST_xl_4326"/>
      <sheetName val="[SHOPLIST.xls]_SHOPLIST_xl_4327"/>
      <sheetName val="[SHOPLIST.xls]_SHOPLIST_xl_4328"/>
      <sheetName val="[SHOPLIST.xls]_SHOPLIST_xl_4329"/>
      <sheetName val="[SHOPLIST.xls]_SHOPLIST_xl_4330"/>
      <sheetName val="[SHOPLIST.xls]_SHOPLIST_xl_4331"/>
      <sheetName val="[SHOPLIST.xls]_SHOPLIST_xl_4332"/>
      <sheetName val="[SHOPLIST.xls]_SHOPLIST_xl_4333"/>
      <sheetName val="[SHOPLIST.xls]_SHOPLIST_xl_4334"/>
      <sheetName val="[SHOPLIST.xls]_SHOPLIST_xl_4335"/>
      <sheetName val="[SHOPLIST.xls]_SHOPLIST_xl_4336"/>
      <sheetName val="[SHOPLIST.xls]_SHOPLIST_xl_4337"/>
      <sheetName val="[SHOPLIST.xls]_SHOPLIST_xl_4338"/>
      <sheetName val="[SHOPLIST.xls]_SHOPLIST_xl_4339"/>
      <sheetName val="[SHOPLIST.xls]_SHOPLIST_xl_4340"/>
      <sheetName val="[SHOPLIST.xls]_SHOPLIST_xl_4341"/>
      <sheetName val="[SHOPLIST.xls]_SHOPLIST_xl_4342"/>
      <sheetName val="[SHOPLIST.xls]_SHOPLIST_xl_4343"/>
      <sheetName val="[SHOPLIST.xls]_SHOPLIST_xl_4344"/>
      <sheetName val="[SHOPLIST.xls]_SHOPLIST_xl_4345"/>
      <sheetName val="[SHOPLIST.xls]_SHOPLIST_xl_4346"/>
      <sheetName val="[SHOPLIST.xls]_SHOPLIST_xl_4347"/>
      <sheetName val="[SHOPLIST.xls]_SHOPLIST_xl_4348"/>
      <sheetName val="[SHOPLIST.xls]_SHOPLIST_xl_4349"/>
      <sheetName val="[SHOPLIST.xls]_SHOPLIST_xl_4350"/>
      <sheetName val="[SHOPLIST.xls]_SHOPLIST_xl_4351"/>
      <sheetName val="[SHOPLIST.xls]_SHOPLIST_xl_4352"/>
      <sheetName val="[SHOPLIST.xls]_SHOPLIST_xl_4353"/>
      <sheetName val="[SHOPLIST.xls]_SHOPLIST_xl_4354"/>
      <sheetName val="[SHOPLIST.xls]_SHOPLIST_xl_4355"/>
      <sheetName val="[SHOPLIST.xls]_SHOPLIST_xl_4356"/>
      <sheetName val="[SHOPLIST.xls]_SHOPLIST_xl_4357"/>
      <sheetName val="[SHOPLIST.xls]_SHOPLIST_xl_4358"/>
      <sheetName val="[SHOPLIST.xls]_SHOPLIST_xl_4359"/>
      <sheetName val="[SHOPLIST.xls]_SHOPLIST_xl_4360"/>
      <sheetName val="[SHOPLIST.xls]_SHOPLIST_xl_4361"/>
      <sheetName val="[SHOPLIST.xls]_SHOPLIST_xl_4362"/>
      <sheetName val="[SHOPLIST.xls]_SHOPLIST_xl_4363"/>
      <sheetName val="[SHOPLIST.xls]_SHOPLIST_xl_4364"/>
      <sheetName val="[SHOPLIST.xls]_SHOPLIST_xl_4365"/>
      <sheetName val="[SHOPLIST.xls]_SHOPLIST_xl_4366"/>
      <sheetName val="[SHOPLIST.xls]_SHOPLIST_xl_4367"/>
      <sheetName val="[SHOPLIST.xls]_SHOPLIST_xl_4368"/>
      <sheetName val="[SHOPLIST.xls]_SHOPLIST_xl_4369"/>
      <sheetName val="[SHOPLIST.xls]_SHOPLIST_xl_4370"/>
      <sheetName val="[SHOPLIST.xls]_SHOPLIST_xl_4371"/>
      <sheetName val="[SHOPLIST.xls]_SHOPLIST_xl_4372"/>
      <sheetName val="[SHOPLIST.xls]_SHOPLIST_xl_4373"/>
      <sheetName val="[SHOPLIST.xls]_SHOPLIST_xl_4374"/>
      <sheetName val="[SHOPLIST.xls]_SHOPLIST_xl_4375"/>
      <sheetName val="[SHOPLIST.xls]_SHOPLIST_xl_4376"/>
      <sheetName val="[SHOPLIST.xls]_SHOPLIST_xl_4377"/>
      <sheetName val="[SHOPLIST.xls]_SHOPLIST_xl_4378"/>
      <sheetName val="[SHOPLIST.xls]_SHOPLIST_xl_4379"/>
      <sheetName val="[SHOPLIST.xls]_SHOPLIST_xl_4380"/>
      <sheetName val="[SHOPLIST.xls]_SHOPLIST_xl_4381"/>
      <sheetName val="[SHOPLIST.xls]_SHOPLIST_xl_4382"/>
      <sheetName val="[SHOPLIST.xls]_SHOPLIST_xl_4383"/>
      <sheetName val="[SHOPLIST.xls]_SHOPLIST_xl_4384"/>
      <sheetName val="[SHOPLIST.xls]_SHOPLIST_xl_4385"/>
      <sheetName val="[SHOPLIST.xls]_SHOPLIST_xl_4386"/>
      <sheetName val="[SHOPLIST.xls]_SHOPLIST_xl_4387"/>
      <sheetName val="[SHOPLIST.xls]_SHOPLIST_xl_4388"/>
      <sheetName val="[SHOPLIST.xls]_SHOPLIST_xl_4389"/>
      <sheetName val="[SHOPLIST.xls]_SHOPLIST_xl_4390"/>
      <sheetName val="[SHOPLIST.xls]_SHOPLIST_xl_4391"/>
      <sheetName val="[SHOPLIST.xls]_SHOPLIST_xl_4392"/>
      <sheetName val="[SHOPLIST.xls]_SHOPLIST_xl_4393"/>
      <sheetName val="[SHOPLIST.xls]_SHOPLIST_xl_4394"/>
      <sheetName val="[SHOPLIST.xls]_SHOPLIST_xl_4395"/>
      <sheetName val="[SHOPLIST.xls]_SHOPLIST_xl_4396"/>
      <sheetName val="[SHOPLIST.xls]_SHOPLIST_xl_4397"/>
      <sheetName val="[SHOPLIST.xls]_SHOPLIST_xl_4398"/>
      <sheetName val="[SHOPLIST.xls]_SHOPLIST_xl_4399"/>
      <sheetName val="[SHOPLIST.xls]_SHOPLIST_xl_4400"/>
      <sheetName val="[SHOPLIST.xls]_SHOPLIST_xl_4401"/>
      <sheetName val="[SHOPLIST.xls]_SHOPLIST_xl_4402"/>
      <sheetName val="[SHOPLIST.xls]_SHOPLIST_xl_4403"/>
      <sheetName val="[SHOPLIST.xls]_SHOPLIST_xl_4404"/>
      <sheetName val="[SHOPLIST.xls]_SHOPLIST_xl_4405"/>
      <sheetName val="[SHOPLIST.xls]_SHOPLIST_xl_4406"/>
      <sheetName val="[SHOPLIST.xls]_SHOPLIST_xl_4407"/>
      <sheetName val="[SHOPLIST.xls]_SHOPLIST_xl_4408"/>
      <sheetName val="[SHOPLIST.xls]_SHOPLIST_xl_4409"/>
      <sheetName val="[SHOPLIST.xls]_SHOPLIST_xl_4410"/>
      <sheetName val="[SHOPLIST.xls]_SHOPLIST_xl_4411"/>
      <sheetName val="[SHOPLIST.xls]_SHOPLIST_xl_4412"/>
      <sheetName val="[SHOPLIST.xls]_SHOPLIST_xl_4413"/>
      <sheetName val="[SHOPLIST.xls]_SHOPLIST_xl_4414"/>
      <sheetName val="[SHOPLIST.xls]_SHOPLIST_xl_4415"/>
      <sheetName val="[SHOPLIST.xls]_SHOPLIST_xl_4416"/>
      <sheetName val="[SHOPLIST.xls]_SHOPLIST_xl_4417"/>
      <sheetName val="[SHOPLIST.xls]_SHOPLIST_xl_4418"/>
      <sheetName val="[SHOPLIST.xls]_SHOPLIST_xl_4419"/>
      <sheetName val="[SHOPLIST.xls]_SHOPLIST_xl_4420"/>
      <sheetName val="[SHOPLIST.xls]_SHOPLIST_xl_4421"/>
      <sheetName val="[SHOPLIST.xls]_SHOPLIST_xl_4422"/>
      <sheetName val="[SHOPLIST.xls]_SHOPLIST_xl_4423"/>
      <sheetName val="[SHOPLIST.xls]_SHOPLIST_xl_4424"/>
      <sheetName val="[SHOPLIST.xls]_SHOPLIST_xl_4425"/>
      <sheetName val="[SHOPLIST.xls]_SHOPLIST_xl_4426"/>
      <sheetName val="[SHOPLIST.xls]_SHOPLIST_xl_4427"/>
      <sheetName val="[SHOPLIST.xls]_SHOPLIST_xl_4428"/>
      <sheetName val="[SHOPLIST.xls]_SHOPLIST_xl_4429"/>
      <sheetName val="[SHOPLIST.xls]_SHOPLIST_xl_4430"/>
      <sheetName val="[SHOPLIST.xls]_SHOPLIST_xl_4431"/>
      <sheetName val="[SHOPLIST.xls]_SHOPLIST_xl_4432"/>
      <sheetName val="[SHOPLIST.xls]_SHOPLIST_xl_4433"/>
      <sheetName val="[SHOPLIST.xls]_SHOPLIST_xl_4434"/>
      <sheetName val="[SHOPLIST.xls]_SHOPLIST_xl_4435"/>
      <sheetName val="[SHOPLIST.xls]_SHOPLIST_xl_4436"/>
      <sheetName val="[SHOPLIST.xls]_SHOPLIST_xl_4437"/>
      <sheetName val="[SHOPLIST.xls]_SHOPLIST_xl_4438"/>
      <sheetName val="[SHOPLIST.xls]_SHOPLIST_xl_4439"/>
      <sheetName val="[SHOPLIST.xls]_SHOPLIST_xl_4440"/>
      <sheetName val="[SHOPLIST.xls]_SHOPLIST_xl_4441"/>
      <sheetName val="[SHOPLIST.xls]_SHOPLIST_xl_4442"/>
      <sheetName val="[SHOPLIST.xls]_SHOPLIST_xl_4443"/>
      <sheetName val="[SHOPLIST.xls]_SHOPLIST_xl_4444"/>
      <sheetName val="[SHOPLIST.xls]_SHOPLIST_xl_4445"/>
      <sheetName val="[SHOPLIST.xls]_SHOPLIST_xl_4446"/>
      <sheetName val="[SHOPLIST.xls]_SHOPLIST_xl_4447"/>
      <sheetName val="[SHOPLIST.xls]_SHOPLIST_xl_4448"/>
      <sheetName val="[SHOPLIST.xls]_SHOPLIST_xl_4449"/>
      <sheetName val="[SHOPLIST.xls]_SHOPLIST_xl_4450"/>
      <sheetName val="[SHOPLIST.xls]_SHOPLIST_xl_4451"/>
      <sheetName val="[SHOPLIST.xls]_SHOPLIST_xl_4452"/>
      <sheetName val="[SHOPLIST.xls]_SHOPLIST_xl_4453"/>
      <sheetName val="[SHOPLIST.xls]_SHOPLIST_xl_4454"/>
      <sheetName val="[SHOPLIST.xls]_SHOPLIST_xl_4455"/>
      <sheetName val="[SHOPLIST.xls]_SHOPLIST_xl_4456"/>
      <sheetName val="[SHOPLIST.xls]_SHOPLIST_xl_4457"/>
      <sheetName val="[SHOPLIST.xls]_SHOPLIST_xl_4458"/>
      <sheetName val="[SHOPLIST.xls]_SHOPLIST_xl_4459"/>
      <sheetName val="[SHOPLIST.xls]_SHOPLIST_xl_4460"/>
      <sheetName val="[SHOPLIST.xls]_SHOPLIST_xl_4461"/>
      <sheetName val="[SHOPLIST.xls]_SHOPLIST_xl_4462"/>
      <sheetName val="[SHOPLIST.xls]_SHOPLIST_xl_4463"/>
      <sheetName val="[SHOPLIST.xls]_SHOPLIST_xl_4464"/>
      <sheetName val="[SHOPLIST.xls]_SHOPLIST_xl_4465"/>
      <sheetName val="[SHOPLIST.xls]_SHOPLIST_xl_4466"/>
      <sheetName val="[SHOPLIST.xls]_SHOPLIST_xl_4467"/>
      <sheetName val="[SHOPLIST.xls]_SHOPLIST_xl_4468"/>
      <sheetName val="[SHOPLIST.xls]_SHOPLIST_xl_4469"/>
      <sheetName val="[SHOPLIST.xls]_SHOPLIST_xl_4470"/>
      <sheetName val="[SHOPLIST.xls]_SHOPLIST_xl_4471"/>
      <sheetName val="[SHOPLIST.xls]_SHOPLIST_xl_4472"/>
      <sheetName val="[SHOPLIST.xls]_SHOPLIST_xl_4473"/>
      <sheetName val="[SHOPLIST.xls]_SHOPLIST_xl_4474"/>
      <sheetName val="[SHOPLIST.xls]_SHOPLIST_xl_4475"/>
      <sheetName val="[SHOPLIST.xls]_SHOPLIST_xl_4476"/>
      <sheetName val="[SHOPLIST.xls]_SHOPLIST_xl_4477"/>
      <sheetName val="[SHOPLIST.xls]_SHOPLIST_xl_4478"/>
      <sheetName val="[SHOPLIST.xls]_SHOPLIST_xl_4479"/>
      <sheetName val="[SHOPLIST.xls]_SHOPLIST_xl_4480"/>
      <sheetName val="[SHOPLIST.xls]_SHOPLIST_xl_4481"/>
      <sheetName val="[SHOPLIST.xls]_SHOPLIST_xl_4482"/>
      <sheetName val="[SHOPLIST.xls]_SHOPLIST_xl_4483"/>
      <sheetName val="[SHOPLIST.xls]_SHOPLIST_xl_4484"/>
      <sheetName val="[SHOPLIST.xls]_SHOPLIST_xl_4485"/>
      <sheetName val="[SHOPLIST.xls]_SHOPLIST_xl_4486"/>
      <sheetName val="[SHOPLIST.xls]_SHOPLIST_xl_4487"/>
      <sheetName val="[SHOPLIST.xls]_SHOPLIST_xl_4488"/>
      <sheetName val="[SHOPLIST.xls]_SHOPLIST_xl_4489"/>
      <sheetName val="[SHOPLIST.xls]_SHOPLIST_xl_4490"/>
      <sheetName val="[SHOPLIST.xls]_SHOPLIST_xl_4491"/>
      <sheetName val="[SHOPLIST.xls]_SHOPLIST_xl_4492"/>
      <sheetName val="[SHOPLIST.xls]_SHOPLIST_xl_4493"/>
      <sheetName val="[SHOPLIST.xls]_SHOPLIST_xl_4494"/>
      <sheetName val="[SHOPLIST.xls]_SHOPLIST_xl_4495"/>
      <sheetName val="[SHOPLIST.xls]_SHOPLIST_xl_4496"/>
      <sheetName val="[SHOPLIST.xls]_SHOPLIST_xl_4497"/>
      <sheetName val="[SHOPLIST.xls]_SHOPLIST_xl_4498"/>
      <sheetName val="[SHOPLIST.xls]_SHOPLIST_xl_4499"/>
      <sheetName val="[SHOPLIST.xls]_SHOPLIST_xl_4500"/>
      <sheetName val="[SHOPLIST.xls]_SHOPLIST_xl_4501"/>
      <sheetName val="[SHOPLIST.xls]_SHOPLIST_xl_4502"/>
      <sheetName val="[SHOPLIST.xls]_SHOPLIST_xl_4503"/>
      <sheetName val="[SHOPLIST.xls]_SHOPLIST_xl_4504"/>
      <sheetName val="[SHOPLIST.xls]_SHOPLIST_xl_4505"/>
      <sheetName val="[SHOPLIST.xls]_SHOPLIST_xl_4506"/>
      <sheetName val="[SHOPLIST.xls]_SHOPLIST_xl_4507"/>
      <sheetName val="[SHOPLIST.xls]_SHOPLIST_xl_4508"/>
      <sheetName val="[SHOPLIST.xls]_SHOPLIST_xl_4509"/>
      <sheetName val="[SHOPLIST.xls]_SHOPLIST_xl_4510"/>
      <sheetName val="[SHOPLIST.xls]_SHOPLIST_xl_4511"/>
      <sheetName val="[SHOPLIST.xls]_SHOPLIST_xl_4512"/>
      <sheetName val="[SHOPLIST.xls]_SHOPLIST_xl_4513"/>
      <sheetName val="[SHOPLIST.xls]_SHOPLIST_xl_4514"/>
      <sheetName val="[SHOPLIST.xls]_SHOPLIST_xl_4515"/>
      <sheetName val="[SHOPLIST.xls]_SHOPLIST_xl_4516"/>
      <sheetName val="[SHOPLIST.xls]_SHOPLIST_xl_4517"/>
      <sheetName val="[SHOPLIST.xls]_SHOPLIST_xl_4518"/>
      <sheetName val="[SHOPLIST.xls]_SHOPLIST_xl_4519"/>
      <sheetName val="[SHOPLIST.xls]_SHOPLIST_xl_4520"/>
      <sheetName val="[SHOPLIST.xls]_SHOPLIST_xl_4521"/>
      <sheetName val="[SHOPLIST.xls]_SHOPLIST_xl_4522"/>
      <sheetName val="[SHOPLIST.xls]_SHOPLIST_xl_4523"/>
      <sheetName val="[SHOPLIST.xls]_SHOPLIST_xl_4524"/>
      <sheetName val="[SHOPLIST.xls]_SHOPLIST_xl_4525"/>
      <sheetName val="[SHOPLIST.xls]_SHOPLIST_xl_4526"/>
      <sheetName val="[SHOPLIST.xls]_SHOPLIST_xl_4527"/>
      <sheetName val="[SHOPLIST.xls]_SHOPLIST_xl_4528"/>
      <sheetName val="[SHOPLIST.xls]_SHOPLIST_xl_4529"/>
      <sheetName val="[SHOPLIST.xls]_SHOPLIST_xl_4530"/>
      <sheetName val="[SHOPLIST.xls]_SHOPLIST_xl_4531"/>
      <sheetName val="[SHOPLIST.xls]_SHOPLIST_xl_4532"/>
      <sheetName val="[SHOPLIST.xls]_SHOPLIST_xl_4533"/>
      <sheetName val="[SHOPLIST.xls]_SHOPLIST_xl_4534"/>
      <sheetName val="[SHOPLIST.xls]_SHOPLIST_xl_4535"/>
      <sheetName val="[SHOPLIST.xls]_SHOPLIST_xl_4536"/>
      <sheetName val="[SHOPLIST.xls]_SHOPLIST_xl_4537"/>
      <sheetName val="[SHOPLIST.xls]_SHOPLIST_xl_4538"/>
      <sheetName val="[SHOPLIST.xls]_SHOPLIST_xl_4539"/>
      <sheetName val="[SHOPLIST.xls]_SHOPLIST_xl_4540"/>
      <sheetName val="[SHOPLIST.xls]_SHOPLIST_xl_4541"/>
      <sheetName val="[SHOPLIST.xls]_SHOPLIST_xl_4542"/>
      <sheetName val="[SHOPLIST.xls]_SHOPLIST_xl_4543"/>
      <sheetName val="[SHOPLIST.xls]_SHOPLIST_xl_4544"/>
      <sheetName val="[SHOPLIST.xls]_SHOPLIST_xl_4545"/>
      <sheetName val="[SHOPLIST.xls]_SHOPLIST_xl_4546"/>
      <sheetName val="[SHOPLIST.xls]_SHOPLIST_xl_4547"/>
      <sheetName val="[SHOPLIST.xls]_SHOPLIST_xl_4548"/>
      <sheetName val="[SHOPLIST.xls]_SHOPLIST_xl_4549"/>
      <sheetName val="[SHOPLIST.xls]_SHOPLIST_xl_4550"/>
      <sheetName val="[SHOPLIST.xls]_SHOPLIST_xl_4551"/>
      <sheetName val="[SHOPLIST.xls]_SHOPLIST_xl_4552"/>
      <sheetName val="[SHOPLIST.xls]_SHOPLIST_xl_4553"/>
      <sheetName val="[SHOPLIST.xls]_SHOPLIST_xl_4554"/>
      <sheetName val="[SHOPLIST.xls]_SHOPLIST_xl_4555"/>
      <sheetName val="[SHOPLIST.xls]_SHOPLIST_xl_4556"/>
      <sheetName val="[SHOPLIST.xls]_SHOPLIST_xl_4557"/>
      <sheetName val="[SHOPLIST.xls]_SHOPLIST_xl_4558"/>
      <sheetName val="[SHOPLIST.xls]_SHOPLIST_xl_4559"/>
      <sheetName val="[SHOPLIST.xls]_SHOPLIST_xl_4560"/>
      <sheetName val="[SHOPLIST.xls]_SHOPLIST_xl_4561"/>
      <sheetName val="[SHOPLIST.xls]_SHOPLIST_xl_4562"/>
      <sheetName val="[SHOPLIST.xls]_SHOPLIST_xl_4563"/>
      <sheetName val="[SHOPLIST.xls]_SHOPLIST_xl_4564"/>
      <sheetName val="[SHOPLIST.xls]_SHOPLIST_xl_4565"/>
      <sheetName val="[SHOPLIST.xls]_SHOPLIST_xl_4566"/>
      <sheetName val="[SHOPLIST.xls]_SHOPLIST_xl_4567"/>
      <sheetName val="[SHOPLIST.xls]_SHOPLIST_xl_4568"/>
      <sheetName val="[SHOPLIST.xls]_SHOPLIST_xl_4569"/>
      <sheetName val="[SHOPLIST.xls]_SHOPLIST_xl_4570"/>
      <sheetName val="[SHOPLIST.xls]_SHOPLIST_xl_4571"/>
      <sheetName val="[SHOPLIST.xls]_SHOPLIST_xl_4572"/>
      <sheetName val="[SHOPLIST.xls]_SHOPLIST_xl_4573"/>
      <sheetName val="[SHOPLIST.xls]_SHOPLIST_xl_4574"/>
      <sheetName val="[SHOPLIST.xls]_SHOPLIST_xl_4575"/>
      <sheetName val="[SHOPLIST.xls]_SHOPLIST_xl_4576"/>
      <sheetName val="[SHOPLIST.xls]_SHOPLIST_xl_4577"/>
      <sheetName val="[SHOPLIST.xls]_SHOPLIST_xl_4578"/>
      <sheetName val="[SHOPLIST.xls]_SHOPLIST_xl_4579"/>
      <sheetName val="[SHOPLIST.xls]_SHOPLIST_xl_4580"/>
      <sheetName val="[SHOPLIST.xls]_SHOPLIST_xl_4581"/>
      <sheetName val="[SHOPLIST.xls]_SHOPLIST_xl_4582"/>
      <sheetName val="[SHOPLIST.xls]_SHOPLIST_xl_4583"/>
      <sheetName val="[SHOPLIST.xls]_SHOPLIST_xl_4584"/>
      <sheetName val="[SHOPLIST.xls]_SHOPLIST_xl_4585"/>
      <sheetName val="[SHOPLIST.xls]_SHOPLIST_xl_4586"/>
      <sheetName val="[SHOPLIST.xls]_SHOPLIST_xl_4587"/>
      <sheetName val="[SHOPLIST.xls]_SHOPLIST_xl_4588"/>
      <sheetName val="[SHOPLIST.xls]_SHOPLIST_xl_4589"/>
      <sheetName val="[SHOPLIST.xls]_SHOPLIST_xl_4590"/>
      <sheetName val="[SHOPLIST.xls]_SHOPLIST_xl_4591"/>
      <sheetName val="[SHOPLIST.xls]_SHOPLIST_xl_4592"/>
      <sheetName val="[SHOPLIST.xls]_SHOPLIST_xl_4593"/>
      <sheetName val="[SHOPLIST.xls]_SHOPLIST_xl_4594"/>
      <sheetName val="[SHOPLIST.xls]_SHOPLIST_xl_4595"/>
      <sheetName val="[SHOPLIST.xls]_SHOPLIST_xl_4596"/>
      <sheetName val="[SHOPLIST.xls]_SHOPLIST_xl_4597"/>
      <sheetName val="[SHOPLIST.xls]_SHOPLIST_xl_4598"/>
      <sheetName val="[SHOPLIST.xls]_SHOPLIST_xl_4599"/>
      <sheetName val="[SHOPLIST.xls]_SHOPLIST_xl_4600"/>
      <sheetName val="[SHOPLIST.xls]_SHOPLIST_xl_4601"/>
      <sheetName val="[SHOPLIST.xls]_SHOPLIST_xl_4602"/>
      <sheetName val="[SHOPLIST.xls]_SHOPLIST_xl_4603"/>
      <sheetName val="[SHOPLIST.xls]_SHOPLIST_xl_4604"/>
      <sheetName val="[SHOPLIST.xls]_SHOPLIST_xl_4605"/>
      <sheetName val="[SHOPLIST.xls]_SHOPLIST_xl_4606"/>
      <sheetName val="[SHOPLIST.xls]_SHOPLIST_xl_4607"/>
      <sheetName val="[SHOPLIST.xls]_SHOPLIST_xl_4608"/>
      <sheetName val="[SHOPLIST.xls]_SHOPLIST_xl_4609"/>
      <sheetName val="[SHOPLIST.xls]_SHOPLIST_xl_4610"/>
      <sheetName val="[SHOPLIST.xls]_SHOPLIST_xl_4611"/>
      <sheetName val="[SHOPLIST.xls]_SHOPLIST_xl_4612"/>
      <sheetName val="[SHOPLIST.xls]_SHOPLIST_xl_4613"/>
      <sheetName val="[SHOPLIST.xls]_SHOPLIST_xl_4614"/>
      <sheetName val="[SHOPLIST.xls]_SHOPLIST_xl_4615"/>
      <sheetName val="[SHOPLIST.xls]_SHOPLIST_xl_4616"/>
      <sheetName val="[SHOPLIST.xls]_SHOPLIST_xl_4617"/>
      <sheetName val="[SHOPLIST.xls]_SHOPLIST_xl_4618"/>
      <sheetName val="[SHOPLIST.xls]_SHOPLIST_xl_4619"/>
      <sheetName val="[SHOPLIST.xls]_SHOPLIST_xl_4620"/>
      <sheetName val="[SHOPLIST.xls]_SHOPLIST_xl_4621"/>
      <sheetName val="[SHOPLIST.xls]_SHOPLIST_xl_4622"/>
      <sheetName val="[SHOPLIST.xls]_SHOPLIST_xl_4623"/>
      <sheetName val="[SHOPLIST.xls]_SHOPLIST_xl_4624"/>
      <sheetName val="[SHOPLIST.xls]_SHOPLIST_xl_4625"/>
      <sheetName val="[SHOPLIST.xls]_SHOPLIST_xl_4626"/>
      <sheetName val="[SHOPLIST.xls]_SHOPLIST_xl_4627"/>
      <sheetName val="[SHOPLIST.xls]_SHOPLIST_xl_4628"/>
      <sheetName val="[SHOPLIST.xls]_SHOPLIST_xl_4629"/>
      <sheetName val="[SHOPLIST.xls]_SHOPLIST_xl_4630"/>
      <sheetName val="[SHOPLIST.xls]_SHOPLIST_xl_4631"/>
      <sheetName val="[SHOPLIST.xls]_SHOPLIST_xl_4632"/>
      <sheetName val="[SHOPLIST.xls]_SHOPLIST_xl_4633"/>
      <sheetName val="[SHOPLIST.xls]_SHOPLIST_xl_4634"/>
      <sheetName val="[SHOPLIST.xls]_SHOPLIST_xl_4635"/>
      <sheetName val="[SHOPLIST.xls]_SHOPLIST_xl_4636"/>
      <sheetName val="[SHOPLIST.xls]_SHOPLIST_xl_4637"/>
      <sheetName val="[SHOPLIST.xls]_SHOPLIST_xl_4638"/>
      <sheetName val="[SHOPLIST.xls]_SHOPLIST_xl_4639"/>
      <sheetName val="[SHOPLIST.xls]_SHOPLIST_xl_4640"/>
      <sheetName val="[SHOPLIST.xls]_SHOPLIST_xl_4641"/>
      <sheetName val="[SHOPLIST.xls]_SHOPLIST_xl_4642"/>
      <sheetName val="[SHOPLIST.xls]_SHOPLIST_xl_4643"/>
      <sheetName val="[SHOPLIST.xls]_SHOPLIST_xl_4644"/>
      <sheetName val="[SHOPLIST.xls]_SHOPLIST_xl_4645"/>
      <sheetName val="[SHOPLIST.xls]_SHOPLIST_xl_4646"/>
      <sheetName val="[SHOPLIST.xls]_SHOPLIST_xl_4647"/>
      <sheetName val="[SHOPLIST.xls]_SHOPLIST_xl_4648"/>
      <sheetName val="[SHOPLIST.xls]_SHOPLIST_xl_4649"/>
      <sheetName val="[SHOPLIST.xls]_SHOPLIST_xl_4650"/>
      <sheetName val="[SHOPLIST.xls]_SHOPLIST_xl_4651"/>
      <sheetName val="[SHOPLIST.xls]_SHOPLIST_xl_4652"/>
      <sheetName val="[SHOPLIST.xls]_SHOPLIST_xl_4653"/>
      <sheetName val="[SHOPLIST.xls]_SHOPLIST_xl_4654"/>
      <sheetName val="[SHOPLIST.xls]_SHOPLIST_xl_4655"/>
      <sheetName val="[SHOPLIST.xls]_SHOPLIST_xl_4656"/>
      <sheetName val="[SHOPLIST.xls]_SHOPLIST_xl_4657"/>
      <sheetName val="[SHOPLIST.xls]_SHOPLIST_xl_4658"/>
      <sheetName val="[SHOPLIST.xls]_SHOPLIST_xl_4659"/>
      <sheetName val="[SHOPLIST.xls]_SHOPLIST_xl_4660"/>
      <sheetName val="[SHOPLIST.xls]_SHOPLIST_xl_4661"/>
      <sheetName val="[SHOPLIST.xls]_SHOPLIST_xl_4662"/>
      <sheetName val="[SHOPLIST.xls]_SHOPLIST_xl_4663"/>
      <sheetName val="[SHOPLIST.xls]_SHOPLIST_xl_4664"/>
      <sheetName val="[SHOPLIST.xls]_SHOPLIST_xl_4665"/>
      <sheetName val="[SHOPLIST.xls]_SHOPLIST_xl_4666"/>
      <sheetName val="[SHOPLIST.xls]_SHOPLIST_xl_4667"/>
      <sheetName val="[SHOPLIST.xls]_SHOPLIST_xl_4668"/>
      <sheetName val="[SHOPLIST.xls]_SHOPLIST_xl_4669"/>
      <sheetName val="[SHOPLIST.xls]_SHOPLIST_xl_4670"/>
      <sheetName val="[SHOPLIST.xls]_SHOPLIST_xl_4671"/>
      <sheetName val="[SHOPLIST.xls]_SHOPLIST_xl_4672"/>
      <sheetName val="[SHOPLIST.xls]_SHOPLIST_xl_4673"/>
      <sheetName val="[SHOPLIST.xls]_SHOPLIST_xl_4674"/>
      <sheetName val="[SHOPLIST.xls]_SHOPLIST_xl_4675"/>
      <sheetName val="[SHOPLIST.xls]_SHOPLIST_xl_4676"/>
      <sheetName val="[SHOPLIST.xls]_SHOPLIST_xl_4677"/>
      <sheetName val="[SHOPLIST.xls]_SHOPLIST_xl_4678"/>
      <sheetName val="[SHOPLIST.xls]_SHOPLIST_xl_4679"/>
      <sheetName val="[SHOPLIST.xls]_SHOPLIST_xl_4680"/>
      <sheetName val="[SHOPLIST.xls]_SHOPLIST_xl_4681"/>
      <sheetName val="[SHOPLIST.xls]_SHOPLIST_xl_4682"/>
      <sheetName val="[SHOPLIST.xls]_SHOPLIST_xl_4683"/>
      <sheetName val="[SHOPLIST.xls]_SHOPLIST_xl_4684"/>
      <sheetName val="[SHOPLIST.xls]_SHOPLIST_xl_4685"/>
      <sheetName val="[SHOPLIST.xls]_SHOPLIST_xl_4686"/>
      <sheetName val="[SHOPLIST.xls]_SHOPLIST_xl_4687"/>
      <sheetName val="[SHOPLIST.xls]_SHOPLIST_xl_4688"/>
      <sheetName val="[SHOPLIST.xls]_SHOPLIST_xl_4689"/>
      <sheetName val="[SHOPLIST.xls]_SHOPLIST_xl_4690"/>
      <sheetName val="[SHOPLIST.xls]_SHOPLIST_xl_4691"/>
      <sheetName val="[SHOPLIST.xls]_SHOPLIST_xl_4692"/>
      <sheetName val="[SHOPLIST.xls]_SHOPLIST_xl_4693"/>
      <sheetName val="[SHOPLIST.xls]_SHOPLIST_xl_4694"/>
      <sheetName val="[SHOPLIST.xls]_SHOPLIST_xl_4695"/>
      <sheetName val="[SHOPLIST.xls]_SHOPLIST_xl_4696"/>
      <sheetName val="[SHOPLIST.xls]_SHOPLIST_xl_4697"/>
      <sheetName val="[SHOPLIST.xls]_SHOPLIST_xl_4698"/>
      <sheetName val="[SHOPLIST.xls]_SHOPLIST_xl_4699"/>
      <sheetName val="[SHOPLIST.xls]_SHOPLIST_xl_4700"/>
      <sheetName val="[SHOPLIST.xls]_SHOPLIST_xl_4701"/>
      <sheetName val="[SHOPLIST.xls]_SHOPLIST_xl_4702"/>
      <sheetName val="[SHOPLIST.xls]_SHOPLIST_xl_4703"/>
      <sheetName val="[SHOPLIST.xls]_SHOPLIST_xl_4704"/>
      <sheetName val="[SHOPLIST.xls]_SHOPLIST_xl_4705"/>
      <sheetName val="[SHOPLIST.xls]_SHOPLIST_xl_4706"/>
      <sheetName val="[SHOPLIST.xls]_SHOPLIST_xl_4707"/>
      <sheetName val="[SHOPLIST.xls]_SHOPLIST_xl_4708"/>
      <sheetName val="[SHOPLIST.xls]_SHOPLIST_xl_4709"/>
      <sheetName val="[SHOPLIST.xls]_SHOPLIST_xl_4710"/>
      <sheetName val="[SHOPLIST.xls]_SHOPLIST_xl_4711"/>
      <sheetName val="[SHOPLIST.xls]_SHOPLIST_xl_4712"/>
      <sheetName val="[SHOPLIST.xls]_SHOPLIST_xl_4713"/>
      <sheetName val="[SHOPLIST.xls]_SHOPLIST_xl_4714"/>
      <sheetName val="[SHOPLIST.xls]_SHOPLIST_xl_4715"/>
      <sheetName val="[SHOPLIST.xls]_SHOPLIST_xl_4716"/>
      <sheetName val="[SHOPLIST.xls]_SHOPLIST_xl_4717"/>
      <sheetName val="[SHOPLIST.xls]_SHOPLIST_xl_4718"/>
      <sheetName val="[SHOPLIST.xls]_SHOPLIST_xl_4719"/>
      <sheetName val="[SHOPLIST.xls]_SHOPLIST_xl_4720"/>
      <sheetName val="[SHOPLIST.xls]_SHOPLIST_xl_4721"/>
      <sheetName val="[SHOPLIST.xls]_SHOPLIST_xl_4722"/>
      <sheetName val="[SHOPLIST.xls]_SHOPLIST_xl_4723"/>
      <sheetName val="[SHOPLIST.xls]_SHOPLIST_xl_4724"/>
      <sheetName val="[SHOPLIST.xls]_SHOPLIST_xl_4725"/>
      <sheetName val="[SHOPLIST.xls]_SHOPLIST_xl_4726"/>
      <sheetName val="[SHOPLIST.xls]_SHOPLIST_xl_4727"/>
      <sheetName val="[SHOPLIST.xls]_SHOPLIST_xl_4728"/>
      <sheetName val="[SHOPLIST.xls]_SHOPLIST_xl_4729"/>
      <sheetName val="[SHOPLIST.xls]_SHOPLIST_xl_4730"/>
      <sheetName val="[SHOPLIST.xls]_SHOPLIST_xl_4731"/>
      <sheetName val="[SHOPLIST.xls]_SHOPLIST_xl_4732"/>
      <sheetName val="[SHOPLIST.xls]_SHOPLIST_xl_4733"/>
      <sheetName val="[SHOPLIST.xls]_SHOPLIST_xl_4734"/>
      <sheetName val="[SHOPLIST.xls]_SHOPLIST_xl_4735"/>
      <sheetName val="[SHOPLIST.xls]_SHOPLIST_xl_4736"/>
      <sheetName val="[SHOPLIST.xls]_SHOPLIST_xl_4737"/>
      <sheetName val="[SHOPLIST.xls]_SHOPLIST_xl_4738"/>
      <sheetName val="[SHOPLIST.xls]_SHOPLIST_xl_4739"/>
      <sheetName val="[SHOPLIST.xls]_SHOPLIST_xl_4740"/>
      <sheetName val="[SHOPLIST.xls]_SHOPLIST_xl_4741"/>
      <sheetName val="[SHOPLIST.xls]_SHOPLIST_xl_4742"/>
      <sheetName val="[SHOPLIST.xls]_SHOPLIST_xl_4743"/>
      <sheetName val="[SHOPLIST.xls]_SHOPLIST_xl_4744"/>
      <sheetName val="[SHOPLIST.xls]_SHOPLIST_xl_4745"/>
      <sheetName val="[SHOPLIST.xls]_SHOPLIST_xl_4746"/>
      <sheetName val="[SHOPLIST.xls]_SHOPLIST_xl_4747"/>
      <sheetName val="[SHOPLIST.xls]_SHOPLIST_xl_4748"/>
      <sheetName val="[SHOPLIST.xls]_SHOPLIST_xl_4749"/>
      <sheetName val="[SHOPLIST.xls]_SHOPLIST_xl_4750"/>
      <sheetName val="[SHOPLIST.xls]_SHOPLIST_xl_4751"/>
      <sheetName val="[SHOPLIST.xls]_SHOPLIST_xl_4752"/>
      <sheetName val="[SHOPLIST.xls]_SHOPLIST_xl_4753"/>
      <sheetName val="[SHOPLIST.xls]_SHOPLIST_xl_4754"/>
      <sheetName val="[SHOPLIST.xls]_SHOPLIST_xl_4755"/>
      <sheetName val="[SHOPLIST.xls]_SHOPLIST_xl_4756"/>
      <sheetName val="[SHOPLIST.xls]_SHOPLIST_xl_4757"/>
      <sheetName val="[SHOPLIST.xls]_SHOPLIST_xl_4758"/>
      <sheetName val="[SHOPLIST.xls]_SHOPLIST_xl_4759"/>
      <sheetName val="[SHOPLIST.xls]_SHOPLIST_xl_4760"/>
      <sheetName val="[SHOPLIST.xls]_SHOPLIST_xl_4761"/>
      <sheetName val="[SHOPLIST.xls]_SHOPLIST_xl_4762"/>
      <sheetName val="[SHOPLIST.xls]_SHOPLIST_xl_4763"/>
      <sheetName val="[SHOPLIST.xls]_SHOPLIST_xl_4764"/>
      <sheetName val="[SHOPLIST.xls]_SHOPLIST_xl_4765"/>
      <sheetName val="[SHOPLIST.xls]_SHOPLIST_xl_4766"/>
      <sheetName val="[SHOPLIST.xls]_SHOPLIST_xl_4767"/>
      <sheetName val="[SHOPLIST.xls]_SHOPLIST_xl_4768"/>
      <sheetName val="[SHOPLIST.xls]_SHOPLIST_xl_4769"/>
      <sheetName val="[SHOPLIST.xls]_SHOPLIST_xl_4770"/>
      <sheetName val="[SHOPLIST.xls]_SHOPLIST_xl_4771"/>
      <sheetName val="[SHOPLIST.xls]_SHOPLIST_xl_4772"/>
      <sheetName val="[SHOPLIST.xls]_SHOPLIST_xl_4773"/>
      <sheetName val="[SHOPLIST.xls]_SHOPLIST_xl_4774"/>
      <sheetName val="[SHOPLIST.xls]_SHOPLIST_xl_4775"/>
      <sheetName val="[SHOPLIST.xls]_SHOPLIST_xl_4776"/>
      <sheetName val="[SHOPLIST.xls]_SHOPLIST_xl_4777"/>
      <sheetName val="[SHOPLIST.xls]_SHOPLIST_xl_4778"/>
      <sheetName val="[SHOPLIST.xls]_SHOPLIST_xl_4779"/>
      <sheetName val="[SHOPLIST.xls]_SHOPLIST_xl_4780"/>
      <sheetName val="[SHOPLIST.xls]_SHOPLIST_xl_4781"/>
      <sheetName val="[SHOPLIST.xls]_SHOPLIST_xl_4782"/>
      <sheetName val="[SHOPLIST.xls]_SHOPLIST_xl_4783"/>
      <sheetName val="[SHOPLIST.xls]_SHOPLIST_xl_4784"/>
      <sheetName val="[SHOPLIST.xls]_SHOPLIST_xl_4785"/>
      <sheetName val="[SHOPLIST.xls]_SHOPLIST_xl_4786"/>
      <sheetName val="[SHOPLIST.xls]_SHOPLIST_xl_4787"/>
      <sheetName val="[SHOPLIST.xls]_SHOPLIST_xl_4788"/>
      <sheetName val="[SHOPLIST.xls]_SHOPLIST_xl_4789"/>
      <sheetName val="[SHOPLIST.xls]_SHOPLIST_xl_4790"/>
      <sheetName val="[SHOPLIST.xls]_SHOPLIST_xl_4791"/>
      <sheetName val="[SHOPLIST.xls]_SHOPLIST_xl_4792"/>
      <sheetName val="[SHOPLIST.xls]_SHOPLIST_xl_4793"/>
      <sheetName val="[SHOPLIST.xls]_SHOPLIST_xl_4794"/>
      <sheetName val="[SHOPLIST.xls]_SHOPLIST_xl_4795"/>
      <sheetName val="[SHOPLIST.xls]_SHOPLIST_xl_4796"/>
      <sheetName val="[SHOPLIST.xls]_SHOPLIST_xl_4797"/>
      <sheetName val="[SHOPLIST.xls]_SHOPLIST_xl_4798"/>
      <sheetName val="[SHOPLIST.xls]_SHOPLIST_xl_4799"/>
      <sheetName val="[SHOPLIST.xls]_SHOPLIST_xl_4800"/>
      <sheetName val="[SHOPLIST.xls]_SHOPLIST_xl_4801"/>
      <sheetName val="[SHOPLIST.xls]_SHOPLIST_xl_4802"/>
      <sheetName val="[SHOPLIST.xls]_SHOPLIST_xl_4803"/>
      <sheetName val="[SHOPLIST.xls]_SHOPLIST_xl_4804"/>
      <sheetName val="[SHOPLIST.xls]_SHOPLIST_xl_4805"/>
      <sheetName val="[SHOPLIST.xls]_SHOPLIST_xl_4806"/>
      <sheetName val="[SHOPLIST.xls]_SHOPLIST_xl_4807"/>
      <sheetName val="[SHOPLIST.xls]_SHOPLIST_xl_4808"/>
      <sheetName val="[SHOPLIST.xls]_SHOPLIST_xl_4809"/>
      <sheetName val="[SHOPLIST.xls]_SHOPLIST_xl_4810"/>
      <sheetName val="[SHOPLIST.xls]_SHOPLIST_xl_4811"/>
      <sheetName val="[SHOPLIST.xls]_SHOPLIST_xl_4812"/>
      <sheetName val="[SHOPLIST.xls]_SHOPLIST_xl_4813"/>
      <sheetName val="[SHOPLIST.xls]_SHOPLIST_xl_4814"/>
      <sheetName val="[SHOPLIST.xls]_SHOPLIST_xl_4815"/>
      <sheetName val="[SHOPLIST.xls]_SHOPLIST_xl_4816"/>
      <sheetName val="[SHOPLIST.xls]_SHOPLIST_xl_4817"/>
      <sheetName val="[SHOPLIST.xls]_SHOPLIST_xl_4818"/>
      <sheetName val="[SHOPLIST.xls]_SHOPLIST_xl_4819"/>
      <sheetName val="[SHOPLIST.xls]_SHOPLIST_xl_4820"/>
      <sheetName val="[SHOPLIST.xls]_SHOPLIST_xl_4821"/>
      <sheetName val="[SHOPLIST.xls]_SHOPLIST_xl_4822"/>
      <sheetName val="[SHOPLIST.xls]_SHOPLIST_xl_4823"/>
      <sheetName val="[SHOPLIST.xls]_SHOPLIST_xl_4824"/>
      <sheetName val="[SHOPLIST.xls]_SHOPLIST_xl_4825"/>
      <sheetName val="[SHOPLIST.xls]_SHOPLIST_xl_4826"/>
      <sheetName val="[SHOPLIST.xls]_SHOPLIST_xl_4827"/>
      <sheetName val="[SHOPLIST.xls]_SHOPLIST_xl_4828"/>
      <sheetName val="[SHOPLIST.xls]_SHOPLIST_xl_4829"/>
      <sheetName val="[SHOPLIST.xls]_SHOPLIST_xl_4830"/>
      <sheetName val="[SHOPLIST.xls]_SHOPLIST_xl_4831"/>
      <sheetName val="[SHOPLIST.xls]_SHOPLIST_xl_4832"/>
      <sheetName val="[SHOPLIST.xls]_SHOPLIST_xl_4833"/>
      <sheetName val="[SHOPLIST.xls]_SHOPLIST_xl_4834"/>
      <sheetName val="[SHOPLIST.xls]_SHOPLIST_xl_4835"/>
      <sheetName val="[SHOPLIST.xls]_SHOPLIST_xl_4836"/>
      <sheetName val="[SHOPLIST.xls]_SHOPLIST_xl_4837"/>
      <sheetName val="[SHOPLIST.xls]_SHOPLIST_xl_4838"/>
      <sheetName val="[SHOPLIST.xls]_SHOPLIST_xl_4839"/>
      <sheetName val="[SHOPLIST.xls]_SHOPLIST_xl_4840"/>
      <sheetName val="[SHOPLIST.xls]_SHOPLIST_xl_4841"/>
      <sheetName val="[SHOPLIST.xls]_SHOPLIST_xl_4842"/>
      <sheetName val="[SHOPLIST.xls]_SHOPLIST_xl_4843"/>
      <sheetName val="[SHOPLIST.xls]_SHOPLIST_xl_4844"/>
      <sheetName val="[SHOPLIST.xls]_SHOPLIST_xl_4845"/>
      <sheetName val="[SHOPLIST.xls]_SHOPLIST_xl_4846"/>
      <sheetName val="[SHOPLIST.xls]_SHOPLIST_xl_4847"/>
      <sheetName val="[SHOPLIST.xls]_SHOPLIST_xl_4848"/>
      <sheetName val="[SHOPLIST.xls]_SHOPLIST_xl_4849"/>
      <sheetName val="[SHOPLIST.xls]_SHOPLIST_xl_4850"/>
      <sheetName val="[SHOPLIST.xls]_SHOPLIST_xl_4851"/>
      <sheetName val="[SHOPLIST.xls]_SHOPLIST_xl_4852"/>
      <sheetName val="[SHOPLIST.xls]_SHOPLIST_xl_4853"/>
      <sheetName val="[SHOPLIST.xls]_SHOPLIST_xl_4854"/>
      <sheetName val="[SHOPLIST.xls]_SHOPLIST_xl_4855"/>
      <sheetName val="[SHOPLIST.xls]_SHOPLIST_xl_4856"/>
      <sheetName val="[SHOPLIST.xls]_SHOPLIST_xl_4857"/>
      <sheetName val="[SHOPLIST.xls]_SHOPLIST_xl_4858"/>
      <sheetName val="[SHOPLIST.xls]_SHOPLIST_xl_4859"/>
      <sheetName val="[SHOPLIST.xls]_SHOPLIST_xl_4860"/>
      <sheetName val="[SHOPLIST.xls]_SHOPLIST_xl_4861"/>
      <sheetName val="[SHOPLIST.xls]_SHOPLIST_xl_4862"/>
      <sheetName val="[SHOPLIST.xls]_SHOPLIST_xl_4863"/>
      <sheetName val="[SHOPLIST.xls]_SHOPLIST_xl_4864"/>
      <sheetName val="[SHOPLIST.xls]_SHOPLIST_xl_4865"/>
      <sheetName val="[SHOPLIST.xls]_SHOPLIST_xl_4866"/>
      <sheetName val="[SHOPLIST.xls]_SHOPLIST_xl_4867"/>
      <sheetName val="[SHOPLIST.xls]_SHOPLIST_xl_4868"/>
      <sheetName val="[SHOPLIST.xls]_SHOPLIST_xl_4869"/>
      <sheetName val="[SHOPLIST.xls]_SHOPLIST_xl_4870"/>
      <sheetName val="[SHOPLIST.xls]_SHOPLIST_xl_4871"/>
      <sheetName val="[SHOPLIST.xls]_SHOPLIST_xl_4872"/>
      <sheetName val="[SHOPLIST.xls]_SHOPLIST_xl_4873"/>
      <sheetName val="[SHOPLIST.xls]_SHOPLIST_xl_4874"/>
      <sheetName val="[SHOPLIST.xls]_SHOPLIST_xl_4875"/>
      <sheetName val="[SHOPLIST.xls]_SHOPLIST_xl_4876"/>
      <sheetName val="[SHOPLIST.xls]_SHOPLIST_xl_4877"/>
      <sheetName val="[SHOPLIST.xls]_SHOPLIST_xl_4878"/>
      <sheetName val="[SHOPLIST.xls]_SHOPLIST_xl_4879"/>
      <sheetName val="[SHOPLIST.xls]_SHOPLIST_xl_4880"/>
      <sheetName val="[SHOPLIST.xls]_SHOPLIST_xl_4881"/>
      <sheetName val="[SHOPLIST.xls]_SHOPLIST_xl_4882"/>
      <sheetName val="[SHOPLIST.xls]_SHOPLIST_xl_4883"/>
      <sheetName val="[SHOPLIST.xls]_SHOPLIST_xl_4884"/>
      <sheetName val="[SHOPLIST.xls]_SHOPLIST_xl_4885"/>
      <sheetName val="[SHOPLIST.xls]_SHOPLIST_xl_4886"/>
      <sheetName val="[SHOPLIST.xls]_SHOPLIST_xl_4887"/>
      <sheetName val="[SHOPLIST.xls]_SHOPLIST_xl_4888"/>
      <sheetName val="[SHOPLIST.xls]_SHOPLIST_xl_4889"/>
      <sheetName val="[SHOPLIST.xls]_SHOPLIST_xl_4890"/>
      <sheetName val="[SHOPLIST.xls]_SHOPLIST_xl_4891"/>
      <sheetName val="[SHOPLIST.xls]_SHOPLIST_xl_4892"/>
      <sheetName val="[SHOPLIST.xls]_SHOPLIST_xl_4893"/>
      <sheetName val="[SHOPLIST.xls]_SHOPLIST_xl_4894"/>
      <sheetName val="[SHOPLIST.xls]_SHOPLIST_xl_4895"/>
      <sheetName val="[SHOPLIST.xls]_SHOPLIST_xl_4896"/>
      <sheetName val="[SHOPLIST.xls]_SHOPLIST_xl_4897"/>
      <sheetName val="[SHOPLIST.xls]_SHOPLIST_xl_4898"/>
      <sheetName val="[SHOPLIST.xls]_SHOPLIST_xl_4899"/>
      <sheetName val="[SHOPLIST.xls]_SHOPLIST_xl_4900"/>
      <sheetName val="[SHOPLIST.xls]_SHOPLIST_xl_4901"/>
      <sheetName val="[SHOPLIST.xls]_SHOPLIST_xl_4902"/>
      <sheetName val="[SHOPLIST.xls]_SHOPLIST_xl_4903"/>
      <sheetName val="[SHOPLIST.xls]_SHOPLIST_xl_4904"/>
      <sheetName val="[SHOPLIST.xls]_SHOPLIST_xl_4905"/>
      <sheetName val="[SHOPLIST.xls]_SHOPLIST_xl_4906"/>
      <sheetName val="[SHOPLIST.xls]_SHOPLIST_xl_4907"/>
      <sheetName val="[SHOPLIST.xls]_SHOPLIST_xl_4908"/>
      <sheetName val="[SHOPLIST.xls]_SHOPLIST_xl_4909"/>
      <sheetName val="[SHOPLIST.xls]_SHOPLIST_xl_4910"/>
      <sheetName val="[SHOPLIST.xls]_SHOPLIST_xl_4911"/>
      <sheetName val="[SHOPLIST.xls]_SHOPLIST_xl_4912"/>
      <sheetName val="[SHOPLIST.xls]_SHOPLIST_xl_4913"/>
      <sheetName val="[SHOPLIST.xls]_SHOPLIST_xl_4914"/>
      <sheetName val="[SHOPLIST.xls]_SHOPLIST_xl_4915"/>
      <sheetName val="[SHOPLIST.xls]_SHOPLIST_xl_4916"/>
      <sheetName val="[SHOPLIST.xls]_SHOPLIST_xl_4917"/>
      <sheetName val="[SHOPLIST.xls]_SHOPLIST_xl_4918"/>
      <sheetName val="[SHOPLIST.xls]_SHOPLIST_xl_4919"/>
      <sheetName val="[SHOPLIST.xls]_SHOPLIST_xl_4920"/>
      <sheetName val="[SHOPLIST.xls]_SHOPLIST_xl_4921"/>
      <sheetName val="[SHOPLIST.xls]_SHOPLIST_xl_4922"/>
      <sheetName val="[SHOPLIST.xls]_SHOPLIST_xl_4923"/>
      <sheetName val="[SHOPLIST.xls]_SHOPLIST_xl_4924"/>
      <sheetName val="[SHOPLIST.xls]_SHOPLIST_xl_4925"/>
      <sheetName val="[SHOPLIST.xls]_SHOPLIST_xl_4926"/>
      <sheetName val="[SHOPLIST.xls]_SHOPLIST_xl_4927"/>
      <sheetName val="[SHOPLIST.xls]_SHOPLIST_xl_4928"/>
      <sheetName val="[SHOPLIST.xls]_SHOPLIST_xl_4929"/>
      <sheetName val="[SHOPLIST.xls]_SHOPLIST_xl_4930"/>
      <sheetName val="[SHOPLIST.xls]_SHOPLIST_xl_4931"/>
      <sheetName val="[SHOPLIST.xls]_SHOPLIST_xl_4932"/>
      <sheetName val="[SHOPLIST.xls]_SHOPLIST_xl_4933"/>
      <sheetName val="[SHOPLIST.xls]_SHOPLIST_xl_4934"/>
      <sheetName val="[SHOPLIST.xls]_SHOPLIST_xl_4935"/>
      <sheetName val="[SHOPLIST.xls]_SHOPLIST_xl_4936"/>
      <sheetName val="[SHOPLIST.xls]_SHOPLIST_xl_4937"/>
      <sheetName val="[SHOPLIST.xls]_SHOPLIST_xl_4938"/>
      <sheetName val="[SHOPLIST.xls]_SHOPLIST_xl_4939"/>
      <sheetName val="[SHOPLIST.xls]_SHOPLIST_xl_4940"/>
      <sheetName val="[SHOPLIST.xls]_SHOPLIST_xl_4941"/>
      <sheetName val="[SHOPLIST.xls]_SHOPLIST_xl_4942"/>
      <sheetName val="[SHOPLIST.xls]_SHOPLIST_xl_4943"/>
      <sheetName val="[SHOPLIST.xls]_SHOPLIST_xl_4944"/>
      <sheetName val="[SHOPLIST.xls]_SHOPLIST_xl_4945"/>
      <sheetName val="[SHOPLIST.xls]_SHOPLIST_xl_4946"/>
      <sheetName val="[SHOPLIST.xls]_SHOPLIST_xl_4947"/>
      <sheetName val="[SHOPLIST.xls]_SHOPLIST_xl_4948"/>
      <sheetName val="[SHOPLIST.xls]_SHOPLIST_xl_4949"/>
      <sheetName val="[SHOPLIST.xls]_SHOPLIST_xl_4950"/>
      <sheetName val="[SHOPLIST.xls]_SHOPLIST_xl_4951"/>
      <sheetName val="[SHOPLIST.xls]_SHOPLIST_xl_4952"/>
      <sheetName val="[SHOPLIST.xls]_SHOPLIST_xl_4953"/>
      <sheetName val="[SHOPLIST.xls]_SHOPLIST_xl_4954"/>
      <sheetName val="[SHOPLIST.xls]_SHOPLIST_xl_4955"/>
      <sheetName val="[SHOPLIST.xls]_SHOPLIST_xl_4956"/>
      <sheetName val="[SHOPLIST.xls]_SHOPLIST_xl_4957"/>
      <sheetName val="[SHOPLIST.xls]_SHOPLIST_xl_4958"/>
      <sheetName val="[SHOPLIST.xls]_SHOPLIST_xl_4959"/>
      <sheetName val="[SHOPLIST.xls]_SHOPLIST_xl_4960"/>
      <sheetName val="[SHOPLIST.xls]_SHOPLIST_xl_4961"/>
      <sheetName val="[SHOPLIST.xls]_SHOPLIST_xl_4962"/>
      <sheetName val="[SHOPLIST.xls]_SHOPLIST_xl_4963"/>
      <sheetName val="[SHOPLIST.xls]_SHOPLIST_xl_4964"/>
      <sheetName val="[SHOPLIST.xls]_SHOPLIST_xl_4965"/>
      <sheetName val="[SHOPLIST.xls]_SHOPLIST_xl_4966"/>
      <sheetName val="[SHOPLIST.xls]_SHOPLIST_xl_4967"/>
      <sheetName val="[SHOPLIST.xls]_SHOPLIST_xl_4968"/>
      <sheetName val="[SHOPLIST.xls]_SHOPLIST_xl_4969"/>
      <sheetName val="[SHOPLIST.xls]_SHOPLIST_xl_4970"/>
      <sheetName val="[SHOPLIST.xls]_SHOPLIST_xl_4971"/>
      <sheetName val="[SHOPLIST.xls]_SHOPLIST_xl_4972"/>
      <sheetName val="[SHOPLIST.xls]_SHOPLIST_xl_4973"/>
      <sheetName val="[SHOPLIST.xls]_SHOPLIST_xl_4974"/>
      <sheetName val="[SHOPLIST.xls]_SHOPLIST_xl_4975"/>
      <sheetName val="[SHOPLIST.xls]_SHOPLIST_xl_4976"/>
      <sheetName val="[SHOPLIST.xls]_SHOPLIST_xl_4977"/>
      <sheetName val="[SHOPLIST.xls]_SHOPLIST_xl_4978"/>
      <sheetName val="[SHOPLIST.xls]_SHOPLIST_xl_4979"/>
      <sheetName val="[SHOPLIST.xls]_SHOPLIST_xl_4980"/>
      <sheetName val="[SHOPLIST.xls]_SHOPLIST_xl_4981"/>
      <sheetName val="[SHOPLIST.xls]_SHOPLIST_xl_4982"/>
      <sheetName val="[SHOPLIST.xls]_SHOPLIST_xl_4983"/>
      <sheetName val="[SHOPLIST.xls]_SHOPLIST_xl_4984"/>
      <sheetName val="[SHOPLIST.xls]_SHOPLIST_xl_4985"/>
      <sheetName val="[SHOPLIST.xls]_SHOPLIST_xl_4986"/>
      <sheetName val="[SHOPLIST.xls]_SHOPLIST_xl_4987"/>
      <sheetName val="[SHOPLIST.xls]_SHOPLIST_xl_4988"/>
      <sheetName val="[SHOPLIST.xls]_SHOPLIST_xl_4989"/>
      <sheetName val="[SHOPLIST.xls]_SHOPLIST_xl_4990"/>
      <sheetName val="[SHOPLIST.xls]_SHOPLIST_xl_4991"/>
      <sheetName val="[SHOPLIST.xls]_SHOPLIST_xl_4992"/>
      <sheetName val="[SHOPLIST.xls]_SHOPLIST_xl_4993"/>
      <sheetName val="[SHOPLIST.xls]_SHOPLIST_xl_4994"/>
      <sheetName val="[SHOPLIST.xls]_SHOPLIST_xl_4995"/>
      <sheetName val="[SHOPLIST.xls]_SHOPLIST_xl_4996"/>
      <sheetName val="[SHOPLIST.xls]_SHOPLIST_xl_4997"/>
      <sheetName val="[SHOPLIST.xls]_SHOPLIST_xl_4998"/>
      <sheetName val="[SHOPLIST.xls]_SHOPLIST_xl_4999"/>
      <sheetName val="[SHOPLIST.xls]_SHOPLIST_xl_5000"/>
      <sheetName val="[SHOPLIST.xls]_SHOPLIST_xl_5001"/>
      <sheetName val="[SHOPLIST.xls]_SHOPLIST_xl_5002"/>
      <sheetName val="[SHOPLIST.xls]_SHOPLIST_xl_5003"/>
      <sheetName val="[SHOPLIST.xls]_SHOPLIST_xl_5004"/>
      <sheetName val="[SHOPLIST.xls]_SHOPLIST_xl_5005"/>
      <sheetName val="[SHOPLIST.xls]_SHOPLIST_xl_5006"/>
      <sheetName val="[SHOPLIST.xls]_SHOPLIST_xl_5007"/>
      <sheetName val="[SHOPLIST.xls]_SHOPLIST_xl_5008"/>
      <sheetName val="[SHOPLIST.xls]_SHOPLIST_xl_5009"/>
      <sheetName val="[SHOPLIST.xls]_SHOPLIST_xl_5010"/>
      <sheetName val="[SHOPLIST.xls]_SHOPLIST_xl_5011"/>
      <sheetName val="[SHOPLIST.xls]_SHOPLIST_xl_5012"/>
      <sheetName val="[SHOPLIST.xls]_SHOPLIST_xl_5013"/>
      <sheetName val="[SHOPLIST.xls]_SHOPLIST_xl_5014"/>
      <sheetName val="[SHOPLIST.xls]_SHOPLIST_xl_5015"/>
      <sheetName val="[SHOPLIST.xls]_SHOPLIST_xl_5016"/>
      <sheetName val="[SHOPLIST.xls]_SHOPLIST_xl_5017"/>
      <sheetName val="[SHOPLIST.xls]_SHOPLIST_xl_5018"/>
      <sheetName val="[SHOPLIST.xls]_SHOPLIST_xl_5019"/>
      <sheetName val="[SHOPLIST.xls]_SHOPLIST_xl_5020"/>
      <sheetName val="[SHOPLIST.xls]_SHOPLIST_xl_5021"/>
      <sheetName val="[SHOPLIST.xls]_SHOPLIST_xl_5022"/>
      <sheetName val="[SHOPLIST.xls]_SHOPLIST_xl_5023"/>
      <sheetName val="[SHOPLIST.xls]_SHOPLIST_xl_5024"/>
      <sheetName val="[SHOPLIST.xls]_SHOPLIST_xl_5025"/>
      <sheetName val="[SHOPLIST.xls]_SHOPLIST_xl_5026"/>
      <sheetName val="[SHOPLIST.xls]_SHOPLIST_xl_5027"/>
      <sheetName val="[SHOPLIST.xls]_SHOPLIST_xl_5028"/>
      <sheetName val="[SHOPLIST.xls]_SHOPLIST_xl_5029"/>
      <sheetName val="[SHOPLIST.xls]_SHOPLIST_xl_5030"/>
      <sheetName val="[SHOPLIST.xls]_SHOPLIST_xl_5031"/>
      <sheetName val="[SHOPLIST.xls]_SHOPLIST_xl_5032"/>
      <sheetName val="[SHOPLIST.xls]_SHOPLIST_xl_5033"/>
      <sheetName val="[SHOPLIST.xls]_SHOPLIST_xl_5034"/>
      <sheetName val="[SHOPLIST.xls]_SHOPLIST_xl_5035"/>
      <sheetName val="[SHOPLIST.xls]_SHOPLIST_xl_5036"/>
      <sheetName val="[SHOPLIST.xls]_SHOPLIST_xl_5037"/>
      <sheetName val="[SHOPLIST.xls]_SHOPLIST_xl_5038"/>
      <sheetName val="[SHOPLIST.xls]_SHOPLIST_xl_5039"/>
      <sheetName val="[SHOPLIST.xls]_SHOPLIST_xl_5040"/>
      <sheetName val="[SHOPLIST.xls]_SHOPLIST_xl_5041"/>
      <sheetName val="[SHOPLIST.xls]_SHOPLIST_xl_5042"/>
      <sheetName val="[SHOPLIST.xls]_SHOPLIST_xl_5043"/>
      <sheetName val="[SHOPLIST.xls]_SHOPLIST_xl_5044"/>
      <sheetName val="[SHOPLIST.xls]_SHOPLIST_xl_5045"/>
      <sheetName val="[SHOPLIST.xls]_SHOPLIST_xl_5046"/>
      <sheetName val="[SHOPLIST.xls]_SHOPLIST_xl_5047"/>
      <sheetName val="[SHOPLIST.xls]_SHOPLIST_xl_5048"/>
      <sheetName val="[SHOPLIST.xls]_SHOPLIST_xl_5049"/>
      <sheetName val="[SHOPLIST.xls]_SHOPLIST_xl_5050"/>
      <sheetName val="[SHOPLIST.xls]_SHOPLIST_xl_5051"/>
      <sheetName val="[SHOPLIST.xls]_SHOPLIST_xl_5052"/>
      <sheetName val="[SHOPLIST.xls]_SHOPLIST_xl_5053"/>
      <sheetName val="[SHOPLIST.xls]_SHOPLIST_xl_5054"/>
      <sheetName val="[SHOPLIST.xls]_SHOPLIST_xl_5055"/>
      <sheetName val="[SHOPLIST.xls]_SHOPLIST_xl_5056"/>
      <sheetName val="[SHOPLIST.xls]_SHOPLIST_xl_5057"/>
      <sheetName val="[SHOPLIST.xls]_SHOPLIST_xl_5058"/>
      <sheetName val="[SHOPLIST.xls]_SHOPLIST_xl_5059"/>
      <sheetName val="[SHOPLIST.xls]_SHOPLIST_xl_5060"/>
      <sheetName val="[SHOPLIST.xls]_SHOPLIST_xl_5061"/>
      <sheetName val="[SHOPLIST.xls]_SHOPLIST_xl_5062"/>
      <sheetName val="[SHOPLIST.xls]_SHOPLIST_xl_5063"/>
      <sheetName val="[SHOPLIST.xls]_SHOPLIST_xl_5064"/>
      <sheetName val="[SHOPLIST.xls]_SHOPLIST_xl_5065"/>
      <sheetName val="[SHOPLIST.xls]_SHOPLIST_xl_5066"/>
      <sheetName val="[SHOPLIST.xls]_SHOPLIST_xl_5067"/>
      <sheetName val="[SHOPLIST.xls]_SHOPLIST_xl_5068"/>
      <sheetName val="[SHOPLIST.xls]_SHOPLIST_xl_5069"/>
      <sheetName val="[SHOPLIST.xls]_SHOPLIST_xl_5070"/>
      <sheetName val="[SHOPLIST.xls]_SHOPLIST_xl_5071"/>
      <sheetName val="[SHOPLIST.xls]_SHOPLIST_xl_5072"/>
      <sheetName val="[SHOPLIST.xls]_SHOPLIST_xl_5073"/>
      <sheetName val="[SHOPLIST.xls]_SHOPLIST_xl_5074"/>
      <sheetName val="[SHOPLIST.xls]_SHOPLIST_xl_5075"/>
      <sheetName val="[SHOPLIST.xls]_SHOPLIST_xl_5076"/>
      <sheetName val="[SHOPLIST.xls]_SHOPLIST_xl_5077"/>
      <sheetName val="[SHOPLIST.xls]_SHOPLIST_xl_5078"/>
      <sheetName val="[SHOPLIST.xls]_VW__VU________44"/>
      <sheetName val="[SHOPLIST.xls]_SHOPLIST_xl_5079"/>
      <sheetName val="[SHOPLIST.xls]_SHOPLIST_xl_5080"/>
      <sheetName val="[SHOPLIST.xls]_SHOPLIST_xl_5081"/>
      <sheetName val="[SHOPLIST.xls]_SHOPLIST_xl_5082"/>
      <sheetName val="[SHOPLIST.xls]_SHOPLIST_xl_5083"/>
      <sheetName val="[SHOPLIST.xls]_SHOPLIST_xl_5084"/>
      <sheetName val="[SHOPLIST.xls]_SHOPLIST_xl_5085"/>
      <sheetName val="[SHOPLIST.xls]_SHOPLIST_xl_5086"/>
      <sheetName val="[SHOPLIST.xls]_VW__VU________45"/>
      <sheetName val="[SHOPLIST.xls]_SHOPLIST_xl_5087"/>
      <sheetName val="[SHOPLIST.xls]_SHOPLIST_xl_5088"/>
      <sheetName val="[SHOPLIST.xls]_SHOPLIST_xl_5089"/>
      <sheetName val="[SHOPLIST.xls]_SHOPLIST_xl_5090"/>
      <sheetName val="[SHOPLIST.xls]_SHOPLIST_xl_5091"/>
      <sheetName val="[SHOPLIST.xls]_SHOPLIST_xl_5092"/>
      <sheetName val="[SHOPLIST.xls]_SHOPLIST_xl_5093"/>
      <sheetName val="[SHOPLIST.xls]_SHOPLIST_xl_5094"/>
      <sheetName val="[SHOPLIST.xls]_SHOPLIST_xl_5095"/>
      <sheetName val="[SHOPLIST.xls]_SHOPLIST_xl_5096"/>
      <sheetName val="[SHOPLIST.xls]_SHOPLIST_xl_5097"/>
      <sheetName val="[SHOPLIST.xls]_SHOPLIST_xl_5098"/>
      <sheetName val="[SHOPLIST.xls]_SHOPLIST_xl_5099"/>
      <sheetName val="[SHOPLIST.xls]_SHOPLIST_xl_5100"/>
      <sheetName val="[SHOPLIST.xls]_SHOPLIST_xl_5101"/>
      <sheetName val="[SHOPLIST.xls]_SHOPLIST_xl_5102"/>
      <sheetName val="[SHOPLIST.xls]_SHOPLIST_xl_5103"/>
      <sheetName val="[SHOPLIST.xls]_SHOPLIST_xl_5104"/>
      <sheetName val="[SHOPLIST.xls]_SHOPLIST_xl_5105"/>
      <sheetName val="[SHOPLIST.xls]_SHOPLIST_xl_5106"/>
      <sheetName val="[SHOPLIST.xls]_SHOPLIST_xl_5107"/>
      <sheetName val="[SHOPLIST.xls]_SHOPLIST_xl_5108"/>
      <sheetName val="[SHOPLIST.xls]_SHOPLIST_xl_5109"/>
      <sheetName val="[SHOPLIST.xls]_SHOPLIST_xl_5110"/>
      <sheetName val="[SHOPLIST.xls]_SHOPLIST_xl_5111"/>
      <sheetName val="[SHOPLIST.xls]_SHOPLIST_xl_5112"/>
      <sheetName val="[SHOPLIST.xls]_SHOPLIST_xl_5113"/>
      <sheetName val="[SHOPLIST.xls]_SHOPLIST_xl_5114"/>
      <sheetName val="[SHOPLIST.xls]_SHOPLIST_xl_5115"/>
      <sheetName val="[SHOPLIST.xls]_SHOPLIST_xl_5116"/>
      <sheetName val="[SHOPLIST.xls]_SHOPLIST_xl_5117"/>
      <sheetName val="[SHOPLIST.xls]_SHOPLIST_xl_5118"/>
      <sheetName val="[SHOPLIST.xls]_SHOPLIST_xl_5119"/>
      <sheetName val="[SHOPLIST.xls]_SHOPLIST_xl_5120"/>
      <sheetName val="[SHOPLIST.xls]_SHOPLIST_xl_5121"/>
      <sheetName val="[SHOPLIST.xls]_SHOPLIST_xl_5122"/>
      <sheetName val="[SHOPLIST.xls]_SHOPLIST_xl_5123"/>
      <sheetName val="[SHOPLIST.xls]_SHOPLIST_xl_5124"/>
      <sheetName val="[SHOPLIST.xls]_SHOPLIST_xl_5125"/>
      <sheetName val="[SHOPLIST.xls]_SHOPLIST_xl_5126"/>
      <sheetName val="[SHOPLIST.xls]_SHOPLIST_xl_5127"/>
      <sheetName val="[SHOPLIST.xls]_SHOPLIST_xl_5128"/>
      <sheetName val="[SHOPLIST.xls]_SHOPLIST_xl_5129"/>
      <sheetName val="[SHOPLIST.xls]_SHOPLIST_xl_5130"/>
      <sheetName val="[SHOPLIST.xls]_SHOPLIST_xl_5131"/>
      <sheetName val="[SHOPLIST.xls]_SHOPLIST_xl_5132"/>
      <sheetName val="[SHOPLIST.xls]_SHOPLIST_xl_5133"/>
      <sheetName val="[SHOPLIST.xls]_SHOPLIST_xl_5134"/>
      <sheetName val="[SHOPLIST.xls]_SHOPLIST_xl_5135"/>
      <sheetName val="[SHOPLIST.xls]_SHOPLIST_xl_5136"/>
      <sheetName val="[SHOPLIST.xls]_SHOPLIST_xl_5137"/>
      <sheetName val="[SHOPLIST.xls]_SHOPLIST_xl_5138"/>
      <sheetName val="[SHOPLIST.xls]_SHOPLIST_xl_5139"/>
      <sheetName val="[SHOPLIST.xls]_SHOPLIST_xl_5140"/>
      <sheetName val="[SHOPLIST.xls]_SHOPLIST_xl_5141"/>
      <sheetName val="[SHOPLIST.xls]_SHOPLIST_xl_5142"/>
      <sheetName val="[SHOPLIST.xls]_SHOPLIST_xl_5143"/>
      <sheetName val="[SHOPLIST.xls]_SHOPLIST_xl_5144"/>
      <sheetName val="[SHOPLIST.xls]_SHOPLIST_xl_5145"/>
      <sheetName val="[SHOPLIST.xls]_SHOPLIST_xl_5146"/>
      <sheetName val="[SHOPLIST.xls]_SHOPLIST_xl_5147"/>
      <sheetName val="Original"/>
      <sheetName val="BOQ_Revenue_&amp;_Cost"/>
      <sheetName val="Invoice_Certification"/>
      <sheetName val="Direct_Labour"/>
      <sheetName val="Cap__Exp__(Depreciation)"/>
      <sheetName val="Mobaliziation_&amp;_Consultancy"/>
      <sheetName val="Staff_Cost"/>
      <sheetName val="Running_Cost"/>
      <sheetName val="Finance,_BG_&amp;_Insurance"/>
      <sheetName val="Risk_&amp;_Contingency"/>
      <sheetName val="[SHOPLIST.xls]70_x0000___0_x0_2"/>
      <sheetName val="[SHOPLIST.xls]70_x005f_x0000__2"/>
      <sheetName val="[SHOPLIST.xls]70_x0000___0_x0_3"/>
      <sheetName val="[SHOPLIST.xls]70_x0000___0_x0_4"/>
      <sheetName val="[SHOPLIST.xls]70_x0000___0_x0_5"/>
      <sheetName val="[SHOPLIST.xls]70_x005f_x0000__4"/>
      <sheetName val="[SHOPLIST.xls]70_x005f_x0000__3"/>
      <sheetName val="Geneí¬_"/>
      <sheetName val="70_x005"/>
      <sheetName val="[SHOPLIST_xls]70_x0000___0_x0_2"/>
      <sheetName val="[SHOPLIST.xls]70_x0000___0_x0_6"/>
      <sheetName val="[SHOPLIST.xls]70_x005f_x0000__5"/>
      <sheetName val="[SHOPLIST_xls]70_x0000_,/0_x000"/>
      <sheetName val="[SHOPLIST.xls]70_x0000___0_x0_7"/>
      <sheetName val="[SHOPLIST.xls]70_x0000___0_x0_8"/>
      <sheetName val="[SHOPLIST.xls]70_x005f_x0000__6"/>
      <sheetName val="[SHOPLIST.xls]70_x0000___0_x0_9"/>
      <sheetName val="[SHOPLIST.xls]70_x005f_x0000__7"/>
      <sheetName val="[SHOPLIST.xls]70_x005f_x0000__8"/>
      <sheetName val="70_x0000_,/0_x000"/>
      <sheetName val="_VWVU))"/>
      <sheetName val="_SHOPLIST_xls__S1"/>
      <sheetName val="_SHOPLIST_xls__S2"/>
      <sheetName val="_SH"/>
      <sheetName val="70,_0s«iÆøí¬i4"/>
      <sheetName val="_SHOPLIST.xls__VW"/>
      <sheetName val="70,_0s«iÆøí¬i5"/>
      <sheetName val="Supp of General Ledger"/>
      <sheetName val="3-1 GRN costing step 2"/>
      <sheetName val="LPO Compliment"/>
      <sheetName val="SUMMARYMCA"/>
      <sheetName val="IQAMA"/>
      <sheetName val="JULY19"/>
      <sheetName val="JULY26"/>
      <sheetName val="JULY5"/>
      <sheetName val="NOV1"/>
      <sheetName val="NOV15"/>
      <sheetName val="NOV22"/>
      <sheetName val="NOV23"/>
      <sheetName val="NOV29"/>
      <sheetName val="NOV7"/>
      <sheetName val="NOV8"/>
      <sheetName val="19"/>
      <sheetName val="20"/>
      <sheetName val="22"/>
      <sheetName val="23"/>
      <sheetName val="24"/>
      <sheetName val="25"/>
      <sheetName val="26"/>
      <sheetName val="Drop Down List"/>
      <sheetName val="Controls"/>
      <sheetName val="Planned"/>
      <sheetName val="Plants_Shrubs_Trees"/>
      <sheetName val="Planting_Data"/>
      <sheetName val="ATD"/>
      <sheetName val="Op"/>
      <sheetName val="Details"/>
      <sheetName val="Proj Cost Sumry"/>
      <sheetName val="INS"/>
      <sheetName val="JUNE14"/>
      <sheetName val="JUNE16"/>
      <sheetName val="JUNE21"/>
      <sheetName val="JUNE28"/>
      <sheetName val="JUNE10"/>
      <sheetName val="JUNE3"/>
      <sheetName val="Sales &amp; Prod"/>
      <sheetName val="FORM-16"/>
      <sheetName val="SD Log"/>
      <sheetName val="Currency"/>
      <sheetName val="TOTAL MPR"/>
      <sheetName val="LOUVERS"/>
      <sheetName val="Ironmongery"/>
      <sheetName val="vendor"/>
      <sheetName val="Prev_Pay_Cert3"/>
      <sheetName val="Base__x0003_ourse"/>
      <sheetName val="Flowthrough"/>
      <sheetName val="General"/>
      <sheetName val="WB"/>
      <sheetName val="Currency_Rate"/>
      <sheetName val="Structure_Progress"/>
      <sheetName val="Structure_Exec_Qty"/>
      <sheetName val="Structure_Sub"/>
      <sheetName val="Structure_Approval"/>
      <sheetName val="Structure_BBS_Qty"/>
      <sheetName val="Structure_BBS_Sub"/>
      <sheetName val="Structure_BBS_Approval"/>
      <sheetName val="Arch_Approval"/>
      <sheetName val="Arch_Qty"/>
      <sheetName val="Elec_Qty"/>
      <sheetName val="Elec_Progress"/>
      <sheetName val="Mech_Qty"/>
      <sheetName val="Mech_SUB"/>
      <sheetName val="Mech_Progress"/>
      <sheetName val="contents_"/>
      <sheetName val="Div_8_-_Opening"/>
      <sheetName val="Div__9-_Finishes"/>
      <sheetName val="Total_"/>
      <sheetName val="Customer_Master_Data1"/>
      <sheetName val="ZED_Inventory_Phase_11"/>
      <sheetName val="5%_5%_&amp;_7Years1"/>
      <sheetName val="10%_5%_6Y1"/>
      <sheetName val="Data_validation_11"/>
      <sheetName val="Data_Validation_21"/>
      <sheetName val="Receipt_manual1"/>
      <sheetName val="pivot-summary_(2)1"/>
      <sheetName val="Updated_Sales_Report1"/>
      <sheetName val="A1-2_&amp;_B1-2_1"/>
      <sheetName val="Deleted_Buildings1"/>
      <sheetName val="Customer_Master_Data2"/>
      <sheetName val="ZED_Inventory_Phase_12"/>
      <sheetName val="5%_5%_&amp;_7Years2"/>
      <sheetName val="10%_5%_6Y2"/>
      <sheetName val="Data_validation_12"/>
      <sheetName val="Data_Validation_22"/>
      <sheetName val="Receipt_manual2"/>
      <sheetName val="pivot-summary_(2)2"/>
      <sheetName val="Updated_Sales_Report2"/>
      <sheetName val="A1-2_&amp;_B1-2_2"/>
      <sheetName val="Deleted_Buildings2"/>
      <sheetName val="Свод_(Бюджет)1"/>
      <sheetName val="Свод_(понедельно)1"/>
      <sheetName val="Статьи_расходов1"/>
      <sheetName val="Customer_Master_Data3"/>
      <sheetName val="ZED_Inventory_Phase_13"/>
      <sheetName val="5%_5%_&amp;_7Years3"/>
      <sheetName val="10%_5%_6Y3"/>
      <sheetName val="Data_validation_13"/>
      <sheetName val="Data_Validation_23"/>
      <sheetName val="Receipt_manual3"/>
      <sheetName val="pivot-summary_(2)3"/>
      <sheetName val="Updated_Sales_Report3"/>
      <sheetName val="A1-2_&amp;_B1-2_3"/>
      <sheetName val="Deleted_Buildings3"/>
      <sheetName val="Свод_(Бюджет)2"/>
      <sheetName val="Свод_(понедельно)2"/>
      <sheetName val="Статьи_расходов2"/>
      <sheetName val="Projects_Name"/>
      <sheetName val="Customer_Master_Data4"/>
      <sheetName val="ZED_Inventory_Phase_14"/>
      <sheetName val="5%_5%_&amp;_7Years4"/>
      <sheetName val="10%_5%_6Y4"/>
      <sheetName val="Data_validation_14"/>
      <sheetName val="Data_Validation_24"/>
      <sheetName val="Receipt_manual4"/>
      <sheetName val="pivot-summary_(2)4"/>
      <sheetName val="Updated_Sales_Report4"/>
      <sheetName val="A1-2_&amp;_B1-2_4"/>
      <sheetName val="Deleted_Buildings4"/>
      <sheetName val="Свод_(Бюджет)3"/>
      <sheetName val="Свод_(понедельно)3"/>
      <sheetName val="Статьи_расходов3"/>
      <sheetName val="contents_1"/>
      <sheetName val="Div_8_-_Opening1"/>
      <sheetName val="Div__9-_Finishes1"/>
      <sheetName val="Total_1"/>
      <sheetName val="Projects_Name1"/>
      <sheetName val="辽电初设_XLS_定额1"/>
      <sheetName val="Currency_Rate1"/>
      <sheetName val="Break up Sheet"/>
      <sheetName val="方案1表二"/>
      <sheetName val="1500空分管道"/>
      <sheetName val="_SHOPLIST.xls__VWVU))tÏØ0__12"/>
      <sheetName val="_SHOPLIST.xls__VWVU))tÏØ0__17"/>
      <sheetName val="_SHOPLIST.xls__VWVU))tÏØ0__16"/>
      <sheetName val="_SHOPLIST.xls__VWVU))tÏØ0__14"/>
      <sheetName val="_SHOPLIST.xls__VWVU))tÏØ0__13"/>
      <sheetName val="_SHOPLIST.xls__VWVU))tÏØ0__15"/>
      <sheetName val="_SHOPLIST.xls__VWVU))tÏØ0__18"/>
      <sheetName val="_SHOPLIST.xls__VWVU))tÏØ0__19"/>
      <sheetName val="70,_0s�i����i"/>
      <sheetName val="_SHOPLIST.xls_70,_0s«iÆøí¬i1"/>
      <sheetName val="_SHOPLIST.xls_70,_0s«_iÆø_í¬"/>
      <sheetName val="_SHOPLIST.xls_70,_0s«iÆøí¬i2"/>
      <sheetName val="_SHOPLIST.xls_70,_0s«iÆøí¬i3"/>
      <sheetName val="_SHOPLIST.xls__SHOPLIST_xls_7_6"/>
      <sheetName val="_SHOPLIST.xls__SHOPLIST_xls_7_7"/>
      <sheetName val="_SHOPLIST.xls__SHOPLIST_xls_7_8"/>
      <sheetName val="_SHOPLIST.xls__SHOPLIST_xls_7_9"/>
      <sheetName val="_SHOPLIST.xls__SHOPLIST_xls___6"/>
      <sheetName val="_SHOPLIST.xls__SHOPLIST_xls___7"/>
      <sheetName val="_SHOPLIST.xls__SHOPLIST_xls___8"/>
      <sheetName val="_SHOPLIST.xls__SHOPLIST_xls__10"/>
      <sheetName val="_SHOPLIST.xls__SHOPLIST_xls__11"/>
      <sheetName val="_SHOPLIST.xls__SHOPLIST_xls__12"/>
      <sheetName val="_SHOPLIST.xls__SHOPLIST_xls___9"/>
      <sheetName val="_SHOPLIST.xls__SHOPLIST_xls__13"/>
      <sheetName val="_SHOPLIST.xls__SHOPLIST_xls__14"/>
      <sheetName val="_SHOPLIST.xls__SHOPLIST_xls__15"/>
      <sheetName val="_SHOPLIST.xls__SHOPLIST_xls__16"/>
      <sheetName val="_SHOPLIST.xls__SHOPLIST_xls__17"/>
      <sheetName val="_SHOPLIST.xls__SHOPLIST_xls__18"/>
      <sheetName val="_SHOPLIST.xls__SHOPLIST_xls__19"/>
      <sheetName val="_SHOPLIST.xls__SHOPLIST_xls__20"/>
      <sheetName val="_SHOPLIST.xls__SHOPLIST_xls__21"/>
      <sheetName val="_SHOPLIST.xls__SHOPLIST_xls__22"/>
      <sheetName val="_SHOPLIST.xls__SHOPLIST_xls__23"/>
      <sheetName val="_SHOPLIST.xls__SHOPLIST_xls__24"/>
      <sheetName val="_SHOPLIST.xls__SHOPLIST_xls__25"/>
      <sheetName val="_SHOPLIST.xls__SHOPLIST_xls__26"/>
      <sheetName val="_SHOPLIST.xls__SHOPLIST_xls__27"/>
      <sheetName val="_SHOPLIST.xls__SHOPLIST_xls__28"/>
      <sheetName val="_SHOPLIST.xls__SHOPLIST_xls__29"/>
      <sheetName val="_SHOPLIST.xls__SHOPLIST_xls__30"/>
      <sheetName val="_SHOPLIST.xls__SHOPLIST_xls__31"/>
      <sheetName val="_SHOPLIST.xls__SHOPLIST_xls__32"/>
      <sheetName val="_SHOPLIST.xls__SHOPLIST_xls__33"/>
      <sheetName val="_SHOPLIST.xls__SHOPLIST_xls__34"/>
      <sheetName val="_SHOPLIST.xls__SHOPLIST_xls__35"/>
      <sheetName val="_SHOPLIST.xls__SHOPLIST_xls__36"/>
      <sheetName val="_SHOPLIST.xls__SHOPLIST_xls__37"/>
      <sheetName val="_SHOPLIST.xls__SHOPLIST_xls__38"/>
      <sheetName val="_SHOPLIST.xls__SHOPLIST_xls__39"/>
      <sheetName val="_SHOPLIST.xls__SHOPLIST_xls__40"/>
      <sheetName val="_SHOPLIST.xls__SHOPLIST_xls__41"/>
      <sheetName val="_SHOPLIST.xls__SHOPLIST_xls__42"/>
      <sheetName val="_SHOPLIST.xls__SHOPLIST_xls__43"/>
      <sheetName val="_SHOPLIST.xls__SHOPLIST_xls__44"/>
      <sheetName val="_SHOPLIST.xls__SHOPLIST_xls__45"/>
      <sheetName val="_SHOPLIST.xls__SHOPLIST_xls__46"/>
      <sheetName val="_SHOPLIST.xls__SHOPLIST_xls__47"/>
      <sheetName val="_SHOPLIST.xls__SHOPLIST_xls__48"/>
      <sheetName val="_SHOPLIST.xls__SHOPLIST_xls__49"/>
      <sheetName val="_SHOPLIST.xls__SHOPLIST_xls__50"/>
      <sheetName val="_SHOPLIST.xls__SHOPLIST_xls__51"/>
      <sheetName val="_SHOPLIST.xls__SHOPLIST_xls__52"/>
      <sheetName val="_SHOPLIST.xls__SHOPLIST_xls__53"/>
      <sheetName val="_SHOPLIST.xls__SHOPLIST_xls__54"/>
      <sheetName val="_SHOPLIST.xls__SHOPLIST_xls__55"/>
      <sheetName val="_SHOPLIST.xls__SHOPLIST_xls__56"/>
      <sheetName val="_SHOPLIST.xls__SHOPLIST_xls__57"/>
      <sheetName val="_SHOPLIST.xls__SHOPLIST_xls__58"/>
      <sheetName val="_SHOPLIST.xls__SHOPLIST_xls__59"/>
      <sheetName val="_SHOPLIST.xls__SHOPLIST_xls__60"/>
      <sheetName val="_SHOPLIST.xls__SHOPLIST_xls__61"/>
      <sheetName val="_SHOPLIST.xls__SHOPLIST_xls__62"/>
      <sheetName val="_SHOPLIST.xls__SHOPLIST_xls__63"/>
      <sheetName val="_SHOPLIST.xls__SHOPLIST_xls__64"/>
      <sheetName val="_SHOPLIST.xls__SHOPLIST_xls__65"/>
      <sheetName val="_SHOPLIST.xls__SHOPLIST_xls__66"/>
      <sheetName val="_SHOPLIST.xls__SHOPLIST_xls__67"/>
      <sheetName val="_SHOPLIST.xls__SHOPLIST_xls__68"/>
      <sheetName val="_SHOPLIST.xls__SHOPLIST_xls__69"/>
      <sheetName val="_SHOPLIST.xls__SHOPLIST_xls__70"/>
      <sheetName val="_SHOPLIST.xls__SHOPLIST_xls__71"/>
      <sheetName val="_SHOPLIST.xls__SHOPLIST_xls__72"/>
      <sheetName val="_SHOPLIST.xls__SHOPLIST_xls__73"/>
      <sheetName val="_SHOPLIST.xls__SHOPLIST_xls__74"/>
      <sheetName val="_SHOPLIST.xls__SHOPLIST_xls__75"/>
      <sheetName val="_SHOPLIST.xls__SHOPLIST_xls__76"/>
      <sheetName val="_SHOPLIST.xls__SHOPLIST_xls__77"/>
      <sheetName val="_SHOPLIST.xls__SHOPLIST_xls__78"/>
      <sheetName val="_SHOPLIST.xls__SHOPLIST_xls__79"/>
      <sheetName val="_SHOPLIST.xls__SHOPLIST_xls__80"/>
      <sheetName val="_SHOPLIST.xls__SHOPLIST_xls__81"/>
      <sheetName val="_SHOPLIST.xls__SHOPLIST_xls__82"/>
      <sheetName val="_SHOPLIST.xls__SHOPLIST_xls__83"/>
      <sheetName val="_SHOPLIST.xls__SHOPLIST_xls__84"/>
      <sheetName val="_SHOPLIST.xls__SHOPLIST_xls__85"/>
      <sheetName val="_SHOPLIST.xls__SHOPLIST_xls__86"/>
      <sheetName val="_SHOPLIST.xls__SHOPLIST_xls__87"/>
      <sheetName val="_SHOPLIST.xls__SHOPLIST_xls__88"/>
      <sheetName val="_SHOPLIST.xls__SHOPLIST_xls__89"/>
      <sheetName val="_SHOPLIST.xls__SHOPLIST_xls__90"/>
      <sheetName val="_SHOPLIST.xls__SHOPLIST_xls__91"/>
      <sheetName val="_SHOPLIST.xls__SHOPLIST_xls__92"/>
      <sheetName val="_SHOPLIST.xls__SHOPLIST_xls__93"/>
      <sheetName val="_SHOPLIST.xls__SHOPLIST_xls__94"/>
      <sheetName val="_SHOPLIST.xls__SHOPLIST_xls__95"/>
      <sheetName val="_SHOPLIST.xls__SHOPLIST_xls__96"/>
      <sheetName val="_SHOPLIST.xls__SHOPLIST_xls__97"/>
      <sheetName val="_SHOPLIST.xls__SHOPLIST_xls__98"/>
      <sheetName val="_SHOPLIST.xls__SHOPLIST_xls__99"/>
      <sheetName val="_SHOPLIST.xls__SHOPLIST_xls_100"/>
      <sheetName val="_SHOPLIST.xls__SHOPLIST_xls_101"/>
      <sheetName val="_SHOPLIST.xls__SHOPLIST_xls_102"/>
      <sheetName val="_SHOPLIST.xls__SHOPLIST.xls__18"/>
      <sheetName val="_SHOPLIST.xls__SHOPLIST.xls__19"/>
      <sheetName val="_SHOPLIST.xls__SHOPLIST.xls__20"/>
      <sheetName val="_SHOPLIST.xls__SHOPLIST.xls__21"/>
      <sheetName val="_SHOPLIST.xls__SHOPLIST.xls__22"/>
      <sheetName val="_SHOPLIST.xls__SHOPLIST.xls__23"/>
      <sheetName val="_SHOPLIST.xls__SHOPLIST.xls__24"/>
      <sheetName val="_SHOPLIST.xls__SHOPLIST.xls__25"/>
      <sheetName val="_SHOPLIST.xls__SHOPLIST.xls__26"/>
      <sheetName val="_SHOPLIST.xls__SHOPLIST.xls__27"/>
      <sheetName val="_SHOPLIST.xls__SHOPLIST.xls__28"/>
      <sheetName val="_SHOPLIST.xls__SHOPLIST.xls__29"/>
      <sheetName val="70,_0s«iÆøí¬i6"/>
      <sheetName val="_VW1"/>
      <sheetName val="70,_0s«iÆøí¬i7"/>
      <sheetName val="_VW2"/>
      <sheetName val="_VWVU))tÏØ0__31"/>
      <sheetName val="70,_0s«_iÆø_í¬_i1"/>
      <sheetName val="70_,_0_s«i_Æøí¬i1"/>
      <sheetName val="_VWVU))tÏØ0__32"/>
      <sheetName val="70,_0s«_iÆø_í¬_i2"/>
      <sheetName val="70_,_0_s«i_Æøí¬i2"/>
      <sheetName val="_S1"/>
      <sheetName val="_S2"/>
      <sheetName val="70,_0s«iÆøí¬i8"/>
      <sheetName val="_VW3"/>
      <sheetName val="_SHOPLIST_xls__S3"/>
      <sheetName val="_VWVU))tÏØ0__33"/>
      <sheetName val="70,_0s«_iÆø_í¬_i3"/>
      <sheetName val="70_,_0_s«i_Æøí¬i3"/>
      <sheetName val="70,_0s«iÆøí¬i13"/>
      <sheetName val="_VW8"/>
      <sheetName val="_VWVU))tÏØ0__40"/>
      <sheetName val="_VWVU))tÏØ0__41"/>
      <sheetName val="_SHOPLIST_xls__S8"/>
      <sheetName val="_VWVU))tÏØ0__42"/>
      <sheetName val="_VWVU))tÏØ0__43"/>
      <sheetName val="_VWVU))tÏØ0__44"/>
      <sheetName val="70,_0s«_iÆø_í¬_i8"/>
      <sheetName val="70_,_0_s«i_Æøí¬i8"/>
      <sheetName val="70,_0s«iÆøí¬i10"/>
      <sheetName val="_VW5"/>
      <sheetName val="_SHOPLIST_xls__S5"/>
      <sheetName val="_VWVU))tÏØ0__25"/>
      <sheetName val="_VWVU))tÏØ0__35"/>
      <sheetName val="70,_0s«_iÆø_í¬_i5"/>
      <sheetName val="70_,_0_s«i_Æøí¬i5"/>
      <sheetName val="70,_0s«iÆøí¬i9"/>
      <sheetName val="_VW4"/>
      <sheetName val="_SHOPLIST_xls__S4"/>
      <sheetName val="_VWVU))tÏØ0__24"/>
      <sheetName val="_VWVU))tÏØ0__34"/>
      <sheetName val="70,_0s«_iÆø_í¬_i4"/>
      <sheetName val="70_,_0_s«i_Æøí¬i4"/>
      <sheetName val="70,_0s«iÆøí¬i12"/>
      <sheetName val="_VW7"/>
      <sheetName val="_VWVU))tÏØ0__29"/>
      <sheetName val="_VWVU))tÏØ0__30"/>
      <sheetName val="_SHOPLIST_xls__S7"/>
      <sheetName val="_VWVU))tÏØ0__37"/>
      <sheetName val="_VWVU))tÏØ0__38"/>
      <sheetName val="_VWVU))tÏØ0__39"/>
      <sheetName val="70,_0s«_iÆø_í¬_i7"/>
      <sheetName val="70_,_0_s«i_Æøí¬i7"/>
      <sheetName val="70,_0s«iÆøí¬i11"/>
      <sheetName val="_VW6"/>
      <sheetName val="_VWVU))tÏØ0__26"/>
      <sheetName val="_SHOPLIST_xls__S6"/>
      <sheetName val="_VWVU))tÏØ0__27"/>
      <sheetName val="_VWVU))tÏØ0__28"/>
      <sheetName val="_VWVU))tÏØ0__36"/>
      <sheetName val="70,_0s«_iÆø_í¬_i6"/>
      <sheetName val="70_,_0_s«i_Æøí¬i6"/>
      <sheetName val="70,_0s«iÆøí¬i14"/>
      <sheetName val="_VW9"/>
      <sheetName val="_VWVU))tÏØ0__45"/>
      <sheetName val="_VWVU))tÏØ0__46"/>
      <sheetName val="_SHOPLIST_xls__S9"/>
      <sheetName val="_VWVU))tÏØ0__47"/>
      <sheetName val="_VWVU))tÏØ0__48"/>
      <sheetName val="_VWVU))tÏØ0__49"/>
      <sheetName val="70,_0s«_iÆø_í¬_i9"/>
      <sheetName val="70_,_0_s«i_Æøí¬i9"/>
      <sheetName val="70,_0s«iÆøí¬i15"/>
      <sheetName val="_VW10"/>
      <sheetName val="_VWVU))tÏØ0__50"/>
      <sheetName val="_VWVU))tÏØ0__51"/>
      <sheetName val="_SHOPLIST_xls__10"/>
      <sheetName val="_VWVU))tÏØ0__52"/>
      <sheetName val="_VWVU))tÏØ0__53"/>
      <sheetName val="_VWVU))tÏØ0__54"/>
      <sheetName val="70,_0s«_iÆø_í¬_10"/>
      <sheetName val="70_,_0_s«i_Æøí¬10"/>
      <sheetName val="_VW"/>
      <sheetName val="_SHOPLIST.xls__VWVU))"/>
      <sheetName val="_SHOPLIST.xls__SHOPLIST_xls_103"/>
      <sheetName val="_SHOPLIST.xls_70___0_s__i_____5"/>
      <sheetName val="_SHOPLIST.xls__VW__VU_________4"/>
      <sheetName val="_SHOPLIST.xls__VW__VU_________5"/>
      <sheetName val="_SHOPLIST.xls_70___0_s__i_____6"/>
      <sheetName val="_SHOPLIST.xls_70___0_s__i_____7"/>
      <sheetName val="_SHOPLIST.xls__SHOPLIST_xls_104"/>
      <sheetName val="_SHOPLIST.xls__SHOPLIST_xls_105"/>
      <sheetName val="_SHOPLIST.xls__SHOPLIST_xls_106"/>
      <sheetName val="_SHOPLIST.xls__SHOPLIST_xls_107"/>
      <sheetName val="_SHOPLIST.xls__SHOPLIST.xls__30"/>
      <sheetName val="_SHOPLIST.xls__SHOPLIST.xls__31"/>
      <sheetName val="_SHOPLIST.xls__SHOPLIST.xls__32"/>
      <sheetName val="_SHOPLIST.xls__SHOPLIST.xls__33"/>
      <sheetName val="_SHOPLIST.xls__SHOPLIST.xls__34"/>
      <sheetName val="_SHOPLIST.xls__SHOPLIST.xls__35"/>
      <sheetName val="_SHOPLIST.xls__SHOPLIST.xls__36"/>
      <sheetName val="_SHOPLIST.xls__SHOPLIST.xls__37"/>
      <sheetName val="_SHOPLIST.xls__SHOPLIST.xls__38"/>
      <sheetName val="_SHOPLIST.xls__SHOPLIST.xls__39"/>
      <sheetName val="_SHOPLIST.xls__SHOPLIST.xls__40"/>
      <sheetName val="_SHOPLIST.xls__SHOPLIST.xls__41"/>
      <sheetName val="_SHOPLIST.xls__SHOPLIST_xls_108"/>
      <sheetName val="_SHOPLIST.xls__SHOPLIST_xls_109"/>
      <sheetName val="_SHOPLIST.xls__SHOPLIST_xls_110"/>
      <sheetName val="_SHOPLIST.xls__SHOPLIST_xls_111"/>
      <sheetName val="_SHOPLIST.xls__SHOPLIST_xls_112"/>
      <sheetName val="_SHOPLIST.xls__SHOPLIST_xls_113"/>
      <sheetName val="_SHOPLIST.xls__SHOPLIST_xls_114"/>
      <sheetName val="_SHOPLIST.xls__SHOPLIST_xls_115"/>
      <sheetName val="_SHOPLIST.xls__SHOPLIST_xls_116"/>
      <sheetName val="_SHOPLIST.xls__SHOPLIST_xls_117"/>
      <sheetName val="_SHOPLIST.xls__SHOPLIST_xls_118"/>
      <sheetName val="_SHOPLIST.xls__SHOPLIST.xls__42"/>
      <sheetName val="_SHOPLIST.xls__SHOPLIST.xls__43"/>
      <sheetName val="_SHOPLIST.xls__SHOPLIST.xls__44"/>
      <sheetName val="_SHOPLIST.xls__SHOPLIST_xls_119"/>
      <sheetName val="_SHOPLIST.xls__SHOPLIST_xls_120"/>
      <sheetName val="_SHOPLIST.xls__SHOPLIST_xls_121"/>
      <sheetName val="_SHOPLIST.xls__SHOPLIST_xls_122"/>
      <sheetName val="_SHOPLIST.xls__SHOPLIST_xls_123"/>
      <sheetName val="_SHOPLIST.xls__SHOPLIST_xls_124"/>
      <sheetName val="_SHOPLIST.xls__SHOPLIST_xls_125"/>
      <sheetName val="_SHOPLIST.xls__SHOPLIST_xls_126"/>
      <sheetName val="_SHOPLIST.xls__SHOPLIST_xls_127"/>
      <sheetName val="_SHOPLIST.xls__SHOPLIST_xls_128"/>
      <sheetName val="_SHOPLIST.xls__SHOPLIST_xls_129"/>
      <sheetName val="_SHOPLIST.xls__SHOPLIST.xls__45"/>
      <sheetName val="_SHOPLIST.xls__SHOPLIST_xls_130"/>
      <sheetName val="_SHOPLIST.xls__SHOPLIST_xls_131"/>
      <sheetName val="_SHOPLIST.xls__SHOPLIST_xls_132"/>
      <sheetName val="_SHOPLIST.xls__SHOPLIST_xls_133"/>
      <sheetName val="_SHOPLIST.xls__SHOPLIST_xls_134"/>
      <sheetName val="_SHOPLIST.xls__SHOPLIST_xls_135"/>
      <sheetName val="_SHOPLIST.xls__SHOPLIST_xls_136"/>
      <sheetName val="_SHOPLIST.xls__SHOPLIST_xls_137"/>
      <sheetName val="_SHOPLIST.xls__SHOPLIST_xls_138"/>
      <sheetName val="_SHOPLIST.xls__SHOPLIST_xls_139"/>
      <sheetName val="_SHOPLIST.xls__SHOPLIST_xls_140"/>
      <sheetName val="_SHOPLIST.xls__SHOPLIST_xls_141"/>
      <sheetName val="_SHOPLIST.xls__SHOPLIST_xls_142"/>
      <sheetName val="_SHOPLIST.xls__SHOPLIST.xls__46"/>
      <sheetName val="_SHOPLIST.xls__SHOPLIST.xls__47"/>
      <sheetName val="_SHOPLIST.xls__SHOPLIST.xls__48"/>
      <sheetName val="_SHOPLIST.xls__SHOPLIST.xls__49"/>
      <sheetName val="_SHOPLIST.xls__SHOPLIST_xls_143"/>
      <sheetName val="_SHOPLIST.xls__SHOPLIST_xls_144"/>
      <sheetName val="_SHOPLIST.xls__SHOPLIST_xls_145"/>
      <sheetName val="_SHOPLIST.xls__SHOPLIST_xls_146"/>
      <sheetName val="_SHOPLIST.xls__SHOPLIST_xls_147"/>
      <sheetName val="_SHOPLIST.xls__SHOPLIST_xls_148"/>
      <sheetName val="_SHOPLIST.xls__SHOPLIST_xls_149"/>
      <sheetName val="_SHOPLIST.xls__SHOPLIST_xls_150"/>
      <sheetName val="_SHOPLIST.xls__SHOPLIST_xls_151"/>
      <sheetName val="_SHOPLIST.xls__SHOPLIST_xls_152"/>
      <sheetName val="_SHOPLIST.xls__SHOPLIST_xls_153"/>
      <sheetName val="_SHOPLIST.xls__SHOPLIST_xls_154"/>
      <sheetName val="_SHOPLIST.xls__SHOPLIST_xls_155"/>
      <sheetName val="_SHOPLIST.xls__SHOPLIST_xls_156"/>
      <sheetName val="_SHOPLIST.xls__SHOPLIST_xls_157"/>
      <sheetName val="_SHOPLIST.xls__SHOPLIST_xls_158"/>
      <sheetName val="_SHOPLIST.xls__SHOPLIST_xls_159"/>
      <sheetName val="_SHOPLIST.xls__SHOPLIST_xls_160"/>
      <sheetName val="_SHOPLIST.xls__SHOPLIST_xls_161"/>
      <sheetName val="_SHOPLIST.xls__SHOPLIST_xls_162"/>
      <sheetName val="_SHOPLIST.xls__SHOPLIST_xls_163"/>
      <sheetName val="_SHOPLIST.xls__SHOPLIST_xls_164"/>
      <sheetName val="_SHOPLIST.xls__SHOPLIST_xls_165"/>
      <sheetName val="_SHOPLIST.xls__SHOPLIST_xls_166"/>
      <sheetName val="_SHOPLIST.xls__SHOPLIST_xls_167"/>
      <sheetName val="_SHOPLIST.xls__SHOPLIST_xls_168"/>
      <sheetName val="_SHOPLIST.xls__SHOPLIST_xls_169"/>
      <sheetName val="_SHOPLIST.xls__SHOPLIST_xls_170"/>
      <sheetName val="_SHOPLIST.xls__SHOPLIST_xls_171"/>
      <sheetName val="_SHOPLIST.xls__SHOPLIST_xls_172"/>
      <sheetName val="_SHOPLIST.xls__SHOPLIST_xls_173"/>
      <sheetName val="_SHOPLIST.xls__SHOPLIST_xls_174"/>
      <sheetName val="_SHOPLIST.xls__SHOPLIST_xls_175"/>
      <sheetName val="_SHOPLIST.xls__SHOPLIST_xls_176"/>
      <sheetName val="_SHOPLIST.xls__SHOPLIST_xls_177"/>
      <sheetName val="_SHOPLIST.xls__SHOPLIST_xls_178"/>
      <sheetName val="_SHOPLIST.xls__SHOPLIST_xls_179"/>
      <sheetName val="_SHOPLIST.xls__SHOPLIST_xls_180"/>
      <sheetName val="_SHOPLIST.xls__SHOPLIST_xls_181"/>
      <sheetName val="_SHOPLIST.xls__SHOPLIST_xls_182"/>
      <sheetName val="_SHOPLIST.xls__SHOPLIST_xls_183"/>
      <sheetName val="_SHOPLIST.xls__SHOPLIST_xls_184"/>
      <sheetName val="_SHOPLIST.xls__SHOPLIST_xls_185"/>
      <sheetName val="_SHOPLIST.xls__SHOPLIST_xls_186"/>
      <sheetName val="_SHOPLIST.xls__SHOPLIST_xls_187"/>
      <sheetName val="_SHOPLIST.xls__SHOPLIST_xls_188"/>
      <sheetName val="_SHOPLIST.xls__SHOPLIST_xls_189"/>
      <sheetName val="_SHOPLIST.xls__SHOPLIST_xls_190"/>
      <sheetName val="_SHOPLIST.xls__SHOPLIST_xls_191"/>
      <sheetName val="_SHOPLIST.xls__SHOPLIST_xls_192"/>
      <sheetName val="_SHOPLIST.xls__SHOPLIST_xls_193"/>
      <sheetName val="_SHOPLIST.xls__SHOPLIST_xls_194"/>
      <sheetName val="_SHOPLIST.xls__SHOPLIST_xls_195"/>
      <sheetName val="_SHOPLIST.xls__SHOPLIST_xls_196"/>
      <sheetName val="_SHOPLIST.xls__SHOPLIST_xls_197"/>
      <sheetName val="_SHOPLIST.xls__SHOPLIST_xls_198"/>
      <sheetName val="_SHOPLIST.xls__SHOPLIST_xls_199"/>
      <sheetName val="_SHOPLIST.xls__SHOPLIST_xls_200"/>
      <sheetName val="_SHOPLIST.xls__SHOPLIST_xls_201"/>
      <sheetName val="_SHOPLIST.xls__SHOPLIST_xls_202"/>
      <sheetName val="_SHOPLIST.xls__SHOPLIST_xls_203"/>
      <sheetName val="_SHOPLIST.xls__SHOPLIST_xls_204"/>
      <sheetName val="_SHOPLIST.xls__SHOPLIST_xls_205"/>
      <sheetName val="_SHOPLIST.xls__SHOPLIST_xls_206"/>
      <sheetName val="_SHOPLIST.xls__SHOPLIST_xls_207"/>
      <sheetName val="_SHOPLIST.xls__SHOPLIST_xls_208"/>
      <sheetName val="_SHOPLIST.xls__SHOPLIST_xls_209"/>
      <sheetName val="_SHOPLIST.xls__SHOPLIST.xls__50"/>
      <sheetName val="_SHOPLIST.xls__SHOPLIST.xls__51"/>
      <sheetName val="_SHOPLIST.xls__SHOPLIST.xls__52"/>
      <sheetName val="_SHOPLIST.xls__SHOPLIST.xls__53"/>
      <sheetName val="_SHOPLIST.xls__SHOPLIST.xls__54"/>
      <sheetName val="_SHOPLIST.xls__SHOPLIST.xls__55"/>
      <sheetName val="_SHOPLIST.xls__SHOPLIST.xls__56"/>
      <sheetName val="_SHOPLIST.xls__SHOPLIST.xls__57"/>
      <sheetName val="_SHOPLIST.xls__SHOPLIST.xls__58"/>
      <sheetName val="_SHOPLIST.xls__SHOPLIST.xls__59"/>
      <sheetName val="_SHOPLIST.xls__SHOPLIST.xls__60"/>
      <sheetName val="_SHOPLIST.xls__SHOPLIST.xls__61"/>
      <sheetName val="_SHOPLIST.xls__SHOPLIST.xls__62"/>
      <sheetName val="_SHOPLIST.xls__SHOPLIST.xls__63"/>
      <sheetName val="_SHOPLIST.xls__SHOPLIST.xls__64"/>
      <sheetName val="_SHOPLIST.xls__SHOPLIST.xls__65"/>
      <sheetName val="_SHOPLIST.xls__SHOPLIST.xls__66"/>
      <sheetName val="_SHOPLIST.xls__SHOPLIST.xls__67"/>
      <sheetName val="_SHOPLIST.xls__SHOPLIST.xls__68"/>
      <sheetName val="_SHOPLIST.xls__SHOPLIST.xls__69"/>
      <sheetName val="_SHOPLIST.xls__SHOPLIST.xls__70"/>
      <sheetName val="_SHOPLIST.xls__SHOPLIST.xls__71"/>
      <sheetName val="_SHOPLIST.xls__SHOPLIST.xls__72"/>
      <sheetName val="_SHOPLIST.xls__SHOPLIST.xls__73"/>
      <sheetName val="_SHOPLIST.xls__SHOPLIST.xls__74"/>
      <sheetName val="_SHOPLIST.xls__SHOPLIST.xls__75"/>
      <sheetName val="_SHOPLIST.xls__SHOPLIST.xls__76"/>
      <sheetName val="_SHOPLIST.xls__SHOPLIST.xls__77"/>
      <sheetName val="_SHOPLIST.xls__SHOPLIST.xls__78"/>
      <sheetName val="_SHOPLIST.xls__SHOPLIST.xls__79"/>
      <sheetName val="_SHOPLIST.xls__SHOPLIST.xls__80"/>
      <sheetName val="_SHOPLIST.xls__SHOPLIST.xls__81"/>
      <sheetName val="_SHOPLIST.xls__SHOPLIST.xls__82"/>
      <sheetName val="_SHOPLIST.xls__SHOPLIST.xls__83"/>
      <sheetName val="_SHOPLIST.xls__SHOPLIST.xls__84"/>
      <sheetName val="_SHOPLIST.xls__SHOPLIST.xls__85"/>
      <sheetName val="_SHOPLIST.xls__SHOPLIST.xls__86"/>
      <sheetName val="_SHOPLIST.xls__SHOPLIST.xls__87"/>
      <sheetName val="_SHOPLIST.xls__SHOPLIST.xls__88"/>
      <sheetName val="_SHOPLIST.xls__SHOPLIST.xls__89"/>
      <sheetName val="_SHOPLIST.xls__SHOPLIST.xls__90"/>
      <sheetName val="_SHOPLIST.xls__SHOPLIST.xls__91"/>
      <sheetName val="_SHOPLIST.xls__SHOPLIST.xls__92"/>
      <sheetName val="_SHOPLIST.xls__SHOPLIST.xls__93"/>
      <sheetName val="_SHOPLIST.xls_70___0_s__i_____8"/>
      <sheetName val="_SHOPLIST.xls__VW__VU_________6"/>
      <sheetName val="_SHOPLIST.xls__VW__VU_________7"/>
      <sheetName val="_SHOPLIST.xls_70___0_s__i_____9"/>
      <sheetName val="_SHOPLIST.xls_70_x005f_x0000___0_x0_4"/>
      <sheetName val="_SHOPLIST.xls__SHOPLIST.xls__94"/>
      <sheetName val="_SHOPLIST.xls_70___0_s__i____10"/>
      <sheetName val="_SHOPLIST.xls__SHOPLIST_xls_210"/>
      <sheetName val="_SHOPLIST.xls__SHOPLIST_xls_211"/>
      <sheetName val="_SHOPLIST.xls__SHOPLIST.xls__95"/>
      <sheetName val="_SHOPLIST.xls__SHOPLIST.xls__96"/>
      <sheetName val="_SHOPLIST.xls__SHOPLIST_xls_212"/>
      <sheetName val="_SHOPLIST.xls__SHOPLIST_xls_213"/>
      <sheetName val="_SHOPLIST.xls__SHOPLIST_xls_214"/>
      <sheetName val="_SHOPLIST.xls__SHOPLIST_xls_215"/>
      <sheetName val="_SHOPLIST.xls__SHOPLIST_xls_216"/>
      <sheetName val="_SHOPLIST.xls__SHOPLIST_xls_217"/>
      <sheetName val="_SHOPLIST.xls__SHOPLIST_xls_218"/>
      <sheetName val="_SHOPLIST.xls__SHOPLIST_xls_219"/>
      <sheetName val="_SHOPLIST.xls__SHOPLIST_xls_220"/>
      <sheetName val="_SHOPLIST.xls__SHOPLIST_xls_221"/>
      <sheetName val="_SHOPLIST.xls__SHOPLIST_xls_222"/>
      <sheetName val="_SHOPLIST.xls__SHOPLIST_xls_223"/>
      <sheetName val="_SHOPLIST.xls__SHOPLIST_xls_224"/>
      <sheetName val="_SHOPLIST.xls__SHOPLIST_xls_225"/>
      <sheetName val="_SHOPLIST.xls__SHOPLIST_xls_226"/>
      <sheetName val="_SHOPLIST.xls__SHOPLIST_xls_227"/>
      <sheetName val="_SHOPLIST.xls__SHOPLIST_xls_228"/>
      <sheetName val="_SHOPLIST.xls__SHOPLIST_xls_229"/>
      <sheetName val="_SHOPLIST.xls__SHOPLIST_xls_230"/>
      <sheetName val="_SHOPLIST.xls__SHOPLIST_xls_231"/>
      <sheetName val="_SHOPLIST.xls__SHOPLIST_xls_232"/>
      <sheetName val="_SHOPLIST.xls__SHOPLIST_xls_233"/>
      <sheetName val="_SHOPLIST.xls__SHOPLIST_xls_234"/>
      <sheetName val="_SHOPLIST.xls__SHOPLIST_xls_235"/>
      <sheetName val="_SHOPLIST.xls__SHOPLIST_xls_236"/>
      <sheetName val="_SHOPLIST.xls__SHOPLIST_xls_237"/>
      <sheetName val="_SHOPLIST.xls__SHOPLIST_xls_238"/>
      <sheetName val="_SHOPLIST.xls__SHOPLIST_xls_239"/>
      <sheetName val="_SHOPLIST.xls__SHOPLIST_xls_240"/>
      <sheetName val="_SHOPLIST.xls__SHOPLIST_xls_241"/>
      <sheetName val="_SHOPLIST.xls__SHOPLIST_xls_242"/>
      <sheetName val="_SHOPLIST.xls__SHOPLIST_xls_243"/>
      <sheetName val="_SHOPLIST.xls__SHOPLIST_xls_244"/>
      <sheetName val="_SHOPLIST.xls__SHOPLIST_xls_245"/>
      <sheetName val="_SHOPLIST.xls__SHOPLIST_xls_246"/>
      <sheetName val="_SHOPLIST.xls__SHOPLIST_xls_247"/>
      <sheetName val="_SHOPLIST.xls__SHOPLIST_xls_248"/>
      <sheetName val="_SHOPLIST.xls__SHOPLIST_xls_249"/>
      <sheetName val="_SHOPLIST.xls__SHOPLIST_xls_250"/>
      <sheetName val="_SHOPLIST.xls__SHOPLIST.xls__97"/>
      <sheetName val="_SHOPLIST.xls__SHOPLIST_xls_251"/>
      <sheetName val="_SHOPLIST.xls__SHOPLIST_xls_252"/>
      <sheetName val="_SHOPLIST.xls__SHOPLIST_xls_253"/>
      <sheetName val="_SHOPLIST.xls__SHOPLIST_xls_254"/>
      <sheetName val="_SHOPLIST.xls__SHOPLIST_xls_255"/>
      <sheetName val="_SHOPLIST.xls__SHOPLIST_xls_256"/>
      <sheetName val="_SHOPLIST.xls__SHOPLIST_xls_257"/>
      <sheetName val="_SHOPLIST.xls__SHOPLIST_xls_258"/>
      <sheetName val="_SHOPLIST.xls__SHOPLIST_xls_259"/>
      <sheetName val="_SHOPLIST.xls__SHOPLIST_xls_260"/>
      <sheetName val="_SHOPLIST.xls__SHOPLIST_xls_261"/>
      <sheetName val="_SHOPLIST.xls__SHOPLIST_xls_262"/>
      <sheetName val="_SHOPLIST.xls__SHOPLIST_xls_263"/>
      <sheetName val="_SHOPLIST.xls__SHOPLIST_xls_264"/>
      <sheetName val="_SHOPLIST.xls__SHOPLIST_xls_265"/>
      <sheetName val="_SHOPLIST.xls__SHOPLIST_xls_266"/>
      <sheetName val="_SHOPLIST.xls__SHOPLIST_xls_267"/>
      <sheetName val="_SHOPLIST.xls__SHOPLIST_xls_268"/>
      <sheetName val="_SHOPLIST.xls__SHOPLIST_xls_269"/>
      <sheetName val="_SHOPLIST.xls__SHOPLIST_xls_270"/>
      <sheetName val="_SHOPLIST.xls__SHOPLIST_xls_271"/>
      <sheetName val="_SHOPLIST.xls__SHOPLIST_xls_272"/>
      <sheetName val="_SHOPLIST.xls__SHOPLIST_xls_273"/>
      <sheetName val="_SHOPLIST.xls__SHOPLIST_xls_274"/>
      <sheetName val="_SHOPLIST.xls__SHOPLIST_xls_275"/>
      <sheetName val="_SHOPLIST.xls__SHOPLIST_xls_276"/>
      <sheetName val="_SHOPLIST.xls__SHOPLIST_xls_277"/>
      <sheetName val="_SHOPLIST.xls__SHOPLIST_xls_278"/>
      <sheetName val="_SHOPLIST.xls__SHOPLIST_xls_279"/>
      <sheetName val="_SHOPLIST.xls__SHOPLIST_xls_280"/>
      <sheetName val="_SHOPLIST.xls__SHOPLIST_xls_281"/>
      <sheetName val="_SHOPLIST.xls__SHOPLIST_xls_282"/>
      <sheetName val="_SHOPLIST.xls__SHOPLIST_xls_283"/>
      <sheetName val="_SHOPLIST.xls__SHOPLIST_xls_284"/>
      <sheetName val="_SHOPLIST.xls__SHOPLIST_xls_285"/>
      <sheetName val="_SHOPLIST.xls__SHOPLIST_xls_286"/>
      <sheetName val="_SHOPLIST.xls__SHOPLIST_xls_287"/>
      <sheetName val="_SHOPLIST.xls__SHOPLIST_xls_288"/>
      <sheetName val="_SHOPLIST.xls__SHOPLIST_xls_289"/>
      <sheetName val="_SHOPLIST.xls__SHOPLIST_xls_290"/>
      <sheetName val="_SHOPLIST.xls__SHOPLIST_xls_291"/>
      <sheetName val="_SHOPLIST.xls__SHOPLIST_xls_292"/>
      <sheetName val="_SHOPLIST.xls__SHOPLIST_xls_293"/>
      <sheetName val="_SHOPLIST.xls__SHOPLIST_xls_294"/>
      <sheetName val="_SHOPLIST.xls__SHOPLIST_xls_295"/>
      <sheetName val="_SHOPLIST.xls__SHOPLIST_xls_296"/>
      <sheetName val="_SHOPLIST.xls__SHOPLIST_xls_297"/>
      <sheetName val="_SHOPLIST.xls__SHOPLIST_xls_298"/>
      <sheetName val="_SHOPLIST.xls__SHOPLIST_xls_299"/>
      <sheetName val="_SHOPLIST.xls__SHOPLIST_xls_300"/>
      <sheetName val="_SHOPLIST.xls__SHOPLIST_xls_301"/>
      <sheetName val="_SHOPLIST.xls__SHOPLIST_xls_302"/>
      <sheetName val="_SHOPLIST.xls__SHOPLIST_xls_303"/>
      <sheetName val="_SHOPLIST.xls__SHOPLIST_xls_304"/>
      <sheetName val="_SHOPLIST.xls__SHOPLIST_xls_305"/>
      <sheetName val="_SHOPLIST.xls__SHOPLIST_xls_306"/>
      <sheetName val="_SHOPLIST.xls__SHOPLIST_xls_307"/>
      <sheetName val="_SHOPLIST.xls__SHOPLIST_xls_308"/>
      <sheetName val="_SHOPLIST.xls__SHOPLIST_xls_309"/>
      <sheetName val="_SHOPLIST.xls__SHOPLIST_xls_310"/>
      <sheetName val="_SHOPLIST.xls__SHOPLIST_xls_311"/>
      <sheetName val="_SHOPLIST.xls__SHOPLIST_xls_312"/>
      <sheetName val="_SHOPLIST.xls__SHOPLIST_xls_313"/>
      <sheetName val="_SHOPLIST.xls__SHOPLIST_xls_314"/>
      <sheetName val="_SHOPLIST.xls__SHOPLIST_xls_315"/>
      <sheetName val="_SHOPLIST.xls__SHOPLIST_xls_316"/>
      <sheetName val="_SHOPLIST.xls__SHOPLIST_xls_317"/>
      <sheetName val="_SHOPLIST.xls__SHOPLIST.xls__98"/>
      <sheetName val="_SHOPLIST.xls__SHOPLIST.xls__99"/>
      <sheetName val="_SHOPLIST.xls__SHOPLIST_xls_320"/>
      <sheetName val="_SHOPLIST.xls__SHOPLIST_xls_321"/>
      <sheetName val="_SHOPLIST.xls__SHOPLIST_xls_322"/>
      <sheetName val="_SHOPLIST.xls__SHOPLIST_xls_323"/>
      <sheetName val="_SHOPLIST.xls__SHOPLIST_xls_324"/>
      <sheetName val="_SHOPLIST.xls__SHOPLIST_xls_325"/>
      <sheetName val="_SHOPLIST.xls__SHOPLIST_xls_326"/>
      <sheetName val="_SHOPLIST.xls__SHOPLIST_xls_327"/>
      <sheetName val="_SHOPLIST.xls__SHOPLIST_xls_328"/>
      <sheetName val="_SHOPLIST.xls__SHOPLIST_xls_329"/>
      <sheetName val="_SHOPLIST.xls__SHOPLIST_xls_330"/>
      <sheetName val="_SHOPLIST.xls__SHOPLIST_xls_331"/>
      <sheetName val="_SHOPLIST.xls__SHOPLIST_xls_332"/>
      <sheetName val="_SHOPLIST.xls__SHOPLIST_xls_333"/>
      <sheetName val="_SHOPLIST.xls__SHOPLIST_xls_334"/>
      <sheetName val="_SHOPLIST.xls__SHOPLIST_xls_335"/>
      <sheetName val="_SHOPLIST.xls__SHOPLIST_xls_336"/>
      <sheetName val="_SHOPLIST.xls__SHOPLIST_xls_337"/>
      <sheetName val="_SHOPLIST.xls__SHOPLIST_xls_338"/>
      <sheetName val="_SHOPLIST.xls__SHOPLIST_xls_339"/>
      <sheetName val="_SHOPLIST.xls__SHOPLIST_xls_340"/>
      <sheetName val="_SHOPLIST.xls__SHOPLIST_xls_341"/>
      <sheetName val="_SHOPLIST.xls__SHOPLIST_xls_342"/>
      <sheetName val="_SHOPLIST.xls__SHOPLIST_xls_343"/>
      <sheetName val="_SHOPLIST.xls__SHOPLIST_xls_344"/>
      <sheetName val="_SHOPLIST.xls__SHOPLIST_xls_345"/>
      <sheetName val="_SHOPLIST.xls__SHOPLIST_xls_346"/>
      <sheetName val="_SHOPLIST.xls__SHOPLIST_xls_347"/>
      <sheetName val="_SHOPLIST.xls__SHOPLIST_xls_348"/>
      <sheetName val="_SHOPLIST.xls__SHOPLIST_xls_349"/>
      <sheetName val="_SHOPLIST.xls_70___0_s__i____11"/>
      <sheetName val="_SHOPLIST.xls__VW__VU_________8"/>
      <sheetName val="_SHOPLIST.xls__VW__VU_________9"/>
      <sheetName val="_SHOPLIST.xls_70___0_s__i____12"/>
      <sheetName val="_SHOPLIST.xls_70_x005f_x0000___0_x0_5"/>
      <sheetName val="_SHOPLIST.xls__SHOPLIST_xls_350"/>
      <sheetName val="_SHOPLIST.xls_70___0_s__i____13"/>
      <sheetName val="_SHOPLIST.xls__SHOPLIST_xls_351"/>
      <sheetName val="_SHOPLIST.xls__SHOPLIST_xls_352"/>
      <sheetName val="_SHOPLIST.xls__SHOPLIST_xls_353"/>
      <sheetName val="_SHOPLIST.xls__SHOPLIST_xls_354"/>
      <sheetName val="_SHOPLIST.xls__SHOPLIST_xls_355"/>
      <sheetName val="_SHOPLIST.xls__SHOPLIST_xls_356"/>
      <sheetName val="_SHOPLIST.xls__SHOPLIST_xls_357"/>
      <sheetName val="_SHOPLIST.xls__SHOPLIST_xls_358"/>
      <sheetName val="_SHOPLIST.xls__SHOPLIST_xls_359"/>
      <sheetName val="_SHOPLIST.xls__SHOPLIST_xls_360"/>
      <sheetName val="_SHOPLIST.xls__SHOPLIST_xls_361"/>
      <sheetName val="_SHOPLIST.xls__SHOPLIST_xls_362"/>
      <sheetName val="_SHOPLIST.xls__SHOPLIST_xls_363"/>
      <sheetName val="_SHOPLIST.xls__SHOPLIST_xls_364"/>
      <sheetName val="_SHOPLIST.xls__SHOPLIST_xls_365"/>
      <sheetName val="_SHOPLIST.xls__SHOPLIST_xls_366"/>
      <sheetName val="_SHOPLIST.xls__SHOPLIST_xls_367"/>
      <sheetName val="_SHOPLIST.xls__SHOPLIST_xls_368"/>
      <sheetName val="_SHOPLIST.xls__SHOPLIST_xls_369"/>
      <sheetName val="_SHOPLIST.xls__SHOPLIST_xls_370"/>
      <sheetName val="_SHOPLIST.xls__SHOPLIST_xls_371"/>
      <sheetName val="_SHOPLIST.xls__SHOPLIST_xls_372"/>
      <sheetName val="_SHOPLIST.xls__SHOPLIST_xls_373"/>
      <sheetName val="_SHOPLIST.xls__SHOPLIST_xls_374"/>
      <sheetName val="_SHOPLIST.xls__SHOPLIST_xls_375"/>
      <sheetName val="_SHOPLIST.xls__SHOPLIST_xls_376"/>
      <sheetName val="_SHOPLIST.xls__SHOPLIST_xls_377"/>
      <sheetName val="_SHOPLIST.xls__SHOPLIST_xls_378"/>
      <sheetName val="_SHOPLIST.xls__SHOPLIST_xls_379"/>
      <sheetName val="_SHOPLIST.xls__SHOPLIST_xls_380"/>
      <sheetName val="_SHOPLIST.xls__SHOPLIST_xls_381"/>
      <sheetName val="_SHOPLIST.xls__SHOPLIST_xls_382"/>
      <sheetName val="_SHOPLIST.xls__SHOPLIST_xls_383"/>
      <sheetName val="_SHOPLIST.xls__SHOPLIST_xls_384"/>
      <sheetName val="_SHOPLIST.xls__SHOPLIST_xls_385"/>
      <sheetName val="_SHOPLIST.xls__SHOPLIST_xls_386"/>
      <sheetName val="_SHOPLIST.xls__SHOPLIST_xls_387"/>
      <sheetName val="_SHOPLIST.xls__SHOPLIST_xls_388"/>
      <sheetName val="_SHOPLIST.xls__SHOPLIST_xls_389"/>
      <sheetName val="_SHOPLIST.xls__SHOPLIST_xls_390"/>
      <sheetName val="_SHOPLIST.xls__SHOPLIST_xls_391"/>
      <sheetName val="_SHOPLIST.xls__SHOPLIST_xls_392"/>
      <sheetName val="_SHOPLIST.xls__SHOPLIST_xls_393"/>
      <sheetName val="_SHOPLIST.xls__SHOPLIST_xls_394"/>
      <sheetName val="_SHOPLIST.xls__SHOPLIST_xls_395"/>
      <sheetName val="_SHOPLIST.xls__SHOPLIST_xls_396"/>
      <sheetName val="_SHOPLIST.xls__SHOPLIST_xls_397"/>
      <sheetName val="_SHOPLIST.xls__SHOPLIST_xls_398"/>
      <sheetName val="_SHOPLIST.xls__SHOPLIST_xls_399"/>
      <sheetName val="_SHOPLIST.xls__SHOPLIST_xls_400"/>
      <sheetName val="_SHOPLIST.xls__SHOPLIST_xls_401"/>
      <sheetName val="_SHOPLIST.xls__SHOPLIST_xls_402"/>
      <sheetName val="_SHOPLIST.xls__SHOPLIST_xls_403"/>
      <sheetName val="_SHOPLIST.xls__SHOPLIST_xls_404"/>
      <sheetName val="_SHOPLIST.xls__SHOPLIST_xls_405"/>
      <sheetName val="_SHOPLIST.xls__SHOPLIST_xls_406"/>
      <sheetName val="_SHOPLIST.xls__SHOPLIST_xls_407"/>
      <sheetName val="_SHOPLIST.xls__SHOPLIST_xls_408"/>
      <sheetName val="_SHOPLIST.xls__SHOPLIST_xls_409"/>
      <sheetName val="_SHOPLIST.xls__SHOPLIST_xls_410"/>
      <sheetName val="_SHOPLIST.xls__SHOPLIST_xls_411"/>
      <sheetName val="_SHOPLIST.xls__SHOPLIST_xls_412"/>
      <sheetName val="_SHOPLIST.xls__SHOPLIST_xls_413"/>
      <sheetName val="_SHOPLIST.xls__SHOPLIST_xls_414"/>
      <sheetName val="_SHOPLIST.xls__SHOPLIST_xls_415"/>
      <sheetName val="_SHOPLIST.xls__SHOPLIST_xls_416"/>
      <sheetName val="_SHOPLIST.xls__SHOPLIST_xls_417"/>
      <sheetName val="_SHOPLIST.xls__SHOPLIST_xls_418"/>
      <sheetName val="_SHOPLIST.xls__SHOPLIST_xls_419"/>
      <sheetName val="_SHOPLIST.xls__SHOPLIST_xls_420"/>
      <sheetName val="_SHOPLIST.xls__SHOPLIST_xls_421"/>
      <sheetName val="_SHOPLIST.xls__SHOPLIST_xls_422"/>
      <sheetName val="_SHOPLIST.xls__SHOPLIST_xls_423"/>
      <sheetName val="_SHOPLIST.xls__SHOPLIST_xls_424"/>
      <sheetName val="_SHOPLIST.xls__SHOPLIST_xls_425"/>
      <sheetName val="_SHOPLIST.xls__SHOPLIST_xls_426"/>
      <sheetName val="_SHOPLIST.xls__SHOPLIST_xls_427"/>
      <sheetName val="_SHOPLIST.xls__SHOPLIST_xls_428"/>
      <sheetName val="_SHOPLIST.xls__SHOPLIST_xls_429"/>
      <sheetName val="_SHOPLIST.xls__SHOPLIST_xls_430"/>
      <sheetName val="_SHOPLIST.xls__SHOPLIST_xls_431"/>
      <sheetName val="_SHOPLIST.xls__SHOPLIST_xls_432"/>
      <sheetName val="_SHOPLIST.xls__SHOPLIST_xls_433"/>
      <sheetName val="_SHOPLIST.xls__SHOPLIST_xls_434"/>
      <sheetName val="_SHOPLIST.xls__SHOPLIST_xls_435"/>
      <sheetName val="_SHOPLIST.xls__SHOPLIST_xls_436"/>
      <sheetName val="_SHOPLIST.xls__SHOPLIST_xls_437"/>
      <sheetName val="_SHOPLIST.xls__SHOPLIST_xls_438"/>
      <sheetName val="_SHOPLIST.xls__SHOPLIST_xls_439"/>
      <sheetName val="_SHOPLIST.xls__SHOPLIST_xls_440"/>
      <sheetName val="_SHOPLIST.xls__SHOPLIST_xls_441"/>
      <sheetName val="_SHOPLIST.xls__SHOPLIST_xls_442"/>
      <sheetName val="_SHOPLIST.xls__SHOPLIST_xls_443"/>
      <sheetName val="_SHOPLIST.xls__SHOPLIST_xls_444"/>
      <sheetName val="_SHOPLIST.xls__SHOPLIST_xls_445"/>
      <sheetName val="_SHOPLIST.xls__SHOPLIST_xls_446"/>
      <sheetName val="_SHOPLIST.xls__SHOPLIST_xls_447"/>
      <sheetName val="_SHOPLIST.xls__SHOPLIST_xls_448"/>
      <sheetName val="_SHOPLIST.xls__SHOPLIST_xls_449"/>
      <sheetName val="_SHOPLIST.xls__SHOPLIST_xls_450"/>
      <sheetName val="_SHOPLIST.xls__SHOPLIST_xls_451"/>
      <sheetName val="_SHOPLIST.xls__SHOPLIST_xls_452"/>
      <sheetName val="_SHOPLIST.xls__SHOPLIST_xls_453"/>
      <sheetName val="_SHOPLIST.xls__SHOPLIST_xls_454"/>
      <sheetName val="_SHOPLIST.xls__SHOPLIST_xls_455"/>
      <sheetName val="_SHOPLIST.xls__SHOPLIST_xls_456"/>
      <sheetName val="_SHOPLIST.xls__SHOPLIST_xls_457"/>
      <sheetName val="_SHOPLIST.xls__SHOPLIST_xls_458"/>
      <sheetName val="_SHOPLIST.xls__SHOPLIST_xls_459"/>
      <sheetName val="_SHOPLIST.xls__SHOPLIST_xls_460"/>
      <sheetName val="_SHOPLIST.xls__SHOPLIST_xls_461"/>
      <sheetName val="_SHOPLIST.xls_70_x005f_x005f_x005f_x0000__4"/>
      <sheetName val="_SHOPLIST.xls__SHOPLIST_xls_462"/>
      <sheetName val="_SHOPLIST.xls__SHOPLIST_xls_463"/>
      <sheetName val="_SHOPLIST.xls_70_x005f_x005f_x005f_x0000__3"/>
      <sheetName val="_SHOPLIST.xls__SHOPLIST_xls_318"/>
      <sheetName val="_SHOPLIST.xls__SHOPLIST_xls_319"/>
      <sheetName val="_SHOPLIST.xls__VWVU))tÏØ0__20"/>
      <sheetName val="_SHOPLIST_xls__SH2"/>
      <sheetName val="_SHOPLIST_xls_70_2"/>
      <sheetName val="_SHOPLIST_xls__VWVU))tÏØ0_104"/>
      <sheetName val="_SHOPLIST_xls__SH3"/>
      <sheetName val="_SHOPLIST_xls_70_3"/>
      <sheetName val="_SHOPLIST_xls__VWVU))tÏØ0_105"/>
      <sheetName val="_SHOPLIST_xls__VWVU))tÏØ0_106"/>
      <sheetName val="_SHOPLIST_xls__VWVU))tÏØ0_107"/>
      <sheetName val="_SHOPLIST_xls_70,_0s«iÆøí¬3"/>
      <sheetName val="_SHOPLIST_xls__VW"/>
      <sheetName val="_SHOPLIST.xls_70,_0s«iÆøí¬i4"/>
      <sheetName val="_SHOPLIST.xls_70,_0s«iÆøí¬i5"/>
      <sheetName val="_SHOPLIST_xls_70___0_s__i_____2"/>
      <sheetName val="_SHOPLIST_xls__VW__VU_________2"/>
      <sheetName val="_SHOPLIST_xls__VW__VU_________3"/>
      <sheetName val="_SHOPLIST_xls_70___0_s__i_____3"/>
      <sheetName val="_SHOPLIST.xls_70___0_s__i____14"/>
      <sheetName val="_SHOPLIST.xls__VW__VU________10"/>
      <sheetName val="_SHOPLIST.xls__VW__VU________11"/>
      <sheetName val="_SHOPLIST.xls_70_x005f_x0000___0_x0_6"/>
      <sheetName val="_SHOPLIST.xls_70___0_s__i____15"/>
      <sheetName val="_SHOPLIST.xls__SHOPLIST_xls_464"/>
      <sheetName val="_SHOPLIST.xls__SHOPLIST_xls_465"/>
      <sheetName val="_SHOPLIST.xls_70___0_s__i____16"/>
      <sheetName val="_SHOPLIST.xls__SHOPLIST_xls_466"/>
      <sheetName val="_SHOPLIST.xls__SHOPLIST_xls_467"/>
      <sheetName val="_SHOPLIST.xls__SHOPLIST_xls_468"/>
      <sheetName val="_SHOPLIST.xls__SHOPLIST_xls_469"/>
      <sheetName val="_SHOPLIST.xls__SHOPLIST_xls_470"/>
      <sheetName val="_SHOPLIST.xls__SHOPLIST_xls_471"/>
      <sheetName val="_SHOPLIST.xls__SHOPLIST_xls_472"/>
      <sheetName val="_SHOPLIST.xls__SHOPLIST_xls_473"/>
      <sheetName val="_SHOPLIST.xls__SHOPLIST_xls_474"/>
      <sheetName val="_SHOPLIST.xls__SHOPLIST_xls_475"/>
      <sheetName val="_SHOPLIST.xls__SHOPLIST_xls_476"/>
      <sheetName val="_SHOPLIST.xls__SHOPLIST_xls_477"/>
      <sheetName val="_SHOPLIST.xls__SHOPLIST_xls_478"/>
      <sheetName val="_SHOPLIST.xls__SHOPLIST_xls_479"/>
      <sheetName val="_SHOPLIST.xls__SHOPLIST_xls_480"/>
      <sheetName val="_SHOPLIST.xls__SHOPLIST_xls_481"/>
      <sheetName val="_SHOPLIST.xls__SHOPLIST_xls_482"/>
      <sheetName val="_SHOPLIST.xls__SHOPLIST_xls_483"/>
      <sheetName val="_SHOPLIST.xls__SHOPLIST_xls_484"/>
      <sheetName val="_SHOPLIST.xls__SHOPLIST_xls_485"/>
      <sheetName val="_SHOPLIST.xls__SHOPLIST_xls_486"/>
      <sheetName val="_SHOPLIST.xls__SHOPLIST_xls_487"/>
      <sheetName val="_SHOPLIST.xls__SHOPLIST_xls_488"/>
      <sheetName val="_SHOPLIST.xls__SHOPLIST_xls_489"/>
      <sheetName val="_SHOPLIST.xls__SHOPLIST_xls_490"/>
      <sheetName val="_SHOPLIST.xls__SHOPLIST_xls_491"/>
      <sheetName val="_SHOPLIST.xls__SHOPLIST_xls_492"/>
      <sheetName val="_SHOPLIST.xls__SHOPLIST_xls_493"/>
      <sheetName val="_SHOPLIST.xls__SHOPLIST_xls_494"/>
      <sheetName val="_SHOPLIST.xls__SHOPLIST_xls_495"/>
      <sheetName val="_SHOPLIST.xls__SHOPLIST_xls_496"/>
      <sheetName val="_SHOPLIST.xls__SHOPLIST_xls_497"/>
      <sheetName val="_SHOPLIST.xls__SHOPLIST_xls_498"/>
      <sheetName val="_SHOPLIST.xls__SHOPLIST_xls_499"/>
      <sheetName val="_SHOPLIST.xls__SHOPLIST_xls_500"/>
      <sheetName val="_SHOPLIST.xls__SHOPLIST_xls_501"/>
      <sheetName val="_SHOPLIST.xls__SHOPLIST_xls_502"/>
      <sheetName val="_SHOPLIST.xls__SHOPLIST_xls_503"/>
      <sheetName val="_SHOPLIST.xls__SHOPLIST_xls_504"/>
      <sheetName val="_SHOPLIST.xls__SHOPLIST_xls_505"/>
      <sheetName val="_SHOPLIST.xls__SHOPLIST_xls_506"/>
      <sheetName val="_SHOPLIST.xls__SHOPLIST_xls_507"/>
      <sheetName val="_SHOPLIST.xls__SHOPLIST_xls_508"/>
      <sheetName val="_SHOPLIST.xls__SHOPLIST_xls_509"/>
      <sheetName val="_SHOPLIST.xls__SHOPLIST_xls_510"/>
      <sheetName val="_SHOPLIST.xls__SHOPLIST_xls_511"/>
      <sheetName val="_SHOPLIST.xls__SHOPLIST_xls_512"/>
      <sheetName val="_SHOPLIST.xls__SHOPLIST_xls_513"/>
      <sheetName val="_SHOPLIST.xls__SHOPLIST_xls_514"/>
      <sheetName val="_SHOPLIST.xls__SHOPLIST_xls_515"/>
      <sheetName val="_SHOPLIST.xls__SHOPLIST_xls_516"/>
      <sheetName val="_SHOPLIST.xls__SHOPLIST_xls_517"/>
      <sheetName val="_SHOPLIST.xls__SHOPLIST_xls_518"/>
      <sheetName val="_SHOPLIST.xls__SHOPLIST_xls_519"/>
      <sheetName val="_SHOPLIST.xls__SHOPLIST_xls_520"/>
      <sheetName val="_SHOPLIST.xls__SHOPLIST_xls_521"/>
      <sheetName val="_SHOPLIST.xls__SHOPLIST_xls_522"/>
      <sheetName val="_SHOPLIST.xls__SHOPLIST_xls_523"/>
      <sheetName val="_SHOPLIST.xls__SHOPLIST_xls_524"/>
      <sheetName val="_SHOPLIST.xls__SHOPLIST_xls_525"/>
      <sheetName val="_SHOPLIST.xls__SHOPLIST_xls_526"/>
      <sheetName val="_SHOPLIST.xls__SHOPLIST_xls_527"/>
      <sheetName val="_SHOPLIST.xls__SHOPLIST_xls_528"/>
      <sheetName val="_SHOPLIST.xls__SHOPLIST_xls_529"/>
      <sheetName val="_SHOPLIST.xls__SHOPLIST_xls_530"/>
      <sheetName val="_SHOPLIST.xls__SHOPLIST_xls_531"/>
      <sheetName val="_SHOPLIST.xls__SHOPLIST_xls_532"/>
      <sheetName val="_SHOPLIST.xls__SHOPLIST_xls_533"/>
      <sheetName val="_SHOPLIST.xls__SHOPLIST_xls_534"/>
      <sheetName val="_SHOPLIST.xls__SHOPLIST_xls_535"/>
      <sheetName val="_SHOPLIST.xls__SHOPLIST_xls_536"/>
      <sheetName val="_SHOPLIST.xls__SHOPLIST_xls_537"/>
      <sheetName val="_SHOPLIST.xls__SHOPLIST_xls_538"/>
      <sheetName val="_SHOPLIST.xls__SHOPLIST_xls_539"/>
      <sheetName val="_SHOPLIST.xls__SHOPLIST_xls_540"/>
      <sheetName val="_SHOPLIST.xls__SHOPLIST_xls_541"/>
      <sheetName val="_SHOPLIST.xls__SHOPLIST_xls_542"/>
      <sheetName val="_SHOPLIST.xls__SHOPLIST_xls_543"/>
      <sheetName val="_SHOPLIST.xls__SHOPLIST_xls_544"/>
      <sheetName val="_SHOPLIST.xls__SHOPLIST_xls_545"/>
      <sheetName val="_SHOPLIST.xls__SHOPLIST_xls_546"/>
      <sheetName val="_SHOPLIST.xls__SHOPLIST_xls_547"/>
      <sheetName val="_SHOPLIST.xls__SHOPLIST_xls_548"/>
      <sheetName val="_SHOPLIST.xls__SHOPLIST_xls_549"/>
      <sheetName val="_SHOPLIST.xls__SHOPLIST_xls_550"/>
      <sheetName val="_SHOPLIST.xls__SHOPLIST_xls_551"/>
      <sheetName val="_SHOPLIST.xls__SHOPLIST_xls_552"/>
      <sheetName val="_SHOPLIST.xls__SHOPLIST_xls_553"/>
      <sheetName val="_SHOPLIST.xls__SHOPLIST_xls_554"/>
      <sheetName val="_SHOPLIST.xls__SHOPLIST_xls_555"/>
      <sheetName val="_SHOPLIST.xls__SHOPLIST_xls_556"/>
      <sheetName val="_SHOPLIST.xls__SHOPLIST_xls_557"/>
      <sheetName val="_SHOPLIST.xls__SHOPLIST_xls_558"/>
      <sheetName val="_SHOPLIST.xls__SHOPLIST_xls_559"/>
      <sheetName val="_SHOPLIST.xls__SHOPLIST_xls_560"/>
      <sheetName val="_SHOPLIST.xls__SHOPLIST_xls_561"/>
      <sheetName val="_SHOPLIST.xls__SHOPLIST_xls_562"/>
      <sheetName val="_SHOPLIST.xls__SHOPLIST_xls_563"/>
      <sheetName val="_SHOPLIST.xls__SHOPLIST_xls_564"/>
      <sheetName val="_SHOPLIST.xls__SHOPLIST_xls_565"/>
      <sheetName val="_SHOPLIST.xls__SHOPLIST_xls_566"/>
      <sheetName val="_SHOPLIST.xls__SHOPLIST_xls_567"/>
      <sheetName val="_SHOPLIST.xls__SHOPLIST_xls_568"/>
      <sheetName val="_SHOPLIST.xls__SHOPLIST_xls_569"/>
      <sheetName val="_SHOPLIST.xls__SHOPLIST_xls_570"/>
      <sheetName val="_SHOPLIST.xls__SHOPLIST_xls_571"/>
      <sheetName val="_SHOPLIST.xls__SHOPLIST_xls_572"/>
      <sheetName val="_SHOPLIST.xls__SHOPLIST_xls_573"/>
      <sheetName val="_SHOPLIST.xls__SHOPLIST_xls_574"/>
      <sheetName val="_SHOPLIST.xls__SHOPLIST_xls_575"/>
      <sheetName val="_SHOPLIST.xls__SHOPLIST_xls_576"/>
      <sheetName val="_SHOPLIST.xls__SHOPLIST_xls_577"/>
      <sheetName val="_SHOPLIST.xls__SHOPLIST_xls_578"/>
      <sheetName val="_SHOPLIST.xls__SHOPLIST_xls_579"/>
      <sheetName val="_SHOPLIST.xls__SHOPLIST_xls_580"/>
      <sheetName val="_SHOPLIST.xls__SHOPLIST_xls_581"/>
      <sheetName val="_SHOPLIST.xls__SHOPLIST_xls_582"/>
      <sheetName val="_SHOPLIST.xls__SHOPLIST_xls_583"/>
      <sheetName val="_SHOPLIST.xls__SHOPLIST_xls_584"/>
      <sheetName val="_SHOPLIST.xls__SHOPLIST_xls_585"/>
      <sheetName val="_SHOPLIST.xls__SHOPLIST_xls_586"/>
      <sheetName val="_SHOPLIST.xls__SHOPLIST_xls_587"/>
      <sheetName val="_SHOPLIST.xls__SHOPLIST_xls_588"/>
      <sheetName val="_SHOPLIST.xls__SHOPLIST_xls_589"/>
      <sheetName val="_SHOPLIST.xls__SHOPLIST_xls_590"/>
      <sheetName val="_SHOPLIST.xls__SHOPLIST_xls_591"/>
      <sheetName val="_SHOPLIST.xls__SHOPLIST_xls_592"/>
      <sheetName val="_SHOPLIST.xls__SHOPLIST_xls_593"/>
      <sheetName val="_SHOPLIST.xls__SHOPLIST_xls_594"/>
      <sheetName val="_SHOPLIST.xls__SHOPLIST_xls_595"/>
      <sheetName val="_SHOPLIST.xls__SHOPLIST_xls_596"/>
      <sheetName val="_SHOPLIST.xls__SHOPLIST_xls_597"/>
      <sheetName val="_SHOPLIST.xls__SHOPLIST_xls_598"/>
      <sheetName val="_SHOPLIST.xls__SHOPLIST_xls_599"/>
      <sheetName val="_SHOPLIST.xls__SHOPLIST_xls_600"/>
      <sheetName val="_SHOPLIST.xls__SHOPLIST_xls_601"/>
      <sheetName val="_SHOPLIST.xls__SHOPLIST_xls_602"/>
      <sheetName val="_SHOPLIST.xls__SHOPLIST_xls_603"/>
      <sheetName val="_SHOPLIST.xls_70_x005f_x005f_x005f_x0000__5"/>
      <sheetName val="_SHOPLIST.xls__SHOPLIST_xls_604"/>
      <sheetName val="_SHOPLIST.xls__SHOPLIST_xls_605"/>
      <sheetName val="_SHOPLIST.xls__SHOPLIST_xls_606"/>
      <sheetName val="_SHOPLIST.xls__SHOPLIST_xls_607"/>
      <sheetName val="_SHOPLIST.xls__SHOPLIST_xls_608"/>
      <sheetName val="_SHOPLIST.xls__SHOPLIST_xls_609"/>
      <sheetName val="_SHOPLIST.xls_70___0_s__i____17"/>
      <sheetName val="_SHOPLIST.xls__SHOPLIST_xls_756"/>
      <sheetName val="_SHOPLIST.xls__VW__VU________12"/>
      <sheetName val="_SHOPLIST.xls__VW__VU________13"/>
      <sheetName val="_SHOPLIST.xls__SHOPLIST_xls_757"/>
      <sheetName val="_SHOPLIST.xls__SHOPLIST_xls_758"/>
      <sheetName val="_SHOPLIST.xls__SHOPLIST_xls_759"/>
      <sheetName val="_SHOPLIST.xls__SHOPLIST_xls_760"/>
      <sheetName val="_SHOPLIST.xls__SHOPLIST_xls_761"/>
      <sheetName val="_SHOPLIST.xls_70___0_s__i____18"/>
      <sheetName val="_SHOPLIST.xls_70_x005f_x0000___0_x0_7"/>
      <sheetName val="_SHOPLIST.xls__SHOPLIST_xls_610"/>
      <sheetName val="_SHOPLIST.xls__SHOPLIST_xls_611"/>
      <sheetName val="_SHOPLIST.xls_70___0_s__i____19"/>
      <sheetName val="_SHOPLIST.xls__SHOPLIST_xls_762"/>
      <sheetName val="_SHOPLIST.xls__SHOPLIST_xls_763"/>
      <sheetName val="_SHOPLIST.xls__SHOPLIST_xls_612"/>
      <sheetName val="_SHOPLIST.xls__SHOPLIST_xls_613"/>
      <sheetName val="_SHOPLIST.xls__SHOPLIST_xls_764"/>
      <sheetName val="_SHOPLIST.xls__SHOPLIST_xls_614"/>
      <sheetName val="_SHOPLIST.xls__SHOPLIST_xls_615"/>
      <sheetName val="_SHOPLIST.xls__SHOPLIST_xls_616"/>
      <sheetName val="_SHOPLIST.xls__SHOPLIST_xls_617"/>
      <sheetName val="_SHOPLIST.xls__SHOPLIST_xls_618"/>
      <sheetName val="_SHOPLIST.xls__SHOPLIST_xls_619"/>
      <sheetName val="_SHOPLIST.xls__SHOPLIST_xls_620"/>
      <sheetName val="_SHOPLIST.xls__SHOPLIST_xls_621"/>
      <sheetName val="_SHOPLIST.xls__SHOPLIST_xls_622"/>
      <sheetName val="_SHOPLIST.xls__SHOPLIST_xls_623"/>
      <sheetName val="_SHOPLIST.xls__SHOPLIST_xls_765"/>
      <sheetName val="_SHOPLIST.xls__SHOPLIST_xls_624"/>
      <sheetName val="_SHOPLIST.xls__SHOPLIST_xls_625"/>
      <sheetName val="_SHOPLIST.xls__SHOPLIST_xls_766"/>
      <sheetName val="_SHOPLIST.xls__SHOPLIST_xls_626"/>
      <sheetName val="_SHOPLIST.xls__SHOPLIST_xls_767"/>
      <sheetName val="_SHOPLIST.xls__SHOPLIST_xls_627"/>
      <sheetName val="_SHOPLIST.xls__SHOPLIST_xls_628"/>
      <sheetName val="_SHOPLIST.xls__SHOPLIST_xls_629"/>
      <sheetName val="_SHOPLIST.xls__SHOPLIST_xls_630"/>
      <sheetName val="_SHOPLIST.xls__SHOPLIST_xls_768"/>
      <sheetName val="_SHOPLIST.xls__SHOPLIST_xls_769"/>
      <sheetName val="_SHOPLIST.xls__SHOPLIST_xls_631"/>
      <sheetName val="_SHOPLIST.xls__SHOPLIST_xls_770"/>
      <sheetName val="_SHOPLIST.xls__SHOPLIST_xls_632"/>
      <sheetName val="_SHOPLIST.xls__SHOPLIST_xls_633"/>
      <sheetName val="_SHOPLIST.xls__SHOPLIST_xls_634"/>
      <sheetName val="_SHOPLIST.xls__SHOPLIST_xls_635"/>
      <sheetName val="_SHOPLIST.xls__SHOPLIST_xls_636"/>
      <sheetName val="_SHOPLIST.xls__SHOPLIST_xls_637"/>
      <sheetName val="_SHOPLIST.xls__SHOPLIST_xls_638"/>
      <sheetName val="_SHOPLIST.xls__SHOPLIST_xls_639"/>
      <sheetName val="_SHOPLIST.xls__SHOPLIST_xls_640"/>
      <sheetName val="_SHOPLIST.xls__SHOPLIST_xls_641"/>
      <sheetName val="_SHOPLIST.xls__SHOPLIST_xls_642"/>
      <sheetName val="_SHOPLIST.xls__SHOPLIST_xls_643"/>
      <sheetName val="_SHOPLIST.xls__SHOPLIST_xls_771"/>
      <sheetName val="_SHOPLIST.xls__SHOPLIST_xls_772"/>
      <sheetName val="_SHOPLIST.xls__SHOPLIST_xls_644"/>
      <sheetName val="_SHOPLIST.xls__SHOPLIST_xls_645"/>
      <sheetName val="_SHOPLIST.xls__SHOPLIST_xls_646"/>
      <sheetName val="_SHOPLIST.xls__SHOPLIST_xls_647"/>
      <sheetName val="_SHOPLIST.xls__SHOPLIST_xls_648"/>
      <sheetName val="_SHOPLIST.xls__SHOPLIST_xls_649"/>
      <sheetName val="_SHOPLIST.xls__SHOPLIST_xls_650"/>
      <sheetName val="_SHOPLIST.xls__SHOPLIST_xls_651"/>
      <sheetName val="_SHOPLIST.xls__SHOPLIST_xls_652"/>
      <sheetName val="_SHOPLIST.xls__SHOPLIST_xls_653"/>
      <sheetName val="_SHOPLIST.xls__SHOPLIST_xls_654"/>
      <sheetName val="_SHOPLIST.xls__SHOPLIST_xls_655"/>
      <sheetName val="_SHOPLIST.xls__SHOPLIST_xls_656"/>
      <sheetName val="_SHOPLIST.xls__SHOPLIST_xls_773"/>
      <sheetName val="_SHOPLIST.xls__SHOPLIST_xls_657"/>
      <sheetName val="_SHOPLIST.xls__SHOPLIST_xls_774"/>
      <sheetName val="_SHOPLIST.xls__SHOPLIST_xls_658"/>
      <sheetName val="_SHOPLIST.xls__SHOPLIST_xls_659"/>
      <sheetName val="_SHOPLIST.xls__SHOPLIST_xls_660"/>
      <sheetName val="_SHOPLIST.xls__SHOPLIST_xls_661"/>
      <sheetName val="_SHOPLIST.xls__SHOPLIST_xls_662"/>
      <sheetName val="_SHOPLIST.xls__SHOPLIST_xls_663"/>
      <sheetName val="_SHOPLIST.xls__SHOPLIST_xls_664"/>
      <sheetName val="_SHOPLIST.xls__SHOPLIST_xls_665"/>
      <sheetName val="_SHOPLIST.xls__SHOPLIST_xls_666"/>
      <sheetName val="_SHOPLIST.xls__SHOPLIST_xls_667"/>
      <sheetName val="_SHOPLIST.xls__SHOPLIST_xls_668"/>
      <sheetName val="_SHOPLIST.xls__SHOPLIST_xls_669"/>
      <sheetName val="_SHOPLIST.xls__SHOPLIST_xls_670"/>
      <sheetName val="_SHOPLIST.xls__SHOPLIST_xls_775"/>
      <sheetName val="_SHOPLIST.xls__SHOPLIST_xls_671"/>
      <sheetName val="_SHOPLIST.xls__SHOPLIST_xls_672"/>
      <sheetName val="_SHOPLIST.xls__SHOPLIST_xls_673"/>
      <sheetName val="_SHOPLIST.xls__SHOPLIST_xls_674"/>
      <sheetName val="_SHOPLIST.xls__SHOPLIST_xls_776"/>
      <sheetName val="_SHOPLIST.xls__SHOPLIST_xls_675"/>
      <sheetName val="_SHOPLIST.xls__SHOPLIST_xls_676"/>
      <sheetName val="_SHOPLIST.xls__SHOPLIST_xls_677"/>
      <sheetName val="_SHOPLIST.xls__SHOPLIST_xls_678"/>
      <sheetName val="_SHOPLIST.xls__SHOPLIST_xls_679"/>
      <sheetName val="_SHOPLIST.xls__SHOPLIST_xls_680"/>
      <sheetName val="_SHOPLIST.xls__SHOPLIST_xls_681"/>
      <sheetName val="_SHOPLIST.xls__SHOPLIST_xls_682"/>
      <sheetName val="_SHOPLIST.xls__SHOPLIST_xls_777"/>
      <sheetName val="_SHOPLIST.xls__SHOPLIST_xls_683"/>
      <sheetName val="_SHOPLIST.xls__SHOPLIST_xls_684"/>
      <sheetName val="_SHOPLIST.xls__SHOPLIST_xls_685"/>
      <sheetName val="_SHOPLIST.xls__SHOPLIST_xls_686"/>
      <sheetName val="_SHOPLIST.xls__SHOPLIST_xls_687"/>
      <sheetName val="_SHOPLIST.xls__SHOPLIST_xls_688"/>
      <sheetName val="_SHOPLIST.xls__SHOPLIST_xls_689"/>
      <sheetName val="_SHOPLIST.xls__SHOPLIST_xls_778"/>
      <sheetName val="_SHOPLIST.xls__SHOPLIST_xls_779"/>
      <sheetName val="_SHOPLIST.xls__SHOPLIST_xls_690"/>
      <sheetName val="_SHOPLIST.xls__SHOPLIST_xls_691"/>
      <sheetName val="_SHOPLIST.xls__SHOPLIST_xls_692"/>
      <sheetName val="_SHOPLIST.xls__SHOPLIST_xls_693"/>
      <sheetName val="_SHOPLIST.xls__SHOPLIST_xls_694"/>
      <sheetName val="_SHOPLIST.xls__SHOPLIST_xls_695"/>
      <sheetName val="_SHOPLIST.xls__SHOPLIST_xls_696"/>
      <sheetName val="_SHOPLIST.xls__SHOPLIST_xls_697"/>
      <sheetName val="_SHOPLIST.xls__SHOPLIST_xls_698"/>
      <sheetName val="_SHOPLIST.xls__SHOPLIST_xls_780"/>
      <sheetName val="_SHOPLIST.xls__SHOPLIST_xls_699"/>
      <sheetName val="_SHOPLIST.xls__SHOPLIST_xls_700"/>
      <sheetName val="_SHOPLIST.xls__SHOPLIST_xls_701"/>
      <sheetName val="_SHOPLIST.xls__SHOPLIST_xls_702"/>
      <sheetName val="_SHOPLIST.xls__SHOPLIST_xls_703"/>
      <sheetName val="_SHOPLIST.xls__SHOPLIST_xls_704"/>
      <sheetName val="_SHOPLIST.xls__SHOPLIST_xls_705"/>
      <sheetName val="_SHOPLIST.xls__SHOPLIST_xls_706"/>
      <sheetName val="_SHOPLIST.xls__SHOPLIST_xls_707"/>
      <sheetName val="_SHOPLIST.xls__SHOPLIST_xls_708"/>
      <sheetName val="_SHOPLIST.xls__SHOPLIST_xls_709"/>
      <sheetName val="_SHOPLIST.xls__SHOPLIST_xls_710"/>
      <sheetName val="_SHOPLIST.xls__SHOPLIST_xls_711"/>
      <sheetName val="_SHOPLIST.xls__SHOPLIST_xls_712"/>
      <sheetName val="_SHOPLIST.xls__SHOPLIST_xls_713"/>
      <sheetName val="_SHOPLIST.xls__SHOPLIST_xls_714"/>
      <sheetName val="_SHOPLIST.xls__SHOPLIST_xls_715"/>
      <sheetName val="_SHOPLIST.xls__SHOPLIST_xls_716"/>
      <sheetName val="_SHOPLIST.xls__SHOPLIST_xls_781"/>
      <sheetName val="_SHOPLIST.xls__SHOPLIST_xls_717"/>
      <sheetName val="_SHOPLIST.xls__SHOPLIST_xls_718"/>
      <sheetName val="_SHOPLIST.xls__SHOPLIST_xls_719"/>
      <sheetName val="_SHOPLIST.xls__SHOPLIST_xls_720"/>
      <sheetName val="_SHOPLIST.xls__SHOPLIST_xls_721"/>
      <sheetName val="_SHOPLIST.xls__SHOPLIST_xls_722"/>
      <sheetName val="_SHOPLIST.xls__SHOPLIST_xls_723"/>
      <sheetName val="_SHOPLIST.xls__SHOPLIST_xls_724"/>
      <sheetName val="_SHOPLIST.xls__SHOPLIST_xls_725"/>
      <sheetName val="_SHOPLIST.xls__SHOPLIST_xls_782"/>
      <sheetName val="_SHOPLIST.xls__SHOPLIST_xls_726"/>
      <sheetName val="_SHOPLIST.xls__SHOPLIST_xls_727"/>
      <sheetName val="_SHOPLIST.xls__SHOPLIST_xls_728"/>
      <sheetName val="_SHOPLIST.xls__SHOPLIST_xls_729"/>
      <sheetName val="_SHOPLIST.xls__SHOPLIST_xls_730"/>
      <sheetName val="_SHOPLIST.xls__SHOPLIST_xls_731"/>
      <sheetName val="_SHOPLIST.xls__SHOPLIST_xls_732"/>
      <sheetName val="_SHOPLIST.xls__SHOPLIST_xls_733"/>
      <sheetName val="_SHOPLIST.xls__SHOPLIST_xls_734"/>
      <sheetName val="_SHOPLIST.xls__SHOPLIST_xls_783"/>
      <sheetName val="_SHOPLIST.xls__SHOPLIST_xls_735"/>
      <sheetName val="_SHOPLIST.xls__SHOPLIST_xls_736"/>
      <sheetName val="_SHOPLIST.xls__SHOPLIST_xls_737"/>
      <sheetName val="_SHOPLIST.xls__SHOPLIST_xls_738"/>
      <sheetName val="_SHOPLIST.xls__SHOPLIST_xls_739"/>
      <sheetName val="_SHOPLIST.xls__SHOPLIST_xls_740"/>
      <sheetName val="_SHOPLIST.xls__SHOPLIST_xls_741"/>
      <sheetName val="_SHOPLIST.xls__SHOPLIST_xls_742"/>
      <sheetName val="_SHOPLIST.xls__SHOPLIST_xls_743"/>
      <sheetName val="_SHOPLIST.xls__SHOPLIST_xls_744"/>
      <sheetName val="_SHOPLIST.xls__SHOPLIST_xls_745"/>
      <sheetName val="_SHOPLIST.xls__SHOPLIST_xls_746"/>
      <sheetName val="_SHOPLIST.xls__SHOPLIST_xls_747"/>
      <sheetName val="_SHOPLIST.xls__SHOPLIST_xls_748"/>
      <sheetName val="_SHOPLIST.xls__SHOPLIST_xls_749"/>
      <sheetName val="_SHOPLIST.xls__SHOPLIST_xls_784"/>
      <sheetName val="_SHOPLIST.xls__SHOPLIST_xls_785"/>
      <sheetName val="_SHOPLIST.xls__SHOPLIST_xls_786"/>
      <sheetName val="_SHOPLIST.xls__SHOPLIST_xls_787"/>
      <sheetName val="_SHOPLIST.xls_70_x005f_x005f_x005f_x0000__6"/>
      <sheetName val="_SHOPLIST.xls__SHOPLIST_xls_750"/>
      <sheetName val="_SHOPLIST.xls__SHOPLIST_xls_751"/>
      <sheetName val="_SHOPLIST.xls__SHOPLIST_xls_752"/>
      <sheetName val="_SHOPLIST.xls__SHOPLIST_xls_753"/>
      <sheetName val="_SHOPLIST.xls__SHOPLIST_xls_754"/>
      <sheetName val="_SHOPLIST.xls__SHOPLIST_xls_755"/>
      <sheetName val="_SHOPLIST.xls_70___0_s__i____20"/>
      <sheetName val="_SHOPLIST.xls__SHOPLIST_xls_788"/>
      <sheetName val="_SHOPLIST.xls_70___0_s__i____21"/>
      <sheetName val="_SHOPLIST.xls__VW__VU________14"/>
      <sheetName val="_SHOPLIST.xls__VW__VU________15"/>
      <sheetName val="_SHOPLIST.xls_70_x005f_x0000___0_x0_8"/>
      <sheetName val="_SHOPLIST.xls_70___0_s__i____22"/>
      <sheetName val="_SHOPLIST.xls__SHOPLIST_xls_789"/>
      <sheetName val="_SHOPLIST.xls_70___0_s__i____23"/>
      <sheetName val="_SHOPLIST.xls__SHOPLIST_xls_790"/>
      <sheetName val="_SHOPLIST.xls__SHOPLIST_xls_791"/>
      <sheetName val="_SHOPLIST.xls__SHOPLIST_xls_792"/>
      <sheetName val="_SHOPLIST.xls__SHOPLIST_xls_793"/>
      <sheetName val="_SHOPLIST.xls__SHOPLIST_xls_794"/>
      <sheetName val="_SHOPLIST.xls__SHOPLIST_xls_795"/>
      <sheetName val="_SHOPLIST.xls__SHOPLIST_xls_796"/>
      <sheetName val="_SHOPLIST.xls__SHOPLIST_xls_797"/>
      <sheetName val="_SHOPLIST.xls__SHOPLIST_xls_798"/>
      <sheetName val="_SHOPLIST.xls__SHOPLIST_xls_799"/>
      <sheetName val="_SHOPLIST.xls__SHOPLIST_xls_800"/>
      <sheetName val="_SHOPLIST.xls__SHOPLIST_xls_801"/>
      <sheetName val="_SHOPLIST.xls__SHOPLIST_xls_802"/>
      <sheetName val="_SHOPLIST.xls__SHOPLIST_xls_803"/>
      <sheetName val="_SHOPLIST.xls__SHOPLIST_xls_804"/>
      <sheetName val="_SHOPLIST.xls__SHOPLIST_xls_805"/>
      <sheetName val="_SHOPLIST.xls__SHOPLIST_xls_806"/>
      <sheetName val="_SHOPLIST.xls__SHOPLIST_xls_807"/>
      <sheetName val="_SHOPLIST.xls__SHOPLIST_xls_808"/>
      <sheetName val="_SHOPLIST.xls__SHOPLIST_xls_809"/>
      <sheetName val="_SHOPLIST.xls__SHOPLIST_xls_810"/>
      <sheetName val="_SHOPLIST.xls__SHOPLIST_xls_811"/>
      <sheetName val="_SHOPLIST.xls__SHOPLIST_xls_812"/>
      <sheetName val="_SHOPLIST.xls__SHOPLIST_xls_813"/>
      <sheetName val="_SHOPLIST.xls__SHOPLIST_xls_814"/>
      <sheetName val="_SHOPLIST.xls__SHOPLIST_xls_815"/>
      <sheetName val="_SHOPLIST.xls__SHOPLIST_xls_816"/>
      <sheetName val="_SHOPLIST.xls__SHOPLIST_xls_817"/>
      <sheetName val="_SHOPLIST.xls__SHOPLIST_xls_818"/>
      <sheetName val="_SHOPLIST.xls__SHOPLIST_xls_819"/>
      <sheetName val="_SHOPLIST.xls__SHOPLIST_xls_820"/>
      <sheetName val="_SHOPLIST.xls__SHOPLIST_xls_821"/>
      <sheetName val="_SHOPLIST.xls__SHOPLIST_xls_822"/>
      <sheetName val="_SHOPLIST.xls__SHOPLIST_xls_823"/>
      <sheetName val="_SHOPLIST.xls__SHOPLIST_xls_824"/>
      <sheetName val="_SHOPLIST.xls__SHOPLIST_xls_825"/>
      <sheetName val="_SHOPLIST.xls__SHOPLIST_xls_826"/>
      <sheetName val="_SHOPLIST.xls__SHOPLIST_xls_827"/>
      <sheetName val="_SHOPLIST.xls__SHOPLIST_xls_828"/>
      <sheetName val="_SHOPLIST.xls__SHOPLIST_xls_829"/>
      <sheetName val="_SHOPLIST.xls__SHOPLIST_xls_830"/>
      <sheetName val="_SHOPLIST.xls__SHOPLIST_xls_831"/>
      <sheetName val="_SHOPLIST.xls__SHOPLIST_xls_832"/>
      <sheetName val="_SHOPLIST.xls__SHOPLIST_xls_833"/>
      <sheetName val="_SHOPLIST.xls__SHOPLIST_xls_834"/>
      <sheetName val="_SHOPLIST.xls__SHOPLIST_xls_835"/>
      <sheetName val="_SHOPLIST.xls__SHOPLIST_xls_836"/>
      <sheetName val="_SHOPLIST.xls__SHOPLIST_xls_837"/>
      <sheetName val="_SHOPLIST.xls__SHOPLIST_xls_838"/>
      <sheetName val="_SHOPLIST.xls__SHOPLIST_xls_839"/>
      <sheetName val="_SHOPLIST.xls__SHOPLIST_xls_840"/>
      <sheetName val="_SHOPLIST.xls__SHOPLIST_xls_841"/>
      <sheetName val="_SHOPLIST.xls__SHOPLIST_xls_842"/>
      <sheetName val="_SHOPLIST.xls__SHOPLIST_xls_843"/>
      <sheetName val="_SHOPLIST.xls__SHOPLIST_xls_844"/>
      <sheetName val="_SHOPLIST.xls__SHOPLIST_xls_845"/>
      <sheetName val="_SHOPLIST.xls__SHOPLIST_xls_846"/>
      <sheetName val="_SHOPLIST.xls__SHOPLIST_xls_847"/>
      <sheetName val="_SHOPLIST.xls__SHOPLIST_xls_848"/>
      <sheetName val="_SHOPLIST.xls__SHOPLIST_xls_849"/>
      <sheetName val="_SHOPLIST.xls__SHOPLIST_xls_850"/>
      <sheetName val="_SHOPLIST.xls__SHOPLIST_xls_851"/>
      <sheetName val="_SHOPLIST.xls__SHOPLIST_xls_852"/>
      <sheetName val="_SHOPLIST.xls__SHOPLIST_xls_853"/>
      <sheetName val="_SHOPLIST.xls__SHOPLIST_xls_854"/>
      <sheetName val="_SHOPLIST.xls__SHOPLIST_xls_855"/>
      <sheetName val="_SHOPLIST.xls__SHOPLIST_xls_856"/>
      <sheetName val="_SHOPLIST.xls__SHOPLIST_xls_857"/>
      <sheetName val="_SHOPLIST.xls__SHOPLIST_xls_858"/>
      <sheetName val="_SHOPLIST.xls__SHOPLIST_xls_859"/>
      <sheetName val="_SHOPLIST.xls__SHOPLIST_xls_860"/>
      <sheetName val="_SHOPLIST.xls__SHOPLIST_xls_861"/>
      <sheetName val="_SHOPLIST.xls__SHOPLIST_xls_862"/>
      <sheetName val="_SHOPLIST.xls__SHOPLIST_xls_863"/>
      <sheetName val="_SHOPLIST.xls__SHOPLIST_xls_864"/>
      <sheetName val="_SHOPLIST.xls__SHOPLIST_xls_865"/>
      <sheetName val="_SHOPLIST.xls__SHOPLIST_xls_866"/>
      <sheetName val="_SHOPLIST.xls__SHOPLIST_xls_867"/>
      <sheetName val="_SHOPLIST.xls__SHOPLIST_xls_868"/>
      <sheetName val="_SHOPLIST.xls__SHOPLIST_xls_869"/>
      <sheetName val="_SHOPLIST.xls__SHOPLIST_xls_870"/>
      <sheetName val="_SHOPLIST.xls__SHOPLIST_xls_871"/>
      <sheetName val="_SHOPLIST.xls__SHOPLIST_xls_872"/>
      <sheetName val="_SHOPLIST.xls__SHOPLIST_xls_873"/>
      <sheetName val="_SHOPLIST.xls__SHOPLIST_xls_874"/>
      <sheetName val="_SHOPLIST.xls__SHOPLIST_xls_875"/>
      <sheetName val="_SHOPLIST.xls__SHOPLIST_xls_876"/>
      <sheetName val="_SHOPLIST.xls__SHOPLIST_xls_877"/>
      <sheetName val="_SHOPLIST.xls__SHOPLIST_xls_878"/>
      <sheetName val="_SHOPLIST.xls__SHOPLIST_xls_879"/>
      <sheetName val="_SHOPLIST.xls__SHOPLIST_xls_880"/>
      <sheetName val="_SHOPLIST.xls__SHOPLIST_xls_881"/>
      <sheetName val="_SHOPLIST.xls__SHOPLIST_xls_882"/>
      <sheetName val="_SHOPLIST.xls__SHOPLIST_xls_883"/>
      <sheetName val="_SHOPLIST.xls__SHOPLIST_xls_884"/>
      <sheetName val="_SHOPLIST.xls__SHOPLIST_xls_885"/>
      <sheetName val="_SHOPLIST.xls__SHOPLIST_xls_886"/>
      <sheetName val="_SHOPLIST.xls__SHOPLIST_xls_887"/>
      <sheetName val="_SHOPLIST.xls__SHOPLIST_xls_888"/>
      <sheetName val="_SHOPLIST.xls__SHOPLIST_xls_889"/>
      <sheetName val="_SHOPLIST.xls__SHOPLIST_xls_890"/>
      <sheetName val="_SHOPLIST.xls__SHOPLIST_xls_891"/>
      <sheetName val="_SHOPLIST.xls__SHOPLIST_xls_892"/>
      <sheetName val="_SHOPLIST.xls__SHOPLIST_xls_893"/>
      <sheetName val="_SHOPLIST.xls__SHOPLIST_xls_894"/>
      <sheetName val="_SHOPLIST.xls__SHOPLIST_xls_895"/>
      <sheetName val="_SHOPLIST.xls__SHOPLIST_xls_896"/>
      <sheetName val="_SHOPLIST.xls__SHOPLIST_xls_897"/>
      <sheetName val="_SHOPLIST.xls__SHOPLIST_xls_898"/>
      <sheetName val="_SHOPLIST.xls__SHOPLIST_xls_899"/>
      <sheetName val="_SHOPLIST.xls__SHOPLIST_xls_900"/>
      <sheetName val="_SHOPLIST.xls_70_x005f_x005f_x005f_x0000__7"/>
      <sheetName val="_SHOPLIST.xls__SHOPLIST_xls_901"/>
      <sheetName val="_SHOPLIST.xls__SHOPLIST_xls_902"/>
      <sheetName val="_SHOPLIST.xls_70___0_s__i____24"/>
      <sheetName val="_SHOPLIST_xls_70_x005f_x0000___0_x0_2"/>
      <sheetName val="_SHOPLIST_xls_70,_0s«i_x1"/>
      <sheetName val="_SHOPLIST_xls__VWVU))tÏØ0_108"/>
      <sheetName val="_SHOPLIST_xls__VWVU))tÏØ0_109"/>
      <sheetName val="_SHOPLIST_xls__VWVU))tÏØ0_110"/>
      <sheetName val="_SHOPLIST_xls__VWVU))tÏØ0_111"/>
      <sheetName val="_SHOPLIST_xls__VWVU))tÏØ0_112"/>
      <sheetName val="_SHOPLIST_xls__VWVU))tÏØ0_113"/>
      <sheetName val="_SHOPLIST_xls__VWVU))tÏØ0_114"/>
      <sheetName val="_SHOPLIST_xls_70,_0s«i_x2"/>
      <sheetName val="_SHOPLIST_xls__VWVU))tÏØ0_115"/>
      <sheetName val="_SHOPLIST_xls__VWVU))tÏØ0_116"/>
      <sheetName val="_SHOPLIST_xls__VWVU))tÏØ0_117"/>
      <sheetName val="_SHOPLIST_xls__VWVU))tÏØ0_118"/>
      <sheetName val="_SHOPLIST_xls__VWVU))tÏØ0_119"/>
      <sheetName val="_SHOPLIST_xls__VWVU))tÏØ0_120"/>
      <sheetName val="_SHOPLIST_xls__VWVU))tÏØ0_121"/>
      <sheetName val="_SHOPLIST_xls__VWVU))tÏØ0_122"/>
      <sheetName val="_SHOPLIST_xls__SHOPLIST_xls_7_2"/>
      <sheetName val="_SHOPLIST_xls__SHOPLIST_xls___2"/>
      <sheetName val="_SHOPLIST_xls__SHOPLIST_xls___3"/>
      <sheetName val="_SHOPLIST_xls__SHOPLIST_xls___4"/>
      <sheetName val="_SHOPLIST_xls__SHOPLIST_xls___5"/>
      <sheetName val="_SHOPLIST_xls__SHOPLIST_xls___6"/>
      <sheetName val="_SHOPLIST_xls__SHOPLIST_xls___7"/>
      <sheetName val="_SHOPLIST_xls__SHOPLIST_xls_7_3"/>
      <sheetName val="_SHOPLIST_xls__SHOPLIST_xls_7_4"/>
      <sheetName val="_SHOPLIST_xls__SHOPLIST_xls___8"/>
      <sheetName val="_SHOPLIST_xls__SHOPLIST_xls___9"/>
      <sheetName val="_SHOPLIST_xls__SHOPLIST_xls_7_5"/>
      <sheetName val="_SHOPLIST_xls__SHOPLIST_xls_7_6"/>
      <sheetName val="_SHOPLIST_xls__SHOPLIST_xls_7_7"/>
      <sheetName val="_SHOPLIST_xls__SHOPLIST_xls__15"/>
      <sheetName val="_SHOPLIST_xls__VWVU))tÏØ0_123"/>
      <sheetName val="_SHOPLIST_xls__VWVU))tÏØ0_124"/>
      <sheetName val="_SHOPLIST_xls__VWVU))tÏØ0_125"/>
      <sheetName val="_SHOPLIST_xls__VWVU))tÏØ0_126"/>
      <sheetName val="_SHOPLIST_xls__VWVU))tÏØ0_127"/>
      <sheetName val="_SHOPLIST_xls__VWVU))tÏØ0_128"/>
      <sheetName val="_SHOPLIST_xls__VWVU))tÏØ0_129"/>
      <sheetName val="_SHOPLIST_xls__VWVU))tÏØ0_130"/>
      <sheetName val="_SHOPLIST_xls__VWVU))tÏØ0_131"/>
      <sheetName val="_SHOPLIST_xls_70,_0s«iÆøí¬4"/>
      <sheetName val="_SHOPLIST_xls__VWVU))tÏØ0_132"/>
      <sheetName val="_SHOPLIST_xls__VWVU))tÏØ0_133"/>
      <sheetName val="_SHOPLIST_xls__VWVU))tÏØ0_134"/>
      <sheetName val="_SHOPLIST_xls__VWVU))tÏØ0_135"/>
      <sheetName val="_SHOPLIST_xls__SH4"/>
      <sheetName val="_SHOPLIST_xls_70_4"/>
      <sheetName val="_SHOPLIST_xls__VWVU))tÏØ0_136"/>
      <sheetName val="_SHOPLIST_xls_70,_0s«i_x3"/>
      <sheetName val="_SHOPLIST_xls__VWVU))tÏØ0_137"/>
      <sheetName val="_SHOPLIST_xls__VWVU))tÏØ0_138"/>
      <sheetName val="_SHOPLIST_xls__VWVU))tÏØ0_139"/>
      <sheetName val="_SHOPLIST_xls__VWVU))tÏØ0_140"/>
      <sheetName val="_SHOPLIST_xls__VWVU))tÏØ0_141"/>
      <sheetName val="_SHOPLIST_xls__VWVU))tÏØ0_142"/>
      <sheetName val="_SHOPLIST_xls__VWVU))tÏØ0_143"/>
      <sheetName val="_SHOPLIST_xls__VWVU))tÏØ0_144"/>
      <sheetName val="_SHOPLIST_xls__SHOPLIST_xls_7_1"/>
      <sheetName val="_SHOPLIST_xls__SHOPLIST_xls___1"/>
      <sheetName val="_SHOPLIST_xls__SHOPLIST_xls__16"/>
      <sheetName val="_SHOPLIST_xls__SHOPLIST_xls__17"/>
      <sheetName val="_SHOPLIST_xls__SHOPLIST_xls__18"/>
      <sheetName val="_SHOPLIST_xls__SHOPLIST_xls__19"/>
      <sheetName val="_SHOPLIST_xls__SHOPLIST_xls__20"/>
      <sheetName val="_SHOPLIST_xls__SHOPLIST_xls_7_8"/>
      <sheetName val="_SHOPLIST_xls__SHOPLIST_xls_7_9"/>
      <sheetName val="_SHOPLIST_xls__SHOPLIST_xls__21"/>
      <sheetName val="_SHOPLIST_xls__SHOPLIST_xls__22"/>
      <sheetName val="_SHOPLIST_xls__SHOPLIST_xls__23"/>
      <sheetName val="_SHOPLIST_xls__SHOPLIST_xls_738"/>
      <sheetName val="_SHOPLIST_xls__SHOPLIST_xls__24"/>
      <sheetName val="_SHOPLIST_xls__SHOPLIST_xls__25"/>
      <sheetName val="_SHOPLIST_xls__SHOPLIST_xls_739"/>
      <sheetName val="_SHOPLIST_xls__SHOPLIST_xls__26"/>
      <sheetName val="_SHOPLIST_xls__SHOPLIST_xls_740"/>
      <sheetName val="_SHOPLIST_xls__SHOPLIST_xls__27"/>
      <sheetName val="_SHOPLIST_xls__SHOPLIST_xls__28"/>
      <sheetName val="_SHOPLIST_xls_70_x005f_x0000_,_0_x001"/>
      <sheetName val="___________20"/>
      <sheetName val="_SHOPLIST_xls__SHOPLIST_xls_741"/>
      <sheetName val="_SHOPLIST_xls_70,_0s«iÆøí¬i20"/>
      <sheetName val="_SHOPLIST_xls__SHOPLIST_xls_742"/>
      <sheetName val="_SHOPLIST_xls__VW15"/>
      <sheetName val="_SHOPLIST_xls__VWVU))tÏØ0_145"/>
      <sheetName val="_SHOPLIST_xls__VWVU))tÏØ0_146"/>
      <sheetName val="_SHOPLIST_xls_70,15"/>
      <sheetName val="_SHOPLIST_xls__VWVU))tÏØ0_147"/>
      <sheetName val="_SHOPLIST_xls__VWVU))tÏØ0_148"/>
      <sheetName val="_SHOPLIST_xls__VWVU))tÏØ0_149"/>
      <sheetName val="_SHOPLIST_xls_70,_0s«_iÆø_í¬_15"/>
      <sheetName val="_SHOPLIST_xls_70_,_0_s«i_Æøí¬15"/>
      <sheetName val="_SHOPLIST_xls__VWVU))tÏØ0_150"/>
      <sheetName val="_SHOPLIST_xls__SHOPLIST_xls_743"/>
      <sheetName val="_SHOPLIST_xls__VWVU))tÏØ0_151"/>
      <sheetName val="_SHOPLIST_xls__VWVU))tÏØ0_152"/>
      <sheetName val="_SHOPLIST_xls__VWVU))tÏØ0_153"/>
      <sheetName val="_SHOPLIST_xls__SHOPLIST_xls__V4"/>
      <sheetName val="_SHOPLIST_xls_70,_0s«iÆøí¬5"/>
      <sheetName val="_SHOPLIST_xls__VWVU))tÏØ0_154"/>
      <sheetName val="_SHOPLIST_xls__VWVU))tÏØ0_155"/>
      <sheetName val="_SHOPLIST_xls__VWVU))tÏØ0_156"/>
      <sheetName val="_SHOPLIST_xls__VWVU))tÏØ0_157"/>
      <sheetName val="_SHOPLIST_xls__SH5"/>
      <sheetName val="_SHOPLIST_xls_70_5"/>
      <sheetName val="_SHOPLIST_xls__VWVU))tÏØ0_158"/>
      <sheetName val="_SHOPLIST_xls_70,_0s«i_x4"/>
      <sheetName val="_SHOPLIST_xls__VWVU))tÏØ0_159"/>
      <sheetName val="_SHOPLIST_xls__VWVU))tÏØ0_160"/>
      <sheetName val="_SHOPLIST_xls__VWVU))tÏØ0_161"/>
      <sheetName val="_SHOPLIST_xls__VWVU))tÏØ0_162"/>
      <sheetName val="_SHOPLIST_xls__VWVU))tÏØ0_163"/>
      <sheetName val="_SHOPLIST_xls__VWVU))tÏØ0_164"/>
      <sheetName val="_SHOPLIST_xls__VWVU))tÏØ0_165"/>
      <sheetName val="_SHOPLIST_xls__VWVU))tÏØ0_166"/>
      <sheetName val="_SHOPLIST_xls__SHOPLIST_xls_744"/>
      <sheetName val="_SHOPLIST_xls__SHOPLIST_xls__29"/>
      <sheetName val="_SHOPLIST_xls__SHOPLIST_xls__30"/>
      <sheetName val="_SHOPLIST_xls__SHOPLIST_xls__31"/>
      <sheetName val="_SHOPLIST_xls__SHOPLIST_xls__32"/>
      <sheetName val="_SHOPLIST_xls__SHOPLIST_xls__33"/>
      <sheetName val="_SHOPLIST_xls__SHOPLIST_xls__34"/>
      <sheetName val="_SHOPLIST_xls__SHOPLIST_xls_745"/>
      <sheetName val="_SHOPLIST_xls__SHOPLIST_xls_746"/>
      <sheetName val="_SHOPLIST_xls__SHOPLIST_xls__35"/>
      <sheetName val="_SHOPLIST_xls__SHOPLIST_xls__36"/>
      <sheetName val="_SHOPLIST_xls__SHOPLIST_xls__37"/>
      <sheetName val="_SHOPLIST_xls__SHOPLIST_xls_747"/>
      <sheetName val="_SHOPLIST_xls__SHOPLIST_xls__38"/>
      <sheetName val="_SHOPLIST_xls__SHOPLIST_xls__39"/>
      <sheetName val="_SHOPLIST_xls__SHOPLIST_xls_748"/>
      <sheetName val="_SHOPLIST_xls__SHOPLIST_xls__40"/>
      <sheetName val="_SHOPLIST_xls__SHOPLIST_xls_749"/>
      <sheetName val="_SHOPLIST_xls__SHOPLIST_xls__41"/>
      <sheetName val="_SHOPLIST_xls__SHOPLIST_xls__42"/>
      <sheetName val="_SHOPLIST_xls_70_x005f_x0000_,_0_x002"/>
      <sheetName val="_SHOPLIST.xls__VW__VU________16"/>
      <sheetName val="_SHOPLIST.xls_70_x005f_x0000___0_x0_9"/>
      <sheetName val="_SHOPLIST.xls_70___0_s__i____25"/>
      <sheetName val="_SHOPLIST.xls__VW__VU________17"/>
      <sheetName val="_SHOPLIST.xls__SHOPLIST_xls_903"/>
      <sheetName val="_SHOPLIST.xls__SHOPLIST_xls_904"/>
      <sheetName val="_SHOPLIST.xls__SHOPLIST_xls_905"/>
      <sheetName val="_SHOPLIST.xls__SHOPLIST_xls_906"/>
      <sheetName val="_SHOPLIST.xls__SHOPLIST_xls_907"/>
      <sheetName val="_SHOPLIST.xls__SHOPLIST_xls_908"/>
      <sheetName val="_SHOPLIST.xls__SHOPLIST_xls_909"/>
      <sheetName val="_SHOPLIST.xls__SHOPLIST_xls_910"/>
      <sheetName val="_SHOPLIST.xls__SHOPLIST_xls_911"/>
      <sheetName val="_SHOPLIST.xls__SHOPLIST_xls_912"/>
      <sheetName val="_SHOPLIST.xls__SHOPLIST_xls_913"/>
      <sheetName val="_SHOPLIST.xls__SHOPLIST_xls_914"/>
      <sheetName val="_SHOPLIST.xls__SHOPLIST_xls_915"/>
      <sheetName val="_SHOPLIST.xls__SHOPLIST_xls_916"/>
      <sheetName val="_SHOPLIST.xls__SHOPLIST_xls_917"/>
      <sheetName val="_SHOPLIST.xls__SHOPLIST_xls_918"/>
      <sheetName val="_SHOPLIST.xls__SHOPLIST_xls_919"/>
      <sheetName val="_SHOPLIST.xls__SHOPLIST_xls_920"/>
      <sheetName val="_SHOPLIST.xls__SHOPLIST_xls_921"/>
      <sheetName val="_SHOPLIST.xls__SHOPLIST_xls_922"/>
      <sheetName val="_SHOPLIST.xls__SHOPLIST_xls_923"/>
      <sheetName val="_SHOPLIST.xls__SHOPLIST_xls_924"/>
      <sheetName val="_SHOPLIST.xls__SHOPLIST_xls_925"/>
      <sheetName val="_SHOPLIST.xls__SHOPLIST_xls_926"/>
      <sheetName val="_SHOPLIST.xls__SHOPLIST_xls_927"/>
      <sheetName val="_SHOPLIST.xls__SHOPLIST_xls_928"/>
      <sheetName val="_SHOPLIST.xls__SHOPLIST_xls_929"/>
      <sheetName val="_SHOPLIST.xls__SHOPLIST_xls_930"/>
      <sheetName val="_SHOPLIST.xls__SHOPLIST_xls_931"/>
      <sheetName val="_SHOPLIST.xls__SHOPLIST_xls_932"/>
      <sheetName val="_SHOPLIST.xls__SHOPLIST_xls_933"/>
      <sheetName val="_SHOPLIST.xls__SHOPLIST_xl_1048"/>
      <sheetName val="_SHOPLIST.xls__SHOPLIST_xl_1049"/>
      <sheetName val="_SHOPLIST.xls__SHOPLIST_xl_1050"/>
      <sheetName val="_SHOPLIST.xls__SHOPLIST_xl_1051"/>
      <sheetName val="_SHOPLIST.xls__SHOPLIST_xl_1052"/>
      <sheetName val="_SHOPLIST.xls__SHOPLIST_xl_1053"/>
      <sheetName val="_SHOPLIST.xls_70___0_s__i____26"/>
      <sheetName val="_SHOPLIST.xls__SHOPLIST_xls_934"/>
      <sheetName val="_SHOPLIST.xls__SHOPLIST_xl_1054"/>
      <sheetName val="_SHOPLIST.xls__SHOPLIST_xl_1055"/>
      <sheetName val="_SHOPLIST.xls__SHOPLIST_xl_1056"/>
      <sheetName val="_SHOPLIST.xls__SHOPLIST_xls_935"/>
      <sheetName val="_SHOPLIST.xls__SHOPLIST_xls_936"/>
      <sheetName val="_SHOPLIST.xls__SHOPLIST_xls_937"/>
      <sheetName val="_SHOPLIST.xls__SHOPLIST_xls_938"/>
      <sheetName val="_SHOPLIST.xls__SHOPLIST_xl_1057"/>
      <sheetName val="_SHOPLIST.xls__SHOPLIST_xls_939"/>
      <sheetName val="_SHOPLIST.xls__SHOPLIST_xls_940"/>
      <sheetName val="_SHOPLIST.xls__SHOPLIST_xl_1058"/>
      <sheetName val="_SHOPLIST.xls__SHOPLIST_xls_941"/>
      <sheetName val="_SHOPLIST.xls__SHOPLIST_xl_1059"/>
      <sheetName val="_SHOPLIST.xls__SHOPLIST_xls_942"/>
      <sheetName val="_SHOPLIST.xls__SHOPLIST_xl_1060"/>
      <sheetName val="_SHOPLIST.xls__SHOPLIST_xl_1061"/>
      <sheetName val="_SHOPLIST.xls__SHOPLIST_xls_943"/>
      <sheetName val="_SHOPLIST.xls__SHOPLIST_xls_944"/>
      <sheetName val="_SHOPLIST.xls__SHOPLIST_xls_945"/>
      <sheetName val="_SHOPLIST.xls__SHOPLIST_xls_946"/>
      <sheetName val="_SHOPLIST.xls__SHOPLIST_xls_947"/>
      <sheetName val="_SHOPLIST.xls__SHOPLIST_xls_948"/>
      <sheetName val="_SHOPLIST.xls__SHOPLIST_xls_949"/>
      <sheetName val="_SHOPLIST.xls__SHOPLIST_xls_950"/>
      <sheetName val="_SHOPLIST.xls__SHOPLIST_xls_951"/>
      <sheetName val="_SHOPLIST.xls__SHOPLIST_xls_952"/>
      <sheetName val="_SHOPLIST.xls__SHOPLIST_xl_1062"/>
      <sheetName val="_SHOPLIST.xls__SHOPLIST_xls_953"/>
      <sheetName val="_SHOPLIST.xls__SHOPLIST_xl_1063"/>
      <sheetName val="_SHOPLIST.xls__SHOPLIST_xl_1064"/>
      <sheetName val="_SHOPLIST.xls__SHOPLIST_xls_954"/>
      <sheetName val="_SHOPLIST.xls__SHOPLIST_xls_955"/>
      <sheetName val="_SHOPLIST.xls__SHOPLIST_xls_956"/>
      <sheetName val="_SHOPLIST.xls__SHOPLIST_xls_957"/>
      <sheetName val="_SHOPLIST.xls__SHOPLIST_xls_958"/>
      <sheetName val="_SHOPLIST.xls__SHOPLIST_xls_959"/>
      <sheetName val="_SHOPLIST.xls__SHOPLIST_xls_960"/>
      <sheetName val="_SHOPLIST.xls__SHOPLIST_xls_961"/>
      <sheetName val="_SHOPLIST.xls__SHOPLIST_xls_962"/>
      <sheetName val="_SHOPLIST.xls__SHOPLIST_xls_963"/>
      <sheetName val="_SHOPLIST.xls__SHOPLIST_xls_964"/>
      <sheetName val="_SHOPLIST.xls__SHOPLIST_xl_1065"/>
      <sheetName val="_SHOPLIST.xls__SHOPLIST_xl_1066"/>
      <sheetName val="_SHOPLIST.xls__SHOPLIST_xls_965"/>
      <sheetName val="_SHOPLIST.xls__SHOPLIST_xls_966"/>
      <sheetName val="_SHOPLIST.xls__SHOPLIST_xls_967"/>
      <sheetName val="_SHOPLIST.xls__SHOPLIST_xls_968"/>
      <sheetName val="_SHOPLIST.xls__SHOPLIST_xls_969"/>
      <sheetName val="_SHOPLIST.xls__SHOPLIST_xls_970"/>
      <sheetName val="_SHOPLIST.xls__SHOPLIST_xls_971"/>
      <sheetName val="_SHOPLIST.xls__SHOPLIST_xls_972"/>
      <sheetName val="_SHOPLIST.xls__SHOPLIST_xls_973"/>
      <sheetName val="_SHOPLIST.xls__SHOPLIST_xls_974"/>
      <sheetName val="_SHOPLIST.xls__SHOPLIST_xls_975"/>
      <sheetName val="_SHOPLIST.xls__SHOPLIST_xls_976"/>
      <sheetName val="_SHOPLIST.xls__SHOPLIST_xls_977"/>
      <sheetName val="_SHOPLIST.xls__SHOPLIST_xl_1067"/>
      <sheetName val="_SHOPLIST.xls__SHOPLIST_xls_978"/>
      <sheetName val="_SHOPLIST.xls__SHOPLIST_xl_1068"/>
      <sheetName val="_SHOPLIST.xls__SHOPLIST_xl_1069"/>
      <sheetName val="_SHOPLIST.xls__SHOPLIST_xl_1070"/>
      <sheetName val="_SHOPLIST.xls__SHOPLIST_xl_1071"/>
      <sheetName val="_SHOPLIST.xls__SHOPLIST_xls_979"/>
      <sheetName val="_SHOPLIST.xls__SHOPLIST_xl_1072"/>
      <sheetName val="_SHOPLIST.xls__SHOPLIST_xls_980"/>
      <sheetName val="_SHOPLIST.xls__SHOPLIST_xls_981"/>
      <sheetName val="_SHOPLIST.xls__SHOPLIST_xls_982"/>
      <sheetName val="_SHOPLIST.xls__SHOPLIST_xls_983"/>
      <sheetName val="_SHOPLIST.xls__SHOPLIST_xls_984"/>
      <sheetName val="_SHOPLIST.xls__SHOPLIST_xls_985"/>
      <sheetName val="_SHOPLIST.xls__SHOPLIST_xls_986"/>
      <sheetName val="_SHOPLIST.xls__SHOPLIST_xl_1073"/>
      <sheetName val="_SHOPLIST.xls__SHOPLIST_xl_1074"/>
      <sheetName val="_SHOPLIST.xls__SHOPLIST_xls_987"/>
      <sheetName val="_SHOPLIST.xls__SHOPLIST_xls_988"/>
      <sheetName val="_SHOPLIST.xls__SHOPLIST_xls_989"/>
      <sheetName val="_SHOPLIST.xls__SHOPLIST_xls_990"/>
      <sheetName val="_SHOPLIST.xls__SHOPLIST_xls_991"/>
      <sheetName val="_SHOPLIST.xls__SHOPLIST_xls_992"/>
      <sheetName val="_SHOPLIST.xls__SHOPLIST_xls_993"/>
      <sheetName val="_SHOPLIST.xls__SHOPLIST_xls_994"/>
      <sheetName val="_SHOPLIST.xls__SHOPLIST_xls_995"/>
      <sheetName val="_SHOPLIST.xls__SHOPLIST_xl_1075"/>
      <sheetName val="_SHOPLIST.xls__SHOPLIST_xls_996"/>
      <sheetName val="_SHOPLIST.xls__SHOPLIST_xls_997"/>
      <sheetName val="_SHOPLIST.xls__SHOPLIST_xls_998"/>
      <sheetName val="_SHOPLIST.xls__SHOPLIST_xls_999"/>
      <sheetName val="_SHOPLIST.xls__SHOPLIST_xl_1000"/>
      <sheetName val="_SHOPLIST.xls__SHOPLIST_xl_1001"/>
      <sheetName val="_SHOPLIST.xls__SHOPLIST_xl_1002"/>
      <sheetName val="_SHOPLIST.xls__SHOPLIST_xl_1076"/>
      <sheetName val="_SHOPLIST.xls__SHOPLIST_xl_1003"/>
      <sheetName val="_SHOPLIST.xls__SHOPLIST_xl_1004"/>
      <sheetName val="_SHOPLIST.xls__SHOPLIST_xl_1005"/>
      <sheetName val="_SHOPLIST.xls__SHOPLIST_xl_1006"/>
      <sheetName val="_SHOPLIST.xls__SHOPLIST_xl_1007"/>
      <sheetName val="_SHOPLIST.xls__SHOPLIST_xl_1008"/>
      <sheetName val="_SHOPLIST.xls__SHOPLIST_xl_1009"/>
      <sheetName val="_SHOPLIST.xls__SHOPLIST_xl_1010"/>
      <sheetName val="_SHOPLIST.xls__SHOPLIST_xl_1011"/>
      <sheetName val="_SHOPLIST.xls__SHOPLIST_xl_1012"/>
      <sheetName val="_SHOPLIST.xls__SHOPLIST_xl_1013"/>
      <sheetName val="_SHOPLIST.xls__SHOPLIST_xl_1014"/>
      <sheetName val="_SHOPLIST.xls__SHOPLIST_xl_1015"/>
      <sheetName val="_SHOPLIST.xls__SHOPLIST_xl_1016"/>
      <sheetName val="_SHOPLIST.xls__SHOPLIST_xl_1017"/>
      <sheetName val="_SHOPLIST.xls__SHOPLIST_xl_1018"/>
      <sheetName val="_SHOPLIST.xls__SHOPLIST_xl_1019"/>
      <sheetName val="_SHOPLIST.xls__SHOPLIST_xl_1020"/>
      <sheetName val="_SHOPLIST.xls__SHOPLIST_xl_1077"/>
      <sheetName val="_SHOPLIST.xls__SHOPLIST_xl_1021"/>
      <sheetName val="_SHOPLIST.xls__SHOPLIST_xl_1022"/>
      <sheetName val="_SHOPLIST.xls__SHOPLIST_xl_1023"/>
      <sheetName val="_SHOPLIST.xls__SHOPLIST_xl_1024"/>
      <sheetName val="_SHOPLIST.xls__SHOPLIST_xl_1025"/>
      <sheetName val="_SHOPLIST.xls__SHOPLIST_xl_1026"/>
      <sheetName val="_SHOPLIST.xls__SHOPLIST_xl_1027"/>
      <sheetName val="_SHOPLIST.xls__SHOPLIST_xl_1028"/>
      <sheetName val="_SHOPLIST.xls__SHOPLIST_xl_1029"/>
      <sheetName val="_SHOPLIST.xls__SHOPLIST_xl_1078"/>
      <sheetName val="_SHOPLIST.xls__SHOPLIST_xl_1030"/>
      <sheetName val="_SHOPLIST.xls__SHOPLIST_xl_1031"/>
      <sheetName val="_SHOPLIST.xls__SHOPLIST_xl_1032"/>
      <sheetName val="_SHOPLIST.xls__SHOPLIST_xl_1033"/>
      <sheetName val="_SHOPLIST.xls__SHOPLIST_xl_1034"/>
      <sheetName val="_SHOPLIST.xls__SHOPLIST_xl_1035"/>
      <sheetName val="_SHOPLIST.xls__SHOPLIST_xl_1036"/>
      <sheetName val="_SHOPLIST.xls__SHOPLIST_xl_1037"/>
      <sheetName val="_SHOPLIST.xls__SHOPLIST_xl_1038"/>
      <sheetName val="_SHOPLIST.xls__SHOPLIST_xl_1079"/>
      <sheetName val="_SHOPLIST.xls__SHOPLIST_xl_1039"/>
      <sheetName val="_SHOPLIST.xls__SHOPLIST_xl_1040"/>
      <sheetName val="_SHOPLIST.xls__SHOPLIST_xl_1041"/>
      <sheetName val="_SHOPLIST.xls__SHOPLIST_xl_1042"/>
      <sheetName val="_SHOPLIST.xls__SHOPLIST_xl_1043"/>
      <sheetName val="_SHOPLIST.xls__SHOPLIST_xl_1044"/>
      <sheetName val="_SHOPLIST.xls__SHOPLIST_xl_1045"/>
      <sheetName val="_SHOPLIST.xls_70_x005f_x005f_x005f_x0000__8"/>
      <sheetName val="_SHOPLIST.xls__SHOPLIST_xl_1046"/>
      <sheetName val="_SHOPLIST.xls__SHOPLIST_xl_1047"/>
      <sheetName val="_SHOPLIST.xls_70___0_s__i____27"/>
      <sheetName val="_SHOPLIST.xls__VWVU))tÏØ0__21"/>
      <sheetName val="_SHOPLIST.xls__VWVU))tÏØ0__22"/>
      <sheetName val="_SHOPLIST.xls__VWVU))tÏØ0__23"/>
      <sheetName val="_SHOPLIST.xls_70,_0s«iÆøí¬i6"/>
      <sheetName val="_SHOPLIST.xls__VW1"/>
      <sheetName val="_SHOPLIST.xls_70,_0s«iÆøí¬i7"/>
      <sheetName val="_SHOPLIST.xls__VW2"/>
      <sheetName val="_SHOPLIST.xls__VWVU))tÏØ0__31"/>
      <sheetName val="_SHOPLIST.xls_70,_0s«_iÆø_í¬_i1"/>
      <sheetName val="_SHOPLIST.xls_70_,_0_s«i_Æøí¬i1"/>
      <sheetName val="_SHOPLIST.xls__VWVU))tÏØ0__32"/>
      <sheetName val="_SHOPLIST.xls_70,_0s«_iÆø_í¬_i2"/>
      <sheetName val="_SHOPLIST.xls_70_,_0_s«i_Æøí¬i2"/>
      <sheetName val="_SHOPLIST.xls_70,_0s«iÆøí¬i8"/>
      <sheetName val="_SHOPLIST.xls__VW3"/>
      <sheetName val="_SHOPLIST.xls__VWVU))tÏØ0__33"/>
      <sheetName val="_SHOPLIST.xls_70,_0s«_iÆø_í¬_i3"/>
      <sheetName val="_SHOPLIST.xls_70_,_0_s«i_Æøí¬i3"/>
      <sheetName val="_SHOPLIST.xls_70,_0s«iÆøí¬i13"/>
      <sheetName val="_SHOPLIST.xls__VW8"/>
      <sheetName val="_SHOPLIST.xls__VWVU))tÏØ0__40"/>
      <sheetName val="_SHOPLIST.xls__VWVU))tÏØ0__41"/>
      <sheetName val="_SHOPLIST.xls__VWVU))tÏØ0__42"/>
      <sheetName val="_SHOPLIST.xls__VWVU))tÏØ0__43"/>
      <sheetName val="_SHOPLIST.xls__VWVU))tÏØ0__44"/>
      <sheetName val="_SHOPLIST.xls_70,_0s«_iÆø_í¬_i8"/>
      <sheetName val="_SHOPLIST.xls_70_,_0_s«i_Æøí¬i8"/>
      <sheetName val="_SHOPLIST.xls_70,_0s«iÆøí¬i10"/>
      <sheetName val="_SHOPLIST.xls__VW5"/>
      <sheetName val="_SHOPLIST.xls__VWVU))tÏØ0__25"/>
      <sheetName val="_SHOPLIST.xls__VWVU))tÏØ0__35"/>
      <sheetName val="_SHOPLIST.xls_70,_0s«_iÆø_í¬_i5"/>
      <sheetName val="_SHOPLIST.xls_70_,_0_s«i_Æøí¬i5"/>
      <sheetName val="_SHOPLIST.xls_70,_0s«iÆøí¬i9"/>
      <sheetName val="_SHOPLIST.xls__VW4"/>
      <sheetName val="_SHOPLIST.xls__VWVU))tÏØ0__24"/>
      <sheetName val="_SHOPLIST.xls__VWVU))tÏØ0__34"/>
      <sheetName val="_SHOPLIST.xls_70,_0s«_iÆø_í¬_i4"/>
      <sheetName val="_SHOPLIST.xls_70_,_0_s«i_Æøí¬i4"/>
      <sheetName val="_SHOPLIST.xls_70,_0s«iÆøí¬i12"/>
      <sheetName val="_SHOPLIST.xls__VW7"/>
      <sheetName val="_SHOPLIST.xls__VWVU))tÏØ0__29"/>
      <sheetName val="_SHOPLIST.xls__VWVU))tÏØ0__30"/>
      <sheetName val="_SHOPLIST.xls__VWVU))tÏØ0__37"/>
      <sheetName val="_SHOPLIST.xls__VWVU))tÏØ0__38"/>
      <sheetName val="_SHOPLIST.xls__VWVU))tÏØ0__39"/>
      <sheetName val="_SHOPLIST.xls_70,_0s«_iÆø_í¬_i7"/>
      <sheetName val="_SHOPLIST.xls_70_,_0_s«i_Æøí¬i7"/>
      <sheetName val="_SHOPLIST.xls_70,_0s«iÆøí¬i11"/>
      <sheetName val="_SHOPLIST.xls__VW6"/>
      <sheetName val="_SHOPLIST.xls__VWVU))tÏØ0__26"/>
      <sheetName val="_SHOPLIST.xls__VWVU))tÏØ0__27"/>
      <sheetName val="_SHOPLIST.xls__VWVU))tÏØ0__28"/>
      <sheetName val="_SHOPLIST.xls__VWVU))tÏØ0__36"/>
      <sheetName val="_SHOPLIST.xls_70,_0s«_iÆø_í¬_i6"/>
      <sheetName val="_SHOPLIST.xls_70_,_0_s«i_Æøí¬i6"/>
      <sheetName val="_SHOPLIST.xls_70,_0s«iÆøí¬i14"/>
      <sheetName val="_SHOPLIST.xls__VW9"/>
      <sheetName val="_SHOPLIST.xls__VWVU))tÏØ0__45"/>
      <sheetName val="_SHOPLIST.xls__VWVU))tÏØ0__46"/>
      <sheetName val="_SHOPLIST.xls__VWVU))tÏØ0__47"/>
      <sheetName val="_SHOPLIST.xls__VWVU))tÏØ0__48"/>
      <sheetName val="_SHOPLIST.xls__VWVU))tÏØ0__49"/>
      <sheetName val="_SHOPLIST.xls_70,_0s«_iÆø_í¬_i9"/>
      <sheetName val="_SHOPLIST.xls_70_,_0_s«i_Æøí¬i9"/>
      <sheetName val="_SHOPLIST.xls_70,_0s«iÆøí¬i15"/>
      <sheetName val="_SHOPLIST.xls__VW10"/>
      <sheetName val="_SHOPLIST.xls__VWVU))tÏØ0__50"/>
      <sheetName val="_SHOPLIST.xls__VWVU))tÏØ0__51"/>
      <sheetName val="_SHOPLIST.xls__VWVU))tÏØ0__52"/>
      <sheetName val="_SHOPLIST.xls__VWVU))tÏØ0__53"/>
      <sheetName val="_SHOPLIST.xls__VWVU))tÏØ0__54"/>
      <sheetName val="_SHOPLIST.xls_70,_0s«_iÆø_í¬_10"/>
      <sheetName val="_SHOPLIST.xls_70_,_0_s«i_Æøí¬10"/>
      <sheetName val="___________21"/>
      <sheetName val="_SHOPLIST_xls_70,_0s«iÆøí¬i21"/>
      <sheetName val="_SHOPLIST_xls__VW16"/>
      <sheetName val="_SHOPLIST_xls_7016"/>
      <sheetName val="_SHOPLIST_xls_70,16"/>
      <sheetName val="_SHOPLIST_xls_70,_0s«_iÆø_í¬_16"/>
      <sheetName val="_SHOPLIST_xls_70_,_0_s«i_Æøí¬16"/>
      <sheetName val="_SHOPLIST_xls__SHOPLIST_xls__V5"/>
      <sheetName val="_S3"/>
      <sheetName val="_S8"/>
      <sheetName val="_S5"/>
      <sheetName val="_S4"/>
      <sheetName val="_S7"/>
      <sheetName val="_S6"/>
      <sheetName val="_S9"/>
      <sheetName val="_VWVU))tÏØ0__61"/>
      <sheetName val="_VWVU))tÏØ0__71"/>
      <sheetName val="70_x005f_x0000_,_0_x000"/>
      <sheetName val="70,_0s«iÆøí¬i16"/>
      <sheetName val="_VW11"/>
      <sheetName val="_VWVU))tÏØ0__55"/>
      <sheetName val="_VWVU))tÏØ0__56"/>
      <sheetName val="_VWVU))tÏØ0__57"/>
      <sheetName val="_VWVU))tÏØ0__58"/>
      <sheetName val="_VWVU))tÏØ0__59"/>
      <sheetName val="70,_0s«_iÆø_í¬_11"/>
      <sheetName val="70_,_0_s«i_Æøí¬11"/>
      <sheetName val="_VWVU))tÏØ0__60"/>
      <sheetName val="_VWVU))tÏØ0__62"/>
      <sheetName val="_VWVU))tÏØ0__63"/>
      <sheetName val="_VWVU))tÏØ0__81"/>
      <sheetName val="_VWVU))tÏØ0__91"/>
      <sheetName val="_SHOPLIST_xls__11"/>
      <sheetName val="FEEDER"/>
      <sheetName val="Settings"/>
      <sheetName val="Points"/>
      <sheetName val="Summary of Glands &amp; Lugs"/>
      <sheetName val="Expiration"/>
      <sheetName val="Customer_Master_Data5"/>
      <sheetName val="ZED_Inventory_Phase_15"/>
      <sheetName val="5%_5%_&amp;_7Years5"/>
      <sheetName val="10%_5%_6Y5"/>
      <sheetName val="Data_validation_15"/>
      <sheetName val="Data_Validation_25"/>
      <sheetName val="Receipt_manual5"/>
      <sheetName val="pivot-summary_(2)5"/>
      <sheetName val="Updated_Sales_Report5"/>
      <sheetName val="A1-2_&amp;_B1-2_5"/>
      <sheetName val="Deleted_Buildings5"/>
      <sheetName val="Свод_(Бюджет)4"/>
      <sheetName val="Свод_(понедельно)4"/>
      <sheetName val="Статьи_расходов4"/>
      <sheetName val="contents_2"/>
      <sheetName val="Div_8_-_Opening2"/>
      <sheetName val="Div__9-_Finishes2"/>
      <sheetName val="Total_2"/>
      <sheetName val="Projects_Name2"/>
      <sheetName val="辽电初设_XLS_定额2"/>
      <sheetName val="Currency_Rate2"/>
      <sheetName val="Qty_SR1"/>
      <sheetName val="EW_SR1"/>
      <sheetName val="Summary-margin_calc1"/>
      <sheetName val="Materials_Cost1"/>
      <sheetName val="Administrative_Prices1"/>
      <sheetName val="11B_1"/>
      <sheetName val="ACAD_Finishes1"/>
      <sheetName val="Site_Details1"/>
      <sheetName val="Site_Area_Statement1"/>
      <sheetName val="SC_Cost_FEB_031"/>
      <sheetName val="BS_1"/>
      <sheetName val="Order-book"/>
      <sheetName val="CONTRACTING P&amp;L"/>
      <sheetName val="Idustry Ratio"/>
      <sheetName val="Geneí¬ i?? ?0"/>
      <sheetName val="70?,_0?s« i?Æ"/>
      <sheetName val="_SHOPLIST.xls__VW?VU_x0"/>
      <sheetName val="Gene��_x0008_i??_x0014_?0."/>
      <sheetName val="70?,/0?s�_x0008_i?��_x0003_��_x0008_i?"/>
      <sheetName val="Top_sh??_x0001_Ԁ"/>
      <sheetName val="Top_s๨ꫝ??퀀"/>
      <sheetName val="intr_stool_brkup?"/>
      <sheetName val="[SHOPLIST.xls]70?,/0_x000"/>
      <sheetName val="foot-slab_rein??"/>
      <sheetName val="[SHOPLIST_xls]70_x005f_x0000__2"/>
      <sheetName val="[SHOPLIST_xls]70_x005f_x0000__1"/>
      <sheetName val="70_x005f_x0000__2"/>
      <sheetName val="70_x005f_x0000__3"/>
      <sheetName val="70_x005f_x0000__4"/>
      <sheetName val="70_x005f_x0000__5"/>
      <sheetName val="70_x005f_x0000__6"/>
      <sheetName val="70_x005f_x0000__7"/>
      <sheetName val="[SHOPLIST_xls]70_x005f_x0000__4"/>
      <sheetName val="[SHOPLIST_xls]70_x005f_x0000__3"/>
      <sheetName val="[SHOPLIST.xls]70_x005f_x0000__9"/>
      <sheetName val="[SHOPLIST.xls]70_x005f_x0000_10"/>
      <sheetName val="[SHOPLIST.xls]70_x005f_x0000_11"/>
      <sheetName val="[SHOPLIST.xls]70_x005f_x0000_13"/>
      <sheetName val="[SHOPLIST.xls]70_x005f_x0000_12"/>
      <sheetName val="[SHOPLIST_xls]70_x005f_x0000__5"/>
      <sheetName val="[SHOPLIST_xls]70_x005f_x0000__6"/>
      <sheetName val="[SHOPLIST_xls]70_x005f_x0000__7"/>
      <sheetName val="_SHOPLIST.xls_70_x005f_x0000__2"/>
      <sheetName val="[SHOPLIST_xls]70_x005f_x0000__8"/>
      <sheetName val="[SHOPLIST.xls]70,/0s«iÆøí¬i20"/>
      <sheetName val="[SHOPLIST.xls]/VWVU))tÏØ0_108"/>
      <sheetName val="[SHOPLIST.xls]/VWVU))tÏØ0_109"/>
      <sheetName val="[SHOPLIST.xls]/VWVU))tÏØ0_110"/>
      <sheetName val="[SHOPLIST.xls]/VWVU))tÏØ0_111"/>
      <sheetName val="[SHOPLIST.xls]/VWVU))tÏØ0_112"/>
      <sheetName val="[SHOPLIST.xls]/VWVU))tÏØ0_113"/>
      <sheetName val="[SHOPLIST.xls]/VWVU))tÏØ0_114"/>
      <sheetName val="[SHOPLIST.xls]/VWVU))tÏØ0_115"/>
      <sheetName val="[SHOPLIST.xls]/VWVU))tÏØ0_116"/>
      <sheetName val="[SHOPLIST.xls]/VWVU))tÏØ0_117"/>
      <sheetName val="[SHOPLIST.xls]70,/0s«iÆøí¬4"/>
      <sheetName val="[SHOPLIST.xls]/VW3"/>
      <sheetName val="[SHOPLIST.xls]/VWVU))tÏØ0_118"/>
      <sheetName val="[SHOPLIST.xls]/VWVU))tÏØ0_119"/>
      <sheetName val="[SHOPLIST.xls]/VWVU))tÏØ0_120"/>
      <sheetName val="[SHOPLIST.xls]70,/0s«i_x3"/>
      <sheetName val="[SHOPLIST.xls]70_x005f_x0000_,/0_x001"/>
      <sheetName val="[SHOPLIST.xls]/VWVU))tÏØ0_121"/>
      <sheetName val="[SHOPLIST.xls]/VWVU))tÏØ0_122"/>
      <sheetName val="[SHOPLIST.xls]/VWVU))tÏØ0_123"/>
      <sheetName val="[SHOPLIST.xls]/VWVU))tÏØ0_124"/>
      <sheetName val="[SHOPLIST.xls]/VWVU))tÏØ0_125"/>
      <sheetName val="[SHOPLIST.xls]/VWVU))tÏØ0_126"/>
      <sheetName val="[SHOPLIST.xls]/VWVU))tÏØ0_127"/>
      <sheetName val="[SHOPLIST.xls]/VWVU))tÏØ0_128"/>
      <sheetName val="[SHOPLIST.xls]70,/0s«iÆøí¬i110"/>
      <sheetName val="[SHOPLIST.xls]70,/0s«_iÆø_í¬2"/>
      <sheetName val="[SHOPLIST.xls]70,/0s«iÆøí¬i22"/>
      <sheetName val="[SHOPLIST.xls]70,/0s«iÆøí¬i32"/>
      <sheetName val="[SHOPLIST.xls]/VWVU))2"/>
      <sheetName val="[SHOPLIST.xls]/VW1"/>
      <sheetName val="[SHOPLIST.xls]70,/0s«i_x1"/>
      <sheetName val="[SHOPLIST.xls]70,/0s«_iÆø_í¬1"/>
      <sheetName val="[SHOPLIST.xls]70,/0s«iÆøí¬i21"/>
      <sheetName val="[SHOPLIST.xls]70,/0s«iÆøí¬i31"/>
      <sheetName val="[SHOPLIST.xls]/VWVU))1"/>
      <sheetName val="[SHOPLIST.xls]/VW2"/>
      <sheetName val="[SHOPLIST.xls]70,/0s«i_x2"/>
      <sheetName val="[SHOPLIST.xls]70,/0s«iÆøí¬i23"/>
      <sheetName val="[SHOPLIST.xls]/VW15"/>
      <sheetName val="[SHOPLIST.xls]/VWVU))tÏØ0_129"/>
      <sheetName val="[SHOPLIST.xls]/VWVU))tÏØ0_130"/>
      <sheetName val="[SHOPLIST.xls]/VWVU))tÏØ0_131"/>
      <sheetName val="[SHOPLIST.xls]/VWVU))tÏØ0_132"/>
      <sheetName val="[SHOPLIST.xls]/VWVU))tÏØ0_133"/>
      <sheetName val="[SHOPLIST.xls]70,/0s«_iÆø_í¬_15"/>
      <sheetName val="[SHOPLIST.xls]70?,/0?s«i?Æøí¬15"/>
      <sheetName val="[SHOPLIST.xls]/VWVU))tÏØ0_134"/>
      <sheetName val="[SHOPLIST.xls]/VWVU))tÏØ0_135"/>
      <sheetName val="[SHOPLIST.xls]/VWVU))tÏØ0_136"/>
      <sheetName val="[SHOPLIST.xls]/VWVU))tÏØ0_137"/>
      <sheetName val="[SHOPLIST.xls]/VWVU))tÏØ0_138"/>
      <sheetName val="[SHOPLIST.xls]/VWVU))tÏØ0_139"/>
      <sheetName val="[SHOPLIST.xls][SHOPLIST_xls]/V4"/>
      <sheetName val="[SHOPLIST.xls]70,/0s«iÆøí¬5"/>
      <sheetName val="[SHOPLIST.xls]/VWVU))tÏØ0_140"/>
      <sheetName val="[SHOPLIST.xls]/VWVU))tÏØ0_141"/>
      <sheetName val="[SHOPLIST.xls]/VWVU))tÏØ0_142"/>
      <sheetName val="[SHOPLIST.xls]70,/0s«i_x4"/>
      <sheetName val="[SHOPLIST.xls]/VW4"/>
      <sheetName val="[SHOPLIST.xls]70_x005f_x0000_,/0_x002"/>
      <sheetName val="[SHOPLIST.xls]/VWVU))tÏØ0_143"/>
      <sheetName val="[SHOPLIST.xls]/VWVU))tÏØ0_144"/>
      <sheetName val="[SHOPLIST.xls]/VWVU))tÏØ0_145"/>
      <sheetName val="[SHOPLIST.xls]/VWVU))tÏØ0_146"/>
      <sheetName val="[SHOPLIST.xls]/VWVU))tÏØ0_147"/>
      <sheetName val="[SHOPLIST.xls]/VWVU))tÏØ0_148"/>
      <sheetName val="[SHOPLIST.xls]/VWVU))tÏØ0_149"/>
      <sheetName val="[SHOPLIST.xls]/VWVU))tÏØ0_150"/>
      <sheetName val="[SHOPLIST.xls]70,/0s«iÆøí¬i111"/>
      <sheetName val="[SHOPLIST.xls]70,/0s«_iÆø_í¬3"/>
      <sheetName val="[SHOPLIST.xls]70,/0s«iÆøí¬i24"/>
      <sheetName val="[SHOPLIST.xls]70,/0s«iÆøí¬i33"/>
      <sheetName val="[SHOPLIST.xls]/VWVU))3"/>
      <sheetName val="[SHOPLIST.xls]/V1"/>
      <sheetName val="[SHOPLIST.xls]/V3"/>
      <sheetName val="[SHOPLIST.xls]/V2"/>
      <sheetName val="[SHOPLIST.xls]/V4"/>
      <sheetName val="[SHOPLIST.xls]_VW__VU________46"/>
      <sheetName val="[SHOPLIST.xls]_VW__VU________47"/>
      <sheetName val="[SHOPLIST.xls][SHOPLIST.xls]/V1"/>
      <sheetName val="[SHOPLIST.xls][SHOPLIST.xls]/V3"/>
      <sheetName val="[SHOPLIST.xls][SHOPLIST.xls]/V2"/>
      <sheetName val="[SHOPLIST.xls][SHOPLIST.xls]/V4"/>
      <sheetName val="[SHOPLIST.xls]_VW__VU________48"/>
      <sheetName val="[SHOPLIST.xls]_VW__VU________49"/>
      <sheetName val="[SHOPLIST.xls]_SHOPLIST_xl_5148"/>
      <sheetName val="[SHOPLIST.xls]_SHOPLIST_xl_5149"/>
      <sheetName val="[SHOPLIST.xls]_SHOPLIST_xl_5150"/>
      <sheetName val="[SHOPLIST.xls]_SHOPLIST_xl_5151"/>
      <sheetName val="[SHOPLIST.xls]_SHOPLIST_xl_5152"/>
      <sheetName val="[SHOPLIST.xls]_SHOPLIST_xl_5153"/>
      <sheetName val="[SHOPLIST.xls]_SHOPLIST_xl_5154"/>
      <sheetName val="[SHOPLIST.xls]_SHOPLIST_xl_5155"/>
      <sheetName val="[SHOPLIST.xls]_SHOPLIST_xl_5156"/>
      <sheetName val="[SHOPLIST.xls]_SHOPLIST_xl_5157"/>
      <sheetName val="[SHOPLIST.xls]_SHOPLIST_xl_5158"/>
      <sheetName val="[SHOPLIST.xls]_SHOPLIST_xl_5159"/>
      <sheetName val="[SHOPLIST.xls]_SHOPLIST_xl_5160"/>
      <sheetName val="[SHOPLIST.xls]_SHOPLIST_xl_5161"/>
      <sheetName val="[SHOPLIST.xls]_SHOPLIST_xl_5162"/>
      <sheetName val="[SHOPLIST.xls]_SHOPLIST_xl_5163"/>
      <sheetName val="[SHOPLIST.xls]_SHOPLIST_xl_5164"/>
      <sheetName val="[SHOPLIST.xls]_SHOPLIST_xl_5165"/>
      <sheetName val="[SHOPLIST.xls]_SHOPLIST_xl_5166"/>
      <sheetName val="[SHOPLIST.xls]_SHOPLIST_xl_5167"/>
      <sheetName val="[SHOPLIST.xls]_SHOPLIST_xl_5168"/>
      <sheetName val="[SHOPLIST.xls]_SHOPLIST_xl_5169"/>
      <sheetName val="[SHOPLIST.xls]_SHOPLIST_xl_5170"/>
      <sheetName val="[SHOPLIST.xls]_SHOPLIST_xl_5171"/>
      <sheetName val="[SHOPLIST.xls]_SHOPLIST_xl_5172"/>
      <sheetName val="[SHOPLIST.xls]_SHOPLIST_xl_5173"/>
      <sheetName val="[SHOPLIST.xls]_SHOPLIST_xl_5174"/>
      <sheetName val="[SHOPLIST.xls]_SHOPLIST_xl_5175"/>
      <sheetName val="[SHOPLIST.xls]_SHOPLIST_xl_5176"/>
      <sheetName val="[SHOPLIST.xls]_SHOPLIST_xl_5177"/>
      <sheetName val="[SHOPLIST.xls]_SHOPLIST_xl_5178"/>
      <sheetName val="[SHOPLIST.xls]_SHOPLIST_xl_5179"/>
      <sheetName val="[SHOPLIST.xls]_SHOPLIST_xl_5180"/>
      <sheetName val="[SHOPLIST.xls]_SHOPLIST_xl_5181"/>
      <sheetName val="[SHOPLIST.xls]_SHOPLIST_xl_5182"/>
      <sheetName val="[SHOPLIST.xls]_SHOPLIST_xl_5183"/>
      <sheetName val="[SHOPLIST.xls]_SHOPLIST_xl_5184"/>
      <sheetName val="[SHOPLIST.xls]_SHOPLIST_xl_5185"/>
      <sheetName val="[SHOPLIST.xls]_SHOPLIST_xl_5186"/>
      <sheetName val="[SHOPLIST.xls]_SHOPLIST_xl_5187"/>
      <sheetName val="[SHOPLIST.xls]_SHOPLIST_xl_5188"/>
      <sheetName val="[SHOPLIST.xls]_SHOPLIST_xl_5189"/>
      <sheetName val="[SHOPLIST.xls]_SHOPLIST_xl_5190"/>
      <sheetName val="[SHOPLIST.xls]_SHOPLIST_xl_5191"/>
      <sheetName val="[SHOPLIST.xls]_SHOPLIST_xl_5192"/>
      <sheetName val="[SHOPLIST.xls]_SHOPLIST_xl_5193"/>
      <sheetName val="[SHOPLIST.xls]_SHOPLIST_xl_5194"/>
      <sheetName val="[SHOPLIST.xls]_SHOPLIST_xl_5195"/>
      <sheetName val="[SHOPLIST.xls]_SHOPLIST_xl_5196"/>
      <sheetName val="[SHOPLIST.xls]_SHOPLIST_xl_5197"/>
      <sheetName val="[SHOPLIST.xls]_SHOPLIST_xl_5198"/>
      <sheetName val="[SHOPLIST.xls]_SHOPLIST_xl_5199"/>
      <sheetName val="[SHOPLIST.xls]_SHOPLIST_xl_5200"/>
      <sheetName val="[SHOPLIST.xls]_SHOPLIST_xl_5201"/>
      <sheetName val="[SHOPLIST.xls]_SHOPLIST_xl_5202"/>
      <sheetName val="[SHOPLIST.xls]_SHOPLIST_xl_5203"/>
      <sheetName val="[SHOPLIST.xls]_SHOPLIST_xl_5204"/>
      <sheetName val="[SHOPLIST.xls]_SHOPLIST_xl_5205"/>
      <sheetName val="[SHOPLIST.xls]_SHOPLIST_xl_5206"/>
      <sheetName val="[SHOPLIST.xls]_SHOPLIST_xl_5207"/>
      <sheetName val="[SHOPLIST.xls]_SHOPLIST_xl_5208"/>
      <sheetName val="[SHOPLIST.xls]_SHOPLIST_xl_5209"/>
      <sheetName val="[SHOPLIST.xls]_SHOPLIST_xl_5210"/>
      <sheetName val="[SHOPLIST.xls]_SHOPLIST_xl_5211"/>
      <sheetName val="[SHOPLIST.xls]_SHOPLIST_xl_5212"/>
      <sheetName val="[SHOPLIST.xls]_SHOPLIST_xl_5213"/>
      <sheetName val="[SHOPLIST.xls]_SHOPLIST_xl_5214"/>
      <sheetName val="[SHOPLIST.xls]_SHOPLIST_xl_5215"/>
      <sheetName val="[SHOPLIST.xls]_SHOPLIST_xl_5216"/>
      <sheetName val="[SHOPLIST.xls]_SHOPLIST_xl_5217"/>
      <sheetName val="[SHOPLIST.xls]_SHOPLIST_xl_5218"/>
      <sheetName val="[SHOPLIST.xls]_SHOPLIST_xl_5219"/>
      <sheetName val="[SHOPLIST.xls]_SHOPLIST_xl_5220"/>
      <sheetName val="[SHOPLIST.xls]_SHOPLIST_xl_5221"/>
      <sheetName val="[SHOPLIST.xls]_SHOPLIST_xl_5222"/>
      <sheetName val="[SHOPLIST.xls]_SHOPLIST_xl_5223"/>
      <sheetName val="[SHOPLIST.xls]_SHOPLIST_xl_5224"/>
      <sheetName val="[SHOPLIST.xls]_SHOPLIST_xl_5225"/>
      <sheetName val="[SHOPLIST.xls]_SHOPLIST_xl_5226"/>
      <sheetName val="[SHOPLIST.xls]_SHOPLIST_xl_5227"/>
      <sheetName val="[SHOPLIST.xls]_SHOPLIST_xl_5228"/>
      <sheetName val="[SHOPLIST.xls]_SHOPLIST_xl_5229"/>
      <sheetName val="[SHOPLIST.xls]_SHOPLIST_xl_5230"/>
      <sheetName val="[SHOPLIST.xls]_SHOPLIST_xl_5231"/>
      <sheetName val="[SHOPLIST.xls]_SHOPLIST_xl_5232"/>
      <sheetName val="[SHOPLIST.xls]_SHOPLIST_xl_5233"/>
      <sheetName val="[SHOPLIST.xls]_SHOPLIST_xl_5234"/>
      <sheetName val="[SHOPLIST.xls]_SHOPLIST_xl_5235"/>
      <sheetName val="[SHOPLIST.xls]_SHOPLIST_xl_5236"/>
      <sheetName val="[SHOPLIST.xls]_SHOPLIST_xl_5237"/>
      <sheetName val="[SHOPLIST.xls]_SHOPLIST_xl_5238"/>
      <sheetName val="[SHOPLIST.xls]_SHOPLIST_xl_5239"/>
      <sheetName val="[SHOPLIST.xls]_SHOPLIST_xl_5240"/>
      <sheetName val="[SHOPLIST.xls]_SHOPLIST_xl_5241"/>
      <sheetName val="[SHOPLIST.xls]_SHOPLIST_xl_5242"/>
      <sheetName val="[SHOPLIST.xls]_SHOPLIST_xl_5243"/>
      <sheetName val="[SHOPLIST.xls]_SHOPLIST_xl_5244"/>
      <sheetName val="[SHOPLIST.xls]_SHOPLIST_xl_5245"/>
      <sheetName val="[SHOPLIST.xls]_SHOPLIST_xl_5246"/>
      <sheetName val="[SHOPLIST.xls]_SHOPLIST_xl_5247"/>
      <sheetName val="[SHOPLIST.xls]_SHOPLIST_xl_5248"/>
      <sheetName val="[SHOPLIST.xls]_SHOPLIST_xl_5249"/>
      <sheetName val="[SHOPLIST.xls]_SHOPLIST_xl_5250"/>
      <sheetName val="[SHOPLIST.xls]_SHOPLIST_xl_5251"/>
      <sheetName val="[SHOPLIST.xls]_SHOPLIST_xl_5252"/>
      <sheetName val="[SHOPLIST.xls]_SHOPLIST_xl_5253"/>
      <sheetName val="[SHOPLIST.xls]_SHOPLIST_xl_5254"/>
      <sheetName val="[SHOPLIST.xls]_SHOPLIST_xl_5255"/>
      <sheetName val="[SHOPLIST.xls]_SHOPLIST_xl_5256"/>
      <sheetName val="[SHOPLIST.xls]_SHOPLIST_xl_5257"/>
      <sheetName val="[SHOPLIST.xls]_SHOPLIST_xl_5258"/>
      <sheetName val="[SHOPLIST.xls]_SHOPLIST_xl_5259"/>
      <sheetName val="[SHOPLIST.xls]_SHOPLIST_xl_5260"/>
      <sheetName val="[SHOPLIST.xls]_SHOPLIST_xl_5261"/>
      <sheetName val="[SHOPLIST.xls]_SHOPLIST_xl_5262"/>
      <sheetName val="[SHOPLIST.xls]_SHOPLIST_xl_5263"/>
      <sheetName val="[SHOPLIST.xls]_SHOPLIST_xl_5264"/>
      <sheetName val="[SHOPLIST.xls]_SHOPLIST_xl_5265"/>
      <sheetName val="[SHOPLIST.xls]_SHOPLIST_xl_5266"/>
      <sheetName val="[SHOPLIST.xls]_SHOPLIST_xl_5267"/>
      <sheetName val="[SHOPLIST.xls]_SHOPLIST_xl_5268"/>
      <sheetName val="[SHOPLIST.xls]_SHOPLIST_xl_5269"/>
      <sheetName val="[SHOPLIST.xls]_SHOPLIST_xl_5270"/>
      <sheetName val="[SHOPLIST.xls]_SHOPLIST_xl_5271"/>
      <sheetName val="[SHOPLIST.xls]_SHOPLIST_xl_5272"/>
      <sheetName val="[SHOPLIST.xls]_SHOPLIST_xl_5273"/>
      <sheetName val="[SHOPLIST.xls]_SHOPLIST_xl_5274"/>
      <sheetName val="[SHOPLIST.xls]_SHOPLIST_xl_5275"/>
      <sheetName val="[SHOPLIST.xls]_SHOPLIST_xl_5276"/>
      <sheetName val="[SHOPLIST.xls]_SHOPLIST_xl_5277"/>
      <sheetName val="[SHOPLIST.xls]_SHOPLIST_xl_5278"/>
      <sheetName val="[SHOPLIST.xls]_SHOPLIST_xl_5279"/>
      <sheetName val="[SHOPLIST.xls]_SHOPLIST_xl_5280"/>
      <sheetName val="[SHOPLIST.xls]_SHOPLIST_xl_5281"/>
      <sheetName val="[SHOPLIST.xls]_SHOPLIST_xl_5282"/>
      <sheetName val="[SHOPLIST.xls]_SHOPLIST_xl_5283"/>
      <sheetName val="[SHOPLIST.xls]_SHOPLIST_xl_5284"/>
      <sheetName val="[SHOPLIST.xls]_SHOPLIST_xl_5285"/>
      <sheetName val="[SHOPLIST.xls]_SHOPLIST_xl_5286"/>
      <sheetName val="[SHOPLIST.xls]_SHOPLIST_xl_5287"/>
      <sheetName val="[SHOPLIST.xls]_SHOPLIST_xl_5288"/>
      <sheetName val="[SHOPLIST.xls]_SHOPLIST_xl_5289"/>
      <sheetName val="[SHOPLIST.xls]_SHOPLIST_xl_5290"/>
      <sheetName val="[SHOPLIST.xls]_SHOPLIST_xl_5291"/>
      <sheetName val="[SHOPLIST.xls]_SHOPLIST_xl_5292"/>
      <sheetName val="[SHOPLIST.xls]_SHOPLIST_xl_5293"/>
      <sheetName val="[SHOPLIST.xls]_SHOPLIST_xl_5294"/>
      <sheetName val="[SHOPLIST.xls]_SHOPLIST_xl_5295"/>
      <sheetName val="[SHOPLIST.xls]_SHOPLIST_xl_5296"/>
      <sheetName val="[SHOPLIST.xls]_SHOPLIST_xl_5297"/>
      <sheetName val="[SHOPLIST.xls]_SHOPLIST_xl_5298"/>
      <sheetName val="[SHOPLIST.xls]_SHOPLIST_xl_5299"/>
      <sheetName val="[SHOPLIST.xls]_SHOPLIST_xl_5300"/>
      <sheetName val="[SHOPLIST.xls]_SHOPLIST_xl_5301"/>
      <sheetName val="[SHOPLIST.xls]_SHOPLIST_xl_5302"/>
      <sheetName val="[SHOPLIST.xls]_SHOPLIST_xl_5303"/>
      <sheetName val="[SHOPLIST.xls]_SHOPLIST_xl_5304"/>
      <sheetName val="[SHOPLIST.xls]_SHOPLIST_xl_5305"/>
      <sheetName val="[SHOPLIST.xls]_SHOPLIST_xl_5306"/>
      <sheetName val="[SHOPLIST.xls]_SHOPLIST_xl_5307"/>
      <sheetName val="[SHOPLIST.xls]_SHOPLIST_xl_5308"/>
      <sheetName val="[SHOPLIST.xls]_SHOPLIST_xl_5309"/>
      <sheetName val="[SHOPLIST.xls]_SHOPLIST_xl_5310"/>
      <sheetName val="[SHOPLIST.xls]_SHOPLIST_xl_5311"/>
      <sheetName val="[SHOPLIST.xls]_SHOPLIST_xl_5312"/>
      <sheetName val="[SHOPLIST.xls]_SHOPLIST_xl_5313"/>
      <sheetName val="[SHOPLIST.xls]_SHOPLIST_xl_5314"/>
      <sheetName val="[SHOPLIST.xls]_SHOPLIST_xl_5315"/>
      <sheetName val="[SHOPLIST.xls]_SHOPLIST_xl_5316"/>
      <sheetName val="[SHOPLIST.xls]_SHOPLIST_xl_5317"/>
      <sheetName val="[SHOPLIST.xls]_SHOPLIST_xl_5318"/>
      <sheetName val="[SHOPLIST.xls]_SHOPLIST_xl_5319"/>
      <sheetName val="[SHOPLIST.xls]_SHOPLIST_xl_5320"/>
      <sheetName val="[SHOPLIST.xls]_SHOPLIST_xl_5321"/>
      <sheetName val="[SHOPLIST.xls]_SHOPLIST_xl_5322"/>
      <sheetName val="[SHOPLIST.xls]_SHOPLIST_xl_5323"/>
      <sheetName val="[SHOPLIST.xls]_SHOPLIST_xl_5324"/>
      <sheetName val="[SHOPLIST.xls]_SHOPLIST_xl_5325"/>
      <sheetName val="[SHOPLIST.xls]_SHOPLIST_xl_5326"/>
      <sheetName val="[SHOPLIST.xls]_SHOPLIST_xl_5327"/>
      <sheetName val="[SHOPLIST.xls]_SHOPLIST_xl_5328"/>
      <sheetName val="[SHOPLIST.xls]_SHOPLIST_xl_5329"/>
      <sheetName val="[SHOPLIST.xls]_SHOPLIST_xl_5330"/>
      <sheetName val="[SHOPLIST.xls]_SHOPLIST_xl_5331"/>
      <sheetName val="[SHOPLIST.xls]_SHOPLIST_xl_5332"/>
      <sheetName val="[SHOPLIST.xls]_SHOPLIST_xl_5333"/>
      <sheetName val="[SHOPLIST.xls]_SHOPLIST_xl_5334"/>
      <sheetName val="[SHOPLIST.xls]_SHOPLIST_xl_5335"/>
      <sheetName val="[SHOPLIST.xls]_SHOPLIST_xl_5336"/>
      <sheetName val="[SHOPLIST.xls]_SHOPLIST_xl_5337"/>
      <sheetName val="[SHOPLIST.xls]_SHOPLIST_xl_5338"/>
      <sheetName val="[SHOPLIST.xls]_SHOPLIST_xl_5339"/>
      <sheetName val="[SHOPLIST.xls]_SHOPLIST_xl_5340"/>
      <sheetName val="[SHOPLIST.xls]_SHOPLIST_xl_5341"/>
      <sheetName val="[SHOPLIST.xls]_SHOPLIST_xl_5342"/>
      <sheetName val="[SHOPLIST.xls]_SHOPLIST_xl_5343"/>
      <sheetName val="[SHOPLIST.xls]_SHOPLIST_xl_5344"/>
      <sheetName val="[SHOPLIST.xls]_SHOPLIST_xl_5345"/>
      <sheetName val="[SHOPLIST.xls]_SHOPLIST_xl_5346"/>
      <sheetName val="[SHOPLIST.xls]_SHOPLIST_xl_5347"/>
      <sheetName val="[SHOPLIST.xls]_SHOPLIST_xl_5348"/>
      <sheetName val="[SHOPLIST.xls]_SHOPLIST_xl_5349"/>
      <sheetName val="[SHOPLIST.xls]_SHOPLIST_xl_5350"/>
      <sheetName val="[SHOPLIST.xls]_SHOPLIST_xl_5351"/>
      <sheetName val="[SHOPLIST.xls]_SHOPLIST_xl_5352"/>
      <sheetName val="[SHOPLIST.xls]_SHOPLIST_xl_5353"/>
      <sheetName val="[SHOPLIST.xls]_SHOPLIST_xl_5354"/>
      <sheetName val="[SHOPLIST.xls]_SHOPLIST_xl_5355"/>
      <sheetName val="[SHOPLIST.xls]_SHOPLIST_xl_5356"/>
      <sheetName val="[SHOPLIST.xls]_SHOPLIST_xl_5357"/>
      <sheetName val="[SHOPLIST.xls]_SHOPLIST_xl_5358"/>
      <sheetName val="[SHOPLIST.xls]_SHOPLIST_xl_5359"/>
      <sheetName val="[SHOPLIST.xls]_SHOPLIST_xl_5360"/>
      <sheetName val="[SHOPLIST.xls]_SHOPLIST_xl_5361"/>
      <sheetName val="[SHOPLIST.xls]_SHOPLIST_xl_5362"/>
      <sheetName val="[SHOPLIST.xls]_SHOPLIST_xl_5363"/>
      <sheetName val="[SHOPLIST.xls]_SHOPLIST_xl_5364"/>
      <sheetName val="[SHOPLIST.xls]_SHOPLIST_xl_5365"/>
      <sheetName val="[SHOPLIST.xls]_SHOPLIST_xl_5366"/>
      <sheetName val="[SHOPLIST.xls]_SHOPLIST_xl_5367"/>
      <sheetName val="[SHOPLIST.xls]_SHOPLIST_xl_5368"/>
      <sheetName val="[SHOPLIST.xls]_SHOPLIST_xl_5369"/>
      <sheetName val="[SHOPLIST.xls]_SHOPLIST_xl_5370"/>
      <sheetName val="[SHOPLIST.xls]_SHOPLIST_xl_5371"/>
      <sheetName val="[SHOPLIST.xls]_SHOPLIST_xl_5372"/>
      <sheetName val="[SHOPLIST.xls]_SHOPLIST_xl_5373"/>
      <sheetName val="[SHOPLIST.xls]_SHOPLIST_xl_5374"/>
      <sheetName val="[SHOPLIST.xls]_SHOPLIST_xl_5375"/>
      <sheetName val="[SHOPLIST.xls]_SHOPLIST_xl_5376"/>
      <sheetName val="[SHOPLIST.xls]_SHOPLIST_xl_5377"/>
      <sheetName val="[SHOPLIST.xls]_SHOPLIST_xl_5378"/>
      <sheetName val="[SHOPLIST.xls]_SHOPLIST_xl_5379"/>
      <sheetName val="[SHOPLIST.xls]_SHOPLIST_xl_5380"/>
      <sheetName val="[SHOPLIST.xls]_SHOPLIST_xl_5381"/>
      <sheetName val="[SHOPLIST.xls]_SHOPLIST_xl_5382"/>
      <sheetName val="[SHOPLIST.xls]_SHOPLIST_xl_5383"/>
      <sheetName val="[SHOPLIST.xls]_SHOPLIST_xl_5384"/>
      <sheetName val="[SHOPLIST.xls]_SHOPLIST_xl_5385"/>
      <sheetName val="[SHOPLIST.xls]_SHOPLIST_xl_5386"/>
      <sheetName val="[SHOPLIST.xls]_SHOPLIST_xl_5387"/>
      <sheetName val="[SHOPLIST.xls]_SHOPLIST_xl_5388"/>
      <sheetName val="[SHOPLIST.xls]_SHOPLIST_xl_5389"/>
      <sheetName val="[SHOPLIST.xls]_SHOPLIST_xl_5390"/>
      <sheetName val="[SHOPLIST.xls]_SHOPLIST_xl_5391"/>
      <sheetName val="[SHOPLIST.xls]_SHOPLIST_xl_5392"/>
      <sheetName val="[SHOPLIST.xls]_SHOPLIST_xl_5393"/>
      <sheetName val="[SHOPLIST.xls]_SHOPLIST_xl_5394"/>
      <sheetName val="[SHOPLIST.xls]_SHOPLIST_xl_5395"/>
      <sheetName val="[SHOPLIST.xls]_SHOPLIST_xl_5396"/>
      <sheetName val="[SHOPLIST.xls]_SHOPLIST_xl_5397"/>
      <sheetName val="[SHOPLIST.xls]_SHOPLIST_xl_5398"/>
      <sheetName val="[SHOPLIST.xls]_SHOPLIST_xl_5399"/>
      <sheetName val="[SHOPLIST.xls]_SHOPLIST_xl_5400"/>
      <sheetName val="[SHOPLIST.xls]_SHOPLIST_xl_5401"/>
      <sheetName val="[SHOPLIST.xls]_SHOPLIST_xl_5402"/>
      <sheetName val="[SHOPLIST.xls]_SHOPLIST_xl_5403"/>
      <sheetName val="[SHOPLIST.xls]_SHOPLIST_xl_5404"/>
      <sheetName val="[SHOPLIST.xls]_SHOPLIST_xl_5405"/>
      <sheetName val="[SHOPLIST.xls]_SHOPLIST_xl_5406"/>
      <sheetName val="[SHOPLIST.xls]_SHOPLIST_xl_5407"/>
      <sheetName val="[SHOPLIST.xls]_SHOPLIST_xl_5408"/>
      <sheetName val="[SHOPLIST.xls]_SHOPLIST_xl_5409"/>
      <sheetName val="[SHOPLIST.xls]_SHOPLIST_xl_5410"/>
      <sheetName val="[SHOPLIST.xls]_SHOPLIST_xl_5411"/>
      <sheetName val="[SHOPLIST.xls]_SHOPLIST_xl_5412"/>
      <sheetName val="[SHOPLIST.xls]_SHOPLIST_xl_5413"/>
      <sheetName val="[SHOPLIST.xls]_SHOPLIST_xl_5414"/>
      <sheetName val="[SHOPLIST.xls]_SHOPLIST_xl_5415"/>
      <sheetName val="[SHOPLIST.xls]_SHOPLIST_xl_5416"/>
      <sheetName val="[SHOPLIST.xls]_SHOPLIST_xl_5417"/>
      <sheetName val="[SHOPLIST.xls]_SHOPLIST_xl_5418"/>
      <sheetName val="[SHOPLIST.xls]_SHOPLIST_xl_5419"/>
      <sheetName val="[SHOPLIST.xls]_SHOPLIST_xl_5420"/>
      <sheetName val="[SHOPLIST.xls]_SHOPLIST_xl_5421"/>
      <sheetName val="[SHOPLIST.xls]_SHOPLIST_xl_5422"/>
      <sheetName val="[SHOPLIST.xls]_SHOPLIST_xl_5423"/>
      <sheetName val="[SHOPLIST.xls]_SHOPLIST_xl_5424"/>
      <sheetName val="[SHOPLIST.xls]_SHOPLIST_xl_5425"/>
      <sheetName val="[SHOPLIST.xls]_SHOPLIST_xl_5426"/>
      <sheetName val="[SHOPLIST.xls]_SHOPLIST_xl_5427"/>
      <sheetName val="[SHOPLIST.xls]_SHOPLIST_xl_5428"/>
      <sheetName val="[SHOPLIST.xls]_SHOPLIST_xl_5429"/>
      <sheetName val="[SHOPLIST.xls]_SHOPLIST_xl_5430"/>
      <sheetName val="[SHOPLIST.xls]_SHOPLIST_xl_5431"/>
      <sheetName val="[SHOPLIST.xls]_SHOPLIST_xl_5432"/>
      <sheetName val="[SHOPLIST.xls]_SHOPLIST_xl_5433"/>
      <sheetName val="[SHOPLIST.xls]_SHOPLIST_xl_5434"/>
      <sheetName val="[SHOPLIST.xls]_SHOPLIST_xl_5435"/>
      <sheetName val="[SHOPLIST.xls]_SHOPLIST_xl_5436"/>
      <sheetName val="[SHOPLIST.xls]_SHOPLIST_xl_5437"/>
      <sheetName val="[SHOPLIST.xls]_SHOPLIST_xl_5438"/>
      <sheetName val="[SHOPLIST.xls]_SHOPLIST_xl_5439"/>
      <sheetName val="[SHOPLIST.xls]_SHOPLIST_xl_5440"/>
      <sheetName val="[SHOPLIST.xls]_SHOPLIST_xl_5441"/>
      <sheetName val="[SHOPLIST.xls]_SHOPLIST_xl_5442"/>
      <sheetName val="[SHOPLIST.xls]_SHOPLIST_xl_5443"/>
      <sheetName val="[SHOPLIST.xls]_SHOPLIST_xl_5444"/>
      <sheetName val="[SHOPLIST.xls]_SHOPLIST_xl_5445"/>
      <sheetName val="[SHOPLIST.xls]_SHOPLIST_xl_5446"/>
      <sheetName val="[SHOPLIST.xls]_SHOPLIST_xl_5447"/>
      <sheetName val="[SHOPLIST.xls]_SHOPLIST_xl_5448"/>
      <sheetName val="[SHOPLIST.xls]_SHOPLIST_xl_5449"/>
      <sheetName val="[SHOPLIST.xls]_SHOPLIST_xl_5450"/>
      <sheetName val="[SHOPLIST.xls]_SHOPLIST_xl_5451"/>
      <sheetName val="[SHOPLIST.xls]_SHOPLIST_xl_5452"/>
      <sheetName val="[SHOPLIST.xls]_SHOPLIST_xl_5453"/>
      <sheetName val="[SHOPLIST.xls]_VW__VU________50"/>
      <sheetName val="[SHOPLIST.xls]_VW__VU________51"/>
      <sheetName val="[SHOPLIST.xls]_SHOPLIST_xl_5454"/>
      <sheetName val="[SHOPLIST.xls]_SHOPLIST_xl_5455"/>
      <sheetName val="[SHOPLIST.xls]_SHOPLIST_xl_5456"/>
      <sheetName val="[SHOPLIST.xls]_VW__VU________52"/>
      <sheetName val="[SHOPLIST.xls]_VW__VU________53"/>
      <sheetName val="[SHOPLIST.xls]_SHOPLIST_xl_5457"/>
      <sheetName val="[SHOPLIST.xls]_SHOPLIST_xl_5458"/>
      <sheetName val="[SHOPLIST.xls]_SHOPLIST_xl_5459"/>
      <sheetName val="[SHOPLIST.xls]_SHOPLIST_xl_5460"/>
      <sheetName val="[SHOPLIST.xls]_SHOPLIST_xl_5461"/>
      <sheetName val="[SHOPLIST.xls]_SHOPLIST_xl_5462"/>
      <sheetName val="[SHOPLIST.xls]_SHOPLIST_xl_5463"/>
      <sheetName val="[SHOPLIST.xls]_SHOPLIST_xl_5464"/>
      <sheetName val="[SHOPLIST.xls]_SHOPLIST_xl_5465"/>
      <sheetName val="[SHOPLIST.xls]_SHOPLIST_xl_5466"/>
      <sheetName val="[SHOPLIST.xls]_SHOPLIST_xl_5467"/>
      <sheetName val="[SHOPLIST.xls]_SHOPLIST_xl_5468"/>
      <sheetName val="[SHOPLIST.xls]_SHOPLIST_xl_5469"/>
      <sheetName val="[SHOPLIST.xls]_SHOPLIST_xl_5470"/>
      <sheetName val="[SHOPLIST.xls]_SHOPLIST_xl_5471"/>
      <sheetName val="[SHOPLIST.xls]_SHOPLIST_xl_5472"/>
      <sheetName val="[SHOPLIST.xls]_SHOPLIST_xl_5473"/>
      <sheetName val="[SHOPLIST.xls]_SHOPLIST_xl_5474"/>
      <sheetName val="[SHOPLIST.xls]_SHOPLIST_xl_5475"/>
      <sheetName val="[SHOPLIST.xls]_SHOPLIST_xl_5476"/>
      <sheetName val="[SHOPLIST.xls]_SHOPLIST_xl_5477"/>
      <sheetName val="[SHOPLIST.xls]_SHOPLIST_xl_5478"/>
      <sheetName val="[SHOPLIST.xls]_SHOPLIST_xl_5479"/>
      <sheetName val="[SHOPLIST.xls]_SHOPLIST_xl_5480"/>
      <sheetName val="[SHOPLIST.xls]_SHOPLIST_xl_5481"/>
      <sheetName val="[SHOPLIST.xls]_SHOPLIST_xl_5482"/>
      <sheetName val="[SHOPLIST.xls]_SHOPLIST_xl_5483"/>
      <sheetName val="[SHOPLIST.xls]_SHOPLIST_xl_5484"/>
      <sheetName val="[SHOPLIST.xls]_SHOPLIST_xl_5485"/>
      <sheetName val="[SHOPLIST.xls]_SHOPLIST_xl_5486"/>
      <sheetName val="[SHOPLIST.xls]_SHOPLIST_xl_5487"/>
      <sheetName val="[SHOPLIST.xls]_SHOPLIST_xl_5488"/>
      <sheetName val="[SHOPLIST.xls]_SHOPLIST_xl_5489"/>
      <sheetName val="[SHOPLIST.xls]_SHOPLIST_xl_5490"/>
      <sheetName val="[SHOPLIST.xls]_SHOPLIST_xl_5491"/>
      <sheetName val="[SHOPLIST.xls]_SHOPLIST_xl_5492"/>
      <sheetName val="[SHOPLIST.xls]_SHOPLIST_xl_5493"/>
      <sheetName val="[SHOPLIST.xls]_SHOPLIST_xl_5494"/>
      <sheetName val="[SHOPLIST.xls]_SHOPLIST_xl_5495"/>
      <sheetName val="[SHOPLIST.xls]_SHOPLIST_xl_5496"/>
      <sheetName val="[SHOPLIST.xls]_SHOPLIST_xl_5497"/>
      <sheetName val="[SHOPLIST.xls]_SHOPLIST_xl_5498"/>
      <sheetName val="[SHOPLIST.xls]_SHOPLIST_xl_5499"/>
      <sheetName val="[SHOPLIST.xls]_SHOPLIST_xl_5500"/>
      <sheetName val="[SHOPLIST.xls]_SHOPLIST_xl_5501"/>
      <sheetName val="[SHOPLIST.xls]_SHOPLIST_xl_5502"/>
      <sheetName val="[SHOPLIST.xls]_SHOPLIST_xl_5503"/>
      <sheetName val="[SHOPLIST.xls]_SHOPLIST_xl_5504"/>
      <sheetName val="[SHOPLIST.xls]_SHOPLIST_xl_5505"/>
      <sheetName val="[SHOPLIST.xls]_SHOPLIST_xl_5506"/>
      <sheetName val="[SHOPLIST.xls]_SHOPLIST_xl_5507"/>
      <sheetName val="[SHOPLIST.xls]_SHOPLIST_xl_5508"/>
      <sheetName val="[SHOPLIST.xls]_SHOPLIST_xl_5509"/>
      <sheetName val="[SHOPLIST.xls]_SHOPLIST_xl_5510"/>
      <sheetName val="[SHOPLIST.xls]_SHOPLIST_xl_5511"/>
      <sheetName val="[SHOPLIST.xls]_SHOPLIST_xl_5512"/>
      <sheetName val="[SHOPLIST.xls]_SHOPLIST_xl_5513"/>
      <sheetName val="[SHOPLIST.xls]_VW__VU________54"/>
      <sheetName val="[SHOPLIST.xls]_SHOPLIST_xl_5514"/>
      <sheetName val="[SHOPLIST.xls]_SHOPLIST_xl_5515"/>
      <sheetName val="[SHOPLIST.xls]_SHOPLIST_xl_5516"/>
      <sheetName val="[SHOPLIST.xls]_SHOPLIST_xl_5517"/>
      <sheetName val="[SHOPLIST.xls]_SHOPLIST_xl_5518"/>
      <sheetName val="[SHOPLIST.xls]_SHOPLIST_xl_5519"/>
      <sheetName val="[SHOPLIST.xls]_SHOPLIST_xl_5520"/>
      <sheetName val="[SHOPLIST.xls]_SHOPLIST_xl_5521"/>
      <sheetName val="[SHOPLIST.xls]_SHOPLIST_xl_5522"/>
      <sheetName val="[SHOPLIST.xls]_SHOPLIST_xl_5523"/>
      <sheetName val="[SHOPLIST.xls]_SHOPLIST_xl_5524"/>
      <sheetName val="[SHOPLIST.xls]_SHOPLIST_xl_5525"/>
      <sheetName val="[SHOPLIST.xls]_SHOPLIST_xl_5526"/>
      <sheetName val="[SHOPLIST.xls]_SHOPLIST_xl_5527"/>
      <sheetName val="[SHOPLIST.xls]_SHOPLIST_xl_5528"/>
      <sheetName val="[SHOPLIST.xls]_SHOPLIST_xl_5529"/>
      <sheetName val="[SHOPLIST.xls]_SHOPLIST_xl_5530"/>
      <sheetName val="[SHOPLIST.xls]_SHOPLIST_xl_5531"/>
      <sheetName val="[SHOPLIST.xls]_SHOPLIST_xl_5532"/>
      <sheetName val="[SHOPLIST.xls]_SHOPLIST_xl_5533"/>
      <sheetName val="[SHOPLIST.xls]_SHOPLIST_xl_5534"/>
      <sheetName val="[SHOPLIST.xls]_SHOPLIST_xl_5535"/>
      <sheetName val="[SHOPLIST.xls]_SHOPLIST_xl_5536"/>
      <sheetName val="[SHOPLIST.xls]_SHOPLIST_xl_5537"/>
      <sheetName val="[SHOPLIST.xls]_SHOPLIST_xl_5538"/>
      <sheetName val="[SHOPLIST.xls]_SHOPLIST_xl_5539"/>
      <sheetName val="[SHOPLIST.xls]_SHOPLIST_xl_5540"/>
      <sheetName val="[SHOPLIST.xls]_SHOPLIST_xl_5541"/>
      <sheetName val="[SHOPLIST.xls]_SHOPLIST_xl_5542"/>
      <sheetName val="[SHOPLIST.xls]_SHOPLIST_xl_5543"/>
      <sheetName val="[SHOPLIST.xls]_SHOPLIST_xl_5544"/>
      <sheetName val="[SHOPLIST.xls]_SHOPLIST_xl_5545"/>
      <sheetName val="[SHOPLIST.xls]_SHOPLIST_xl_5546"/>
      <sheetName val="[SHOPLIST.xls]_SHOPLIST_xl_5547"/>
      <sheetName val="[SHOPLIST.xls]_SHOPLIST_xl_5548"/>
      <sheetName val="[SHOPLIST.xls]_SHOPLIST_xl_5549"/>
      <sheetName val="[SHOPLIST.xls]_SHOPLIST_xl_5550"/>
      <sheetName val="[SHOPLIST.xls]_SHOPLIST_xl_5551"/>
      <sheetName val="[SHOPLIST.xls]_SHOPLIST_xl_5552"/>
      <sheetName val="[SHOPLIST.xls]_SHOPLIST_xl_5553"/>
      <sheetName val="[SHOPLIST.xls]_SHOPLIST_xl_5554"/>
      <sheetName val="[SHOPLIST.xls]_SHOPLIST_xl_5555"/>
      <sheetName val="[SHOPLIST.xls]_SHOPLIST_xl_5556"/>
      <sheetName val="[SHOPLIST.xls]_SHOPLIST_xl_5557"/>
      <sheetName val="[SHOPLIST.xls]_SHOPLIST_xl_5558"/>
      <sheetName val="[SHOPLIST.xls]_SHOPLIST_xl_5559"/>
      <sheetName val="[SHOPLIST.xls]_SHOPLIST_xl_5560"/>
      <sheetName val="[SHOPLIST.xls]_SHOPLIST_xl_5561"/>
      <sheetName val="[SHOPLIST.xls]_SHOPLIST_xl_5562"/>
      <sheetName val="[SHOPLIST.xls]_SHOPLIST_xl_5563"/>
      <sheetName val="[SHOPLIST.xls]_SHOPLIST_xl_5564"/>
      <sheetName val="[SHOPLIST.xls]_SHOPLIST_xl_5565"/>
      <sheetName val="[SHOPLIST.xls]_SHOPLIST_xl_5566"/>
      <sheetName val="[SHOPLIST.xls]_SHOPLIST_xl_5567"/>
      <sheetName val="[SHOPLIST.xls]_SHOPLIST_xl_5568"/>
      <sheetName val="[SHOPLIST.xls]_SHOPLIST_xl_5569"/>
      <sheetName val="[SHOPLIST.xls]_SHOPLIST_xl_5570"/>
      <sheetName val="[SHOPLIST.xls]_SHOPLIST_xl_5571"/>
      <sheetName val="[SHOPLIST.xls]_SHOPLIST_xl_5572"/>
      <sheetName val="[SHOPLIST.xls]_SHOPLIST_xl_5573"/>
      <sheetName val="[SHOPLIST.xls]_SHOPLIST_xl_5574"/>
      <sheetName val="[SHOPLIST.xls]_SHOPLIST_xl_5575"/>
      <sheetName val="[SHOPLIST.xls]_SHOPLIST_xl_5576"/>
      <sheetName val="ICO_budzet_97"/>
      <sheetName val="Worksheet"/>
      <sheetName val="Heads"/>
      <sheetName val="Dbase"/>
      <sheetName val="Page 2"/>
      <sheetName val="Old_Bars"/>
      <sheetName val="MacroBook_April_2020"/>
      <sheetName val="REMARKS"/>
      <sheetName val="MEMBERS CATAGORY"/>
      <sheetName val="DESIGNATION"/>
      <sheetName val="PROJECT NAME LIST "/>
      <sheetName val="Bill 3 - Site Works"/>
      <sheetName val="[SHOPLIST.xls]70___0_s__i____73"/>
      <sheetName val="[SHOPLIST.xls]_VW__VU________55"/>
      <sheetName val="[SHOPLIST.xls]_VW__VU________56"/>
      <sheetName val="[SHOPLIST.xls]70_x005f_x0000___0_x_23"/>
      <sheetName val="[SHOPLIST.xls]70___0_s__i____74"/>
      <sheetName val="[SHOPLIST.xls]70___0_s__i____75"/>
      <sheetName val="[SHOPLIST.xls]_SHOPLIST_xl_5577"/>
      <sheetName val="[SHOPLIST.xls]_SHOPLIST_xl_5578"/>
      <sheetName val="[SHOPLIST.xls]_SHOPLIST_xl_5579"/>
      <sheetName val="[SHOPLIST.xls]_SHOPLIST_xl_5580"/>
      <sheetName val="[SHOPLIST.xls]_SHOPLIST_xl_5581"/>
      <sheetName val="[SHOPLIST.xls]_SHOPLIST_xl_5582"/>
      <sheetName val="[SHOPLIST.xls]_SHOPLIST_xl_5583"/>
      <sheetName val="[SHOPLIST.xls]_SHOPLIST_xl_5584"/>
      <sheetName val="[SHOPLIST.xls]_SHOPLIST_xl_5585"/>
      <sheetName val="[SHOPLIST.xls]_SHOPLIST_xl_5586"/>
      <sheetName val="[SHOPLIST.xls]_SHOPLIST_xl_5587"/>
      <sheetName val="[SHOPLIST.xls]_SHOPLIST_xl_5588"/>
      <sheetName val="[SHOPLIST.xls]_SHOPLIST_xl_5589"/>
      <sheetName val="[SHOPLIST.xls]_SHOPLIST_xl_5590"/>
      <sheetName val="[SHOPLIST.xls]_SHOPLIST_xl_5591"/>
      <sheetName val="[SHOPLIST.xls]_SHOPLIST_xl_5592"/>
      <sheetName val="[SHOPLIST.xls]_SHOPLIST_xl_5593"/>
      <sheetName val="[SHOPLIST.xls]_SHOPLIST_xl_5594"/>
      <sheetName val="[SHOPLIST.xls]_SHOPLIST_xl_5595"/>
      <sheetName val="[SHOPLIST.xls]_SHOPLIST_xl_5596"/>
      <sheetName val="[SHOPLIST.xls]_SHOPLIST_xl_5597"/>
      <sheetName val="[SHOPLIST.xls]_SHOPLIST_xl_5598"/>
      <sheetName val="[SHOPLIST.xls]_SHOPLIST_xl_5599"/>
      <sheetName val="[SHOPLIST.xls]_SHOPLIST_xl_5600"/>
      <sheetName val="[SHOPLIST.xls]_SHOPLIST_xl_5601"/>
      <sheetName val="[SHOPLIST.xls]_SHOPLIST_xl_5602"/>
      <sheetName val="[SHOPLIST.xls]_SHOPLIST_xl_5603"/>
      <sheetName val="[SHOPLIST.xls]_SHOPLIST_xl_5604"/>
      <sheetName val="[SHOPLIST.xls]_SHOPLIST_xl_5605"/>
      <sheetName val="[SHOPLIST.xls]_SHOPLIST_xl_5606"/>
      <sheetName val="[SHOPLIST.xls]_SHOPLIST_xl_5607"/>
      <sheetName val="[SHOPLIST.xls]_SHOPLIST_xl_5608"/>
      <sheetName val="[SHOPLIST.xls]_SHOPLIST_xl_5609"/>
      <sheetName val="[SHOPLIST.xls]_SHOPLIST_xl_5610"/>
      <sheetName val="[SHOPLIST.xls]_SHOPLIST_xl_5611"/>
      <sheetName val="[SHOPLIST.xls]_SHOPLIST_xl_5612"/>
      <sheetName val="[SHOPLIST.xls]_SHOPLIST_xl_5613"/>
      <sheetName val="[SHOPLIST.xls]_SHOPLIST_xl_5614"/>
      <sheetName val="[SHOPLIST.xls]_SHOPLIST_xl_5615"/>
      <sheetName val="[SHOPLIST.xls]_SHOPLIST_xl_5616"/>
      <sheetName val="[SHOPLIST.xls]_SHOPLIST_xl_5617"/>
      <sheetName val="[SHOPLIST.xls]_SHOPLIST_xl_5618"/>
      <sheetName val="[SHOPLIST.xls]_SHOPLIST_xl_5619"/>
      <sheetName val="[SHOPLIST.xls]_SHOPLIST_xl_5620"/>
      <sheetName val="[SHOPLIST.xls]_SHOPLIST_xl_5621"/>
      <sheetName val="[SHOPLIST.xls]_SHOPLIST_xl_5622"/>
      <sheetName val="[SHOPLIST.xls]_SHOPLIST_xl_5623"/>
      <sheetName val="[SHOPLIST.xls]_SHOPLIST_xl_5624"/>
      <sheetName val="[SHOPLIST.xls]_SHOPLIST_xl_5625"/>
      <sheetName val="[SHOPLIST.xls]_SHOPLIST_xl_5626"/>
      <sheetName val="[SHOPLIST.xls]_SHOPLIST_xl_5627"/>
      <sheetName val="[SHOPLIST.xls]_SHOPLIST_xl_5628"/>
      <sheetName val="[SHOPLIST.xls]_SHOPLIST_xl_5629"/>
      <sheetName val="[SHOPLIST.xls]_SHOPLIST_xl_5630"/>
      <sheetName val="[SHOPLIST.xls]_SHOPLIST_xl_5631"/>
      <sheetName val="[SHOPLIST.xls]_SHOPLIST_xl_5632"/>
      <sheetName val="[SHOPLIST.xls]_SHOPLIST_xl_5633"/>
      <sheetName val="[SHOPLIST.xls]_SHOPLIST_xl_5634"/>
      <sheetName val="[SHOPLIST.xls]_SHOPLIST_xl_5635"/>
      <sheetName val="[SHOPLIST.xls]_SHOPLIST_xl_5636"/>
      <sheetName val="[SHOPLIST.xls]_SHOPLIST_xl_5637"/>
      <sheetName val="[SHOPLIST.xls]_SHOPLIST_xl_5638"/>
      <sheetName val="[SHOPLIST.xls]_SHOPLIST_xl_5639"/>
      <sheetName val="[SHOPLIST.xls]_SHOPLIST_xl_5640"/>
      <sheetName val="[SHOPLIST.xls]_SHOPLIST_xl_5641"/>
      <sheetName val="[SHOPLIST.xls]_SHOPLIST_xl_5642"/>
      <sheetName val="[SHOPLIST.xls]_SHOPLIST_xl_5643"/>
      <sheetName val="[SHOPLIST.xls]_SHOPLIST_xl_5644"/>
      <sheetName val="[SHOPLIST.xls]_SHOPLIST_xl_5645"/>
      <sheetName val="[SHOPLIST.xls]_SHOPLIST_xl_5646"/>
      <sheetName val="[SHOPLIST.xls]_SHOPLIST_xl_5647"/>
      <sheetName val="[SHOPLIST.xls]_SHOPLIST_xl_5648"/>
      <sheetName val="[SHOPLIST.xls]_SHOPLIST_xl_5649"/>
      <sheetName val="[SHOPLIST.xls]_SHOPLIST_xl_5650"/>
      <sheetName val="[SHOPLIST.xls]_SHOPLIST_xl_5651"/>
      <sheetName val="[SHOPLIST.xls]_SHOPLIST_xl_5652"/>
      <sheetName val="[SHOPLIST.xls]_SHOPLIST_xl_5653"/>
      <sheetName val="[SHOPLIST.xls]_SHOPLIST_xl_5654"/>
      <sheetName val="[SHOPLIST.xls]_SHOPLIST_xl_5655"/>
      <sheetName val="[SHOPLIST.xls]_SHOPLIST_xl_5656"/>
      <sheetName val="[SHOPLIST.xls]_SHOPLIST_xl_5657"/>
      <sheetName val="[SHOPLIST.xls]_SHOPLIST_xl_5658"/>
      <sheetName val="[SHOPLIST.xls]_SHOPLIST_xl_5659"/>
      <sheetName val="[SHOPLIST.xls]_SHOPLIST_xl_5660"/>
      <sheetName val="[SHOPLIST.xls]_SHOPLIST_xl_5661"/>
      <sheetName val="[SHOPLIST.xls]_SHOPLIST_xl_5662"/>
      <sheetName val="[SHOPLIST.xls]_SHOPLIST_xl_5663"/>
      <sheetName val="[SHOPLIST.xls]_SHOPLIST_xl_5664"/>
      <sheetName val="[SHOPLIST.xls]_SHOPLIST_xl_5665"/>
      <sheetName val="[SHOPLIST.xls]_SHOPLIST_xl_5666"/>
      <sheetName val="[SHOPLIST.xls]_SHOPLIST_xl_5667"/>
      <sheetName val="[SHOPLIST.xls]_SHOPLIST_xl_5668"/>
      <sheetName val="[SHOPLIST.xls]_SHOPLIST_xl_5669"/>
      <sheetName val="[SHOPLIST.xls]_SHOPLIST_xl_5670"/>
      <sheetName val="[SHOPLIST.xls]_SHOPLIST_xl_5671"/>
      <sheetName val="[SHOPLIST.xls]_SHOPLIST_xl_5672"/>
      <sheetName val="[SHOPLIST.xls]_SHOPLIST_xl_5673"/>
      <sheetName val="[SHOPLIST.xls]_SHOPLIST_xl_5674"/>
      <sheetName val="[SHOPLIST.xls]_SHOPLIST_xl_5675"/>
      <sheetName val="[SHOPLIST.xls]_SHOPLIST_xl_5676"/>
      <sheetName val="[SHOPLIST.xls]_SHOPLIST_xl_5677"/>
      <sheetName val="[SHOPLIST.xls]_SHOPLIST_xl_5678"/>
      <sheetName val="[SHOPLIST.xls]_SHOPLIST_xl_5679"/>
      <sheetName val="[SHOPLIST.xls]_SHOPLIST_xl_5680"/>
      <sheetName val="[SHOPLIST.xls]_SHOPLIST_xl_5681"/>
      <sheetName val="[SHOPLIST.xls]_SHOPLIST_xl_5682"/>
      <sheetName val="[SHOPLIST.xls]_SHOPLIST_xl_5683"/>
      <sheetName val="[SHOPLIST.xls]_SHOPLIST_xl_5684"/>
      <sheetName val="[SHOPLIST.xls]_SHOPLIST_xl_5685"/>
      <sheetName val="[SHOPLIST.xls]_SHOPLIST_xl_5686"/>
      <sheetName val="[SHOPLIST.xls]_SHOPLIST_xl_5687"/>
      <sheetName val="[SHOPLIST.xls]_SHOPLIST_xl_5688"/>
      <sheetName val="[SHOPLIST.xls]_SHOPLIST_xl_5689"/>
      <sheetName val="[SHOPLIST.xls]_SHOPLIST_xl_5690"/>
      <sheetName val="[SHOPLIST.xls]_SHOPLIST_xl_5691"/>
      <sheetName val="[SHOPLIST.xls]_SHOPLIST_xl_5692"/>
      <sheetName val="[SHOPLIST.xls]_SHOPLIST_xl_5693"/>
      <sheetName val="[SHOPLIST.xls]_SHOPLIST_xl_5694"/>
      <sheetName val="[SHOPLIST.xls]_SHOPLIST_xl_5695"/>
      <sheetName val="[SHOPLIST.xls]_SHOPLIST_xl_5696"/>
      <sheetName val="[SHOPLIST.xls]_SHOPLIST_xl_5697"/>
      <sheetName val="[SHOPLIST.xls]_SHOPLIST_xl_5698"/>
      <sheetName val="[SHOPLIST.xls]_SHOPLIST_xl_5699"/>
      <sheetName val="[SHOPLIST.xls]_SHOPLIST_xl_5700"/>
      <sheetName val="[SHOPLIST.xls]_SHOPLIST_xl_5701"/>
      <sheetName val="[SHOPLIST.xls]_SHOPLIST_xl_5702"/>
      <sheetName val="[SHOPLIST.xls]_SHOPLIST_xl_5703"/>
      <sheetName val="[SHOPLIST.xls]_SHOPLIST_xl_5704"/>
      <sheetName val="[SHOPLIST.xls]_SHOPLIST_xl_5705"/>
      <sheetName val="[SHOPLIST.xls]_SHOPLIST_xl_5706"/>
      <sheetName val="[SHOPLIST.xls]_SHOPLIST_xl_5707"/>
      <sheetName val="[SHOPLIST.xls]_SHOPLIST_xl_5708"/>
      <sheetName val="[SHOPLIST.xls]_SHOPLIST_xl_5709"/>
      <sheetName val="[SHOPLIST.xls]_SHOPLIST_xl_5710"/>
      <sheetName val="[SHOPLIST.xls]_SHOPLIST_xl_5711"/>
      <sheetName val="[SHOPLIST.xls]_SHOPLIST_xl_5712"/>
      <sheetName val="[SHOPLIST.xls]_SHOPLIST_xl_5713"/>
      <sheetName val="[SHOPLIST.xls]_SHOPLIST_xl_5714"/>
      <sheetName val="[SHOPLIST.xls]_SHOPLIST_xl_5715"/>
      <sheetName val="[SHOPLIST.xls]70___0_s__i____76"/>
      <sheetName val="[SHOPLIST.xls]_SHOPLIST_xl_5716"/>
      <sheetName val="[SHOPLIST.xls]_SHOPLIST_xl_5717"/>
      <sheetName val="[SHOPLIST.xls]_SHOPLIST_xl_5718"/>
      <sheetName val="[SHOPLIST.xls]_SHOPLIST_xl_5719"/>
      <sheetName val="[SHOPLIST.xls]_SHOPLIST_xl_5720"/>
      <sheetName val="[SHOPLIST.xls]_SHOPLIST_xl_5721"/>
      <sheetName val="[SHOPLIST.xls]_SHOPLIST_xl_5722"/>
      <sheetName val="[SHOPLIST.xls]_SHOPLIST_xl_5723"/>
      <sheetName val="[SHOPLIST.xls]_SHOPLIST_xl_5724"/>
      <sheetName val="[SHOPLIST.xls]_SHOPLIST_xl_5725"/>
      <sheetName val="[SHOPLIST.xls]_SHOPLIST_xl_5726"/>
      <sheetName val="[SHOPLIST.xls]_SHOPLIST_xl_5727"/>
      <sheetName val="[SHOPLIST.xls]_SHOPLIST_xl_5728"/>
      <sheetName val="[SHOPLIST.xls]_SHOPLIST_xl_5729"/>
      <sheetName val="[SHOPLIST.xls]_SHOPLIST_xl_5730"/>
      <sheetName val="[SHOPLIST.xls]_SHOPLIST_xl_5731"/>
      <sheetName val="[SHOPLIST.xls]_SHOPLIST_xl_5732"/>
      <sheetName val="[SHOPLIST.xls]_SHOPLIST_xl_5733"/>
      <sheetName val="[SHOPLIST.xls]_SHOPLIST_xl_5734"/>
      <sheetName val="[SHOPLIST.xls]_SHOPLIST_xl_5735"/>
      <sheetName val="[SHOPLIST.xls]_SHOPLIST_xl_5736"/>
      <sheetName val="[SHOPLIST.xls]_SHOPLIST_xl_5737"/>
      <sheetName val="[SHOPLIST.xls]_SHOPLIST_xl_5738"/>
      <sheetName val="[SHOPLIST.xls]_SHOPLIST_xl_5739"/>
      <sheetName val="[SHOPLIST.xls]_SHOPLIST_xl_5740"/>
      <sheetName val="[SHOPLIST.xls]_SHOPLIST_xl_5741"/>
      <sheetName val="[SHOPLIST.xls]_SHOPLIST_xl_5742"/>
      <sheetName val="[SHOPLIST.xls]_SHOPLIST_xl_5743"/>
      <sheetName val="[SHOPLIST.xls]_SHOPLIST_xl_5744"/>
      <sheetName val="[SHOPLIST.xls]_SHOPLIST_xl_5745"/>
      <sheetName val="[SHOPLIST.xls]_SHOPLIST_xl_5746"/>
      <sheetName val="[SHOPLIST.xls]_SHOPLIST_xl_5747"/>
      <sheetName val="[SHOPLIST.xls]_SHOPLIST_xl_5748"/>
      <sheetName val="[SHOPLIST.xls]_SHOPLIST_xl_5749"/>
      <sheetName val="[SHOPLIST.xls]_SHOPLIST_xl_5750"/>
      <sheetName val="[SHOPLIST.xls]_SHOPLIST_xl_5751"/>
      <sheetName val="[SHOPLIST.xls]_SHOPLIST_xl_5752"/>
      <sheetName val="[SHOPLIST.xls]_SHOPLIST_xl_5753"/>
      <sheetName val="[SHOPLIST.xls]_SHOPLIST_xl_5754"/>
      <sheetName val="[SHOPLIST.xls]_SHOPLIST_xl_5755"/>
      <sheetName val="[SHOPLIST.xls]_SHOPLIST_xl_5756"/>
      <sheetName val="[SHOPLIST.xls]_SHOPLIST_xl_5757"/>
      <sheetName val="[SHOPLIST.xls]_SHOPLIST_xl_5758"/>
      <sheetName val="[SHOPLIST.xls]_SHOPLIST_xl_5759"/>
      <sheetName val="[SHOPLIST.xls]_SHOPLIST_xl_5760"/>
      <sheetName val="[SHOPLIST.xls]_SHOPLIST_xl_5761"/>
      <sheetName val="[SHOPLIST.xls]_SHOPLIST_xl_5762"/>
      <sheetName val="[SHOPLIST.xls]_SHOPLIST_xl_5763"/>
      <sheetName val="[SHOPLIST.xls]_SHOPLIST_xl_5764"/>
      <sheetName val="[SHOPLIST.xls]_SHOPLIST_xl_5765"/>
      <sheetName val="[SHOPLIST.xls]_SHOPLIST_xl_5766"/>
      <sheetName val="[SHOPLIST.xls]_SHOPLIST_xl_5767"/>
      <sheetName val="[SHOPLIST.xls]_SHOPLIST_xl_5768"/>
      <sheetName val="[SHOPLIST.xls]_SHOPLIST_xl_5769"/>
      <sheetName val="[SHOPLIST.xls]_SHOPLIST_xl_5770"/>
      <sheetName val="[SHOPLIST.xls]_SHOPLIST_xl_5771"/>
      <sheetName val="[SHOPLIST.xls]_SHOPLIST_xl_5772"/>
      <sheetName val="[SHOPLIST.xls]_SHOPLIST_xl_5773"/>
      <sheetName val="[SHOPLIST.xls]_SHOPLIST_xl_5774"/>
      <sheetName val="[SHOPLIST.xls]_SHOPLIST_xl_5775"/>
      <sheetName val="[SHOPLIST.xls]_SHOPLIST_xl_5776"/>
      <sheetName val="[SHOPLIST.xls]_SHOPLIST_xl_5777"/>
      <sheetName val="[SHOPLIST.xls]_SHOPLIST_xl_5778"/>
      <sheetName val="[SHOPLIST.xls]_SHOPLIST_xl_5779"/>
      <sheetName val="[SHOPLIST.xls]_SHOPLIST_xl_5780"/>
      <sheetName val="[SHOPLIST.xls]_SHOPLIST_xl_5781"/>
      <sheetName val="[SHOPLIST.xls]_SHOPLIST_xl_5782"/>
      <sheetName val="[SHOPLIST.xls]_SHOPLIST_xl_5783"/>
      <sheetName val="[SHOPLIST.xls]_SHOPLIST_xl_5784"/>
      <sheetName val="[SHOPLIST.xls]_SHOPLIST_xl_5785"/>
      <sheetName val="[SHOPLIST.xls]_SHOPLIST_xl_5786"/>
      <sheetName val="[SHOPLIST.xls]_SHOPLIST_xl_5787"/>
      <sheetName val="[SHOPLIST.xls]_SHOPLIST_xl_5788"/>
      <sheetName val="[SHOPLIST.xls]_SHOPLIST_xl_5789"/>
      <sheetName val="[SHOPLIST.xls]_SHOPLIST_xl_5790"/>
      <sheetName val="[SHOPLIST.xls]_SHOPLIST_xl_5791"/>
      <sheetName val="[SHOPLIST.xls]_SHOPLIST_xl_5792"/>
      <sheetName val="[SHOPLIST.xls]_SHOPLIST_xl_5793"/>
      <sheetName val="[SHOPLIST.xls]_SHOPLIST_xl_5794"/>
      <sheetName val="[SHOPLIST.xls]_SHOPLIST_xl_5795"/>
      <sheetName val="[SHOPLIST.xls]_SHOPLIST_xl_5796"/>
      <sheetName val="[SHOPLIST.xls]_SHOPLIST_xl_5797"/>
      <sheetName val="[SHOPLIST.xls]_SHOPLIST_xl_5798"/>
      <sheetName val="[SHOPLIST.xls]_SHOPLIST_xl_5799"/>
      <sheetName val="[SHOPLIST.xls]_SHOPLIST_xl_5800"/>
      <sheetName val="[SHOPLIST.xls]_SHOPLIST_xl_5801"/>
      <sheetName val="[SHOPLIST.xls]_SHOPLIST_xl_5802"/>
      <sheetName val="[SHOPLIST.xls]_SHOPLIST_xl_5803"/>
      <sheetName val="[SHOPLIST.xls]_SHOPLIST_xl_5804"/>
      <sheetName val="[SHOPLIST.xls]_SHOPLIST_xl_5805"/>
      <sheetName val="[SHOPLIST.xls]_SHOPLIST_xl_5806"/>
      <sheetName val="[SHOPLIST.xls]_SHOPLIST_xl_5807"/>
      <sheetName val="[SHOPLIST.xls]_SHOPLIST_xl_5808"/>
      <sheetName val="[SHOPLIST.xls]_SHOPLIST_xl_5809"/>
      <sheetName val="[SHOPLIST.xls]_SHOPLIST_xl_5810"/>
      <sheetName val="[SHOPLIST.xls]_SHOPLIST_xl_5811"/>
      <sheetName val="[SHOPLIST.xls]_SHOPLIST_xl_5812"/>
      <sheetName val="[SHOPLIST.xls]_SHOPLIST_xl_5813"/>
      <sheetName val="[SHOPLIST.xls]_SHOPLIST_xl_5814"/>
      <sheetName val="[SHOPLIST.xls]_SHOPLIST_xl_5815"/>
      <sheetName val="[SHOPLIST.xls]_SHOPLIST_xl_5816"/>
      <sheetName val="[SHOPLIST.xls]_SHOPLIST_xl_5817"/>
      <sheetName val="[SHOPLIST.xls]_SHOPLIST_xl_5818"/>
      <sheetName val="[SHOPLIST.xls]_SHOPLIST_xl_5819"/>
      <sheetName val="[SHOPLIST.xls]_SHOPLIST_xl_5820"/>
      <sheetName val="[SHOPLIST.xls]_SHOPLIST_xl_5821"/>
      <sheetName val="[SHOPLIST.xls]_SHOPLIST_xl_5822"/>
      <sheetName val="[SHOPLIST.xls]_SHOPLIST_xl_5823"/>
      <sheetName val="[SHOPLIST.xls]_SHOPLIST_xl_5824"/>
      <sheetName val="[SHOPLIST.xls]_SHOPLIST_xl_5825"/>
      <sheetName val="[SHOPLIST.xls]_SHOPLIST_xl_5826"/>
      <sheetName val="[SHOPLIST.xls]_SHOPLIST_xl_5827"/>
      <sheetName val="[SHOPLIST.xls]_SHOPLIST_xl_5828"/>
      <sheetName val="[SHOPLIST.xls]_SHOPLIST_xl_5829"/>
      <sheetName val="[SHOPLIST.xls]_SHOPLIST_xl_5830"/>
      <sheetName val="[SHOPLIST.xls]_SHOPLIST_xl_5831"/>
      <sheetName val="[SHOPLIST.xls]_SHOPLIST_xl_5832"/>
      <sheetName val="[SHOPLIST.xls]_SHOPLIST_xl_5833"/>
      <sheetName val="[SHOPLIST.xls]_SHOPLIST_xl_5834"/>
      <sheetName val="[SHOPLIST.xls]_SHOPLIST_xl_5835"/>
      <sheetName val="[SHOPLIST.xls]_SHOPLIST_xl_5836"/>
      <sheetName val="[SHOPLIST.xls]_SHOPLIST_xl_5837"/>
      <sheetName val="[SHOPLIST.xls]_SHOPLIST_xl_5838"/>
      <sheetName val="[SHOPLIST.xls]_SHOPLIST_xl_5839"/>
      <sheetName val="[SHOPLIST.xls]_SHOPLIST_xl_5840"/>
      <sheetName val="[SHOPLIST.xls]_SHOPLIST_xl_5841"/>
      <sheetName val="[SHOPLIST.xls]_SHOPLIST_xl_5842"/>
      <sheetName val="[SHOPLIST.xls]_SHOPLIST_xl_5843"/>
      <sheetName val="[SHOPLIST.xls]_SHOPLIST_xl_5844"/>
      <sheetName val="[SHOPLIST.xls]_SHOPLIST_xl_5845"/>
      <sheetName val="[SHOPLIST.xls]_SHOPLIST_xl_5846"/>
      <sheetName val="[SHOPLIST.xls]_SHOPLIST_xl_5847"/>
      <sheetName val="[SHOPLIST.xls]_SHOPLIST_xl_5848"/>
      <sheetName val="[SHOPLIST.xls]_SHOPLIST_xl_5849"/>
      <sheetName val="[SHOPLIST.xls]_SHOPLIST_xl_5850"/>
      <sheetName val="[SHOPLIST.xls]_SHOPLIST_xl_5851"/>
      <sheetName val="[SHOPLIST.xls]_SHOPLIST_xl_5852"/>
      <sheetName val="[SHOPLIST.xls]_SHOPLIST_xl_5853"/>
      <sheetName val="[SHOPLIST.xls]_SHOPLIST_xl_5854"/>
      <sheetName val="[SHOPLIST.xls]_SHOPLIST_xl_5855"/>
      <sheetName val="[SHOPLIST.xls]_SHOPLIST_xl_5856"/>
      <sheetName val="[SHOPLIST.xls]_SHOPLIST_xl_5857"/>
      <sheetName val="[SHOPLIST.xls]_SHOPLIST_xl_5858"/>
      <sheetName val="[SHOPLIST.xls]_SHOPLIST_xl_5859"/>
      <sheetName val="[SHOPLIST.xls]_SHOPLIST_xl_5860"/>
      <sheetName val="[SHOPLIST.xls]_SHOPLIST_xl_5861"/>
      <sheetName val="[SHOPLIST.xls]_SHOPLIST_xl_5862"/>
      <sheetName val="[SHOPLIST.xls]_SHOPLIST_xl_5863"/>
      <sheetName val="[SHOPLIST.xls]_SHOPLIST_xl_5864"/>
      <sheetName val="[SHOPLIST.xls]_SHOPLIST_xl_5865"/>
      <sheetName val="[SHOPLIST.xls]_SHOPLIST_xl_5866"/>
      <sheetName val="[SHOPLIST.xls]_SHOPLIST_xl_5867"/>
      <sheetName val="[SHOPLIST.xls]_SHOPLIST_xl_5868"/>
      <sheetName val="[SHOPLIST.xls]_SHOPLIST_xl_5869"/>
      <sheetName val="[SHOPLIST.xls]_SHOPLIST_xl_5870"/>
      <sheetName val="[SHOPLIST.xls]_SHOPLIST_xl_5871"/>
      <sheetName val="[SHOPLIST.xls]_SHOPLIST_xl_5872"/>
      <sheetName val="[SHOPLIST.xls]_SHOPLIST_xl_5873"/>
      <sheetName val="[SHOPLIST.xls]_SHOPLIST_xl_5874"/>
      <sheetName val="[SHOPLIST.xls]_SHOPLIST_xl_5875"/>
      <sheetName val="[SHOPLIST.xls]_SHOPLIST_xl_5876"/>
      <sheetName val="[SHOPLIST.xls]_SHOPLIST_xl_5877"/>
      <sheetName val="[SHOPLIST.xls]_SHOPLIST_xl_5878"/>
      <sheetName val="[SHOPLIST.xls]_SHOPLIST_xl_5879"/>
      <sheetName val="[SHOPLIST.xls]_SHOPLIST_xl_5880"/>
      <sheetName val="[SHOPLIST.xls]_SHOPLIST_xl_5881"/>
      <sheetName val="[SHOPLIST.xls]_SHOPLIST_xl_5882"/>
      <sheetName val="[SHOPLIST.xls]_SHOPLIST_xl_5883"/>
      <sheetName val="[SHOPLIST.xls]_SHOPLIST_xl_5884"/>
      <sheetName val="[SHOPLIST.xls]_SHOPLIST_xl_5885"/>
      <sheetName val="[SHOPLIST.xls]_SHOPLIST_xl_5886"/>
      <sheetName val="[SHOPLIST.xls]_SHOPLIST_xl_5887"/>
      <sheetName val="[SHOPLIST.xls]_SHOPLIST_xl_5888"/>
      <sheetName val="[SHOPLIST.xls]_SHOPLIST_xl_5889"/>
      <sheetName val="[SHOPLIST.xls]_SHOPLIST_xl_5890"/>
      <sheetName val="[SHOPLIST.xls]_SHOPLIST_xl_5891"/>
      <sheetName val="[SHOPLIST.xls]_SHOPLIST_xl_5892"/>
      <sheetName val="[SHOPLIST.xls]_SHOPLIST_xl_5893"/>
      <sheetName val="[SHOPLIST.xls]_SHOPLIST_xl_5894"/>
      <sheetName val="[SHOPLIST.xls]_SHOPLIST_xl_5895"/>
      <sheetName val="[SHOPLIST.xls]_SHOPLIST_xl_5896"/>
      <sheetName val="[SHOPLIST.xls]_SHOPLIST_xl_5897"/>
      <sheetName val="[SHOPLIST.xls]_SHOPLIST_xl_5898"/>
      <sheetName val="[SHOPLIST.xls]_SHOPLIST_xl_5899"/>
      <sheetName val="[SHOPLIST.xls]_SHOPLIST_xl_5900"/>
      <sheetName val="[SHOPLIST.xls]_SHOPLIST_xl_5901"/>
      <sheetName val="[SHOPLIST.xls]_SHOPLIST_xl_5902"/>
      <sheetName val="[SHOPLIST.xls]_SHOPLIST_xl_5903"/>
      <sheetName val="[SHOPLIST.xls]_SHOPLIST_xl_5904"/>
      <sheetName val="[SHOPLIST.xls]_SHOPLIST_xl_5905"/>
      <sheetName val="[SHOPLIST.xls]_SHOPLIST_xl_5906"/>
      <sheetName val="[SHOPLIST.xls]_SHOPLIST_xl_5907"/>
      <sheetName val="[SHOPLIST.xls]_SHOPLIST_xl_5908"/>
      <sheetName val="[SHOPLIST.xls]_SHOPLIST_xl_5909"/>
      <sheetName val="[SHOPLIST.xls]_SHOPLIST_xl_5910"/>
      <sheetName val="[SHOPLIST.xls]_SHOPLIST_xl_5911"/>
      <sheetName val="[SHOPLIST.xls]_SHOPLIST_xl_5912"/>
      <sheetName val="[SHOPLIST.xls]_SHOPLIST_xl_5913"/>
      <sheetName val="[SHOPLIST.xls]70_x005f_x0000___0_x_24"/>
      <sheetName val="[SHOPLIST.xls]_SHOPLIST_xl_5914"/>
      <sheetName val="[SHOPLIST.xls]_SHOPLIST_xl_5915"/>
      <sheetName val="[SHOPLIST.xls]_SHOPLIST_xl_5916"/>
      <sheetName val="[SHOPLIST.xls]_SHOPLIST_xl_5917"/>
      <sheetName val="[SHOPLIST.xls]_SHOPLIST_xl_5918"/>
      <sheetName val="[SHOPLIST.xls]_SHOPLIST_xl_5919"/>
      <sheetName val="[SHOPLIST.xls]_SHOPLIST_xl_5920"/>
      <sheetName val="[SHOPLIST.xls]_SHOPLIST_xl_5921"/>
      <sheetName val="[SHOPLIST.xls]_SHOPLIST_xl_5922"/>
      <sheetName val="[SHOPLIST.xls]_SHOPLIST_xl_5923"/>
      <sheetName val="[SHOPLIST.xls]_SHOPLIST_xl_5924"/>
      <sheetName val="[SHOPLIST.xls]_SHOPLIST_xl_5925"/>
      <sheetName val="[SHOPLIST.xls]_SHOPLIST_xl_5926"/>
      <sheetName val="[SHOPLIST.xls]_SHOPLIST_xl_5927"/>
      <sheetName val="[SHOPLIST.xls]_SHOPLIST_xl_5928"/>
      <sheetName val="[SHOPLIST.xls]_SHOPLIST_xl_5929"/>
      <sheetName val="[SHOPLIST.xls]_SHOPLIST_xl_5930"/>
      <sheetName val="[SHOPLIST.xls]_SHOPLIST_xl_5931"/>
      <sheetName val="[SHOPLIST.xls]_SHOPLIST_xl_5932"/>
      <sheetName val="[SHOPLIST.xls]_SHOPLIST_xl_5933"/>
      <sheetName val="[SHOPLIST.xls]_SHOPLIST_xl_5934"/>
      <sheetName val="[SHOPLIST.xls]_SHOPLIST_xl_5935"/>
      <sheetName val="[SHOPLIST.xls]_SHOPLIST_xl_5936"/>
      <sheetName val="[SHOPLIST.xls]_SHOPLIST_xl_5937"/>
      <sheetName val="[SHOPLIST.xls]_SHOPLIST_xl_5938"/>
      <sheetName val="[SHOPLIST.xls]_SHOPLIST_xl_5939"/>
      <sheetName val="[SHOPLIST.xls]_SHOPLIST_xl_5940"/>
      <sheetName val="[SHOPLIST.xls]_SHOPLIST_xl_5941"/>
      <sheetName val="[SHOPLIST.xls]_SHOPLIST_xl_5942"/>
      <sheetName val="[SHOPLIST.xls]_SHOPLIST_xl_5943"/>
      <sheetName val="[SHOPLIST.xls]_SHOPLIST_xl_5944"/>
      <sheetName val="[SHOPLIST.xls]_SHOPLIST_xl_5945"/>
      <sheetName val="[SHOPLIST.xls]_SHOPLIST_xl_5946"/>
      <sheetName val="[SHOPLIST.xls]_SHOPLIST_xl_5947"/>
      <sheetName val="[SHOPLIST.xls]_SHOPLIST_xl_5948"/>
      <sheetName val="[SHOPLIST.xls]_SHOPLIST_xl_5949"/>
      <sheetName val="[SHOPLIST.xls]_SHOPLIST_xl_5950"/>
      <sheetName val="[SHOPLIST.xls]_SHOPLIST_xl_5951"/>
      <sheetName val="[SHOPLIST.xls]_SHOPLIST_xl_5952"/>
      <sheetName val="[SHOPLIST.xls]_SHOPLIST_xl_5953"/>
      <sheetName val="[SHOPLIST.xls]_SHOPLIST_xl_5954"/>
      <sheetName val="[SHOPLIST.xls]_SHOPLIST_xl_5955"/>
      <sheetName val="[SHOPLIST.xls]_SHOPLIST_xl_5956"/>
      <sheetName val="[SHOPLIST.xls]_SHOPLIST_xl_5957"/>
      <sheetName val="[SHOPLIST.xls]_SHOPLIST_xl_5958"/>
      <sheetName val="[SHOPLIST.xls]_SHOPLIST_xl_5959"/>
      <sheetName val="[SHOPLIST.xls]_SHOPLIST_xl_5960"/>
      <sheetName val="[SHOPLIST.xls]_SHOPLIST_xl_5961"/>
      <sheetName val="[SHOPLIST.xls]_SHOPLIST_xl_5962"/>
      <sheetName val="[SHOPLIST.xls]_SHOPLIST_xl_5963"/>
      <sheetName val="[SHOPLIST.xls]_SHOPLIST_xl_5964"/>
      <sheetName val="[SHOPLIST.xls]_SHOPLIST_xl_5965"/>
      <sheetName val="[SHOPLIST.xls]_SHOPLIST_xl_5966"/>
      <sheetName val="[SHOPLIST.xls]_SHOPLIST_xl_5967"/>
      <sheetName val="[SHOPLIST.xls]_SHOPLIST_xl_5968"/>
      <sheetName val="[SHOPLIST.xls]_SHOPLIST_xl_5969"/>
      <sheetName val="[SHOPLIST.xls]_SHOPLIST_xl_5970"/>
      <sheetName val="[SHOPLIST.xls]_SHOPLIST_xl_5971"/>
      <sheetName val="[SHOPLIST.xls]_SHOPLIST_xl_5972"/>
      <sheetName val="[SHOPLIST.xls]_SHOPLIST_xl_5973"/>
      <sheetName val="[SHOPLIST.xls]_SHOPLIST_xl_5974"/>
      <sheetName val="[SHOPLIST.xls]_SHOPLIST_xl_5975"/>
      <sheetName val="[SHOPLIST.xls]_SHOPLIST_xl_5976"/>
      <sheetName val="[SHOPLIST.xls]_SHOPLIST_xl_5977"/>
      <sheetName val="[SHOPLIST.xls]_SHOPLIST_xl_5978"/>
      <sheetName val="[SHOPLIST.xls]_SHOPLIST_xl_5979"/>
      <sheetName val="[SHOPLIST.xls]_SHOPLIST_xl_5980"/>
      <sheetName val="[SHOPLIST.xls]_SHOPLIST_xl_5981"/>
      <sheetName val="[SHOPLIST.xls]_SHOPLIST_xl_5982"/>
      <sheetName val="[SHOPLIST.xls]_SHOPLIST_xl_5983"/>
      <sheetName val="[SHOPLIST.xls]_SHOPLIST_xl_5984"/>
      <sheetName val="[SHOPLIST.xls]_SHOPLIST_xl_5985"/>
      <sheetName val="[SHOPLIST.xls]_SHOPLIST_xl_5986"/>
      <sheetName val="[SHOPLIST.xls]_SHOPLIST_xl_5987"/>
      <sheetName val="[SHOPLIST.xls]_SHOPLIST_xl_5988"/>
      <sheetName val="[SHOPLIST.xls]_SHOPLIST_xl_5989"/>
      <sheetName val="[SHOPLIST.xls]_SHOPLIST_xl_5990"/>
      <sheetName val="[SHOPLIST.xls]_SHOPLIST_xl_5991"/>
      <sheetName val="[SHOPLIST.xls]_SHOPLIST_xl_5992"/>
      <sheetName val="[SHOPLIST.xls]_SHOPLIST_xl_5993"/>
      <sheetName val="[SHOPLIST.xls]_SHOPLIST_xl_5994"/>
      <sheetName val="[SHOPLIST.xls]_SHOPLIST_xl_5995"/>
      <sheetName val="[SHOPLIST.xls]_SHOPLIST_xl_5996"/>
      <sheetName val="[SHOPLIST.xls]_SHOPLIST_xl_5997"/>
      <sheetName val="[SHOPLIST.xls]_SHOPLIST_xl_5998"/>
      <sheetName val="[SHOPLIST.xls]_SHOPLIST_xl_5999"/>
      <sheetName val="[SHOPLIST.xls]_SHOPLIST_xl_6000"/>
      <sheetName val="[SHOPLIST.xls]_SHOPLIST_xl_6001"/>
      <sheetName val="[SHOPLIST.xls]_VW__VU________57"/>
      <sheetName val="[SHOPLIST.xls]_VW__VU________58"/>
      <sheetName val="[SHOPLIST.xls]_SHOPLIST_xl_6002"/>
      <sheetName val="[SHOPLIST.xls]_SHOPLIST_xl_6003"/>
      <sheetName val="[SHOPLIST.xls]70___0_s__i____77"/>
      <sheetName val="[SHOPLIST.xls]_SHOPLIST_xl_6004"/>
      <sheetName val="[SHOPLIST.xls]_SHOPLIST_xl_6005"/>
      <sheetName val="[SHOPLIST.xls]_SHOPLIST_xl_6006"/>
      <sheetName val="[SHOPLIST.xls]_VW__VU________59"/>
      <sheetName val="[SHOPLIST.xls]_VW__VU________60"/>
      <sheetName val="[SHOPLIST.xls]_SHOPLIST_xl_6007"/>
      <sheetName val="[SHOPLIST.xls]_SHOPLIST_xl_6008"/>
      <sheetName val="[SHOPLIST.xls]70___0_s__i____78"/>
      <sheetName val="[SHOPLIST.xls]_SHOPLIST_xl_6009"/>
      <sheetName val="[SHOPLIST.xls]_SHOPLIST_xl_6010"/>
      <sheetName val="[SHOPLIST.xls]_SHOPLIST_xl_6011"/>
      <sheetName val="[SHOPLIST.xls]_SHOPLIST_xl_6012"/>
      <sheetName val="[SHOPLIST.xls]_SHOPLIST_xl_6013"/>
      <sheetName val="[SHOPLIST.xls]_SHOPLIST_xl_6014"/>
      <sheetName val="[SHOPLIST.xls]_SHOPLIST_xl_6015"/>
      <sheetName val="[SHOPLIST.xls]_SHOPLIST_xl_6016"/>
      <sheetName val="[SHOPLIST.xls]_SHOPLIST_xl_6017"/>
      <sheetName val="[SHOPLIST.xls]_SHOPLIST_xl_6018"/>
      <sheetName val="[SHOPLIST.xls]_SHOPLIST_xl_6019"/>
      <sheetName val="[SHOPLIST.xls]_SHOPLIST_xl_6020"/>
      <sheetName val="[SHOPLIST.xls]_SHOPLIST_xl_6021"/>
      <sheetName val="[SHOPLIST.xls]_SHOPLIST_xl_6022"/>
      <sheetName val="[SHOPLIST.xls]_SHOPLIST_xl_6023"/>
      <sheetName val="[SHOPLIST.xls]_SHOPLIST_xl_6024"/>
      <sheetName val="[SHOPLIST.xls]_SHOPLIST_xl_6025"/>
      <sheetName val="[SHOPLIST.xls]_SHOPLIST_xl_6026"/>
      <sheetName val="[SHOPLIST.xls]_SHOPLIST_xl_6027"/>
      <sheetName val="[SHOPLIST.xls]_SHOPLIST_xl_6028"/>
      <sheetName val="[SHOPLIST.xls]_SHOPLIST_xl_6029"/>
      <sheetName val="[SHOPLIST.xls]_SHOPLIST_xl_6030"/>
      <sheetName val="[SHOPLIST.xls]_SHOPLIST_xl_6031"/>
      <sheetName val="[SHOPLIST.xls]_SHOPLIST_xl_6032"/>
      <sheetName val="[SHOPLIST.xls]_SHOPLIST_xl_6033"/>
      <sheetName val="[SHOPLIST.xls]_SHOPLIST_xl_6034"/>
      <sheetName val="[SHOPLIST.xls]_SHOPLIST_xl_6035"/>
      <sheetName val="[SHOPLIST.xls]_SHOPLIST_xl_6036"/>
      <sheetName val="[SHOPLIST.xls]_SHOPLIST_xl_6037"/>
      <sheetName val="[SHOPLIST.xls]_SHOPLIST_xl_6038"/>
      <sheetName val="[SHOPLIST.xls]_SHOPLIST_xl_6039"/>
      <sheetName val="[SHOPLIST.xls]_SHOPLIST_xl_6040"/>
      <sheetName val="[SHOPLIST.xls]_SHOPLIST_xl_6041"/>
      <sheetName val="[SHOPLIST.xls]_SHOPLIST_xl_6042"/>
      <sheetName val="[SHOPLIST.xls]_SHOPLIST_xl_6043"/>
      <sheetName val="[SHOPLIST.xls]_SHOPLIST_xl_6044"/>
      <sheetName val="[SHOPLIST.xls]_SHOPLIST_xl_6045"/>
      <sheetName val="[SHOPLIST.xls]_SHOPLIST_xl_6046"/>
      <sheetName val="[SHOPLIST.xls]_SHOPLIST_xl_6047"/>
      <sheetName val="[SHOPLIST.xls]_SHOPLIST_xl_6048"/>
      <sheetName val="[SHOPLIST.xls]_SHOPLIST_xl_6049"/>
      <sheetName val="[SHOPLIST.xls]_SHOPLIST_xl_6050"/>
      <sheetName val="[SHOPLIST.xls]_SHOPLIST_xl_6051"/>
      <sheetName val="[SHOPLIST.xls]_SHOPLIST_xl_6052"/>
      <sheetName val="[SHOPLIST.xls]_SHOPLIST_xl_6053"/>
      <sheetName val="[SHOPLIST.xls]_SHOPLIST_xl_6054"/>
      <sheetName val="[SHOPLIST.xls]_SHOPLIST_xl_6055"/>
      <sheetName val="[SHOPLIST.xls]_SHOPLIST_xl_6056"/>
      <sheetName val="[SHOPLIST.xls]_SHOPLIST_xl_6057"/>
      <sheetName val="[SHOPLIST.xls]_SHOPLIST_xl_6058"/>
      <sheetName val="[SHOPLIST.xls]_SHOPLIST_xl_6059"/>
      <sheetName val="[SHOPLIST.xls]_SHOPLIST_xl_6060"/>
      <sheetName val="[SHOPLIST.xls]_SHOPLIST_xl_6061"/>
      <sheetName val="[SHOPLIST.xls]_SHOPLIST_xl_6062"/>
      <sheetName val="[SHOPLIST.xls]_SHOPLIST_xl_6063"/>
      <sheetName val="[SHOPLIST.xls]_SHOPLIST_xl_6064"/>
      <sheetName val="[SHOPLIST.xls]_SHOPLIST_xl_6065"/>
      <sheetName val="[SHOPLIST.xls]_SHOPLIST_xl_6066"/>
      <sheetName val="[SHOPLIST.xls]_SHOPLIST_xl_6067"/>
      <sheetName val="[SHOPLIST.xls]_SHOPLIST_xl_6068"/>
      <sheetName val="[SHOPLIST.xls]_SHOPLIST_xl_6069"/>
      <sheetName val="[SHOPLIST.xls]_SHOPLIST_xl_6070"/>
      <sheetName val="[SHOPLIST.xls]_SHOPLIST_xl_6071"/>
      <sheetName val="[SHOPLIST.xls]_SHOPLIST_xl_6072"/>
      <sheetName val="[SHOPLIST.xls]_SHOPLIST_xl_6073"/>
      <sheetName val="[SHOPLIST.xls]_SHOPLIST_xl_6074"/>
      <sheetName val="[SHOPLIST.xls]_SHOPLIST_xl_6075"/>
      <sheetName val="[SHOPLIST.xls]_SHOPLIST_xl_6076"/>
      <sheetName val="[SHOPLIST.xls]_SHOPLIST_xl_6077"/>
      <sheetName val="[SHOPLIST.xls]_SHOPLIST_xl_6078"/>
      <sheetName val="[SHOPLIST.xls]_SHOPLIST_xl_6079"/>
      <sheetName val="[SHOPLIST.xls]_SHOPLIST_xl_6080"/>
      <sheetName val="[SHOPLIST.xls]_SHOPLIST_xl_6081"/>
      <sheetName val="[SHOPLIST.xls]_SHOPLIST_xl_6082"/>
      <sheetName val="[SHOPLIST.xls]_SHOPLIST_xl_6083"/>
      <sheetName val="[SHOPLIST.xls]_SHOPLIST_xl_6084"/>
      <sheetName val="[SHOPLIST.xls]_SHOPLIST_xl_6085"/>
      <sheetName val="[SHOPLIST.xls]_SHOPLIST_xl_6086"/>
      <sheetName val="[SHOPLIST.xls]_SHOPLIST_xl_6087"/>
      <sheetName val="[SHOPLIST.xls]_SHOPLIST_xl_6088"/>
      <sheetName val="[SHOPLIST.xls]_SHOPLIST_xl_6089"/>
      <sheetName val="[SHOPLIST.xls]_SHOPLIST_xl_6090"/>
      <sheetName val="[SHOPLIST.xls]_SHOPLIST_xl_6091"/>
      <sheetName val="[SHOPLIST.xls]_SHOPLIST_xl_6092"/>
      <sheetName val="[SHOPLIST.xls]_SHOPLIST_xl_6093"/>
      <sheetName val="[SHOPLIST.xls]_SHOPLIST_xl_6094"/>
      <sheetName val="[SHOPLIST.xls]_SHOPLIST_xl_6095"/>
      <sheetName val="[SHOPLIST.xls]_SHOPLIST_xl_6096"/>
      <sheetName val="[SHOPLIST.xls]_SHOPLIST_xl_6097"/>
      <sheetName val="[SHOPLIST.xls]_SHOPLIST_xl_6098"/>
      <sheetName val="[SHOPLIST.xls]_SHOPLIST_xl_6099"/>
      <sheetName val="[SHOPLIST.xls]_SHOPLIST_xl_6100"/>
      <sheetName val="[SHOPLIST.xls]_SHOPLIST_xl_6101"/>
      <sheetName val="[SHOPLIST.xls]_SHOPLIST_xl_6102"/>
      <sheetName val="[SHOPLIST.xls]_SHOPLIST_xl_6103"/>
      <sheetName val="[SHOPLIST.xls]_SHOPLIST_xl_6104"/>
      <sheetName val="[SHOPLIST.xls]_SHOPLIST_xl_6105"/>
      <sheetName val="[SHOPLIST.xls]_SHOPLIST_xl_6106"/>
      <sheetName val="[SHOPLIST.xls]_SHOPLIST_xl_6107"/>
      <sheetName val="[SHOPLIST.xls]_SHOPLIST_xl_6108"/>
      <sheetName val="[SHOPLIST.xls]_SHOPLIST_xl_6109"/>
      <sheetName val="[SHOPLIST.xls]_SHOPLIST_xl_6110"/>
      <sheetName val="[SHOPLIST.xls]_SHOPLIST_xl_6111"/>
      <sheetName val="[SHOPLIST.xls]_SHOPLIST_xl_6112"/>
      <sheetName val="[SHOPLIST.xls]_SHOPLIST_xl_6113"/>
      <sheetName val="[SHOPLIST.xls]_SHOPLIST_xl_6114"/>
      <sheetName val="[SHOPLIST.xls]_SHOPLIST_xl_6115"/>
      <sheetName val="[SHOPLIST.xls]_SHOPLIST_xl_6116"/>
      <sheetName val="[SHOPLIST.xls]_SHOPLIST_xl_6117"/>
      <sheetName val="[SHOPLIST.xls]_SHOPLIST_xl_6118"/>
      <sheetName val="[SHOPLIST.xls]_SHOPLIST_xl_6119"/>
      <sheetName val="[SHOPLIST.xls]_SHOPLIST_xl_6120"/>
      <sheetName val="[SHOPLIST.xls]_SHOPLIST_xl_6121"/>
      <sheetName val="[SHOPLIST.xls]_SHOPLIST_xl_6122"/>
      <sheetName val="[SHOPLIST.xls]_SHOPLIST_xl_6123"/>
      <sheetName val="[SHOPLIST.xls]_SHOPLIST_xl_6124"/>
      <sheetName val="[SHOPLIST.xls]_SHOPLIST_xl_6125"/>
      <sheetName val="[SHOPLIST.xls]_SHOPLIST_xl_6126"/>
      <sheetName val="[SHOPLIST.xls]_SHOPLIST_xl_6127"/>
      <sheetName val="[SHOPLIST.xls]_SHOPLIST_xl_6128"/>
      <sheetName val="[SHOPLIST.xls]_SHOPLIST_xl_6129"/>
      <sheetName val="[SHOPLIST.xls]_SHOPLIST_xl_6130"/>
      <sheetName val="[SHOPLIST.xls]_SHOPLIST_xl_6131"/>
      <sheetName val="[SHOPLIST.xls]_SHOPLIST_xl_6132"/>
      <sheetName val="[SHOPLIST.xls]_SHOPLIST_xl_6133"/>
      <sheetName val="[SHOPLIST.xls]_SHOPLIST_xl_6134"/>
      <sheetName val="[SHOPLIST.xls]_SHOPLIST_xl_6135"/>
      <sheetName val="[SHOPLIST.xls]_SHOPLIST_xl_6136"/>
      <sheetName val="[SHOPLIST.xls]_SHOPLIST_xl_6137"/>
      <sheetName val="[SHOPLIST.xls]_SHOPLIST_xl_6138"/>
      <sheetName val="[SHOPLIST.xls]70___0_s__i____79"/>
      <sheetName val="[SHOPLIST.xls]_SHOPLIST_xl_6139"/>
      <sheetName val="[SHOPLIST.xls]_SHOPLIST_xl_6140"/>
      <sheetName val="[SHOPLIST.xls]_SHOPLIST_xl_6141"/>
      <sheetName val="[SHOPLIST.xls]_VW__VU________61"/>
      <sheetName val="[SHOPLIST.xls]_SHOPLIST_xl_6142"/>
      <sheetName val="[SHOPLIST.xls]_SHOPLIST_xl_6143"/>
      <sheetName val="[SHOPLIST.xls]_SHOPLIST_xl_6144"/>
      <sheetName val="[SHOPLIST.xls]_SHOPLIST_xl_6145"/>
      <sheetName val="[SHOPLIST.xls]_SHOPLIST_xl_6146"/>
      <sheetName val="[SHOPLIST.xls]_SHOPLIST_xl_6147"/>
      <sheetName val="[SHOPLIST.xls]_SHOPLIST_xl_6148"/>
      <sheetName val="[SHOPLIST.xls]_SHOPLIST_xl_6149"/>
      <sheetName val="[SHOPLIST.xls]_SHOPLIST_xl_6150"/>
      <sheetName val="[SHOPLIST.xls]_SHOPLIST_xl_6151"/>
      <sheetName val="[SHOPLIST.xls]_SHOPLIST_xl_6152"/>
      <sheetName val="[SHOPLIST.xls]_SHOPLIST_xl_6153"/>
      <sheetName val="[SHOPLIST.xls]_SHOPLIST_xl_6154"/>
      <sheetName val="[SHOPLIST.xls]_SHOPLIST_xl_6155"/>
      <sheetName val="[SHOPLIST.xls]_SHOPLIST_xl_6156"/>
      <sheetName val="[SHOPLIST.xls]_SHOPLIST_xl_6157"/>
      <sheetName val="[SHOPLIST.xls]_SHOPLIST_xl_6158"/>
      <sheetName val="[SHOPLIST.xls]_SHOPLIST_xl_6159"/>
      <sheetName val="[SHOPLIST.xls]_SHOPLIST_xl_6160"/>
      <sheetName val="[SHOPLIST.xls]_SHOPLIST_xl_6161"/>
      <sheetName val="[SHOPLIST.xls]_SHOPLIST_xl_6162"/>
      <sheetName val="[SHOPLIST.xls]_SHOPLIST_xl_6163"/>
      <sheetName val="[SHOPLIST.xls]_SHOPLIST_xl_6164"/>
      <sheetName val="[SHOPLIST.xls]_SHOPLIST_xl_6165"/>
      <sheetName val="[SHOPLIST.xls]_SHOPLIST_xl_6166"/>
      <sheetName val="[SHOPLIST.xls]_SHOPLIST_xl_6167"/>
      <sheetName val="[SHOPLIST.xls]_SHOPLIST_xl_6168"/>
      <sheetName val="[SHOPLIST.xls]_SHOPLIST_xl_6169"/>
      <sheetName val="[SHOPLIST.xls]_SHOPLIST_xl_6170"/>
      <sheetName val="[SHOPLIST.xls]_SHOPLIST_xl_6171"/>
      <sheetName val="[SHOPLIST.xls]_SHOPLIST_xl_6172"/>
      <sheetName val="[SHOPLIST.xls]_SHOPLIST_xl_6173"/>
      <sheetName val="[SHOPLIST.xls]_SHOPLIST_xl_6174"/>
      <sheetName val="[SHOPLIST.xls]_SHOPLIST_xl_6175"/>
      <sheetName val="[SHOPLIST.xls]_SHOPLIST_xl_6176"/>
      <sheetName val="[SHOPLIST.xls]_SHOPLIST_xl_6177"/>
      <sheetName val="[SHOPLIST.xls]_SHOPLIST_xl_6178"/>
      <sheetName val="[SHOPLIST.xls]_SHOPLIST_xl_6179"/>
      <sheetName val="[SHOPLIST.xls]_SHOPLIST_xl_6180"/>
      <sheetName val="[SHOPLIST.xls]_SHOPLIST_xl_6181"/>
      <sheetName val="[SHOPLIST.xls]_SHOPLIST_xl_6182"/>
      <sheetName val="[SHOPLIST.xls]_SHOPLIST_xl_6183"/>
      <sheetName val="[SHOPLIST.xls]_SHOPLIST_xl_6184"/>
      <sheetName val="[SHOPLIST.xls]_SHOPLIST_xl_6185"/>
      <sheetName val="[SHOPLIST.xls]_SHOPLIST_xl_6186"/>
      <sheetName val="[SHOPLIST.xls]_SHOPLIST_xl_6187"/>
      <sheetName val="[SHOPLIST.xls]_SHOPLIST_xl_6188"/>
      <sheetName val="[SHOPLIST.xls]_SHOPLIST_xl_6189"/>
      <sheetName val="[SHOPLIST.xls]_SHOPLIST_xl_6190"/>
      <sheetName val="[SHOPLIST.xls]_SHOPLIST_xl_6191"/>
      <sheetName val="[SHOPLIST.xls]_SHOPLIST_xl_6192"/>
      <sheetName val="[SHOPLIST.xls]_SHOPLIST_xl_6193"/>
      <sheetName val="[SHOPLIST.xls]_SHOPLIST_xl_6194"/>
      <sheetName val="[SHOPLIST.xls]_SHOPLIST_xl_6195"/>
      <sheetName val="[SHOPLIST.xls]_SHOPLIST_xl_6196"/>
      <sheetName val="[SHOPLIST.xls]_SHOPLIST_xl_6197"/>
      <sheetName val="[SHOPLIST.xls]_SHOPLIST_xl_6198"/>
      <sheetName val="[SHOPLIST.xls]_SHOPLIST_xl_6199"/>
      <sheetName val="[SHOPLIST.xls]_SHOPLIST_xl_6200"/>
      <sheetName val="[SHOPLIST.xls]_SHOPLIST_xl_6201"/>
      <sheetName val="[SHOPLIST.xls]_SHOPLIST_xl_6202"/>
      <sheetName val="[SHOPLIST.xls]_SHOPLIST_xl_6203"/>
      <sheetName val="[SHOPLIST.xls]_SHOPLIST_xl_6204"/>
      <sheetName val="[SHOPLIST.xls]_SHOPLIST_xl_6205"/>
      <sheetName val="[SHOPLIST.xls]_SHOPLIST_xl_6206"/>
      <sheetName val="[SHOPLIST.xls]_SHOPLIST_xl_6207"/>
      <sheetName val="[SHOPLIST.xls]_SHOPLIST_xl_6208"/>
      <sheetName val="[SHOPLIST.xls]_SHOPLIST_xl_6209"/>
      <sheetName val="[SHOPLIST.xls]_SHOPLIST_xl_6210"/>
      <sheetName val="[SHOPLIST.xls]_SHOPLIST_xl_6211"/>
      <sheetName val="[SHOPLIST.xls]_SHOPLIST_xl_6212"/>
      <sheetName val="[SHOPLIST.xls]_SHOPLIST_xl_6213"/>
      <sheetName val="[SHOPLIST.xls]_SHOPLIST_xl_6214"/>
      <sheetName val="[SHOPLIST.xls]_SHOPLIST_xl_6215"/>
      <sheetName val="[SHOPLIST.xls]_SHOPLIST_xl_6216"/>
      <sheetName val="[SHOPLIST.xls]_SHOPLIST_xl_6217"/>
      <sheetName val="[SHOPLIST.xls]_SHOPLIST_xl_6218"/>
      <sheetName val="[SHOPLIST.xls]_SHOPLIST_xl_6219"/>
      <sheetName val="[SHOPLIST.xls]_SHOPLIST_xl_6220"/>
      <sheetName val="[SHOPLIST.xls]_SHOPLIST_xl_6221"/>
      <sheetName val="[SHOPLIST.xls]_SHOPLIST_xl_6222"/>
      <sheetName val="[SHOPLIST.xls]_SHOPLIST_xl_6223"/>
      <sheetName val="[SHOPLIST.xls]_SHOPLIST_xl_6224"/>
      <sheetName val="[SHOPLIST.xls]_SHOPLIST_xl_6225"/>
      <sheetName val="[SHOPLIST.xls]_SHOPLIST_xl_6226"/>
      <sheetName val="[SHOPLIST.xls]_SHOPLIST_xl_6227"/>
      <sheetName val="[SHOPLIST.xls]_SHOPLIST_xl_6228"/>
      <sheetName val="[SHOPLIST.xls]_SHOPLIST_xl_6229"/>
      <sheetName val="[SHOPLIST.xls]_SHOPLIST_xl_6230"/>
      <sheetName val="[SHOPLIST.xls]_SHOPLIST_xl_6231"/>
      <sheetName val="[SHOPLIST.xls]_SHOPLIST_xl_6232"/>
      <sheetName val="[SHOPLIST.xls]_SHOPLIST_xl_6233"/>
      <sheetName val="[SHOPLIST.xls]_SHOPLIST_xl_6234"/>
      <sheetName val="[SHOPLIST.xls]_SHOPLIST_xl_6235"/>
      <sheetName val="[SHOPLIST.xls]_SHOPLIST_xl_6236"/>
      <sheetName val="[SHOPLIST.xls]_SHOPLIST_xl_6237"/>
      <sheetName val="[SHOPLIST.xls]_SHOPLIST_xl_6238"/>
      <sheetName val="[SHOPLIST.xls]_SHOPLIST_xl_6239"/>
      <sheetName val="[SHOPLIST.xls]_SHOPLIST_xl_6240"/>
      <sheetName val="[SHOPLIST.xls]_SHOPLIST_xl_6241"/>
      <sheetName val="[SHOPLIST.xls]_SHOPLIST_xl_6242"/>
      <sheetName val="[SHOPLIST.xls]_SHOPLIST_xl_6243"/>
      <sheetName val="[SHOPLIST.xls]_SHOPLIST_xl_6244"/>
      <sheetName val="[SHOPLIST.xls]_SHOPLIST_xl_6245"/>
      <sheetName val="[SHOPLIST.xls]_SHOPLIST_xl_6246"/>
      <sheetName val="[SHOPLIST.xls]_SHOPLIST_xl_6247"/>
      <sheetName val="[SHOPLIST.xls]_SHOPLIST_xl_6248"/>
      <sheetName val="[SHOPLIST.xls]_SHOPLIST_xl_6249"/>
      <sheetName val="[SHOPLIST.xls]_SHOPLIST_xl_6250"/>
      <sheetName val="[SHOPLIST.xls]_SHOPLIST_xl_6251"/>
      <sheetName val="[SHOPLIST.xls]_SHOPLIST_xl_6252"/>
      <sheetName val="[SHOPLIST.xls]_SHOPLIST_xl_6253"/>
      <sheetName val="[SHOPLIST.xls]_SHOPLIST_xl_6254"/>
      <sheetName val="[SHOPLIST.xls]_SHOPLIST_xl_6255"/>
      <sheetName val="[SHOPLIST.xls]_SHOPLIST_xl_6256"/>
      <sheetName val="[SHOPLIST.xls]_SHOPLIST_xl_6257"/>
      <sheetName val="[SHOPLIST.xls]_SHOPLIST_xl_6258"/>
      <sheetName val="[SHOPLIST.xls]_SHOPLIST_xl_6259"/>
      <sheetName val="[SHOPLIST.xls]_SHOPLIST_xl_6260"/>
      <sheetName val="[SHOPLIST.xls]_SHOPLIST_xl_6261"/>
      <sheetName val="[SHOPLIST.xls]_SHOPLIST_xl_6262"/>
      <sheetName val="[SHOPLIST.xls]_SHOPLIST_xl_6263"/>
      <sheetName val="[SHOPLIST.xls]_SHOPLIST_xl_6264"/>
      <sheetName val="[SHOPLIST.xls]_SHOPLIST_xl_6265"/>
      <sheetName val="[SHOPLIST.xls]_SHOPLIST_xl_6266"/>
      <sheetName val="[SHOPLIST.xls]_SHOPLIST_xl_6267"/>
      <sheetName val="[SHOPLIST.xls]_SHOPLIST_xl_6268"/>
      <sheetName val="[SHOPLIST.xls]_SHOPLIST_xl_6269"/>
      <sheetName val="[SHOPLIST.xls]_SHOPLIST_xl_6270"/>
      <sheetName val="[SHOPLIST.xls]_SHOPLIST_xl_6271"/>
      <sheetName val="[SHOPLIST.xls]_SHOPLIST_xl_6272"/>
      <sheetName val="[SHOPLIST.xls]_SHOPLIST_xl_6273"/>
      <sheetName val="[SHOPLIST.xls]_SHOPLIST_xl_6274"/>
      <sheetName val="[SHOPLIST.xls]_SHOPLIST_xl_6275"/>
      <sheetName val="[SHOPLIST.xls]_SHOPLIST_xl_6276"/>
      <sheetName val="[SHOPLIST.xls]_SHOPLIST_xl_6277"/>
      <sheetName val="[SHOPLIST.xls]_SHOPLIST_xl_6278"/>
      <sheetName val="[SHOPLIST.xls]_SHOPLIST_xl_6279"/>
      <sheetName val="[SHOPLIST_xls]70_x005f_x0000___0_x010"/>
      <sheetName val="entitlements"/>
      <sheetName val="Cost of O &amp; O"/>
      <sheetName val="Mec  BOQ"/>
      <sheetName val="Prelim"/>
      <sheetName val="HOTEL_ann"/>
      <sheetName val="Income_Statement2"/>
      <sheetName val="ASD_Sum_of_Parts1"/>
      <sheetName val="SUBS_SUM1"/>
      <sheetName val="tower_and_monopoles_1"/>
      <sheetName val="Field_Values1"/>
      <sheetName val="CFForecast_detail1"/>
      <sheetName val="GM_&amp;_TA1"/>
      <sheetName val="10__&amp;_11__Rate_Code_&amp;_BQ1"/>
      <sheetName val="key_dates1"/>
      <sheetName val="Basement_Budget1"/>
      <sheetName val="US_Ship_Repair_Industry_Growth"/>
      <sheetName val="Market_Overview"/>
      <sheetName val="US_Shipyard_Repair_Output"/>
      <sheetName val="Summary_Financials"/>
      <sheetName val="Fee_Rate_Summary1"/>
      <sheetName val="Bid Tab"/>
      <sheetName val="Bid-Comp"/>
      <sheetName val="BILL3 R"/>
      <sheetName val="bill 4 (Orig)"/>
      <sheetName val="bill 8"/>
      <sheetName val="bill 9"/>
      <sheetName val="bill 11"/>
      <sheetName val="bill 12 Gal. Pipe"/>
      <sheetName val="bill 13 Dye Pen"/>
      <sheetName val="GRP Installation"/>
      <sheetName val="GRP Support"/>
      <sheetName val="EOT"/>
      <sheetName val="bill 10 (4 plant)"/>
      <sheetName val="bill 4 (Revised)"/>
      <sheetName val="bill 3 Old"/>
      <sheetName val="A &amp; B (2)"/>
      <sheetName val="Cost Summary Breakdown"/>
      <sheetName val="Kidtrans Per Phase Code"/>
      <sheetName val="P2P"/>
      <sheetName val="Bid_Tab"/>
      <sheetName val="BILL3_R"/>
      <sheetName val="bill_4_(Orig)"/>
      <sheetName val="bill_8"/>
      <sheetName val="bill_9"/>
      <sheetName val="bill_12_Gal__Pipe"/>
      <sheetName val="bill_13_Dye_Pen"/>
      <sheetName val="GRP_Installation"/>
      <sheetName val="GRP_Support"/>
      <sheetName val="bill_10_(4_plant)"/>
      <sheetName val="bill_4_(Revised)"/>
      <sheetName val="bill_3_Old"/>
      <sheetName val="A_&amp;_B_(2)"/>
      <sheetName val="Cost_Summary_Breakdown"/>
      <sheetName val="derive"/>
      <sheetName val="Land Dev't. Ph-1"/>
      <sheetName val="4-Lane bridge"/>
      <sheetName val="RFP Codes"/>
      <sheetName val="subcon sched"/>
      <sheetName val="MU1"/>
      <sheetName val="OPT1"/>
      <sheetName val="afis"/>
      <sheetName val="D&amp;W"/>
      <sheetName val="Derv"/>
      <sheetName val="COST-EST LTI P5C"/>
      <sheetName val="EQUIPMENT"/>
      <sheetName val="EquipList"/>
      <sheetName val="BOQ-P"/>
      <sheetName val="QTO"/>
      <sheetName val="quitangquil"/>
      <sheetName val="Civilwks.Deriv"/>
      <sheetName val="Main Bldg."/>
      <sheetName val="ewrks-deriv"/>
      <sheetName val="L(2)"/>
      <sheetName val="Summary of Qty2"/>
      <sheetName val="Main Works"/>
      <sheetName val="Bill of Quantity"/>
      <sheetName val="BM-Stairs"/>
      <sheetName val="NSC"/>
      <sheetName val="str. deriv"/>
      <sheetName val="Installation"/>
      <sheetName val="derivation"/>
      <sheetName val="L(1)"/>
      <sheetName val="L(3)"/>
      <sheetName val="L(4)"/>
      <sheetName val="masonry works"/>
      <sheetName val="Labor"/>
      <sheetName val="Bill 10 - Specialties"/>
      <sheetName val="Lookup Table"/>
      <sheetName val="CD_LC"/>
      <sheetName val="GenReq"/>
      <sheetName val="DERIV"/>
      <sheetName val="CWDerivation"/>
      <sheetName val="UCRef1"/>
      <sheetName val="9.1"/>
      <sheetName val="Bidsum"/>
      <sheetName val="BOQ3"/>
      <sheetName val="Bill summary of cost"/>
      <sheetName val="GFA"/>
      <sheetName val="BILLING SUMMARY"/>
      <sheetName val="f-pm-04-12-03A-AWPH6-LD"/>
      <sheetName val="S-Curve"/>
      <sheetName val="Job Data"/>
      <sheetName val="ICA2007-BOQ-Revised (5-7-2007)"/>
      <sheetName val="ph2B cnstrction sched."/>
      <sheetName val="Phase 2A - REvised"/>
      <sheetName val="BOQ - for submission"/>
      <sheetName val="Summary (overall)"/>
      <sheetName val="Footing Tie Beam"/>
      <sheetName val="bi-mnthly rep Villa"/>
      <sheetName val="UCRef3"/>
      <sheetName val="takeoff2"/>
      <sheetName val="Section"/>
      <sheetName val="Bid Form A-2"/>
      <sheetName val="Bid_Tab1"/>
      <sheetName val="BILL3_R1"/>
      <sheetName val="bill_4_(Orig)1"/>
      <sheetName val="bill_81"/>
      <sheetName val="bill_91"/>
      <sheetName val="bill_12_Gal__Pipe1"/>
      <sheetName val="bill_13_Dye_Pen1"/>
      <sheetName val="GRP_Installation1"/>
      <sheetName val="GRP_Support1"/>
      <sheetName val="bill_10_(4_plant)1"/>
      <sheetName val="bill_4_(Revised)1"/>
      <sheetName val="bill_3_Old1"/>
      <sheetName val="A_&amp;_B_(2)1"/>
      <sheetName val="Cost_Summary_Breakdown1"/>
      <sheetName val="Kidtrans_Per_Phase_Code"/>
      <sheetName val="Land_Dev't__Ph-1"/>
      <sheetName val="4-Lane_bridge"/>
      <sheetName val="RFP_Codes"/>
      <sheetName val="subcon_sched"/>
      <sheetName val="COST-EST_LTI_P5C"/>
      <sheetName val="Civilwks_Deriv"/>
      <sheetName val="Main_Bldg_"/>
      <sheetName val="Summary_of_Qty2"/>
      <sheetName val="Main_Works"/>
      <sheetName val="Bill_of_Quantity"/>
      <sheetName val="str__deriv"/>
      <sheetName val="masonry_works"/>
      <sheetName val="Bill_10_-_Specialties"/>
      <sheetName val="Lookup_Table"/>
      <sheetName val="9_1"/>
      <sheetName val="Bill_summary_of_cost"/>
      <sheetName val="BILLING_SUMMARY"/>
      <sheetName val="Job_Data"/>
      <sheetName val="ICA2007-BOQ-Revised_(5-7-2007)"/>
      <sheetName val="ph2B_cnstrction_sched_"/>
      <sheetName val="Phase_2A_-_REvised"/>
      <sheetName val="BOQ_-_for_submission"/>
      <sheetName val="Summary_(overall)"/>
      <sheetName val="Footing_Tie_Beam"/>
      <sheetName val="bi-mnthly_rep_Villa"/>
      <sheetName val="Bid_Form_A-2"/>
      <sheetName val="COMP-consolidated1"/>
      <sheetName val="doorshardwares"/>
      <sheetName val="derive mep"/>
      <sheetName val="MATERIAL'S PRICE"/>
      <sheetName val="INDENTIFICATION"/>
      <sheetName val="look up"/>
      <sheetName val="Dir-Conc "/>
      <sheetName val="DERIVE DI"/>
      <sheetName val="DI"/>
      <sheetName val="BOQ (L)"/>
      <sheetName val="5-Digit"/>
      <sheetName val="203 Eqpt r1"/>
      <sheetName val="bar chart-rev"/>
      <sheetName val="Bill 3 -BPO1"/>
      <sheetName val="Bill 3 -BPO2"/>
      <sheetName val="BM-Substructure"/>
      <sheetName val="Bill 2 -RETAIL"/>
      <sheetName val="Insulation_Utl_Off"/>
      <sheetName val="[SHOPLIST_xls]70?,/0?"/>
      <sheetName val="Code 07"/>
      <sheetName val="Code 09"/>
      <sheetName val="C-18"/>
      <sheetName val="COA-17"/>
      <sheetName val="表二"/>
      <sheetName val="stld (2)"/>
      <sheetName val="Beamsked"/>
      <sheetName val="Columnsked"/>
      <sheetName val="Mosque"/>
      <sheetName val="SS_A"/>
      <sheetName val="Ext_works_A"/>
      <sheetName val="Site_works_B"/>
      <sheetName val="Pontoons"/>
      <sheetName val="F_Acco"/>
      <sheetName val="SS_B"/>
      <sheetName val="Ext_works_B"/>
      <sheetName val="Dayworks"/>
      <sheetName val="Prov_sum"/>
      <sheetName val="Site_works_A"/>
      <sheetName val="Dredging"/>
      <sheetName val="BreakWater"/>
      <sheetName val="Earthworks"/>
      <sheetName val="Quay_A"/>
      <sheetName val="Quay_B"/>
      <sheetName val="Cafe"/>
      <sheetName val="rent &amp; value assumptions"/>
      <sheetName val="PSDA detailed cashflow for debt"/>
      <sheetName val="Financing Assumptions"/>
      <sheetName val="Equity shares analysis"/>
      <sheetName val="Loan B interest"/>
      <sheetName val="Loan covenant tests"/>
      <sheetName val="Rents committed"/>
      <sheetName val="LCC profit share calculation"/>
      <sheetName val="Loan A interest guarantee"/>
      <sheetName val="Inventory_"/>
      <sheetName val="[SHOPLIST.xls]70___0_s__i____80"/>
      <sheetName val="[SHOPLIST.xls]_VW__VU________62"/>
      <sheetName val="[SHOPLIST.xls]_VW__VU________63"/>
      <sheetName val="[SHOPLIST.xls]70_x005f_x0000___0_x_25"/>
      <sheetName val="[SHOPLIST.xls]70___0_s__i____81"/>
      <sheetName val="[SHOPLIST.xls]70___0_s__i____82"/>
      <sheetName val="[SHOPLIST.xls]_SHOPLIST_xl_6280"/>
      <sheetName val="[SHOPLIST.xls]_SHOPLIST_xl_6281"/>
      <sheetName val="[SHOPLIST.xls]_SHOPLIST_xl_6282"/>
      <sheetName val="[SHOPLIST.xls]_SHOPLIST_xl_6283"/>
      <sheetName val="[SHOPLIST.xls]_SHOPLIST_xl_6284"/>
      <sheetName val="[SHOPLIST.xls]_SHOPLIST_xl_6285"/>
      <sheetName val="[SHOPLIST.xls]_SHOPLIST_xl_6286"/>
      <sheetName val="[SHOPLIST.xls]_SHOPLIST_xl_6287"/>
      <sheetName val="[SHOPLIST.xls]_SHOPLIST_xl_6288"/>
      <sheetName val="[SHOPLIST.xls]_SHOPLIST_xl_6289"/>
      <sheetName val="[SHOPLIST.xls]_SHOPLIST_xl_6290"/>
      <sheetName val="[SHOPLIST.xls]_SHOPLIST_xl_6291"/>
      <sheetName val="[SHOPLIST.xls]_SHOPLIST_xl_6292"/>
      <sheetName val="[SHOPLIST.xls]_SHOPLIST_xl_6293"/>
      <sheetName val="[SHOPLIST.xls]_SHOPLIST_xl_6294"/>
      <sheetName val="[SHOPLIST.xls]_SHOPLIST_xl_6295"/>
      <sheetName val="[SHOPLIST.xls]_SHOPLIST_xl_6296"/>
      <sheetName val="[SHOPLIST.xls]_SHOPLIST_xl_6297"/>
      <sheetName val="[SHOPLIST.xls]_SHOPLIST_xl_6298"/>
      <sheetName val="[SHOPLIST.xls]_SHOPLIST_xl_6299"/>
      <sheetName val="[SHOPLIST.xls]_SHOPLIST_xl_6300"/>
      <sheetName val="[SHOPLIST.xls]_SHOPLIST_xl_6301"/>
      <sheetName val="[SHOPLIST.xls]_SHOPLIST_xl_6302"/>
      <sheetName val="[SHOPLIST.xls]_SHOPLIST_xl_6303"/>
      <sheetName val="[SHOPLIST.xls]_SHOPLIST_xl_6304"/>
      <sheetName val="[SHOPLIST.xls]_SHOPLIST_xl_6305"/>
      <sheetName val="[SHOPLIST.xls]_SHOPLIST_xl_6306"/>
      <sheetName val="[SHOPLIST.xls]_SHOPLIST_xl_6307"/>
      <sheetName val="[SHOPLIST.xls]_SHOPLIST_xl_6308"/>
      <sheetName val="[SHOPLIST.xls]_SHOPLIST_xl_6309"/>
      <sheetName val="[SHOPLIST.xls]_SHOPLIST_xl_6310"/>
      <sheetName val="[SHOPLIST.xls]_SHOPLIST_xl_6311"/>
      <sheetName val="[SHOPLIST.xls]_SHOPLIST_xl_6312"/>
      <sheetName val="[SHOPLIST.xls]_SHOPLIST_xl_6313"/>
      <sheetName val="[SHOPLIST.xls]_SHOPLIST_xl_6314"/>
      <sheetName val="[SHOPLIST.xls]_SHOPLIST_xl_6315"/>
      <sheetName val="[SHOPLIST.xls]_SHOPLIST_xl_6316"/>
      <sheetName val="[SHOPLIST.xls]_SHOPLIST_xl_6317"/>
      <sheetName val="[SHOPLIST.xls]_SHOPLIST_xl_6318"/>
      <sheetName val="[SHOPLIST.xls]_SHOPLIST_xl_6319"/>
      <sheetName val="[SHOPLIST.xls]_SHOPLIST_xl_6320"/>
      <sheetName val="[SHOPLIST.xls]_SHOPLIST_xl_6321"/>
      <sheetName val="[SHOPLIST.xls]_SHOPLIST_xl_6322"/>
      <sheetName val="[SHOPLIST.xls]_SHOPLIST_xl_6323"/>
      <sheetName val="[SHOPLIST.xls]_SHOPLIST_xl_6324"/>
      <sheetName val="[SHOPLIST.xls]_SHOPLIST_xl_6325"/>
      <sheetName val="[SHOPLIST.xls]_SHOPLIST_xl_6326"/>
      <sheetName val="[SHOPLIST.xls]_SHOPLIST_xl_6327"/>
      <sheetName val="[SHOPLIST.xls]_SHOPLIST_xl_6328"/>
      <sheetName val="[SHOPLIST.xls]_SHOPLIST_xl_6329"/>
      <sheetName val="[SHOPLIST.xls]_SHOPLIST_xl_6330"/>
      <sheetName val="[SHOPLIST.xls]_SHOPLIST_xl_6331"/>
      <sheetName val="[SHOPLIST.xls]_SHOPLIST_xl_6332"/>
      <sheetName val="[SHOPLIST.xls]_SHOPLIST_xl_6333"/>
      <sheetName val="[SHOPLIST.xls]_SHOPLIST_xl_6334"/>
      <sheetName val="[SHOPLIST.xls]_SHOPLIST_xl_6335"/>
      <sheetName val="[SHOPLIST.xls]_SHOPLIST_xl_6336"/>
      <sheetName val="[SHOPLIST.xls]_SHOPLIST_xl_6337"/>
      <sheetName val="[SHOPLIST.xls]_SHOPLIST_xl_6338"/>
      <sheetName val="[SHOPLIST.xls]_SHOPLIST_xl_6339"/>
      <sheetName val="[SHOPLIST.xls]_SHOPLIST_xl_6340"/>
      <sheetName val="[SHOPLIST.xls]_SHOPLIST_xl_6341"/>
      <sheetName val="[SHOPLIST.xls]_SHOPLIST_xl_6342"/>
      <sheetName val="[SHOPLIST.xls]_SHOPLIST_xl_6343"/>
      <sheetName val="[SHOPLIST.xls]_SHOPLIST_xl_6344"/>
      <sheetName val="[SHOPLIST.xls]_SHOPLIST_xl_6345"/>
      <sheetName val="[SHOPLIST.xls]_SHOPLIST_xl_6346"/>
      <sheetName val="[SHOPLIST.xls]_SHOPLIST_xl_6347"/>
      <sheetName val="[SHOPLIST.xls]_SHOPLIST_xl_6348"/>
      <sheetName val="[SHOPLIST.xls]_SHOPLIST_xl_6349"/>
      <sheetName val="[SHOPLIST.xls]_SHOPLIST_xl_6350"/>
      <sheetName val="[SHOPLIST.xls]_SHOPLIST_xl_6351"/>
      <sheetName val="[SHOPLIST.xls]_SHOPLIST_xl_6352"/>
      <sheetName val="[SHOPLIST.xls]_SHOPLIST_xl_6353"/>
      <sheetName val="[SHOPLIST.xls]_SHOPLIST_xl_6354"/>
      <sheetName val="[SHOPLIST.xls]_SHOPLIST_xl_6355"/>
      <sheetName val="[SHOPLIST.xls]_SHOPLIST_xl_6356"/>
      <sheetName val="[SHOPLIST.xls]_SHOPLIST_xl_6357"/>
      <sheetName val="[SHOPLIST.xls]_SHOPLIST_xl_6358"/>
      <sheetName val="[SHOPLIST.xls]_SHOPLIST_xl_6359"/>
      <sheetName val="[SHOPLIST.xls]_SHOPLIST_xl_6360"/>
      <sheetName val="[SHOPLIST.xls]_SHOPLIST_xl_6361"/>
      <sheetName val="[SHOPLIST.xls]_SHOPLIST_xl_6362"/>
      <sheetName val="[SHOPLIST.xls]_SHOPLIST_xl_6363"/>
      <sheetName val="[SHOPLIST.xls]_SHOPLIST_xl_6364"/>
      <sheetName val="[SHOPLIST.xls]_SHOPLIST_xl_6365"/>
      <sheetName val="[SHOPLIST.xls]_SHOPLIST_xl_6366"/>
      <sheetName val="[SHOPLIST.xls]_SHOPLIST_xl_6367"/>
      <sheetName val="[SHOPLIST.xls]_SHOPLIST_xl_6368"/>
      <sheetName val="[SHOPLIST.xls]_SHOPLIST_xl_6369"/>
      <sheetName val="[SHOPLIST.xls]_SHOPLIST_xl_6370"/>
      <sheetName val="[SHOPLIST.xls]_SHOPLIST_xl_6371"/>
      <sheetName val="[SHOPLIST.xls]_SHOPLIST_xl_6372"/>
      <sheetName val="[SHOPLIST.xls]_SHOPLIST_xl_6373"/>
      <sheetName val="[SHOPLIST.xls]_SHOPLIST_xl_6374"/>
      <sheetName val="[SHOPLIST.xls]_SHOPLIST_xl_6375"/>
      <sheetName val="[SHOPLIST.xls]_SHOPLIST_xl_6376"/>
      <sheetName val="[SHOPLIST.xls]_SHOPLIST_xl_6377"/>
      <sheetName val="[SHOPLIST.xls]_SHOPLIST_xl_6378"/>
      <sheetName val="[SHOPLIST.xls]_SHOPLIST_xl_6379"/>
      <sheetName val="[SHOPLIST.xls]_SHOPLIST_xl_6380"/>
      <sheetName val="[SHOPLIST.xls]_SHOPLIST_xl_6381"/>
      <sheetName val="[SHOPLIST.xls]_SHOPLIST_xl_6382"/>
      <sheetName val="[SHOPLIST.xls]_SHOPLIST_xl_6383"/>
      <sheetName val="[SHOPLIST.xls]_SHOPLIST_xl_6384"/>
      <sheetName val="[SHOPLIST.xls]_SHOPLIST_xl_6385"/>
      <sheetName val="[SHOPLIST.xls]_SHOPLIST_xl_6386"/>
      <sheetName val="[SHOPLIST.xls]_SHOPLIST_xl_6387"/>
      <sheetName val="[SHOPLIST.xls]_SHOPLIST_xl_6388"/>
      <sheetName val="[SHOPLIST.xls]_SHOPLIST_xl_6389"/>
      <sheetName val="[SHOPLIST.xls]_SHOPLIST_xl_6390"/>
      <sheetName val="[SHOPLIST.xls]_SHOPLIST_xl_6391"/>
      <sheetName val="[SHOPLIST.xls]_SHOPLIST_xl_6392"/>
      <sheetName val="[SHOPLIST.xls]_SHOPLIST_xl_6393"/>
      <sheetName val="[SHOPLIST.xls]_SHOPLIST_xl_6394"/>
      <sheetName val="[SHOPLIST.xls]_SHOPLIST_xl_6395"/>
      <sheetName val="[SHOPLIST.xls]_SHOPLIST_xl_6396"/>
      <sheetName val="[SHOPLIST.xls]_SHOPLIST_xl_6397"/>
      <sheetName val="[SHOPLIST.xls]_SHOPLIST_xl_6398"/>
      <sheetName val="[SHOPLIST.xls]_SHOPLIST_xl_6399"/>
      <sheetName val="[SHOPLIST.xls]_SHOPLIST_xl_6400"/>
      <sheetName val="[SHOPLIST.xls]_SHOPLIST_xl_6401"/>
      <sheetName val="[SHOPLIST.xls]_SHOPLIST_xl_6402"/>
      <sheetName val="[SHOPLIST.xls]_SHOPLIST_xl_6403"/>
      <sheetName val="[SHOPLIST.xls]_SHOPLIST_xl_6404"/>
      <sheetName val="[SHOPLIST.xls]_SHOPLIST_xl_6405"/>
      <sheetName val="[SHOPLIST.xls]_SHOPLIST_xl_6406"/>
      <sheetName val="[SHOPLIST.xls]_SHOPLIST_xl_6407"/>
      <sheetName val="[SHOPLIST.xls]_SHOPLIST_xl_6408"/>
      <sheetName val="[SHOPLIST.xls]_SHOPLIST_xl_6409"/>
      <sheetName val="[SHOPLIST.xls]_SHOPLIST_xl_6410"/>
      <sheetName val="[SHOPLIST.xls]_SHOPLIST_xl_6411"/>
      <sheetName val="[SHOPLIST.xls]_SHOPLIST_xl_6412"/>
      <sheetName val="[SHOPLIST.xls]_SHOPLIST_xl_6413"/>
      <sheetName val="[SHOPLIST.xls]_SHOPLIST_xl_6414"/>
      <sheetName val="[SHOPLIST.xls]_SHOPLIST_xl_6415"/>
      <sheetName val="[SHOPLIST.xls]_SHOPLIST_xl_6416"/>
      <sheetName val="[SHOPLIST.xls]_SHOPLIST_xl_6417"/>
      <sheetName val="[SHOPLIST.xls]_SHOPLIST_xl_6418"/>
      <sheetName val="[SHOPLIST.xls]70___0_s__i____83"/>
      <sheetName val="[SHOPLIST.xls]_SHOPLIST_xl_6419"/>
      <sheetName val="[SHOPLIST.xls]_SHOPLIST_xl_6420"/>
      <sheetName val="[SHOPLIST.xls]_SHOPLIST_xl_6421"/>
      <sheetName val="[SHOPLIST.xls]_SHOPLIST_xl_6422"/>
      <sheetName val="[SHOPLIST.xls]_SHOPLIST_xl_6423"/>
      <sheetName val="[SHOPLIST.xls]_SHOPLIST_xl_6424"/>
      <sheetName val="[SHOPLIST.xls]_SHOPLIST_xl_6425"/>
      <sheetName val="[SHOPLIST.xls]_SHOPLIST_xl_6426"/>
      <sheetName val="[SHOPLIST.xls]_SHOPLIST_xl_6427"/>
      <sheetName val="[SHOPLIST.xls]_SHOPLIST_xl_6428"/>
      <sheetName val="[SHOPLIST.xls]_SHOPLIST_xl_6429"/>
      <sheetName val="[SHOPLIST.xls]_SHOPLIST_xl_6430"/>
      <sheetName val="[SHOPLIST.xls]_SHOPLIST_xl_6431"/>
      <sheetName val="[SHOPLIST.xls]_SHOPLIST_xl_6432"/>
      <sheetName val="[SHOPLIST.xls]_SHOPLIST_xl_6433"/>
      <sheetName val="[SHOPLIST.xls]_SHOPLIST_xl_6434"/>
      <sheetName val="[SHOPLIST.xls]_SHOPLIST_xl_6435"/>
      <sheetName val="[SHOPLIST.xls]_SHOPLIST_xl_6436"/>
      <sheetName val="[SHOPLIST.xls]_SHOPLIST_xl_6437"/>
      <sheetName val="[SHOPLIST.xls]_SHOPLIST_xl_6438"/>
      <sheetName val="[SHOPLIST.xls]_SHOPLIST_xl_6439"/>
      <sheetName val="[SHOPLIST.xls]_SHOPLIST_xl_6440"/>
      <sheetName val="[SHOPLIST.xls]_SHOPLIST_xl_6441"/>
      <sheetName val="[SHOPLIST.xls]_SHOPLIST_xl_6442"/>
      <sheetName val="[SHOPLIST.xls]_SHOPLIST_xl_6443"/>
      <sheetName val="[SHOPLIST.xls]_SHOPLIST_xl_6444"/>
      <sheetName val="[SHOPLIST.xls]_SHOPLIST_xl_6445"/>
      <sheetName val="[SHOPLIST.xls]_SHOPLIST_xl_6446"/>
      <sheetName val="[SHOPLIST.xls]_SHOPLIST_xl_6447"/>
      <sheetName val="[SHOPLIST.xls]_SHOPLIST_xl_6448"/>
      <sheetName val="[SHOPLIST.xls]_SHOPLIST_xl_6449"/>
      <sheetName val="[SHOPLIST.xls]_SHOPLIST_xl_6450"/>
      <sheetName val="[SHOPLIST.xls]_SHOPLIST_xl_6451"/>
      <sheetName val="[SHOPLIST.xls]_SHOPLIST_xl_6452"/>
      <sheetName val="[SHOPLIST.xls]_SHOPLIST_xl_6453"/>
      <sheetName val="[SHOPLIST.xls]_SHOPLIST_xl_6454"/>
      <sheetName val="[SHOPLIST.xls]_SHOPLIST_xl_6455"/>
      <sheetName val="[SHOPLIST.xls]_SHOPLIST_xl_6456"/>
      <sheetName val="[SHOPLIST.xls]_SHOPLIST_xl_6457"/>
      <sheetName val="[SHOPLIST.xls]_SHOPLIST_xl_6458"/>
      <sheetName val="[SHOPLIST.xls]_SHOPLIST_xl_6459"/>
      <sheetName val="[SHOPLIST.xls]_SHOPLIST_xl_6460"/>
      <sheetName val="[SHOPLIST.xls]_SHOPLIST_xl_6461"/>
      <sheetName val="[SHOPLIST.xls]_SHOPLIST_xl_6462"/>
      <sheetName val="[SHOPLIST.xls]_SHOPLIST_xl_6463"/>
      <sheetName val="[SHOPLIST.xls]_SHOPLIST_xl_6464"/>
      <sheetName val="[SHOPLIST.xls]_SHOPLIST_xl_6465"/>
      <sheetName val="[SHOPLIST.xls]_SHOPLIST_xl_6466"/>
      <sheetName val="[SHOPLIST.xls]_SHOPLIST_xl_6467"/>
      <sheetName val="[SHOPLIST.xls]_SHOPLIST_xl_6468"/>
      <sheetName val="[SHOPLIST.xls]_SHOPLIST_xl_6469"/>
      <sheetName val="[SHOPLIST.xls]_SHOPLIST_xl_6470"/>
      <sheetName val="[SHOPLIST.xls]_SHOPLIST_xl_6471"/>
      <sheetName val="[SHOPLIST.xls]_SHOPLIST_xl_6472"/>
      <sheetName val="[SHOPLIST.xls]_SHOPLIST_xl_6473"/>
      <sheetName val="[SHOPLIST.xls]_SHOPLIST_xl_6474"/>
      <sheetName val="[SHOPLIST.xls]_SHOPLIST_xl_6475"/>
      <sheetName val="[SHOPLIST.xls]_SHOPLIST_xl_6476"/>
      <sheetName val="[SHOPLIST.xls]_SHOPLIST_xl_6477"/>
      <sheetName val="[SHOPLIST.xls]_SHOPLIST_xl_6478"/>
      <sheetName val="[SHOPLIST.xls]_SHOPLIST_xl_6479"/>
      <sheetName val="[SHOPLIST.xls]_SHOPLIST_xl_6480"/>
      <sheetName val="[SHOPLIST.xls]_SHOPLIST_xl_6481"/>
      <sheetName val="[SHOPLIST.xls]_SHOPLIST_xl_6482"/>
      <sheetName val="[SHOPLIST.xls]_SHOPLIST_xl_6483"/>
      <sheetName val="[SHOPLIST.xls]_SHOPLIST_xl_6484"/>
      <sheetName val="[SHOPLIST.xls]_SHOPLIST_xl_6485"/>
      <sheetName val="[SHOPLIST.xls]_SHOPLIST_xl_6486"/>
      <sheetName val="[SHOPLIST.xls]_SHOPLIST_xl_6487"/>
      <sheetName val="[SHOPLIST.xls]_SHOPLIST_xl_6488"/>
      <sheetName val="[SHOPLIST.xls]_SHOPLIST_xl_6489"/>
      <sheetName val="[SHOPLIST.xls]_SHOPLIST_xl_6490"/>
      <sheetName val="[SHOPLIST.xls]_SHOPLIST_xl_6491"/>
      <sheetName val="[SHOPLIST.xls]_SHOPLIST_xl_6492"/>
      <sheetName val="[SHOPLIST.xls]_SHOPLIST_xl_6493"/>
      <sheetName val="[SHOPLIST.xls]_SHOPLIST_xl_6494"/>
      <sheetName val="[SHOPLIST.xls]_SHOPLIST_xl_6495"/>
      <sheetName val="[SHOPLIST.xls]_SHOPLIST_xl_6496"/>
      <sheetName val="[SHOPLIST.xls]_SHOPLIST_xl_6497"/>
      <sheetName val="[SHOPLIST.xls]_SHOPLIST_xl_6498"/>
      <sheetName val="[SHOPLIST.xls]_SHOPLIST_xl_6499"/>
      <sheetName val="[SHOPLIST.xls]_SHOPLIST_xl_6500"/>
      <sheetName val="[SHOPLIST.xls]_SHOPLIST_xl_6501"/>
      <sheetName val="[SHOPLIST.xls]_SHOPLIST_xl_6502"/>
      <sheetName val="[SHOPLIST.xls]_SHOPLIST_xl_6503"/>
      <sheetName val="[SHOPLIST.xls]_SHOPLIST_xl_6504"/>
      <sheetName val="[SHOPLIST.xls]_SHOPLIST_xl_6505"/>
      <sheetName val="[SHOPLIST.xls]_SHOPLIST_xl_6506"/>
      <sheetName val="[SHOPLIST.xls]_SHOPLIST_xl_6507"/>
      <sheetName val="[SHOPLIST.xls]_SHOPLIST_xl_6508"/>
      <sheetName val="[SHOPLIST.xls]_SHOPLIST_xl_6509"/>
      <sheetName val="[SHOPLIST.xls]_SHOPLIST_xl_6510"/>
      <sheetName val="[SHOPLIST.xls]_SHOPLIST_xl_6511"/>
      <sheetName val="[SHOPLIST.xls]_SHOPLIST_xl_6512"/>
      <sheetName val="[SHOPLIST.xls]_SHOPLIST_xl_6513"/>
      <sheetName val="[SHOPLIST.xls]_SHOPLIST_xl_6514"/>
      <sheetName val="[SHOPLIST.xls]_SHOPLIST_xl_6515"/>
      <sheetName val="[SHOPLIST.xls]_SHOPLIST_xl_6516"/>
      <sheetName val="[SHOPLIST.xls]_SHOPLIST_xl_6517"/>
      <sheetName val="[SHOPLIST.xls]_SHOPLIST_xl_6518"/>
      <sheetName val="[SHOPLIST.xls]_SHOPLIST_xl_6519"/>
      <sheetName val="[SHOPLIST.xls]_SHOPLIST_xl_6520"/>
      <sheetName val="[SHOPLIST.xls]_SHOPLIST_xl_6521"/>
      <sheetName val="[SHOPLIST.xls]_SHOPLIST_xl_6522"/>
      <sheetName val="[SHOPLIST.xls]_SHOPLIST_xl_6523"/>
      <sheetName val="[SHOPLIST.xls]_SHOPLIST_xl_6524"/>
      <sheetName val="[SHOPLIST.xls]_SHOPLIST_xl_6525"/>
      <sheetName val="[SHOPLIST.xls]_SHOPLIST_xl_6526"/>
      <sheetName val="[SHOPLIST.xls]_SHOPLIST_xl_6527"/>
      <sheetName val="[SHOPLIST.xls]_SHOPLIST_xl_6528"/>
      <sheetName val="[SHOPLIST.xls]_SHOPLIST_xl_6529"/>
      <sheetName val="[SHOPLIST.xls]_SHOPLIST_xl_6530"/>
      <sheetName val="[SHOPLIST.xls]_SHOPLIST_xl_6531"/>
      <sheetName val="[SHOPLIST.xls]_SHOPLIST_xl_6532"/>
      <sheetName val="[SHOPLIST.xls]_SHOPLIST_xl_6533"/>
      <sheetName val="[SHOPLIST.xls]_SHOPLIST_xl_6534"/>
      <sheetName val="[SHOPLIST.xls]_SHOPLIST_xl_6535"/>
      <sheetName val="[SHOPLIST.xls]_SHOPLIST_xl_6536"/>
      <sheetName val="[SHOPLIST.xls]_SHOPLIST_xl_6537"/>
      <sheetName val="[SHOPLIST.xls]_SHOPLIST_xl_6538"/>
      <sheetName val="[SHOPLIST.xls]_SHOPLIST_xl_6539"/>
      <sheetName val="[SHOPLIST.xls]_SHOPLIST_xl_6540"/>
      <sheetName val="[SHOPLIST.xls]_SHOPLIST_xl_6541"/>
      <sheetName val="[SHOPLIST.xls]_SHOPLIST_xl_6542"/>
      <sheetName val="[SHOPLIST.xls]_SHOPLIST_xl_6543"/>
      <sheetName val="[SHOPLIST.xls]_SHOPLIST_xl_6544"/>
      <sheetName val="[SHOPLIST.xls]_SHOPLIST_xl_6545"/>
      <sheetName val="[SHOPLIST.xls]_SHOPLIST_xl_6546"/>
      <sheetName val="[SHOPLIST.xls]_SHOPLIST_xl_6547"/>
      <sheetName val="[SHOPLIST.xls]_SHOPLIST_xl_6548"/>
      <sheetName val="[SHOPLIST.xls]_SHOPLIST_xl_6549"/>
      <sheetName val="[SHOPLIST.xls]_SHOPLIST_xl_6550"/>
      <sheetName val="[SHOPLIST.xls]_SHOPLIST_xl_6551"/>
      <sheetName val="[SHOPLIST.xls]_SHOPLIST_xl_6552"/>
      <sheetName val="[SHOPLIST.xls]_SHOPLIST_xl_6553"/>
      <sheetName val="[SHOPLIST.xls]_SHOPLIST_xl_6554"/>
      <sheetName val="[SHOPLIST.xls]_SHOPLIST_xl_6555"/>
      <sheetName val="[SHOPLIST.xls]_SHOPLIST_xl_6556"/>
      <sheetName val="[SHOPLIST.xls]_SHOPLIST_xl_6557"/>
      <sheetName val="[SHOPLIST.xls]_SHOPLIST_xl_6558"/>
      <sheetName val="[SHOPLIST.xls]_SHOPLIST_xl_6559"/>
      <sheetName val="[SHOPLIST.xls]_SHOPLIST_xl_6560"/>
      <sheetName val="[SHOPLIST.xls]_SHOPLIST_xl_6561"/>
      <sheetName val="[SHOPLIST.xls]_SHOPLIST_xl_6562"/>
      <sheetName val="[SHOPLIST.xls]_SHOPLIST_xl_6563"/>
      <sheetName val="[SHOPLIST.xls]_SHOPLIST_xl_6564"/>
      <sheetName val="[SHOPLIST.xls]_SHOPLIST_xl_6565"/>
      <sheetName val="[SHOPLIST.xls]_SHOPLIST_xl_6566"/>
      <sheetName val="[SHOPLIST.xls]_SHOPLIST_xl_6567"/>
      <sheetName val="[SHOPLIST.xls]_SHOPLIST_xl_6568"/>
      <sheetName val="[SHOPLIST.xls]_SHOPLIST_xl_6569"/>
      <sheetName val="[SHOPLIST.xls]_SHOPLIST_xl_6570"/>
      <sheetName val="[SHOPLIST.xls]_SHOPLIST_xl_6571"/>
      <sheetName val="[SHOPLIST.xls]_SHOPLIST_xl_6572"/>
      <sheetName val="[SHOPLIST.xls]_SHOPLIST_xl_6573"/>
      <sheetName val="[SHOPLIST.xls]_SHOPLIST_xl_6574"/>
      <sheetName val="[SHOPLIST.xls]_SHOPLIST_xl_6575"/>
      <sheetName val="[SHOPLIST.xls]_SHOPLIST_xl_6576"/>
      <sheetName val="[SHOPLIST.xls]_SHOPLIST_xl_6577"/>
      <sheetName val="[SHOPLIST.xls]_SHOPLIST_xl_6578"/>
      <sheetName val="[SHOPLIST.xls]_SHOPLIST_xl_6579"/>
      <sheetName val="[SHOPLIST.xls]_SHOPLIST_xl_6580"/>
      <sheetName val="[SHOPLIST.xls]_SHOPLIST_xl_6581"/>
      <sheetName val="[SHOPLIST.xls]_SHOPLIST_xl_6582"/>
      <sheetName val="[SHOPLIST.xls]_SHOPLIST_xl_6583"/>
      <sheetName val="[SHOPLIST.xls]_SHOPLIST_xl_6584"/>
      <sheetName val="[SHOPLIST.xls]_SHOPLIST_xl_6585"/>
      <sheetName val="[SHOPLIST.xls]_SHOPLIST_xl_6586"/>
      <sheetName val="[SHOPLIST.xls]_SHOPLIST_xl_6587"/>
      <sheetName val="[SHOPLIST.xls]_SHOPLIST_xl_6588"/>
      <sheetName val="[SHOPLIST.xls]_SHOPLIST_xl_6589"/>
      <sheetName val="[SHOPLIST.xls]_SHOPLIST_xl_6590"/>
      <sheetName val="[SHOPLIST.xls]_SHOPLIST_xl_6591"/>
      <sheetName val="[SHOPLIST.xls]_SHOPLIST_xl_6592"/>
      <sheetName val="[SHOPLIST.xls]_SHOPLIST_xl_6593"/>
      <sheetName val="[SHOPLIST.xls]_SHOPLIST_xl_6594"/>
      <sheetName val="[SHOPLIST.xls]_SHOPLIST_xl_6595"/>
      <sheetName val="[SHOPLIST.xls]_SHOPLIST_xl_6596"/>
      <sheetName val="[SHOPLIST.xls]_SHOPLIST_xl_6597"/>
      <sheetName val="[SHOPLIST.xls]_SHOPLIST_xl_6598"/>
      <sheetName val="[SHOPLIST.xls]_SHOPLIST_xl_6599"/>
      <sheetName val="[SHOPLIST.xls]_SHOPLIST_xl_6600"/>
      <sheetName val="[SHOPLIST.xls]_SHOPLIST_xl_6601"/>
      <sheetName val="[SHOPLIST.xls]_SHOPLIST_xl_6602"/>
      <sheetName val="[SHOPLIST.xls]_SHOPLIST_xl_6603"/>
      <sheetName val="[SHOPLIST.xls]_SHOPLIST_xl_6604"/>
      <sheetName val="[SHOPLIST.xls]_SHOPLIST_xl_6605"/>
      <sheetName val="[SHOPLIST.xls]_SHOPLIST_xl_6606"/>
      <sheetName val="[SHOPLIST.xls]_SHOPLIST_xl_6607"/>
      <sheetName val="[SHOPLIST.xls]_SHOPLIST_xl_6608"/>
      <sheetName val="[SHOPLIST.xls]_SHOPLIST_xl_6609"/>
      <sheetName val="[SHOPLIST.xls]_SHOPLIST_xl_6610"/>
      <sheetName val="[SHOPLIST.xls]_SHOPLIST_xl_6611"/>
      <sheetName val="[SHOPLIST.xls]_SHOPLIST_xl_6612"/>
      <sheetName val="[SHOPLIST.xls]_SHOPLIST_xl_6613"/>
      <sheetName val="[SHOPLIST.xls]_SHOPLIST_xl_6614"/>
      <sheetName val="[SHOPLIST.xls]_SHOPLIST_xl_6615"/>
      <sheetName val="[SHOPLIST.xls]_SHOPLIST_xl_6616"/>
      <sheetName val="[SHOPLIST.xls]70_x005f_x0000___0_x_26"/>
      <sheetName val="[SHOPLIST.xls]_SHOPLIST_xl_6617"/>
      <sheetName val="[SHOPLIST.xls]_SHOPLIST_xl_6618"/>
      <sheetName val="[SHOPLIST.xls]_SHOPLIST_xl_6619"/>
      <sheetName val="[SHOPLIST.xls]_SHOPLIST_xl_6620"/>
      <sheetName val="[SHOPLIST.xls]_SHOPLIST_xl_6621"/>
      <sheetName val="[SHOPLIST.xls]_SHOPLIST_xl_6622"/>
      <sheetName val="[SHOPLIST.xls]_SHOPLIST_xl_6623"/>
      <sheetName val="[SHOPLIST.xls]_SHOPLIST_xl_6624"/>
      <sheetName val="[SHOPLIST.xls]_SHOPLIST_xl_6625"/>
      <sheetName val="[SHOPLIST.xls]_SHOPLIST_xl_6626"/>
      <sheetName val="[SHOPLIST.xls]_SHOPLIST_xl_6627"/>
      <sheetName val="[SHOPLIST.xls]_SHOPLIST_xl_6628"/>
      <sheetName val="[SHOPLIST.xls]_SHOPLIST_xl_6629"/>
      <sheetName val="[SHOPLIST.xls]_SHOPLIST_xl_6630"/>
      <sheetName val="[SHOPLIST.xls]_SHOPLIST_xl_6631"/>
      <sheetName val="[SHOPLIST.xls]_SHOPLIST_xl_6632"/>
      <sheetName val="[SHOPLIST.xls]_SHOPLIST_xl_6633"/>
      <sheetName val="[SHOPLIST.xls]_SHOPLIST_xl_6634"/>
      <sheetName val="[SHOPLIST.xls]_SHOPLIST_xl_6635"/>
      <sheetName val="[SHOPLIST.xls]_SHOPLIST_xl_6636"/>
      <sheetName val="[SHOPLIST.xls]_SHOPLIST_xl_6637"/>
      <sheetName val="[SHOPLIST.xls]_SHOPLIST_xl_6638"/>
      <sheetName val="[SHOPLIST.xls]_SHOPLIST_xl_6639"/>
      <sheetName val="[SHOPLIST.xls]_SHOPLIST_xl_6640"/>
      <sheetName val="[SHOPLIST.xls]_SHOPLIST_xl_6641"/>
      <sheetName val="[SHOPLIST.xls]_SHOPLIST_xl_6642"/>
      <sheetName val="[SHOPLIST.xls]_SHOPLIST_xl_6643"/>
      <sheetName val="[SHOPLIST.xls]_SHOPLIST_xl_6644"/>
      <sheetName val="[SHOPLIST.xls]_SHOPLIST_xl_6645"/>
      <sheetName val="[SHOPLIST.xls]_SHOPLIST_xl_6646"/>
      <sheetName val="[SHOPLIST.xls]_SHOPLIST_xl_6647"/>
      <sheetName val="[SHOPLIST.xls]_SHOPLIST_xl_6648"/>
      <sheetName val="[SHOPLIST.xls]_SHOPLIST_xl_6649"/>
      <sheetName val="[SHOPLIST.xls]_SHOPLIST_xl_6650"/>
      <sheetName val="[SHOPLIST.xls]_SHOPLIST_xl_6651"/>
      <sheetName val="[SHOPLIST.xls]_SHOPLIST_xl_6652"/>
      <sheetName val="[SHOPLIST.xls]_SHOPLIST_xl_6653"/>
      <sheetName val="[SHOPLIST.xls]_SHOPLIST_xl_6654"/>
      <sheetName val="[SHOPLIST.xls]_SHOPLIST_xl_6655"/>
      <sheetName val="[SHOPLIST.xls]_SHOPLIST_xl_6656"/>
      <sheetName val="[SHOPLIST.xls]_SHOPLIST_xl_6657"/>
      <sheetName val="[SHOPLIST.xls]_SHOPLIST_xl_6658"/>
      <sheetName val="[SHOPLIST.xls]_SHOPLIST_xl_6659"/>
      <sheetName val="[SHOPLIST.xls]_SHOPLIST_xl_6660"/>
      <sheetName val="[SHOPLIST.xls]_SHOPLIST_xl_6661"/>
      <sheetName val="[SHOPLIST.xls]_SHOPLIST_xl_6662"/>
      <sheetName val="[SHOPLIST.xls]_SHOPLIST_xl_6663"/>
      <sheetName val="[SHOPLIST.xls]_SHOPLIST_xl_6664"/>
      <sheetName val="[SHOPLIST.xls]_SHOPLIST_xl_6665"/>
      <sheetName val="[SHOPLIST.xls]_SHOPLIST_xl_6666"/>
      <sheetName val="[SHOPLIST.xls]_SHOPLIST_xl_6667"/>
      <sheetName val="[SHOPLIST.xls]_SHOPLIST_xl_6668"/>
      <sheetName val="[SHOPLIST.xls]_SHOPLIST_xl_6669"/>
      <sheetName val="[SHOPLIST.xls]_SHOPLIST_xl_6670"/>
      <sheetName val="[SHOPLIST.xls]_SHOPLIST_xl_6671"/>
      <sheetName val="[SHOPLIST.xls]_SHOPLIST_xl_6672"/>
      <sheetName val="[SHOPLIST.xls]_SHOPLIST_xl_6673"/>
      <sheetName val="[SHOPLIST.xls]_SHOPLIST_xl_6674"/>
      <sheetName val="[SHOPLIST.xls]_SHOPLIST_xl_6675"/>
      <sheetName val="[SHOPLIST.xls]_SHOPLIST_xl_6676"/>
      <sheetName val="[SHOPLIST.xls]_SHOPLIST_xl_6677"/>
      <sheetName val="[SHOPLIST.xls]_SHOPLIST_xl_6678"/>
      <sheetName val="[SHOPLIST.xls]_SHOPLIST_xl_6679"/>
      <sheetName val="[SHOPLIST.xls]_SHOPLIST_xl_6680"/>
      <sheetName val="[SHOPLIST.xls]_SHOPLIST_xl_6681"/>
      <sheetName val="[SHOPLIST.xls]_SHOPLIST_xl_6682"/>
      <sheetName val="[SHOPLIST.xls]_SHOPLIST_xl_6683"/>
      <sheetName val="[SHOPLIST.xls]_SHOPLIST_xl_6684"/>
      <sheetName val="[SHOPLIST.xls]_SHOPLIST_xl_6685"/>
      <sheetName val="[SHOPLIST.xls]_SHOPLIST_xl_6686"/>
      <sheetName val="[SHOPLIST.xls]_SHOPLIST_xl_6687"/>
      <sheetName val="[SHOPLIST.xls]_SHOPLIST_xl_6688"/>
      <sheetName val="[SHOPLIST.xls]_SHOPLIST_xl_6689"/>
      <sheetName val="[SHOPLIST.xls]_SHOPLIST_xl_6690"/>
      <sheetName val="[SHOPLIST.xls]_SHOPLIST_xl_6691"/>
      <sheetName val="[SHOPLIST.xls]_SHOPLIST_xl_6692"/>
      <sheetName val="[SHOPLIST.xls]_SHOPLIST_xl_6693"/>
      <sheetName val="[SHOPLIST.xls]_SHOPLIST_xl_6694"/>
      <sheetName val="[SHOPLIST.xls]_SHOPLIST_xl_6695"/>
      <sheetName val="[SHOPLIST.xls]_SHOPLIST_xl_6696"/>
      <sheetName val="[SHOPLIST.xls]_SHOPLIST_xl_6697"/>
      <sheetName val="[SHOPLIST.xls]_SHOPLIST_xl_6698"/>
      <sheetName val="[SHOPLIST.xls]_SHOPLIST_xl_6699"/>
      <sheetName val="[SHOPLIST.xls]_SHOPLIST_xl_6700"/>
      <sheetName val="[SHOPLIST.xls]_SHOPLIST_xl_6701"/>
      <sheetName val="[SHOPLIST.xls]_SHOPLIST_xl_6702"/>
      <sheetName val="[SHOPLIST.xls]_SHOPLIST_xl_6703"/>
      <sheetName val="[SHOPLIST.xls]_SHOPLIST_xl_6704"/>
      <sheetName val="[SHOPLIST.xls]_VW__VU________64"/>
      <sheetName val="[SHOPLIST.xls]_VW__VU________65"/>
      <sheetName val="[SHOPLIST.xls]_SHOPLIST_xl_6705"/>
      <sheetName val="[SHOPLIST.xls]_SHOPLIST_xl_6706"/>
      <sheetName val="[SHOPLIST.xls]70___0_s__i____84"/>
      <sheetName val="[SHOPLIST.xls]_SHOPLIST_xl_6707"/>
      <sheetName val="[SHOPLIST.xls]_SHOPLIST_xl_6708"/>
      <sheetName val="[SHOPLIST.xls]_SHOPLIST_xl_6709"/>
      <sheetName val="[SHOPLIST.xls]_VW__VU________66"/>
      <sheetName val="[SHOPLIST.xls]_VW__VU________67"/>
      <sheetName val="[SHOPLIST.xls]_SHOPLIST_xl_6710"/>
      <sheetName val="[SHOPLIST.xls]_SHOPLIST_xl_6711"/>
      <sheetName val="[SHOPLIST.xls]70___0_s__i____85"/>
      <sheetName val="[SHOPLIST.xls]_SHOPLIST_xl_6712"/>
      <sheetName val="[SHOPLIST.xls]_SHOPLIST_xl_6713"/>
      <sheetName val="[SHOPLIST.xls]_SHOPLIST_xl_6714"/>
      <sheetName val="[SHOPLIST.xls]_SHOPLIST_xl_6715"/>
      <sheetName val="[SHOPLIST.xls]_SHOPLIST_xl_6716"/>
      <sheetName val="[SHOPLIST.xls]_SHOPLIST_xl_6717"/>
      <sheetName val="[SHOPLIST.xls]_SHOPLIST_xl_6718"/>
      <sheetName val="[SHOPLIST.xls]_SHOPLIST_xl_6719"/>
      <sheetName val="[SHOPLIST.xls]_SHOPLIST_xl_6720"/>
      <sheetName val="[SHOPLIST.xls]_SHOPLIST_xl_6721"/>
      <sheetName val="[SHOPLIST.xls]_SHOPLIST_xl_6722"/>
      <sheetName val="[SHOPLIST.xls]_SHOPLIST_xl_6723"/>
      <sheetName val="[SHOPLIST.xls]_SHOPLIST_xl_6724"/>
      <sheetName val="[SHOPLIST.xls]_SHOPLIST_xl_6725"/>
      <sheetName val="[SHOPLIST.xls]_SHOPLIST_xl_6726"/>
      <sheetName val="[SHOPLIST.xls]_SHOPLIST_xl_6727"/>
      <sheetName val="[SHOPLIST.xls]_SHOPLIST_xl_6728"/>
      <sheetName val="[SHOPLIST.xls]_SHOPLIST_xl_6729"/>
      <sheetName val="[SHOPLIST.xls]_SHOPLIST_xl_6730"/>
      <sheetName val="[SHOPLIST.xls]_SHOPLIST_xl_6731"/>
      <sheetName val="[SHOPLIST.xls]_SHOPLIST_xl_6732"/>
      <sheetName val="[SHOPLIST.xls]_SHOPLIST_xl_6733"/>
      <sheetName val="[SHOPLIST.xls]_SHOPLIST_xl_6734"/>
      <sheetName val="[SHOPLIST.xls]_SHOPLIST_xl_6735"/>
      <sheetName val="[SHOPLIST.xls]_SHOPLIST_xl_6736"/>
      <sheetName val="[SHOPLIST.xls]_SHOPLIST_xl_6737"/>
      <sheetName val="[SHOPLIST.xls]_SHOPLIST_xl_6738"/>
      <sheetName val="[SHOPLIST.xls]_SHOPLIST_xl_6739"/>
      <sheetName val="[SHOPLIST.xls]_SHOPLIST_xl_6740"/>
      <sheetName val="[SHOPLIST.xls]_SHOPLIST_xl_6741"/>
      <sheetName val="[SHOPLIST.xls]_SHOPLIST_xl_6742"/>
      <sheetName val="[SHOPLIST.xls]_SHOPLIST_xl_6743"/>
      <sheetName val="[SHOPLIST.xls]_SHOPLIST_xl_6744"/>
      <sheetName val="[SHOPLIST.xls]_SHOPLIST_xl_6745"/>
      <sheetName val="[SHOPLIST.xls]_SHOPLIST_xl_6746"/>
      <sheetName val="[SHOPLIST.xls]_SHOPLIST_xl_6747"/>
      <sheetName val="[SHOPLIST.xls]_SHOPLIST_xl_6748"/>
      <sheetName val="[SHOPLIST.xls]_SHOPLIST_xl_6749"/>
      <sheetName val="[SHOPLIST.xls]_SHOPLIST_xl_6750"/>
      <sheetName val="[SHOPLIST.xls]_SHOPLIST_xl_6751"/>
      <sheetName val="[SHOPLIST.xls]_SHOPLIST_xl_6752"/>
      <sheetName val="[SHOPLIST.xls]_SHOPLIST_xl_6753"/>
      <sheetName val="[SHOPLIST.xls]_SHOPLIST_xl_6754"/>
      <sheetName val="[SHOPLIST.xls]_SHOPLIST_xl_6755"/>
      <sheetName val="[SHOPLIST.xls]_SHOPLIST_xl_6756"/>
      <sheetName val="[SHOPLIST.xls]_SHOPLIST_xl_6757"/>
      <sheetName val="[SHOPLIST.xls]_SHOPLIST_xl_6758"/>
      <sheetName val="[SHOPLIST.xls]_SHOPLIST_xl_6759"/>
      <sheetName val="[SHOPLIST.xls]_SHOPLIST_xl_6760"/>
      <sheetName val="[SHOPLIST.xls]_SHOPLIST_xl_6761"/>
      <sheetName val="[SHOPLIST.xls]_SHOPLIST_xl_6762"/>
      <sheetName val="[SHOPLIST.xls]_SHOPLIST_xl_6763"/>
      <sheetName val="[SHOPLIST.xls]_SHOPLIST_xl_6764"/>
      <sheetName val="[SHOPLIST.xls]_SHOPLIST_xl_6765"/>
      <sheetName val="[SHOPLIST.xls]_SHOPLIST_xl_6766"/>
      <sheetName val="[SHOPLIST.xls]_SHOPLIST_xl_6767"/>
      <sheetName val="[SHOPLIST.xls]_SHOPLIST_xl_6768"/>
      <sheetName val="[SHOPLIST.xls]_SHOPLIST_xl_6769"/>
      <sheetName val="[SHOPLIST.xls]_SHOPLIST_xl_6770"/>
      <sheetName val="[SHOPLIST.xls]_SHOPLIST_xl_6771"/>
      <sheetName val="[SHOPLIST.xls]_SHOPLIST_xl_6772"/>
      <sheetName val="[SHOPLIST.xls]_SHOPLIST_xl_6773"/>
      <sheetName val="[SHOPLIST.xls]_SHOPLIST_xl_6774"/>
      <sheetName val="[SHOPLIST.xls]_SHOPLIST_xl_6775"/>
      <sheetName val="[SHOPLIST.xls]_SHOPLIST_xl_6776"/>
      <sheetName val="[SHOPLIST.xls]_SHOPLIST_xl_6777"/>
      <sheetName val="[SHOPLIST.xls]_SHOPLIST_xl_6778"/>
      <sheetName val="[SHOPLIST.xls]_SHOPLIST_xl_6779"/>
      <sheetName val="[SHOPLIST.xls]_SHOPLIST_xl_6780"/>
      <sheetName val="[SHOPLIST.xls]_SHOPLIST_xl_6781"/>
      <sheetName val="[SHOPLIST.xls]_SHOPLIST_xl_6782"/>
      <sheetName val="[SHOPLIST.xls]_SHOPLIST_xl_6783"/>
      <sheetName val="[SHOPLIST.xls]_SHOPLIST_xl_6784"/>
      <sheetName val="[SHOPLIST.xls]_SHOPLIST_xl_6785"/>
      <sheetName val="[SHOPLIST.xls]_SHOPLIST_xl_6786"/>
      <sheetName val="[SHOPLIST.xls]_SHOPLIST_xl_6787"/>
      <sheetName val="[SHOPLIST.xls]_SHOPLIST_xl_6788"/>
      <sheetName val="[SHOPLIST.xls]_SHOPLIST_xl_6789"/>
      <sheetName val="[SHOPLIST.xls]_SHOPLIST_xl_6790"/>
      <sheetName val="[SHOPLIST.xls]_SHOPLIST_xl_6791"/>
      <sheetName val="[SHOPLIST.xls]_SHOPLIST_xl_6792"/>
      <sheetName val="[SHOPLIST.xls]_SHOPLIST_xl_6793"/>
      <sheetName val="[SHOPLIST.xls]_SHOPLIST_xl_6794"/>
      <sheetName val="[SHOPLIST.xls]_SHOPLIST_xl_6795"/>
      <sheetName val="[SHOPLIST.xls]_SHOPLIST_xl_6796"/>
      <sheetName val="[SHOPLIST.xls]_SHOPLIST_xl_6797"/>
      <sheetName val="[SHOPLIST.xls]_SHOPLIST_xl_6798"/>
      <sheetName val="[SHOPLIST.xls]_SHOPLIST_xl_6799"/>
      <sheetName val="[SHOPLIST.xls]_SHOPLIST_xl_6800"/>
      <sheetName val="[SHOPLIST.xls]_SHOPLIST_xl_6801"/>
      <sheetName val="[SHOPLIST.xls]_SHOPLIST_xl_6802"/>
      <sheetName val="[SHOPLIST.xls]_SHOPLIST_xl_6803"/>
      <sheetName val="[SHOPLIST.xls]_SHOPLIST_xl_6804"/>
      <sheetName val="[SHOPLIST.xls]_SHOPLIST_xl_6805"/>
      <sheetName val="[SHOPLIST.xls]_SHOPLIST_xl_6806"/>
      <sheetName val="[SHOPLIST.xls]_SHOPLIST_xl_6807"/>
      <sheetName val="[SHOPLIST.xls]_SHOPLIST_xl_6808"/>
      <sheetName val="[SHOPLIST.xls]_SHOPLIST_xl_6809"/>
      <sheetName val="[SHOPLIST.xls]_SHOPLIST_xl_6810"/>
      <sheetName val="[SHOPLIST.xls]_SHOPLIST_xl_6811"/>
      <sheetName val="[SHOPLIST.xls]_SHOPLIST_xl_6812"/>
      <sheetName val="[SHOPLIST.xls]_SHOPLIST_xl_6813"/>
      <sheetName val="[SHOPLIST.xls]_SHOPLIST_xl_6814"/>
      <sheetName val="[SHOPLIST.xls]_SHOPLIST_xl_6815"/>
      <sheetName val="[SHOPLIST.xls]_SHOPLIST_xl_6816"/>
      <sheetName val="[SHOPLIST.xls]_SHOPLIST_xl_6817"/>
      <sheetName val="[SHOPLIST.xls]_SHOPLIST_xl_6818"/>
      <sheetName val="[SHOPLIST.xls]_SHOPLIST_xl_6819"/>
      <sheetName val="[SHOPLIST.xls]_SHOPLIST_xl_6820"/>
      <sheetName val="[SHOPLIST.xls]_SHOPLIST_xl_6821"/>
      <sheetName val="[SHOPLIST.xls]_SHOPLIST_xl_6822"/>
      <sheetName val="[SHOPLIST.xls]_SHOPLIST_xl_6823"/>
      <sheetName val="[SHOPLIST.xls]_SHOPLIST_xl_6824"/>
      <sheetName val="[SHOPLIST.xls]_SHOPLIST_xl_6825"/>
      <sheetName val="[SHOPLIST.xls]_SHOPLIST_xl_6826"/>
      <sheetName val="[SHOPLIST.xls]_SHOPLIST_xl_6827"/>
      <sheetName val="[SHOPLIST.xls]_SHOPLIST_xl_6828"/>
      <sheetName val="[SHOPLIST.xls]_SHOPLIST_xl_6829"/>
      <sheetName val="[SHOPLIST.xls]_SHOPLIST_xl_6830"/>
      <sheetName val="[SHOPLIST.xls]_SHOPLIST_xl_6831"/>
      <sheetName val="[SHOPLIST.xls]_SHOPLIST_xl_6832"/>
      <sheetName val="[SHOPLIST.xls]_SHOPLIST_xl_6833"/>
      <sheetName val="[SHOPLIST.xls]_SHOPLIST_xl_6834"/>
      <sheetName val="[SHOPLIST.xls]_SHOPLIST_xl_6835"/>
      <sheetName val="[SHOPLIST.xls]_SHOPLIST_xl_6836"/>
      <sheetName val="[SHOPLIST.xls]_SHOPLIST_xl_6837"/>
      <sheetName val="[SHOPLIST.xls]_SHOPLIST_xl_6838"/>
      <sheetName val="[SHOPLIST.xls]_SHOPLIST_xl_6839"/>
      <sheetName val="[SHOPLIST.xls]_SHOPLIST_xl_6840"/>
      <sheetName val="[SHOPLIST.xls]_SHOPLIST_xl_6841"/>
      <sheetName val="[SHOPLIST.xls]70___0_s__i____86"/>
      <sheetName val="[SHOPLIST.xls]_SHOPLIST_xl_6842"/>
      <sheetName val="[SHOPLIST.xls]_SHOPLIST_xl_6843"/>
      <sheetName val="[SHOPLIST.xls]_SHOPLIST_xl_6844"/>
      <sheetName val="[SHOPLIST.xls]_VW__VU________68"/>
      <sheetName val="[SHOPLIST.xls]_SHOPLIST_xl_6845"/>
      <sheetName val="[SHOPLIST.xls]_SHOPLIST_xl_6846"/>
      <sheetName val="[SHOPLIST.xls]_SHOPLIST_xl_6847"/>
      <sheetName val="[SHOPLIST.xls]_SHOPLIST_xl_6848"/>
      <sheetName val="[SHOPLIST.xls]_SHOPLIST_xl_6849"/>
      <sheetName val="[SHOPLIST.xls]_SHOPLIST_xl_6850"/>
      <sheetName val="[SHOPLIST.xls]_SHOPLIST_xl_6851"/>
      <sheetName val="[SHOPLIST.xls]_SHOPLIST_xl_6852"/>
      <sheetName val="[SHOPLIST.xls]_SHOPLIST_xl_6853"/>
      <sheetName val="[SHOPLIST.xls]_SHOPLIST_xl_6854"/>
      <sheetName val="[SHOPLIST.xls]_SHOPLIST_xl_6855"/>
      <sheetName val="[SHOPLIST.xls]_SHOPLIST_xl_6856"/>
      <sheetName val="[SHOPLIST.xls]_SHOPLIST_xl_6857"/>
      <sheetName val="[SHOPLIST.xls]_SHOPLIST_xl_6858"/>
      <sheetName val="[SHOPLIST.xls]_SHOPLIST_xl_6859"/>
      <sheetName val="[SHOPLIST.xls]_SHOPLIST_xl_6860"/>
      <sheetName val="[SHOPLIST.xls]_SHOPLIST_xl_6861"/>
      <sheetName val="[SHOPLIST.xls]_SHOPLIST_xl_6862"/>
      <sheetName val="[SHOPLIST.xls]_SHOPLIST_xl_6863"/>
      <sheetName val="[SHOPLIST.xls]_SHOPLIST_xl_6864"/>
      <sheetName val="[SHOPLIST.xls]_SHOPLIST_xl_6865"/>
      <sheetName val="[SHOPLIST.xls]_SHOPLIST_xl_6866"/>
      <sheetName val="[SHOPLIST.xls]_SHOPLIST_xl_6867"/>
      <sheetName val="[SHOPLIST.xls]_SHOPLIST_xl_6868"/>
      <sheetName val="[SHOPLIST.xls]_SHOPLIST_xl_6869"/>
      <sheetName val="[SHOPLIST.xls]_SHOPLIST_xl_6870"/>
      <sheetName val="[SHOPLIST.xls]_SHOPLIST_xl_6871"/>
      <sheetName val="[SHOPLIST.xls]_SHOPLIST_xl_6872"/>
      <sheetName val="[SHOPLIST.xls]_SHOPLIST_xl_6873"/>
      <sheetName val="[SHOPLIST.xls]_SHOPLIST_xl_6874"/>
      <sheetName val="[SHOPLIST.xls]_SHOPLIST_xl_6875"/>
      <sheetName val="[SHOPLIST.xls]_SHOPLIST_xl_6876"/>
      <sheetName val="[SHOPLIST.xls]_SHOPLIST_xl_6877"/>
      <sheetName val="[SHOPLIST.xls]_SHOPLIST_xl_6878"/>
      <sheetName val="[SHOPLIST.xls]_SHOPLIST_xl_6879"/>
      <sheetName val="[SHOPLIST.xls]_SHOPLIST_xl_6880"/>
      <sheetName val="[SHOPLIST.xls]_SHOPLIST_xl_6881"/>
      <sheetName val="[SHOPLIST.xls]_SHOPLIST_xl_6882"/>
      <sheetName val="[SHOPLIST.xls]_SHOPLIST_xl_6883"/>
      <sheetName val="[SHOPLIST.xls]_SHOPLIST_xl_6884"/>
      <sheetName val="[SHOPLIST.xls]_SHOPLIST_xl_6885"/>
      <sheetName val="[SHOPLIST.xls]_SHOPLIST_xl_6886"/>
      <sheetName val="[SHOPLIST.xls]_SHOPLIST_xl_6887"/>
      <sheetName val="[SHOPLIST.xls]_SHOPLIST_xl_6888"/>
      <sheetName val="[SHOPLIST.xls]_SHOPLIST_xl_6889"/>
      <sheetName val="[SHOPLIST.xls]_SHOPLIST_xl_6890"/>
      <sheetName val="[SHOPLIST.xls]_SHOPLIST_xl_6891"/>
      <sheetName val="[SHOPLIST.xls]_SHOPLIST_xl_6892"/>
      <sheetName val="[SHOPLIST.xls]_SHOPLIST_xl_6893"/>
      <sheetName val="[SHOPLIST.xls]_SHOPLIST_xl_6894"/>
      <sheetName val="[SHOPLIST.xls]_SHOPLIST_xl_6895"/>
      <sheetName val="[SHOPLIST.xls]_SHOPLIST_xl_6896"/>
      <sheetName val="[SHOPLIST.xls]_SHOPLIST_xl_6897"/>
      <sheetName val="[SHOPLIST.xls]_SHOPLIST_xl_6898"/>
      <sheetName val="[SHOPLIST.xls]_SHOPLIST_xl_6899"/>
      <sheetName val="[SHOPLIST.xls]_SHOPLIST_xl_6900"/>
      <sheetName val="[SHOPLIST.xls]_SHOPLIST_xl_6901"/>
      <sheetName val="[SHOPLIST.xls]_SHOPLIST_xl_6902"/>
      <sheetName val="[SHOPLIST.xls]_SHOPLIST_xl_6903"/>
      <sheetName val="[SHOPLIST.xls]_SHOPLIST_xl_6904"/>
      <sheetName val="[SHOPLIST.xls]_SHOPLIST_xl_6905"/>
      <sheetName val="[SHOPLIST.xls]_SHOPLIST_xl_6906"/>
      <sheetName val="[SHOPLIST.xls]_SHOPLIST_xl_6907"/>
      <sheetName val="[SHOPLIST.xls]_SHOPLIST_xl_6908"/>
      <sheetName val="[SHOPLIST.xls]_SHOPLIST_xl_6909"/>
      <sheetName val="[SHOPLIST.xls]_SHOPLIST_xl_6910"/>
      <sheetName val="[SHOPLIST.xls]_SHOPLIST_xl_6911"/>
      <sheetName val="[SHOPLIST.xls]_SHOPLIST_xl_6912"/>
      <sheetName val="[SHOPLIST.xls]_SHOPLIST_xl_6913"/>
      <sheetName val="[SHOPLIST.xls]_SHOPLIST_xl_6914"/>
      <sheetName val="[SHOPLIST.xls]_SHOPLIST_xl_6915"/>
      <sheetName val="[SHOPLIST.xls]_SHOPLIST_xl_6916"/>
      <sheetName val="[SHOPLIST.xls]_SHOPLIST_xl_6917"/>
      <sheetName val="[SHOPLIST.xls]_SHOPLIST_xl_6918"/>
      <sheetName val="[SHOPLIST.xls]_SHOPLIST_xl_6919"/>
      <sheetName val="[SHOPLIST.xls]_SHOPLIST_xl_6920"/>
      <sheetName val="[SHOPLIST.xls]_SHOPLIST_xl_6921"/>
      <sheetName val="[SHOPLIST.xls]_SHOPLIST_xl_6922"/>
      <sheetName val="[SHOPLIST.xls]_SHOPLIST_xl_6923"/>
      <sheetName val="[SHOPLIST.xls]_SHOPLIST_xl_6924"/>
      <sheetName val="[SHOPLIST.xls]_SHOPLIST_xl_6925"/>
      <sheetName val="[SHOPLIST.xls]_SHOPLIST_xl_6926"/>
      <sheetName val="[SHOPLIST.xls]_SHOPLIST_xl_6927"/>
      <sheetName val="[SHOPLIST.xls]_SHOPLIST_xl_6928"/>
      <sheetName val="[SHOPLIST.xls]_SHOPLIST_xl_6929"/>
      <sheetName val="[SHOPLIST.xls]_SHOPLIST_xl_6930"/>
      <sheetName val="[SHOPLIST.xls]_SHOPLIST_xl_6931"/>
      <sheetName val="[SHOPLIST.xls]_SHOPLIST_xl_6932"/>
      <sheetName val="[SHOPLIST.xls]_SHOPLIST_xl_6933"/>
      <sheetName val="[SHOPLIST.xls]_SHOPLIST_xl_6934"/>
      <sheetName val="[SHOPLIST.xls]_SHOPLIST_xl_6935"/>
      <sheetName val="[SHOPLIST.xls]_SHOPLIST_xl_6936"/>
      <sheetName val="[SHOPLIST.xls]_SHOPLIST_xl_6937"/>
      <sheetName val="[SHOPLIST.xls]_SHOPLIST_xl_6938"/>
      <sheetName val="[SHOPLIST.xls]_SHOPLIST_xl_6939"/>
      <sheetName val="[SHOPLIST.xls]_SHOPLIST_xl_6940"/>
      <sheetName val="[SHOPLIST.xls]_SHOPLIST_xl_6941"/>
      <sheetName val="[SHOPLIST.xls]_SHOPLIST_xl_6942"/>
      <sheetName val="[SHOPLIST.xls]_SHOPLIST_xl_6943"/>
      <sheetName val="[SHOPLIST.xls]_SHOPLIST_xl_6944"/>
      <sheetName val="[SHOPLIST.xls]_SHOPLIST_xl_6945"/>
      <sheetName val="[SHOPLIST.xls]_SHOPLIST_xl_6946"/>
      <sheetName val="[SHOPLIST.xls]_SHOPLIST_xl_6947"/>
      <sheetName val="[SHOPLIST.xls]_SHOPLIST_xl_6948"/>
      <sheetName val="[SHOPLIST.xls]_SHOPLIST_xl_6949"/>
      <sheetName val="[SHOPLIST.xls]_SHOPLIST_xl_6950"/>
      <sheetName val="[SHOPLIST.xls]_SHOPLIST_xl_6951"/>
      <sheetName val="[SHOPLIST.xls]_SHOPLIST_xl_6952"/>
      <sheetName val="[SHOPLIST.xls]_SHOPLIST_xl_6953"/>
      <sheetName val="[SHOPLIST.xls]_SHOPLIST_xl_6954"/>
      <sheetName val="[SHOPLIST.xls]_SHOPLIST_xl_6955"/>
      <sheetName val="[SHOPLIST.xls]_SHOPLIST_xl_6956"/>
      <sheetName val="[SHOPLIST.xls]_SHOPLIST_xl_6957"/>
      <sheetName val="[SHOPLIST.xls]_SHOPLIST_xl_6958"/>
      <sheetName val="[SHOPLIST.xls]_SHOPLIST_xl_6959"/>
      <sheetName val="[SHOPLIST.xls]_SHOPLIST_xl_6960"/>
      <sheetName val="[SHOPLIST.xls]_SHOPLIST_xl_6961"/>
      <sheetName val="[SHOPLIST.xls]_SHOPLIST_xl_6962"/>
      <sheetName val="[SHOPLIST.xls]_SHOPLIST_xl_6963"/>
      <sheetName val="[SHOPLIST.xls]_SHOPLIST_xl_6964"/>
      <sheetName val="[SHOPLIST.xls]_SHOPLIST_xl_6965"/>
      <sheetName val="[SHOPLIST.xls]_SHOPLIST_xl_6966"/>
      <sheetName val="[SHOPLIST.xls]_SHOPLIST_xl_6967"/>
      <sheetName val="[SHOPLIST.xls]_SHOPLIST_xl_6968"/>
      <sheetName val="[SHOPLIST.xls]_SHOPLIST_xl_6969"/>
      <sheetName val="[SHOPLIST.xls]_SHOPLIST_xl_6970"/>
      <sheetName val="[SHOPLIST.xls]_SHOPLIST_xl_6971"/>
      <sheetName val="[SHOPLIST.xls]_SHOPLIST_xl_6972"/>
      <sheetName val="[SHOPLIST.xls]_SHOPLIST_xl_6973"/>
      <sheetName val="[SHOPLIST.xls]_SHOPLIST_xl_6974"/>
      <sheetName val="[SHOPLIST.xls]_SHOPLIST_xl_6975"/>
      <sheetName val="[SHOPLIST.xls]_SHOPLIST_xl_6976"/>
      <sheetName val="[SHOPLIST.xls]_SHOPLIST_xl_6977"/>
      <sheetName val="[SHOPLIST.xls]_SHOPLIST_xl_6978"/>
      <sheetName val="[SHOPLIST.xls]_SHOPLIST_xl_6979"/>
      <sheetName val="[SHOPLIST.xls]_SHOPLIST_xl_6980"/>
      <sheetName val="[SHOPLIST.xls]_SHOPLIST_xl_6981"/>
      <sheetName val="[SHOPLIST.xls]_SHOPLIST_xl_6982"/>
      <sheetName val="[SHOPLIST.xls]70___0_s__i____87"/>
      <sheetName val="[SHOPLIST.xls]_SHOPLIST_xl_6983"/>
      <sheetName val="Rev3"/>
      <sheetName val="Rev3-modifications"/>
      <sheetName val="chart"/>
      <sheetName val="summary 1A"/>
      <sheetName val="1A-1"/>
      <sheetName val="1A-2"/>
      <sheetName val="1A-3"/>
      <sheetName val="1A-4"/>
      <sheetName val="1A-5"/>
      <sheetName val="1A-6"/>
      <sheetName val="1A-7"/>
      <sheetName val="1A-8"/>
      <sheetName val="1A-9"/>
      <sheetName val="1A-10"/>
      <sheetName val="1A-11"/>
      <sheetName val="1A-12"/>
      <sheetName val="int. pla."/>
      <sheetName val="F4.13"/>
      <sheetName val="5.Cost Curve"/>
      <sheetName val="Cashflow Analysis"/>
      <sheetName val="Basicrates"/>
      <sheetName val="U-RATE"/>
      <sheetName val="CASHFLOW CODES"/>
      <sheetName val="COMPARISON OF PRICES Lowest"/>
      <sheetName val="Channel - final template"/>
      <sheetName val="sch"/>
      <sheetName val="محطة الرفع (11)mep"/>
      <sheetName val="LOCAL RATES"/>
      <sheetName val="Open"/>
      <sheetName val="Formula Sheet"/>
      <sheetName val="Part-A"/>
      <sheetName val="Margin Sheet"/>
      <sheetName val="CCNs"/>
      <sheetName val="_SHOPLIST.xls_70,_0s�i����i"/>
      <sheetName val="_SHOPLIST_xls_70,_0s«_iÆø_í¬1"/>
      <sheetName val="_SHOPLIST_xls_70,_0s«iÆøí¬i31"/>
      <sheetName val="_SHOPLIST_xls_70,_0s«_iÆø_í¬2"/>
      <sheetName val="_SHOPLIST_xls_70,_0s«iÆøí¬i22"/>
      <sheetName val="_SHOPLIST_xls_70,_0s«iÆøí¬i32"/>
      <sheetName val="Bill 1 - Preliminaries"/>
      <sheetName val="SUP-DET"/>
      <sheetName val="Communication "/>
      <sheetName val="주식"/>
      <sheetName val="[SHOPLIST_xls]_SHOၐLIST_xls_214"/>
      <sheetName val="FOOTING"/>
      <sheetName val="공사비집계"/>
      <sheetName val="Bill-1A"/>
      <sheetName val="Bill-1B"/>
      <sheetName val="Bill 6-1"/>
      <sheetName val="Bill 7-1"/>
      <sheetName val="Bill 8 (1)"/>
      <sheetName val="9oo dia"/>
      <sheetName val="12oo dia"/>
      <sheetName val="Break down for OH"/>
      <sheetName val="Bill-9-1"/>
      <sheetName val="Bill-9-2"/>
      <sheetName val="Bill-9-3"/>
      <sheetName val="A(Rev.3)"/>
      <sheetName val="Đơn Giá "/>
      <sheetName val="Ã«ÀûÂÊ·ÖÎö±í"/>
      <sheetName val="_SHOPLIST_xls_70_,_0_x0001"/>
      <sheetName val="Geneí¬_i____0_1"/>
      <sheetName val="70_,_0_s«_i_Æø_í¬_i_1"/>
      <sheetName val="_SHOPLIST_xls_70_,_0_s«_i_Æø_í1"/>
      <sheetName val="_SHOPLIST_xls__VW_VU_)___)__1"/>
      <sheetName val="_SHOPLIST_xls_70_x005f_x005f_x005f_x0000__2"/>
      <sheetName val="_SHOPLIST_xls_70_x005f_x0000___0_x0_3"/>
      <sheetName val="_SHOPLIST_xls_70,_0"/>
      <sheetName val="_SHOPLIST_xls_70___0_s__i_____4"/>
      <sheetName val="_VW_VU_)___)______tÏØ0____1"/>
      <sheetName val="_SHOPLIST.xls_70_,_0_"/>
      <sheetName val="CTEMCOST"/>
      <sheetName val="Bech_Lab"/>
      <sheetName val="전기"/>
      <sheetName val="날개벽수량표"/>
      <sheetName val="개산공사비"/>
      <sheetName val="THKP957"/>
      <sheetName val="Tính giá NC"/>
      <sheetName val="Đầu vào"/>
      <sheetName val="Tiên lượng"/>
      <sheetName val="SL cước"/>
      <sheetName val="125x125"/>
      <sheetName val="ST Movment"/>
      <sheetName val="SCOPE OF WORK"/>
      <sheetName val="推拉"/>
      <sheetName val="平窗"/>
      <sheetName val="单价分析过程"/>
      <sheetName val="主要材料价格表 (2)"/>
      <sheetName val="Staff Acco_"/>
      <sheetName val="面积合计（藏）"/>
      <sheetName val="投标材料清单 "/>
      <sheetName val="D0026B3"/>
      <sheetName val="S-Hotel"/>
      <sheetName val="材料名称标准表"/>
      <sheetName val="資料庫"/>
      <sheetName val="雨棚"/>
      <sheetName val="공사개요-C"/>
      <sheetName val="WT-LIST"/>
      <sheetName val="tuong"/>
      <sheetName val="[SHOPLIST_xls]70_x0000___0_x0_3"/>
      <sheetName val="_SHOPLIST.xls_70_x0000___0_x0_2"/>
      <sheetName val="_SHOPLIST.xls_70_x0000___0_x0_3"/>
      <sheetName val="Geneí¬_x0008_i___x0014__0_"/>
      <sheetName val="REKAP"/>
      <sheetName val="Dự thầu"/>
      <sheetName val="내역서"/>
      <sheetName val="NET ALL (M)"/>
      <sheetName val="DG-TNHC-85"/>
      <sheetName val="Budget vs Projection (CCL)"/>
      <sheetName val="UNDERGROUND"/>
      <sheetName val="arch-derivation"/>
      <sheetName val="[SHOPLIST.xls]70_x005f_x005f_x005f_x0000_23"/>
      <sheetName val="P-Site fac"/>
      <sheetName val="P-Clients fac"/>
      <sheetName val="Biìl_No__218"/>
      <sheetName val="Rebar_Ramp"/>
      <sheetName val="Neo"/>
      <sheetName val="노임단가"/>
      <sheetName val="CCTV_EST1"/>
      <sheetName val="Admin"/>
      <sheetName val="Prior_CM"/>
      <sheetName val="Price"/>
      <sheetName val="3C"/>
      <sheetName val="BK Unit Rate"/>
      <sheetName val="BoQ-TOWER 1_IKUSI"/>
      <sheetName val="(t2)sup &amp; Installation"/>
      <sheetName val="OLD PRICES"/>
      <sheetName val="F031-3(ANLZ)"/>
      <sheetName val="Contract BOQ"/>
      <sheetName val="[SHOPLIST.xls]70___0_s__i____88"/>
      <sheetName val="[SHOPLIST.xls]70_x005f_x0000___0_x_27"/>
      <sheetName val="[SHOPLIST.xls]70___0_s__i____89"/>
      <sheetName val="[SHOPLIST.xls]70___0_s__i____90"/>
      <sheetName val="[SHOPLIST.xls]70___0_s__i____91"/>
      <sheetName val="XREF"/>
      <sheetName val="rdamdata"/>
      <sheetName val="Site facilities"/>
      <sheetName val="Ins &amp; Bonds"/>
      <sheetName val="Clients Requirements"/>
      <sheetName val="Ratios"/>
      <sheetName val="Price Working -SRP"/>
      <sheetName val="Price Comparison"/>
      <sheetName val="Bank Guarantee"/>
      <sheetName val="Assumption Inputs"/>
      <sheetName val="Costing-blk-B"/>
      <sheetName val="선수금"/>
      <sheetName val="Q&amp;pl-V"/>
      <sheetName val="Main-Material"/>
      <sheetName val="S1BOQ"/>
      <sheetName val="NOT FULL RESTRAINT"/>
      <sheetName val="BEARING &amp; BUCKLING"/>
      <sheetName val="PFC"/>
      <sheetName val="UC"/>
      <sheetName val="RSJ"/>
      <sheetName val="Item-wise summary"/>
      <sheetName val="PE-F-42_R"/>
      <sheetName val="B6.Substation&amp;LV"/>
      <sheetName val="(A, B) BUILDER + SUB CONT WORK"/>
      <sheetName val="[SHOPLIST.xls]_SHOPLIST_xl_6984"/>
      <sheetName val="[SHOPLIST.xls]_SHOPLIST_xl_6985"/>
      <sheetName val="[SHOPLIST.xls]_SHOPLIST_xl_6986"/>
      <sheetName val="[SHOPLIST.xls]_SHOPLIST_xl_6987"/>
      <sheetName val="[SHOPLIST.xls]_SHOPLIST_xl_6988"/>
      <sheetName val="[SHOPLIST.xls]_SHOPLIST_xl_6989"/>
      <sheetName val="[SHOPLIST.xls]_SHOPLIST_xl_6990"/>
      <sheetName val="[SHOPLIST.xls]_SHOPLIST_xl_6991"/>
      <sheetName val="[SHOPLIST.xls]_SHOPLIST_xl_6992"/>
      <sheetName val="[SHOPLIST.xls]_SHOPLIST_xl_6993"/>
      <sheetName val="[SHOPLIST.xls]_SHOPLIST_xl_6994"/>
      <sheetName val="[SHOPLIST.xls]_SHOPLIST_xl_6995"/>
      <sheetName val="[SHOPLIST.xls]_SHOPLIST_xl_6996"/>
      <sheetName val="[SHOPLIST.xls]_SHOPLIST_xl_6997"/>
      <sheetName val="[SHOPLIST.xls]_SHOPLIST_xl_6998"/>
      <sheetName val="[SHOPLIST.xls]_SHOPLIST_xl_6999"/>
      <sheetName val="[SHOPLIST.xls]_SHOPLIST_xl_7000"/>
      <sheetName val="[SHOPLIST.xls]_SHOPLIST_xl_7001"/>
      <sheetName val="[SHOPLIST.xls]_SHOPLIST_xl_7002"/>
      <sheetName val="[SHOPLIST.xls]_SHOPLIST_xl_7003"/>
      <sheetName val="[SHOPLIST.xls]_SHOPLIST_xl_7004"/>
      <sheetName val="[SHOPLIST.xls]_SHOPLIST_xl_7005"/>
      <sheetName val="[SHOPLIST.xls]_SHOPLIST_xl_7006"/>
      <sheetName val="[SHOPLIST.xls]_SHOPLIST_xl_7007"/>
      <sheetName val="[SHOPLIST.xls]_SHOPLIST_xl_7008"/>
      <sheetName val="[SHOPLIST.xls]_SHOPLIST_xl_7009"/>
      <sheetName val="[SHOPLIST.xls]_SHOPLIST_xl_7010"/>
      <sheetName val="[SHOPLIST.xls]_SHOPLIST_xl_7011"/>
      <sheetName val="[SHOPLIST.xls]_SHOPLIST_xl_7012"/>
      <sheetName val="[SHOPLIST.xls]_SHOPLIST_xl_7013"/>
      <sheetName val="[SHOPLIST.xls]_SHOPLIST_xl_7014"/>
      <sheetName val="[SHOPLIST.xls]_SHOPLIST_xl_7015"/>
      <sheetName val="[SHOPLIST.xls]_SHOPLIST_xl_7016"/>
      <sheetName val="[SHOPLIST.xls]_SHOPLIST_xl_7017"/>
      <sheetName val="[SHOPLIST.xls]_SHOPLIST_xl_7018"/>
      <sheetName val="[SHOPLIST.xls]_SHOPLIST_xl_7019"/>
      <sheetName val="[SHOPLIST.xls]_SHOPLIST_xl_7020"/>
      <sheetName val="[SHOPLIST.xls]_SHOPLIST_xl_7021"/>
      <sheetName val="[SHOPLIST.xls]_SHOPLIST_xl_7022"/>
      <sheetName val="[SHOPLIST.xls]_SHOPLIST_xl_7023"/>
      <sheetName val="[SHOPLIST.xls]_SHOPLIST_xl_7024"/>
      <sheetName val="[SHOPLIST.xls]_SHOPLIST_xl_7025"/>
      <sheetName val="[SHOPLIST.xls]_SHOPLIST_xl_7026"/>
      <sheetName val="[SHOPLIST.xls]_SHOPLIST_xl_7027"/>
      <sheetName val="[SHOPLIST.xls]_SHOPLIST_xl_7028"/>
      <sheetName val="[SHOPLIST.xls]_SHOPLIST_xl_7029"/>
      <sheetName val="[SHOPLIST.xls]_SHOPLIST_xl_7030"/>
      <sheetName val="[SHOPLIST.xls]_SHOPLIST_xl_7031"/>
      <sheetName val="[SHOPLIST.xls]_SHOPLIST_xl_7032"/>
      <sheetName val="[SHOPLIST.xls]_SHOPLIST_xl_7033"/>
      <sheetName val="[SHOPLIST.xls]_SHOPLIST_xl_7034"/>
      <sheetName val="[SHOPLIST.xls]_SHOPLIST_xl_7035"/>
      <sheetName val="[SHOPLIST.xls]_SHOPLIST_xl_7036"/>
      <sheetName val="[SHOPLIST.xls]_SHOPLIST_xl_7037"/>
      <sheetName val="[SHOPLIST.xls]_SHOPLIST_xl_7038"/>
      <sheetName val="[SHOPLIST.xls]_SHOPLIST_xl_7039"/>
      <sheetName val="[SHOPLIST.xls]_SHOPLIST_xl_7040"/>
      <sheetName val="[SHOPLIST.xls]_SHOPLIST_xl_7041"/>
      <sheetName val="[SHOPLIST.xls]_SHOPLIST_xl_7042"/>
      <sheetName val="[SHOPLIST.xls]_SHOPLIST_xl_7043"/>
      <sheetName val="[SHOPLIST.xls]_SHOPLIST_xl_7044"/>
      <sheetName val="[SHOPLIST.xls]_SHOPLIST_xl_7045"/>
      <sheetName val="[SHOPLIST.xls]_SHOPLIST_xl_7046"/>
      <sheetName val="[SHOPLIST.xls]_SHOPLIST_xl_7047"/>
      <sheetName val="[SHOPLIST.xls]_SHOPLIST_xl_7048"/>
      <sheetName val="[SHOPLIST.xls]_SHOPLIST_xl_7049"/>
      <sheetName val="[SHOPLIST.xls]_SHOPLIST_xl_7050"/>
      <sheetName val="[SHOPLIST.xls]_SHOPLIST_xl_7051"/>
      <sheetName val="[SHOPLIST.xls]_SHOPLIST_xl_7052"/>
      <sheetName val="[SHOPLIST.xls]_SHOPLIST_xl_7053"/>
      <sheetName val="[SHOPLIST.xls]_SHOPLIST_xl_7054"/>
      <sheetName val="[SHOPLIST.xls]_SHOPLIST_xl_7055"/>
      <sheetName val="[SHOPLIST.xls]_SHOPLIST_xl_7056"/>
      <sheetName val="[SHOPLIST.xls]_SHOPLIST_xl_7057"/>
      <sheetName val="[SHOPLIST.xls]_SHOPLIST_xl_7058"/>
      <sheetName val="[SHOPLIST.xls]_SHOPLIST_xl_7059"/>
      <sheetName val="[SHOPLIST.xls]_SHOPLIST_xl_7060"/>
      <sheetName val="[SHOPLIST.xls]_SHOPLIST_xl_7061"/>
      <sheetName val="[SHOPLIST.xls]_SHOPLIST_xl_7062"/>
      <sheetName val="[SHOPLIST.xls]_SHOPLIST_xl_7063"/>
      <sheetName val="[SHOPLIST.xls]_SHOPLIST_xl_7064"/>
      <sheetName val="[SHOPLIST.xls]_SHOPLIST_xl_7065"/>
      <sheetName val="[SHOPLIST.xls]_SHOPLIST_xl_7066"/>
      <sheetName val="[SHOPLIST.xls]_SHOPLIST_xl_7067"/>
      <sheetName val="[SHOPLIST.xls]_SHOPLIST_xl_7068"/>
      <sheetName val="[SHOPLIST.xls]_SHOPLIST_xl_7069"/>
      <sheetName val="[SHOPLIST.xls]_SHOPLIST_xl_7070"/>
      <sheetName val="[SHOPLIST.xls]_SHOPLIST_xl_7071"/>
      <sheetName val="[SHOPLIST.xls]_SHOPLIST_xl_7072"/>
      <sheetName val="[SHOPLIST.xls]_SHOPLIST_xl_7073"/>
      <sheetName val="[SHOPLIST.xls]_SHOPLIST_xl_7074"/>
      <sheetName val="[SHOPLIST.xls]_SHOPLIST_xl_7075"/>
      <sheetName val="[SHOPLIST.xls]_SHOPLIST_xl_7076"/>
      <sheetName val="[SHOPLIST.xls]_SHOPLIST_xl_7077"/>
      <sheetName val="[SHOPLIST.xls]_SHOPLIST_xl_7078"/>
      <sheetName val="[SHOPLIST.xls]_SHOPLIST_xl_7079"/>
      <sheetName val="[SHOPLIST.xls]_SHOPLIST_xl_7080"/>
      <sheetName val="[SHOPLIST.xls]_SHOPLIST_xl_7081"/>
      <sheetName val="[SHOPLIST.xls]_SHOPLIST_xl_7082"/>
      <sheetName val="[SHOPLIST.xls]_SHOPLIST_xl_7083"/>
      <sheetName val="[SHOPLIST.xls]_SHOPLIST_xl_7084"/>
      <sheetName val="[SHOPLIST.xls]_SHOPLIST_xl_7085"/>
      <sheetName val="[SHOPLIST.xls]_SHOPLIST_xl_7086"/>
      <sheetName val="[SHOPLIST.xls]_SHOPLIST_xl_7087"/>
      <sheetName val="[SHOPLIST.xls]_SHOPLIST_xl_7088"/>
      <sheetName val="[SHOPLIST.xls]_SHOPLIST_xl_7089"/>
      <sheetName val="[SHOPLIST.xls]_SHOPLIST_xl_7090"/>
      <sheetName val="[SHOPLIST.xls]_SHOPLIST_xl_7091"/>
      <sheetName val="[SHOPLIST.xls]_SHOPLIST_xl_7092"/>
      <sheetName val="[SHOPLIST.xls]_SHOPLIST_xl_7093"/>
      <sheetName val="[SHOPLIST.xls]_SHOPLIST_xl_7094"/>
      <sheetName val="[SHOPLIST.xls]_SHOPLIST_xl_7095"/>
      <sheetName val="[SHOPLIST.xls]_SHOPLIST_xl_7096"/>
      <sheetName val="[SHOPLIST.xls]_SHOPLIST_xl_7097"/>
      <sheetName val="[SHOPLIST.xls]_SHOPLIST_xl_7098"/>
      <sheetName val="[SHOPLIST.xls]_SHOPLIST_xl_7099"/>
      <sheetName val="[SHOPLIST.xls]_SHOPLIST_xl_7100"/>
      <sheetName val="[SHOPLIST.xls]_SHOPLIST_xl_7101"/>
      <sheetName val="[SHOPLIST.xls]_SHOPLIST_xl_7102"/>
      <sheetName val="[SHOPLIST.xls]_SHOPLIST_xl_7103"/>
      <sheetName val="[SHOPLIST.xls]_SHOPLIST_xl_7104"/>
      <sheetName val="[SHOPLIST.xls]_SHOPLIST_xl_7105"/>
      <sheetName val="[SHOPLIST.xls]_SHOPLIST_xl_7106"/>
      <sheetName val="[SHOPLIST.xls]_SHOPLIST_xl_7107"/>
      <sheetName val="[SHOPLIST.xls]_SHOPLIST_xl_7108"/>
      <sheetName val="[SHOPLIST.xls]_SHOPLIST_xl_7109"/>
      <sheetName val="[SHOPLIST.xls]_SHOPLIST_xl_7110"/>
      <sheetName val="[SHOPLIST.xls]_SHOPLIST_xl_7111"/>
      <sheetName val="[SHOPLIST.xls]_SHOPLIST_xl_7112"/>
      <sheetName val="[SHOPLIST.xls]_SHOPLIST_xl_7113"/>
      <sheetName val="[SHOPLIST.xls]_SHOPLIST_xl_7114"/>
      <sheetName val="[SHOPLIST.xls]_SHOPLIST_xl_7115"/>
      <sheetName val="[SHOPLIST.xls]_SHOPLIST_xl_7116"/>
      <sheetName val="[SHOPLIST.xls]_SHOPLIST_xl_7117"/>
      <sheetName val="[SHOPLIST.xls]_SHOPLIST_xl_7118"/>
      <sheetName val="[SHOPLIST.xls]_SHOPLIST_xl_7119"/>
      <sheetName val="[SHOPLIST.xls]_SHOPLIST_xl_7120"/>
      <sheetName val="[SHOPLIST.xls]_SHOPLIST_xl_7121"/>
      <sheetName val="[SHOPLIST.xls]_SHOPLIST_xl_7122"/>
      <sheetName val="[SHOPLIST.xls]_SHOPLIST_xl_7123"/>
      <sheetName val="[SHOPLIST.xls]_SHOPLIST_xl_7124"/>
      <sheetName val="[SHOPLIST.xls]_SHOPLIST_xl_7125"/>
      <sheetName val="[SHOPLIST.xls]_SHOPLIST_xl_7126"/>
      <sheetName val="[SHOPLIST.xls]_SHOPLIST_xl_7127"/>
      <sheetName val="[SHOPLIST.xls]_SHOPLIST_xl_7128"/>
      <sheetName val="[SHOPLIST.xls]_SHOPLIST_xl_7129"/>
      <sheetName val="[SHOPLIST.xls]_SHOPLIST_xl_7130"/>
      <sheetName val="[SHOPLIST.xls]_SHOPLIST_xl_7131"/>
      <sheetName val="[SHOPLIST.xls]_SHOPLIST_xl_7132"/>
      <sheetName val="[SHOPLIST.xls]_SHOPLIST_xl_7133"/>
      <sheetName val="[SHOPLIST.xls]_SHOPLIST_xl_7134"/>
      <sheetName val="[SHOPLIST.xls]_SHOPLIST_xl_7135"/>
      <sheetName val="[SHOPLIST.xls]_SHOPLIST_xl_7136"/>
      <sheetName val="[SHOPLIST.xls]_SHOPLIST_xl_7137"/>
      <sheetName val="[SHOPLIST.xls]_SHOPLIST_xl_7138"/>
      <sheetName val="[SHOPLIST.xls]_SHOPLIST_xl_7139"/>
      <sheetName val="[SHOPLIST.xls]_SHOPLIST_xl_7140"/>
      <sheetName val="[SHOPLIST.xls]_SHOPLIST_xl_7141"/>
      <sheetName val="[SHOPLIST.xls]_SHOPLIST_xl_7142"/>
      <sheetName val="[SHOPLIST.xls]_SHOPLIST_xl_7143"/>
      <sheetName val="[SHOPLIST.xls]_SHOPLIST_xl_7144"/>
      <sheetName val="[SHOPLIST.xls]_SHOPLIST_xl_7145"/>
      <sheetName val="[SHOPLIST.xls]_SHOPLIST_xl_7146"/>
      <sheetName val="[SHOPLIST.xls]_SHOPLIST_xl_7147"/>
      <sheetName val="[SHOPLIST.xls]_SHOPLIST_xl_7148"/>
      <sheetName val="[SHOPLIST.xls]_SHOPLIST_xl_7149"/>
      <sheetName val="[SHOPLIST.xls]_SHOPLIST_xl_7150"/>
      <sheetName val="[SHOPLIST.xls]_SHOPLIST_xl_7151"/>
      <sheetName val="[SHOPLIST.xls]_SHOPLIST_xl_7152"/>
      <sheetName val="[SHOPLIST.xls]_SHOPLIST_xl_7153"/>
      <sheetName val="[SHOPLIST.xls]_SHOPLIST_xl_7154"/>
      <sheetName val="[SHOPLIST.xls]_SHOPLIST_xl_7155"/>
      <sheetName val="[SHOPLIST.xls]_SHOPLIST_xl_7156"/>
      <sheetName val="[SHOPLIST.xls]_SHOPLIST_xl_7157"/>
      <sheetName val="[SHOPLIST.xls]_SHOPLIST_xl_7158"/>
      <sheetName val="[SHOPLIST.xls]_SHOPLIST_xl_7159"/>
      <sheetName val="[SHOPLIST.xls]_SHOPLIST_xl_7160"/>
      <sheetName val="[SHOPLIST.xls]_SHOPLIST_xl_7161"/>
      <sheetName val="[SHOPLIST.xls]_SHOPLIST_xl_7162"/>
      <sheetName val="[SHOPLIST.xls]_SHOPLIST_xl_7163"/>
      <sheetName val="[SHOPLIST.xls]_SHOPLIST_xl_7164"/>
      <sheetName val="[SHOPLIST.xls]_SHOPLIST_xl_7165"/>
      <sheetName val="[SHOPLIST.xls]_SHOPLIST_xl_7166"/>
      <sheetName val="[SHOPLIST.xls]_SHOPLIST_xl_7167"/>
      <sheetName val="[SHOPLIST.xls]_SHOPLIST_xl_7168"/>
      <sheetName val="[SHOPLIST.xls]_SHOPLIST_xl_7169"/>
      <sheetName val="[SHOPLIST.xls]_SHOPLIST_xl_7170"/>
      <sheetName val="[SHOPLIST.xls]_SHOPLIST_xl_7171"/>
      <sheetName val="[SHOPLIST.xls]_SHOPLIST_xl_7172"/>
      <sheetName val="[SHOPLIST.xls]_SHOPLIST_xl_7173"/>
      <sheetName val="[SHOPLIST.xls]_SHOPLIST_xl_7174"/>
      <sheetName val="[SHOPLIST.xls]_SHOPLIST_xl_7175"/>
      <sheetName val="[SHOPLIST.xls]_SHOPLIST_xl_7176"/>
      <sheetName val="[SHOPLIST.xls]_SHOPLIST_xl_7177"/>
      <sheetName val="[SHOPLIST.xls]_SHOPLIST_xl_7178"/>
      <sheetName val="[SHOPLIST.xls]_SHOPLIST_xl_7179"/>
      <sheetName val="[SHOPLIST.xls]_SHOPLIST_xl_7180"/>
      <sheetName val="[SHOPLIST.xls]_SHOPLIST_xl_7181"/>
      <sheetName val="[SHOPLIST.xls]_SHOPLIST_xl_7182"/>
      <sheetName val="[SHOPLIST.xls]_SHOPLIST_xl_7183"/>
      <sheetName val="[SHOPLIST.xls]_SHOPLIST_xl_7184"/>
      <sheetName val="[SHOPLIST.xls]_SHOPLIST_xl_7185"/>
      <sheetName val="[SHOPLIST.xls]_SHOPLIST_xl_7186"/>
      <sheetName val="[SHOPLIST.xls]_SHOPLIST_xl_7187"/>
      <sheetName val="[SHOPLIST.xls]_SHOPLIST_xl_7188"/>
      <sheetName val="[SHOPLIST.xls]_SHOPLIST_xl_7189"/>
      <sheetName val="[SHOPLIST.xls]_SHOPLIST_xl_7190"/>
      <sheetName val="[SHOPLIST.xls]_SHOPLIST_xl_7191"/>
      <sheetName val="[SHOPLIST.xls]_SHOPLIST_xl_7192"/>
      <sheetName val="[SHOPLIST.xls]_SHOPLIST_xl_7193"/>
      <sheetName val="[SHOPLIST.xls]_SHOPLIST_xl_7194"/>
      <sheetName val="[SHOPLIST.xls]_SHOPLIST_xl_7195"/>
      <sheetName val="[SHOPLIST.xls]_SHOPLIST_xl_7196"/>
      <sheetName val="[SHOPLIST.xls]_SHOPLIST_xl_7197"/>
      <sheetName val="[SHOPLIST.xls]_SHOPLIST_xl_7198"/>
      <sheetName val="[SHOPLIST.xls]_SHOPLIST_xl_7199"/>
      <sheetName val="[SHOPLIST.xls]_SHOPLIST_xl_7200"/>
      <sheetName val="[SHOPLIST.xls]_SHOPLIST_xl_7201"/>
      <sheetName val="[SHOPLIST.xls]_SHOPLIST_xl_7202"/>
      <sheetName val="[SHOPLIST.xls]_SHOPLIST_xl_7203"/>
      <sheetName val="[SHOPLIST.xls]_SHOPLIST_xl_7204"/>
      <sheetName val="[SHOPLIST.xls]_SHOPLIST_xl_7205"/>
      <sheetName val="[SHOPLIST.xls]_SHOPLIST_xl_7206"/>
      <sheetName val="[SHOPLIST.xls]_SHOPLIST_xl_7207"/>
      <sheetName val="[SHOPLIST.xls]_SHOPLIST_xl_7208"/>
      <sheetName val="[SHOPLIST.xls]_SHOPLIST_xl_7209"/>
      <sheetName val="[SHOPLIST.xls]_SHOPLIST_xl_7210"/>
      <sheetName val="[SHOPLIST.xls]_SHOPLIST_xl_7211"/>
      <sheetName val="[SHOPLIST.xls]_SHOPLIST_xl_7212"/>
      <sheetName val="[SHOPLIST.xls]_SHOPLIST_xl_7213"/>
      <sheetName val="[SHOPLIST.xls]_SHOPLIST_xl_7214"/>
      <sheetName val="[SHOPLIST.xls]_SHOPLIST_xl_7215"/>
      <sheetName val="[SHOPLIST.xls]_SHOPLIST_xl_7216"/>
      <sheetName val="[SHOPLIST.xls]_SHOPLIST_xl_7217"/>
      <sheetName val="[SHOPLIST.xls]_SHOPLIST_xl_7218"/>
      <sheetName val="[SHOPLIST.xls]_SHOPLIST_xl_7219"/>
      <sheetName val="[SHOPLIST.xls]_SHOPLIST_xl_7220"/>
      <sheetName val="[SHOPLIST.xls]_SHOPLIST_xl_7221"/>
      <sheetName val="[SHOPLIST.xls]_SHOPLIST_xl_7222"/>
      <sheetName val="[SHOPLIST.xls]_SHOPLIST_xl_7223"/>
      <sheetName val="[SHOPLIST.xls]_SHOPLIST_xl_7224"/>
      <sheetName val="[SHOPLIST.xls]_SHOPLIST_xl_7225"/>
      <sheetName val="[SHOPLIST.xls]_SHOPLIST_xl_7226"/>
      <sheetName val="[SHOPLIST.xls]_SHOPLIST_xl_7227"/>
      <sheetName val="[SHOPLIST.xls]_SHOPLIST_xl_7228"/>
      <sheetName val="[SHOPLIST.xls]_SHOPLIST_xl_7229"/>
      <sheetName val="[SHOPLIST.xls]_SHOPLIST_xl_7230"/>
      <sheetName val="[SHOPLIST.xls]_SHOPLIST_xl_7231"/>
      <sheetName val="[SHOPLIST.xls]_SHOPLIST_xl_7232"/>
      <sheetName val="[SHOPLIST.xls]_SHOPLIST_xl_7233"/>
      <sheetName val="[SHOPLIST.xls]_SHOPLIST_xl_7234"/>
      <sheetName val="[SHOPLIST.xls]_SHOPLIST_xl_7235"/>
      <sheetName val="[SHOPLIST.xls]_SHOPLIST_xl_7236"/>
      <sheetName val="[SHOPLIST.xls]_SHOPLIST_xl_7237"/>
      <sheetName val="[SHOPLIST.xls]_SHOPLIST_xl_7238"/>
      <sheetName val="[SHOPLIST.xls]_SHOPLIST_xl_7239"/>
      <sheetName val="[SHOPLIST.xls]_SHOPLIST_xl_7240"/>
      <sheetName val="[SHOPLIST.xls]_SHOPLIST_xl_7241"/>
      <sheetName val="[SHOPLIST.xls]_SHOPLIST_xl_7242"/>
      <sheetName val="[SHOPLIST.xls]_SHOPLIST_xl_7243"/>
      <sheetName val="[SHOPLIST.xls]_SHOPLIST_xl_7244"/>
      <sheetName val="[SHOPLIST.xls]_SHOPLIST_xl_7245"/>
      <sheetName val="[SHOPLIST.xls]_SHOPLIST_xl_7246"/>
      <sheetName val="[SHOPLIST.xls]_SHOPLIST_xl_7247"/>
      <sheetName val="[SHOPLIST.xls]_SHOPLIST_xl_7248"/>
      <sheetName val="[SHOPLIST.xls]_SHOPLIST_xl_7249"/>
      <sheetName val="[SHOPLIST.xls]_SHOPLIST_xl_7250"/>
      <sheetName val="[SHOPLIST.xls]_SHOPLIST_xl_7251"/>
      <sheetName val="[SHOPLIST.xls]_SHOPLIST_xl_7252"/>
      <sheetName val="[SHOPLIST.xls]_SHOPLIST_xl_7253"/>
      <sheetName val="[SHOPLIST.xls]_SHOPLIST_xl_7254"/>
      <sheetName val="[SHOPLIST.xls]_SHOPLIST_xl_7255"/>
      <sheetName val="[SHOPLIST.xls]_VW__VU________69"/>
      <sheetName val="[SHOPLIST.xls]_VW__VU________70"/>
      <sheetName val="[SHOPLIST.xls]_SHOPLIST_xl_7256"/>
      <sheetName val="[SHOPLIST.xls]_SHOPLIST_xl_7257"/>
      <sheetName val="[SHOPLIST.xls]_SHOPLIST_xl_7258"/>
      <sheetName val="[SHOPLIST.xls]_SHOPLIST_xl_7259"/>
      <sheetName val="[SHOPLIST.xls]_SHOPLIST_xl_7260"/>
      <sheetName val="[SHOPLIST.xls]_SHOPLIST_xl_7261"/>
      <sheetName val="[SHOPLIST.xls]_SHOPLIST_xl_7262"/>
      <sheetName val="[SHOPLIST.xls]_SHOPLIST_xl_7263"/>
      <sheetName val="[SHOPLIST.xls]_SHOPLIST_xl_7264"/>
      <sheetName val="[SHOPLIST.xls]_SHOPLIST_xl_7265"/>
      <sheetName val="[SHOPLIST.xls]_SHOPLIST_xl_7266"/>
      <sheetName val="[SHOPLIST.xls]_SHOPLIST_xl_7267"/>
      <sheetName val="[SHOPLIST.xls]_SHOPLIST_xl_7268"/>
      <sheetName val="[SHOPLIST.xls]_SHOPLIST_xl_7269"/>
      <sheetName val="[SHOPLIST.xls]_SHOPLIST_xl_7270"/>
      <sheetName val="[SHOPLIST.xls]_SHOPLIST_xl_7271"/>
      <sheetName val="[SHOPLIST.xls]_SHOPLIST_xl_7272"/>
      <sheetName val="[SHOPLIST.xls]_SHOPLIST_xl_7273"/>
      <sheetName val="[SHOPLIST.xls]_SHOPLIST_xl_7274"/>
      <sheetName val="[SHOPLIST.xls]_SHOPLIST_xl_7275"/>
      <sheetName val="[SHOPLIST.xls]_SHOPLIST_xl_7276"/>
      <sheetName val="[SHOPLIST.xls]_SHOPLIST_xl_7277"/>
      <sheetName val="[SHOPLIST.xls]_SHOPLIST_xl_7278"/>
      <sheetName val="[SHOPLIST.xls]_SHOPLIST_xl_7279"/>
      <sheetName val="[SHOPLIST.xls]_SHOPLIST_xl_7280"/>
      <sheetName val="[SHOPLIST.xls]_SHOPLIST_xl_7281"/>
      <sheetName val="[SHOPLIST.xls]_SHOPLIST_xl_7282"/>
      <sheetName val="[SHOPLIST.xls]_SHOPLIST_xl_7283"/>
      <sheetName val="[SHOPLIST.xls]_SHOPLIST_xl_7284"/>
      <sheetName val="[SHOPLIST.xls]_SHOPLIST_xl_7285"/>
      <sheetName val="[SHOPLIST.xls]_SHOPLIST_xl_7286"/>
      <sheetName val="[SHOPLIST.xls]_SHOPLIST_xl_7287"/>
      <sheetName val="[SHOPLIST.xls]_SHOPLIST_xl_7288"/>
      <sheetName val="[SHOPLIST.xls]_SHOPLIST_xl_7289"/>
      <sheetName val="[SHOPLIST.xls]_SHOPLIST_xl_7290"/>
      <sheetName val="[SHOPLIST.xls]_SHOPLIST_xl_7291"/>
      <sheetName val="[SHOPLIST.xls]_SHOPLIST_xl_7292"/>
      <sheetName val="[SHOPLIST.xls]_SHOPLIST_xl_7293"/>
      <sheetName val="[SHOPLIST.xls]_SHOPLIST_xl_7294"/>
      <sheetName val="[SHOPLIST.xls]_SHOPLIST_xl_7295"/>
      <sheetName val="[SHOPLIST.xls]_SHOPLIST_xl_7296"/>
      <sheetName val="[SHOPLIST.xls]_SHOPLIST_xl_7297"/>
      <sheetName val="[SHOPLIST.xls]_SHOPLIST_xl_7298"/>
      <sheetName val="[SHOPLIST.xls]_SHOPLIST_xl_7299"/>
      <sheetName val="[SHOPLIST.xls]_SHOPLIST_xl_7300"/>
      <sheetName val="[SHOPLIST.xls]_SHOPLIST_xl_7301"/>
      <sheetName val="[SHOPLIST.xls]_SHOPLIST_xl_7302"/>
      <sheetName val="[SHOPLIST.xls]_SHOPLIST_xl_7303"/>
      <sheetName val="[SHOPLIST.xls]_SHOPLIST_xl_7304"/>
      <sheetName val="[SHOPLIST.xls]_SHOPLIST_xl_7305"/>
      <sheetName val="[SHOPLIST.xls]_SHOPLIST_xl_7306"/>
      <sheetName val="[SHOPLIST.xls]_SHOPLIST_xl_7307"/>
      <sheetName val="[SHOPLIST.xls]_SHOPLIST_xl_7308"/>
      <sheetName val="[SHOPLIST.xls]_SHOPLIST_xl_7309"/>
      <sheetName val="[SHOPLIST.xls]_SHOPLIST_xl_7310"/>
      <sheetName val="[SHOPLIST.xls]_SHOPLIST_xl_7311"/>
      <sheetName val="[SHOPLIST.xls]_SHOPLIST_xl_7312"/>
      <sheetName val="[SHOPLIST.xls]_SHOPLIST_xl_7313"/>
      <sheetName val="[SHOPLIST.xls]_SHOPLIST_xl_7314"/>
      <sheetName val="[SHOPLIST.xls]_SHOPLIST_xl_7315"/>
      <sheetName val="[SHOPLIST.xls]_SHOPLIST_xl_7316"/>
      <sheetName val="[SHOPLIST.xls]_SHOPLIST_xl_7317"/>
      <sheetName val="[SHOPLIST.xls]_SHOPLIST_xl_7318"/>
      <sheetName val="[SHOPLIST.xls]_SHOPLIST_xl_7319"/>
      <sheetName val="[SHOPLIST.xls]_SHOPLIST_xl_7320"/>
      <sheetName val="[SHOPLIST.xls]_SHOPLIST_xl_7321"/>
      <sheetName val="[SHOPLIST.xls]_SHOPLIST_xl_7322"/>
      <sheetName val="[SHOPLIST.xls]_SHOPLIST_xl_7323"/>
      <sheetName val="[SHOPLIST.xls]_SHOPLIST_xl_7324"/>
      <sheetName val="[SHOPLIST.xls]_SHOPLIST_xl_7325"/>
      <sheetName val="[SHOPLIST.xls]_SHOPLIST_xl_7326"/>
      <sheetName val="[SHOPLIST.xls]_SHOPLIST_xl_7327"/>
      <sheetName val="[SHOPLIST.xls]_SHOPLIST_xl_7328"/>
      <sheetName val="[SHOPLIST.xls]_SHOPLIST_xl_7329"/>
      <sheetName val="[SHOPLIST.xls]_SHOPLIST_xl_7330"/>
      <sheetName val="[SHOPLIST.xls]_SHOPLIST_xl_7331"/>
      <sheetName val="[SHOPLIST.xls]_SHOPLIST_xl_7332"/>
      <sheetName val="[SHOPLIST.xls]_SHOPLIST_xl_7333"/>
      <sheetName val="[SHOPLIST.xls]_SHOPLIST_xl_7334"/>
      <sheetName val="[SHOPLIST.xls]_SHOPLIST_xl_7335"/>
      <sheetName val="[SHOPLIST.xls]_SHOPLIST_xl_7336"/>
      <sheetName val="[SHOPLIST.xls]_SHOPLIST_xl_7337"/>
      <sheetName val="[SHOPLIST.xls]_SHOPLIST_xl_7338"/>
      <sheetName val="[SHOPLIST.xls]_SHOPLIST_xl_7339"/>
      <sheetName val="[SHOPLIST.xls]_SHOPLIST_xl_7340"/>
      <sheetName val="[SHOPLIST.xls]_SHOPLIST_xl_7341"/>
      <sheetName val="[SHOPLIST.xls]_SHOPLIST_xl_7342"/>
      <sheetName val="[SHOPLIST.xls]_SHOPLIST_xl_7343"/>
      <sheetName val="[SHOPLIST.xls]_SHOPLIST_xl_7344"/>
      <sheetName val="[SHOPLIST.xls]_SHOPLIST_xl_7345"/>
      <sheetName val="[SHOPLIST.xls]_SHOPLIST_xl_7346"/>
      <sheetName val="[SHOPLIST.xls]_SHOPLIST_xl_7347"/>
      <sheetName val="[SHOPLIST.xls]_SHOPLIST_xl_7348"/>
      <sheetName val="[SHOPLIST.xls]_SHOPLIST_xl_7349"/>
      <sheetName val="[SHOPLIST.xls]_SHOPLIST_xl_7350"/>
      <sheetName val="[SHOPLIST.xls]_SHOPLIST_xl_7351"/>
      <sheetName val="[SHOPLIST.xls]_SHOPLIST_xl_7352"/>
      <sheetName val="[SHOPLIST.xls]_SHOPLIST_xl_7353"/>
      <sheetName val="[SHOPLIST.xls]_SHOPLIST_xl_7354"/>
      <sheetName val="[SHOPLIST.xls]_SHOPLIST_xl_7355"/>
      <sheetName val="[SHOPLIST.xls]_SHOPLIST_xl_7356"/>
      <sheetName val="[SHOPLIST.xls]_SHOPLIST_xl_7357"/>
      <sheetName val="[SHOPLIST.xls]_SHOPLIST_xl_7358"/>
      <sheetName val="[SHOPLIST.xls]_SHOPLIST_xl_7359"/>
      <sheetName val="[SHOPLIST.xls]_SHOPLIST_xl_7360"/>
      <sheetName val="[SHOPLIST.xls]_SHOPLIST_xl_7361"/>
      <sheetName val="[SHOPLIST.xls]_SHOPLIST_xl_7362"/>
      <sheetName val="[SHOPLIST.xls]_SHOPLIST_xl_7363"/>
      <sheetName val="[SHOPLIST.xls]_SHOPLIST_xl_7364"/>
      <sheetName val="[SHOPLIST.xls]_SHOPLIST_xl_7365"/>
      <sheetName val="[SHOPLIST.xls]_SHOPLIST_xl_7366"/>
      <sheetName val="[SHOPLIST.xls]_SHOPLIST_xl_7367"/>
      <sheetName val="[SHOPLIST.xls]_SHOPLIST_xl_7368"/>
      <sheetName val="[SHOPLIST.xls]_SHOPLIST_xl_7369"/>
      <sheetName val="[SHOPLIST.xls]_SHOPLIST_xl_7370"/>
      <sheetName val="[SHOPLIST.xls]_SHOPLIST_xl_7371"/>
      <sheetName val="[SHOPLIST.xls]_SHOPLIST_xl_7372"/>
      <sheetName val="[SHOPLIST.xls]_SHOPLIST_xl_7373"/>
      <sheetName val="[SHOPLIST.xls]_SHOPLIST_xl_7374"/>
      <sheetName val="[SHOPLIST.xls]_SHOPLIST_xl_7375"/>
      <sheetName val="[SHOPLIST.xls]_SHOPLIST_xl_7376"/>
      <sheetName val="[SHOPLIST.xls]_SHOPLIST_xl_7377"/>
      <sheetName val="[SHOPLIST.xls]_SHOPLIST_xl_7378"/>
      <sheetName val="[SHOPLIST.xls]_SHOPLIST_xl_7379"/>
      <sheetName val="[SHOPLIST.xls]_SHOPLIST_xl_7380"/>
      <sheetName val="[SHOPLIST.xls]_SHOPLIST_xl_7381"/>
      <sheetName val="[SHOPLIST.xls]_SHOPLIST_xl_7382"/>
      <sheetName val="[SHOPLIST.xls]_SHOPLIST_xl_7383"/>
      <sheetName val="[SHOPLIST.xls]_SHOPLIST_xl_7384"/>
      <sheetName val="[SHOPLIST.xls]_SHOPLIST_xl_7385"/>
      <sheetName val="[SHOPLIST.xls]_SHOPLIST_xl_7386"/>
      <sheetName val="[SHOPLIST.xls]_SHOPLIST_xl_7387"/>
      <sheetName val="[SHOPLIST.xls]_SHOPLIST_xl_7388"/>
      <sheetName val="[SHOPLIST.xls]_SHOPLIST_xl_7389"/>
      <sheetName val="[SHOPLIST.xls]_SHOPLIST_xl_7390"/>
      <sheetName val="[SHOPLIST.xls]_SHOPLIST_xl_7391"/>
      <sheetName val="[SHOPLIST.xls]_SHOPLIST_xl_7392"/>
      <sheetName val="[SHOPLIST.xls]_SHOPLIST_xl_7393"/>
      <sheetName val="[SHOPLIST.xls]_SHOPLIST_xl_7394"/>
      <sheetName val="[SHOPLIST.xls]_SHOPLIST_xl_7395"/>
      <sheetName val="[SHOPLIST.xls]_SHOPLIST_xl_7396"/>
      <sheetName val="[SHOPLIST.xls]_SHOPLIST_xl_7397"/>
      <sheetName val="[SHOPLIST.xls]_SHOPLIST_xl_7398"/>
      <sheetName val="[SHOPLIST.xls]_SHOPLIST_xl_7399"/>
      <sheetName val="[SHOPLIST.xls]_SHOPLIST_xl_7400"/>
      <sheetName val="[SHOPLIST.xls]_SHOPLIST_xl_7401"/>
      <sheetName val="[SHOPLIST.xls]_SHOPLIST_xl_7402"/>
      <sheetName val="[SHOPLIST.xls]_SHOPLIST_xl_7403"/>
      <sheetName val="[SHOPLIST.xls]_SHOPLIST_xl_7404"/>
      <sheetName val="[SHOPLIST.xls]_SHOPLIST_xl_7405"/>
      <sheetName val="[SHOPLIST.xls]_SHOPLIST_xl_7406"/>
      <sheetName val="[SHOPLIST.xls]_SHOPLIST_xl_7407"/>
      <sheetName val="[SHOPLIST.xls]_SHOPLIST_xl_7408"/>
      <sheetName val="[SHOPLIST.xls]_SHOPLIST_xl_7409"/>
      <sheetName val="[SHOPLIST.xls]_SHOPLIST_xl_7410"/>
      <sheetName val="[SHOPLIST.xls]_SHOPLIST_xl_7411"/>
      <sheetName val="[SHOPLIST.xls]_SHOPLIST_xl_7412"/>
      <sheetName val="[SHOPLIST.xls]_SHOPLIST_xl_7413"/>
      <sheetName val="[SHOPLIST.xls]_SHOPLIST_xl_7414"/>
      <sheetName val="[SHOPLIST.xls]_SHOPLIST_xl_7415"/>
      <sheetName val="[SHOPLIST.xls]_SHOPLIST_xl_7416"/>
      <sheetName val="[SHOPLIST.xls]_SHOPLIST_xl_7417"/>
      <sheetName val="[SHOPLIST.xls]_SHOPLIST_xl_7418"/>
      <sheetName val="[SHOPLIST.xls]_SHOPLIST_xl_7419"/>
      <sheetName val="[SHOPLIST.xls]_SHOPLIST_xl_7420"/>
      <sheetName val="[SHOPLIST.xls]_SHOPLIST_xl_7421"/>
      <sheetName val="[SHOPLIST.xls]_SHOPLIST_xl_7422"/>
      <sheetName val="[SHOPLIST.xls]_SHOPLIST_xl_7423"/>
      <sheetName val="[SHOPLIST.xls]_SHOPLIST_xl_7424"/>
      <sheetName val="[SHOPLIST.xls]_SHOPLIST_xl_7425"/>
      <sheetName val="[SHOPLIST.xls]_SHOPLIST_xl_7426"/>
      <sheetName val="[SHOPLIST.xls]_SHOPLIST_xl_7427"/>
      <sheetName val="[SHOPLIST.xls]_SHOPLIST_xl_7428"/>
      <sheetName val="[SHOPLIST.xls]_SHOPLIST_xl_7429"/>
      <sheetName val="[SHOPLIST.xls]_SHOPLIST_xl_7430"/>
      <sheetName val="[SHOPLIST.xls]_SHOPLIST_xl_7431"/>
      <sheetName val="[SHOPLIST.xls]_SHOPLIST_xl_7432"/>
      <sheetName val="[SHOPLIST.xls]_SHOPLIST_xl_7433"/>
      <sheetName val="[SHOPLIST.xls]_SHOPLIST_xl_7434"/>
      <sheetName val="[SHOPLIST.xls]_SHOPLIST_xl_7435"/>
      <sheetName val="[SHOPLIST.xls]_SHOPLIST_xl_7436"/>
      <sheetName val="[SHOPLIST.xls]_SHOPLIST_xl_7437"/>
      <sheetName val="[SHOPLIST.xls]_SHOPLIST_xl_7438"/>
      <sheetName val="[SHOPLIST.xls]_SHOPLIST_xl_7439"/>
      <sheetName val="[SHOPLIST.xls]_SHOPLIST_xl_7440"/>
      <sheetName val="[SHOPLIST.xls]_SHOPLIST_xl_7441"/>
      <sheetName val="[SHOPLIST.xls]_SHOPLIST_xl_7442"/>
      <sheetName val="[SHOPLIST.xls]_SHOPLIST_xl_7443"/>
      <sheetName val="[SHOPLIST.xls]_SHOPLIST_xl_7444"/>
      <sheetName val="[SHOPLIST.xls]_SHOPLIST_xl_7445"/>
      <sheetName val="[SHOPLIST.xls]_SHOPLIST_xl_7446"/>
      <sheetName val="[SHOPLIST.xls]_SHOPLIST_xl_7447"/>
      <sheetName val="[SHOPLIST.xls]_SHOPLIST_xl_7448"/>
      <sheetName val="[SHOPLIST.xls]_SHOPLIST_xl_7449"/>
      <sheetName val="[SHOPLIST.xls]_SHOPLIST_xl_7450"/>
      <sheetName val="[SHOPLIST.xls]_SHOPLIST_xl_7451"/>
      <sheetName val="[SHOPLIST.xls]_SHOPLIST_xl_7452"/>
      <sheetName val="[SHOPLIST.xls]_SHOPLIST_xl_7453"/>
      <sheetName val="[SHOPLIST.xls]_SHOPLIST_xl_7454"/>
      <sheetName val="[SHOPLIST.xls]_SHOPLIST_xl_7455"/>
      <sheetName val="[SHOPLIST.xls]_SHOPLIST_xl_7456"/>
      <sheetName val="[SHOPLIST.xls]_SHOPLIST_xl_7457"/>
      <sheetName val="[SHOPLIST.xls]_SHOPLIST_xl_7458"/>
      <sheetName val="[SHOPLIST.xls]_SHOPLIST_xl_7459"/>
      <sheetName val="[SHOPLIST.xls]_SHOPLIST_xl_7460"/>
      <sheetName val="[SHOPLIST.xls]_SHOPLIST_xl_7461"/>
      <sheetName val="[SHOPLIST.xls]_SHOPLIST_xl_7462"/>
      <sheetName val="[SHOPLIST.xls]_SHOPLIST_xl_7463"/>
      <sheetName val="[SHOPLIST.xls]_SHOPLIST_xl_7464"/>
      <sheetName val="[SHOPLIST.xls]_SHOPLIST_xl_7465"/>
      <sheetName val="[SHOPLIST.xls]_SHOPLIST_xl_7466"/>
      <sheetName val="[SHOPLIST.xls]_SHOPLIST_xl_7467"/>
      <sheetName val="[SHOPLIST.xls]_SHOPLIST_xl_7468"/>
      <sheetName val="[SHOPLIST.xls]_SHOPLIST_xl_7469"/>
      <sheetName val="[SHOPLIST.xls]_SHOPLIST_xl_7470"/>
      <sheetName val="[SHOPLIST.xls]_SHOPLIST_xl_7471"/>
      <sheetName val="[SHOPLIST.xls]_SHOPLIST_xl_7472"/>
      <sheetName val="[SHOPLIST.xls]_SHOPLIST_xl_7473"/>
      <sheetName val="[SHOPLIST.xls]_SHOPLIST_xl_7474"/>
      <sheetName val="[SHOPLIST.xls]_SHOPLIST_xl_7475"/>
      <sheetName val="[SHOPLIST.xls]_SHOPLIST_xl_7476"/>
      <sheetName val="[SHOPLIST.xls]_SHOPLIST_xl_7477"/>
      <sheetName val="[SHOPLIST.xls]_SHOPLIST_xl_7478"/>
      <sheetName val="[SHOPLIST.xls]70_x005f_x0000___0_x_28"/>
      <sheetName val="[SHOPLIST.xls]_SHOPLIST_xl_7479"/>
      <sheetName val="[SHOPLIST.xls]_SHOPLIST_xl_7480"/>
      <sheetName val="[SHOPLIST.xls]_SHOPLIST_xl_7481"/>
      <sheetName val="[SHOPLIST.xls]_SHOPLIST_xl_7482"/>
      <sheetName val="[SHOPLIST.xls]_SHOPLIST_xl_7483"/>
      <sheetName val="[SHOPLIST.xls]_SHOPLIST_xl_7484"/>
      <sheetName val="[SHOPLIST.xls]_SHOPLIST_xl_7485"/>
      <sheetName val="[SHOPLIST.xls]_SHOPLIST_xl_7486"/>
      <sheetName val="[SHOPLIST.xls]_SHOPLIST_xl_7487"/>
      <sheetName val="[SHOPLIST.xls]_SHOPLIST_xl_7488"/>
      <sheetName val="[SHOPLIST.xls]_SHOPLIST_xl_7489"/>
      <sheetName val="[SHOPLIST.xls]_SHOPLIST_xl_7490"/>
      <sheetName val="[SHOPLIST.xls]_SHOPLIST_xl_7491"/>
      <sheetName val="[SHOPLIST.xls]_SHOPLIST_xl_7492"/>
      <sheetName val="[SHOPLIST.xls]_SHOPLIST_xl_7493"/>
      <sheetName val="[SHOPLIST.xls]_SHOPLIST_xl_7494"/>
      <sheetName val="[SHOPLIST.xls]_SHOPLIST_xl_7495"/>
      <sheetName val="[SHOPLIST.xls]_SHOPLIST_xl_7496"/>
      <sheetName val="[SHOPLIST.xls]_SHOPLIST_xl_7497"/>
      <sheetName val="[SHOPLIST.xls]_SHOPLIST_xl_7498"/>
      <sheetName val="[SHOPLIST.xls]_SHOPLIST_xl_7499"/>
      <sheetName val="[SHOPLIST.xls]_SHOPLIST_xl_7500"/>
      <sheetName val="[SHOPLIST.xls]_SHOPLIST_xl_7501"/>
      <sheetName val="[SHOPLIST.xls]_SHOPLIST_xl_7502"/>
      <sheetName val="[SHOPLIST.xls]_SHOPLIST_xl_7503"/>
      <sheetName val="[SHOPLIST.xls]_SHOPLIST_xl_7504"/>
      <sheetName val="[SHOPLIST.xls]_SHOPLIST_xl_7505"/>
      <sheetName val="[SHOPLIST.xls]_SHOPLIST_xl_7506"/>
      <sheetName val="[SHOPLIST.xls]_SHOPLIST_xl_7507"/>
      <sheetName val="[SHOPLIST.xls]_SHOPLIST_xl_7508"/>
      <sheetName val="[SHOPLIST.xls]_SHOPLIST_xl_7509"/>
      <sheetName val="[SHOPLIST.xls]_SHOPLIST_xl_7510"/>
      <sheetName val="[SHOPLIST.xls]_SHOPLIST_xl_7511"/>
      <sheetName val="[SHOPLIST.xls]_SHOPLIST_xl_7512"/>
      <sheetName val="[SHOPLIST.xls]_SHOPLIST_xl_7513"/>
      <sheetName val="[SHOPLIST.xls]_SHOPLIST_xl_7514"/>
      <sheetName val="[SHOPLIST.xls]_SHOPLIST_xl_7515"/>
      <sheetName val="[SHOPLIST.xls]_SHOPLIST_xl_7516"/>
      <sheetName val="[SHOPLIST.xls]_SHOPLIST_xl_7517"/>
      <sheetName val="[SHOPLIST.xls]_SHOPLIST_xl_7518"/>
      <sheetName val="[SHOPLIST.xls]_SHOPLIST_xl_7519"/>
      <sheetName val="[SHOPLIST.xls]_SHOPLIST_xl_7520"/>
      <sheetName val="[SHOPLIST.xls]_SHOPLIST_xl_7521"/>
      <sheetName val="[SHOPLIST.xls]_SHOPLIST_xl_7522"/>
      <sheetName val="[SHOPLIST.xls]_SHOPLIST_xl_7523"/>
      <sheetName val="[SHOPLIST.xls]_SHOPLIST_xl_7524"/>
      <sheetName val="[SHOPLIST.xls]_SHOPLIST_xl_7525"/>
      <sheetName val="[SHOPLIST.xls]_SHOPLIST_xl_7526"/>
      <sheetName val="[SHOPLIST.xls]_SHOPLIST_xl_7527"/>
      <sheetName val="[SHOPLIST.xls]_SHOPLIST_xl_7528"/>
      <sheetName val="[SHOPLIST.xls]_SHOPLIST_xl_7529"/>
      <sheetName val="[SHOPLIST.xls]_SHOPLIST_xl_7530"/>
      <sheetName val="[SHOPLIST.xls]_SHOPLIST_xl_7531"/>
      <sheetName val="[SHOPLIST.xls]_SHOPLIST_xl_7532"/>
      <sheetName val="[SHOPLIST.xls]_SHOPLIST_xl_7533"/>
      <sheetName val="[SHOPLIST.xls]_SHOPLIST_xl_7534"/>
      <sheetName val="[SHOPLIST.xls]_SHOPLIST_xl_7535"/>
      <sheetName val="[SHOPLIST.xls]_SHOPLIST_xl_7536"/>
      <sheetName val="[SHOPLIST.xls]_SHOPLIST_xl_7537"/>
      <sheetName val="[SHOPLIST.xls]_SHOPLIST_xl_7538"/>
      <sheetName val="[SHOPLIST.xls]_SHOPLIST_xl_7539"/>
      <sheetName val="[SHOPLIST.xls]_SHOPLIST_xl_7540"/>
      <sheetName val="[SHOPLIST.xls]_SHOPLIST_xl_7541"/>
      <sheetName val="[SHOPLIST.xls]_SHOPLIST_xl_7542"/>
      <sheetName val="[SHOPLIST.xls]_SHOPLIST_xl_7543"/>
      <sheetName val="[SHOPLIST.xls]_SHOPLIST_xl_7544"/>
      <sheetName val="[SHOPLIST.xls]_SHOPLIST_xl_7545"/>
      <sheetName val="[SHOPLIST.xls]_SHOPLIST_xl_7546"/>
      <sheetName val="[SHOPLIST.xls]_SHOPLIST_xl_7547"/>
      <sheetName val="[SHOPLIST.xls]_SHOPLIST_xl_7548"/>
      <sheetName val="[SHOPLIST.xls]_SHOPLIST_xl_7549"/>
      <sheetName val="[SHOPLIST.xls]_SHOPLIST_xl_7550"/>
      <sheetName val="[SHOPLIST.xls]_SHOPLIST_xl_7551"/>
      <sheetName val="[SHOPLIST.xls]_SHOPLIST_xl_7552"/>
      <sheetName val="[SHOPLIST.xls]_SHOPLIST_xl_7553"/>
      <sheetName val="[SHOPLIST.xls]_SHOPLIST_xl_7554"/>
      <sheetName val="[SHOPLIST.xls]_SHOPLIST_xl_7555"/>
      <sheetName val="[SHOPLIST.xls]_SHOPLIST_xl_7556"/>
      <sheetName val="[SHOPLIST.xls]_SHOPLIST_xl_7557"/>
      <sheetName val="[SHOPLIST.xls]_SHOPLIST_xl_7558"/>
      <sheetName val="[SHOPLIST.xls]_SHOPLIST_xl_7559"/>
      <sheetName val="[SHOPLIST.xls]_SHOPLIST_xl_7560"/>
      <sheetName val="[SHOPLIST.xls]_SHOPLIST_xl_7561"/>
      <sheetName val="[SHOPLIST.xls]_SHOPLIST_xl_7562"/>
      <sheetName val="[SHOPLIST.xls]_SHOPLIST_xl_7563"/>
      <sheetName val="[SHOPLIST.xls]_SHOPLIST_xl_7564"/>
      <sheetName val="[SHOPLIST.xls]_SHOPLIST_xl_7565"/>
      <sheetName val="[SHOPLIST.xls]_SHOPLIST_xl_7566"/>
      <sheetName val="[SHOPLIST.xls]_VW__VU________71"/>
      <sheetName val="[SHOPLIST.xls]_VW__VU________72"/>
      <sheetName val="[SHOPLIST.xls]_SHOPLIST_xl_7567"/>
      <sheetName val="[SHOPLIST.xls]_SHOPLIST_xl_7568"/>
      <sheetName val="[SHOPLIST.xls]_SHOPLIST_xl_7569"/>
      <sheetName val="[SHOPLIST.xls]_VW__VU________73"/>
      <sheetName val="[SHOPLIST.xls]_VW__VU________74"/>
      <sheetName val="[SHOPLIST.xls]_SHOPLIST_xl_7570"/>
      <sheetName val="[SHOPLIST.xls]_SHOPLIST_xl_7571"/>
      <sheetName val="[SHOPLIST.xls]70___0_s__i____92"/>
      <sheetName val="[SHOPLIST.xls]_SHOPLIST_xl_7572"/>
      <sheetName val="[SHOPLIST.xls]_SHOPLIST_xl_7573"/>
      <sheetName val="[SHOPLIST.xls]_SHOPLIST_xl_7574"/>
      <sheetName val="[SHOPLIST.xls]_SHOPLIST_xl_7575"/>
      <sheetName val="[SHOPLIST.xls]_SHOPLIST_xl_7576"/>
      <sheetName val="[SHOPLIST.xls]_SHOPLIST_xl_7577"/>
      <sheetName val="[SHOPLIST.xls]_SHOPLIST_xl_7578"/>
      <sheetName val="[SHOPLIST.xls]_SHOPLIST_xl_7579"/>
      <sheetName val="[SHOPLIST.xls]_SHOPLIST_xl_7580"/>
      <sheetName val="[SHOPLIST.xls]_SHOPLIST_xl_7581"/>
      <sheetName val="[SHOPLIST.xls]_SHOPLIST_xl_7582"/>
      <sheetName val="[SHOPLIST.xls]_SHOPLIST_xl_7583"/>
      <sheetName val="[SHOPLIST.xls]_SHOPLIST_xl_7584"/>
      <sheetName val="[SHOPLIST.xls]_SHOPLIST_xl_7585"/>
      <sheetName val="[SHOPLIST.xls]_SHOPLIST_xl_7586"/>
      <sheetName val="[SHOPLIST.xls]_SHOPLIST_xl_7587"/>
      <sheetName val="[SHOPLIST.xls]_SHOPLIST_xl_7588"/>
      <sheetName val="[SHOPLIST.xls]_SHOPLIST_xl_7589"/>
      <sheetName val="[SHOPLIST.xls]_SHOPLIST_xl_7590"/>
      <sheetName val="[SHOPLIST.xls]_SHOPLIST_xl_7591"/>
      <sheetName val="[SHOPLIST.xls]_SHOPLIST_xl_7592"/>
      <sheetName val="[SHOPLIST.xls]_SHOPLIST_xl_7593"/>
      <sheetName val="[SHOPLIST.xls]_SHOPLIST_xl_7594"/>
      <sheetName val="[SHOPLIST.xls]_SHOPLIST_xl_7595"/>
      <sheetName val="[SHOPLIST.xls]_SHOPLIST_xl_7596"/>
      <sheetName val="[SHOPLIST.xls]_SHOPLIST_xl_7597"/>
      <sheetName val="[SHOPLIST.xls]_SHOPLIST_xl_7598"/>
      <sheetName val="[SHOPLIST.xls]_SHOPLIST_xl_7599"/>
      <sheetName val="[SHOPLIST.xls]_SHOPLIST_xl_7600"/>
      <sheetName val="[SHOPLIST.xls]_SHOPLIST_xl_7601"/>
      <sheetName val="[SHOPLIST.xls]_SHOPLIST_xl_7602"/>
      <sheetName val="[SHOPLIST.xls]_SHOPLIST_xl_7603"/>
      <sheetName val="[SHOPLIST.xls]_SHOPLIST_xl_7604"/>
      <sheetName val="[SHOPLIST.xls]_SHOPLIST_xl_7605"/>
      <sheetName val="[SHOPLIST.xls]_SHOPLIST_xl_7606"/>
      <sheetName val="[SHOPLIST.xls]_SHOPLIST_xl_7607"/>
      <sheetName val="[SHOPLIST.xls]_SHOPLIST_xl_7608"/>
      <sheetName val="[SHOPLIST.xls]_SHOPLIST_xl_7609"/>
      <sheetName val="[SHOPLIST.xls]_SHOPLIST_xl_7610"/>
      <sheetName val="[SHOPLIST.xls]_SHOPLIST_xl_7611"/>
      <sheetName val="[SHOPLIST.xls]_SHOPLIST_xl_7612"/>
      <sheetName val="[SHOPLIST.xls]_SHOPLIST_xl_7613"/>
      <sheetName val="[SHOPLIST.xls]_SHOPLIST_xl_7614"/>
      <sheetName val="[SHOPLIST.xls]_SHOPLIST_xl_7615"/>
      <sheetName val="[SHOPLIST.xls]_SHOPLIST_xl_7616"/>
      <sheetName val="[SHOPLIST.xls]_SHOPLIST_xl_7617"/>
      <sheetName val="[SHOPLIST.xls]_SHOPLIST_xl_7618"/>
      <sheetName val="[SHOPLIST.xls]_SHOPLIST_xl_7619"/>
      <sheetName val="[SHOPLIST.xls]_SHOPLIST_xl_7620"/>
      <sheetName val="[SHOPLIST.xls]_SHOPLIST_xl_7621"/>
      <sheetName val="[SHOPLIST.xls]_SHOPLIST_xl_7622"/>
      <sheetName val="[SHOPLIST.xls]_SHOPLIST_xl_7623"/>
      <sheetName val="[SHOPLIST.xls]70___0_s__i____93"/>
      <sheetName val="[SHOPLIST.xls]_SHOPLIST_xl_7624"/>
      <sheetName val="[SHOPLIST.xls]_SHOPLIST_xl_7625"/>
      <sheetName val="[SHOPLIST.xls]_SHOPLIST_xl_7626"/>
      <sheetName val="[SHOPLIST.xls]_VW__VU________75"/>
      <sheetName val="[SHOPLIST.xls]_SHOPLIST_xl_7627"/>
      <sheetName val="[SHOPLIST.xls]_SHOPLIST_xl_7628"/>
      <sheetName val="[SHOPLIST.xls]_SHOPLIST_xl_7629"/>
      <sheetName val="[SHOPLIST.xls]_SHOPLIST_xl_7630"/>
      <sheetName val="[SHOPLIST.xls]_SHOPLIST_xl_7631"/>
      <sheetName val="[SHOPLIST.xls]_SHOPLIST_xl_7632"/>
      <sheetName val="[SHOPLIST.xls]_SHOPLIST_xl_7633"/>
      <sheetName val="[SHOPLIST.xls]_SHOPLIST_xl_7634"/>
      <sheetName val="[SHOPLIST.xls]_SHOPLIST_xl_7635"/>
      <sheetName val="[SHOPLIST.xls]_SHOPLIST_xl_7636"/>
      <sheetName val="[SHOPLIST.xls]_SHOPLIST_xl_7637"/>
      <sheetName val="[SHOPLIST.xls]_SHOPLIST_xl_7638"/>
      <sheetName val="[SHOPLIST.xls]_SHOPLIST_xl_7639"/>
      <sheetName val="[SHOPLIST.xls]_SHOPLIST_xl_7640"/>
      <sheetName val="[SHOPLIST.xls]_SHOPLIST_xl_7641"/>
      <sheetName val="[SHOPLIST.xls]_SHOPLIST_xl_7642"/>
      <sheetName val="[SHOPLIST.xls]_SHOPLIST_xl_7643"/>
      <sheetName val="[SHOPLIST.xls]_SHOPLIST_xl_7644"/>
      <sheetName val="[SHOPLIST.xls]_SHOPLIST_xl_7645"/>
      <sheetName val="[SHOPLIST.xls]_SHOPLIST_xl_7646"/>
      <sheetName val="[SHOPLIST.xls]_SHOPLIST_xl_7647"/>
      <sheetName val="[SHOPLIST.xls]_SHOPLIST_xl_7648"/>
      <sheetName val="[SHOPLIST.xls]_SHOPLIST_xl_7649"/>
      <sheetName val="[SHOPLIST.xls]_SHOPLIST_xl_7650"/>
      <sheetName val="[SHOPLIST.xls]_SHOPLIST_xl_7651"/>
      <sheetName val="[SHOPLIST.xls]_SHOPLIST_xl_7652"/>
      <sheetName val="[SHOPLIST.xls]_SHOPLIST_xl_7653"/>
      <sheetName val="[SHOPLIST.xls]_SHOPLIST_xl_7654"/>
      <sheetName val="[SHOPLIST.xls]_SHOPLIST_xl_7655"/>
      <sheetName val="[SHOPLIST.xls]_SHOPLIST_xl_7656"/>
      <sheetName val="[SHOPLIST.xls]_SHOPLIST_xl_7657"/>
      <sheetName val="[SHOPLIST.xls]_SHOPLIST_xl_7658"/>
      <sheetName val="[SHOPLIST.xls]_SHOPLIST_xl_7659"/>
      <sheetName val="[SHOPLIST.xls]_SHOPLIST_xl_7660"/>
      <sheetName val="[SHOPLIST.xls]_SHOPLIST_xl_7661"/>
      <sheetName val="[SHOPLIST.xls]_SHOPLIST_xl_7662"/>
      <sheetName val="[SHOPLIST.xls]_SHOPLIST_xl_7663"/>
      <sheetName val="[SHOPLIST.xls]_SHOPLIST_xl_7664"/>
      <sheetName val="[SHOPLIST.xls]_SHOPLIST_xl_7665"/>
      <sheetName val="[SHOPLIST.xls]_SHOPLIST_xl_7666"/>
      <sheetName val="[SHOPLIST.xls]_SHOPLIST_xl_7667"/>
      <sheetName val="[SHOPLIST.xls]_SHOPLIST_xl_7668"/>
      <sheetName val="[SHOPLIST.xls]_SHOPLIST_xl_7669"/>
      <sheetName val="[SHOPLIST.xls]_SHOPLIST_xl_7670"/>
      <sheetName val="[SHOPLIST.xls]_SHOPLIST_xl_7671"/>
      <sheetName val="[SHOPLIST.xls]_SHOPLIST_xl_7672"/>
      <sheetName val="[SHOPLIST.xls]_SHOPLIST_xl_7673"/>
      <sheetName val="[SHOPLIST.xls]_SHOPLIST_xl_7674"/>
      <sheetName val="[SHOPLIST.xls]_SHOPLIST_xl_7675"/>
      <sheetName val="[SHOPLIST.xls]_SHOPLIST_xl_7676"/>
      <sheetName val="[SHOPLIST.xls]_SHOPLIST_xl_7677"/>
      <sheetName val="[SHOPLIST.xls]_SHOPLIST_xl_7678"/>
      <sheetName val="[SHOPLIST.xls]_SHOPLIST_xl_7679"/>
      <sheetName val="[SHOPLIST.xls]_SHOPLIST_xl_7680"/>
      <sheetName val="[SHOPLIST.xls]_SHOPLIST_xl_7681"/>
      <sheetName val="[SHOPLIST.xls]_SHOPLIST_xl_7682"/>
      <sheetName val="[SHOPLIST.xls]_SHOPLIST_xl_7683"/>
      <sheetName val="[SHOPLIST.xls]_SHOPLIST_xl_7684"/>
      <sheetName val="[SHOPLIST.xls]_SHOPLIST_xl_7685"/>
      <sheetName val="[SHOPLIST.xls]_SHOPLIST_xl_7686"/>
      <sheetName val="[SHOPLIST.xls]_SHOPLIST_xl_7687"/>
      <sheetName val="[SHOPLIST.xls]_SHOPLIST_xl_7688"/>
      <sheetName val="[SHOPLIST.xls]_SHOPLIST_xl_7689"/>
      <sheetName val="[SHOPLIST.xls]_SHOPLIST_xl_7690"/>
      <sheetName val="[SHOPLIST.xls]_SHOPLIST_xl_7691"/>
      <sheetName val="[SHOPLIST.xls]_SHOPLIST_xl_7692"/>
      <sheetName val="[SHOPLIST.xls]_SHOPLIST_xl_7693"/>
      <sheetName val="[SHOPLIST.xls]_SHOPLIST_xl_7694"/>
      <sheetName val="[SHOPLIST.xls]_SHOPLIST_xl_7695"/>
      <sheetName val="[SHOPLIST.xls]_SHOPLIST_xl_7696"/>
      <sheetName val="[SHOPLIST.xls]_SHOPLIST_xl_7697"/>
      <sheetName val="[SHOPLIST.xls]_SHOPLIST_xl_7698"/>
      <sheetName val="[SHOPLIST.xls]_SHOPLIST_xl_7699"/>
      <sheetName val="[SHOPLIST.xls]_SHOPLIST_xl_7700"/>
      <sheetName val="[SHOPLIST.xls]_SHOPLIST_xl_7701"/>
      <sheetName val="[SHOPLIST.xls]_SHOPLIST_xl_7702"/>
      <sheetName val="[SHOPLIST.xls]_SHOPLIST_xl_7703"/>
      <sheetName val="[SHOPLIST.xls]_SHOPLIST_xl_7704"/>
      <sheetName val="[SHOPLIST.xls]_SHOPLIST_xl_7705"/>
      <sheetName val="[SHOPLIST.xls]_SHOPLIST_xl_7706"/>
      <sheetName val="[SHOPLIST.xls]_SHOPLIST_xl_7707"/>
      <sheetName val="[SHOPLIST.xls]_SHOPLIST_xl_7708"/>
      <sheetName val="[SHOPLIST.xls]_SHOPLIST_xl_7709"/>
      <sheetName val="[SHOPLIST.xls]_SHOPLIST_xl_7710"/>
      <sheetName val="[SHOPLIST.xls]_SHOPLIST_xl_7711"/>
      <sheetName val="[SHOPLIST.xls]_SHOPLIST_xl_7712"/>
      <sheetName val="[SHOPLIST.xls]_SHOPLIST_xl_7713"/>
      <sheetName val="[SHOPLIST.xls]_SHOPLIST_xl_7714"/>
      <sheetName val="[SHOPLIST.xls]_SHOPLIST_xl_7715"/>
      <sheetName val="[SHOPLIST.xls]_SHOPLIST_xl_7716"/>
      <sheetName val="[SHOPLIST.xls]_SHOPLIST_xl_7717"/>
      <sheetName val="[SHOPLIST.xls]_SHOPLIST_xl_7718"/>
      <sheetName val="[SHOPLIST.xls]_SHOPLIST_xl_7719"/>
      <sheetName val="[SHOPLIST.xls]_SHOPLIST_xl_7720"/>
      <sheetName val="[SHOPLIST.xls]_SHOPLIST_xl_7721"/>
      <sheetName val="[SHOPLIST.xls]_SHOPLIST_xl_7722"/>
      <sheetName val="[SHOPLIST.xls]_SHOPLIST_xl_7723"/>
      <sheetName val="[SHOPLIST.xls]_SHOPLIST_xl_7724"/>
      <sheetName val="[SHOPLIST.xls]_SHOPLIST_xl_7725"/>
      <sheetName val="[SHOPLIST.xls]_SHOPLIST_xl_7726"/>
      <sheetName val="[SHOPLIST.xls]_SHOPLIST_xl_7727"/>
      <sheetName val="[SHOPLIST.xls]_SHOPLIST_xl_7728"/>
      <sheetName val="[SHOPLIST.xls]_SHOPLIST_xl_7729"/>
      <sheetName val="[SHOPLIST.xls]_SHOPLIST_xl_7730"/>
      <sheetName val="[SHOPLIST.xls]_SHOPLIST_xl_7731"/>
      <sheetName val="[SHOPLIST.xls]_SHOPLIST_xl_7732"/>
      <sheetName val="[SHOPLIST.xls]_SHOPLIST_xl_7733"/>
      <sheetName val="[SHOPLIST.xls]_SHOPLIST_xl_7734"/>
      <sheetName val="[SHOPLIST.xls]_SHOPLIST_xl_7735"/>
      <sheetName val="[SHOPLIST.xls]_SHOPLIST_xl_7736"/>
      <sheetName val="[SHOPLIST.xls]_SHOPLIST_xl_7737"/>
      <sheetName val="[SHOPLIST.xls]_SHOPLIST_xl_7738"/>
      <sheetName val="[SHOPLIST.xls]_SHOPLIST_xl_7739"/>
      <sheetName val="[SHOPLIST.xls]_SHOPLIST_xl_7740"/>
      <sheetName val="[SHOPLIST.xls]_SHOPLIST_xl_7741"/>
      <sheetName val="[SHOPLIST.xls]_SHOPLIST_xl_7742"/>
      <sheetName val="[SHOPLIST.xls]_SHOPLIST_xl_7743"/>
      <sheetName val="[SHOPLIST.xls]_SHOPLIST_xl_7744"/>
      <sheetName val="[SHOPLIST.xls]_SHOPLIST_xl_7745"/>
      <sheetName val="[SHOPLIST.xls]_SHOPLIST_xl_7746"/>
      <sheetName val="[SHOPLIST.xls]_SHOPLIST_xl_7747"/>
      <sheetName val="[SHOPLIST.xls]_SHOPLIST_xl_7748"/>
      <sheetName val="[SHOPLIST.xls]_SHOPLIST_xl_7749"/>
      <sheetName val="[SHOPLIST.xls]_SHOPLIST_xl_7750"/>
      <sheetName val="[SHOPLIST.xls]_SHOPLIST_xl_7751"/>
      <sheetName val="[SHOPLIST.xls]_SHOPLIST_xl_7752"/>
      <sheetName val="[SHOPLIST.xls]_SHOPLIST_xl_7753"/>
      <sheetName val="[SHOPLIST.xls]_SHOPLIST_xl_7754"/>
      <sheetName val="[SHOPLIST.xls]_SHOPLIST_xl_7755"/>
      <sheetName val="[SHOPLIST.xls]_SHOPLIST_xl_7756"/>
      <sheetName val="[SHOPLIST.xls]_SHOPLIST_xl_7757"/>
      <sheetName val="[SHOPLIST.xls]_SHOPLIST_xl_7758"/>
      <sheetName val="[SHOPLIST.xls]_SHOPLIST_xl_7759"/>
      <sheetName val="[SHOPLIST.xls]_SHOPLIST_xl_7760"/>
      <sheetName val="[SHOPLIST.xls]_SHOPLIST_xl_7761"/>
      <sheetName val="[SHOPLIST.xls]_SHOPLIST_xl_7762"/>
      <sheetName val="[SHOPLIST.xls]_SHOPLIST_xl_7763"/>
      <sheetName val="[SHOPLIST.xls]_SHOPLIST_xl_7764"/>
      <sheetName val="[SHOPLIST.xls]_SHOPLIST_xl_7765"/>
      <sheetName val="[SHOPLIST.xls]_SHOPLIST_xl_7766"/>
      <sheetName val="[SHOPLIST.xls]_SHOPLIST_xl_7767"/>
      <sheetName val="[SHOPLIST.xls]_SHOPLIST_xl_7768"/>
      <sheetName val="[SHOPLIST.xls]_SHOPLIST_xl_7769"/>
      <sheetName val="[SHOPLIST.xls]_SHOPLIST_xl_7770"/>
      <sheetName val="[SHOPLIST.xls]_SHOPLIST_xl_7771"/>
      <sheetName val="[SHOPLIST.xls]_SHOPLIST_xl_7772"/>
      <sheetName val="[SHOPLIST.xls]_SHOPLIST_xl_7773"/>
      <sheetName val="[SHOPLIST.xls]_SHOPLIST_xl_7774"/>
      <sheetName val="[SHOPLIST.xls]_SHOPLIST_xl_7775"/>
      <sheetName val="[SHOPLIST.xls]_SHOPLIST_xl_7776"/>
      <sheetName val="[SHOPLIST.xls]_SHOPLIST_xl_7777"/>
      <sheetName val="[SHOPLIST.xls]_SHOPLIST_xl_7778"/>
      <sheetName val="[SHOPLIST.xls]_SHOPLIST_xl_7779"/>
      <sheetName val="[SHOPLIST.xls]_SHOPLIST_xl_7780"/>
      <sheetName val="[SHOPLIST.xls]_SHOPLIST_xl_7781"/>
      <sheetName val="[SHOPLIST.xls]_SHOPLIST_xl_7782"/>
      <sheetName val="[SHOPLIST.xls]_SHOPLIST_xl_7783"/>
      <sheetName val="[SHOPLIST.xls]_SHOPLIST_xl_7784"/>
      <sheetName val="[SHOPLIST.xls]_SHOPLIST_xl_7785"/>
      <sheetName val="[SHOPLIST.xls]_SHOPLIST_xl_7786"/>
      <sheetName val="[SHOPLIST.xls]_SHOPLIST_xl_7787"/>
      <sheetName val="[SHOPLIST.xls]_SHOPLIST_xl_7788"/>
      <sheetName val="[SHOPLIST.xls]_SHOPLIST_xl_7789"/>
      <sheetName val="[SHOPLIST.xls]_SHOPLIST_xl_7790"/>
      <sheetName val="[SHOPLIST.xls]_SHOPLIST_xl_7791"/>
      <sheetName val="[SHOPLIST.xls]_SHOPLIST_xl_7792"/>
      <sheetName val="[SHOPLIST.xls]_SHOPLIST_xl_7793"/>
      <sheetName val="[SHOPLIST.xls]_SHOPLIST_xl_7794"/>
      <sheetName val="[SHOPLIST.xls]_SHOPLIST_xl_7795"/>
      <sheetName val="[SHOPLIST.xls]_SHOPLIST_xl_7796"/>
      <sheetName val="[SHOPLIST.xls]_SHOPLIST_xl_7797"/>
      <sheetName val="[SHOPLIST.xls]_SHOPLIST_xl_7798"/>
      <sheetName val="[SHOPLIST.xls]_SHOPLIST_xl_7799"/>
      <sheetName val="[SHOPLIST.xls]_SHOPLIST_xl_7800"/>
      <sheetName val="[SHOPLIST.xls]_SHOPLIST_xl_7801"/>
      <sheetName val="[SHOPLIST.xls]_SHOPLIST_xl_7802"/>
      <sheetName val="[SHOPLIST.xls]_SHOPLIST_xl_7803"/>
      <sheetName val="[SHOPLIST.xls]_SHOPLIST_xl_7804"/>
      <sheetName val="[SHOPLIST.xls]_SHOPLIST_xl_7805"/>
      <sheetName val="[SHOPLIST.xls]_SHOPLIST_xl_7806"/>
      <sheetName val="[SHOPLIST.xls]_SHOPLIST_xl_7807"/>
      <sheetName val="[SHOPLIST.xls]_SHOPLIST_xl_7808"/>
      <sheetName val="[SHOPLIST.xls]_SHOPLIST_xl_7809"/>
      <sheetName val="[SHOPLIST.xls]_SHOPLIST_xl_7810"/>
      <sheetName val="[SHOPLIST.xls]_SHOPLIST_xl_7811"/>
      <sheetName val="[SHOPLIST.xls]_SHOPLIST_xl_7812"/>
      <sheetName val="[SHOPLIST.xls]_SHOPLIST_xl_7813"/>
      <sheetName val="[SHOPLIST.xls]_SHOPLIST_xl_7814"/>
      <sheetName val="[SHOPLIST.xls]_SHOPLIST_xl_7815"/>
      <sheetName val="[SHOPLIST.xls]_SHOPLIST_xl_7816"/>
      <sheetName val="[SHOPLIST.xls]_SHOPLIST_xl_7817"/>
      <sheetName val="[SHOPLIST.xls]_SHOPLIST_xl_7818"/>
      <sheetName val="[SHOPLIST.xls]_SHOPLIST_xl_7819"/>
      <sheetName val="[SHOPLIST.xls]_SHOPLIST_xl_7820"/>
      <sheetName val="[SHOPLIST.xls]_SHOPLIST_xl_7821"/>
      <sheetName val="[SHOPLIST.xls]_SHOPLIST_xl_7822"/>
      <sheetName val="[SHOPLIST.xls]_SHOPLIST_xl_7823"/>
      <sheetName val="[SHOPLIST.xls]_SHOPLIST_xl_7824"/>
      <sheetName val="[SHOPLIST.xls]_SHOPLIST_xl_7825"/>
      <sheetName val="[SHOPLIST.xls]_SHOPLIST_xl_7826"/>
      <sheetName val="[SHOPLIST.xls]_SHOPLIST_xl_7827"/>
      <sheetName val="[SHOPLIST.xls]_SHOPLIST_xl_7828"/>
      <sheetName val="[SHOPLIST.xls]_SHOPLIST_xl_7829"/>
      <sheetName val="[SHOPLIST.xls]_SHOPLIST_xl_7830"/>
      <sheetName val="[SHOPLIST.xls]_SHOPLIST_xl_7831"/>
      <sheetName val="[SHOPLIST.xls]_SHOPLIST_xl_7832"/>
      <sheetName val="[SHOPLIST.xls]_SHOPLIST_xl_7833"/>
      <sheetName val="[SHOPLIST.xls]_SHOPLIST_xl_7834"/>
      <sheetName val="[SHOPLIST.xls]_SHOPLIST_xl_7835"/>
      <sheetName val="[SHOPLIST.xls]_SHOPLIST_xl_7836"/>
      <sheetName val="[SHOPLIST.xls]_SHOPLIST_xl_7837"/>
      <sheetName val="[SHOPLIST.xls]_SHOPLIST_xl_7838"/>
      <sheetName val="[SHOPLIST.xls]_SHOPLIST_xl_7839"/>
      <sheetName val="[SHOPLIST.xls]_SHOPLIST_xl_7840"/>
      <sheetName val="[SHOPLIST.xls]_SHOPLIST_xl_7841"/>
      <sheetName val="[SHOPLIST.xls]_SHOPLIST_xl_7842"/>
      <sheetName val="[SHOPLIST.xls]_SHOPLIST_xl_7843"/>
      <sheetName val="[SHOPLIST.xls]_SHOPLIST_xl_7844"/>
      <sheetName val="[SHOPLIST.xls]_SHOPLIST_xl_7845"/>
      <sheetName val="[SHOPLIST.xls]_SHOPLIST_xl_7846"/>
      <sheetName val="[SHOPLIST.xls]_SHOPLIST_xl_7847"/>
      <sheetName val="[SHOPLIST.xls]_SHOPLIST_xl_7848"/>
      <sheetName val="[SHOPLIST.xls]_SHOPLIST_xl_7849"/>
      <sheetName val="[SHOPLIST.xls]_SHOPLIST_xl_7850"/>
      <sheetName val="[SHOPLIST.xls]_SHOPLIST_xl_7851"/>
      <sheetName val="[SHOPLIST.xls]_SHOPLIST_xl_7852"/>
      <sheetName val="[SHOPLIST.xls]_SHOPLIST_xl_7853"/>
      <sheetName val="[SHOPLIST.xls]_SHOPLIST_xl_7854"/>
      <sheetName val="[SHOPLIST.xls]_SHOPLIST_xl_7855"/>
      <sheetName val="[SHOPLIST.xls]_SHOPLIST_xl_7856"/>
      <sheetName val="[SHOPLIST.xls]_SHOPLIST_xl_7857"/>
      <sheetName val="[SHOPLIST.xls]_SHOPLIST_xl_7858"/>
      <sheetName val="[SHOPLIST.xls]_SHOPLIST_xl_7859"/>
      <sheetName val="[SHOPLIST.xls]_SHOPLIST_xl_7860"/>
      <sheetName val="[SHOPLIST.xls]_SHOPLIST_xl_7861"/>
      <sheetName val="[SHOPLIST.xls]_SHOPLIST_xl_7862"/>
      <sheetName val="[SHOPLIST.xls]_SHOPLIST_xl_7863"/>
      <sheetName val="[SHOPLIST.xls]_SHOPLIST_xl_7864"/>
      <sheetName val="[SHOPLIST.xls]_SHOPLIST_xl_7865"/>
      <sheetName val="[SHOPLIST.xls]_SHOPLIST_xl_7866"/>
      <sheetName val="[SHOPLIST.xls]_SHOPLIST_xl_7867"/>
      <sheetName val="[SHOPLIST.xls]_SHOPLIST_xl_7868"/>
      <sheetName val="[SHOPLIST.xls]_SHOPLIST_xl_7869"/>
      <sheetName val="[SHOPLIST.xls]_SHOPLIST_xl_7870"/>
      <sheetName val="[SHOPLIST.xls]_SHOPLIST_xl_7871"/>
      <sheetName val="[SHOPLIST.xls]_SHOPLIST_xl_7872"/>
      <sheetName val="[SHOPLIST.xls]_SHOPLIST_xl_7873"/>
      <sheetName val="[SHOPLIST.xls]_SHOPLIST_xl_7874"/>
      <sheetName val="[SHOPLIST.xls]_SHOPLIST_xl_7875"/>
      <sheetName val="[SHOPLIST.xls]_SHOPLIST_xl_7876"/>
      <sheetName val="[SHOPLIST.xls]_SHOPLIST_xl_7877"/>
      <sheetName val="[SHOPLIST.xls]_SHOPLIST_xl_7878"/>
      <sheetName val="[SHOPLIST.xls]_SHOPLIST_xl_7879"/>
      <sheetName val="[SHOPLIST.xls]_SHOPLIST_xl_7880"/>
      <sheetName val="[SHOPLIST.xls]_SHOPLIST_xl_7881"/>
      <sheetName val="[SHOPLIST.xls]_SHOPLIST_xl_7882"/>
      <sheetName val="[SHOPLIST.xls]_SHOPLIST_xl_7883"/>
      <sheetName val="[SHOPLIST.xls]_SHOPLIST_xl_7884"/>
      <sheetName val="[SHOPLIST.xls]_SHOPLIST_xl_7885"/>
      <sheetName val="[SHOPLIST.xls]_SHOPLIST_xl_7886"/>
      <sheetName val="[SHOPLIST.xls]_SHOPLIST_xl_7887"/>
      <sheetName val="[SHOPLIST.xls]_SHOPLIST_xl_7888"/>
      <sheetName val="[SHOPLIST.xls]_SHOPLIST_xl_7889"/>
      <sheetName val="[SHOPLIST.xls]_SHOPLIST_xl_7890"/>
      <sheetName val="[SHOPLIST.xls]_SHOPLIST_xl_7891"/>
      <sheetName val="[SHOPLIST.xls]_SHOPLIST_xl_7892"/>
      <sheetName val="[SHOPLIST.xls]_SHOPLIST_xl_7893"/>
      <sheetName val="[SHOPLIST.xls]_SHOPLIST_xl_7894"/>
      <sheetName val="[SHOPLIST.xls]_SHOPLIST_xl_7895"/>
      <sheetName val="[SHOPLIST.xls]_SHOPLIST_xl_7896"/>
      <sheetName val="[SHOPLIST.xls]_SHOPLIST_xl_7897"/>
      <sheetName val="[SHOPLIST.xls]_SHOPLIST_xl_7898"/>
      <sheetName val="[SHOPLIST.xls]_SHOPLIST_xl_7899"/>
      <sheetName val="[SHOPLIST.xls]_SHOPLIST_xl_7900"/>
      <sheetName val="[SHOPLIST.xls]_SHOPLIST_xl_7901"/>
      <sheetName val="[SHOPLIST.xls]_SHOPLIST_xl_7902"/>
      <sheetName val="[SHOPLIST.xls]_SHOPLIST_xl_7903"/>
      <sheetName val="[SHOPLIST.xls]_SHOPLIST_xl_7904"/>
      <sheetName val="[SHOPLIST.xls]_SHOPLIST_xl_7905"/>
      <sheetName val="[SHOPLIST.xls]_SHOPLIST_xl_7906"/>
      <sheetName val="[SHOPLIST.xls]_SHOPLIST_xl_7907"/>
      <sheetName val="[SHOPLIST.xls]_SHOPLIST_xl_7908"/>
      <sheetName val="[SHOPLIST.xls]_SHOPLIST_xl_7909"/>
      <sheetName val="[SHOPLIST.xls]_SHOPLIST_xl_7910"/>
      <sheetName val="[SHOPLIST.xls]_SHOPLIST_xl_7911"/>
      <sheetName val="[SHOPLIST.xls]_SHOPLIST_xl_7912"/>
      <sheetName val="[SHOPLIST.xls]_SHOPLIST_xl_7913"/>
      <sheetName val="[SHOPLIST.xls]_SHOPLIST_xl_7914"/>
      <sheetName val="[SHOPLIST.xls]_SHOPLIST_xl_7915"/>
      <sheetName val="[SHOPLIST.xls]_SHOPLIST_xl_7916"/>
      <sheetName val="[SHOPLIST.xls]_SHOPLIST_xl_7917"/>
      <sheetName val="[SHOPLIST.xls]_SHOPLIST_xl_7918"/>
      <sheetName val="[SHOPLIST.xls]_SHOPLIST_xl_7919"/>
      <sheetName val="[SHOPLIST.xls]_SHOPLIST_xl_7920"/>
      <sheetName val="[SHOPLIST.xls]_SHOPLIST_xl_7921"/>
      <sheetName val="[SHOPLIST.xls]_SHOPLIST_xl_7922"/>
      <sheetName val="[SHOPLIST.xls]_SHOPLIST_xl_7923"/>
      <sheetName val="[SHOPLIST.xls]_SHOPLIST_xl_7924"/>
      <sheetName val="[SHOPLIST.xls]_SHOPLIST_xl_7925"/>
      <sheetName val="[SHOPLIST.xls]_SHOPLIST_xl_7926"/>
      <sheetName val="[SHOPLIST.xls]_SHOPLIST_xl_7927"/>
      <sheetName val="[SHOPLIST.xls]_SHOPLIST_xl_7928"/>
      <sheetName val="[SHOPLIST.xls]_SHOPLIST_xl_7929"/>
      <sheetName val="[SHOPLIST.xls]_SHOPLIST_xl_7930"/>
      <sheetName val="[SHOPLIST.xls]_SHOPLIST_xl_7931"/>
      <sheetName val="[SHOPLIST.xls]_SHOPLIST_xl_7932"/>
      <sheetName val="[SHOPLIST.xls]_SHOPLIST_xl_7933"/>
      <sheetName val="[SHOPLIST.xls]_SHOPLIST_xl_7934"/>
      <sheetName val="[SHOPLIST.xls]_SHOPLIST_xl_7935"/>
      <sheetName val="[SHOPLIST.xls]_SHOPLIST_xl_7936"/>
      <sheetName val="[SHOPLIST.xls]_SHOPLIST_xl_7937"/>
      <sheetName val="[SHOPLIST.xls]_SHOPLIST_xl_7938"/>
      <sheetName val="[SHOPLIST.xls]_SHOPLIST_xl_7939"/>
      <sheetName val="[SHOPLIST.xls]_SHOPLIST_xl_7940"/>
      <sheetName val="[SHOPLIST.xls]_SHOPLIST_xl_7941"/>
      <sheetName val="[SHOPLIST.xls]_SHOPLIST_xl_7942"/>
      <sheetName val="[SHOPLIST.xls]_SHOPLIST_xl_7943"/>
      <sheetName val="[SHOPLIST.xls]_SHOPLIST_xl_7944"/>
      <sheetName val="[SHOPLIST.xls]_SHOPLIST_xl_7945"/>
      <sheetName val="[SHOPLIST.xls]_SHOPLIST_xl_7946"/>
      <sheetName val="[SHOPLIST.xls]_SHOPLIST_xl_7947"/>
      <sheetName val="[SHOPLIST.xls]_SHOPLIST_xl_7948"/>
      <sheetName val="[SHOPLIST.xls]_SHOPLIST_xl_7949"/>
      <sheetName val="[SHOPLIST.xls]_SHOPLIST_xl_7950"/>
      <sheetName val="[SHOPLIST.xls]_SHOPLIST_xl_7951"/>
      <sheetName val="[SHOPLIST.xls]_SHOPLIST_xl_7952"/>
      <sheetName val="[SHOPLIST.xls]_SHOPLIST_xl_7953"/>
      <sheetName val="[SHOPLIST.xls]_SHOPLIST_xl_7954"/>
      <sheetName val="[SHOPLIST.xls]_SHOPLIST_xl_7955"/>
      <sheetName val="[SHOPLIST.xls]_SHOPLIST_xl_7956"/>
      <sheetName val="[SHOPLIST.xls]_SHOPLIST_xl_7957"/>
      <sheetName val="[SHOPLIST.xls]_SHOPLIST_xl_7958"/>
      <sheetName val="[SHOPLIST.xls]70___0_s__i____94"/>
      <sheetName val="[SHOPLIST.xls]_VW__VU________76"/>
      <sheetName val="[SHOPLIST.xls]_VW__VU________77"/>
      <sheetName val="[SHOPLIST.xls]70_x005f_x0000___0_x_29"/>
      <sheetName val="[SHOPLIST.xls]70___0_s__i____95"/>
      <sheetName val="[SHOPLIST.xls]70___0_s__i____96"/>
      <sheetName val="[SHOPLIST.xls]_SHOPLIST_xl_7959"/>
      <sheetName val="[SHOPLIST.xls]_SHOPLIST_xl_7960"/>
      <sheetName val="[SHOPLIST.xls]_SHOPLIST_xl_7961"/>
      <sheetName val="[SHOPLIST.xls]_SHOPLIST_xl_7962"/>
      <sheetName val="[SHOPLIST.xls]_SHOPLIST_xl_7963"/>
      <sheetName val="[SHOPLIST.xls]_SHOPLIST_xl_7964"/>
      <sheetName val="[SHOPLIST.xls]_SHOPLIST_xl_7965"/>
      <sheetName val="[SHOPLIST.xls]_SHOPLIST_xl_7966"/>
      <sheetName val="[SHOPLIST.xls]_SHOPLIST_xl_7967"/>
      <sheetName val="[SHOPLIST.xls]_SHOPLIST_xl_7968"/>
      <sheetName val="[SHOPLIST.xls]_SHOPLIST_xl_7969"/>
      <sheetName val="[SHOPLIST.xls]_SHOPLIST_xl_7970"/>
      <sheetName val="[SHOPLIST.xls]_SHOPLIST_xl_7971"/>
      <sheetName val="[SHOPLIST.xls]_SHOPLIST_xl_7972"/>
      <sheetName val="[SHOPLIST.xls]_SHOPLIST_xl_7973"/>
      <sheetName val="[SHOPLIST.xls]_SHOPLIST_xl_7974"/>
      <sheetName val="[SHOPLIST.xls]_SHOPLIST_xl_7975"/>
      <sheetName val="[SHOPLIST.xls]_SHOPLIST_xl_7976"/>
      <sheetName val="[SHOPLIST.xls]_SHOPLIST_xl_7977"/>
      <sheetName val="[SHOPLIST.xls]_SHOPLIST_xl_7978"/>
      <sheetName val="[SHOPLIST.xls]_SHOPLIST_xl_7979"/>
      <sheetName val="[SHOPLIST.xls]_SHOPLIST_xl_7980"/>
      <sheetName val="[SHOPLIST.xls]_SHOPLIST_xl_7981"/>
      <sheetName val="[SHOPLIST.xls]_SHOPLIST_xl_7982"/>
      <sheetName val="[SHOPLIST.xls]_SHOPLIST_xl_7983"/>
      <sheetName val="[SHOPLIST.xls]_SHOPLIST_xl_7984"/>
      <sheetName val="[SHOPLIST.xls]_SHOPLIST_xl_7985"/>
      <sheetName val="[SHOPLIST.xls]_SHOPLIST_xl_7986"/>
      <sheetName val="[SHOPLIST.xls]_SHOPLIST_xl_7987"/>
      <sheetName val="[SHOPLIST.xls]_SHOPLIST_xl_7988"/>
      <sheetName val="[SHOPLIST.xls]_SHOPLIST_xl_7989"/>
      <sheetName val="[SHOPLIST.xls]_SHOPLIST_xl_7990"/>
      <sheetName val="[SHOPLIST.xls]_SHOPLIST_xl_7991"/>
      <sheetName val="[SHOPLIST.xls]_SHOPLIST_xl_7992"/>
      <sheetName val="[SHOPLIST.xls]_SHOPLIST_xl_7993"/>
      <sheetName val="[SHOPLIST.xls]_SHOPLIST_xl_7994"/>
      <sheetName val="[SHOPLIST.xls]_SHOPLIST_xl_7995"/>
      <sheetName val="[SHOPLIST.xls]_SHOPLIST_xl_7996"/>
      <sheetName val="[SHOPLIST.xls]_SHOPLIST_xl_7997"/>
      <sheetName val="[SHOPLIST.xls]_SHOPLIST_xl_7998"/>
      <sheetName val="[SHOPLIST.xls]_SHOPLIST_xl_7999"/>
      <sheetName val="[SHOPLIST.xls]_SHOPLIST_xl_8000"/>
      <sheetName val="[SHOPLIST.xls]_SHOPLIST_xl_8001"/>
      <sheetName val="[SHOPLIST.xls]_SHOPLIST_xl_8002"/>
      <sheetName val="[SHOPLIST.xls]_SHOPLIST_xl_8003"/>
      <sheetName val="[SHOPLIST.xls]_SHOPLIST_xl_8004"/>
      <sheetName val="[SHOPLIST.xls]_SHOPLIST_xl_8005"/>
      <sheetName val="[SHOPLIST.xls]_SHOPLIST_xl_8006"/>
      <sheetName val="[SHOPLIST.xls]_SHOPLIST_xl_8007"/>
      <sheetName val="[SHOPLIST.xls]_SHOPLIST_xl_8008"/>
      <sheetName val="[SHOPLIST.xls]_SHOPLIST_xl_8009"/>
      <sheetName val="[SHOPLIST.xls]_SHOPLIST_xl_8010"/>
      <sheetName val="[SHOPLIST.xls]_SHOPLIST_xl_8011"/>
      <sheetName val="[SHOPLIST.xls]_SHOPLIST_xl_8012"/>
      <sheetName val="[SHOPLIST.xls]_SHOPLIST_xl_8013"/>
      <sheetName val="[SHOPLIST.xls]_SHOPLIST_xl_8014"/>
      <sheetName val="[SHOPLIST.xls]_SHOPLIST_xl_8015"/>
      <sheetName val="[SHOPLIST.xls]_SHOPLIST_xl_8016"/>
      <sheetName val="[SHOPLIST.xls]_SHOPLIST_xl_8017"/>
      <sheetName val="[SHOPLIST.xls]_SHOPLIST_xl_8018"/>
      <sheetName val="[SHOPLIST.xls]_SHOPLIST_xl_8019"/>
      <sheetName val="[SHOPLIST.xls]_SHOPLIST_xl_8020"/>
      <sheetName val="[SHOPLIST.xls]_SHOPLIST_xl_8021"/>
      <sheetName val="[SHOPLIST.xls]_SHOPLIST_xl_8022"/>
      <sheetName val="[SHOPLIST.xls]_SHOPLIST_xl_8023"/>
      <sheetName val="[SHOPLIST.xls]_SHOPLIST_xl_8024"/>
      <sheetName val="[SHOPLIST.xls]_SHOPLIST_xl_8025"/>
      <sheetName val="[SHOPLIST.xls]_SHOPLIST_xl_8026"/>
      <sheetName val="[SHOPLIST.xls]_SHOPLIST_xl_8027"/>
      <sheetName val="[SHOPLIST.xls]_SHOPLIST_xl_8028"/>
      <sheetName val="[SHOPLIST.xls]_SHOPLIST_xl_8029"/>
      <sheetName val="[SHOPLIST.xls]_SHOPLIST_xl_8030"/>
      <sheetName val="[SHOPLIST.xls]_SHOPLIST_xl_8031"/>
      <sheetName val="[SHOPLIST.xls]_SHOPLIST_xl_8032"/>
      <sheetName val="[SHOPLIST.xls]_SHOPLIST_xl_8033"/>
      <sheetName val="[SHOPLIST.xls]_SHOPLIST_xl_8034"/>
      <sheetName val="[SHOPLIST.xls]_SHOPLIST_xl_8035"/>
      <sheetName val="[SHOPLIST.xls]_SHOPLIST_xl_8036"/>
      <sheetName val="[SHOPLIST.xls]_SHOPLIST_xl_8037"/>
      <sheetName val="[SHOPLIST.xls]_SHOPLIST_xl_8038"/>
      <sheetName val="[SHOPLIST.xls]_SHOPLIST_xl_8039"/>
      <sheetName val="[SHOPLIST.xls]_SHOPLIST_xl_8040"/>
      <sheetName val="[SHOPLIST.xls]_SHOPLIST_xl_8041"/>
      <sheetName val="[SHOPLIST.xls]_SHOPLIST_xl_8042"/>
      <sheetName val="[SHOPLIST.xls]_SHOPLIST_xl_8043"/>
      <sheetName val="[SHOPLIST.xls]_SHOPLIST_xl_8044"/>
      <sheetName val="[SHOPLIST.xls]_SHOPLIST_xl_8045"/>
      <sheetName val="[SHOPLIST.xls]_SHOPLIST_xl_8046"/>
      <sheetName val="[SHOPLIST.xls]_SHOPLIST_xl_8047"/>
      <sheetName val="[SHOPLIST.xls]_SHOPLIST_xl_8048"/>
      <sheetName val="[SHOPLIST.xls]_SHOPLIST_xl_8049"/>
      <sheetName val="[SHOPLIST.xls]_SHOPLIST_xl_8050"/>
      <sheetName val="[SHOPLIST.xls]_SHOPLIST_xl_8051"/>
      <sheetName val="[SHOPLIST.xls]_SHOPLIST_xl_8052"/>
      <sheetName val="[SHOPLIST.xls]_SHOPLIST_xl_8053"/>
      <sheetName val="[SHOPLIST.xls]_SHOPLIST_xl_8054"/>
      <sheetName val="[SHOPLIST.xls]_SHOPLIST_xl_8055"/>
      <sheetName val="[SHOPLIST.xls]_SHOPLIST_xl_8056"/>
      <sheetName val="[SHOPLIST.xls]_SHOPLIST_xl_8057"/>
      <sheetName val="[SHOPLIST.xls]_SHOPLIST_xl_8058"/>
      <sheetName val="[SHOPLIST.xls]_SHOPLIST_xl_8059"/>
      <sheetName val="[SHOPLIST.xls]_SHOPLIST_xl_8060"/>
      <sheetName val="[SHOPLIST.xls]_SHOPLIST_xl_8061"/>
      <sheetName val="[SHOPLIST.xls]_SHOPLIST_xl_8062"/>
      <sheetName val="[SHOPLIST.xls]_SHOPLIST_xl_8063"/>
      <sheetName val="[SHOPLIST.xls]_SHOPLIST_xl_8064"/>
      <sheetName val="[SHOPLIST.xls]_SHOPLIST_xl_8065"/>
      <sheetName val="[SHOPLIST.xls]_SHOPLIST_xl_8066"/>
      <sheetName val="[SHOPLIST.xls]_SHOPLIST_xl_8067"/>
      <sheetName val="[SHOPLIST.xls]_SHOPLIST_xl_8068"/>
      <sheetName val="[SHOPLIST.xls]_SHOPLIST_xl_8069"/>
      <sheetName val="[SHOPLIST.xls]_SHOPLIST_xl_8070"/>
      <sheetName val="[SHOPLIST.xls]_SHOPLIST_xl_8071"/>
      <sheetName val="[SHOPLIST.xls]70___0_s__i____97"/>
      <sheetName val="[SHOPLIST.xls]_SHOPLIST_xl_8072"/>
      <sheetName val="[SHOPLIST.xls]_SHOPLIST_xl_8073"/>
      <sheetName val="[SHOPLIST.xls]_SHOPLIST_xl_8074"/>
      <sheetName val="[SHOPLIST.xls]_SHOPLIST_xl_8075"/>
      <sheetName val="[SHOPLIST.xls]_SHOPLIST_xl_8076"/>
      <sheetName val="[SHOPLIST.xls]_SHOPLIST_xl_8077"/>
      <sheetName val="[SHOPLIST.xls]_SHOPLIST_xl_8078"/>
      <sheetName val="[SHOPLIST.xls]_SHOPLIST_xl_8079"/>
      <sheetName val="[SHOPLIST.xls]_SHOPLIST_xl_8080"/>
      <sheetName val="[SHOPLIST.xls]_SHOPLIST_xl_8081"/>
      <sheetName val="[SHOPLIST.xls]_SHOPLIST_xl_8082"/>
      <sheetName val="[SHOPLIST.xls]_SHOPLIST_xl_8083"/>
      <sheetName val="[SHOPLIST.xls]_SHOPLIST_xl_8084"/>
      <sheetName val="[SHOPLIST.xls]_SHOPLIST_xl_8085"/>
      <sheetName val="[SHOPLIST.xls]_SHOPLIST_xl_8086"/>
      <sheetName val="[SHOPLIST.xls]_SHOPLIST_xl_8087"/>
      <sheetName val="[SHOPLIST.xls]_SHOPLIST_xl_8088"/>
      <sheetName val="[SHOPLIST.xls]_SHOPLIST_xl_8089"/>
      <sheetName val="[SHOPLIST.xls]_SHOPLIST_xl_8090"/>
      <sheetName val="[SHOPLIST.xls]_SHOPLIST_xl_8091"/>
      <sheetName val="[SHOPLIST.xls]_SHOPLIST_xl_8092"/>
      <sheetName val="[SHOPLIST.xls]_SHOPLIST_xl_8093"/>
      <sheetName val="[SHOPLIST.xls]_SHOPLIST_xl_8094"/>
      <sheetName val="[SHOPLIST.xls]_SHOPLIST_xl_8095"/>
      <sheetName val="[SHOPLIST.xls]_SHOPLIST_xl_8096"/>
      <sheetName val="[SHOPLIST.xls]_SHOPLIST_xl_8097"/>
      <sheetName val="[SHOPLIST.xls]_SHOPLIST_xl_8098"/>
      <sheetName val="[SHOPLIST.xls]_SHOPLIST_xl_8099"/>
      <sheetName val="[SHOPLIST.xls]_SHOPLIST_xl_8100"/>
      <sheetName val="[SHOPLIST.xls]_SHOPLIST_xl_8101"/>
      <sheetName val="[SHOPLIST.xls]_SHOPLIST_xl_8102"/>
      <sheetName val="[SHOPLIST.xls]_SHOPLIST_xl_8103"/>
      <sheetName val="[SHOPLIST.xls]_SHOPLIST_xl_8104"/>
      <sheetName val="[SHOPLIST.xls]_SHOPLIST_xl_8105"/>
      <sheetName val="[SHOPLIST.xls]_SHOPLIST_xl_8106"/>
      <sheetName val="[SHOPLIST.xls]_SHOPLIST_xl_8107"/>
      <sheetName val="[SHOPLIST.xls]_SHOPLIST_xl_8108"/>
      <sheetName val="[SHOPLIST.xls]_SHOPLIST_xl_8109"/>
      <sheetName val="[SHOPLIST.xls]_SHOPLIST_xl_8110"/>
      <sheetName val="[SHOPLIST.xls]_SHOPLIST_xl_8111"/>
      <sheetName val="[SHOPLIST.xls]_SHOPLIST_xl_8112"/>
      <sheetName val="[SHOPLIST.xls]_SHOPLIST_xl_8113"/>
      <sheetName val="[SHOPLIST.xls]_SHOPLIST_xl_8114"/>
      <sheetName val="[SHOPLIST.xls]_SHOPLIST_xl_8115"/>
      <sheetName val="[SHOPLIST.xls]_SHOPLIST_xl_8116"/>
      <sheetName val="[SHOPLIST.xls]_SHOPLIST_xl_8117"/>
      <sheetName val="[SHOPLIST.xls]_SHOPLIST_xl_8118"/>
      <sheetName val="[SHOPLIST.xls]_SHOPLIST_xl_8119"/>
      <sheetName val="[SHOPLIST.xls]_SHOPLIST_xl_8120"/>
      <sheetName val="[SHOPLIST.xls]_SHOPLIST_xl_8121"/>
      <sheetName val="[SHOPLIST.xls]_SHOPLIST_xl_8122"/>
      <sheetName val="[SHOPLIST.xls]_SHOPLIST_xl_8123"/>
      <sheetName val="[SHOPLIST.xls]_SHOPLIST_xl_8124"/>
      <sheetName val="[SHOPLIST.xls]_SHOPLIST_xl_8125"/>
      <sheetName val="[SHOPLIST.xls]_SHOPLIST_xl_8126"/>
      <sheetName val="[SHOPLIST.xls]_SHOPLIST_xl_8127"/>
      <sheetName val="[SHOPLIST.xls]_SHOPLIST_xl_8128"/>
      <sheetName val="[SHOPLIST.xls]_SHOPLIST_xl_8129"/>
      <sheetName val="[SHOPLIST.xls]_SHOPLIST_xl_8130"/>
      <sheetName val="[SHOPLIST.xls]_SHOPLIST_xl_8131"/>
      <sheetName val="[SHOPLIST.xls]_SHOPLIST_xl_8132"/>
      <sheetName val="[SHOPLIST.xls]_SHOPLIST_xl_8133"/>
      <sheetName val="[SHOPLIST.xls]_SHOPLIST_xl_8134"/>
      <sheetName val="[SHOPLIST.xls]_SHOPLIST_xl_8135"/>
      <sheetName val="[SHOPLIST.xls]_SHOPLIST_xl_8136"/>
      <sheetName val="[SHOPLIST.xls]_SHOPLIST_xl_8137"/>
      <sheetName val="[SHOPLIST.xls]_SHOPLIST_xl_8138"/>
      <sheetName val="[SHOPLIST.xls]_SHOPLIST_xl_8139"/>
      <sheetName val="[SHOPLIST.xls]_SHOPLIST_xl_8140"/>
      <sheetName val="[SHOPLIST.xls]_SHOPLIST_xl_8141"/>
      <sheetName val="[SHOPLIST.xls]_SHOPLIST_xl_8142"/>
      <sheetName val="[SHOPLIST.xls]_SHOPLIST_xl_8143"/>
      <sheetName val="[SHOPLIST.xls]_SHOPLIST_xl_8144"/>
      <sheetName val="[SHOPLIST.xls]_SHOPLIST_xl_8145"/>
      <sheetName val="[SHOPLIST.xls]_SHOPLIST_xl_8146"/>
      <sheetName val="[SHOPLIST.xls]_SHOPLIST_xl_8147"/>
      <sheetName val="[SHOPLIST.xls]_SHOPLIST_xl_8148"/>
      <sheetName val="[SHOPLIST.xls]_SHOPLIST_xl_8149"/>
      <sheetName val="[SHOPLIST.xls]_SHOPLIST_xl_8150"/>
      <sheetName val="[SHOPLIST.xls]_SHOPLIST_xl_8151"/>
      <sheetName val="[SHOPLIST.xls]_SHOPLIST_xl_8152"/>
      <sheetName val="[SHOPLIST.xls]_SHOPLIST_xl_8153"/>
      <sheetName val="[SHOPLIST.xls]_SHOPLIST_xl_8154"/>
      <sheetName val="[SHOPLIST.xls]_SHOPLIST_xl_8155"/>
      <sheetName val="[SHOPLIST.xls]_SHOPLIST_xl_8156"/>
      <sheetName val="[SHOPLIST.xls]_SHOPLIST_xl_8157"/>
      <sheetName val="[SHOPLIST.xls]_SHOPLIST_xl_8158"/>
      <sheetName val="[SHOPLIST.xls]_SHOPLIST_xl_8159"/>
      <sheetName val="[SHOPLIST.xls]_SHOPLIST_xl_8160"/>
      <sheetName val="[SHOPLIST.xls]_SHOPLIST_xl_8161"/>
      <sheetName val="[SHOPLIST.xls]_SHOPLIST_xl_8162"/>
      <sheetName val="[SHOPLIST.xls]_SHOPLIST_xl_8163"/>
      <sheetName val="[SHOPLIST.xls]_SHOPLIST_xl_8164"/>
      <sheetName val="[SHOPLIST.xls]_SHOPLIST_xl_8165"/>
      <sheetName val="[SHOPLIST.xls]_SHOPLIST_xl_8166"/>
      <sheetName val="[SHOPLIST.xls]_SHOPLIST_xl_8167"/>
      <sheetName val="[SHOPLIST.xls]_SHOPLIST_xl_8168"/>
      <sheetName val="[SHOPLIST.xls]_SHOPLIST_xl_8169"/>
      <sheetName val="[SHOPLIST.xls]_SHOPLIST_xl_8170"/>
      <sheetName val="[SHOPLIST.xls]_SHOPLIST_xl_8171"/>
      <sheetName val="[SHOPLIST.xls]_SHOPLIST_xl_8172"/>
      <sheetName val="[SHOPLIST.xls]_SHOPLIST_xl_8173"/>
      <sheetName val="[SHOPLIST.xls]_SHOPLIST_xl_8174"/>
      <sheetName val="[SHOPLIST.xls]_SHOPLIST_xl_8175"/>
      <sheetName val="[SHOPLIST.xls]_SHOPLIST_xl_8176"/>
      <sheetName val="[SHOPLIST.xls]_SHOPLIST_xl_8177"/>
      <sheetName val="[SHOPLIST.xls]_SHOPLIST_xl_8178"/>
      <sheetName val="[SHOPLIST.xls]_SHOPLIST_xl_8179"/>
      <sheetName val="[SHOPLIST.xls]_SHOPLIST_xl_8180"/>
      <sheetName val="[SHOPLIST.xls]_SHOPLIST_xl_8181"/>
      <sheetName val="[SHOPLIST.xls]70_x005f_x0000___0_x_30"/>
      <sheetName val="[SHOPLIST.xls]_SHOPLIST_xl_8182"/>
      <sheetName val="[SHOPLIST.xls]_SHOPLIST_xl_8183"/>
      <sheetName val="[SHOPLIST.xls]_SHOPLIST_xl_8184"/>
      <sheetName val="[SHOPLIST.xls]_SHOPLIST_xl_8185"/>
      <sheetName val="[SHOPLIST.xls]_SHOPLIST_xl_8186"/>
      <sheetName val="[SHOPLIST.xls]_SHOPLIST_xl_8187"/>
      <sheetName val="[SHOPLIST.xls]_SHOPLIST_xl_8188"/>
      <sheetName val="[SHOPLIST.xls]_SHOPLIST_xl_8189"/>
      <sheetName val="[SHOPLIST.xls]_SHOPLIST_xl_8190"/>
      <sheetName val="[SHOPLIST.xls]_SHOPLIST_xl_8191"/>
      <sheetName val="[SHOPLIST.xls]_SHOPLIST_xl_8192"/>
      <sheetName val="[SHOPLIST.xls]_SHOPLIST_xl_8193"/>
      <sheetName val="[SHOPLIST.xls]_SHOPLIST_xl_8194"/>
      <sheetName val="[SHOPLIST.xls]_SHOPLIST_xl_8195"/>
      <sheetName val="[SHOPLIST.xls]_SHOPLIST_xl_8196"/>
      <sheetName val="[SHOPLIST.xls]_SHOPLIST_xl_8197"/>
      <sheetName val="[SHOPLIST.xls]_SHOPLIST_xl_8198"/>
      <sheetName val="[SHOPLIST.xls]_SHOPLIST_xl_8199"/>
      <sheetName val="[SHOPLIST.xls]_SHOPLIST_xl_8200"/>
      <sheetName val="[SHOPLIST.xls]_SHOPLIST_xl_8201"/>
      <sheetName val="[SHOPLIST.xls]_SHOPLIST_xl_8202"/>
      <sheetName val="[SHOPLIST.xls]_SHOPLIST_xl_8203"/>
      <sheetName val="[SHOPLIST.xls]_SHOPLIST_xl_8204"/>
      <sheetName val="[SHOPLIST.xls]_SHOPLIST_xl_8205"/>
      <sheetName val="[SHOPLIST.xls]_SHOPLIST_xl_8206"/>
      <sheetName val="[SHOPLIST.xls]_SHOPLIST_xl_8207"/>
      <sheetName val="[SHOPLIST.xls]_SHOPLIST_xl_8208"/>
      <sheetName val="[SHOPLIST.xls]_SHOPLIST_xl_8209"/>
      <sheetName val="[SHOPLIST.xls]_SHOPLIST_xl_8210"/>
      <sheetName val="[SHOPLIST.xls]_SHOPLIST_xl_8211"/>
      <sheetName val="[SHOPLIST.xls]_SHOPLIST_xl_8212"/>
      <sheetName val="[SHOPLIST.xls]_SHOPLIST_xl_8213"/>
      <sheetName val="[SHOPLIST.xls]_SHOPLIST_xl_8214"/>
      <sheetName val="[SHOPLIST.xls]_SHOPLIST_xl_8215"/>
      <sheetName val="[SHOPLIST.xls]_SHOPLIST_xl_8216"/>
      <sheetName val="[SHOPLIST.xls]_SHOPLIST_xl_8217"/>
      <sheetName val="[SHOPLIST.xls]_SHOPLIST_xl_8218"/>
      <sheetName val="[SHOPLIST.xls]_SHOPLIST_xl_8219"/>
      <sheetName val="[SHOPLIST.xls]_SHOPLIST_xl_8220"/>
      <sheetName val="[SHOPLIST.xls]_SHOPLIST_xl_8221"/>
      <sheetName val="[SHOPLIST.xls]_SHOPLIST_xl_8222"/>
      <sheetName val="[SHOPLIST.xls]_SHOPLIST_xl_8223"/>
      <sheetName val="[SHOPLIST.xls]_SHOPLIST_xl_8224"/>
      <sheetName val="[SHOPLIST.xls]_SHOPLIST_xl_8225"/>
      <sheetName val="[SHOPLIST.xls]_SHOPLIST_xl_8226"/>
      <sheetName val="[SHOPLIST.xls]_SHOPLIST_xl_8227"/>
      <sheetName val="[SHOPLIST.xls]_SHOPLIST_xl_8228"/>
      <sheetName val="[SHOPLIST.xls]_SHOPLIST_xl_8229"/>
      <sheetName val="[SHOPLIST.xls]_SHOPLIST_xl_8230"/>
      <sheetName val="[SHOPLIST.xls]_SHOPLIST_xl_8231"/>
      <sheetName val="[SHOPLIST.xls]_SHOPLIST_xl_8232"/>
      <sheetName val="[SHOPLIST.xls]_SHOPLIST_xl_8233"/>
      <sheetName val="[SHOPLIST.xls]_SHOPLIST_xl_8234"/>
      <sheetName val="[SHOPLIST.xls]_SHOPLIST_xl_8235"/>
      <sheetName val="[SHOPLIST.xls]_SHOPLIST_xl_8236"/>
      <sheetName val="[SHOPLIST.xls]_SHOPLIST_xl_8237"/>
      <sheetName val="[SHOPLIST.xls]_SHOPLIST_xl_8238"/>
      <sheetName val="[SHOPLIST.xls]_SHOPLIST_xl_8239"/>
      <sheetName val="[SHOPLIST.xls]_SHOPLIST_xl_8240"/>
      <sheetName val="[SHOPLIST.xls]_SHOPLIST_xl_8241"/>
      <sheetName val="[SHOPLIST.xls]_SHOPLIST_xl_8242"/>
      <sheetName val="[SHOPLIST.xls]_SHOPLIST_xl_8243"/>
      <sheetName val="[SHOPLIST.xls]_SHOPLIST_xl_8244"/>
      <sheetName val="[SHOPLIST.xls]_SHOPLIST_xl_8245"/>
      <sheetName val="[SHOPLIST.xls]_SHOPLIST_xl_8246"/>
      <sheetName val="[SHOPLIST.xls]_SHOPLIST_xl_8247"/>
      <sheetName val="[SHOPLIST.xls]_SHOPLIST_xl_8248"/>
      <sheetName val="[SHOPLIST.xls]_SHOPLIST_xl_8249"/>
      <sheetName val="[SHOPLIST.xls]_SHOPLIST_xl_8250"/>
      <sheetName val="[SHOPLIST.xls]_SHOPLIST_xl_8251"/>
      <sheetName val="[SHOPLIST.xls]_SHOPLIST_xl_8252"/>
      <sheetName val="[SHOPLIST.xls]_SHOPLIST_xl_8253"/>
      <sheetName val="[SHOPLIST.xls]_SHOPLIST_xl_8254"/>
      <sheetName val="[SHOPLIST.xls]_SHOPLIST_xl_8255"/>
      <sheetName val="[SHOPLIST.xls]_SHOPLIST_xl_8256"/>
      <sheetName val="[SHOPLIST.xls]_SHOPLIST_xl_8257"/>
      <sheetName val="[SHOPLIST.xls]_SHOPLIST_xl_8258"/>
      <sheetName val="[SHOPLIST.xls]_SHOPLIST_xl_8259"/>
      <sheetName val="[SHOPLIST.xls]_SHOPLIST_xl_8260"/>
      <sheetName val="[SHOPLIST.xls]_SHOPLIST_xl_8261"/>
      <sheetName val="[SHOPLIST.xls]_SHOPLIST_xl_8262"/>
      <sheetName val="[SHOPLIST.xls]_SHOPLIST_xl_8263"/>
      <sheetName val="[SHOPLIST.xls]_SHOPLIST_xl_8264"/>
      <sheetName val="[SHOPLIST.xls]_SHOPLIST_xl_8265"/>
      <sheetName val="[SHOPLIST.xls]_SHOPLIST_xl_8266"/>
      <sheetName val="[SHOPLIST.xls]_SHOPLIST_xl_8267"/>
      <sheetName val="[SHOPLIST.xls]_SHOPLIST_xl_8268"/>
      <sheetName val="[SHOPLIST.xls]_SHOPLIST_xl_8269"/>
      <sheetName val="[SHOPLIST.xls]_VW__VU________78"/>
      <sheetName val="[SHOPLIST.xls]_VW__VU________79"/>
      <sheetName val="[SHOPLIST.xls]_SHOPLIST_xl_8270"/>
      <sheetName val="[SHOPLIST.xls]70___0_s__i____98"/>
      <sheetName val="[SHOPLIST.xls]_SHOPLIST_xl_8271"/>
      <sheetName val="[SHOPLIST.xls]_SHOPLIST_xl_8272"/>
      <sheetName val="[SHOPLIST.xls]_VW__VU________80"/>
      <sheetName val="[SHOPLIST.xls]_VW__VU________81"/>
      <sheetName val="[SHOPLIST.xls]_SHOPLIST_xl_8273"/>
      <sheetName val="[SHOPLIST.xls]_SHOPLIST_xl_8274"/>
      <sheetName val="[SHOPLIST.xls]70___0_s__i____99"/>
      <sheetName val="[SHOPLIST.xls]_SHOPLIST_xl_8275"/>
      <sheetName val="[SHOPLIST.xls]_SHOPLIST_xl_8276"/>
      <sheetName val="[SHOPLIST.xls]_SHOPLIST_xl_8277"/>
      <sheetName val="[SHOPLIST.xls]_SHOPLIST_xl_8278"/>
      <sheetName val="[SHOPLIST.xls]_SHOPLIST_xl_8279"/>
      <sheetName val="[SHOPLIST.xls]_SHOPLIST_xl_8280"/>
      <sheetName val="[SHOPLIST.xls]_SHOPLIST_xl_8281"/>
      <sheetName val="[SHOPLIST.xls]_SHOPLIST_xl_8282"/>
      <sheetName val="[SHOPLIST.xls]_SHOPLIST_xl_8283"/>
      <sheetName val="[SHOPLIST.xls]_SHOPLIST_xl_8284"/>
      <sheetName val="[SHOPLIST.xls]_SHOPLIST_xl_8285"/>
      <sheetName val="[SHOPLIST.xls]_SHOPLIST_xl_8286"/>
      <sheetName val="[SHOPLIST.xls]_SHOPLIST_xl_8287"/>
      <sheetName val="[SHOPLIST.xls]_SHOPLIST_xl_8288"/>
      <sheetName val="[SHOPLIST.xls]_SHOPLIST_xl_8289"/>
      <sheetName val="[SHOPLIST.xls]_SHOPLIST_xl_8290"/>
      <sheetName val="[SHOPLIST.xls]_SHOPLIST_xl_8291"/>
      <sheetName val="[SHOPLIST.xls]_SHOPLIST_xl_8292"/>
      <sheetName val="[SHOPLIST.xls]_SHOPLIST_xl_8293"/>
      <sheetName val="[SHOPLIST.xls]_SHOPLIST_xl_8294"/>
      <sheetName val="[SHOPLIST.xls]_SHOPLIST_xl_8295"/>
      <sheetName val="[SHOPLIST.xls]_SHOPLIST_xl_8296"/>
      <sheetName val="[SHOPLIST.xls]_SHOPLIST_xl_8297"/>
      <sheetName val="[SHOPLIST.xls]_SHOPLIST_xl_8298"/>
      <sheetName val="[SHOPLIST.xls]_SHOPLIST_xl_8299"/>
      <sheetName val="[SHOPLIST.xls]_SHOPLIST_xl_8300"/>
      <sheetName val="[SHOPLIST.xls]_SHOPLIST_xl_8301"/>
      <sheetName val="[SHOPLIST.xls]_SHOPLIST_xl_8302"/>
      <sheetName val="[SHOPLIST.xls]_SHOPLIST_xl_8303"/>
      <sheetName val="[SHOPLIST.xls]_SHOPLIST_xl_8304"/>
      <sheetName val="[SHOPLIST.xls]_SHOPLIST_xl_8305"/>
      <sheetName val="[SHOPLIST.xls]_SHOPLIST_xl_8306"/>
      <sheetName val="[SHOPLIST.xls]_SHOPLIST_xl_8307"/>
      <sheetName val="[SHOPLIST.xls]_SHOPLIST_xl_8308"/>
      <sheetName val="[SHOPLIST.xls]_SHOPLIST_xl_8309"/>
      <sheetName val="[SHOPLIST.xls]_SHOPLIST_xl_8310"/>
      <sheetName val="[SHOPLIST.xls]_SHOPLIST_xl_8311"/>
      <sheetName val="[SHOPLIST.xls]_SHOPLIST_xl_8312"/>
      <sheetName val="[SHOPLIST.xls]_SHOPLIST_xl_8313"/>
      <sheetName val="[SHOPLIST.xls]_SHOPLIST_xl_8314"/>
      <sheetName val="[SHOPLIST.xls]_SHOPLIST_xl_8315"/>
      <sheetName val="[SHOPLIST.xls]_SHOPLIST_xl_8316"/>
      <sheetName val="[SHOPLIST.xls]_SHOPLIST_xl_8317"/>
      <sheetName val="[SHOPLIST.xls]_SHOPLIST_xl_8318"/>
      <sheetName val="[SHOPLIST.xls]_SHOPLIST_xl_8319"/>
      <sheetName val="[SHOPLIST.xls]_SHOPLIST_xl_8320"/>
      <sheetName val="[SHOPLIST.xls]_SHOPLIST_xl_8321"/>
      <sheetName val="[SHOPLIST.xls]_SHOPLIST_xl_8322"/>
      <sheetName val="[SHOPLIST.xls]_SHOPLIST_xl_8323"/>
      <sheetName val="[SHOPLIST.xls]_SHOPLIST_xl_8324"/>
      <sheetName val="[SHOPLIST.xls]_SHOPLIST_xl_8325"/>
      <sheetName val="[SHOPLIST.xls]_SHOPLIST_xl_8326"/>
      <sheetName val="[SHOPLIST.xls]70___0_s__i___100"/>
      <sheetName val="[SHOPLIST.xls]_SHOPLIST_xl_8327"/>
      <sheetName val="[SHOPLIST.xls]_SHOPLIST_xl_8328"/>
      <sheetName val="[SHOPLIST.xls]_SHOPLIST_xl_8329"/>
      <sheetName val="[SHOPLIST.xls]_VW__VU________82"/>
      <sheetName val="[SHOPLIST.xls]_SHOPLIST_xl_8330"/>
      <sheetName val="[SHOPLIST.xls]_SHOPLIST_xl_8331"/>
      <sheetName val="[SHOPLIST.xls]_SHOPLIST_xl_8332"/>
      <sheetName val="[SHOPLIST.xls]_SHOPLIST_xl_8333"/>
      <sheetName val="[SHOPLIST.xls]_SHOPLIST_xl_8334"/>
      <sheetName val="[SHOPLIST.xls]_SHOPLIST_xl_8335"/>
      <sheetName val="[SHOPLIST.xls]_SHOPLIST_xl_8336"/>
      <sheetName val="[SHOPLIST.xls]_SHOPLIST_xl_8337"/>
      <sheetName val="[SHOPLIST.xls]_SHOPLIST_xl_8338"/>
      <sheetName val="[SHOPLIST.xls]_SHOPLIST_xl_8339"/>
      <sheetName val="[SHOPLIST.xls]_SHOPLIST_xl_8340"/>
      <sheetName val="[SHOPLIST.xls]_SHOPLIST_xl_8341"/>
      <sheetName val="[SHOPLIST.xls]_SHOPLIST_xl_8342"/>
      <sheetName val="[SHOPLIST.xls]_SHOPLIST_xl_8343"/>
      <sheetName val="[SHOPLIST.xls]_SHOPLIST_xl_8344"/>
      <sheetName val="[SHOPLIST.xls]_SHOPLIST_xl_8345"/>
      <sheetName val="[SHOPLIST.xls]_SHOPLIST_xl_8346"/>
      <sheetName val="[SHOPLIST.xls]_SHOPLIST_xl_8347"/>
      <sheetName val="[SHOPLIST.xls]_SHOPLIST_xl_8348"/>
      <sheetName val="[SHOPLIST.xls]_SHOPLIST_xl_8349"/>
      <sheetName val="[SHOPLIST.xls]_SHOPLIST_xl_8350"/>
      <sheetName val="[SHOPLIST.xls]_SHOPLIST_xl_8351"/>
      <sheetName val="[SHOPLIST.xls]_SHOPLIST_xl_8352"/>
      <sheetName val="[SHOPLIST.xls]_SHOPLIST_xl_8353"/>
      <sheetName val="[SHOPLIST.xls]_SHOPLIST_xl_8354"/>
      <sheetName val="[SHOPLIST.xls]_SHOPLIST_xl_8355"/>
      <sheetName val="[SHOPLIST.xls]_SHOPLIST_xl_8356"/>
      <sheetName val="[SHOPLIST.xls]_SHOPLIST_xl_8357"/>
      <sheetName val="[SHOPLIST.xls]_SHOPLIST_xl_8358"/>
      <sheetName val="[SHOPLIST.xls]_SHOPLIST_xl_8359"/>
      <sheetName val="[SHOPLIST.xls]_SHOPLIST_xl_8360"/>
      <sheetName val="[SHOPLIST.xls]_SHOPLIST_xl_8361"/>
      <sheetName val="[SHOPLIST.xls]_SHOPLIST_xl_8362"/>
      <sheetName val="[SHOPLIST.xls]_SHOPLIST_xl_8363"/>
      <sheetName val="[SHOPLIST.xls]_SHOPLIST_xl_8364"/>
      <sheetName val="[SHOPLIST.xls]_SHOPLIST_xl_8365"/>
      <sheetName val="[SHOPLIST.xls]_SHOPLIST_xl_8366"/>
      <sheetName val="[SHOPLIST.xls]_SHOPLIST_xl_8367"/>
      <sheetName val="[SHOPLIST.xls]_SHOPLIST_xl_8368"/>
      <sheetName val="[SHOPLIST.xls]_SHOPLIST_xl_8369"/>
      <sheetName val="[SHOPLIST.xls]_SHOPLIST_xl_8370"/>
      <sheetName val="[SHOPLIST.xls]_SHOPLIST_xl_8371"/>
      <sheetName val="[SHOPLIST.xls]_SHOPLIST_xl_8372"/>
      <sheetName val="[SHOPLIST.xls]_SHOPLIST_xl_8373"/>
      <sheetName val="[SHOPLIST.xls]_SHOPLIST_xl_8374"/>
      <sheetName val="[SHOPLIST.xls]_SHOPLIST_xl_8375"/>
      <sheetName val="[SHOPLIST.xls]_SHOPLIST_xl_8376"/>
      <sheetName val="[SHOPLIST.xls]_SHOPLIST_xl_8377"/>
      <sheetName val="[SHOPLIST.xls]_SHOPLIST_xl_8378"/>
      <sheetName val="[SHOPLIST.xls]_SHOPLIST_xl_8379"/>
      <sheetName val="[SHOPLIST.xls]_SHOPLIST_xl_8380"/>
      <sheetName val="[SHOPLIST.xls]_SHOPLIST_xl_8381"/>
      <sheetName val="[SHOPLIST.xls]_SHOPLIST_xl_8382"/>
      <sheetName val="[SHOPLIST.xls]_SHOPLIST_xl_8383"/>
      <sheetName val="[SHOPLIST.xls]_SHOPLIST_xl_8384"/>
      <sheetName val="[SHOPLIST.xls]_SHOPLIST_xl_8385"/>
      <sheetName val="[SHOPLIST.xls]_SHOPLIST_xl_8386"/>
      <sheetName val="[SHOPLIST.xls]_SHOPLIST_xl_8387"/>
      <sheetName val="[SHOPLIST.xls]_SHOPLIST_xl_8388"/>
      <sheetName val="[SHOPLIST.xls]70___0_s__i___101"/>
      <sheetName val="[SHOPLIST.xls]_SHOPLIST_xl_8389"/>
      <sheetName val="[SHOPLIST.xls]_SHOPLIST_xl_8390"/>
      <sheetName val="[SHOPLIST.xls]70,/0s«_x0008_iÆø_x0003_í¬_x0008_i"/>
      <sheetName val="[SHOPLIST.xls]_VW_VU____t__0__2"/>
      <sheetName val="[SHOPLIST.xls]70,/0s« iÆø í¬ i"/>
      <sheetName val="[SHOPLIST.xls]70_x005f_x0000___0_x_31"/>
      <sheetName val="[SHOPLIST.xls]_SHOPLIST_xl_8391"/>
      <sheetName val="[SHOPLIST.xls]_SHOPLIST_xl_8392"/>
      <sheetName val="[SHOPLIST.xls]70___0_s__i___102"/>
      <sheetName val="[SHOPLIST.xls]_SHOPLIST_xl_8393"/>
      <sheetName val="[SHOPLIST.xls]_SHOPLIST_xl_8394"/>
      <sheetName val="[SHOPLIST.xls]_SHOPLIST_xl_8395"/>
      <sheetName val="[SHOPLIST.xls]_SHOPLIST_xl_8396"/>
      <sheetName val="[SHOPLIST.xls]_SHOPLIST_xl_8397"/>
      <sheetName val="[SHOPLIST.xls]_SHOPLIST_xl_8398"/>
      <sheetName val="[SHOPLIST.xls]_SHOPLIST_xl_8399"/>
      <sheetName val="[SHOPLIST.xls]_SHOPLIST_xl_8400"/>
      <sheetName val="[SHOPLIST.xls]_SHOPLIST_xl_8401"/>
      <sheetName val="[SHOPLIST.xls]_SHOPLIST_xl_8402"/>
      <sheetName val="[SHOPLIST.xls]_SHOPLIST_xl_8403"/>
      <sheetName val="[SHOPLIST.xls]_SHOPLIST_xl_8404"/>
      <sheetName val="[SHOPLIST.xls]_SHOPLIST_xl_8405"/>
      <sheetName val="[SHOPLIST.xls]_SHOPLIST_xl_8406"/>
      <sheetName val="[SHOPLIST.xls]_SHOPLIST_xl_8407"/>
      <sheetName val="[SHOPLIST.xls]_SHOPLIST_xl_8408"/>
      <sheetName val="[SHOPLIST.xls]_SHOPLIST_xl_8409"/>
      <sheetName val="[SHOPLIST.xls]_SHOPLIST_xl_8410"/>
      <sheetName val="[SHOPLIST.xls]_SHOPLIST_xl_8411"/>
      <sheetName val="[SHOPLIST.xls]_SHOPLIST_xl_8412"/>
      <sheetName val="[SHOPLIST.xls]_SHOPLIST_xl_8413"/>
      <sheetName val="[SHOPLIST.xls]_SHOPLIST_xl_8414"/>
      <sheetName val="[SHOPLIST.xls]_SHOPLIST_xl_8415"/>
      <sheetName val="[SHOPLIST.xls]_SHOPLIST_xl_8416"/>
      <sheetName val="[SHOPLIST.xls]_SHOPLIST_xl_8417"/>
      <sheetName val="[SHOPLIST.xls]_SHOPLIST_xl_8418"/>
      <sheetName val="[SHOPLIST.xls]_SHOPLIST_xl_8419"/>
      <sheetName val="[SHOPLIST.xls]_SHOPLIST_xl_8420"/>
      <sheetName val="[SHOPLIST.xls]_SHOPLIST_xl_8421"/>
      <sheetName val="[SHOPLIST.xls]_SHOPLIST_xl_8422"/>
      <sheetName val="[SHOPLIST.xls]_SHOPLIST_xl_8423"/>
      <sheetName val="[SHOPLIST.xls]_SHOPLIST_xl_8424"/>
      <sheetName val="[SHOPLIST.xls]_SHOPLIST_xl_8425"/>
      <sheetName val="[SHOPLIST.xls]_SHOPLIST_xl_8426"/>
      <sheetName val="[SHOPLIST.xls]_SHOPLIST_xl_8427"/>
      <sheetName val="[SHOPLIST.xls]_SHOPLIST_xl_8428"/>
      <sheetName val="[SHOPLIST.xls]_SHOPLIST_xl_8429"/>
      <sheetName val="[SHOPLIST.xls]_SHOPLIST_xl_8430"/>
      <sheetName val="[SHOPLIST.xls]_SHOPLIST_xl_8431"/>
      <sheetName val="[SHOPLIST.xls]_SHOPLIST_xl_8432"/>
      <sheetName val="[SHOPLIST.xls]_SHOPLIST_xl_8433"/>
      <sheetName val="[SHOPLIST.xls]_SHOPLIST_xl_8434"/>
      <sheetName val="[SHOPLIST.xls]_SHOPLIST_xl_8435"/>
      <sheetName val="[SHOPLIST.xls]_SHOPLIST_xl_8436"/>
      <sheetName val="[SHOPLIST.xls]_SHOPLIST_xl_8437"/>
      <sheetName val="[SHOPLIST.xls]_SHOPLIST_xl_8438"/>
      <sheetName val="[SHOPLIST.xls]_SHOPLIST_xl_8439"/>
      <sheetName val="[SHOPLIST.xls]_SHOPLIST_xl_8440"/>
      <sheetName val="[SHOPLIST.xls]_SHOPLIST_xl_8441"/>
      <sheetName val="[SHOPLIST.xls]_SHOPLIST_xl_8442"/>
      <sheetName val="[SHOPLIST.xls]_SHOPLIST_xl_8443"/>
      <sheetName val="[SHOPLIST.xls]_SHOPLIST_xl_8444"/>
      <sheetName val="[SHOPLIST.xls]_SHOPLIST_xl_8445"/>
      <sheetName val="[SHOPLIST.xls]_SHOPLIST_xl_8446"/>
      <sheetName val="[SHOPLIST.xls]_SHOPLIST_xl_8447"/>
      <sheetName val="[SHOPLIST.xls]_SHOPLIST_xl_8448"/>
      <sheetName val="[SHOPLIST.xls]_SHOPLIST_xl_8449"/>
      <sheetName val="[SHOPLIST.xls]_SHOPLIST_xl_8450"/>
      <sheetName val="[SHOPLIST.xls]_SHOPLIST_xl_8451"/>
      <sheetName val="[SHOPLIST.xls]_SHOPLIST_xl_8452"/>
      <sheetName val="[SHOPLIST.xls]_SHOPLIST_xl_8453"/>
      <sheetName val="[SHOPLIST.xls]_SHOPLIST_xl_8454"/>
      <sheetName val="[SHOPLIST.xls]_SHOPLIST_xl_8455"/>
      <sheetName val="[SHOPLIST.xls]_SHOPLIST_xl_8456"/>
      <sheetName val="[SHOPLIST.xls]_SHOPLIST_xl_8457"/>
      <sheetName val="[SHOPLIST.xls]_SHOPLIST_xl_8458"/>
      <sheetName val="[SHOPLIST.xls]_SHOPLIST_xl_8459"/>
      <sheetName val="[SHOPLIST.xls]_SHOPLIST_xl_8460"/>
      <sheetName val="[SHOPLIST.xls]_SHOPLIST_xl_8461"/>
      <sheetName val="[SHOPLIST.xls]_SHOPLIST_xl_8462"/>
      <sheetName val="[SHOPLIST.xls]_SHOPLIST_xl_8463"/>
      <sheetName val="[SHOPLIST.xls]_SHOPLIST_xl_8464"/>
      <sheetName val="[SHOPLIST.xls]_SHOPLIST_xl_8465"/>
      <sheetName val="[SHOPLIST.xls]_SHOPLIST_xl_8466"/>
      <sheetName val="[SHOPLIST.xls]_SHOPLIST_xl_8467"/>
      <sheetName val="[SHOPLIST.xls]_SHOPLIST_xl_8468"/>
      <sheetName val="[SHOPLIST.xls]_SHOPLIST_xl_8469"/>
      <sheetName val="[SHOPLIST.xls]_SHOPLIST_xl_8470"/>
      <sheetName val="[SHOPLIST.xls]_SHOPLIST_xl_8471"/>
      <sheetName val="[SHOPLIST.xls]_SHOPLIST_xl_8472"/>
      <sheetName val="[SHOPLIST.xls]_SHOPLIST_xl_8473"/>
      <sheetName val="[SHOPLIST.xls]_SHOPLIST_xl_8474"/>
      <sheetName val="[SHOPLIST.xls]_SHOPLIST_xl_8475"/>
      <sheetName val="[SHOPLIST.xls]_SHOPLIST_xl_8476"/>
      <sheetName val="[SHOPLIST.xls]_SHOPLIST_xl_8477"/>
      <sheetName val="[SHOPLIST.xls]_SHOPLIST_xl_8478"/>
      <sheetName val="[SHOPLIST.xls]_SHOPLIST_xl_8479"/>
      <sheetName val="[SHOPLIST.xls]_SHOPLIST_xl_8480"/>
      <sheetName val="[SHOPLIST.xls]_SHOPLIST_xl_8481"/>
      <sheetName val="[SHOPLIST.xls]_SHOPLIST_xl_8482"/>
      <sheetName val="[SHOPLIST.xls]_SHOPLIST_xl_8483"/>
      <sheetName val="[SHOPLIST.xls]_SHOPLIST_xl_8484"/>
      <sheetName val="[SHOPLIST.xls]_SHOPLIST_xl_8485"/>
      <sheetName val="[SHOPLIST.xls]_SHOPLIST_xl_8486"/>
      <sheetName val="[SHOPLIST.xls]_SHOPLIST_xl_8487"/>
      <sheetName val="[SHOPLIST.xls]_SHOPLIST_xl_8488"/>
      <sheetName val="[SHOPLIST.xls]_SHOPLIST_xl_8489"/>
      <sheetName val="[SHOPLIST.xls]_SHOPLIST_xl_8490"/>
      <sheetName val="[SHOPLIST.xls]_SHOPLIST_xl_8491"/>
      <sheetName val="[SHOPLIST.xls]_SHOPLIST_xl_8492"/>
      <sheetName val="[SHOPLIST.xls]_SHOPLIST_xl_8493"/>
      <sheetName val="[SHOPLIST.xls]_SHOPLIST_xl_8494"/>
      <sheetName val="[SHOPLIST.xls]_SHOPLIST_xl_8495"/>
      <sheetName val="[SHOPLIST.xls]_SHOPLIST_xl_8496"/>
      <sheetName val="[SHOPLIST.xls]_SHOPLIST_xl_8497"/>
      <sheetName val="[SHOPLIST.xls]_SHOPLIST_xl_8498"/>
      <sheetName val="[SHOPLIST.xls]_SHOPLIST_xl_8499"/>
      <sheetName val="[SHOPLIST.xls]_SHOPLIST_xl_8500"/>
      <sheetName val="[SHOPLIST.xls]_SHOPLIST_xl_8501"/>
      <sheetName val="[SHOPLIST.xls]_SHOPLIST_xl_8502"/>
      <sheetName val="[SHOPLIST.xls]_SHOPLIST_xl_8503"/>
      <sheetName val="[SHOPLIST.xls]_SHOPLIST_xl_8504"/>
      <sheetName val="[SHOPLIST.xls]_SHOPLIST_xl_8505"/>
      <sheetName val="[SHOPLIST.xls]_SHOPLIST_xl_8506"/>
      <sheetName val="[SHOPLIST.xls]_SHOPLIST_xl_8507"/>
      <sheetName val="[SHOPLIST.xls]_SHOPLIST_xl_8508"/>
      <sheetName val="[SHOPLIST.xls]_SHOPLIST_xl_8509"/>
      <sheetName val="[SHOPLIST.xls]_SHOPLIST_xl_8510"/>
      <sheetName val="[SHOPLIST.xls]_SHOPLIST_xl_8511"/>
      <sheetName val="[SHOPLIST.xls]70_x005f_x005f_x005f_x0000_24"/>
      <sheetName val="[SHOPLIST.xls]_SHOPLIST_xl_8512"/>
      <sheetName val="[SHOPLIST.xls]_SHOPLIST_xl_8513"/>
      <sheetName val="[SHOPLIST.xls]_SHOPLIST_xl_8514"/>
      <sheetName val="[SHOPLIST.xls]_SHOPLIST_xl_8515"/>
      <sheetName val="[SHOPLIST.xls]_SHOPLIST_xl_8516"/>
      <sheetName val="[SHOPLIST.xls]_SHOPLIST_xl_8517"/>
      <sheetName val="[SHOPLIST.xls]_SHOPLIST_xl_8518"/>
      <sheetName val="[SHOPLIST.xls]_SHOPLIST_xl_8519"/>
      <sheetName val="[SHOPLIST.xls]_SHOPLIST_xl_8520"/>
      <sheetName val="[SHOPLIST.xls]_SHOPLIST_xl_8521"/>
      <sheetName val="[SHOPLIST.xls]_SHOPLIST_xl_8522"/>
      <sheetName val="[SHOPLIST.xls]_SHOPLIST_xl_8523"/>
      <sheetName val="[SHOPLIST.xls]_SHOPLIST_xl_8524"/>
      <sheetName val="[SHOPLIST.xls]_SHOPLIST_xl_8525"/>
      <sheetName val="[SHOPLIST.xls]_SHOPLIST_xl_8526"/>
      <sheetName val="[SHOPLIST.xls]_SHOPLIST_xl_8527"/>
      <sheetName val="[SHOPLIST.xls]_SHOPLIST_xl_8528"/>
      <sheetName val="[SHOPLIST.xls]_SHOPLIST_xl_8529"/>
      <sheetName val="[SHOPLIST.xls]_SHOPLIST_xl_8530"/>
      <sheetName val="[SHOPLIST.xls]_SHOPLIST_xl_8531"/>
      <sheetName val="[SHOPLIST.xls]_SHOPLIST_xl_8532"/>
      <sheetName val="[SHOPLIST.xls]_SHOPLIST_xl_8533"/>
      <sheetName val="[SHOPLIST.xls]_SHOPLIST_xl_8534"/>
      <sheetName val="[SHOPLIST.xls]_SHOPLIST_xl_8535"/>
      <sheetName val="[SHOPLIST.xls]_SHOPLIST_xl_8536"/>
      <sheetName val="[SHOPLIST.xls]_SHOPLIST_xl_8537"/>
      <sheetName val="[SHOPLIST.xls]70,/0s�_x0008_i��_x0003_��_x0008_i"/>
      <sheetName val="[SHOPLIST.xls]_SHOPLIST_xl_8538"/>
      <sheetName val="[SHOPLIST.xls]_SHOPLIST_xl_8539"/>
      <sheetName val="[SHOPLIST.xls]_SHOPLIST_xl_8540"/>
      <sheetName val="[SHOPLIST.xls]_SHOPLIST_xl_8541"/>
      <sheetName val="[SHOPLIST.xls]_SHOPLIST_xl_8542"/>
      <sheetName val="[SHOPLIST.xls]_SHOPLIST_xl_8543"/>
      <sheetName val="[SHOPLIST.xls]_SHOPLIST_xl_8544"/>
      <sheetName val="[SHOPLIST.xls]_SHOPLIST_xl_8545"/>
      <sheetName val="[SHOPLIST.xls]_SHOPLIST_xl_8546"/>
      <sheetName val="[SHOPLIST.xls]_SHOPLIST_xl_8547"/>
      <sheetName val="[SHOPLIST.xls]_SHOPLIST_xl_8548"/>
      <sheetName val="[SHOPLIST.xls]_SHOPLIST_xl_8549"/>
      <sheetName val="[SHOPLIST.xls]_SHOPLIST_xl_8550"/>
      <sheetName val="[SHOPLIST.xls]_SHOPLIST_xl_8551"/>
      <sheetName val="[SHOPLIST.xls]_SHOPLIST_xl_8552"/>
      <sheetName val="[SHOPLIST.xls]_SHOPLIST_xl_8553"/>
      <sheetName val="[SHOPLIST.xls]_SHOPLIST_xl_8554"/>
      <sheetName val="[SHOPLIST.xls]_SHOPLIST_xl_8555"/>
      <sheetName val="[SHOPLIST.xls]_SHOPLIST_xl_8556"/>
      <sheetName val="[SHOPLIST.xls]_SHOPLIST_xl_8557"/>
      <sheetName val="[SHOPLIST.xls]_SHOPLIST_xl_8558"/>
      <sheetName val="[SHOPLIST.xls]_SHOPLIST_xl_8559"/>
      <sheetName val="[SHOPLIST.xls]_SHOPLIST_xl_8560"/>
      <sheetName val="[SHOPLIST.xls]_SHOPLIST_xl_8561"/>
      <sheetName val="[SHOPLIST.xls]_SHOPLIST_xl_8562"/>
      <sheetName val="[SHOPLIST.xls]_SHOPLIST_xl_8563"/>
      <sheetName val="[SHOPLIST.xls]_SHOPLIST_xl_8564"/>
      <sheetName val="[SHOPLIST.xls]_SHOPLIST_xl_8565"/>
      <sheetName val="[SHOPLIST.xls]_SHOPLIST_xl_8566"/>
      <sheetName val="[SHOPLIST.xls]_SHOPLIST_xl_8567"/>
      <sheetName val="[SHOPLIST.xls]_SHOPLIST_xl_8568"/>
      <sheetName val="[SHOPLIST.xls]_SHOPLIST_xl_8569"/>
      <sheetName val="[SHOPLIST.xls]_SHOPLIST_xl_8570"/>
      <sheetName val="[SHOPLIST.xls]_SHOPLIST_xl_8571"/>
      <sheetName val="[SHOPLIST.xls]_SHOPLIST_xl_8572"/>
      <sheetName val="[SHOPLIST.xls]_SHOPLIST_xl_8573"/>
      <sheetName val="[SHOPLIST.xls]_SHOPLIST_xl_8574"/>
      <sheetName val="[SHOPLIST.xls]_SHOPLIST_xl_8575"/>
      <sheetName val="[SHOPLIST.xls]_SHOPLIST_xl_8576"/>
      <sheetName val="[SHOPLIST.xls]_SHOPLIST_xl_8577"/>
      <sheetName val="[SHOPLIST.xls]_SHOPLIST_xl_8578"/>
      <sheetName val="[SHOPLIST.xls]_SHOPLIST_xl_8579"/>
      <sheetName val="[SHOPLIST.xls]_SHOPLIST_xl_8580"/>
      <sheetName val="[SHOPLIST.xls]_SHOPLIST_xl_8581"/>
      <sheetName val="[SHOPLIST.xls]_SHOPLIST_xl_8582"/>
      <sheetName val="[SHOPLIST.xls]_SHOPLIST_xl_8583"/>
      <sheetName val="[SHOPLIST.xls]_SHOPLIST_xl_8584"/>
      <sheetName val="[SHOPLIST.xls]_SHOPLIST_xl_8585"/>
      <sheetName val="[SHOPLIST.xls]_SHOPLIST_xl_8586"/>
      <sheetName val="[SHOPLIST.xls]_SHOPLIST_xl_8587"/>
      <sheetName val="[SHOPLIST.xls]_SHOPLIST_xl_8588"/>
      <sheetName val="[SHOPLIST.xls]_SHOPLIST_xl_8589"/>
      <sheetName val="[SHOPLIST.xls]_SHOPLIST_xl_8590"/>
      <sheetName val="[SHOPLIST.xls]_SHOPLIST_xl_8591"/>
      <sheetName val="[SHOPLIST.xls]_SHOPLIST_xl_8592"/>
      <sheetName val="[SHOPLIST.xls]_SHOPLIST_xl_8593"/>
      <sheetName val="[SHOPLIST.xls]_SHOPLIST_xl_8594"/>
      <sheetName val="[SHOPLIST.xls]_SHOPLIST_xl_8595"/>
      <sheetName val="[SHOPLIST.xls]_SHOPLIST_xl_8596"/>
      <sheetName val="[SHOPLIST.xls]_SHOPLIST_xl_8597"/>
      <sheetName val="[SHOPLIST.xls]_SHOPLIST_xl_8598"/>
      <sheetName val="[SHOPLIST.xls]_SHOPLIST_xl_8599"/>
      <sheetName val="[SHOPLIST.xls]_SHOPLIST_xl_8600"/>
      <sheetName val="[SHOPLIST.xls]_SHOPLIST_xl_8601"/>
      <sheetName val="[SHOPLIST.xls]_SHOPLIST_xl_8602"/>
      <sheetName val="[SHOPLIST.xls]_SHOPLIST_xl_8603"/>
      <sheetName val="[SHOPLIST.xls]_SHOPLIST_xl_8604"/>
      <sheetName val="[SHOPLIST.xls]_SHOPLIST_xl_8605"/>
      <sheetName val="[SHOPLIST.xls]_SHOPLIST_xl_8606"/>
      <sheetName val="[SHOPLIST.xls]_SHOPLIST_xl_8607"/>
      <sheetName val="[SHOPLIST.xls]_SHOPLIST_xl_8608"/>
      <sheetName val="[SHOPLIST.xls]_SHOPLIST_xl_8609"/>
      <sheetName val="[SHOPLIST.xls]_SHOPLIST_xl_8610"/>
      <sheetName val="[SHOPLIST.xls]_SHOPLIST_xl_8611"/>
      <sheetName val="[SHOPLIST.xls]_SHOPLIST_xl_8612"/>
      <sheetName val="[SHOPLIST.xls]_SHOPLIST_xl_8613"/>
      <sheetName val="[SHOPLIST.xls]_SHOPLIST_xl_8614"/>
      <sheetName val="[SHOPLIST.xls]_SHOPLIST_xl_8615"/>
      <sheetName val="[SHOPLIST.xls]_SHOPLIST_xl_8616"/>
      <sheetName val="[SHOPLIST.xls]_SHOPLIST_xl_8617"/>
      <sheetName val="[SHOPLIST.xls]_SHOPLIST_xl_8618"/>
      <sheetName val="[SHOPLIST.xls]_SHOPLIST_xl_8619"/>
      <sheetName val="[SHOPLIST.xls]_SHOPLIST_xl_8620"/>
      <sheetName val="[SHOPLIST.xls]_SHOPLIST_xl_8621"/>
      <sheetName val="[SHOPLIST.xls]_SHOPLIST_xl_8622"/>
      <sheetName val="[SHOPLIST.xls]_SHOPLIST_xl_8623"/>
      <sheetName val="[SHOPLIST.xls]_SHOPLIST_xl_8624"/>
      <sheetName val="[SHOPLIST.xls]_SHOPLIST_xl_8625"/>
      <sheetName val="[SHOPLIST.xls]_SHOPLIST_xl_8626"/>
      <sheetName val="[SHOPLIST.xls]_SHOPLIST_xl_8627"/>
      <sheetName val="[SHOPLIST.xls]_SHOPLIST_xl_8628"/>
      <sheetName val="[SHOPLIST.xls]_SHOPLIST_xl_8629"/>
      <sheetName val="[SHOPLIST.xls]_SHOPLIST_xl_8630"/>
      <sheetName val="[SHOPLIST.xls]_SHOPLIST_xl_8631"/>
      <sheetName val="[SHOPLIST.xls]_SHOPLIST_xl_8632"/>
      <sheetName val="[SHOPLIST.xls]_SHOPLIST_xl_8633"/>
      <sheetName val="[SHOPLIST.xls]_SHOPLIST_xl_8634"/>
      <sheetName val="[SHOPLIST.xls]_SHOPLIST_xl_8635"/>
      <sheetName val="[SHOPLIST.xls]_SHOPLIST_xl_8636"/>
      <sheetName val="[SHOPLIST.xls]_SHOPLIST_xl_8637"/>
      <sheetName val="[SHOPLIST.xls]_SHOPLIST_xl_8638"/>
      <sheetName val="[SHOPLIST.xls]_SHOPLIST_xl_8639"/>
      <sheetName val="[SHOPLIST.xls]_SHOPLIST_xl_8640"/>
      <sheetName val="[SHOPLIST.xls]_SHOPLIST_xl_8641"/>
      <sheetName val="[SHOPLIST.xls]_SHOPLIST_xl_8642"/>
      <sheetName val="[SHOPLIST.xls]_SHOPLIST_xl_8643"/>
      <sheetName val="[SHOPLIST.xls]_SHOPLIST_xl_8644"/>
      <sheetName val="[SHOPLIST.xls]_SHOPLIST_xl_8645"/>
      <sheetName val="[SHOPLIST.xls]_SHOPLIST_xl_8646"/>
      <sheetName val="[SHOPLIST.xls]_SHOPLIST_xl_8647"/>
      <sheetName val="[SHOPLIST.xls]_SHOPLIST_xl_8648"/>
      <sheetName val="[SHOPLIST.xls]_SHOPLIST_xl_8649"/>
      <sheetName val="[SHOPLIST.xls]_SHOPLIST_xl_8650"/>
      <sheetName val="[SHOPLIST.xls]_SHOPLIST_xl_8651"/>
      <sheetName val="[SHOPLIST.xls]_SHOPLIST_xl_8652"/>
      <sheetName val="[SHOPLIST.xls]_SHOPLIST_xl_8653"/>
      <sheetName val="[SHOPLIST.xls]_SHOPLIST_xl_8654"/>
      <sheetName val="[SHOPLIST.xls]_SHOPLIST_xl_8655"/>
      <sheetName val="[SHOPLIST.xls]_SHOPLIST_xl_8656"/>
      <sheetName val="[SHOPLIST.xls]_SHOPLIST_xl_8657"/>
      <sheetName val="[SHOPLIST.xls]_SHOPLIST_xl_8658"/>
      <sheetName val="[SHOPLIST.xls]_SHOPLIST_xl_8659"/>
      <sheetName val="[SHOPLIST.xls]_SHOPLIST_xl_8660"/>
      <sheetName val="[SHOPLIST.xls]_SHOPLIST_xl_8661"/>
      <sheetName val="[SHOPLIST.xls]_SHOPLIST_xl_8662"/>
      <sheetName val="[SHOPLIST.xls]_SHOPLIST_xl_8663"/>
      <sheetName val="[SHOPLIST.xls]_SHOPLIST_xl_8664"/>
      <sheetName val="[SHOPLIST.xls]_SHOPLIST_xl_8665"/>
      <sheetName val="[SHOPLIST.xls]_SHOPLIST_xl_8666"/>
      <sheetName val="[SHOPLIST.xls]_SHOPLIST_xl_8667"/>
      <sheetName val="[SHOPLIST.xls]_SHOPLIST_xl_8668"/>
      <sheetName val="[SHOPLIST.xls]_SHOPLIST_xl_8669"/>
      <sheetName val="[SHOPLIST.xls]_SHOPLIST_xl_8670"/>
      <sheetName val="[SHOPLIST.xls]_SHOPLIST_xl_8671"/>
      <sheetName val="[SHOPLIST.xls]_SHOPLIST_xl_8672"/>
      <sheetName val="[SHOPLIST.xls]_SHOPLIST_xl_8673"/>
      <sheetName val="[SHOPLIST.xls]_SHOPLIST_xl_8674"/>
      <sheetName val="[SHOPLIST.xls]_SHOPLIST_xl_8675"/>
      <sheetName val="[SHOPLIST.xls]_SHOPLIST_xl_8676"/>
      <sheetName val="[SHOPLIST.xls]_SHOPLIST_xl_8677"/>
      <sheetName val="[SHOPLIST.xls]_SHOPLIST_xl_8678"/>
      <sheetName val="[SHOPLIST.xls]_SHOPLIST_xl_8679"/>
      <sheetName val="[SHOPLIST.xls]_SHOPLIST_xl_8680"/>
      <sheetName val="[SHOPLIST.xls]_SHOPLIST_xl_8681"/>
      <sheetName val="[SHOPLIST.xls]_SHOPLIST_xl_8682"/>
      <sheetName val="[SHOPLIST.xls]_SHOPLIST_xl_8683"/>
      <sheetName val="[SHOPLIST.xls]_SHOPLIST_xl_8684"/>
      <sheetName val="[SHOPLIST.xls]_SHOPLIST_xl_8685"/>
      <sheetName val="[SHOPLIST.xls]_SHOPLIST_xl_8686"/>
      <sheetName val="[SHOPLIST.xls]_SHOPLIST_xl_8687"/>
      <sheetName val="[SHOPLIST.xls]_SHOPLIST_xl_8688"/>
      <sheetName val="[SHOPLIST.xls]_SHOPLIST_xl_8689"/>
      <sheetName val="[SHOPLIST.xls]_SHOPLIST_xl_8690"/>
      <sheetName val="[SHOPLIST.xls]_SHOPLIST_xl_8691"/>
      <sheetName val="[SHOPLIST.xls]_SHOPLIST_xl_8692"/>
      <sheetName val="[SHOPLIST.xls]_SHOPLIST_xl_8693"/>
      <sheetName val="[SHOPLIST.xls]_SHOPLIST_xl_8694"/>
      <sheetName val="[SHOPLIST.xls]_SHOPLIST_xl_8695"/>
      <sheetName val="[SHOPLIST.xls]_SHOPLIST_xl_8696"/>
      <sheetName val="[SHOPLIST.xls]_SHOPLIST_xl_8697"/>
      <sheetName val="[SHOPLIST.xls]_SHOPLIST_xl_8698"/>
      <sheetName val="[SHOPLIST.xls]_SHOPLIST_xl_8699"/>
      <sheetName val="[SHOPLIST.xls]_SHOPLIST_xl_8700"/>
      <sheetName val="[SHOPLIST.xls]_SHOPLIST_xl_8701"/>
      <sheetName val="[SHOPLIST.xls]_SHOPLIST_xl_8702"/>
      <sheetName val="[SHOPLIST.xls]_SHOPLIST_xl_8703"/>
      <sheetName val="[SHOPLIST.xls]_SHOPLIST_xl_8704"/>
      <sheetName val="[SHOPLIST.xls]_SHOPLIST_xl_8705"/>
      <sheetName val="[SHOPLIST.xls]_SHOPLIST_xl_8706"/>
      <sheetName val="[SHOPLIST.xls]_SHOPLIST_xl_8707"/>
      <sheetName val="[SHOPLIST.xls]_SHOPLIST_xl_8708"/>
      <sheetName val="[SHOPLIST.xls]_SHOPLIST_xl_8709"/>
      <sheetName val="[SHOPLIST.xls]_SHOPLIST_xl_8710"/>
      <sheetName val="[SHOPLIST.xls]_SHOPLIST_xl_8711"/>
      <sheetName val="[SHOPLIST.xls]_SHOPLIST_xl_8712"/>
      <sheetName val="[SHOPLIST.xls]_SHOPLIST_xl_8713"/>
      <sheetName val="[SHOPLIST.xls]_SHOPLIST_xl_8714"/>
      <sheetName val="[SHOPLIST.xls]_SHOPLIST_xl_8715"/>
      <sheetName val="[SHOPLIST.xls]_SHOPLIST_xl_8716"/>
      <sheetName val="[SHOPLIST.xls]_SHOPLIST_xl_8717"/>
      <sheetName val="[SHOPLIST.xls]_SHOPLIST_xl_8718"/>
      <sheetName val="[SHOPLIST.xls]_SHOPLIST_xl_8719"/>
      <sheetName val="[SHOPLIST.xls]_SHOPLIST_xl_8720"/>
      <sheetName val="[SHOPLIST.xls]_SHOPLIST_xl_8721"/>
      <sheetName val="[SHOPLIST.xls]_SHOPLIST_xl_8722"/>
      <sheetName val="[SHOPLIST.xls]_SHOPLIST_xl_8723"/>
      <sheetName val="[SHOPLIST.xls]_SHOPLIST_xl_8724"/>
      <sheetName val="[SHOPLIST.xls]_SHOPLIST_xl_8725"/>
      <sheetName val="[SHOPLIST.xls]_SHOPLIST_xl_8726"/>
      <sheetName val="[SHOPLIST.xls]_SHOPLIST_xl_8727"/>
      <sheetName val="[SHOPLIST.xls]_SHOPLIST_xl_8728"/>
      <sheetName val="[SHOPLIST.xls]_SHOPLIST_xl_8729"/>
      <sheetName val="[SHOPLIST.xls]_SHOPLIST_xl_8730"/>
      <sheetName val="[SHOPLIST.xls]_SHOPLIST_xl_8731"/>
      <sheetName val="[SHOPLIST.xls]_SHOPLIST_xl_8732"/>
      <sheetName val="[SHOPLIST.xls]_SHOPLIST_xl_8733"/>
      <sheetName val="[SHOPLIST.xls]_SHOPLIST_xl_8734"/>
      <sheetName val="[SHOPLIST.xls]_SHOPLIST_xl_8735"/>
      <sheetName val="[SHOPLIST.xls]_SHOPLIST_xl_8736"/>
      <sheetName val="[SHOPLIST.xls]_SHOPLIST_xl_8737"/>
      <sheetName val="[SHOPLIST.xls]_SHOPLIST_xl_8738"/>
      <sheetName val="[SHOPLIST.xls]_SHOPLIST_xl_8739"/>
      <sheetName val="[SHOPLIST.xls]_SHOPLIST_xl_8740"/>
      <sheetName val="[SHOPLIST.xls]_SHOPLIST_xl_8741"/>
      <sheetName val="[SHOPLIST.xls]_SHOPLIST_xl_8742"/>
      <sheetName val="[SHOPLIST.xls]_SHOPLIST_xl_8743"/>
      <sheetName val="[SHOPLIST.xls]_SHOPLIST_xl_8744"/>
      <sheetName val="[SHOPLIST.xls]_SHOPLIST_xl_8745"/>
      <sheetName val="[SHOPLIST.xls]_SHOPLIST_xl_8746"/>
      <sheetName val="[SHOPLIST.xls]_SHOPLIST_xl_8747"/>
      <sheetName val="[SHOPLIST.xls]_SHOPLIST_xl_8748"/>
      <sheetName val="[SHOPLIST.xls]_SHOPLIST_xl_8749"/>
      <sheetName val="[SHOPLIST.xls]_SHOPLIST_xl_8750"/>
      <sheetName val="[SHOPLIST.xls]_SHOPLIST_xl_8751"/>
      <sheetName val="[SHOPLIST.xls]_SHOPLIST_xl_8752"/>
      <sheetName val="[SHOPLIST.xls]_SHOPLIST_xl_8753"/>
      <sheetName val="[SHOPLIST.xls]_SHOPLIST_xl_8754"/>
      <sheetName val="[SHOPLIST.xls]_SHOPLIST_xl_8755"/>
      <sheetName val="[SHOPLIST.xls]_SHOPLIST_xl_8756"/>
      <sheetName val="[SHOPLIST.xls]_SHOPLIST_xl_8757"/>
      <sheetName val="[SHOPLIST.xls]_SHOPLIST_xl_8758"/>
      <sheetName val="[SHOPLIST.xls]_SHOPLIST_xl_8759"/>
      <sheetName val="[SHOPLIST.xls]_SHOPLIST_xl_8760"/>
      <sheetName val="[SHOPLIST.xls]_SHOPLIST_xl_8761"/>
      <sheetName val="[SHOPLIST.xls]_SHOPLIST_xl_8762"/>
      <sheetName val="[SHOPLIST.xls]_SHOPLIST_xl_8763"/>
      <sheetName val="[SHOPLIST.xls]_SHOPLIST_xl_8764"/>
      <sheetName val="[SHOPLIST.xls]_SHOPLIST_xl_8765"/>
      <sheetName val="[SHOPLIST.xls]_SHOPLIST_xl_8766"/>
      <sheetName val="[SHOPLIST.xls]_SHOPLIST_xl_8767"/>
      <sheetName val="[SHOPLIST.xls]_SHOPLIST_xl_8768"/>
      <sheetName val="[SHOPLIST.xls]_SHOPLIST_xl_8769"/>
      <sheetName val="[SHOPLIST.xls]_SHOPLIST_xl_8770"/>
      <sheetName val="[SHOPLIST.xls]_SHOPLIST_xl_8771"/>
      <sheetName val="[SHOPLIST.xls]_SHOPLIST_xl_8772"/>
      <sheetName val="[SHOPLIST.xls]_SHOPLIST_xl_8773"/>
      <sheetName val="[SHOPLIST.xls]_SHOPLIST_xl_8774"/>
      <sheetName val="[SHOPLIST.xls]_SHOPLIST_xl_8775"/>
      <sheetName val="[SHOPLIST.xls]_SHOPLIST_xl_8776"/>
      <sheetName val="[SHOPLIST.xls]_SHOPLIST_xl_8777"/>
      <sheetName val="[SHOPLIST.xls]_SHOPLIST_xl_8778"/>
      <sheetName val="[SHOPLIST.xls]_SHOPLIST_xl_8779"/>
      <sheetName val="[SHOPLIST.xls]70_x005f_x0000___0_x_32"/>
      <sheetName val="[SHOPLIST.xls]_SHOPLIST_xl_8780"/>
      <sheetName val="[SHOPLIST.xls]_SHOPLIST_xl_8781"/>
      <sheetName val="[SHOPLIST.xls]_SHOPLIST_xl_8782"/>
      <sheetName val="[SHOPLIST.xls]_SHOPLIST_xl_8783"/>
      <sheetName val="[SHOPLIST.xls]_SHOPLIST_xl_8784"/>
      <sheetName val="[SHOPLIST.xls]_SHOPLIST_xl_8785"/>
      <sheetName val="[SHOPLIST.xls]_SHOPLIST_xl_8786"/>
      <sheetName val="[SHOPLIST.xls]_SHOPLIST_xl_8787"/>
      <sheetName val="[SHOPLIST.xls]_SHOPLIST_xl_8788"/>
      <sheetName val="[SHOPLIST.xls]_SHOPLIST_xl_8789"/>
      <sheetName val="[SHOPLIST.xls]_SHOPLIST_xl_8790"/>
      <sheetName val="[SHOPLIST.xls]_SHOPLIST_xl_8791"/>
      <sheetName val="[SHOPLIST.xls]_SHOPLIST_xl_8792"/>
      <sheetName val="[SHOPLIST.xls]_SHOPLIST_xl_8793"/>
      <sheetName val="[SHOPLIST.xls]_SHOPLIST_xl_8794"/>
      <sheetName val="[SHOPLIST.xls]_SHOPLIST_xl_8795"/>
      <sheetName val="[SHOPLIST.xls]_SHOPLIST_xl_8796"/>
      <sheetName val="[SHOPLIST.xls]_SHOPLIST_xl_8797"/>
      <sheetName val="[SHOPLIST.xls]_SHOPLIST_xl_8798"/>
      <sheetName val="[SHOPLIST.xls]_SHOPLIST_xl_8799"/>
      <sheetName val="[SHOPLIST.xls]_SHOPLIST_xl_8800"/>
      <sheetName val="[SHOPLIST.xls]_SHOPLIST_xl_8801"/>
      <sheetName val="[SHOPLIST.xls]_SHOPLIST_xl_8802"/>
      <sheetName val="[SHOPLIST.xls]_SHOPLIST_xl_8803"/>
      <sheetName val="[SHOPLIST.xls]_SHOPLIST_xl_8804"/>
      <sheetName val="[SHOPLIST.xls]_SHOPLIST_xl_8805"/>
      <sheetName val="[SHOPLIST.xls]_VW__VU________83"/>
      <sheetName val="[SHOPLIST.xls]_SHOPLIST_xl_8806"/>
      <sheetName val="[SHOPLIST.xls]_SHOPLIST_xl_8807"/>
      <sheetName val="[SHOPLIST.xls]70___0_s__i___103"/>
      <sheetName val="[SHOPLIST.xls]_SHOPLIST_xl_8808"/>
      <sheetName val="[SHOPLIST.xls]_SHOPLIST_xl_8809"/>
      <sheetName val="[SHOPLIST.xls]_SHOPLIST_xl_8810"/>
      <sheetName val="[SHOPLIST.xls]_VW__VU________84"/>
      <sheetName val="[SHOPLIST.xls]_VW__VU________85"/>
      <sheetName val="[SHOPLIST.xls]_SHOPLIST_xl_8811"/>
      <sheetName val="[SHOPLIST.xls]_SHOPLIST_xl_8812"/>
      <sheetName val="[SHOPLIST.xls]70___0_s__i___104"/>
      <sheetName val="[SHOPLIST.xls]_SHOPLIST_xl_8813"/>
      <sheetName val="[SHOPLIST.xls]_SHOPLIST_xl_8814"/>
      <sheetName val="[SHOPLIST.xls]_SHOPLIST_xl_8815"/>
      <sheetName val="[SHOPLIST.xls]_SHOPLIST_xl_8816"/>
      <sheetName val="[SHOPLIST.xls]_SHOPLIST_xl_8817"/>
      <sheetName val="[SHOPLIST.xls]_SHOPLIST_xl_8818"/>
      <sheetName val="[SHOPLIST.xls]_SHOPLIST_xl_8819"/>
      <sheetName val="[SHOPLIST.xls]_SHOPLIST_xl_8820"/>
      <sheetName val="[SHOPLIST.xls]_SHOPLIST_xl_8821"/>
      <sheetName val="[SHOPLIST.xls]_SHOPLIST_xl_8822"/>
      <sheetName val="[SHOPLIST.xls]_SHOPLIST_xl_8823"/>
      <sheetName val="[SHOPLIST.xls]_SHOPLIST_xl_8824"/>
      <sheetName val="[SHOPLIST.xls]_SHOPLIST_xl_8825"/>
      <sheetName val="[SHOPLIST.xls]_SHOPLIST_xl_8826"/>
      <sheetName val="[SHOPLIST.xls]_SHOPLIST_xl_8827"/>
      <sheetName val="[SHOPLIST.xls]_VW__VU________86"/>
      <sheetName val="[SHOPLIST.xls]_SHOPLIST_xl_8828"/>
      <sheetName val="[SHOPLIST.xls]_SHOPLIST_xl_8829"/>
      <sheetName val="[SHOPLIST.xls]_SHOPLIST_xl_8830"/>
      <sheetName val="[SHOPLIST.xls]_SHOPLIST_xl_8831"/>
      <sheetName val="[SHOPLIST.xls]_SHOPLIST_xl_8832"/>
      <sheetName val="[SHOPLIST.xls]_SHOPLIST_xl_8833"/>
      <sheetName val="[SHOPLIST.xls]_SHOPLIST_xl_8834"/>
      <sheetName val="[SHOPLIST.xls]_SHOPLIST_xl_8835"/>
      <sheetName val="[SHOPLIST.xls]_SHOPLIST_xl_8836"/>
      <sheetName val="[SHOPLIST.xls]_SHOPLIST_xl_8837"/>
      <sheetName val="[SHOPLIST.xls]_SHOPLIST_xl_8838"/>
      <sheetName val="[SHOPLIST.xls]_SHOPLIST_xl_8839"/>
      <sheetName val="[SHOPLIST.xls]_SHOPLIST_xl_8840"/>
      <sheetName val="[SHOPLIST.xls]_SHOPLIST_xl_8841"/>
      <sheetName val="[SHOPLIST.xls]_SHOPLIST_xl_8842"/>
      <sheetName val="[SHOPLIST.xls]_SHOPLIST_xl_8843"/>
      <sheetName val="[SHOPLIST.xls]_SHOPLIST_xl_8844"/>
      <sheetName val="[SHOPLIST.xls]_SHOPLIST_xl_8845"/>
      <sheetName val="[SHOPLIST.xls]_SHOPLIST_xl_8846"/>
      <sheetName val="[SHOPLIST.xls]_SHOPLIST_xl_8847"/>
      <sheetName val="[SHOPLIST.xls]_SHOPLIST_xl_8848"/>
      <sheetName val="[SHOPLIST.xls]_SHOPLIST_xl_8849"/>
      <sheetName val="[SHOPLIST.xls]_SHOPLIST_xl_8850"/>
      <sheetName val="[SHOPLIST.xls]_SHOPLIST_xl_8851"/>
      <sheetName val="[SHOPLIST.xls]_SHOPLIST_xl_8852"/>
      <sheetName val="[SHOPLIST.xls]_SHOPLIST_xl_8853"/>
      <sheetName val="[SHOPLIST.xls]_SHOPLIST_xl_8854"/>
      <sheetName val="[SHOPLIST.xls]_SHOPLIST_xl_8855"/>
      <sheetName val="[SHOPLIST.xls]_SHOPLIST_xl_8856"/>
      <sheetName val="[SHOPLIST.xls]_SHOPLIST_xl_8857"/>
      <sheetName val="[SHOPLIST.xls]_SHOPLIST_xl_8858"/>
      <sheetName val="[SHOPLIST.xls]_SHOPLIST_xl_8859"/>
      <sheetName val="[SHOPLIST.xls]_SHOPLIST_xl_8860"/>
      <sheetName val="[SHOPLIST.xls]_SHOPLIST_xl_8861"/>
      <sheetName val="[SHOPLIST.xls]_SHOPLIST_xl_8862"/>
      <sheetName val="[SHOPLIST.xls]_SHOPLIST_xl_8863"/>
      <sheetName val="[SHOPLIST.xls]_SHOPLIST_xl_8864"/>
      <sheetName val="[SHOPLIST.xls]_SHOPLIST_xl_8865"/>
      <sheetName val="[SHOPLIST.xls]_SHOPLIST_xl_8866"/>
      <sheetName val="[SHOPLIST.xls]_SHOPLIST_xl_8867"/>
      <sheetName val="[SHOPLIST.xls]_SHOPLIST_xl_8868"/>
      <sheetName val="[SHOPLIST.xls]_SHOPLIST_xl_8869"/>
      <sheetName val="[SHOPLIST.xls]_SHOPLIST_xl_8870"/>
      <sheetName val="[SHOPLIST.xls]_SHOPLIST_xl_8871"/>
      <sheetName val="[SHOPLIST.xls]_SHOPLIST_xl_8872"/>
      <sheetName val="[SHOPLIST.xls]_SHOPLIST_xl_8873"/>
      <sheetName val="[SHOPLIST.xls]_SHOPLIST_xl_8874"/>
      <sheetName val="[SHOPLIST.xls]_SHOPLIST_xl_8875"/>
      <sheetName val="[SHOPLIST.xls]_SHOPLIST_xl_8876"/>
      <sheetName val="[SHOPLIST.xls]_SHOPLIST_xl_8877"/>
      <sheetName val="[SHOPLIST.xls]_SHOPLIST_xl_8878"/>
      <sheetName val="[SHOPLIST.xls]_SHOPLIST_xl_8879"/>
      <sheetName val="[SHOPLIST.xls]_SHOPLIST_xl_8880"/>
      <sheetName val="[SHOPLIST.xls]_SHOPLIST_xl_8881"/>
      <sheetName val="[SHOPLIST.xls]_SHOPLIST_xl_8882"/>
      <sheetName val="[SHOPLIST.xls]_SHOPLIST_xl_8883"/>
      <sheetName val="[SHOPLIST.xls]_SHOPLIST_xl_8884"/>
      <sheetName val="[SHOPLIST.xls]_SHOPLIST_xl_8885"/>
      <sheetName val="[SHOPLIST.xls]_SHOPLIST_xl_8886"/>
      <sheetName val="[SHOPLIST.xls]_SHOPLIST_xl_8887"/>
      <sheetName val="[SHOPLIST.xls]_SHOPLIST_xl_8888"/>
      <sheetName val="[SHOPLIST.xls]_SHOPLIST_xl_8889"/>
      <sheetName val="[SHOPLIST.xls]_SHOPLIST_xl_8890"/>
      <sheetName val="[SHOPLIST.xls]_SHOPLIST_xl_8891"/>
      <sheetName val="[SHOPLIST.xls]_SHOPLIST_xl_8892"/>
      <sheetName val="[SHOPLIST.xls]_SHOPLIST_xl_8893"/>
      <sheetName val="[SHOPLIST.xls]_SHOPLIST_xl_8894"/>
      <sheetName val="[SHOPLIST.xls]_SHOPLIST_xl_8895"/>
      <sheetName val="[SHOPLIST.xls]_SHOPLIST_xl_8896"/>
      <sheetName val="[SHOPLIST.xls]_SHOPLIST_xl_8897"/>
      <sheetName val="[SHOPLIST.xls]_SHOPLIST_xl_8898"/>
      <sheetName val="[SHOPLIST.xls]_SHOPLIST_xl_8899"/>
      <sheetName val="[SHOPLIST.xls]_SHOPLIST_xl_8900"/>
      <sheetName val="[SHOPLIST.xls]_SHOPLIST_xl_8901"/>
      <sheetName val="[SHOPLIST.xls]_SHOPLIST_xl_8902"/>
      <sheetName val="[SHOPLIST.xls]_SHOPLIST_xl_8903"/>
      <sheetName val="[SHOPLIST.xls]_SHOPLIST_xl_8904"/>
      <sheetName val="[SHOPLIST.xls]_SHOPLIST_xl_8905"/>
      <sheetName val="[SHOPLIST.xls]_SHOPLIST_xl_8906"/>
      <sheetName val="[SHOPLIST.xls]_SHOPLIST_xl_8907"/>
      <sheetName val="[SHOPLIST.xls]_SHOPLIST_xl_8908"/>
      <sheetName val="[SHOPLIST.xls]_SHOPLIST_xl_8909"/>
      <sheetName val="[SHOPLIST.xls]_SHOPLIST_xl_8910"/>
      <sheetName val="[SHOPLIST.xls]_SHOPLIST_xl_8911"/>
      <sheetName val="[SHOPLIST.xls]_SHOPLIST_xl_8912"/>
      <sheetName val="[SHOPLIST.xls]_SHOPLIST_xl_8913"/>
      <sheetName val="[SHOPLIST.xls]_SHOPLIST_xl_8914"/>
      <sheetName val="[SHOPLIST.xls]_SHOPLIST_xl_8915"/>
      <sheetName val="[SHOPLIST.xls]_SHOPLIST_xl_8916"/>
      <sheetName val="[SHOPLIST.xls]_SHOPLIST_xl_8917"/>
      <sheetName val="[SHOPLIST.xls]_SHOPLIST_xl_8918"/>
      <sheetName val="[SHOPLIST.xls]_SHOPLIST_xl_8919"/>
      <sheetName val="[SHOPLIST.xls]_SHOPLIST_xl_8920"/>
      <sheetName val="[SHOPLIST.xls]_SHOPLIST_xl_8921"/>
      <sheetName val="[SHOPLIST.xls]_SHOPLIST_xl_8922"/>
      <sheetName val="[SHOPLIST.xls]_SHOPLIST_xl_8923"/>
      <sheetName val="[SHOPLIST.xls]_SHOPLIST_xl_8924"/>
      <sheetName val="[SHOPLIST.xls]_SHOPLIST_xl_8925"/>
      <sheetName val="[SHOPLIST.xls]_SHOPLIST_xl_8926"/>
      <sheetName val="[SHOPLIST.xls]_SHOPLIST_xl_8927"/>
      <sheetName val="[SHOPLIST.xls]_SHOPLIST_xl_8928"/>
      <sheetName val="[SHOPLIST.xls]_SHOPLIST_xl_8929"/>
      <sheetName val="[SHOPLIST.xls]_SHOPLIST_xl_8930"/>
      <sheetName val="[SHOPLIST.xls]_SHOPLIST_xl_8931"/>
      <sheetName val="[SHOPLIST.xls]_SHOPLIST_xl_8932"/>
      <sheetName val="[SHOPLIST.xls]_SHOPLIST_xl_8933"/>
      <sheetName val="[SHOPLIST.xls]_SHOPLIST_xl_8934"/>
      <sheetName val="[SHOPLIST.xls]_SHOPLIST_xl_8935"/>
      <sheetName val="[SHOPLIST.xls]_SHOPLIST_xl_8936"/>
      <sheetName val="[SHOPLIST.xls]_SHOPLIST_xl_8937"/>
      <sheetName val="[SHOPLIST.xls]_SHOPLIST_xl_8938"/>
      <sheetName val="[SHOPLIST.xls]_SHOPLIST_xl_8939"/>
      <sheetName val="[SHOPLIST.xls]_SHOPLIST_xl_8940"/>
      <sheetName val="[SHOPLIST.xls]_SHOPLIST_xl_8941"/>
      <sheetName val="[SHOPLIST.xls]_SHOPLIST_xl_8942"/>
      <sheetName val="[SHOPLIST.xls]_SHOPLIST_xl_8943"/>
      <sheetName val="[SHOPLIST.xls]_SHOPLIST_xl_8944"/>
      <sheetName val="[SHOPLIST.xls]_SHOPLIST_xl_8945"/>
      <sheetName val="[SHOPLIST.xls]_SHOPLIST_xl_8946"/>
      <sheetName val="[SHOPLIST.xls]_SHOPLIST_xl_8947"/>
      <sheetName val="[SHOPLIST.xls]_SHOPLIST_xl_8948"/>
      <sheetName val="[SHOPLIST.xls]_SHOPLIST_xl_8949"/>
      <sheetName val="[SHOPLIST.xls]_SHOPLIST_xl_8950"/>
      <sheetName val="[SHOPLIST.xls]_SHOPLIST_xl_8951"/>
      <sheetName val="[SHOPLIST.xls]_SHOPLIST_xl_8952"/>
      <sheetName val="[SHOPLIST.xls]_SHOPLIST_xl_8953"/>
      <sheetName val="[SHOPLIST.xls]_SHOPLIST_xl_8954"/>
      <sheetName val="[SHOPLIST.xls]_SHOPLIST_xl_8955"/>
      <sheetName val="[SHOPLIST.xls]_SHOPLIST_xl_8956"/>
      <sheetName val="[SHOPLIST.xls]_SHOPLIST_xl_8957"/>
      <sheetName val="[SHOPLIST.xls]_SHOPLIST_xl_8958"/>
      <sheetName val="[SHOPLIST.xls]_SHOPLIST_xl_8959"/>
      <sheetName val="[SHOPLIST.xls]_SHOPLIST_xl_8960"/>
      <sheetName val="[SHOPLIST.xls]_SHOPLIST_xl_8961"/>
      <sheetName val="[SHOPLIST.xls]_SHOPLIST_xl_8962"/>
      <sheetName val="[SHOPLIST.xls]_SHOPLIST_xl_8963"/>
      <sheetName val="[SHOPLIST.xls]_SHOPLIST_xl_8964"/>
      <sheetName val="[SHOPLIST.xls]_SHOPLIST_xl_8965"/>
      <sheetName val="[SHOPLIST.xls]_SHOPLIST_xl_8966"/>
      <sheetName val="[SHOPLIST.xls]_SHOPLIST_xl_8967"/>
      <sheetName val="[SHOPLIST.xls]_SHOPLIST_xl_8968"/>
      <sheetName val="[SHOPLIST.xls]_SHOPLIST_xl_8969"/>
      <sheetName val="[SHOPLIST.xls]_SHOPLIST_xl_8970"/>
      <sheetName val="[SHOPLIST.xls]_SHOPLIST_xl_8971"/>
      <sheetName val="[SHOPLIST.xls]_SHOPLIST_xl_8972"/>
      <sheetName val="[SHOPLIST.xls]_SHOPLIST_xl_8973"/>
      <sheetName val="[SHOPLIST.xls]_SHOPLIST_xl_8974"/>
      <sheetName val="[SHOPLIST.xls]_SHOPLIST_xl_8975"/>
      <sheetName val="[SHOPLIST.xls]_SHOPLIST_xl_8976"/>
      <sheetName val="[SHOPLIST.xls]_SHOPLIST_xl_8977"/>
      <sheetName val="[SHOPLIST.xls]_SHOPLIST_xl_8978"/>
      <sheetName val="[SHOPLIST.xls]_SHOPLIST_xl_8979"/>
      <sheetName val="[SHOPLIST.xls]_SHOPLIST_xl_8980"/>
      <sheetName val="[SHOPLIST.xls]_SHOPLIST_xl_8981"/>
      <sheetName val="[SHOPLIST.xls]_SHOPLIST_xl_8982"/>
      <sheetName val="[SHOPLIST.xls]_SHOPLIST_xl_8983"/>
      <sheetName val="[SHOPLIST.xls]_SHOPLIST_xl_8984"/>
      <sheetName val="[SHOPLIST.xls]70___0_s__i___105"/>
      <sheetName val="[SHOPLIST.xls]_VW__VU________87"/>
      <sheetName val="[SHOPLIST.xls]70___0_s__i___106"/>
      <sheetName val="[SHOPLIST.xls]_SHOPLIST_xl_8985"/>
      <sheetName val="[SHOPLIST.xls]_SHOPLIST_xl_8986"/>
      <sheetName val="[SHOPLIST.xls]_SHOPLIST_xl_8987"/>
      <sheetName val="[SHOPLIST.xls]70___0_s__i___107"/>
      <sheetName val="[SHOPLIST.xls]_VW__VU________88"/>
      <sheetName val="[SHOPLIST.xls]_SHOPLIST_xl_8988"/>
      <sheetName val="[SHOPLIST.xls]_SHOPLIST_xl_8989"/>
      <sheetName val="[SHOPLIST.xls]_SHOPLIST_xl_8990"/>
      <sheetName val="[SHOPLIST.xls]_SHOPLIST_xl_8991"/>
      <sheetName val="[SHOPLIST.xls]_SHOPLIST_xl_8992"/>
      <sheetName val="[SHOPLIST.xls]_SHOPLIST_xl_8993"/>
      <sheetName val="[SHOPLIST.xls]_SHOPLIST_xl_8994"/>
      <sheetName val="[SHOPLIST.xls]_SHOPLIST_xl_8995"/>
      <sheetName val="[SHOPLIST.xls]_SHOPLIST_xl_8996"/>
      <sheetName val="[SHOPLIST.xls]_SHOPLIST_xl_8997"/>
      <sheetName val="[SHOPLIST.xls]_SHOPLIST_xl_8998"/>
      <sheetName val="[SHOPLIST.xls]_SHOPLIST_xl_8999"/>
      <sheetName val="[SHOPLIST.xls]_SHOPLIST_xl_9000"/>
      <sheetName val="[SHOPLIST.xls]_SHOPLIST_xl_9001"/>
      <sheetName val="[SHOPLIST.xls]_SHOPLIST_xl_9002"/>
      <sheetName val="[SHOPLIST.xls]_SHOPLIST_xl_9003"/>
      <sheetName val="[SHOPLIST.xls]_SHOPLIST_xl_9004"/>
      <sheetName val="[SHOPLIST.xls]_SHOPLIST_xl_9005"/>
      <sheetName val="[SHOPLIST.xls]_SHOPLIST_xl_9006"/>
      <sheetName val="[SHOPLIST.xls]_SHOPLIST_xl_9007"/>
      <sheetName val="[SHOPLIST.xls]_SHOPLIST_xl_9008"/>
      <sheetName val="[SHOPLIST.xls]_SHOPLIST_xl_9009"/>
      <sheetName val="[SHOPLIST.xls]_SHOPLIST_xl_9010"/>
      <sheetName val="[SHOPLIST.xls]_SHOPLIST_xl_9011"/>
      <sheetName val="[SHOPLIST.xls]_SHOPLIST_xl_9012"/>
      <sheetName val="[SHOPLIST.xls]_SHOPLIST_xl_9013"/>
      <sheetName val="[SHOPLIST.xls]_SHOPLIST_xl_9014"/>
      <sheetName val="[SHOPLIST.xls]_SHOPLIST_xl_9015"/>
      <sheetName val="[SHOPLIST.xls]_SHOPLIST_xl_9016"/>
      <sheetName val="[SHOPLIST.xls]_SHOPLIST_xl_9017"/>
      <sheetName val="[SHOPLIST.xls]_SHOPLIST_xl_9018"/>
      <sheetName val="[SHOPLIST.xls]_SHOPLIST_xl_9019"/>
      <sheetName val="[SHOPLIST.xls]_SHOPLIST_xl_9020"/>
      <sheetName val="[SHOPLIST.xls]_SHOPLIST_xl_9021"/>
      <sheetName val="[SHOPLIST.xls]_SHOPLIST_xl_9022"/>
      <sheetName val="[SHOPLIST.xls]_SHOPLIST_xl_9023"/>
      <sheetName val="[SHOPLIST.xls]_SHOPLIST_xl_9024"/>
      <sheetName val="[SHOPLIST.xls]_SHOPLIST_xl_9025"/>
      <sheetName val="[SHOPLIST.xls]_SHOPLIST_xl_9026"/>
      <sheetName val="[SHOPLIST.xls]_SHOPLIST_xl_9027"/>
      <sheetName val="[SHOPLIST.xls]_SHOPLIST_xl_9028"/>
      <sheetName val="[SHOPLIST.xls]_SHOPLIST_xl_9029"/>
      <sheetName val="[SHOPLIST.xls]_SHOPLIST_xl_9030"/>
      <sheetName val="[SHOPLIST.xls]_SHOPLIST_xl_9031"/>
      <sheetName val="[SHOPLIST.xls]_SHOPLIST_xl_9032"/>
      <sheetName val="[SHOPLIST.xls]_SHOPLIST_xl_9033"/>
      <sheetName val="[SHOPLIST.xls]_SHOPLIST_xl_9034"/>
      <sheetName val="[SHOPLIST.xls]_SHOPLIST_xl_9035"/>
      <sheetName val="[SHOPLIST.xls]70___0_s__i___108"/>
      <sheetName val="[SHOPLIST.xls]_SHOPLIST_xl_9036"/>
      <sheetName val="[SHOPLIST.xls]_SHOPLIST_xl_9037"/>
      <sheetName val="[SHOPLIST.xls]_SHOPLIST_xl_9038"/>
      <sheetName val="[SHOPLIST.xls]_VW__VU________89"/>
      <sheetName val="[SHOPLIST.xls]_SHOPLIST_xl_9039"/>
      <sheetName val="[SHOPLIST.xls]_SHOPLIST_xl_9040"/>
      <sheetName val="[SHOPLIST.xls]_SHOPLIST_xl_9041"/>
      <sheetName val="[SHOPLIST.xls]_SHOPLIST_xl_9042"/>
      <sheetName val="[SHOPLIST.xls]_SHOPLIST_xl_9043"/>
      <sheetName val="[SHOPLIST.xls]_SHOPLIST_xl_9044"/>
      <sheetName val="[SHOPLIST.xls]_SHOPLIST_xl_9045"/>
      <sheetName val="[SHOPLIST.xls]_SHOPLIST_xl_9046"/>
      <sheetName val="[SHOPLIST.xls]_SHOPLIST_xl_9047"/>
      <sheetName val="[SHOPLIST.xls]_SHOPLIST_xl_9048"/>
      <sheetName val="[SHOPLIST.xls]_SHOPLIST_xl_9049"/>
      <sheetName val="[SHOPLIST.xls]_SHOPLIST_xl_9050"/>
      <sheetName val="[SHOPLIST.xls]_SHOPLIST_xl_9051"/>
      <sheetName val="[SHOPLIST.xls]_SHOPLIST_xl_9052"/>
      <sheetName val="[SHOPLIST.xls]_SHOPLIST_xl_9053"/>
      <sheetName val="[SHOPLIST.xls]_SHOPLIST_xl_9054"/>
      <sheetName val="[SHOPLIST.xls]_SHOPLIST_xl_9055"/>
      <sheetName val="[SHOPLIST.xls]_SHOPLIST_xl_9056"/>
      <sheetName val="[SHOPLIST.xls]_SHOPLIST_xl_9057"/>
      <sheetName val="[SHOPLIST.xls]_SHOPLIST_xl_9058"/>
      <sheetName val="[SHOPLIST.xls]_SHOPLIST_xl_9059"/>
      <sheetName val="[SHOPLIST.xls]_SHOPLIST_xl_9060"/>
      <sheetName val="[SHOPLIST.xls]_SHOPLIST_xl_9061"/>
      <sheetName val="[SHOPLIST.xls]_SHOPLIST_xl_9062"/>
      <sheetName val="[SHOPLIST.xls]_SHOPLIST_xl_9063"/>
      <sheetName val="[SHOPLIST.xls]_SHOPLIST_xl_9064"/>
      <sheetName val="[SHOPLIST.xls]_SHOPLIST_xl_9065"/>
      <sheetName val="[SHOPLIST.xls]_SHOPLIST_xl_9066"/>
      <sheetName val="[SHOPLIST.xls]_SHOPLIST_xl_9067"/>
      <sheetName val="[SHOPLIST.xls]_SHOPLIST_xl_9068"/>
      <sheetName val="[SHOPLIST.xls]_SHOPLIST_xl_9069"/>
      <sheetName val="[SHOPLIST.xls]_SHOPLIST_xl_9070"/>
      <sheetName val="[SHOPLIST.xls]_SHOPLIST_xl_9071"/>
      <sheetName val="[SHOPLIST.xls]_SHOPLIST_xl_9072"/>
      <sheetName val="[SHOPLIST.xls]_SHOPLIST_xl_9073"/>
      <sheetName val="[SHOPLIST.xls]_SHOPLIST_xl_9074"/>
      <sheetName val="[SHOPLIST.xls]_SHOPLIST_xl_9075"/>
      <sheetName val="[SHOPLIST.xls]_SHOPLIST_xl_9076"/>
      <sheetName val="[SHOPLIST.xls]_SHOPLIST_xl_9077"/>
      <sheetName val="[SHOPLIST.xls]_SHOPLIST_xl_9078"/>
      <sheetName val="[SHOPLIST.xls]_SHOPLIST_xl_9079"/>
      <sheetName val="[SHOPLIST.xls]_SHOPLIST_xl_9080"/>
      <sheetName val="[SHOPLIST.xls]_SHOPLIST_xl_9081"/>
      <sheetName val="[SHOPLIST.xls]_SHOPLIST_xl_9082"/>
      <sheetName val="[SHOPLIST.xls]_SHOPLIST_xl_9083"/>
      <sheetName val="[SHOPLIST.xls]_SHOPLIST_xl_9084"/>
      <sheetName val="[SHOPLIST.xls]_SHOPLIST_xl_9085"/>
      <sheetName val="[SHOPLIST.xls]_SHOPLIST_xl_9086"/>
      <sheetName val="[SHOPLIST.xls]_SHOPLIST_xl_9087"/>
      <sheetName val="[SHOPLIST.xls]_SHOPLIST_xl_9088"/>
      <sheetName val="[SHOPLIST.xls]_SHOPLIST_xl_9089"/>
      <sheetName val="[SHOPLIST.xls]_SHOPLIST_xl_9090"/>
      <sheetName val="[SHOPLIST.xls]_SHOPLIST_xl_9091"/>
      <sheetName val="[SHOPLIST.xls]_SHOPLIST_xl_9092"/>
      <sheetName val="[SHOPLIST.xls]_SHOPLIST_xl_9093"/>
      <sheetName val="[SHOPLIST.xls]_SHOPLIST_xl_9094"/>
      <sheetName val="[SHOPLIST.xls]_SHOPLIST_xl_9095"/>
      <sheetName val="[SHOPLIST.xls]_SHOPLIST_xl_9096"/>
      <sheetName val="[SHOPLIST.xls]_SHOPLIST_xl_9097"/>
      <sheetName val="[SHOPLIST.xls]_SHOPLIST_xl_9098"/>
      <sheetName val="[SHOPLIST.xls]70___0_s__i___109"/>
      <sheetName val="[SHOPLIST.xls]_SHOPLIST_xl_9099"/>
      <sheetName val="[SHOPLIST.xls]_SHOPLIST_xl_9812"/>
      <sheetName val="[SHOPLIST.xls]_SHOPLIST_xl_9813"/>
      <sheetName val="[SHOPLIST.xls]_VW_VU____t__0__3"/>
      <sheetName val="[SHOPLIST.xls]_SHOPLIST_xl_9814"/>
      <sheetName val="[SHOPLIST.xls]_SHOPLIST_xl_9815"/>
      <sheetName val="[SHOPLIST.xls]_SHOPLIST_xl_9816"/>
      <sheetName val="[SHOPLIST.xls]_SHOPLIST_xl_9817"/>
      <sheetName val="[SHOPLIST.xls]70_x005f_x0000___0_x_33"/>
      <sheetName val="[SHOPLIST.xls]_SHOPLIST_xl_9100"/>
      <sheetName val="[SHOPLIST.xls]_SHOPLIST_xl_9101"/>
      <sheetName val="[SHOPLIST.xls]_SHOPLIST_xl_9818"/>
      <sheetName val="[SHOPLIST.xls]_SHOPLIST_xl_9819"/>
      <sheetName val="[SHOPLIST.xls]70___0_s__i___110"/>
      <sheetName val="[SHOPLIST.xls]_SHOPLIST_xl_9102"/>
      <sheetName val="[SHOPLIST.xls]_SHOPLIST_xl_9820"/>
      <sheetName val="[SHOPLIST.xls]_SHOPLIST_xl_9821"/>
      <sheetName val="[SHOPLIST.xls]_SHOPLIST_xl_9822"/>
      <sheetName val="[SHOPLIST.xls]_SHOPLIST_xl_9103"/>
      <sheetName val="[SHOPLIST.xls]_SHOPLIST_xl_9104"/>
      <sheetName val="[SHOPLIST.xls]_SHOPLIST_xl_9105"/>
      <sheetName val="[SHOPLIST.xls]_SHOPLIST_xl_9106"/>
      <sheetName val="[SHOPLIST.xls]_SHOPLIST_xl_9107"/>
      <sheetName val="[SHOPLIST.xls]_SHOPLIST_xl_9108"/>
      <sheetName val="[SHOPLIST.xls]_SHOPLIST_xl_9823"/>
      <sheetName val="[SHOPLIST.xls]_SHOPLIST_xl_9109"/>
      <sheetName val="[SHOPLIST.xls]_SHOPLIST_xl_9110"/>
      <sheetName val="[SHOPLIST.xls]_SHOPLIST_xl_9111"/>
      <sheetName val="[SHOPLIST.xls]_SHOPLIST_xl_9112"/>
      <sheetName val="[SHOPLIST.xls]_SHOPLIST_xl_9824"/>
      <sheetName val="[SHOPLIST.xls]_SHOPLIST_xl_9113"/>
      <sheetName val="[SHOPLIST.xls]_SHOPLIST_xl_9825"/>
      <sheetName val="[SHOPLIST.xls]_SHOPLIST_xl_9114"/>
      <sheetName val="[SHOPLIST.xls]_SHOPLIST_xl_9826"/>
      <sheetName val="[SHOPLIST.xls]_SHOPLIST_xl_9115"/>
      <sheetName val="[SHOPLIST.xls]_SHOPLIST_xl_9827"/>
      <sheetName val="[SHOPLIST.xls]_SHOPLIST_xl_9116"/>
      <sheetName val="[SHOPLIST.xls]_SHOPLIST_xl_9117"/>
      <sheetName val="[SHOPLIST.xls]_SHOPLIST_xl_9118"/>
      <sheetName val="[SHOPLIST.xls]_SHOPLIST_xl_9119"/>
      <sheetName val="[SHOPLIST.xls]_SHOPLIST_xl_9120"/>
      <sheetName val="[SHOPLIST.xls]_SHOPLIST_xl_9121"/>
      <sheetName val="[SHOPLIST.xls]_SHOPLIST_xl_9122"/>
      <sheetName val="[SHOPLIST.xls]_SHOPLIST_xl_9123"/>
      <sheetName val="[SHOPLIST.xls]_SHOPLIST_xl_9124"/>
      <sheetName val="[SHOPLIST.xls]_SHOPLIST_xl_9125"/>
      <sheetName val="[SHOPLIST.xls]_SHOPLIST_xl_9126"/>
      <sheetName val="[SHOPLIST.xls]_SHOPLIST_xl_9127"/>
      <sheetName val="[SHOPLIST.xls]_SHOPLIST_xl_9128"/>
      <sheetName val="[SHOPLIST.xls]_SHOPLIST_xl_9828"/>
      <sheetName val="[SHOPLIST.xls]_SHOPLIST_xl_9129"/>
      <sheetName val="[SHOPLIST.xls]_SHOPLIST_xl_9130"/>
      <sheetName val="[SHOPLIST.xls]_SHOPLIST_xl_9131"/>
      <sheetName val="[SHOPLIST.xls]_SHOPLIST_xl_9829"/>
      <sheetName val="[SHOPLIST.xls]_SHOPLIST_xl_9132"/>
      <sheetName val="[SHOPLIST.xls]_SHOPLIST_xl_9133"/>
      <sheetName val="[SHOPLIST.xls]_SHOPLIST_xl_9134"/>
      <sheetName val="[SHOPLIST.xls]_SHOPLIST_xl_9135"/>
      <sheetName val="[SHOPLIST.xls]_SHOPLIST_xl_9136"/>
      <sheetName val="[SHOPLIST.xls]_SHOPLIST_xl_9137"/>
      <sheetName val="[SHOPLIST.xls]_SHOPLIST_xl_9138"/>
      <sheetName val="[SHOPLIST.xls]_SHOPLIST_xl_9139"/>
      <sheetName val="[SHOPLIST.xls]_SHOPLIST_xl_9140"/>
      <sheetName val="[SHOPLIST.xls]_SHOPLIST_xl_9830"/>
      <sheetName val="[SHOPLIST.xls]_SHOPLIST_xl_9141"/>
      <sheetName val="[SHOPLIST.xls]_SHOPLIST_xl_9142"/>
      <sheetName val="[SHOPLIST.xls]_SHOPLIST_xl_9143"/>
      <sheetName val="[SHOPLIST.xls]_SHOPLIST_xl_9144"/>
      <sheetName val="[SHOPLIST.xls]_SHOPLIST_xl_9145"/>
      <sheetName val="[SHOPLIST.xls]_SHOPLIST_xl_9146"/>
      <sheetName val="[SHOPLIST.xls]_SHOPLIST_xl_9147"/>
      <sheetName val="[SHOPLIST.xls]_SHOPLIST_xl_9831"/>
      <sheetName val="[SHOPLIST.xls]_SHOPLIST_xl_9148"/>
      <sheetName val="[SHOPLIST.xls]_SHOPLIST_xl_9149"/>
      <sheetName val="[SHOPLIST.xls]_SHOPLIST_xl_9150"/>
      <sheetName val="[SHOPLIST.xls]_SHOPLIST_xl_9151"/>
      <sheetName val="[SHOPLIST.xls]_SHOPLIST_xl_9152"/>
      <sheetName val="[SHOPLIST.xls]_SHOPLIST_xl_9153"/>
      <sheetName val="[SHOPLIST.xls]_SHOPLIST_xl_9154"/>
      <sheetName val="[SHOPLIST.xls]_SHOPLIST_xl_9155"/>
      <sheetName val="[SHOPLIST.xls]_SHOPLIST_xl_9156"/>
      <sheetName val="[SHOPLIST.xls]_SHOPLIST_xl_9832"/>
      <sheetName val="[SHOPLIST.xls]_SHOPLIST_xl_9157"/>
      <sheetName val="[SHOPLIST.xls]_SHOPLIST_xl_9158"/>
      <sheetName val="[SHOPLIST.xls]_SHOPLIST_xl_9159"/>
      <sheetName val="[SHOPLIST.xls]_SHOPLIST_xl_9160"/>
      <sheetName val="[SHOPLIST.xls]_SHOPLIST_xl_9161"/>
      <sheetName val="[SHOPLIST.xls]_SHOPLIST_xl_9162"/>
      <sheetName val="[SHOPLIST.xls]_SHOPLIST_xl_9163"/>
      <sheetName val="[SHOPLIST.xls]_SHOPLIST_xl_9164"/>
      <sheetName val="[SHOPLIST.xls]_SHOPLIST_xl_9165"/>
      <sheetName val="[SHOPLIST.xls]_SHOPLIST_xl_9833"/>
      <sheetName val="[SHOPLIST.xls]_SHOPLIST_xl_9834"/>
      <sheetName val="[SHOPLIST.xls]_SHOPLIST_xl_9166"/>
      <sheetName val="[SHOPLIST.xls]_SHOPLIST_xl_9167"/>
      <sheetName val="[SHOPLIST.xls]_SHOPLIST_xl_9168"/>
      <sheetName val="[SHOPLIST.xls]_SHOPLIST_xl_9169"/>
      <sheetName val="[SHOPLIST.xls]_SHOPLIST_xl_9170"/>
      <sheetName val="[SHOPLIST.xls]_SHOPLIST_xl_9171"/>
      <sheetName val="[SHOPLIST.xls]_SHOPLIST_xl_9172"/>
      <sheetName val="[SHOPLIST.xls]_SHOPLIST_xl_9173"/>
      <sheetName val="[SHOPLIST.xls]_SHOPLIST_xl_9174"/>
      <sheetName val="[SHOPLIST.xls]_SHOPLIST_xl_9835"/>
      <sheetName val="[SHOPLIST.xls]_SHOPLIST_xl_9175"/>
      <sheetName val="[SHOPLIST.xls]_SHOPLIST_xl_9176"/>
      <sheetName val="[SHOPLIST.xls]_SHOPLIST_xl_9177"/>
      <sheetName val="[SHOPLIST.xls]_SHOPLIST_xl_9178"/>
      <sheetName val="[SHOPLIST.xls]_SHOPLIST_xl_9179"/>
      <sheetName val="[SHOPLIST.xls]_SHOPLIST_xl_9180"/>
      <sheetName val="[SHOPLIST.xls]_SHOPLIST_xl_9181"/>
      <sheetName val="[SHOPLIST.xls]_SHOPLIST_xl_9182"/>
      <sheetName val="[SHOPLIST.xls]_SHOPLIST_xl_9183"/>
      <sheetName val="[SHOPLIST.xls]_SHOPLIST_xl_9184"/>
      <sheetName val="[SHOPLIST.xls]_SHOPLIST_xl_9185"/>
      <sheetName val="[SHOPLIST.xls]_SHOPLIST_xl_9186"/>
      <sheetName val="[SHOPLIST.xls]_SHOPLIST_xl_9187"/>
      <sheetName val="[SHOPLIST.xls]_SHOPLIST_xl_9188"/>
      <sheetName val="[SHOPLIST.xls]_SHOPLIST_xl_9189"/>
      <sheetName val="[SHOPLIST.xls]_SHOPLIST_xl_9190"/>
      <sheetName val="[SHOPLIST.xls]_SHOPLIST_xl_9191"/>
      <sheetName val="[SHOPLIST.xls]_SHOPLIST_xl_9192"/>
      <sheetName val="[SHOPLIST.xls]_SHOPLIST_xl_9836"/>
      <sheetName val="[SHOPLIST.xls]_SHOPLIST_xl_9193"/>
      <sheetName val="[SHOPLIST.xls]_SHOPLIST_xl_9194"/>
      <sheetName val="[SHOPLIST.xls]_SHOPLIST_xl_9195"/>
      <sheetName val="[SHOPLIST.xls]_SHOPLIST_xl_9196"/>
      <sheetName val="[SHOPLIST.xls]_SHOPLIST_xl_9197"/>
      <sheetName val="[SHOPLIST.xls]_SHOPLIST_xl_9198"/>
      <sheetName val="[SHOPLIST.xls]_SHOPLIST_xl_9199"/>
      <sheetName val="[SHOPLIST.xls]_SHOPLIST_xl_9200"/>
      <sheetName val="[SHOPLIST.xls]_SHOPLIST_xl_9201"/>
      <sheetName val="[SHOPLIST.xls]_SHOPLIST_xl_9202"/>
      <sheetName val="[SHOPLIST.xls]_SHOPLIST_xl_9837"/>
      <sheetName val="[SHOPLIST.xls]_SHOPLIST_xl_9838"/>
      <sheetName val="[SHOPLIST.xls]_SHOPLIST_xl_9203"/>
      <sheetName val="[SHOPLIST.xls]_SHOPLIST_xl_9204"/>
      <sheetName val="[SHOPLIST.xls]_SHOPLIST_xl_9205"/>
      <sheetName val="[SHOPLIST.xls]_SHOPLIST_xl_9206"/>
      <sheetName val="[SHOPLIST.xls]_SHOPLIST_xl_9207"/>
      <sheetName val="[SHOPLIST.xls]_SHOPLIST_xl_9208"/>
      <sheetName val="[SHOPLIST.xls]_SHOPLIST_xl_9209"/>
      <sheetName val="[SHOPLIST.xls]_SHOPLIST_xl_9210"/>
      <sheetName val="[SHOPLIST.xls]_SHOPLIST_xl_9211"/>
      <sheetName val="[SHOPLIST.xls]_SHOPLIST_xl_9839"/>
      <sheetName val="[SHOPLIST.xls]_SHOPLIST_xl_9212"/>
      <sheetName val="[SHOPLIST.xls]_SHOPLIST_xl_9213"/>
      <sheetName val="[SHOPLIST.xls]_SHOPLIST_xl_9214"/>
      <sheetName val="[SHOPLIST.xls]_SHOPLIST_xl_9215"/>
      <sheetName val="[SHOPLIST.xls]_SHOPLIST_xl_9216"/>
      <sheetName val="[SHOPLIST.xls]_SHOPLIST_xl_9217"/>
      <sheetName val="[SHOPLIST.xls]_SHOPLIST_xl_9218"/>
      <sheetName val="[SHOPLIST.xls]_SHOPLIST_xl_9219"/>
      <sheetName val="[SHOPLIST.xls]_SHOPLIST_xl_9220"/>
      <sheetName val="[SHOPLIST.xls]70_x005f_x005f_x005f_x0000_25"/>
      <sheetName val="[SHOPLIST.xls]_SHOPLIST_xl_9221"/>
      <sheetName val="[SHOPLIST.xls]_SHOPLIST_xl_9222"/>
      <sheetName val="[SHOPLIST.xls]_SHOPLIST_xl_9223"/>
      <sheetName val="[SHOPLIST.xls]_SHOPLIST_xl_9840"/>
      <sheetName val="[SHOPLIST.xls]_SHOPLIST_xl_9224"/>
      <sheetName val="[SHOPLIST.xls]_SHOPLIST_xl_9225"/>
      <sheetName val="[SHOPLIST.xls]_SHOPLIST_xl_9226"/>
      <sheetName val="[SHOPLIST.xls]_SHOPLIST_xl_9841"/>
      <sheetName val="[SHOPLIST.xls]_SHOPLIST_xl_9842"/>
      <sheetName val="[SHOPLIST.xls]_SHOPLIST_xl_9843"/>
      <sheetName val="[SHOPLIST.xls]_SHOPLIST_xl_9844"/>
      <sheetName val="[SHOPLIST.xls]_SHOPLIST_xl_9227"/>
      <sheetName val="[SHOPLIST.xls]_SHOPLIST_xl_9845"/>
      <sheetName val="[SHOPLIST.xls]_SHOPLIST_xl_9228"/>
      <sheetName val="[SHOPLIST.xls]_SHOPLIST_xl_9229"/>
      <sheetName val="[SHOPLIST.xls]_SHOPLIST_xl_9230"/>
      <sheetName val="[SHOPLIST.xls]_SHOPLIST_xl_9231"/>
      <sheetName val="[SHOPLIST.xls]_SHOPLIST_xl_9232"/>
      <sheetName val="[SHOPLIST.xls]_SHOPLIST_xl_9846"/>
      <sheetName val="[SHOPLIST.xls]_SHOPLIST_xl_9233"/>
      <sheetName val="[SHOPLIST.xls]_SHOPLIST_xl_9234"/>
      <sheetName val="[SHOPLIST.xls]_SHOPLIST_xl_9235"/>
      <sheetName val="[SHOPLIST.xls]_SHOPLIST_xl_9236"/>
      <sheetName val="[SHOPLIST.xls]_SHOPLIST_xl_9237"/>
      <sheetName val="[SHOPLIST.xls]_SHOPLIST_xl_9238"/>
      <sheetName val="[SHOPLIST.xls]_SHOPLIST_xl_9239"/>
      <sheetName val="[SHOPLIST.xls]_SHOPLIST_xl_9240"/>
      <sheetName val="[SHOPLIST.xls]_SHOPLIST_xl_9241"/>
      <sheetName val="[SHOPLIST.xls]_SHOPLIST_xl_9242"/>
      <sheetName val="[SHOPLIST.xls]_SHOPLIST_xl_9243"/>
      <sheetName val="[SHOPLIST.xls]_SHOPLIST_xl_9244"/>
      <sheetName val="[SHOPLIST.xls]_SHOPLIST_xl_9245"/>
      <sheetName val="[SHOPLIST.xls]_SHOPLIST_xl_9246"/>
      <sheetName val="[SHOPLIST.xls]_SHOPLIST_xl_9847"/>
      <sheetName val="[SHOPLIST.xls]_SHOPLIST_xl_9848"/>
      <sheetName val="[SHOPLIST.xls]_SHOPLIST_xl_9849"/>
      <sheetName val="[SHOPLIST.xls]_SHOPLIST_xl_9850"/>
      <sheetName val="[SHOPLIST.xls]_SHOPLIST_xl_9247"/>
      <sheetName val="[SHOPLIST.xls]_SHOPLIST_xl_9851"/>
      <sheetName val="[SHOPLIST.xls]_SHOPLIST_xl_9852"/>
      <sheetName val="[SHOPLIST.xls]_SHOPLIST_xl_9248"/>
      <sheetName val="[SHOPLIST.xls]_SHOPLIST_xl_9249"/>
      <sheetName val="[SHOPLIST.xls]_SHOPLIST_xl_9250"/>
      <sheetName val="[SHOPLIST.xls]_SHOPLIST_xl_9251"/>
      <sheetName val="[SHOPLIST.xls]_SHOPLIST_xl_9252"/>
      <sheetName val="[SHOPLIST.xls]_SHOPLIST_xl_9253"/>
      <sheetName val="[SHOPLIST.xls]_SHOPLIST_xl_9254"/>
      <sheetName val="[SHOPLIST.xls]_SHOPLIST_xl_9255"/>
      <sheetName val="[SHOPLIST.xls]_SHOPLIST_xl_9256"/>
      <sheetName val="[SHOPLIST.xls]_SHOPLIST_xl_9257"/>
      <sheetName val="[SHOPLIST.xls]_SHOPLIST_xl_9258"/>
      <sheetName val="[SHOPLIST.xls]_SHOPLIST_xl_9259"/>
      <sheetName val="[SHOPLIST.xls]_SHOPLIST_xl_9260"/>
      <sheetName val="[SHOPLIST.xls]_SHOPLIST_xl_9261"/>
      <sheetName val="[SHOPLIST.xls]_SHOPLIST_xl_9262"/>
      <sheetName val="[SHOPLIST.xls]_SHOPLIST_xl_9263"/>
      <sheetName val="[SHOPLIST.xls]_SHOPLIST_xl_9264"/>
      <sheetName val="[SHOPLIST.xls]_SHOPLIST_xl_9265"/>
      <sheetName val="[SHOPLIST.xls]_SHOPLIST_xl_9853"/>
      <sheetName val="[SHOPLIST.xls]_SHOPLIST_xl_9854"/>
      <sheetName val="[SHOPLIST.xls]_SHOPLIST_xl_9266"/>
      <sheetName val="[SHOPLIST.xls]_SHOPLIST_xl_9267"/>
      <sheetName val="[SHOPLIST.xls]_SHOPLIST_xl_9268"/>
      <sheetName val="[SHOPLIST.xls]_SHOPLIST_xl_9269"/>
      <sheetName val="[SHOPLIST.xls]_SHOPLIST_xl_9270"/>
      <sheetName val="[SHOPLIST.xls]_SHOPLIST_xl_9271"/>
      <sheetName val="[SHOPLIST.xls]_SHOPLIST_xl_9272"/>
      <sheetName val="[SHOPLIST.xls]_SHOPLIST_xl_9273"/>
      <sheetName val="[SHOPLIST.xls]_SHOPLIST_xl_9274"/>
      <sheetName val="[SHOPLIST.xls]_SHOPLIST_xl_9275"/>
      <sheetName val="[SHOPLIST.xls]_SHOPLIST_xl_9276"/>
      <sheetName val="[SHOPLIST.xls]_SHOPLIST_xl_9277"/>
      <sheetName val="[SHOPLIST.xls]_SHOPLIST_xl_9278"/>
      <sheetName val="[SHOPLIST.xls]_SHOPLIST_xl_9279"/>
      <sheetName val="[SHOPLIST.xls]_SHOPLIST_xl_9280"/>
      <sheetName val="[SHOPLIST.xls]_SHOPLIST_xl_9281"/>
      <sheetName val="[SHOPLIST.xls]_SHOPLIST_xl_9855"/>
      <sheetName val="[SHOPLIST.xls]_SHOPLIST_xl_9856"/>
      <sheetName val="[SHOPLIST.xls]_SHOPLIST_xl_9857"/>
      <sheetName val="[SHOPLIST.xls]_SHOPLIST_xl_9858"/>
      <sheetName val="[SHOPLIST.xls]_SHOPLIST_xl_9859"/>
      <sheetName val="[SHOPLIST.xls]_SHOPLIST_xl_9860"/>
      <sheetName val="[SHOPLIST.xls]_SHOPLIST_xl_9861"/>
      <sheetName val="[SHOPLIST.xls]_SHOPLIST_xl_9862"/>
      <sheetName val="[SHOPLIST.xls]_SHOPLIST_xl_9863"/>
      <sheetName val="[SHOPLIST.xls]_SHOPLIST_xl_9864"/>
      <sheetName val="[SHOPLIST.xls]_SHOPLIST_xl_9865"/>
      <sheetName val="[SHOPLIST.xls]_SHOPLIST_xl_9866"/>
      <sheetName val="[SHOPLIST.xls]_SHOPLIST_xl_9867"/>
      <sheetName val="[SHOPLIST.xls]_SHOPLIST_xl_9868"/>
      <sheetName val="[SHOPLIST.xls]_SHOPLIST_xl_9869"/>
      <sheetName val="[SHOPLIST.xls]_SHOPLIST_xl_9870"/>
      <sheetName val="[SHOPLIST.xls]_SHOPLIST_xl_9871"/>
      <sheetName val="[SHOPLIST.xls]_SHOPLIST_xl_9872"/>
      <sheetName val="[SHOPLIST.xls]_SHOPLIST_xl_9873"/>
      <sheetName val="[SHOPLIST.xls]_SHOPLIST_xl_9874"/>
      <sheetName val="[SHOPLIST.xls]_SHOPLIST_xl_9875"/>
      <sheetName val="[SHOPLIST.xls]_SHOPLIST_xl_9876"/>
      <sheetName val="[SHOPLIST.xls]_SHOPLIST_xl_9877"/>
      <sheetName val="[SHOPLIST.xls]_SHOPLIST_xl_9878"/>
      <sheetName val="[SHOPLIST.xls]_SHOPLIST_xl_9879"/>
      <sheetName val="[SHOPLIST.xls]_SHOPLIST_xl_9880"/>
      <sheetName val="[SHOPLIST.xls]_SHOPLIST_xl_9881"/>
      <sheetName val="[SHOPLIST.xls]_SHOPLIST_xl_9882"/>
      <sheetName val="[SHOPLIST.xls]_SHOPLIST_xl_9883"/>
      <sheetName val="[SHOPLIST.xls]_SHOPLIST_xl_9884"/>
      <sheetName val="[SHOPLIST.xls]_SHOPLIST_xl_9885"/>
      <sheetName val="[SHOPLIST.xls]_SHOPLIST_xl_9886"/>
      <sheetName val="[SHOPLIST.xls]_SHOPLIST_xl_9887"/>
      <sheetName val="[SHOPLIST.xls]_SHOPLIST_xl_9888"/>
      <sheetName val="[SHOPLIST.xls]_SHOPLIST_xl_9889"/>
      <sheetName val="[SHOPLIST.xls]_SHOPLIST_xl_9890"/>
      <sheetName val="[SHOPLIST.xls]_SHOPLIST_xl_9891"/>
      <sheetName val="[SHOPLIST.xls]_SHOPLIST_xl_9892"/>
      <sheetName val="[SHOPLIST.xls]_SHOPLIST_xl_9893"/>
      <sheetName val="[SHOPLIST.xls]_SHOPLIST_xl_9894"/>
      <sheetName val="[SHOPLIST.xls]_SHOPLIST_xl_9895"/>
      <sheetName val="[SHOPLIST.xls]_SHOPLIST_xl_9896"/>
      <sheetName val="[SHOPLIST.xls]_SHOPLIST_xl_9897"/>
      <sheetName val="[SHOPLIST.xls]_SHOPLIST_xl_9898"/>
      <sheetName val="[SHOPLIST.xls]_SHOPLIST_xl_9899"/>
      <sheetName val="[SHOPLIST.xls]_SHOPLIST_xl_9900"/>
      <sheetName val="[SHOPLIST.xls]_SHOPLIST_xl_9901"/>
      <sheetName val="[SHOPLIST.xls]_SHOPLIST_xl_9902"/>
      <sheetName val="[SHOPLIST.xls]_SHOPLIST_xl_9903"/>
      <sheetName val="[SHOPLIST.xls]_SHOPLIST_xl_9904"/>
      <sheetName val="[SHOPLIST.xls]_SHOPLIST_xl_9905"/>
      <sheetName val="[SHOPLIST.xls]_SHOPLIST_xl_9906"/>
      <sheetName val="[SHOPLIST.xls]_SHOPLIST_xl_9907"/>
      <sheetName val="[SHOPLIST.xls]_SHOPLIST_xl_9908"/>
      <sheetName val="[SHOPLIST.xls]_SHOPLIST_xl_9909"/>
      <sheetName val="[SHOPLIST.xls]_SHOPLIST_xl_9910"/>
      <sheetName val="[SHOPLIST.xls]_SHOPLIST_xl_9911"/>
      <sheetName val="[SHOPLIST.xls]_SHOPLIST_xl_9912"/>
      <sheetName val="[SHOPLIST.xls]_SHOPLIST_xl_9913"/>
      <sheetName val="[SHOPLIST.xls]_SHOPLIST_xl_9914"/>
      <sheetName val="[SHOPLIST.xls]_SHOPLIST_xl_9915"/>
      <sheetName val="[SHOPLIST.xls]_SHOPLIST_xl_9916"/>
      <sheetName val="[SHOPLIST.xls]_SHOPLIST_xl_9917"/>
      <sheetName val="[SHOPLIST.xls]_SHOPLIST_xl_9918"/>
      <sheetName val="[SHOPLIST.xls]_SHOPLIST_xl_9919"/>
      <sheetName val="[SHOPLIST.xls]_SHOPLIST_xl_9920"/>
      <sheetName val="[SHOPLIST.xls]_SHOPLIST_xl_9921"/>
      <sheetName val="[SHOPLIST.xls]_SHOPLIST_xl_9922"/>
      <sheetName val="[SHOPLIST.xls]_SHOPLIST_xl_9923"/>
      <sheetName val="[SHOPLIST.xls]_SHOPLIST_xl_9924"/>
      <sheetName val="[SHOPLIST.xls]_SHOPLIST_xl_9925"/>
      <sheetName val="[SHOPLIST.xls]_SHOPLIST_xl_9282"/>
      <sheetName val="[SHOPLIST.xls]_SHOPLIST_xl_9283"/>
      <sheetName val="[SHOPLIST.xls]_SHOPLIST_xl_9284"/>
      <sheetName val="[SHOPLIST.xls]_SHOPLIST_xl_9285"/>
      <sheetName val="[SHOPLIST.xls]_SHOPLIST_xl_9286"/>
      <sheetName val="[SHOPLIST.xls]_SHOPLIST_xl_9287"/>
      <sheetName val="[SHOPLIST.xls]_SHOPLIST_xl_9288"/>
      <sheetName val="[SHOPLIST.xls]_SHOPLIST_xl_9289"/>
      <sheetName val="[SHOPLIST.xls]_SHOPLIST_xl_9290"/>
      <sheetName val="[SHOPLIST.xls]_SHOPLIST_xl_9291"/>
      <sheetName val="[SHOPLIST.xls]_SHOPLIST_xl_9292"/>
      <sheetName val="[SHOPLIST.xls]_SHOPLIST_xl_9293"/>
      <sheetName val="[SHOPLIST.xls]_SHOPLIST_xl_9294"/>
      <sheetName val="[SHOPLIST.xls]_SHOPLIST_xl_9295"/>
      <sheetName val="[SHOPLIST.xls]_SHOPLIST_xl_9296"/>
      <sheetName val="[SHOPLIST.xls]_SHOPLIST_xl_9297"/>
      <sheetName val="[SHOPLIST.xls]_SHOPLIST_xl_9298"/>
      <sheetName val="[SHOPLIST.xls]_SHOPLIST_xl_9299"/>
      <sheetName val="[SHOPLIST.xls]_SHOPLIST_xl_9300"/>
      <sheetName val="[SHOPLIST.xls]_SHOPLIST_xl_9301"/>
      <sheetName val="[SHOPLIST.xls]_SHOPLIST_xl_9302"/>
      <sheetName val="[SHOPLIST.xls]_SHOPLIST_xl_9303"/>
      <sheetName val="[SHOPLIST.xls]_SHOPLIST_xl_9304"/>
      <sheetName val="[SHOPLIST.xls]_SHOPLIST_xl_9305"/>
      <sheetName val="[SHOPLIST.xls]_SHOPLIST_xl_9306"/>
      <sheetName val="[SHOPLIST.xls]_SHOPLIST_xl_9307"/>
      <sheetName val="[SHOPLIST.xls]_SHOPLIST_xl_9308"/>
      <sheetName val="[SHOPLIST.xls]_SHOPLIST_xl_9309"/>
      <sheetName val="[SHOPLIST.xls]_SHOPLIST_xl_9310"/>
      <sheetName val="[SHOPLIST.xls]_SHOPLIST_xl_9311"/>
      <sheetName val="[SHOPLIST.xls]_SHOPLIST_xl_9312"/>
      <sheetName val="[SHOPLIST.xls]_SHOPLIST_xl_9313"/>
      <sheetName val="[SHOPLIST.xls]_SHOPLIST_xl_9314"/>
      <sheetName val="[SHOPLIST.xls]_SHOPLIST_xl_9315"/>
      <sheetName val="[SHOPLIST.xls]_SHOPLIST_xl_9316"/>
      <sheetName val="[SHOPLIST.xls]_SHOPLIST_xl_9317"/>
      <sheetName val="[SHOPLIST.xls]_SHOPLIST_xl_9318"/>
      <sheetName val="[SHOPLIST.xls]_SHOPLIST_xl_9319"/>
      <sheetName val="[SHOPLIST.xls]_SHOPLIST_xl_9320"/>
      <sheetName val="[SHOPLIST.xls]_SHOPLIST_xl_9321"/>
      <sheetName val="[SHOPLIST.xls]_SHOPLIST_xl_9322"/>
      <sheetName val="[SHOPLIST.xls]_SHOPLIST_xl_9926"/>
      <sheetName val="[SHOPLIST.xls]_SHOPLIST_xl_9927"/>
      <sheetName val="[SHOPLIST.xls]_SHOPLIST_xl_9323"/>
      <sheetName val="[SHOPLIST.xls]_SHOPLIST_xl_9324"/>
      <sheetName val="[SHOPLIST.xls]_SHOPLIST_xl_9325"/>
      <sheetName val="[SHOPLIST.xls]_SHOPLIST_xl_9326"/>
      <sheetName val="[SHOPLIST.xls]_SHOPLIST_xl_9327"/>
      <sheetName val="[SHOPLIST.xls]_SHOPLIST_xl_9328"/>
      <sheetName val="[SHOPLIST.xls]_SHOPLIST_xl_9329"/>
      <sheetName val="[SHOPLIST.xls]_SHOPLIST_xl_9330"/>
      <sheetName val="[SHOPLIST.xls]_SHOPLIST_xl_9331"/>
      <sheetName val="[SHOPLIST.xls]_SHOPLIST_xl_9332"/>
      <sheetName val="[SHOPLIST.xls]_SHOPLIST_xl_9333"/>
      <sheetName val="[SHOPLIST.xls]_SHOPLIST_xl_9334"/>
      <sheetName val="[SHOPLIST.xls]_SHOPLIST_xl_9335"/>
      <sheetName val="[SHOPLIST.xls]_SHOPLIST_xl_9336"/>
      <sheetName val="[SHOPLIST.xls]_SHOPLIST_xl_9337"/>
      <sheetName val="[SHOPLIST.xls]_SHOPLIST_xl_9338"/>
      <sheetName val="[SHOPLIST.xls]_SHOPLIST_xl_9339"/>
      <sheetName val="[SHOPLIST.xls]_SHOPLIST_xl_9340"/>
      <sheetName val="[SHOPLIST.xls]_SHOPLIST_xl_9341"/>
      <sheetName val="[SHOPLIST.xls]_SHOPLIST_xl_9342"/>
      <sheetName val="[SHOPLIST.xls]_SHOPLIST_xl_9343"/>
      <sheetName val="[SHOPLIST.xls]_SHOPLIST_xl_9344"/>
      <sheetName val="[SHOPLIST.xls]_SHOPLIST_xl_9345"/>
      <sheetName val="[SHOPLIST.xls]_SHOPLIST_xl_9346"/>
      <sheetName val="[SHOPLIST.xls]_SHOPLIST_xl_9347"/>
      <sheetName val="[SHOPLIST.xls]_SHOPLIST_xl_9348"/>
      <sheetName val="[SHOPLIST.xls]_SHOPLIST_xl_9349"/>
      <sheetName val="[SHOPLIST.xls]_SHOPLIST_xl_9350"/>
      <sheetName val="[SHOPLIST.xls]_SHOPLIST_xl_9351"/>
      <sheetName val="[SHOPLIST.xls]_SHOPLIST_xl_9352"/>
      <sheetName val="[SHOPLIST.xls]_SHOPLIST_xl_9353"/>
      <sheetName val="[SHOPLIST.xls]_SHOPLIST_xl_9354"/>
      <sheetName val="[SHOPLIST.xls]_SHOPLIST_xl_9355"/>
      <sheetName val="[SHOPLIST.xls]_SHOPLIST_xl_9356"/>
      <sheetName val="[SHOPLIST.xls]_SHOPLIST_xl_9357"/>
      <sheetName val="[SHOPLIST.xls]_SHOPLIST_xl_9358"/>
      <sheetName val="[SHOPLIST.xls]_SHOPLIST_xl_9359"/>
      <sheetName val="[SHOPLIST.xls]_SHOPLIST_xl_9360"/>
      <sheetName val="[SHOPLIST.xls]_SHOPLIST_xl_9361"/>
      <sheetName val="[SHOPLIST.xls]_SHOPLIST_xl_9362"/>
      <sheetName val="[SHOPLIST.xls]_SHOPLIST_xl_9363"/>
      <sheetName val="[SHOPLIST.xls]_SHOPLIST_xl_9364"/>
      <sheetName val="[SHOPLIST.xls]_SHOPLIST_xl_9365"/>
      <sheetName val="[SHOPLIST.xls]_SHOPLIST_xl_9366"/>
      <sheetName val="[SHOPLIST.xls]_SHOPLIST_xl_9367"/>
      <sheetName val="[SHOPLIST.xls]_SHOPLIST_xl_9368"/>
      <sheetName val="[SHOPLIST.xls]_SHOPLIST_xl_9369"/>
      <sheetName val="[SHOPLIST.xls]_SHOPLIST_xl_9370"/>
      <sheetName val="[SHOPLIST.xls]_SHOPLIST_xl_9371"/>
      <sheetName val="[SHOPLIST.xls]_SHOPLIST_xl_9372"/>
      <sheetName val="[SHOPLIST.xls]_SHOPLIST_xl_9373"/>
      <sheetName val="[SHOPLIST.xls]_SHOPLIST_xl_9374"/>
      <sheetName val="[SHOPLIST.xls]_SHOPLIST_xl_9375"/>
      <sheetName val="[SHOPLIST.xls]_SHOPLIST_xl_9376"/>
      <sheetName val="[SHOPLIST.xls]_SHOPLIST_xl_9377"/>
      <sheetName val="[SHOPLIST.xls]_SHOPLIST_xl_9378"/>
      <sheetName val="[SHOPLIST.xls]_SHOPLIST_xl_9379"/>
      <sheetName val="[SHOPLIST.xls]_SHOPLIST_xl_9380"/>
      <sheetName val="[SHOPLIST.xls]_SHOPLIST_xl_9381"/>
      <sheetName val="[SHOPLIST.xls]_SHOPLIST_xl_9382"/>
      <sheetName val="[SHOPLIST.xls]_SHOPLIST_xl_9383"/>
      <sheetName val="[SHOPLIST.xls]_SHOPLIST_xl_9384"/>
      <sheetName val="[SHOPLIST.xls]_SHOPLIST_xl_9385"/>
      <sheetName val="[SHOPLIST.xls]_SHOPLIST_xl_9386"/>
      <sheetName val="[SHOPLIST.xls]_SHOPLIST_xl_9387"/>
      <sheetName val="[SHOPLIST.xls]_SHOPLIST_xl_9388"/>
      <sheetName val="[SHOPLIST.xls]_SHOPLIST_xl_9389"/>
      <sheetName val="[SHOPLIST.xls]_SHOPLIST_xl_9390"/>
      <sheetName val="[SHOPLIST.xls]_SHOPLIST_xl_9391"/>
      <sheetName val="[SHOPLIST.xls]_SHOPLIST_xl_9392"/>
      <sheetName val="[SHOPLIST.xls]_SHOPLIST_xl_9393"/>
      <sheetName val="[SHOPLIST.xls]_SHOPLIST_xl_9394"/>
      <sheetName val="[SHOPLIST.xls]_SHOPLIST_xl_9395"/>
      <sheetName val="[SHOPLIST.xls]_SHOPLIST_xl_9396"/>
      <sheetName val="[SHOPLIST.xls]_SHOPLIST_xl_9397"/>
      <sheetName val="[SHOPLIST.xls]_SHOPLIST_xl_9398"/>
      <sheetName val="[SHOPLIST.xls]_SHOPLIST_xl_9399"/>
      <sheetName val="[SHOPLIST.xls]_SHOPLIST_xl_9400"/>
      <sheetName val="[SHOPLIST.xls]_SHOPLIST_xl_9401"/>
      <sheetName val="[SHOPLIST.xls]_SHOPLIST_xl_9402"/>
      <sheetName val="[SHOPLIST.xls]_SHOPLIST_xl_9403"/>
      <sheetName val="[SHOPLIST.xls]_SHOPLIST_xl_9404"/>
      <sheetName val="[SHOPLIST.xls]_SHOPLIST_xl_9405"/>
      <sheetName val="[SHOPLIST.xls]_SHOPLIST_xl_9406"/>
      <sheetName val="[SHOPLIST.xls]_SHOPLIST_xl_9407"/>
      <sheetName val="[SHOPLIST.xls]_SHOPLIST_xl_9408"/>
      <sheetName val="[SHOPLIST.xls]_SHOPLIST_xl_9409"/>
      <sheetName val="[SHOPLIST.xls]_SHOPLIST_xl_9410"/>
      <sheetName val="[SHOPLIST.xls]_SHOPLIST_xl_9411"/>
      <sheetName val="[SHOPLIST.xls]_SHOPLIST_xl_9928"/>
      <sheetName val="[SHOPLIST.xls]_SHOPLIST_xl_9929"/>
      <sheetName val="[SHOPLIST.xls]_SHOPLIST_xl_9930"/>
      <sheetName val="[SHOPLIST.xls]_SHOPLIST_xl_9931"/>
      <sheetName val="[SHOPLIST.xls]_SHOPLIST_xl_9932"/>
      <sheetName val="[SHOPLIST.xls]_SHOPLIST_xl_9933"/>
      <sheetName val="[SHOPLIST.xls]_SHOPLIST_xl_9934"/>
      <sheetName val="[SHOPLIST.xls]_SHOPLIST_xl_9935"/>
      <sheetName val="[SHOPLIST.xls]_SHOPLIST_xl_9936"/>
      <sheetName val="[SHOPLIST.xls]_SHOPLIST_xl_9937"/>
      <sheetName val="[SHOPLIST.xls]_SHOPLIST_xl_9938"/>
      <sheetName val="[SHOPLIST.xls]_SHOPLIST_xl_9939"/>
      <sheetName val="[SHOPLIST.xls]_SHOPLIST_xl_9940"/>
      <sheetName val="[SHOPLIST.xls]_SHOPLIST_xl_9941"/>
      <sheetName val="[SHOPLIST.xls]_SHOPLIST_xl_9942"/>
      <sheetName val="[SHOPLIST.xls]_SHOPLIST_xl_9943"/>
      <sheetName val="[SHOPLIST.xls]_SHOPLIST_xl_9944"/>
      <sheetName val="[SHOPLIST.xls]_SHOPLIST_xl_9412"/>
      <sheetName val="[SHOPLIST.xls]_SHOPLIST_xl_9413"/>
      <sheetName val="[SHOPLIST.xls]_SHOPLIST_xl_9414"/>
      <sheetName val="[SHOPLIST.xls]_SHOPLIST_xl_9415"/>
      <sheetName val="[SHOPLIST.xls]_SHOPLIST_xl_9416"/>
      <sheetName val="[SHOPLIST.xls]_SHOPLIST_xl_9417"/>
      <sheetName val="[SHOPLIST.xls]_SHOPLIST_xl_9418"/>
      <sheetName val="[SHOPLIST.xls]_SHOPLIST_xl_9419"/>
      <sheetName val="[SHOPLIST.xls]_SHOPLIST_xl_9420"/>
      <sheetName val="[SHOPLIST.xls]_SHOPLIST_xl_9421"/>
      <sheetName val="[SHOPLIST.xls]_SHOPLIST_xl_9422"/>
      <sheetName val="[SHOPLIST.xls]_SHOPLIST_xl_9423"/>
      <sheetName val="[SHOPLIST.xls]_SHOPLIST_xl_9424"/>
      <sheetName val="[SHOPLIST.xls]_SHOPLIST_xl_9425"/>
      <sheetName val="[SHOPLIST.xls]_SHOPLIST_xl_9426"/>
      <sheetName val="[SHOPLIST.xls]_SHOPLIST_xl_9427"/>
      <sheetName val="[SHOPLIST.xls]_SHOPLIST_xl_9428"/>
      <sheetName val="[SHOPLIST.xls]_SHOPLIST_xl_9429"/>
      <sheetName val="[SHOPLIST.xls]_SHOPLIST_xl_9430"/>
      <sheetName val="[SHOPLIST.xls]_SHOPLIST_xl_9431"/>
      <sheetName val="[SHOPLIST.xls]_SHOPLIST_xl_9432"/>
      <sheetName val="[SHOPLIST.xls]_SHOPLIST_xl_9433"/>
      <sheetName val="[SHOPLIST.xls]_SHOPLIST_xl_9434"/>
      <sheetName val="[SHOPLIST.xls]_SHOPLIST_xl_9435"/>
      <sheetName val="[SHOPLIST.xls]_SHOPLIST_xl_9436"/>
      <sheetName val="[SHOPLIST.xls]_SHOPLIST_xl_9437"/>
      <sheetName val="[SHOPLIST.xls]_SHOPLIST_xl_9438"/>
      <sheetName val="[SHOPLIST.xls]_SHOPLIST_xl_9439"/>
      <sheetName val="[SHOPLIST.xls]_SHOPLIST_xl_9440"/>
      <sheetName val="[SHOPLIST.xls]_SHOPLIST_xl_9441"/>
      <sheetName val="[SHOPLIST.xls]_SHOPLIST_xl_9442"/>
      <sheetName val="[SHOPLIST.xls]_SHOPLIST_xl_9443"/>
      <sheetName val="[SHOPLIST.xls]_SHOPLIST_xl_9444"/>
      <sheetName val="[SHOPLIST.xls]_SHOPLIST_xl_9445"/>
      <sheetName val="[SHOPLIST.xls]_SHOPLIST_xl_9446"/>
      <sheetName val="[SHOPLIST.xls]_SHOPLIST_xl_9447"/>
      <sheetName val="[SHOPLIST.xls]_SHOPLIST_xl_9448"/>
      <sheetName val="[SHOPLIST.xls]_SHOPLIST_xl_9449"/>
      <sheetName val="[SHOPLIST.xls]_SHOPLIST_xl_9450"/>
      <sheetName val="[SHOPLIST.xls]_SHOPLIST_xl_9451"/>
      <sheetName val="[SHOPLIST.xls]_SHOPLIST_xl_9452"/>
      <sheetName val="[SHOPLIST.xls]_SHOPLIST_xl_9453"/>
      <sheetName val="[SHOPLIST.xls]_SHOPLIST_xl_9454"/>
      <sheetName val="[SHOPLIST.xls]_SHOPLIST_xl_9455"/>
      <sheetName val="[SHOPLIST.xls]_SHOPLIST_xl_9456"/>
      <sheetName val="[SHOPLIST.xls]_SHOPLIST_xl_9457"/>
      <sheetName val="[SHOPLIST.xls]_SHOPLIST_xl_9458"/>
      <sheetName val="[SHOPLIST.xls]_SHOPLIST_xl_9459"/>
      <sheetName val="[SHOPLIST.xls]_SHOPLIST_xl_9460"/>
      <sheetName val="[SHOPLIST.xls]_SHOPLIST_xl_9461"/>
      <sheetName val="[SHOPLIST.xls]_SHOPLIST_xl_9462"/>
      <sheetName val="[SHOPLIST.xls]_SHOPLIST_xl_9463"/>
      <sheetName val="[SHOPLIST.xls]_SHOPLIST_xl_9464"/>
      <sheetName val="[SHOPLIST.xls]_SHOPLIST_xl_9465"/>
      <sheetName val="[SHOPLIST.xls]_SHOPLIST_xl_9466"/>
      <sheetName val="[SHOPLIST.xls]_SHOPLIST_xl_9467"/>
      <sheetName val="[SHOPLIST.xls]_SHOPLIST_xl_9468"/>
      <sheetName val="[SHOPLIST.xls]_SHOPLIST_xl_9469"/>
      <sheetName val="[SHOPLIST.xls]_SHOPLIST_xl_9470"/>
      <sheetName val="[SHOPLIST.xls]_SHOPLIST_xl_9471"/>
      <sheetName val="[SHOPLIST.xls]_SHOPLIST_xl_9472"/>
      <sheetName val="[SHOPLIST.xls]_SHOPLIST_xl_9473"/>
      <sheetName val="[SHOPLIST.xls]_SHOPLIST_xl_9474"/>
      <sheetName val="[SHOPLIST.xls]_SHOPLIST_xl_9475"/>
      <sheetName val="[SHOPLIST.xls]_SHOPLIST_xl_9476"/>
      <sheetName val="[SHOPLIST.xls]_SHOPLIST_xl_9477"/>
      <sheetName val="[SHOPLIST.xls]_SHOPLIST_xl_9478"/>
      <sheetName val="[SHOPLIST.xls]_SHOPLIST_xl_9479"/>
      <sheetName val="[SHOPLIST.xls]_SHOPLIST_xl_9480"/>
      <sheetName val="[SHOPLIST.xls]_SHOPLIST_xl_9481"/>
      <sheetName val="[SHOPLIST.xls]_SHOPLIST_xl_9482"/>
      <sheetName val="[SHOPLIST.xls]_SHOPLIST_xl_9483"/>
      <sheetName val="[SHOPLIST.xls]_SHOPLIST_xl_9484"/>
      <sheetName val="[SHOPLIST.xls]_SHOPLIST_xl_9485"/>
      <sheetName val="[SHOPLIST.xls]_SHOPLIST_xl_9486"/>
      <sheetName val="[SHOPLIST.xls]_SHOPLIST_xl_9487"/>
      <sheetName val="[SHOPLIST.xls]_SHOPLIST_xl_9488"/>
      <sheetName val="[SHOPLIST.xls]_SHOPLIST_xl_9945"/>
      <sheetName val="[SHOPLIST.xls]_SHOPLIST_xl_9946"/>
      <sheetName val="[SHOPLIST.xls]_SHOPLIST_xl_9947"/>
      <sheetName val="[SHOPLIST.xls]_SHOPLIST_xl_9948"/>
      <sheetName val="[SHOPLIST.xls]_SHOPLIST_xl_9949"/>
      <sheetName val="[SHOPLIST.xls]_SHOPLIST_xl_9950"/>
      <sheetName val="[SHOPLIST.xls]_SHOPLIST_xl_9951"/>
      <sheetName val="[SHOPLIST.xls]_SHOPLIST_xl_9952"/>
      <sheetName val="[SHOPLIST.xls]_SHOPLIST_xl_9953"/>
      <sheetName val="[SHOPLIST.xls]_SHOPLIST_xl_9954"/>
      <sheetName val="[SHOPLIST.xls]_SHOPLIST_xl_9955"/>
      <sheetName val="[SHOPLIST.xls]_SHOPLIST_xl_9956"/>
      <sheetName val="[SHOPLIST.xls]_SHOPLIST_xl_9957"/>
      <sheetName val="[SHOPLIST.xls]_SHOPLIST_xl_9958"/>
      <sheetName val="[SHOPLIST.xls]_SHOPLIST_xl_9959"/>
      <sheetName val="[SHOPLIST.xls]_SHOPLIST_xl_9960"/>
      <sheetName val="[SHOPLIST.xls]_SHOPLIST_xl_9961"/>
      <sheetName val="[SHOPLIST.xls]_SHOPLIST_xl_9962"/>
      <sheetName val="[SHOPLIST.xls]_SHOPLIST_xl_9963"/>
      <sheetName val="[SHOPLIST.xls]_SHOPLIST_xl_9964"/>
      <sheetName val="[SHOPLIST.xls]_SHOPLIST_xl_9965"/>
      <sheetName val="[SHOPLIST.xls]_SHOPLIST_xl_9966"/>
      <sheetName val="[SHOPLIST.xls]_SHOPLIST_xl_9967"/>
      <sheetName val="[SHOPLIST.xls]_SHOPLIST_xl_9968"/>
      <sheetName val="[SHOPLIST.xls]_SHOPLIST_xl_9969"/>
      <sheetName val="[SHOPLIST.xls]_SHOPLIST_xl_9970"/>
      <sheetName val="[SHOPLIST.xls]_SHOPLIST_xl_9971"/>
      <sheetName val="[SHOPLIST.xls]_SHOPLIST_xl_9972"/>
      <sheetName val="[SHOPLIST.xls]_SHOPLIST_xl_9973"/>
      <sheetName val="[SHOPLIST.xls]_SHOPLIST_xl_9974"/>
      <sheetName val="[SHOPLIST.xls]_SHOPLIST_xl_9975"/>
      <sheetName val="[SHOPLIST.xls]_SHOPLIST_xl_9976"/>
      <sheetName val="[SHOPLIST.xls]_SHOPLIST_xl_9977"/>
      <sheetName val="[SHOPLIST.xls]_SHOPLIST_xl_9978"/>
      <sheetName val="[SHOPLIST.xls]_SHOPLIST_xl_9979"/>
      <sheetName val="[SHOPLIST.xls]_SHOPLIST_xl_9980"/>
      <sheetName val="[SHOPLIST.xls]_SHOPLIST_xl_9981"/>
      <sheetName val="[SHOPLIST.xls]_SHOPLIST_xl_9982"/>
      <sheetName val="[SHOPLIST.xls]_SHOPLIST_xl_9983"/>
      <sheetName val="[SHOPLIST.xls]_SHOPLIST_xl_9984"/>
      <sheetName val="[SHOPLIST.xls]_SHOPLIST_xl_9985"/>
      <sheetName val="[SHOPLIST.xls]_SHOPLIST_xl_9986"/>
      <sheetName val="[SHOPLIST.xls]_SHOPLIST_xl_9987"/>
      <sheetName val="[SHOPLIST.xls]_SHOPLIST_xl_9988"/>
      <sheetName val="[SHOPLIST.xls]_SHOPLIST_xl_9989"/>
      <sheetName val="[SHOPLIST.xls]_SHOPLIST_xl_9990"/>
      <sheetName val="[SHOPLIST.xls]_SHOPLIST_xl_9991"/>
      <sheetName val="[SHOPLIST.xls]_SHOPLIST_xl_9992"/>
      <sheetName val="[SHOPLIST.xls]_SHOPLIST_xl_9993"/>
      <sheetName val="[SHOPLIST.xls]_SHOPLIST_xl_9994"/>
      <sheetName val="[SHOPLIST.xls]_SHOPLIST_xl_9995"/>
      <sheetName val="[SHOPLIST.xls]_SHOPLIST_xl_9996"/>
      <sheetName val="[SHOPLIST.xls]_SHOPLIST_xl_9997"/>
      <sheetName val="[SHOPLIST.xls]_SHOPLIST_xl_9998"/>
      <sheetName val="[SHOPLIST.xls]_SHOPLIST_xl_9999"/>
      <sheetName val="[SHOPLIST.xls]_SHOPLIST_x_10000"/>
      <sheetName val="[SHOPLIST.xls]_SHOPLIST_x_10001"/>
      <sheetName val="[SHOPLIST.xls]_SHOPLIST_x_10002"/>
      <sheetName val="[SHOPLIST.xls]_SHOPLIST_x_10003"/>
      <sheetName val="[SHOPLIST.xls]70_x005f_x0000___0_x_34"/>
      <sheetName val="[SHOPLIST.xls]_SHOPLIST_xl_9489"/>
      <sheetName val="[SHOPLIST.xls]_SHOPLIST_xl_9490"/>
      <sheetName val="[SHOPLIST.xls]_SHOPLIST_xl_9491"/>
      <sheetName val="[SHOPLIST.xls]_SHOPLIST_xl_9492"/>
      <sheetName val="[SHOPLIST.xls]_SHOPLIST_xl_9493"/>
      <sheetName val="[SHOPLIST.xls]_SHOPLIST_xl_9494"/>
      <sheetName val="[SHOPLIST.xls]_SHOPLIST_xl_9495"/>
      <sheetName val="[SHOPLIST.xls]_SHOPLIST_xl_9496"/>
      <sheetName val="[SHOPLIST.xls]_SHOPLIST_xl_9497"/>
      <sheetName val="[SHOPLIST.xls]_SHOPLIST_xl_9498"/>
      <sheetName val="[SHOPLIST.xls]_SHOPLIST_xl_9499"/>
      <sheetName val="[SHOPLIST.xls]_SHOPLIST_xl_9500"/>
      <sheetName val="[SHOPLIST.xls]_SHOPLIST_xl_9501"/>
      <sheetName val="[SHOPLIST.xls]_SHOPLIST_xl_9502"/>
      <sheetName val="[SHOPLIST.xls]_SHOPLIST_xl_9503"/>
      <sheetName val="[SHOPLIST.xls]_SHOPLIST_xl_9504"/>
      <sheetName val="[SHOPLIST.xls]_SHOPLIST_xl_9505"/>
      <sheetName val="[SHOPLIST.xls]_SHOPLIST_xl_9506"/>
      <sheetName val="[SHOPLIST.xls]_SHOPLIST_xl_9507"/>
      <sheetName val="[SHOPLIST.xls]_SHOPLIST_xl_9508"/>
      <sheetName val="[SHOPLIST.xls]_SHOPLIST_xl_9509"/>
      <sheetName val="[SHOPLIST.xls]_SHOPLIST_xl_9510"/>
      <sheetName val="[SHOPLIST.xls]_SHOPLIST_xl_9511"/>
      <sheetName val="[SHOPLIST.xls]_SHOPLIST_xl_9512"/>
      <sheetName val="[SHOPLIST.xls]_SHOPLIST_xl_9513"/>
      <sheetName val="[SHOPLIST.xls]_SHOPLIST_xl_9514"/>
      <sheetName val="[SHOPLIST.xls]_SHOPLIST_x_10004"/>
      <sheetName val="[SHOPLIST.xls]_VW__VU________90"/>
      <sheetName val="[SHOPLIST.xls]_SHOPLIST_xl_9515"/>
      <sheetName val="[SHOPLIST.xls]_SHOPLIST_x_10005"/>
      <sheetName val="[SHOPLIST.xls]_SHOPLIST_xl_9516"/>
      <sheetName val="[SHOPLIST.xls]_SHOPLIST_x_10006"/>
      <sheetName val="[SHOPLIST.xls]70___0_s__i___111"/>
      <sheetName val="[SHOPLIST.xls]_SHOPLIST_xl_9517"/>
      <sheetName val="[SHOPLIST.xls]_SHOPLIST_xl_9518"/>
      <sheetName val="[SHOPLIST.xls]_SHOPLIST_xl_9519"/>
      <sheetName val="[SHOPLIST.xls]_VW__VU________91"/>
      <sheetName val="[SHOPLIST.xls]_VW__VU________92"/>
      <sheetName val="[SHOPLIST.xls]_SHOPLIST_xl_9520"/>
      <sheetName val="[SHOPLIST.xls]_SHOPLIST_x_10007"/>
      <sheetName val="[SHOPLIST.xls]_SHOPLIST_xl_9521"/>
      <sheetName val="[SHOPLIST.xls]70___0_s__i___112"/>
      <sheetName val="[SHOPLIST.xls]_SHOPLIST_xl_9522"/>
      <sheetName val="[SHOPLIST.xls]_SHOPLIST_xl_9523"/>
      <sheetName val="[SHOPLIST.xls]_SHOPLIST_xl_9524"/>
      <sheetName val="[SHOPLIST.xls]_SHOPLIST_xl_9525"/>
      <sheetName val="[SHOPLIST.xls]_SHOPLIST_xl_9526"/>
      <sheetName val="[SHOPLIST.xls]_SHOPLIST_xl_9527"/>
      <sheetName val="[SHOPLIST.xls]_SHOPLIST_xl_9528"/>
      <sheetName val="[SHOPLIST.xls]_SHOPLIST_xl_9529"/>
      <sheetName val="[SHOPLIST.xls]_SHOPLIST_xl_9530"/>
      <sheetName val="[SHOPLIST.xls]_SHOPLIST_xl_9531"/>
      <sheetName val="[SHOPLIST.xls]_SHOPLIST_xl_9532"/>
      <sheetName val="[SHOPLIST.xls]_SHOPLIST_xl_9533"/>
      <sheetName val="[SHOPLIST.xls]_SHOPLIST_xl_9534"/>
      <sheetName val="[SHOPLIST.xls]_SHOPLIST_xl_9535"/>
      <sheetName val="[SHOPLIST.xls]_SHOPLIST_xl_9536"/>
      <sheetName val="[SHOPLIST.xls]_VW__VU________93"/>
      <sheetName val="[SHOPLIST.xls]_SHOPLIST_xl_9537"/>
      <sheetName val="[SHOPLIST.xls]_SHOPLIST_xl_9538"/>
      <sheetName val="[SHOPLIST.xls]_SHOPLIST_xl_9539"/>
      <sheetName val="[SHOPLIST.xls]_SHOPLIST_xl_9540"/>
      <sheetName val="[SHOPLIST.xls]_SHOPLIST_xl_9541"/>
      <sheetName val="[SHOPLIST.xls]_SHOPLIST_xl_9542"/>
      <sheetName val="[SHOPLIST.xls]_SHOPLIST_xl_9543"/>
      <sheetName val="[SHOPLIST.xls]_SHOPLIST_xl_9544"/>
      <sheetName val="[SHOPLIST.xls]_SHOPLIST_xl_9545"/>
      <sheetName val="[SHOPLIST.xls]_SHOPLIST_xl_9546"/>
      <sheetName val="[SHOPLIST.xls]_SHOPLIST_xl_9547"/>
      <sheetName val="[SHOPLIST.xls]_SHOPLIST_xl_9548"/>
      <sheetName val="[SHOPLIST.xls]_SHOPLIST_xl_9549"/>
      <sheetName val="[SHOPLIST.xls]_SHOPLIST_xl_9550"/>
      <sheetName val="[SHOPLIST.xls]_SHOPLIST_xl_9551"/>
      <sheetName val="[SHOPLIST.xls]_SHOPLIST_xl_9552"/>
      <sheetName val="[SHOPLIST.xls]_SHOPLIST_xl_9553"/>
      <sheetName val="[SHOPLIST.xls]_SHOPLIST_xl_9554"/>
      <sheetName val="[SHOPLIST.xls]_SHOPLIST_xl_9555"/>
      <sheetName val="[SHOPLIST.xls]_SHOPLIST_xl_9556"/>
      <sheetName val="[SHOPLIST.xls]_SHOPLIST_xl_9557"/>
      <sheetName val="[SHOPLIST.xls]_SHOPLIST_xl_9558"/>
      <sheetName val="[SHOPLIST.xls]_SHOPLIST_xl_9559"/>
      <sheetName val="[SHOPLIST.xls]_SHOPLIST_xl_9560"/>
      <sheetName val="[SHOPLIST.xls]_SHOPLIST_xl_9561"/>
      <sheetName val="[SHOPLIST.xls]_SHOPLIST_xl_9562"/>
      <sheetName val="[SHOPLIST.xls]_SHOPLIST_xl_9563"/>
      <sheetName val="[SHOPLIST.xls]_SHOPLIST_xl_9564"/>
      <sheetName val="[SHOPLIST.xls]_SHOPLIST_xl_9565"/>
      <sheetName val="[SHOPLIST.xls]_SHOPLIST_xl_9566"/>
      <sheetName val="[SHOPLIST.xls]_SHOPLIST_xl_9567"/>
      <sheetName val="[SHOPLIST.xls]_SHOPLIST_xl_9568"/>
      <sheetName val="[SHOPLIST.xls]_SHOPLIST_xl_9569"/>
      <sheetName val="[SHOPLIST.xls]_SHOPLIST_xl_9570"/>
      <sheetName val="[SHOPLIST.xls]_SHOPLIST_xl_9571"/>
      <sheetName val="[SHOPLIST.xls]_SHOPLIST_xl_9572"/>
      <sheetName val="[SHOPLIST.xls]_SHOPLIST_xl_9573"/>
      <sheetName val="[SHOPLIST.xls]_SHOPLIST_xl_9574"/>
      <sheetName val="[SHOPLIST.xls]_SHOPLIST_xl_9575"/>
      <sheetName val="[SHOPLIST.xls]_SHOPLIST_xl_9576"/>
      <sheetName val="[SHOPLIST.xls]_SHOPLIST_xl_9577"/>
      <sheetName val="[SHOPLIST.xls]_SHOPLIST_xl_9578"/>
      <sheetName val="[SHOPLIST.xls]_SHOPLIST_xl_9579"/>
      <sheetName val="[SHOPLIST.xls]_SHOPLIST_xl_9580"/>
      <sheetName val="[SHOPLIST.xls]_SHOPLIST_xl_9581"/>
      <sheetName val="[SHOPLIST.xls]_SHOPLIST_xl_9582"/>
      <sheetName val="[SHOPLIST.xls]_SHOPLIST_xl_9583"/>
      <sheetName val="[SHOPLIST.xls]_SHOPLIST_xl_9584"/>
      <sheetName val="[SHOPLIST.xls]_SHOPLIST_xl_9585"/>
      <sheetName val="[SHOPLIST.xls]_SHOPLIST_xl_9586"/>
      <sheetName val="[SHOPLIST.xls]_SHOPLIST_xl_9587"/>
      <sheetName val="[SHOPLIST.xls]_SHOPLIST_xl_9588"/>
      <sheetName val="[SHOPLIST.xls]_SHOPLIST_xl_9589"/>
      <sheetName val="[SHOPLIST.xls]_SHOPLIST_xl_9590"/>
      <sheetName val="[SHOPLIST.xls]_SHOPLIST_xl_9591"/>
      <sheetName val="[SHOPLIST.xls]_SHOPLIST_xl_9592"/>
      <sheetName val="[SHOPLIST.xls]_SHOPLIST_xl_9593"/>
      <sheetName val="[SHOPLIST.xls]_SHOPLIST_xl_9594"/>
      <sheetName val="[SHOPLIST.xls]_SHOPLIST_xl_9595"/>
      <sheetName val="[SHOPLIST.xls]_SHOPLIST_xl_9596"/>
      <sheetName val="[SHOPLIST.xls]_SHOPLIST_xl_9597"/>
      <sheetName val="[SHOPLIST.xls]_SHOPLIST_xl_9598"/>
      <sheetName val="[SHOPLIST.xls]_SHOPLIST_xl_9599"/>
      <sheetName val="[SHOPLIST.xls]_SHOPLIST_xl_9600"/>
      <sheetName val="[SHOPLIST.xls]_SHOPLIST_xl_9601"/>
      <sheetName val="[SHOPLIST.xls]_SHOPLIST_xl_9602"/>
      <sheetName val="[SHOPLIST.xls]_SHOPLIST_xl_9603"/>
      <sheetName val="[SHOPLIST.xls]_SHOPLIST_xl_9604"/>
      <sheetName val="[SHOPLIST.xls]_SHOPLIST_xl_9605"/>
      <sheetName val="[SHOPLIST.xls]_SHOPLIST_xl_9606"/>
      <sheetName val="[SHOPLIST.xls]_SHOPLIST_xl_9607"/>
      <sheetName val="[SHOPLIST.xls]_SHOPLIST_xl_9608"/>
      <sheetName val="[SHOPLIST.xls]_SHOPLIST_xl_9609"/>
      <sheetName val="[SHOPLIST.xls]_SHOPLIST_xl_9610"/>
      <sheetName val="[SHOPLIST.xls]_SHOPLIST_xl_9611"/>
      <sheetName val="[SHOPLIST.xls]_SHOPLIST_xl_9612"/>
      <sheetName val="[SHOPLIST.xls]_SHOPLIST_xl_9613"/>
      <sheetName val="[SHOPLIST.xls]_SHOPLIST_xl_9614"/>
      <sheetName val="[SHOPLIST.xls]_SHOPLIST_xl_9615"/>
      <sheetName val="[SHOPLIST.xls]_SHOPLIST_xl_9616"/>
      <sheetName val="[SHOPLIST.xls]_SHOPLIST_xl_9617"/>
      <sheetName val="[SHOPLIST.xls]_SHOPLIST_xl_9618"/>
      <sheetName val="[SHOPLIST.xls]_SHOPLIST_xl_9619"/>
      <sheetName val="[SHOPLIST.xls]_SHOPLIST_xl_9620"/>
      <sheetName val="[SHOPLIST.xls]_SHOPLIST_xl_9621"/>
      <sheetName val="[SHOPLIST.xls]_SHOPLIST_xl_9622"/>
      <sheetName val="[SHOPLIST.xls]_SHOPLIST_xl_9623"/>
      <sheetName val="[SHOPLIST.xls]_SHOPLIST_xl_9624"/>
      <sheetName val="[SHOPLIST.xls]_SHOPLIST_xl_9625"/>
      <sheetName val="[SHOPLIST.xls]_SHOPLIST_xl_9626"/>
      <sheetName val="[SHOPLIST.xls]_SHOPLIST_xl_9627"/>
      <sheetName val="[SHOPLIST.xls]_SHOPLIST_xl_9628"/>
      <sheetName val="[SHOPLIST.xls]_SHOPLIST_xl_9629"/>
      <sheetName val="[SHOPLIST.xls]_SHOPLIST_xl_9630"/>
      <sheetName val="[SHOPLIST.xls]_SHOPLIST_xl_9631"/>
      <sheetName val="[SHOPLIST.xls]_SHOPLIST_xl_9632"/>
      <sheetName val="[SHOPLIST.xls]_SHOPLIST_xl_9633"/>
      <sheetName val="[SHOPLIST.xls]_SHOPLIST_xl_9634"/>
      <sheetName val="[SHOPLIST.xls]_SHOPLIST_xl_9635"/>
      <sheetName val="[SHOPLIST.xls]_SHOPLIST_xl_9636"/>
      <sheetName val="[SHOPLIST.xls]_SHOPLIST_xl_9637"/>
      <sheetName val="[SHOPLIST.xls]_SHOPLIST_xl_9638"/>
      <sheetName val="[SHOPLIST.xls]_SHOPLIST_xl_9639"/>
      <sheetName val="[SHOPLIST.xls]_SHOPLIST_xl_9640"/>
      <sheetName val="[SHOPLIST.xls]_SHOPLIST_xl_9641"/>
      <sheetName val="[SHOPLIST.xls]_SHOPLIST_xl_9642"/>
      <sheetName val="[SHOPLIST.xls]_SHOPLIST_xl_9643"/>
      <sheetName val="[SHOPLIST.xls]_SHOPLIST_xl_9644"/>
      <sheetName val="[SHOPLIST.xls]_SHOPLIST_xl_9645"/>
      <sheetName val="[SHOPLIST.xls]_SHOPLIST_xl_9646"/>
      <sheetName val="[SHOPLIST.xls]_SHOPLIST_xl_9647"/>
      <sheetName val="[SHOPLIST.xls]_SHOPLIST_xl_9648"/>
      <sheetName val="[SHOPLIST.xls]_SHOPLIST_xl_9649"/>
      <sheetName val="[SHOPLIST.xls]_SHOPLIST_xl_9650"/>
      <sheetName val="[SHOPLIST.xls]_SHOPLIST_xl_9651"/>
      <sheetName val="[SHOPLIST.xls]_SHOPLIST_xl_9652"/>
      <sheetName val="[SHOPLIST.xls]_SHOPLIST_xl_9653"/>
      <sheetName val="[SHOPLIST.xls]_SHOPLIST_xl_9654"/>
      <sheetName val="[SHOPLIST.xls]_SHOPLIST_xl_9655"/>
      <sheetName val="[SHOPLIST.xls]_SHOPLIST_xl_9656"/>
      <sheetName val="[SHOPLIST.xls]_SHOPLIST_xl_9657"/>
      <sheetName val="[SHOPLIST.xls]_SHOPLIST_xl_9658"/>
      <sheetName val="[SHOPLIST.xls]_SHOPLIST_xl_9659"/>
      <sheetName val="[SHOPLIST.xls]_SHOPLIST_xl_9660"/>
      <sheetName val="[SHOPLIST.xls]_SHOPLIST_xl_9661"/>
      <sheetName val="[SHOPLIST.xls]_SHOPLIST_xl_9662"/>
      <sheetName val="[SHOPLIST.xls]_SHOPLIST_xl_9663"/>
      <sheetName val="[SHOPLIST.xls]_SHOPLIST_xl_9664"/>
      <sheetName val="[SHOPLIST.xls]_SHOPLIST_xl_9665"/>
      <sheetName val="[SHOPLIST.xls]_SHOPLIST_xl_9666"/>
      <sheetName val="[SHOPLIST.xls]_SHOPLIST_xl_9667"/>
      <sheetName val="[SHOPLIST.xls]_SHOPLIST_xl_9668"/>
      <sheetName val="[SHOPLIST.xls]_SHOPLIST_xl_9669"/>
      <sheetName val="[SHOPLIST.xls]_SHOPLIST_xl_9670"/>
      <sheetName val="[SHOPLIST.xls]_SHOPLIST_xl_9671"/>
      <sheetName val="[SHOPLIST.xls]_SHOPLIST_xl_9672"/>
      <sheetName val="[SHOPLIST.xls]_SHOPLIST_xl_9673"/>
      <sheetName val="[SHOPLIST.xls]_SHOPLIST_xl_9674"/>
      <sheetName val="[SHOPLIST.xls]_SHOPLIST_xl_9675"/>
      <sheetName val="[SHOPLIST.xls]_SHOPLIST_xl_9676"/>
      <sheetName val="[SHOPLIST.xls]_SHOPLIST_xl_9677"/>
      <sheetName val="[SHOPLIST.xls]_SHOPLIST_xl_9678"/>
      <sheetName val="[SHOPLIST.xls]_SHOPLIST_xl_9679"/>
      <sheetName val="[SHOPLIST.xls]_SHOPLIST_xl_9680"/>
      <sheetName val="[SHOPLIST.xls]_SHOPLIST_xl_9681"/>
      <sheetName val="[SHOPLIST.xls]_SHOPLIST_xl_9682"/>
      <sheetName val="[SHOPLIST.xls]_SHOPLIST_xl_9683"/>
      <sheetName val="[SHOPLIST.xls]_SHOPLIST_xl_9684"/>
      <sheetName val="[SHOPLIST.xls]_SHOPLIST_xl_9685"/>
      <sheetName val="[SHOPLIST.xls]_SHOPLIST_xl_9686"/>
      <sheetName val="[SHOPLIST.xls]_SHOPLIST_xl_9687"/>
      <sheetName val="[SHOPLIST.xls]_SHOPLIST_xl_9688"/>
      <sheetName val="[SHOPLIST.xls]_SHOPLIST_x_10008"/>
      <sheetName val="[SHOPLIST.xls]_SHOPLIST_x_10009"/>
      <sheetName val="[SHOPLIST.xls]_SHOPLIST_x_10010"/>
      <sheetName val="[SHOPLIST.xls]_SHOPLIST_x_10011"/>
      <sheetName val="[SHOPLIST.xls]_SHOPLIST_xl_9689"/>
      <sheetName val="[SHOPLIST.xls]_SHOPLIST_xl_9690"/>
      <sheetName val="[SHOPLIST.xls]_SHOPLIST_xl_9691"/>
      <sheetName val="[SHOPLIST.xls]_SHOPLIST_xl_9692"/>
      <sheetName val="[SHOPLIST.xls]_SHOPLIST_xl_9693"/>
      <sheetName val="[SHOPLIST.xls]70___0_s__i___113"/>
      <sheetName val="[SHOPLIST.xls]_VW__VU________94"/>
      <sheetName val="[SHOPLIST.xls]70___0_s__i___114"/>
      <sheetName val="[SHOPLIST.xls]_SHOPLIST_xl_9694"/>
      <sheetName val="[SHOPLIST.xls]_SHOPLIST_xl_9695"/>
      <sheetName val="[SHOPLIST.xls]_SHOPLIST_xl_9696"/>
      <sheetName val="[SHOPLIST.xls]_SHOPLIST_x_10012"/>
      <sheetName val="[SHOPLIST.xls]70___0_s__i___115"/>
      <sheetName val="[SHOPLIST.xls]_SHOPLIST_x_10013"/>
      <sheetName val="[SHOPLIST.xls]_VW__VU________95"/>
      <sheetName val="[SHOPLIST.xls]_SHOPLIST_xl_9697"/>
      <sheetName val="[SHOPLIST.xls]_SHOPLIST_xl_9698"/>
      <sheetName val="[SHOPLIST.xls]_SHOPLIST_xl_9699"/>
      <sheetName val="[SHOPLIST.xls]_SHOPLIST_xl_9700"/>
      <sheetName val="[SHOPLIST.xls]_SHOPLIST_xl_9701"/>
      <sheetName val="[SHOPLIST.xls]_SHOPLIST_xl_9702"/>
      <sheetName val="[SHOPLIST.xls]_SHOPLIST_xl_9703"/>
      <sheetName val="[SHOPLIST.xls]_SHOPLIST_xl_9704"/>
      <sheetName val="[SHOPLIST.xls]_SHOPLIST_xl_9705"/>
      <sheetName val="[SHOPLIST.xls]_SHOPLIST_xl_9706"/>
      <sheetName val="[SHOPLIST.xls]_SHOPLIST_xl_9707"/>
      <sheetName val="[SHOPLIST.xls]_SHOPLIST_xl_9708"/>
      <sheetName val="[SHOPLIST.xls]_SHOPLIST_xl_9709"/>
      <sheetName val="[SHOPLIST.xls]_SHOPLIST_xl_9710"/>
      <sheetName val="[SHOPLIST.xls]_SHOPLIST_xl_9711"/>
      <sheetName val="[SHOPLIST.xls]_SHOPLIST_xl_9712"/>
      <sheetName val="[SHOPLIST.xls]_SHOPLIST_xl_9713"/>
      <sheetName val="[SHOPLIST.xls]_SHOPLIST_xl_9714"/>
      <sheetName val="[SHOPLIST.xls]_SHOPLIST_xl_9715"/>
      <sheetName val="[SHOPLIST.xls]_SHOPLIST_xl_9716"/>
      <sheetName val="[SHOPLIST.xls]_SHOPLIST_xl_9717"/>
      <sheetName val="[SHOPLIST.xls]_SHOPLIST_xl_9718"/>
      <sheetName val="[SHOPLIST.xls]_SHOPLIST_xl_9719"/>
      <sheetName val="[SHOPLIST.xls]_SHOPLIST_xl_9720"/>
      <sheetName val="[SHOPLIST.xls]_SHOPLIST_xl_9721"/>
      <sheetName val="[SHOPLIST.xls]_SHOPLIST_xl_9722"/>
      <sheetName val="[SHOPLIST.xls]_SHOPLIST_xl_9723"/>
      <sheetName val="[SHOPLIST.xls]_SHOPLIST_xl_9724"/>
      <sheetName val="[SHOPLIST.xls]_SHOPLIST_xl_9725"/>
      <sheetName val="[SHOPLIST.xls]_SHOPLIST_xl_9726"/>
      <sheetName val="[SHOPLIST.xls]_SHOPLIST_xl_9727"/>
      <sheetName val="[SHOPLIST.xls]_SHOPLIST_xl_9728"/>
      <sheetName val="[SHOPLIST.xls]_SHOPLIST_xl_9729"/>
      <sheetName val="[SHOPLIST.xls]_SHOPLIST_xl_9730"/>
      <sheetName val="[SHOPLIST.xls]_SHOPLIST_xl_9731"/>
      <sheetName val="[SHOPLIST.xls]_SHOPLIST_xl_9732"/>
      <sheetName val="[SHOPLIST.xls]_SHOPLIST_xl_9733"/>
      <sheetName val="[SHOPLIST.xls]_SHOPLIST_xl_9734"/>
      <sheetName val="[SHOPLIST.xls]_SHOPLIST_xl_9735"/>
      <sheetName val="[SHOPLIST.xls]_SHOPLIST_xl_9736"/>
      <sheetName val="[SHOPLIST.xls]_SHOPLIST_xl_9737"/>
      <sheetName val="[SHOPLIST.xls]_SHOPLIST_xl_9738"/>
      <sheetName val="[SHOPLIST.xls]_SHOPLIST_xl_9739"/>
      <sheetName val="[SHOPLIST.xls]_SHOPLIST_xl_9740"/>
      <sheetName val="[SHOPLIST.xls]_SHOPLIST_xl_9741"/>
      <sheetName val="[SHOPLIST.xls]_SHOPLIST_xl_9742"/>
      <sheetName val="[SHOPLIST.xls]_SHOPLIST_xl_9743"/>
      <sheetName val="[SHOPLIST.xls]_SHOPLIST_xl_9744"/>
      <sheetName val="[SHOPLIST.xls]70___0_s__i___116"/>
      <sheetName val="[SHOPLIST.xls]_SHOPLIST_xl_9745"/>
      <sheetName val="[SHOPLIST.xls]_SHOPLIST_xl_9746"/>
      <sheetName val="[SHOPLIST.xls]_SHOPLIST_xl_9747"/>
      <sheetName val="[SHOPLIST.xls]_VW__VU________96"/>
      <sheetName val="[SHOPLIST.xls]_SHOPLIST_xl_9748"/>
      <sheetName val="[SHOPLIST.xls]_SHOPLIST_xl_9749"/>
      <sheetName val="[SHOPLIST.xls]_SHOPLIST_xl_9750"/>
      <sheetName val="[SHOPLIST.xls]_SHOPLIST_xl_9751"/>
      <sheetName val="[SHOPLIST.xls]_SHOPLIST_xl_9752"/>
      <sheetName val="[SHOPLIST.xls]_SHOPLIST_xl_9753"/>
      <sheetName val="[SHOPLIST.xls]_SHOPLIST_xl_9754"/>
      <sheetName val="[SHOPLIST.xls]_SHOPLIST_xl_9755"/>
      <sheetName val="[SHOPLIST.xls]_SHOPLIST_xl_9756"/>
      <sheetName val="[SHOPLIST.xls]_SHOPLIST_xl_9757"/>
      <sheetName val="[SHOPLIST.xls]_SHOPLIST_xl_9758"/>
      <sheetName val="[SHOPLIST.xls]_SHOPLIST_xl_9759"/>
      <sheetName val="[SHOPLIST.xls]_SHOPLIST_xl_9760"/>
      <sheetName val="[SHOPLIST.xls]_SHOPLIST_xl_9761"/>
      <sheetName val="[SHOPLIST.xls]_SHOPLIST_xl_9762"/>
      <sheetName val="[SHOPLIST.xls]_SHOPLIST_xl_9763"/>
      <sheetName val="[SHOPLIST.xls]_SHOPLIST_xl_9764"/>
      <sheetName val="[SHOPLIST.xls]_SHOPLIST_xl_9765"/>
      <sheetName val="[SHOPLIST.xls]_SHOPLIST_xl_9766"/>
      <sheetName val="[SHOPLIST.xls]_SHOPLIST_xl_9767"/>
      <sheetName val="[SHOPLIST.xls]_SHOPLIST_xl_9768"/>
      <sheetName val="[SHOPLIST.xls]_SHOPLIST_xl_9769"/>
      <sheetName val="[SHOPLIST.xls]_SHOPLIST_xl_9770"/>
      <sheetName val="[SHOPLIST.xls]_SHOPLIST_xl_9771"/>
      <sheetName val="[SHOPLIST.xls]_SHOPLIST_xl_9772"/>
      <sheetName val="[SHOPLIST.xls]_SHOPLIST_xl_9773"/>
      <sheetName val="[SHOPLIST.xls]_SHOPLIST_xl_9774"/>
      <sheetName val="[SHOPLIST.xls]_SHOPLIST_xl_9775"/>
      <sheetName val="[SHOPLIST.xls]_SHOPLIST_xl_9776"/>
      <sheetName val="[SHOPLIST.xls]_SHOPLIST_xl_9777"/>
      <sheetName val="[SHOPLIST.xls]_SHOPLIST_xl_9778"/>
      <sheetName val="[SHOPLIST.xls]_SHOPLIST_xl_9779"/>
      <sheetName val="[SHOPLIST.xls]_SHOPLIST_xl_9780"/>
      <sheetName val="[SHOPLIST.xls]_SHOPLIST_xl_9781"/>
      <sheetName val="[SHOPLIST.xls]_SHOPLIST_xl_9782"/>
      <sheetName val="[SHOPLIST.xls]_SHOPLIST_xl_9783"/>
      <sheetName val="[SHOPLIST.xls]_SHOPLIST_xl_9784"/>
      <sheetName val="[SHOPLIST.xls]_SHOPLIST_xl_9785"/>
      <sheetName val="[SHOPLIST.xls]_SHOPLIST_xl_9786"/>
      <sheetName val="[SHOPLIST.xls]_SHOPLIST_xl_9787"/>
      <sheetName val="[SHOPLIST.xls]_SHOPLIST_xl_9788"/>
      <sheetName val="[SHOPLIST.xls]_SHOPLIST_xl_9789"/>
      <sheetName val="[SHOPLIST.xls]_SHOPLIST_xl_9790"/>
      <sheetName val="[SHOPLIST.xls]_SHOPLIST_xl_9791"/>
      <sheetName val="[SHOPLIST.xls]_SHOPLIST_xl_9792"/>
      <sheetName val="[SHOPLIST.xls]_SHOPLIST_xl_9793"/>
      <sheetName val="[SHOPLIST.xls]_SHOPLIST_xl_9794"/>
      <sheetName val="[SHOPLIST.xls]_SHOPLIST_xl_9795"/>
      <sheetName val="[SHOPLIST.xls]_SHOPLIST_xl_9796"/>
      <sheetName val="[SHOPLIST.xls]_SHOPLIST_xl_9797"/>
      <sheetName val="[SHOPLIST.xls]_SHOPLIST_xl_9798"/>
      <sheetName val="[SHOPLIST.xls]_SHOPLIST_xl_9799"/>
      <sheetName val="[SHOPLIST.xls]_SHOPLIST_xl_9800"/>
      <sheetName val="[SHOPLIST.xls]_SHOPLIST_xl_9801"/>
      <sheetName val="[SHOPLIST.xls]_SHOPLIST_xl_9802"/>
      <sheetName val="[SHOPLIST.xls]_SHOPLIST_xl_9803"/>
      <sheetName val="[SHOPLIST.xls]_SHOPLIST_xl_9804"/>
      <sheetName val="[SHOPLIST.xls]_SHOPLIST_xl_9805"/>
      <sheetName val="[SHOPLIST.xls]_SHOPLIST_xl_9806"/>
      <sheetName val="[SHOPLIST.xls]_SHOPLIST_x_10014"/>
      <sheetName val="[SHOPLIST.xls]_SHOPLIST_x_10015"/>
      <sheetName val="[SHOPLIST.xls]_SHOPLIST_x_10016"/>
      <sheetName val="[SHOPLIST.xls]_SHOPLIST_x_10017"/>
      <sheetName val="[SHOPLIST.xls]_SHOPLIST_x_10018"/>
      <sheetName val="[SHOPLIST.xls]_SHOPLIST_x_10019"/>
      <sheetName val="[SHOPLIST.xls]_SHOPLIST_x_10020"/>
      <sheetName val="[SHOPLIST.xls]_SHOPLIST_x_10021"/>
      <sheetName val="[SHOPLIST.xls]_SHOPLIST_x_10022"/>
      <sheetName val="[SHOPLIST.xls]_SHOPLIST_x_10023"/>
      <sheetName val="[SHOPLIST.xls]_SHOPLIST_x_10024"/>
      <sheetName val="[SHOPLIST.xls]_SHOPLIST_x_10025"/>
      <sheetName val="[SHOPLIST.xls]_SHOPLIST_x_10026"/>
      <sheetName val="[SHOPLIST.xls]_SHOPLIST_x_10027"/>
      <sheetName val="[SHOPLIST.xls]_SHOPLIST_x_10028"/>
      <sheetName val="[SHOPLIST.xls]_SHOPLIST_x_10029"/>
      <sheetName val="[SHOPLIST.xls]_SHOPLIST_x_10030"/>
      <sheetName val="[SHOPLIST.xls]_SHOPLIST_x_10031"/>
      <sheetName val="[SHOPLIST.xls]_SHOPLIST_x_10032"/>
      <sheetName val="[SHOPLIST.xls]_SHOPLIST_x_10033"/>
      <sheetName val="[SHOPLIST.xls]_SHOPLIST_x_10034"/>
      <sheetName val="[SHOPLIST.xls]_SHOPLIST_x_10035"/>
      <sheetName val="[SHOPLIST.xls]_SHOPLIST_x_10036"/>
      <sheetName val="[SHOPLIST.xls]_SHOPLIST_x_10037"/>
      <sheetName val="[SHOPLIST.xls]_SHOPLIST_x_10038"/>
      <sheetName val="[SHOPLIST.xls]_SHOPLIST_x_10039"/>
      <sheetName val="[SHOPLIST.xls]_SHOPLIST_x_10040"/>
      <sheetName val="[SHOPLIST.xls]_SHOPLIST_x_10041"/>
      <sheetName val="[SHOPLIST.xls]_SHOPLIST_x_10042"/>
      <sheetName val="[SHOPLIST.xls]_SHOPLIST_x_10043"/>
      <sheetName val="[SHOPLIST.xls]_SHOPLIST_x_10044"/>
      <sheetName val="[SHOPLIST.xls]_SHOPLIST_x_10045"/>
      <sheetName val="[SHOPLIST.xls]_SHOPLIST_x_10046"/>
      <sheetName val="[SHOPLIST.xls]_SHOPLIST_x_10047"/>
      <sheetName val="[SHOPLIST.xls]_SHOPLIST_x_10048"/>
      <sheetName val="[SHOPLIST.xls]_SHOPLIST_x_10049"/>
      <sheetName val="[SHOPLIST.xls]_SHOPLIST_x_10050"/>
      <sheetName val="[SHOPLIST.xls]_SHOPLIST_x_10051"/>
      <sheetName val="[SHOPLIST.xls]_SHOPLIST_x_10052"/>
      <sheetName val="[SHOPLIST.xls]_SHOPLIST_x_10053"/>
      <sheetName val="[SHOPLIST.xls]_SHOPLIST_x_10054"/>
      <sheetName val="[SHOPLIST.xls]_SHOPLIST_x_10055"/>
      <sheetName val="[SHOPLIST.xls]_SHOPLIST_x_10056"/>
      <sheetName val="[SHOPLIST.xls]_SHOPLIST_x_10057"/>
      <sheetName val="[SHOPLIST.xls]_SHOPLIST_x_10058"/>
      <sheetName val="[SHOPLIST.xls]_SHOPLIST_x_10059"/>
      <sheetName val="[SHOPLIST.xls]_SHOPLIST_x_10060"/>
      <sheetName val="[SHOPLIST.xls]_SHOPLIST_x_10061"/>
      <sheetName val="[SHOPLIST.xls]_SHOPLIST_x_10062"/>
      <sheetName val="[SHOPLIST.xls]_SHOPLIST_x_10063"/>
      <sheetName val="[SHOPLIST.xls]_SHOPLIST_x_10064"/>
      <sheetName val="[SHOPLIST.xls]_SHOPLIST_x_10065"/>
      <sheetName val="[SHOPLIST.xls]_SHOPLIST_x_10066"/>
      <sheetName val="[SHOPLIST.xls]_SHOPLIST_x_10067"/>
      <sheetName val="[SHOPLIST.xls]_SHOPLIST_x_10068"/>
      <sheetName val="[SHOPLIST.xls]_SHOPLIST_x_10069"/>
      <sheetName val="[SHOPLIST.xls]_SHOPLIST_x_10070"/>
      <sheetName val="[SHOPLIST.xls]_SHOPLIST_x_10071"/>
      <sheetName val="[SHOPLIST.xls]_SHOPLIST_x_10072"/>
      <sheetName val="[SHOPLIST.xls]_SHOPLIST_x_10073"/>
      <sheetName val="[SHOPLIST.xls]_SHOPLIST_x_10074"/>
      <sheetName val="[SHOPLIST.xls]_SHOPLIST_x_10075"/>
      <sheetName val="[SHOPLIST.xls]_SHOPLIST_x_10076"/>
      <sheetName val="[SHOPLIST.xls]_SHOPLIST_x_10077"/>
      <sheetName val="[SHOPLIST.xls]_SHOPLIST_x_10078"/>
      <sheetName val="[SHOPLIST.xls]_SHOPLIST_x_10079"/>
      <sheetName val="[SHOPLIST.xls]_SHOPLIST_x_10080"/>
      <sheetName val="[SHOPLIST.xls]_SHOPLIST_x_10081"/>
      <sheetName val="[SHOPLIST.xls]_SHOPLIST_x_10082"/>
      <sheetName val="[SHOPLIST.xls]_SHOPLIST_x_10083"/>
      <sheetName val="[SHOPLIST.xls]_SHOPLIST_x_10084"/>
      <sheetName val="[SHOPLIST.xls]_SHOPLIST_x_10085"/>
      <sheetName val="[SHOPLIST.xls]_SHOPLIST_x_10086"/>
      <sheetName val="[SHOPLIST.xls]_SHOPLIST_x_10087"/>
      <sheetName val="[SHOPLIST.xls]_SHOPLIST_x_10088"/>
      <sheetName val="[SHOPLIST.xls]_SHOPLIST_xl_9807"/>
      <sheetName val="[SHOPLIST.xls]_SHOPLIST_x_10089"/>
      <sheetName val="[SHOPLIST.xls]70___0_s__i___117"/>
      <sheetName val="[SHOPLIST.xls]_SHOPLIST_xl_9808"/>
      <sheetName val="[SHOPLIST.xls]_SHOPLIST_xl_9809"/>
      <sheetName val="[SHOPLIST.xls]_SHOPLIST_xl_9810"/>
      <sheetName val="[SHOPLIST.xls]_SHOPLIST_xl_9811"/>
      <sheetName val="[SHOPLIST.xls]70___0_s__i___118"/>
      <sheetName val="[SHOPLIST.xls]_VW__VU________97"/>
      <sheetName val="[SHOPLIST.xls]_VW__VU________98"/>
      <sheetName val="[SHOPLIST.xls]70_x005f_x0000___0_x_35"/>
      <sheetName val="[SHOPLIST.xls]70___0_s__i___119"/>
      <sheetName val="[SHOPLIST.xls]70___0_s__i___120"/>
      <sheetName val="[SHOPLIST.xls]_SHOPLIST_x_10090"/>
      <sheetName val="[SHOPLIST.xls]_SHOPLIST_x_10091"/>
      <sheetName val="[SHOPLIST.xls]_SHOPLIST_x_10092"/>
      <sheetName val="[SHOPLIST.xls]_SHOPLIST_x_10093"/>
      <sheetName val="[SHOPLIST.xls]_SHOPLIST_x_10094"/>
      <sheetName val="[SHOPLIST.xls]_SHOPLIST_x_10095"/>
      <sheetName val="[SHOPLIST.xls]_SHOPLIST_x_10096"/>
      <sheetName val="[SHOPLIST.xls]_SHOPLIST_x_10097"/>
      <sheetName val="[SHOPLIST.xls]_SHOPLIST_x_10098"/>
      <sheetName val="[SHOPLIST.xls]_SHOPLIST_x_10099"/>
      <sheetName val="[SHOPLIST.xls]_SHOPLIST_x_10100"/>
      <sheetName val="[SHOPLIST.xls]_SHOPLIST_x_10101"/>
      <sheetName val="[SHOPLIST.xls]_SHOPLIST_x_10102"/>
      <sheetName val="[SHOPLIST.xls]_SHOPLIST_x_10103"/>
      <sheetName val="[SHOPLIST.xls]_SHOPLIST_x_10104"/>
      <sheetName val="[SHOPLIST.xls]_SHOPLIST_x_10105"/>
      <sheetName val="[SHOPLIST.xls]_SHOPLIST_x_10106"/>
      <sheetName val="[SHOPLIST.xls]_SHOPLIST_x_10107"/>
      <sheetName val="[SHOPLIST.xls]_SHOPLIST_x_10108"/>
      <sheetName val="[SHOPLIST.xls]_SHOPLIST_x_10109"/>
      <sheetName val="[SHOPLIST.xls]_SHOPLIST_x_10110"/>
      <sheetName val="[SHOPLIST.xls]_SHOPLIST_x_10111"/>
      <sheetName val="[SHOPLIST.xls]_SHOPLIST_x_10112"/>
      <sheetName val="[SHOPLIST.xls]_SHOPLIST_x_10113"/>
      <sheetName val="[SHOPLIST.xls]_SHOPLIST_x_10114"/>
      <sheetName val="[SHOPLIST.xls]_SHOPLIST_x_10115"/>
      <sheetName val="[SHOPLIST.xls]_SHOPLIST_x_10116"/>
      <sheetName val="[SHOPLIST.xls]_SHOPLIST_x_10117"/>
      <sheetName val="[SHOPLIST.xls]_SHOPLIST_x_10118"/>
      <sheetName val="[SHOPLIST.xls]_SHOPLIST_x_10119"/>
      <sheetName val="[SHOPLIST.xls]_SHOPLIST_x_10120"/>
      <sheetName val="[SHOPLIST.xls]_SHOPLIST_x_10121"/>
      <sheetName val="[SHOPLIST.xls]_SHOPLIST_x_10122"/>
      <sheetName val="[SHOPLIST.xls]_SHOPLIST_x_10123"/>
      <sheetName val="[SHOPLIST.xls]_SHOPLIST_x_10124"/>
      <sheetName val="[SHOPLIST.xls]_SHOPLIST_x_10125"/>
      <sheetName val="[SHOPLIST.xls]_SHOPLIST_x_10126"/>
      <sheetName val="[SHOPLIST.xls]_SHOPLIST_x_10127"/>
      <sheetName val="[SHOPLIST.xls]_SHOPLIST_x_10128"/>
      <sheetName val="[SHOPLIST.xls]_SHOPLIST_x_10129"/>
      <sheetName val="[SHOPLIST.xls]_SHOPLIST_x_10130"/>
      <sheetName val="[SHOPLIST.xls]_SHOPLIST_x_10131"/>
      <sheetName val="[SHOPLIST.xls]_SHOPLIST_x_10132"/>
      <sheetName val="[SHOPLIST.xls]_SHOPLIST_x_10133"/>
      <sheetName val="[SHOPLIST.xls]_SHOPLIST_x_10134"/>
      <sheetName val="[SHOPLIST.xls]_SHOPLIST_x_10135"/>
      <sheetName val="[SHOPLIST.xls]_SHOPLIST_x_10136"/>
      <sheetName val="[SHOPLIST.xls]_SHOPLIST_x_10137"/>
      <sheetName val="[SHOPLIST.xls]_SHOPLIST_x_10138"/>
      <sheetName val="[SHOPLIST.xls]_SHOPLIST_x_10139"/>
      <sheetName val="[SHOPLIST.xls]_SHOPLIST_x_10140"/>
      <sheetName val="[SHOPLIST.xls]_SHOPLIST_x_10141"/>
      <sheetName val="[SHOPLIST.xls]_SHOPLIST_x_10142"/>
      <sheetName val="[SHOPLIST.xls]_SHOPLIST_x_10143"/>
      <sheetName val="[SHOPLIST.xls]_SHOPLIST_x_10144"/>
      <sheetName val="[SHOPLIST.xls]_SHOPLIST_x_10145"/>
      <sheetName val="[SHOPLIST.xls]_SHOPLIST_x_10146"/>
      <sheetName val="[SHOPLIST.xls]_SHOPLIST_x_10147"/>
      <sheetName val="[SHOPLIST.xls]_SHOPLIST_x_10148"/>
      <sheetName val="[SHOPLIST.xls]_SHOPLIST_x_10149"/>
      <sheetName val="[SHOPLIST.xls]_SHOPLIST_x_10150"/>
      <sheetName val="[SHOPLIST.xls]_SHOPLIST_x_10151"/>
      <sheetName val="[SHOPLIST.xls]_SHOPLIST_x_10152"/>
      <sheetName val="[SHOPLIST.xls]_SHOPLIST_x_10153"/>
      <sheetName val="[SHOPLIST.xls]_SHOPLIST_x_10154"/>
      <sheetName val="[SHOPLIST.xls]_SHOPLIST_x_10155"/>
      <sheetName val="[SHOPLIST.xls]_SHOPLIST_x_10156"/>
      <sheetName val="[SHOPLIST.xls]_SHOPLIST_x_10157"/>
      <sheetName val="[SHOPLIST.xls]_SHOPLIST_x_10158"/>
      <sheetName val="[SHOPLIST.xls]_SHOPLIST_x_10159"/>
      <sheetName val="[SHOPLIST.xls]_SHOPLIST_x_10160"/>
      <sheetName val="[SHOPLIST.xls]_SHOPLIST_x_10161"/>
      <sheetName val="[SHOPLIST.xls]_SHOPLIST_x_10162"/>
      <sheetName val="[SHOPLIST.xls]_SHOPLIST_x_10163"/>
      <sheetName val="[SHOPLIST.xls]_SHOPLIST_x_10164"/>
      <sheetName val="[SHOPLIST.xls]_SHOPLIST_x_10165"/>
      <sheetName val="[SHOPLIST.xls]_SHOPLIST_x_10166"/>
      <sheetName val="[SHOPLIST.xls]_SHOPLIST_x_10167"/>
      <sheetName val="[SHOPLIST.xls]_SHOPLIST_x_10168"/>
      <sheetName val="[SHOPLIST.xls]_SHOPLIST_x_10169"/>
      <sheetName val="[SHOPLIST.xls]_SHOPLIST_x_10170"/>
      <sheetName val="[SHOPLIST.xls]_SHOPLIST_x_10171"/>
      <sheetName val="[SHOPLIST.xls]_SHOPLIST_x_10172"/>
      <sheetName val="[SHOPLIST.xls]_SHOPLIST_x_10173"/>
      <sheetName val="[SHOPLIST.xls]_SHOPLIST_x_10174"/>
      <sheetName val="[SHOPLIST.xls]_SHOPLIST_x_10175"/>
      <sheetName val="[SHOPLIST.xls]_SHOPLIST_x_10176"/>
      <sheetName val="[SHOPLIST.xls]_SHOPLIST_x_10177"/>
      <sheetName val="[SHOPLIST.xls]_SHOPLIST_x_10178"/>
      <sheetName val="[SHOPLIST.xls]_SHOPLIST_x_10179"/>
      <sheetName val="[SHOPLIST.xls]_SHOPLIST_x_10180"/>
      <sheetName val="[SHOPLIST.xls]_SHOPLIST_x_10181"/>
      <sheetName val="[SHOPLIST.xls]_SHOPLIST_x_10182"/>
      <sheetName val="[SHOPLIST.xls]_SHOPLIST_x_10183"/>
      <sheetName val="[SHOPLIST.xls]_SHOPLIST_x_10184"/>
      <sheetName val="[SHOPLIST.xls]_SHOPLIST_x_10185"/>
      <sheetName val="[SHOPLIST.xls]_SHOPLIST_x_10186"/>
      <sheetName val="[SHOPLIST.xls]_SHOPLIST_x_10187"/>
      <sheetName val="[SHOPLIST.xls]_SHOPLIST_x_10188"/>
      <sheetName val="[SHOPLIST.xls]_SHOPLIST_x_10189"/>
      <sheetName val="[SHOPLIST.xls]_SHOPLIST_x_10190"/>
      <sheetName val="[SHOPLIST.xls]_SHOPLIST_x_10191"/>
      <sheetName val="[SHOPLIST.xls]_SHOPLIST_x_10192"/>
      <sheetName val="[SHOPLIST.xls]_SHOPLIST_x_10193"/>
      <sheetName val="[SHOPLIST.xls]_SHOPLIST_x_10194"/>
      <sheetName val="[SHOPLIST.xls]_SHOPLIST_x_10195"/>
      <sheetName val="[SHOPLIST.xls]_SHOPLIST_x_10196"/>
      <sheetName val="[SHOPLIST.xls]_SHOPLIST_x_10197"/>
      <sheetName val="[SHOPLIST.xls]_SHOPLIST_x_10198"/>
      <sheetName val="[SHOPLIST.xls]_SHOPLIST_x_10199"/>
      <sheetName val="[SHOPLIST.xls]70_x005f_x005f_x005f_x0000_26"/>
      <sheetName val="[SHOPLIST.xls]_SHOPLIST_x_10200"/>
      <sheetName val="[SHOPLIST.xls]_SHOPLIST_x_10201"/>
      <sheetName val="[SHOPLIST.xls]_SHOPLIST_x_10202"/>
      <sheetName val="[SHOPLIST.xls]70___0_s__i___121"/>
      <sheetName val="[SHOPLIST.xls]_SHOPLIST_x_10203"/>
      <sheetName val="[SHOPLIST.xls]_SHOPLIST_x_10204"/>
      <sheetName val="[SHOPLIST.xls]_SHOPLIST_x_10205"/>
      <sheetName val="[SHOPLIST.xls]_SHOPLIST_x_10206"/>
      <sheetName val="[SHOPLIST.xls]_SHOPLIST_x_10207"/>
      <sheetName val="[SHOPLIST.xls]_SHOPLIST_x_10208"/>
      <sheetName val="[SHOPLIST.xls]_SHOPLIST_x_10209"/>
      <sheetName val="[SHOPLIST.xls]_SHOPLIST_x_10210"/>
      <sheetName val="[SHOPLIST.xls]_SHOPLIST_x_10211"/>
      <sheetName val="[SHOPLIST.xls]_SHOPLIST_x_10212"/>
      <sheetName val="[SHOPLIST.xls]_SHOPLIST_x_10213"/>
      <sheetName val="[SHOPLIST.xls]_SHOPLIST_x_10214"/>
      <sheetName val="[SHOPLIST.xls]_SHOPLIST_x_10215"/>
      <sheetName val="[SHOPLIST.xls]_SHOPLIST_x_10216"/>
      <sheetName val="[SHOPLIST.xls]_SHOPLIST_x_10217"/>
      <sheetName val="[SHOPLIST.xls]_SHOPLIST_x_10218"/>
      <sheetName val="[SHOPLIST.xls]_SHOPLIST_x_10219"/>
      <sheetName val="[SHOPLIST.xls]_SHOPLIST_x_10220"/>
      <sheetName val="[SHOPLIST.xls]_SHOPLIST_x_10221"/>
      <sheetName val="[SHOPLIST.xls]_SHOPLIST_x_10222"/>
      <sheetName val="[SHOPLIST.xls]_SHOPLIST_x_10223"/>
      <sheetName val="[SHOPLIST.xls]_SHOPLIST_x_10224"/>
      <sheetName val="[SHOPLIST.xls]_SHOPLIST_x_10225"/>
      <sheetName val="[SHOPLIST.xls]_SHOPLIST_x_10226"/>
      <sheetName val="[SHOPLIST.xls]_SHOPLIST_x_10227"/>
      <sheetName val="[SHOPLIST.xls]_SHOPLIST_x_10228"/>
      <sheetName val="[SHOPLIST.xls]_SHOPLIST_x_10229"/>
      <sheetName val="[SHOPLIST.xls]_SHOPLIST_x_10230"/>
      <sheetName val="[SHOPLIST.xls]_SHOPLIST_x_10231"/>
      <sheetName val="[SHOPLIST.xls]_SHOPLIST_x_10232"/>
      <sheetName val="[SHOPLIST.xls]_SHOPLIST_x_10233"/>
      <sheetName val="[SHOPLIST.xls]_SHOPLIST_x_10234"/>
      <sheetName val="[SHOPLIST.xls]_SHOPLIST_x_10235"/>
      <sheetName val="[SHOPLIST.xls]_SHOPLIST_x_10236"/>
      <sheetName val="[SHOPLIST.xls]_SHOPLIST_x_10237"/>
      <sheetName val="[SHOPLIST.xls]_SHOPLIST_x_10238"/>
      <sheetName val="[SHOPLIST.xls]_SHOPLIST_x_10239"/>
      <sheetName val="[SHOPLIST.xls]_SHOPLIST_x_10240"/>
      <sheetName val="[SHOPLIST.xls]_SHOPLIST_x_10241"/>
      <sheetName val="[SHOPLIST.xls]_SHOPLIST_x_10242"/>
      <sheetName val="[SHOPLIST.xls]_SHOPLIST_x_10243"/>
      <sheetName val="[SHOPLIST.xls]_SHOPLIST_x_10244"/>
      <sheetName val="[SHOPLIST.xls]_SHOPLIST_x_10245"/>
      <sheetName val="[SHOPLIST.xls]_SHOPLIST_x_10246"/>
      <sheetName val="[SHOPLIST.xls]_SHOPLIST_x_10247"/>
      <sheetName val="[SHOPLIST.xls]_SHOPLIST_x_10248"/>
      <sheetName val="[SHOPLIST.xls]_SHOPLIST_x_10249"/>
      <sheetName val="[SHOPLIST.xls]_SHOPLIST_x_10250"/>
      <sheetName val="[SHOPLIST.xls]_SHOPLIST_x_10251"/>
      <sheetName val="[SHOPLIST.xls]_SHOPLIST_x_10252"/>
      <sheetName val="[SHOPLIST.xls]_SHOPLIST_x_10253"/>
      <sheetName val="[SHOPLIST.xls]_SHOPLIST_x_10254"/>
      <sheetName val="[SHOPLIST.xls]_SHOPLIST_x_10255"/>
      <sheetName val="[SHOPLIST.xls]_SHOPLIST_x_10256"/>
      <sheetName val="[SHOPLIST.xls]_SHOPLIST_x_10257"/>
      <sheetName val="[SHOPLIST.xls]_SHOPLIST_x_10258"/>
      <sheetName val="[SHOPLIST.xls]_SHOPLIST_x_10259"/>
      <sheetName val="[SHOPLIST.xls]_SHOPLIST_x_10260"/>
      <sheetName val="[SHOPLIST.xls]_SHOPLIST_x_10261"/>
      <sheetName val="[SHOPLIST.xls]_SHOPLIST_x_10262"/>
      <sheetName val="[SHOPLIST.xls]_SHOPLIST_x_10263"/>
      <sheetName val="[SHOPLIST.xls]_SHOPLIST_x_10264"/>
      <sheetName val="[SHOPLIST.xls]_SHOPLIST_x_10265"/>
      <sheetName val="[SHOPLIST.xls]_SHOPLIST_x_10266"/>
      <sheetName val="[SHOPLIST.xls]_SHOPLIST_x_10267"/>
      <sheetName val="[SHOPLIST.xls]_SHOPLIST_x_10268"/>
      <sheetName val="[SHOPLIST.xls]_SHOPLIST_x_10269"/>
      <sheetName val="[SHOPLIST.xls]_SHOPLIST_x_10270"/>
      <sheetName val="[SHOPLIST.xls]_SHOPLIST_x_10271"/>
      <sheetName val="[SHOPLIST.xls]_SHOPLIST_x_10272"/>
      <sheetName val="[SHOPLIST.xls]_SHOPLIST_x_10273"/>
      <sheetName val="[SHOPLIST.xls]_SHOPLIST_x_10274"/>
      <sheetName val="[SHOPLIST.xls]_SHOPLIST_x_10275"/>
      <sheetName val="[SHOPLIST.xls]_SHOPLIST_x_10276"/>
      <sheetName val="[SHOPLIST.xls]_SHOPLIST_x_10277"/>
      <sheetName val="[SHOPLIST.xls]_SHOPLIST_x_10278"/>
      <sheetName val="[SHOPLIST.xls]_SHOPLIST_x_10279"/>
      <sheetName val="[SHOPLIST.xls]_SHOPLIST_x_10280"/>
      <sheetName val="[SHOPLIST.xls]_SHOPLIST_x_10281"/>
      <sheetName val="[SHOPLIST.xls]_SHOPLIST_x_10282"/>
      <sheetName val="[SHOPLIST.xls]_SHOPLIST_x_10283"/>
      <sheetName val="[SHOPLIST.xls]_SHOPLIST_x_10284"/>
      <sheetName val="[SHOPLIST.xls]_SHOPLIST_x_10285"/>
      <sheetName val="[SHOPLIST.xls]_SHOPLIST_x_10286"/>
      <sheetName val="[SHOPLIST.xls]_SHOPLIST_x_10287"/>
      <sheetName val="[SHOPLIST.xls]_SHOPLIST_x_10288"/>
      <sheetName val="[SHOPLIST.xls]_SHOPLIST_x_10289"/>
      <sheetName val="[SHOPLIST.xls]_SHOPLIST_x_10290"/>
      <sheetName val="[SHOPLIST.xls]_SHOPLIST_x_10291"/>
      <sheetName val="[SHOPLIST.xls]_SHOPLIST_x_10292"/>
      <sheetName val="[SHOPLIST.xls]_SHOPLIST_x_10293"/>
      <sheetName val="[SHOPLIST.xls]_SHOPLIST_x_10294"/>
      <sheetName val="[SHOPLIST.xls]_SHOPLIST_x_10295"/>
      <sheetName val="[SHOPLIST.xls]_SHOPLIST_x_10296"/>
      <sheetName val="[SHOPLIST.xls]_SHOPLIST_x_10297"/>
      <sheetName val="[SHOPLIST.xls]_SHOPLIST_x_10298"/>
      <sheetName val="[SHOPLIST.xls]_SHOPLIST_x_10299"/>
      <sheetName val="[SHOPLIST.xls]_SHOPLIST_x_10300"/>
      <sheetName val="[SHOPLIST.xls]_SHOPLIST_x_10301"/>
      <sheetName val="[SHOPLIST.xls]_SHOPLIST_x_10302"/>
      <sheetName val="[SHOPLIST.xls]_SHOPLIST_x_10303"/>
      <sheetName val="[SHOPLIST.xls]_SHOPLIST_x_10304"/>
      <sheetName val="[SHOPLIST.xls]_SHOPLIST_x_10305"/>
      <sheetName val="[SHOPLIST.xls]_SHOPLIST_x_10306"/>
      <sheetName val="[SHOPLIST.xls]_SHOPLIST_x_10307"/>
      <sheetName val="[SHOPLIST.xls]_SHOPLIST_x_10308"/>
      <sheetName val="[SHOPLIST.xls]_SHOPLIST_x_10309"/>
      <sheetName val="[SHOPLIST.xls]_SHOPLIST_x_10310"/>
      <sheetName val="[SHOPLIST.xls]_SHOPLIST_x_10311"/>
      <sheetName val="[SHOPLIST.xls]70_x005f_x0000___0_x_36"/>
      <sheetName val="[SHOPLIST.xls]_SHOPLIST_x_10312"/>
      <sheetName val="[SHOPLIST.xls]_SHOPLIST_x_10313"/>
      <sheetName val="[SHOPLIST.xls]_SHOPLIST_x_10314"/>
      <sheetName val="[SHOPLIST.xls]_SHOPLIST_x_10315"/>
      <sheetName val="[SHOPLIST.xls]_SHOPLIST_x_10316"/>
      <sheetName val="[SHOPLIST.xls]_SHOPLIST_x_10317"/>
      <sheetName val="[SHOPLIST.xls]_SHOPLIST_x_10318"/>
      <sheetName val="[SHOPLIST.xls]_SHOPLIST_x_10319"/>
      <sheetName val="[SHOPLIST.xls]_SHOPLIST_x_10320"/>
      <sheetName val="[SHOPLIST.xls]_SHOPLIST_x_10321"/>
      <sheetName val="[SHOPLIST.xls]_SHOPLIST_x_10322"/>
      <sheetName val="[SHOPLIST.xls]_SHOPLIST_x_10323"/>
      <sheetName val="[SHOPLIST.xls]_SHOPLIST_x_10324"/>
      <sheetName val="[SHOPLIST.xls]_SHOPLIST_x_10325"/>
      <sheetName val="[SHOPLIST.xls]_SHOPLIST_x_10326"/>
      <sheetName val="[SHOPLIST.xls]_SHOPLIST_x_10327"/>
      <sheetName val="[SHOPLIST.xls]_SHOPLIST_x_10328"/>
      <sheetName val="[SHOPLIST.xls]_SHOPLIST_x_10329"/>
      <sheetName val="[SHOPLIST.xls]_SHOPLIST_x_10330"/>
      <sheetName val="[SHOPLIST.xls]_SHOPLIST_x_10331"/>
      <sheetName val="[SHOPLIST.xls]_SHOPLIST_x_10332"/>
      <sheetName val="[SHOPLIST.xls]_SHOPLIST_x_10333"/>
      <sheetName val="[SHOPLIST.xls]_SHOPLIST_x_10334"/>
      <sheetName val="[SHOPLIST.xls]_SHOPLIST_x_10335"/>
      <sheetName val="[SHOPLIST.xls]_SHOPLIST_x_10336"/>
      <sheetName val="[SHOPLIST.xls]_SHOPLIST_x_10337"/>
      <sheetName val="[SHOPLIST.xls]_SHOPLIST_x_10338"/>
      <sheetName val="[SHOPLIST.xls]_SHOPLIST_x_10339"/>
      <sheetName val="[SHOPLIST.xls]_SHOPLIST_x_10340"/>
      <sheetName val="[SHOPLIST.xls]_SHOPLIST_x_10341"/>
      <sheetName val="[SHOPLIST.xls]_SHOPLIST_x_10342"/>
      <sheetName val="[SHOPLIST.xls]_SHOPLIST_x_10343"/>
      <sheetName val="[SHOPLIST.xls]_SHOPLIST_x_10344"/>
      <sheetName val="[SHOPLIST.xls]_SHOPLIST_x_10345"/>
      <sheetName val="[SHOPLIST.xls]_SHOPLIST_x_10346"/>
      <sheetName val="[SHOPLIST.xls]_SHOPLIST_x_10347"/>
      <sheetName val="[SHOPLIST.xls]_SHOPLIST_x_10348"/>
      <sheetName val="[SHOPLIST.xls]_SHOPLIST_x_10349"/>
      <sheetName val="[SHOPLIST.xls]_SHOPLIST_x_10350"/>
      <sheetName val="[SHOPLIST.xls]_SHOPLIST_x_10351"/>
      <sheetName val="[SHOPLIST.xls]_SHOPLIST_x_10352"/>
      <sheetName val="[SHOPLIST.xls]_SHOPLIST_x_10353"/>
      <sheetName val="[SHOPLIST.xls]_SHOPLIST_x_10354"/>
      <sheetName val="[SHOPLIST.xls]_SHOPLIST_x_10355"/>
      <sheetName val="[SHOPLIST.xls]_SHOPLIST_x_10356"/>
      <sheetName val="[SHOPLIST.xls]_SHOPLIST_x_10357"/>
      <sheetName val="[SHOPLIST.xls]_SHOPLIST_x_10358"/>
      <sheetName val="[SHOPLIST.xls]_SHOPLIST_x_10359"/>
      <sheetName val="[SHOPLIST.xls]_SHOPLIST_x_10360"/>
      <sheetName val="[SHOPLIST.xls]_SHOPLIST_x_10361"/>
      <sheetName val="[SHOPLIST.xls]_SHOPLIST_x_10362"/>
      <sheetName val="[SHOPLIST.xls]_SHOPLIST_x_10363"/>
      <sheetName val="[SHOPLIST.xls]_SHOPLIST_x_10364"/>
      <sheetName val="[SHOPLIST.xls]_SHOPLIST_x_10365"/>
      <sheetName val="[SHOPLIST.xls]_SHOPLIST_x_10366"/>
      <sheetName val="[SHOPLIST.xls]_SHOPLIST_x_10367"/>
      <sheetName val="[SHOPLIST.xls]_SHOPLIST_x_10368"/>
      <sheetName val="[SHOPLIST.xls]_SHOPLIST_x_10369"/>
      <sheetName val="[SHOPLIST.xls]_SHOPLIST_x_10370"/>
      <sheetName val="[SHOPLIST.xls]_SHOPLIST_x_10371"/>
      <sheetName val="[SHOPLIST.xls]_SHOPLIST_x_10372"/>
      <sheetName val="[SHOPLIST.xls]_SHOPLIST_x_10373"/>
      <sheetName val="[SHOPLIST.xls]_SHOPLIST_x_10374"/>
      <sheetName val="[SHOPLIST.xls]_SHOPLIST_x_10375"/>
      <sheetName val="[SHOPLIST.xls]_SHOPLIST_x_10376"/>
      <sheetName val="[SHOPLIST.xls]_SHOPLIST_x_10377"/>
      <sheetName val="[SHOPLIST.xls]_SHOPLIST_x_10378"/>
      <sheetName val="[SHOPLIST.xls]_SHOPLIST_x_10379"/>
      <sheetName val="[SHOPLIST.xls]_SHOPLIST_x_10380"/>
      <sheetName val="[SHOPLIST.xls]_SHOPLIST_x_10381"/>
      <sheetName val="[SHOPLIST.xls]_SHOPLIST_x_10382"/>
      <sheetName val="[SHOPLIST.xls]_SHOPLIST_x_10383"/>
      <sheetName val="[SHOPLIST.xls]_SHOPLIST_x_10384"/>
      <sheetName val="[SHOPLIST.xls]_SHOPLIST_x_10385"/>
      <sheetName val="[SHOPLIST.xls]_SHOPLIST_x_10386"/>
      <sheetName val="[SHOPLIST.xls]_SHOPLIST_x_10387"/>
      <sheetName val="[SHOPLIST.xls]_SHOPLIST_x_10388"/>
      <sheetName val="[SHOPLIST.xls]_SHOPLIST_x_10389"/>
      <sheetName val="[SHOPLIST.xls]_SHOPLIST_x_10390"/>
      <sheetName val="[SHOPLIST.xls]_SHOPLIST_x_10391"/>
      <sheetName val="[SHOPLIST.xls]_SHOPLIST_x_10392"/>
      <sheetName val="[SHOPLIST.xls]_SHOPLIST_x_10393"/>
      <sheetName val="[SHOPLIST.xls]_SHOPLIST_x_10394"/>
      <sheetName val="[SHOPLIST.xls]_SHOPLIST_x_10395"/>
      <sheetName val="[SHOPLIST.xls]_SHOPLIST_x_10396"/>
      <sheetName val="[SHOPLIST.xls]_SHOPLIST_x_10397"/>
      <sheetName val="[SHOPLIST.xls]_SHOPLIST_x_10398"/>
      <sheetName val="[SHOPLIST.xls]_SHOPLIST_x_10399"/>
      <sheetName val="[SHOPLIST.xls]_VW__VU________99"/>
      <sheetName val="[SHOPLIST.xls]_VW__VU_______100"/>
      <sheetName val="[SHOPLIST.xls]_SHOPLIST_x_10400"/>
      <sheetName val="[SHOPLIST.xls]70___0_s__i___122"/>
      <sheetName val="[SHOPLIST.xls]_SHOPLIST_x_10401"/>
      <sheetName val="[SHOPLIST.xls]_SHOPLIST_x_10402"/>
      <sheetName val="[SHOPLIST.xls]_VW__VU_______101"/>
      <sheetName val="[SHOPLIST.xls]_VW__VU_______102"/>
      <sheetName val="[SHOPLIST.xls]_SHOPLIST_x_10403"/>
      <sheetName val="[SHOPLIST.xls]_SHOPLIST_x_10404"/>
      <sheetName val="[SHOPLIST.xls]70___0_s__i___123"/>
      <sheetName val="[SHOPLIST.xls]_SHOPLIST_x_10405"/>
      <sheetName val="[SHOPLIST.xls]_SHOPLIST_x_10406"/>
      <sheetName val="[SHOPLIST.xls]_SHOPLIST_x_10407"/>
      <sheetName val="[SHOPLIST.xls]_SHOPLIST_x_10408"/>
      <sheetName val="[SHOPLIST.xls]_SHOPLIST_x_10409"/>
      <sheetName val="[SHOPLIST.xls]_SHOPLIST_x_10410"/>
      <sheetName val="[SHOPLIST.xls]_SHOPLIST_x_10411"/>
      <sheetName val="[SHOPLIST.xls]_SHOPLIST_x_10412"/>
      <sheetName val="[SHOPLIST.xls]_SHOPLIST_x_10413"/>
      <sheetName val="[SHOPLIST.xls]_SHOPLIST_x_10414"/>
      <sheetName val="[SHOPLIST.xls]_SHOPLIST_x_10415"/>
      <sheetName val="[SHOPLIST.xls]_SHOPLIST_x_10416"/>
      <sheetName val="[SHOPLIST.xls]_SHOPLIST_x_10417"/>
      <sheetName val="[SHOPLIST.xls]_SHOPLIST_x_10418"/>
      <sheetName val="[SHOPLIST.xls]_SHOPLIST_x_10419"/>
      <sheetName val="[SHOPLIST.xls]_SHOPLIST_x_10420"/>
      <sheetName val="[SHOPLIST.xls]_SHOPLIST_x_10421"/>
      <sheetName val="[SHOPLIST.xls]_SHOPLIST_x_10422"/>
      <sheetName val="[SHOPLIST.xls]_SHOPLIST_x_10423"/>
      <sheetName val="[SHOPLIST.xls]_SHOPLIST_x_10424"/>
      <sheetName val="[SHOPLIST.xls]_SHOPLIST_x_10425"/>
      <sheetName val="[SHOPLIST.xls]_SHOPLIST_x_10426"/>
      <sheetName val="[SHOPLIST.xls]_SHOPLIST_x_10427"/>
      <sheetName val="[SHOPLIST.xls]_SHOPLIST_x_10428"/>
      <sheetName val="[SHOPLIST.xls]_SHOPLIST_x_10429"/>
      <sheetName val="[SHOPLIST.xls]_SHOPLIST_x_10430"/>
      <sheetName val="[SHOPLIST.xls]_SHOPLIST_x_10431"/>
      <sheetName val="[SHOPLIST.xls]_SHOPLIST_x_10432"/>
      <sheetName val="[SHOPLIST.xls]_SHOPLIST_x_10433"/>
      <sheetName val="[SHOPLIST.xls]_SHOPLIST_x_10434"/>
      <sheetName val="[SHOPLIST.xls]_SHOPLIST_x_10435"/>
      <sheetName val="[SHOPLIST.xls]_SHOPLIST_x_10436"/>
      <sheetName val="[SHOPLIST.xls]_SHOPLIST_x_10437"/>
      <sheetName val="[SHOPLIST.xls]_SHOPLIST_x_10438"/>
      <sheetName val="[SHOPLIST.xls]_SHOPLIST_x_10439"/>
      <sheetName val="[SHOPLIST.xls]_SHOPLIST_x_10440"/>
      <sheetName val="[SHOPLIST.xls]_SHOPLIST_x_10441"/>
      <sheetName val="[SHOPLIST.xls]_SHOPLIST_x_10442"/>
      <sheetName val="[SHOPLIST.xls]_SHOPLIST_x_10443"/>
      <sheetName val="[SHOPLIST.xls]_SHOPLIST_x_10444"/>
      <sheetName val="[SHOPLIST.xls]_SHOPLIST_x_10445"/>
      <sheetName val="[SHOPLIST.xls]_SHOPLIST_x_10446"/>
      <sheetName val="[SHOPLIST.xls]_SHOPLIST_x_10447"/>
      <sheetName val="[SHOPLIST.xls]_SHOPLIST_x_10448"/>
      <sheetName val="[SHOPLIST.xls]_SHOPLIST_x_10449"/>
      <sheetName val="[SHOPLIST.xls]_SHOPLIST_x_10450"/>
      <sheetName val="[SHOPLIST.xls]_SHOPLIST_x_10451"/>
      <sheetName val="[SHOPLIST.xls]_SHOPLIST_x_10452"/>
      <sheetName val="[SHOPLIST.xls]_SHOPLIST_x_10453"/>
      <sheetName val="[SHOPLIST.xls]_SHOPLIST_x_10454"/>
      <sheetName val="[SHOPLIST.xls]_SHOPLIST_x_10455"/>
      <sheetName val="[SHOPLIST.xls]_SHOPLIST_x_10456"/>
      <sheetName val="[SHOPLIST.xls]70___0_s__i___124"/>
      <sheetName val="[SHOPLIST.xls]_SHOPLIST_x_10457"/>
      <sheetName val="[SHOPLIST.xls]_SHOPLIST_x_10458"/>
      <sheetName val="[SHOPLIST.xls]_SHOPLIST_x_10459"/>
      <sheetName val="[SHOPLIST.xls]_VW__VU_______103"/>
      <sheetName val="[SHOPLIST.xls]_SHOPLIST_x_10460"/>
      <sheetName val="[SHOPLIST.xls]_SHOPLIST_x_10461"/>
      <sheetName val="[SHOPLIST.xls]_SHOPLIST_x_10462"/>
      <sheetName val="[SHOPLIST.xls]_SHOPLIST_x_10463"/>
      <sheetName val="[SHOPLIST.xls]_SHOPLIST_x_10464"/>
      <sheetName val="[SHOPLIST.xls]_SHOPLIST_x_10465"/>
      <sheetName val="[SHOPLIST.xls]_SHOPLIST_x_10466"/>
      <sheetName val="[SHOPLIST.xls]_SHOPLIST_x_10467"/>
      <sheetName val="[SHOPLIST.xls]_SHOPLIST_x_10468"/>
      <sheetName val="[SHOPLIST.xls]_SHOPLIST_x_10469"/>
      <sheetName val="[SHOPLIST.xls]_SHOPLIST_x_10470"/>
      <sheetName val="[SHOPLIST.xls]_SHOPLIST_x_10471"/>
      <sheetName val="[SHOPLIST.xls]_SHOPLIST_x_10472"/>
      <sheetName val="[SHOPLIST.xls]_SHOPLIST_x_10473"/>
      <sheetName val="[SHOPLIST.xls]_SHOPLIST_x_10474"/>
      <sheetName val="[SHOPLIST.xls]_SHOPLIST_x_10475"/>
      <sheetName val="[SHOPLIST.xls]_SHOPLIST_x_10476"/>
      <sheetName val="[SHOPLIST.xls]_SHOPLIST_x_10477"/>
      <sheetName val="[SHOPLIST.xls]_SHOPLIST_x_10478"/>
      <sheetName val="[SHOPLIST.xls]_SHOPLIST_x_10479"/>
      <sheetName val="[SHOPLIST.xls]_SHOPLIST_x_10480"/>
      <sheetName val="[SHOPLIST.xls]_SHOPLIST_x_10481"/>
      <sheetName val="[SHOPLIST.xls]_SHOPLIST_x_10482"/>
      <sheetName val="[SHOPLIST.xls]_SHOPLIST_x_10483"/>
      <sheetName val="[SHOPLIST.xls]_SHOPLIST_x_10484"/>
      <sheetName val="[SHOPLIST.xls]_SHOPLIST_x_10485"/>
      <sheetName val="[SHOPLIST.xls]_SHOPLIST_x_10486"/>
      <sheetName val="[SHOPLIST.xls]_SHOPLIST_x_10487"/>
      <sheetName val="[SHOPLIST.xls]_SHOPLIST_x_10488"/>
      <sheetName val="[SHOPLIST.xls]_SHOPLIST_x_10489"/>
      <sheetName val="[SHOPLIST.xls]_SHOPLIST_x_10490"/>
      <sheetName val="[SHOPLIST.xls]_SHOPLIST_x_10491"/>
      <sheetName val="[SHOPLIST.xls]_SHOPLIST_x_10492"/>
      <sheetName val="[SHOPLIST.xls]_SHOPLIST_x_10493"/>
      <sheetName val="[SHOPLIST.xls]_SHOPLIST_x_10494"/>
      <sheetName val="[SHOPLIST.xls]_SHOPLIST_x_10495"/>
      <sheetName val="[SHOPLIST.xls]_SHOPLIST_x_10496"/>
      <sheetName val="[SHOPLIST.xls]_SHOPLIST_x_10497"/>
      <sheetName val="[SHOPLIST.xls]_SHOPLIST_x_10498"/>
      <sheetName val="[SHOPLIST.xls]_SHOPLIST_x_10499"/>
      <sheetName val="[SHOPLIST.xls]_SHOPLIST_x_10500"/>
      <sheetName val="[SHOPLIST.xls]_SHOPLIST_x_10501"/>
      <sheetName val="[SHOPLIST.xls]_SHOPLIST_x_10502"/>
      <sheetName val="[SHOPLIST.xls]_SHOPLIST_x_10503"/>
      <sheetName val="[SHOPLIST.xls]_SHOPLIST_x_10504"/>
      <sheetName val="[SHOPLIST.xls]_SHOPLIST_x_10505"/>
      <sheetName val="[SHOPLIST.xls]_SHOPLIST_x_10506"/>
      <sheetName val="[SHOPLIST.xls]_SHOPLIST_x_10507"/>
      <sheetName val="[SHOPLIST.xls]_SHOPLIST_x_10508"/>
      <sheetName val="[SHOPLIST.xls]_SHOPLIST_x_10509"/>
      <sheetName val="[SHOPLIST.xls]_SHOPLIST_x_10510"/>
      <sheetName val="[SHOPLIST.xls]_SHOPLIST_x_10511"/>
      <sheetName val="[SHOPLIST.xls]_SHOPLIST_x_10512"/>
      <sheetName val="[SHOPLIST.xls]_SHOPLIST_x_10513"/>
      <sheetName val="[SHOPLIST.xls]_SHOPLIST_x_10514"/>
      <sheetName val="[SHOPLIST.xls]_SHOPLIST_x_10515"/>
      <sheetName val="[SHOPLIST.xls]_SHOPLIST_x_10516"/>
      <sheetName val="[SHOPLIST.xls]_SHOPLIST_x_10517"/>
      <sheetName val="[SHOPLIST.xls]_SHOPLIST_x_10518"/>
      <sheetName val="[SHOPLIST.xls]_SHOPLIST_x_10519"/>
      <sheetName val="[SHOPLIST.xls]70___0_s__i___125"/>
      <sheetName val="[SHOPLIST.xls]_SHOPLIST_x_10520"/>
      <sheetName val="[SHOPLIST.xls]_VW_VU____t__0__4"/>
      <sheetName val="[SHOPLIST.xls]_SHOPLIST_x_10521"/>
      <sheetName val="[SHOPLIST.xls]_SHOPLIST_x_10522"/>
      <sheetName val="[SHOPLIST.xls]_SHOPLIST_x_10523"/>
      <sheetName val="Dropdown_Attributes"/>
      <sheetName val="schedule nos"/>
      <sheetName val="Sheet8"/>
      <sheetName val="Electricity"/>
      <sheetName val="R&amp;M"/>
      <sheetName val="Letter"/>
      <sheetName val="F-6_COVER1"/>
      <sheetName val="10_Breakdown_1"/>
      <sheetName val="Exc_Adj1"/>
      <sheetName val="Bill_011"/>
      <sheetName val="Bill_021"/>
      <sheetName val="Bill_031"/>
      <sheetName val="Bill_041"/>
      <sheetName val="Bill_051"/>
      <sheetName val="Bill_061"/>
      <sheetName val="Bill_071"/>
      <sheetName val="Bill_081"/>
      <sheetName val="Bill_091"/>
      <sheetName val="NBT_Calculation1"/>
      <sheetName val="Main_VO_Summary1"/>
      <sheetName val="VO_Sum_Non(New)1"/>
      <sheetName val="VO-07_1"/>
      <sheetName val="VO-08_1"/>
      <sheetName val="B.O.Q. Main Villa"/>
      <sheetName val="6PILE  (돌출)"/>
      <sheetName val="INSPECTION REQUEST (IR)"/>
      <sheetName val="INFLATION"/>
      <sheetName val="TEMPS"/>
      <sheetName val="P.C.SUMS"/>
      <sheetName val="PLANT"/>
      <sheetName val="CLIENTS"/>
      <sheetName val="BULD_32"/>
      <sheetName val="BLOCK_K2"/>
      <sheetName val="F-6_COVER2"/>
      <sheetName val="10_Breakdown_2"/>
      <sheetName val="Exc_Adj2"/>
      <sheetName val="Bill_012"/>
      <sheetName val="Bill_022"/>
      <sheetName val="Bill_032"/>
      <sheetName val="Bill_042"/>
      <sheetName val="Bill_052"/>
      <sheetName val="Bill_062"/>
      <sheetName val="Bill_072"/>
      <sheetName val="Bill_082"/>
      <sheetName val="Bill_092"/>
      <sheetName val="NBT_Calculation2"/>
      <sheetName val="Main_VO_Summary2"/>
      <sheetName val="VO_Sum_Non(New)2"/>
      <sheetName val="VO-07_2"/>
      <sheetName val="VO-08_2"/>
      <sheetName val="BULD_33"/>
      <sheetName val="BLOCK_K3"/>
      <sheetName val="F-6_COVER3"/>
      <sheetName val="10_Breakdown_3"/>
      <sheetName val="Exc_Adj3"/>
      <sheetName val="Bill_013"/>
      <sheetName val="Bill_023"/>
      <sheetName val="Bill_033"/>
      <sheetName val="Bill_043"/>
      <sheetName val="Bill_053"/>
      <sheetName val="Bill_063"/>
      <sheetName val="Bill_073"/>
      <sheetName val="Bill_083"/>
      <sheetName val="Bill_093"/>
      <sheetName val="NBT_Calculation3"/>
      <sheetName val="Main_VO_Summary3"/>
      <sheetName val="VO_Sum_Non(New)3"/>
      <sheetName val="VO-07_3"/>
      <sheetName val="VO-08_3"/>
      <sheetName val="B_O_Q__Main_Villa"/>
      <sheetName val="6PILE__(돌출)"/>
      <sheetName val="INSPECTION_REQUEST_(IR)"/>
      <sheetName val="P_C_SUMS"/>
      <sheetName val="BULD_34"/>
      <sheetName val="BLOCK_K4"/>
      <sheetName val="F-6_COVER4"/>
      <sheetName val="10_Breakdown_4"/>
      <sheetName val="Exc_Adj4"/>
      <sheetName val="Bill_014"/>
      <sheetName val="Bill_024"/>
      <sheetName val="Bill_034"/>
      <sheetName val="Bill_044"/>
      <sheetName val="Bill_054"/>
      <sheetName val="Bill_064"/>
      <sheetName val="Bill_074"/>
      <sheetName val="Bill_084"/>
      <sheetName val="Bill_094"/>
      <sheetName val="Bill_1019"/>
      <sheetName val="NBT_Calculation4"/>
      <sheetName val="Main_VO_Summary4"/>
      <sheetName val="VO_Sum_Non(New)4"/>
      <sheetName val="VO-07_4"/>
      <sheetName val="VO-08_4"/>
      <sheetName val="Bill_1020"/>
      <sheetName val="B_O_Q__Main_Villa1"/>
      <sheetName val="6PILE__(돌출)1"/>
      <sheetName val="INSPECTION_REQUEST_(IR)1"/>
      <sheetName val="P_C_SUMS1"/>
      <sheetName val="TS1"/>
      <sheetName val="_SHOPLIST_xls_70_x0000_,_0_x000"/>
      <sheetName val="Grand_Summary_6"/>
      <sheetName val="Bill_No_01_-_GI_6"/>
      <sheetName val="combined_6"/>
      <sheetName val="summary-Optional_6"/>
      <sheetName val="B14_02_6"/>
      <sheetName val="Prov_Sum_6"/>
      <sheetName val="Cover_Page6"/>
      <sheetName val="Approved_INR_Claimed_Log_(2)6"/>
      <sheetName val="INR_Data6"/>
      <sheetName val="Dec_OCR6"/>
      <sheetName val="OCR_(APR6"/>
      <sheetName val="Survey_6"/>
      <sheetName val="INR_Summary_Sheet6"/>
      <sheetName val="ITR_Form_(Rev0)6"/>
      <sheetName val="ITR_Form_(SS)6"/>
      <sheetName val="ITR_Form_(Rev1)6"/>
      <sheetName val="Method_Statements6"/>
      <sheetName val="SI_226"/>
      <sheetName val="TO_List6"/>
      <sheetName val="CCTV_DATA6"/>
      <sheetName val="General_Summary6"/>
      <sheetName val="FAL_intern6"/>
      <sheetName val="SoW_Assess_Blank_Form3"/>
      <sheetName val="VO_Breakdown3"/>
      <sheetName val="Measurement_Sheet3"/>
      <sheetName val="Schedule_of_Drawings3"/>
      <sheetName val="SI_Schedule3"/>
      <sheetName val="ContraCharge_Schedule3"/>
      <sheetName val="Item_List_OLD3"/>
      <sheetName val="B_Room_W_Done_Progress3"/>
      <sheetName val="SUMMARY_(ROOM)3"/>
      <sheetName val="W_D_Prgress_Public_area3"/>
      <sheetName val="SUMMARY_Public3"/>
      <sheetName val="[SHOPLIST_xls]_VW__VU________21"/>
      <sheetName val="[SHOPLIST_xls]70_x005f_x0000___0_x011"/>
      <sheetName val="[SHOPLIST_xls]70___0_s__i____31"/>
      <sheetName val="[SHOPLIST_xls]_SHOPLIST_xls1000"/>
      <sheetName val="[SHOPLIST_xls]_SHOPLIST_xls1001"/>
      <sheetName val="[SHOPLIST_xls]_SHOPLIST_xls1002"/>
      <sheetName val="[SHOPLIST_xls]_SHOPLIST_xls1003"/>
      <sheetName val="[SHOPLIST_xls]_SHOPLIST_xls1004"/>
      <sheetName val="[SHOPLIST_xls]_SHOPLIST_xls1005"/>
      <sheetName val="[SHOPLIST_xls]_SHOPLIST_xls1006"/>
      <sheetName val="[SHOPLIST_xls]_SHOPLIST_xls1007"/>
      <sheetName val="[SHOPLIST_xls]_SHOPLIST_xls1008"/>
      <sheetName val="[SHOPLIST_xls]_SHOPLIST_xls1009"/>
      <sheetName val="[SHOPLIST_xls]_SHOPLIST_xls1010"/>
      <sheetName val="[SHOPLIST_xls]_SHOPLIST_xls1011"/>
      <sheetName val="[SHOPLIST_xls]_SHOPLIST_xls1012"/>
      <sheetName val="[SHOPLIST_xls]_SHOPLIST_xls1013"/>
      <sheetName val="[SHOPLIST_xls]_SHOPLIST_xls1014"/>
      <sheetName val="[SHOPLIST_xls]_SHOPLIST_xls1015"/>
      <sheetName val="[SHOPLIST_xls]_SHOPLIST_xls1016"/>
      <sheetName val="[SHOPLIST_xls]_SHOPLIST_xls1017"/>
      <sheetName val="[SHOPLIST_xls]_SHOPLIST_xls1018"/>
      <sheetName val="[SHOPLIST_xls]_SHOPLIST_xls1019"/>
      <sheetName val="[SHOPLIST_xls]_SHOPLIST_xls1020"/>
      <sheetName val="[SHOPLIST_xls]_SHOPLIST_xls1021"/>
      <sheetName val="[SHOPLIST_xls]_SHOPLIST_xls1022"/>
      <sheetName val="[SHOPLIST_xls]_SHOPLIST_xls1023"/>
      <sheetName val="[SHOPLIST_xls]_SHOPLIST_xls1024"/>
      <sheetName val="[SHOPLIST_xls]_SHOPLIST_xls1025"/>
      <sheetName val="[SHOPLIST_xls]_SHOPLIST_xls1026"/>
      <sheetName val="[SHOPLIST_xls]_SHOPLIST_xls1027"/>
      <sheetName val="[SHOPLIST_xls]_SHOPLIST_xls1028"/>
      <sheetName val="[SHOPLIST_xls]_SHOPLIST_xls1029"/>
      <sheetName val="[SHOPLIST_xls]_SHOPLIST_xls1030"/>
      <sheetName val="[SHOPLIST_xls]_SHOPLIST_xls1031"/>
      <sheetName val="[SHOPLIST_xls]_SHOPLIST_xls1032"/>
      <sheetName val="[SHOPLIST_xls]_SHOPLIST_xls1033"/>
      <sheetName val="[SHOPLIST_xls]_SHOPLIST_xls1034"/>
      <sheetName val="[SHOPLIST_xls]_SHOPLIST_xls1035"/>
      <sheetName val="[SHOPLIST_xls]_SHOPLIST_xls1036"/>
      <sheetName val="[SHOPLIST_xls]_SHOPLIST_xls1037"/>
      <sheetName val="[SHOPLIST_xls]_SHOPLIST_xls1038"/>
      <sheetName val="[SHOPLIST_xls]_SHOPLIST_xls1039"/>
      <sheetName val="[SHOPLIST_xls]_SHOPLIST_xls1040"/>
      <sheetName val="[SHOPLIST_xls]_SHOPLIST_xls1041"/>
      <sheetName val="[SHOPLIST_xls]_SHOPLIST_xls1042"/>
      <sheetName val="[SHOPLIST_xls]_SHOPLIST_xls1043"/>
      <sheetName val="[SHOPLIST_xls]_SHOPLIST_xls1044"/>
      <sheetName val="[SHOPLIST_xls]_SHOPLIST_xls1045"/>
      <sheetName val="[SHOPLIST_xls]_SHOPLIST_xls1046"/>
      <sheetName val="[SHOPLIST_xls]_SHOPLIST_xls1047"/>
      <sheetName val="[SHOPLIST_xls]_SHOPLIST_xls1048"/>
      <sheetName val="[SHOPLIST_xls]_SHOPLIST_xls1049"/>
      <sheetName val="[SHOPLIST_xls]_SHOPLIST_xls1050"/>
      <sheetName val="[SHOPLIST_xls]_SHOPLIST_xls1051"/>
      <sheetName val="[SHOPLIST_xls]_SHOPLIST_xls1052"/>
      <sheetName val="[SHOPLIST_xls]_SHOPLIST_xls1053"/>
      <sheetName val="[SHOPLIST_xls]_SHOPLIST_xls1054"/>
      <sheetName val="[SHOPLIST_xls]_SHOPLIST_xls1055"/>
      <sheetName val="[SHOPLIST_xls]_SHOPLIST_xls1056"/>
      <sheetName val="[SHOPLIST_xls]_SHOPLIST_xls1057"/>
      <sheetName val="[SHOPLIST_xls]_SHOPLIST_xls1058"/>
      <sheetName val="[SHOPLIST_xls]_SHOPLIST_xls1059"/>
      <sheetName val="[SHOPLIST_xls]_SHOPLIST_xls1060"/>
      <sheetName val="[SHOPLIST_xls]_SHOPLIST_xls1061"/>
      <sheetName val="[SHOPLIST_xls]_SHOPLIST_xls1062"/>
      <sheetName val="[SHOPLIST_xls]_SHOPLIST_xls1063"/>
      <sheetName val="[SHOPLIST_xls]_SHOPLIST_xls1064"/>
      <sheetName val="[SHOPLIST_xls]_SHOPLIST_xls1065"/>
      <sheetName val="[SHOPLIST_xls]_SHOPLIST_xls1066"/>
      <sheetName val="[SHOPLIST_xls]_SHOPLIST_xls1067"/>
      <sheetName val="[SHOPLIST_xls]_SHOPLIST_xls1068"/>
      <sheetName val="[SHOPLIST_xls]_SHOPLIST_xls1069"/>
      <sheetName val="[SHOPLIST_xls]_SHOPLIST_xls1070"/>
      <sheetName val="[SHOPLIST_xls]_SHOPLIST_xls1071"/>
      <sheetName val="[SHOPLIST_xls]_SHOPLIST_xls1072"/>
      <sheetName val="[SHOPLIST_xls]_SHOPLIST_xls1073"/>
      <sheetName val="[SHOPLIST_xls]_SHOPLIST_xls1074"/>
      <sheetName val="[SHOPLIST_xls]_SHOPLIST_xls1075"/>
      <sheetName val="[SHOPLIST_xls]_SHOPLIST_xls1076"/>
      <sheetName val="[SHOPLIST_xls]_SHOPLIST_xls1077"/>
      <sheetName val="[SHOPLIST_xls]_SHOPLIST_xls1078"/>
      <sheetName val="[SHOPLIST_xls]_SHOPLIST_xls1079"/>
      <sheetName val="[SHOPLIST_xls]_SHOPLIST_xls1080"/>
      <sheetName val="[SHOPLIST_xls]_SHOPLIST_xls1081"/>
      <sheetName val="[SHOPLIST_xls]_SHOPLIST_xls1082"/>
      <sheetName val="[SHOPLIST_xls]_SHOPLIST_xls1083"/>
      <sheetName val="[SHOPLIST_xls]_SHOPLIST_xls1084"/>
      <sheetName val="[SHOPLIST_xls]_SHOPLIST_xls1085"/>
      <sheetName val="[SHOPLIST_xls]_SHOPLIST_xls1086"/>
      <sheetName val="[SHOPLIST_xls]_SHOPLIST_xls1087"/>
      <sheetName val="[SHOPLIST_xls]_SHOPLIST_xls1088"/>
      <sheetName val="[SHOPLIST_xls]_SHOPLIST_xls1089"/>
      <sheetName val="[SHOPLIST_xls]_SHOPLIST_xls1090"/>
      <sheetName val="[SHOPLIST_xls]_SHOPLIST_xls1091"/>
      <sheetName val="[SHOPLIST_xls]_SHOPLIST_xls1092"/>
      <sheetName val="[SHOPLIST_xls]_SHOPLIST_xls1093"/>
      <sheetName val="[SHOPLIST_xls]_SHOPLIST_xls1094"/>
      <sheetName val="[SHOPLIST_xls]_SHOPLIST_xls1095"/>
      <sheetName val="[SHOPLIST_xls]_SHOPLIST_xls1096"/>
      <sheetName val="[SHOPLIST_xls]_SHOPLIST_xls1097"/>
      <sheetName val="[SHOPLIST_xls]_SHOPLIST_xls1098"/>
      <sheetName val="[SHOPLIST_xls]_SHOPLIST_xls1099"/>
      <sheetName val="[SHOPLIST_xls]_SHOPLIST_xls1100"/>
      <sheetName val="[SHOPLIST_xls]_SHOPLIST_xls1101"/>
      <sheetName val="[SHOPLIST_xls]_SHOPLIST_xls1102"/>
      <sheetName val="[SHOPLIST_xls]_SHOPLIST_xls1103"/>
      <sheetName val="[SHOPLIST_xls]_SHOPLIST_xls1104"/>
      <sheetName val="[SHOPLIST_xls]_SHOPLIST_xls1105"/>
      <sheetName val="[SHOPLIST_xls]_SHOPLIST_xls1106"/>
      <sheetName val="[SHOPLIST_xls]_SHOPLIST_xls1107"/>
      <sheetName val="[SHOPLIST_xls]_SHOPLIST_xls1108"/>
      <sheetName val="[SHOPLIST_xls]_SHOPLIST_xls1109"/>
      <sheetName val="[SHOPLIST_xls]_SHOPLIST_xls1110"/>
      <sheetName val="[SHOPLIST_xls]_SHOPLIST_xls1111"/>
      <sheetName val="[SHOPLIST_xls]_SHOPLIST_xls1112"/>
      <sheetName val="[SHOPLIST_xls]_SHOPLIST_xls1113"/>
      <sheetName val="[SHOPLIST_xls]70_x005f_x005f_x005f_x0000__9"/>
      <sheetName val="[SHOPLIST_xls]_SHOPLIST_xls1114"/>
      <sheetName val="[SHOPLIST_xls]_SHOPLIST_xls1115"/>
      <sheetName val="[SHOPLIST_xls]_SHOPLIST_xls1116"/>
      <sheetName val="[SHOPLIST_xls]_SHOPLIST_xls1117"/>
      <sheetName val="[SHOPLIST_xls]_SHOPLIST_xls1118"/>
      <sheetName val="[SHOPLIST_xls]_SHOPLIST_xls1119"/>
      <sheetName val="제출내역_(2)2"/>
      <sheetName val="_Structural2"/>
      <sheetName val="Travel_Cranes2"/>
      <sheetName val="Recap_Travel_Crane2"/>
      <sheetName val="Recap_Architect2"/>
      <sheetName val="Recap_External2"/>
      <sheetName val="Recap_Struct2"/>
      <sheetName val="Package_12"/>
      <sheetName val="Recap_Lift2"/>
      <sheetName val="Bill_3_Boutique2"/>
      <sheetName val="Landscape_No_12"/>
      <sheetName val="MEP_No_32"/>
      <sheetName val="Cover_Sheet2"/>
      <sheetName val="Pay_Cert2"/>
      <sheetName val="Reconcilliation_Sheet2"/>
      <sheetName val="EPMS-Total_2"/>
      <sheetName val="EPMS_Earned_-GR2"/>
      <sheetName val="EPMS_Earned_Electrical_Utiliti2"/>
      <sheetName val="EPMS_-_Materials2"/>
      <sheetName val="EPMS_-_Variations2"/>
      <sheetName val="Variations_2"/>
      <sheetName val="EPMS_-_Claims2"/>
      <sheetName val="Advance_d_12"/>
      <sheetName val="Prev_Pay_Certs2"/>
      <sheetName val="Monthly_Summary_01_Aug-25Sept2"/>
      <sheetName val="Bond_calculation_(Verifi)2"/>
      <sheetName val="IPC_10_Prog2"/>
      <sheetName val="Grand_Summary2"/>
      <sheetName val="Comparison_per_subzone2"/>
      <sheetName val="Base_Course2"/>
      <sheetName val="PC_2"/>
      <sheetName val="App_-_A_2"/>
      <sheetName val="App-_B_2"/>
      <sheetName val="App_-_C_2"/>
      <sheetName val="App_-_D_2"/>
      <sheetName val="App_-_E_2"/>
      <sheetName val="App_-_F2"/>
      <sheetName val="App_-_G_2"/>
      <sheetName val="App_-_H2"/>
      <sheetName val="Concrete_Breakdown2"/>
      <sheetName val="Masonry_Breakdown2"/>
      <sheetName val="Mnhr_Book_Updated_11_10_20181"/>
      <sheetName val="Unit_cost-_Drain-Protection-1_1"/>
      <sheetName val="Unit_cost-_Drain-Protection-21"/>
      <sheetName val="[SHOPLIST_xls]70___0_s__i____32"/>
      <sheetName val="[SHOPLIST_xls]_VW__VU________22"/>
      <sheetName val="[SHOPLIST_xls]70___0_s__i____33"/>
      <sheetName val="[SHOPLIST_xls]70_x005f_x0000___0_x012"/>
      <sheetName val="[SHOPLIST_xls]70___0_s__i____34"/>
      <sheetName val="[SHOPLIST_xls]_VW__VU________23"/>
      <sheetName val="[SHOPLIST_xls]70___0_s__i____35"/>
      <sheetName val="[SHOPLIST_xls]_VW__VU________24"/>
      <sheetName val="[SHOPLIST_xls]70___0_s__i____36"/>
      <sheetName val="[SHOPLIST_xls]70_x005f_x0000___0_x013"/>
      <sheetName val="[SHOPLIST_xls]70___0_s__i____37"/>
      <sheetName val="[SHOPLIST_xls]_VW__VU________25"/>
      <sheetName val="[SHOPLIST_xls]_SHOPLIST_xls1120"/>
      <sheetName val="[SHOPLIST_xls]_SHOPLIST_xls1121"/>
      <sheetName val="[SHOPLIST_xls]_SHOPLIST_xls1122"/>
      <sheetName val="[SHOPLIST_xls]_SHOPLIST_xls1123"/>
      <sheetName val="[SHOPLIST_xls]_SHOPLIST_xls1124"/>
      <sheetName val="[SHOPLIST_xls]_SHOPLIST_xls1125"/>
      <sheetName val="[SHOPLIST_xls]_SHOPLIST_xls1126"/>
      <sheetName val="[SHOPLIST_xls]_SHOPLIST_xls1127"/>
      <sheetName val="[SHOPLIST_xls]_SHOPLIST_xls1128"/>
      <sheetName val="[SHOPLIST_xls]_SHOPLIST_xls1129"/>
      <sheetName val="[SHOPLIST_xls]_SHOPLIST_xls1130"/>
      <sheetName val="[SHOPLIST_xls]_SHOPLIST_xls1131"/>
      <sheetName val="[SHOPLIST_xls]_SHOPLIST_xls1132"/>
      <sheetName val="[SHOPLIST_xls]_SHOPLIST_xls1133"/>
      <sheetName val="[SHOPLIST_xls]_SHOPLIST_xls1134"/>
      <sheetName val="[SHOPLIST_xls]_SHOPLIST_xls1135"/>
      <sheetName val="[SHOPLIST_xls]_SHOPLIST_xls1136"/>
      <sheetName val="[SHOPLIST_xls]_SHOPLIST_xls1137"/>
      <sheetName val="[SHOPLIST_xls]_SHOPLIST_xls1138"/>
      <sheetName val="[SHOPLIST_xls]_SHOPLIST_xls1139"/>
      <sheetName val="[SHOPLIST_xls]_SHOPLIST_xls1140"/>
      <sheetName val="[SHOPLIST_xls]_SHOPLIST_xls1141"/>
      <sheetName val="[SHOPLIST_xls]_SHOPLIST_xls1142"/>
      <sheetName val="[SHOPLIST_xls]_SHOPLIST_xls1143"/>
      <sheetName val="[SHOPLIST_xls]_SHOPLIST_xls1144"/>
      <sheetName val="[SHOPLIST_xls]_SHOPLIST_xls1145"/>
      <sheetName val="[SHOPLIST_xls]_SHOPLIST_xls1146"/>
      <sheetName val="[SHOPLIST_xls]_SHOPLIST_xls1147"/>
      <sheetName val="[SHOPLIST_xls]_SHOPLIST_xls1148"/>
      <sheetName val="[SHOPLIST_xls]_SHOPLIST_xls1149"/>
      <sheetName val="[SHOPLIST_xls]_SHOPLIST_xls1150"/>
      <sheetName val="[SHOPLIST_xls]_SHOPLIST_xls1151"/>
      <sheetName val="[SHOPLIST_xls]_SHOPLIST_xls1152"/>
      <sheetName val="[SHOPLIST_xls]_SHOPLIST_xls1153"/>
      <sheetName val="[SHOPLIST_xls]_SHOPLIST_xls1154"/>
      <sheetName val="[SHOPLIST_xls]_SHOPLIST_xls1155"/>
      <sheetName val="[SHOPLIST_xls]_SHOPLIST_xls1156"/>
      <sheetName val="[SHOPLIST_xls]_SHOPLIST_xls1157"/>
      <sheetName val="[SHOPLIST_xls]_SHOPLIST_xls1158"/>
      <sheetName val="[SHOPLIST_xls]_SHOPLIST_xls1159"/>
      <sheetName val="[SHOPLIST_xls]_SHOPLIST_xls1160"/>
      <sheetName val="[SHOPLIST_xls]_SHOPLIST_xls1161"/>
      <sheetName val="[SHOPLIST_xls]_SHOPLIST_xls1162"/>
      <sheetName val="[SHOPLIST_xls]_SHOPLIST_xls1163"/>
      <sheetName val="[SHOPLIST_xls]_SHOPLIST_xls1164"/>
      <sheetName val="[SHOPLIST_xls]_SHOPLIST_xls1165"/>
      <sheetName val="[SHOPLIST_xls]_SHOPLIST_xls1166"/>
      <sheetName val="[SHOPLIST_xls]_SHOPLIST_xls1167"/>
      <sheetName val="[SHOPLIST_xls]_SHOPLIST_xls1168"/>
      <sheetName val="[SHOPLIST_xls]_SHOPLIST_xls1169"/>
      <sheetName val="[SHOPLIST_xls]_SHOPLIST_xls1170"/>
      <sheetName val="[SHOPLIST_xls]_SHOPLIST_xls1171"/>
      <sheetName val="[SHOPLIST_xls]_SHOPLIST_xls1172"/>
      <sheetName val="[SHOPLIST_xls]_SHOPLIST_xls1173"/>
      <sheetName val="[SHOPLIST_xls]_SHOPLIST_xls1174"/>
      <sheetName val="[SHOPLIST_xls]_SHOPLIST_xls1175"/>
      <sheetName val="[SHOPLIST_xls]_SHOPLIST_xls1176"/>
      <sheetName val="[SHOPLIST_xls]_SHOPLIST_xls1177"/>
      <sheetName val="[SHOPLIST_xls]_SHOPLIST_xls1178"/>
      <sheetName val="[SHOPLIST_xls]_SHOPLIST_xls1179"/>
      <sheetName val="[SHOPLIST_xls]_SHOPLIST_xls1180"/>
      <sheetName val="[SHOPLIST_xls]_SHOPLIST_xls1181"/>
      <sheetName val="[SHOPLIST_xls]_SHOPLIST_xls1182"/>
      <sheetName val="[SHOPLIST_xls]_SHOPLIST_xls1183"/>
      <sheetName val="[SHOPLIST_xls]_SHOPLIST_xls1184"/>
      <sheetName val="[SHOPLIST_xls]_SHOPLIST_xls1185"/>
      <sheetName val="[SHOPLIST_xls]_SHOPLIST_xls1186"/>
      <sheetName val="[SHOPLIST_xls]_SHOPLIST_xls1187"/>
      <sheetName val="[SHOPLIST_xls]_SHOPLIST_xls1188"/>
      <sheetName val="[SHOPLIST_xls]_SHOPLIST_xls1189"/>
      <sheetName val="[SHOPLIST_xls]_SHOPLIST_xls1190"/>
      <sheetName val="[SHOPLIST_xls]_SHOPLIST_xls1191"/>
      <sheetName val="[SHOPLIST_xls]_SHOPLIST_xls1192"/>
      <sheetName val="[SHOPLIST_xls]_SHOPLIST_xls1193"/>
      <sheetName val="[SHOPLIST_xls]_SHOPLIST_xls1194"/>
      <sheetName val="[SHOPLIST_xls]_SHOPLIST_xls1195"/>
      <sheetName val="[SHOPLIST_xls]_SHOPLIST_xls1196"/>
      <sheetName val="[SHOPLIST_xls]_SHOPLIST_xls1197"/>
      <sheetName val="[SHOPLIST_xls]_SHOPLIST_xls1198"/>
      <sheetName val="[SHOPLIST_xls]_SHOPLIST_xls1199"/>
      <sheetName val="[SHOPLIST_xls]_SHOPLIST_xls1200"/>
      <sheetName val="[SHOPLIST_xls]_SHOPLIST_xls1201"/>
      <sheetName val="[SHOPLIST_xls]_SHOPLIST_xls1202"/>
      <sheetName val="[SHOPLIST_xls]_SHOPLIST_xls1203"/>
      <sheetName val="[SHOPLIST_xls]_SHOPLIST_xls1204"/>
      <sheetName val="[SHOPLIST_xls]70_x005f_x005f_x005f_x0000_10"/>
      <sheetName val="[SHOPLIST_xls]_SHOPLIST_xls1205"/>
      <sheetName val="[SHOPLIST_xls]_SHOPLIST_xls1206"/>
      <sheetName val="[SHOPLIST_xls]_SHOPLIST_xls1207"/>
      <sheetName val="[SHOPLIST_xls]_SHOPLIST_xls1208"/>
      <sheetName val="[SHOPLIST_xls]_SHOPLIST_xls1209"/>
      <sheetName val="[SHOPLIST_xls]_SHOPLIST_xls1210"/>
      <sheetName val="[SHOPLIST_xls]_SHOPLIST_xls1211"/>
      <sheetName val="[SHOPLIST_xls]_SHOPLIST_xls1212"/>
      <sheetName val="[SHOPLIST_xls]_SHOPLIST_xls1213"/>
      <sheetName val="[SHOPLIST_xls]_SHOPLIST_xls1214"/>
      <sheetName val="[SHOPLIST_xls]_SHOPLIST_xls1215"/>
      <sheetName val="[SHOPLIST_xls]_SHOPLIST_xls1216"/>
      <sheetName val="[SHOPLIST_xls]_SHOPLIST_xls1217"/>
      <sheetName val="[SHOPLIST_xls]_SHOPLIST_xls1218"/>
      <sheetName val="[SHOPLIST_xls]_SHOPLIST_xls1219"/>
      <sheetName val="[SHOPLIST_xls]_SHOPLIST_xls1220"/>
      <sheetName val="[SHOPLIST_xls]_SHOPLIST_xls1221"/>
      <sheetName val="[SHOPLIST_xls]_SHOPLIST_xls1222"/>
      <sheetName val="[SHOPLIST_xls]_SHOPLIST_xls1223"/>
      <sheetName val="[SHOPLIST_xls]_SHOPLIST_xls1224"/>
      <sheetName val="[SHOPLIST_xls]_SHOPLIST_xls1225"/>
      <sheetName val="[SHOPLIST_xls]_SHOPLIST_xls1226"/>
      <sheetName val="[SHOPLIST_xls]_SHOPLIST_xls1227"/>
      <sheetName val="[SHOPLIST_xls]_SHOPLIST_xls1228"/>
      <sheetName val="[SHOPLIST_xls]_SHOPLIST_xls1229"/>
      <sheetName val="[SHOPLIST_xls]_SHOPLIST_xls1230"/>
      <sheetName val="[SHOPLIST_xls]_SHOPLIST_xls1231"/>
      <sheetName val="[SHOPLIST_xls]_SHOPLIST_xls1232"/>
      <sheetName val="[SHOPLIST_xls]_SHOPLIST_xls1233"/>
      <sheetName val="[SHOPLIST_xls]_SHOPLIST_xls1234"/>
      <sheetName val="[SHOPLIST_xls]_SHOPLIST_xls1235"/>
      <sheetName val="[SHOPLIST_xls]_SHOPLIST_xls1236"/>
      <sheetName val="[SHOPLIST_xls]70___0_s__i____38"/>
      <sheetName val="[SHOPLIST_xls]_VW__VU________26"/>
      <sheetName val="[SHOPLIST_xls]70___0_s__i____39"/>
      <sheetName val="[SHOPLIST_xls]70_x005f_x0000___0_x014"/>
      <sheetName val="[SHOPLIST_xls]70___0_s__i____40"/>
      <sheetName val="[SHOPLIST_xls]_SHOPLIST_xls1237"/>
      <sheetName val="[SHOPLIST_xls]_VW__VU________27"/>
      <sheetName val="[SHOPLIST_xls]_SHOPLIST_xls1238"/>
      <sheetName val="[SHOPLIST_xls]_SHOPLIST_xls1239"/>
      <sheetName val="[SHOPLIST_xls]_SHOPLIST_xls1240"/>
      <sheetName val="[SHOPLIST_xls]_SHOPLIST_xls1241"/>
      <sheetName val="[SHOPLIST_xls]_SHOPLIST_xls1242"/>
      <sheetName val="[SHOPLIST_xls]_SHOPLIST_xls1243"/>
      <sheetName val="[SHOPLIST_xls]_SHOPLIST_xls1244"/>
      <sheetName val="[SHOPLIST_xls]_SHOPLIST_xls1245"/>
      <sheetName val="[SHOPLIST_xls]_SHOPLIST_xls1246"/>
      <sheetName val="[SHOPLIST_xls]_SHOPLIST_xls1247"/>
      <sheetName val="[SHOPLIST_xls]_SHOPLIST_xls1248"/>
      <sheetName val="[SHOPLIST_xls]_SHOPLIST_xls1249"/>
      <sheetName val="[SHOPLIST_xls]_SHOPLIST_xls1250"/>
      <sheetName val="[SHOPLIST_xls]_SHOPLIST_xls1251"/>
      <sheetName val="[SHOPLIST_xls]_SHOPLIST_xls1252"/>
      <sheetName val="[SHOPLIST_xls]_SHOPLIST_xls1253"/>
      <sheetName val="[SHOPLIST_xls]_SHOPLIST_xls1254"/>
      <sheetName val="[SHOPLIST_xls]_SHOPLIST_xls1255"/>
      <sheetName val="[SHOPLIST_xls]_SHOPLIST_xls1256"/>
      <sheetName val="[SHOPLIST_xls]_SHOPLIST_xls1257"/>
      <sheetName val="[SHOPLIST_xls]_SHOPLIST_xls1258"/>
      <sheetName val="[SHOPLIST_xls]_SHOPLIST_xls1259"/>
      <sheetName val="[SHOPLIST_xls]_SHOPLIST_xls1260"/>
      <sheetName val="[SHOPLIST_xls]_SHOPLIST_xls1261"/>
      <sheetName val="[SHOPLIST_xls]_SHOPLIST_xls1262"/>
      <sheetName val="[SHOPLIST_xls]_SHOPLIST_xls1263"/>
      <sheetName val="[SHOPLIST_xls]_SHOPLIST_xls1264"/>
      <sheetName val="[SHOPLIST_xls]_SHOPLIST_xls1265"/>
      <sheetName val="[SHOPLIST_xls]_SHOPLIST_xls1266"/>
      <sheetName val="[SHOPLIST_xls]_SHOPLIST_xls1267"/>
      <sheetName val="[SHOPLIST_xls]_SHOPLIST_xls1268"/>
      <sheetName val="[SHOPLIST_xls]_SHOPLIST_xls1269"/>
      <sheetName val="[SHOPLIST_xls]_SHOPLIST_xls1270"/>
      <sheetName val="[SHOPLIST_xls]_SHOPLIST_xls1271"/>
      <sheetName val="[SHOPLIST_xls]_SHOPLIST_xls1272"/>
      <sheetName val="[SHOPLIST_xls]_SHOPLIST_xls1273"/>
      <sheetName val="[SHOPLIST_xls]_SHOPLIST_xls1274"/>
      <sheetName val="[SHOPLIST_xls]_SHOPLIST_xls1275"/>
      <sheetName val="[SHOPLIST_xls]_SHOPLIST_xls1276"/>
      <sheetName val="[SHOPLIST_xls]_SHOPLIST_xls1277"/>
      <sheetName val="[SHOPLIST_xls]_SHOPLIST_xls1278"/>
      <sheetName val="[SHOPLIST_xls]_SHOPLIST_xls1279"/>
      <sheetName val="[SHOPLIST_xls]_SHOPLIST_xls1280"/>
      <sheetName val="[SHOPLIST_xls]_SHOPLIST_xls1281"/>
      <sheetName val="[SHOPLIST_xls]_SHOPLIST_xls1282"/>
      <sheetName val="[SHOPLIST_xls]_SHOPLIST_xls1283"/>
      <sheetName val="[SHOPLIST_xls]_SHOPLIST_xls1284"/>
      <sheetName val="[SHOPLIST_xls]_SHOPLIST_xls1285"/>
      <sheetName val="[SHOPLIST_xls]_SHOPLIST_xls1286"/>
      <sheetName val="[SHOPLIST_xls]_SHOPLIST_xls1287"/>
      <sheetName val="[SHOPLIST_xls]_SHOPLIST_xls1288"/>
      <sheetName val="[SHOPLIST_xls]_SHOPLIST_xls1289"/>
      <sheetName val="[SHOPLIST_xls]_SHOPLIST_xls1290"/>
      <sheetName val="[SHOPLIST_xls]_SHOPLIST_xls1291"/>
      <sheetName val="[SHOPLIST_xls]_SHOPLIST_xls1292"/>
      <sheetName val="[SHOPLIST_xls]_SHOPLIST_xls1293"/>
      <sheetName val="[SHOPLIST_xls]_SHOPLIST_xls1294"/>
      <sheetName val="[SHOPLIST_xls]_SHOPLIST_xls1295"/>
      <sheetName val="[SHOPLIST_xls]_SHOPLIST_xls1296"/>
      <sheetName val="[SHOPLIST_xls]_SHOPLIST_xls1297"/>
      <sheetName val="[SHOPLIST_xls]_SHOPLIST_xls1298"/>
      <sheetName val="[SHOPLIST_xls]_SHOPLIST_xls1299"/>
      <sheetName val="[SHOPLIST_xls]_SHOPLIST_xls1300"/>
      <sheetName val="[SHOPLIST_xls]_SHOPLIST_xls1301"/>
      <sheetName val="[SHOPLIST_xls]_SHOPLIST_xls1302"/>
      <sheetName val="[SHOPLIST_xls]_SHOPLIST_xls1303"/>
      <sheetName val="[SHOPLIST_xls]_SHOPLIST_xls1304"/>
      <sheetName val="[SHOPLIST_xls]_SHOPLIST_xls1305"/>
      <sheetName val="[SHOPLIST_xls]_SHOPLIST_xls1306"/>
      <sheetName val="[SHOPLIST_xls]_SHOPLIST_xls1307"/>
      <sheetName val="[SHOPLIST_xls]_SHOPLIST_xls1308"/>
      <sheetName val="[SHOPLIST_xls]_SHOPLIST_xls1309"/>
      <sheetName val="[SHOPLIST_xls]_SHOPLIST_xls1310"/>
      <sheetName val="[SHOPLIST_xls]_SHOPLIST_xls1311"/>
      <sheetName val="[SHOPLIST_xls]_SHOPLIST_xls1312"/>
      <sheetName val="[SHOPLIST_xls]_SHOPLIST_xls1313"/>
      <sheetName val="[SHOPLIST_xls]_SHOPLIST_xls1314"/>
      <sheetName val="[SHOPLIST_xls]_SHOPLIST_xls1315"/>
      <sheetName val="[SHOPLIST_xls]_SHOPLIST_xls1316"/>
      <sheetName val="[SHOPLIST_xls]_SHOPLIST_xls1317"/>
      <sheetName val="[SHOPLIST_xls]_SHOPLIST_xls1318"/>
      <sheetName val="[SHOPLIST_xls]_SHOPLIST_xls1319"/>
      <sheetName val="[SHOPLIST_xls]_SHOPLIST_xls1320"/>
      <sheetName val="[SHOPLIST_xls]_SHOPLIST_xls1321"/>
      <sheetName val="[SHOPLIST_xls]_SHOPLIST_xls1322"/>
      <sheetName val="[SHOPLIST_xls]_SHOPLIST_xls1323"/>
      <sheetName val="[SHOPLIST_xls]_SHOPLIST_xls1324"/>
      <sheetName val="[SHOPLIST_xls]_SHOPLIST_xls1325"/>
      <sheetName val="[SHOPLIST_xls]_SHOPLIST_xls1326"/>
      <sheetName val="[SHOPLIST_xls]_SHOPLIST_xls1327"/>
      <sheetName val="[SHOPLIST_xls]_SHOPLIST_xls1328"/>
      <sheetName val="[SHOPLIST_xls]_SHOPLIST_xls1329"/>
      <sheetName val="[SHOPLIST_xls]_SHOPLIST_xls1330"/>
      <sheetName val="[SHOPLIST_xls]_SHOPLIST_xls1331"/>
      <sheetName val="[SHOPLIST_xls]_SHOPLIST_xls1332"/>
      <sheetName val="[SHOPLIST_xls]_SHOPLIST_xls1333"/>
      <sheetName val="[SHOPLIST_xls]_SHOPLIST_xls1334"/>
      <sheetName val="[SHOPLIST_xls]_SHOPLIST_xls1335"/>
      <sheetName val="[SHOPLIST_xls]_SHOPLIST_xls1336"/>
      <sheetName val="[SHOPLIST_xls]_SHOPLIST_xls1337"/>
      <sheetName val="[SHOPLIST_xls]_SHOPLIST_xls1338"/>
      <sheetName val="[SHOPLIST_xls]_SHOPLIST_xls1339"/>
      <sheetName val="[SHOPLIST_xls]_SHOPLIST_xls1340"/>
      <sheetName val="[SHOPLIST_xls]_SHOPLIST_xls1341"/>
      <sheetName val="[SHOPLIST_xls]_SHOPLIST_xls1342"/>
      <sheetName val="[SHOPLIST_xls]_SHOPLIST_xls1343"/>
      <sheetName val="[SHOPLIST_xls]_SHOPLIST_xls1344"/>
      <sheetName val="[SHOPLIST_xls]_SHOPLIST_xls1345"/>
      <sheetName val="[SHOPLIST_xls]_SHOPLIST_xls1346"/>
      <sheetName val="[SHOPLIST_xls]_SHOPLIST_xls1347"/>
      <sheetName val="[SHOPLIST_xls]_SHOPLIST_xls1348"/>
      <sheetName val="[SHOPLIST_xls]70_x005f_x005f_x005f_x0000_11"/>
      <sheetName val="Tender_Stage2"/>
      <sheetName val="Delay_Clasifications2"/>
      <sheetName val="PA_Milestones2"/>
      <sheetName val="satış_planı_(2)1"/>
      <sheetName val="Total_PrC-Goldi1"/>
      <sheetName val="[SHOPLIST_xls]_SHOPLIST_xls1349"/>
      <sheetName val="[SHOPLIST_xls]_SHOPLIST_xls1350"/>
      <sheetName val="[SHOPLIST_xls]_SHOPLIST_xls1351"/>
      <sheetName val="[SHOPLIST_xls]_SHOPLIST_xls1352"/>
      <sheetName val="[SHOPLIST_xls]_SHOPLIST_xls1353"/>
      <sheetName val="[SHOPLIST_xls]_SHOPLIST_xls1354"/>
      <sheetName val="[SHOPLIST_xls]_SHOPLIST_xls1355"/>
      <sheetName val="[SHOPLIST_xls]_SHOPLIST_xls1356"/>
      <sheetName val="[SHOPLIST_xls]_SHOPLIST_xls1357"/>
      <sheetName val="[SHOPLIST_xls]_SHOPLIST_xls1358"/>
      <sheetName val="[SHOPLIST_xls]_SHOPLIST_xls1359"/>
      <sheetName val="[SHOPLIST_xls]_SHOPLIST_xls1360"/>
      <sheetName val="[SHOPLIST_xls]_SHOPLIST_xls1361"/>
      <sheetName val="[SHOPLIST_xls]_SHOPLIST_xls1362"/>
      <sheetName val="[SHOPLIST_xls]_SHOPLIST_xls1363"/>
      <sheetName val="[SHOPLIST_xls]_SHOPLIST_xls1364"/>
      <sheetName val="[SHOPLIST_xls]_SHOPLIST_xls1365"/>
      <sheetName val="[SHOPLIST_xls]_SHOPLIST_xls1366"/>
      <sheetName val="[SHOPLIST_xls]_SHOPLIST_xls1367"/>
      <sheetName val="[SHOPLIST_xls]_SHOPLIST_xls1368"/>
      <sheetName val="[SHOPLIST_xls]_SHOPLIST_xls1369"/>
      <sheetName val="[SHOPLIST_xls]_SHOPLIST_xls1370"/>
      <sheetName val="[SHOPLIST_xls]_SHOPLIST_xls1371"/>
      <sheetName val="[SHOPLIST_xls]_SHOPLIST_xls1372"/>
      <sheetName val="[SHOPLIST_xls]_SHOPLIST_xls1373"/>
      <sheetName val="[SHOPLIST_xls]_SHOPLIST_xls1374"/>
      <sheetName val="[SHOPLIST_xls]_SHOPLIST_xls1375"/>
      <sheetName val="[SHOPLIST_xls]_SHOPLIST_xls1376"/>
      <sheetName val="[SHOPLIST_xls]_SHOPLIST_xls1377"/>
      <sheetName val="[SHOPLIST_xls]_SHOPLIST_xls1378"/>
      <sheetName val="[SHOPLIST_xls]_SHOPLIST_xls1379"/>
      <sheetName val="[SHOPLIST_xls]_SHOPLIST_xls1380"/>
      <sheetName val="[SHOPLIST_xls]_SHOPLIST_xls1381"/>
      <sheetName val="[SHOPLIST_xls]_SHOPLIST_xls1382"/>
      <sheetName val="[SHOPLIST_xls]_SHOPLIST_xls1383"/>
      <sheetName val="[SHOPLIST_xls]_SHOPLIST_xls1384"/>
      <sheetName val="[SHOPLIST_xls]_SHOPLIST_xls1385"/>
      <sheetName val="[SHOPLIST_xls]_SHOPLIST_xls1386"/>
      <sheetName val="[SHOPLIST_xls]_SHOPLIST_xls1387"/>
      <sheetName val="[SHOPLIST_xls]_SHOPLIST_xls1388"/>
      <sheetName val="[SHOPLIST_xls]_SHOPLIST_xls1389"/>
      <sheetName val="[SHOPLIST_xls]_SHOPLIST_xls1390"/>
      <sheetName val="[SHOPLIST_xls]_SHOPLIST_xls1391"/>
      <sheetName val="[SHOPLIST_xls]_SHOPLIST_xls1392"/>
      <sheetName val="[SHOPLIST_xls]_SHOPLIST_xls1393"/>
      <sheetName val="[SHOPLIST_xls]_SHOPLIST_xls1394"/>
      <sheetName val="[SHOPLIST_xls]_SHOPLIST_xls1395"/>
      <sheetName val="[SHOPLIST_xls]_SHOPLIST_xls1396"/>
      <sheetName val="[SHOPLIST_xls]_SHOPLIST_xls1397"/>
      <sheetName val="[SHOPLIST_xls]_SHOPLIST_xls1398"/>
      <sheetName val="[SHOPLIST_xls]_SHOPLIST_xls1399"/>
      <sheetName val="[SHOPLIST_xls]_SHOPLIST_xls1400"/>
      <sheetName val="[SHOPLIST_xls]_SHOPLIST_xls1401"/>
      <sheetName val="[SHOPLIST_xls]_SHOPLIST_xls1402"/>
      <sheetName val="[SHOPLIST_xls]_SHOPLIST_xls1403"/>
      <sheetName val="[SHOPLIST_xls]_SHOPLIST_xls1404"/>
      <sheetName val="[SHOPLIST_xls]_SHOPLIST_xls1405"/>
      <sheetName val="[SHOPLIST_xls]_SHOPLIST_xls1406"/>
      <sheetName val="[SHOPLIST_xls]_SHOPLIST_xls1407"/>
      <sheetName val="[SHOPLIST_xls]_SHOPLIST_xls1408"/>
      <sheetName val="[SHOPLIST_xls]_SHOPLIST_xls1409"/>
      <sheetName val="[SHOPLIST_xls]_SHOPLIST_xls1410"/>
      <sheetName val="[SHOPLIST_xls]_SHOPLIST_xls1411"/>
      <sheetName val="[SHOPLIST_xls]_SHOPLIST_xls1412"/>
      <sheetName val="[SHOPLIST_xls]_SHOPLIST_xls1413"/>
      <sheetName val="[SHOPLIST_xls]_SHOPLIST_xls1414"/>
      <sheetName val="[SHOPLIST_xls]_SHOPLIST_xls1415"/>
      <sheetName val="[SHOPLIST_xls]_SHOPLIST_xls1416"/>
      <sheetName val="[SHOPLIST_xls]_SHOPLIST_xls1417"/>
      <sheetName val="[SHOPLIST_xls]_SHOPLIST_xls1418"/>
      <sheetName val="[SHOPLIST_xls]_SHOPLIST_xls1419"/>
      <sheetName val="[SHOPLIST_xls]_SHOPLIST_xls1420"/>
      <sheetName val="[SHOPLIST_xls]_SHOPLIST_xls1421"/>
      <sheetName val="[SHOPLIST_xls]_SHOPLIST_xls1422"/>
      <sheetName val="[SHOPLIST_xls]_SHOPLIST_xls1423"/>
      <sheetName val="[SHOPLIST_xls]_SHOPLIST_xls1424"/>
      <sheetName val="[SHOPLIST_xls]_SHOPLIST_xls1425"/>
      <sheetName val="[SHOPLIST_xls]_SHOPLIST_xls1426"/>
      <sheetName val="[SHOPLIST_xls]_SHOPLIST_xls1427"/>
      <sheetName val="[SHOPLIST_xls]_SHOPLIST_xls1428"/>
      <sheetName val="[SHOPLIST_xls]_SHOPLIST_xls1429"/>
      <sheetName val="[SHOPLIST_xls]_SHOPLIST_xls1430"/>
      <sheetName val="[SHOPLIST_xls]_SHOPLIST_xls1431"/>
      <sheetName val="[SHOPLIST_xls]_SHOPLIST_xls1432"/>
      <sheetName val="[SHOPLIST_xls]_SHOPLIST_xls1433"/>
      <sheetName val="[SHOPLIST_xls]_SHOPLIST_xls1434"/>
      <sheetName val="[SHOPLIST_xls]_SHOPLIST_xls1435"/>
      <sheetName val="[SHOPLIST_xls]_SHOPLIST_xls1436"/>
      <sheetName val="[SHOPLIST_xls]_SHOPLIST_xls1437"/>
      <sheetName val="[SHOPLIST_xls]_SHOPLIST_xls1438"/>
      <sheetName val="[SHOPLIST_xls]_SHOPLIST_xls1439"/>
      <sheetName val="[SHOPLIST_xls]_SHOPLIST_xls1440"/>
      <sheetName val="[SHOPLIST_xls]_SHOPLIST_xls1441"/>
      <sheetName val="[SHOPLIST_xls]_SHOPLIST_xls1442"/>
      <sheetName val="[SHOPLIST_xls]_SHOPLIST_xls1443"/>
      <sheetName val="[SHOPLIST_xls]70___0_s__i____41"/>
      <sheetName val="[SHOPLIST_xls]_SHOPLIST_xls1444"/>
      <sheetName val="[SHOPLIST_xls]_SHOPLIST_xls1445"/>
      <sheetName val="[SHOPLIST_xls]_SHOPLIST_xls1446"/>
      <sheetName val="[SHOPLIST_xls]_SHOPLIST_xls1447"/>
      <sheetName val="[SHOPLIST_xls]_SHOPLIST_xls1448"/>
      <sheetName val="[SHOPLIST_xls]_SHOPLIST_xls1449"/>
      <sheetName val="[SHOPLIST_xls]_SHOPLIST_xls1450"/>
      <sheetName val="[SHOPLIST_xls]_SHOPLIST_xls1451"/>
      <sheetName val="[SHOPLIST_xls]_SHOPLIST_xls1452"/>
      <sheetName val="[SHOPLIST_xls]_SHOPLIST_xls1453"/>
      <sheetName val="[SHOPLIST_xls]_SHOPLIST_xls1454"/>
      <sheetName val="[SHOPLIST_xls]_SHOPLIST_xls1455"/>
      <sheetName val="[SHOPLIST_xls]_SHOPLIST_xls1456"/>
      <sheetName val="[SHOPLIST_xls]_SHOPLIST_xls1457"/>
      <sheetName val="[SHOPLIST_xls]_SHOPLIST_xls1458"/>
      <sheetName val="[SHOPLIST_xls]_SHOPLIST_xls1459"/>
      <sheetName val="[SHOPLIST_xls]_SHOPLIST_xls1460"/>
      <sheetName val="[SHOPLIST_xls]_SHOPLIST_xls1461"/>
      <sheetName val="[SHOPLIST_xls]_SHOPLIST_xls1462"/>
      <sheetName val="[SHOPLIST_xls]_SHOPLIST_xls1463"/>
      <sheetName val="[SHOPLIST_xls]_SHOPLIST_xls1464"/>
      <sheetName val="[SHOPLIST_xls]_SHOPLIST_xls1465"/>
      <sheetName val="[SHOPLIST_xls]_SHOPLIST_xls1466"/>
      <sheetName val="[SHOPLIST_xls]_SHOPLIST_xls1467"/>
      <sheetName val="[SHOPLIST_xls]_SHOPLIST_xls1468"/>
      <sheetName val="[SHOPLIST_xls]_SHOPLIST_xls1469"/>
      <sheetName val="[SHOPLIST_xls]_SHOPLIST_xls1470"/>
      <sheetName val="[SHOPLIST_xls]_SHOPLIST_xls1471"/>
      <sheetName val="[SHOPLIST_xls]_SHOPLIST_xls1472"/>
      <sheetName val="[SHOPLIST_xls]_SHOPLIST_xls1473"/>
      <sheetName val="[SHOPLIST_xls]_SHOPLIST_xls1474"/>
      <sheetName val="[SHOPLIST_xls]_SHOPLIST_xls1475"/>
      <sheetName val="[SHOPLIST_xls]_SHOPLIST_xls1476"/>
      <sheetName val="[SHOPLIST_xls]_SHOPLIST_xls1477"/>
      <sheetName val="[SHOPLIST_xls]_SHOPLIST_xls1478"/>
      <sheetName val="[SHOPLIST_xls]_SHOPLIST_xls1479"/>
      <sheetName val="[SHOPLIST_xls]_SHOPLIST_xls1480"/>
      <sheetName val="[SHOPLIST_xls]_SHOPLIST_xls1481"/>
      <sheetName val="[SHOPLIST_xls]_SHOPLIST_xls1482"/>
      <sheetName val="[SHOPLIST_xls]_SHOPLIST_xls1483"/>
      <sheetName val="[SHOPLIST_xls]_SHOPLIST_xls1484"/>
      <sheetName val="[SHOPLIST_xls]_SHOPLIST_xls1485"/>
      <sheetName val="[SHOPLIST_xls]_SHOPLIST_xls1486"/>
      <sheetName val="[SHOPLIST_xls]_SHOPLIST_xls1487"/>
      <sheetName val="[SHOPLIST_xls]_SHOPLIST_xls1488"/>
      <sheetName val="[SHOPLIST_xls]_SHOPLIST_xls1489"/>
      <sheetName val="[SHOPLIST_xls]_SHOPLIST_xls1490"/>
      <sheetName val="[SHOPLIST_xls]_SHOPLIST_xls1491"/>
      <sheetName val="[SHOPLIST_xls]_SHOPLIST_xls1492"/>
      <sheetName val="[SHOPLIST_xls]_SHOPLIST_xls1493"/>
      <sheetName val="[SHOPLIST_xls]_SHOPLIST_xls1494"/>
      <sheetName val="[SHOPLIST_xls]_SHOPLIST_xls1495"/>
      <sheetName val="[SHOPLIST_xls]_SHOPLIST_xls1496"/>
      <sheetName val="[SHOPLIST_xls]_SHOPLIST_xls1497"/>
      <sheetName val="[SHOPLIST_xls]_SHOPLIST_xls1498"/>
      <sheetName val="[SHOPLIST_xls]_SHOPLIST_xls1499"/>
      <sheetName val="[SHOPLIST_xls]_SHOPLIST_xls1500"/>
      <sheetName val="[SHOPLIST_xls]_SHOPLIST_xls1501"/>
      <sheetName val="[SHOPLIST_xls]_SHOPLIST_xls1502"/>
      <sheetName val="[SHOPLIST_xls]_SHOPLIST_xls1503"/>
      <sheetName val="[SHOPLIST_xls]_SHOPLIST_xls1504"/>
      <sheetName val="[SHOPLIST_xls]_SHOPLIST_xls1505"/>
      <sheetName val="[SHOPLIST_xls]_SHOPLIST_xls1506"/>
      <sheetName val="[SHOPLIST_xls]_SHOPLIST_xls1507"/>
      <sheetName val="[SHOPLIST_xls]_SHOPLIST_xls1508"/>
      <sheetName val="[SHOPLIST_xls]_SHOPLIST_xls1509"/>
      <sheetName val="[SHOPLIST_xls]70_x005f_x005f_x005f_x0000_12"/>
      <sheetName val="[SHOPLIST_xls]70___0_s__i____42"/>
      <sheetName val="Dropdown_Lists"/>
      <sheetName val="[SIOPLIST_yls]_SHOPLIST_xls_491"/>
      <sheetName val="[SIOPLHST_yls]^SHOQLIST_xls_508"/>
      <sheetName val="[SHOPLIST_xls]_SHOQLISU_xlr_524"/>
      <sheetName val="[SIOPLHST_xls]_SHOPLIST_xlr_535"/>
      <sheetName val="[SHOPLIST_xls]^SHOPLIST_xls_537"/>
      <sheetName val="[SHOPLIST_xls]_SHOPLIST_xlr_539"/>
      <sheetName val="شهادة_الدفع"/>
      <sheetName val="[SHOPLIST_xls]_VW__VU________28"/>
      <sheetName val="[SHOPLIST_xls]_VW__VU________29"/>
      <sheetName val="[SHOPLIST_xls]70___0_s__i____43"/>
      <sheetName val="[SHOPLIST_xls]70___0_s__i____44"/>
      <sheetName val="Index_sheet"/>
      <sheetName val="All_BGL_List"/>
      <sheetName val="Budget_Config"/>
      <sheetName val="All_Department_List"/>
      <sheetName val="Price_List"/>
      <sheetName val="Cost_Factor_Sheet"/>
      <sheetName val="Load_Sch,_Cable_Sel_&amp;_Qty"/>
      <sheetName val="Factor_Sheet"/>
      <sheetName val="Price_Sheet"/>
      <sheetName val="Beach_Villas"/>
      <sheetName val="Overwater_Villas"/>
      <sheetName val="Presidential_Villa"/>
      <sheetName val="[SHOPLIST.xls]70__0_x0_2"/>
      <sheetName val="[SHOPLIST.xls]70__0_x0_3"/>
      <sheetName val="[SHOPLIST.xls]70__0_x0_4"/>
      <sheetName val="[SHOPLIST.xls]70__0_x0_5"/>
      <sheetName val="[SHOPLIST_xls]70__0_x0_2"/>
      <sheetName val="[SHOPLIST.xls]70__0_x0_6"/>
      <sheetName val="[SHOPLIST.xls]70__0_x0_7"/>
      <sheetName val="[SHOPLIST.xls]70__0_x0_8"/>
      <sheetName val="[SHOPLIST.xls]70__0_x0_9"/>
      <sheetName val="70,/0_x000"/>
      <sheetName val="PriceCalculation"/>
      <sheetName val="WORK TABLE"/>
      <sheetName val="Fill this out first..."/>
      <sheetName val="CONS. PROJECT HITS"/>
      <sheetName val="Guard House #1; D,E,F"/>
      <sheetName val="Spread"/>
      <sheetName val="BILL-3-Alt 1"/>
      <sheetName val="Financ. Overview"/>
      <sheetName val="Trial Bal "/>
      <sheetName val="Schedule Activities"/>
      <sheetName val="Ref. Tables"/>
      <sheetName val="Risk Impact Table"/>
      <sheetName val="RBS"/>
      <sheetName val="ATC RIW-MIR"/>
      <sheetName val="DB Fed From"/>
      <sheetName val="VO Log"/>
      <sheetName val="2-Cash Flow"/>
      <sheetName val="OOC Form"/>
      <sheetName val="B2-Basement"/>
      <sheetName val="B7-N04-Apartment"/>
      <sheetName val="B14-U07-Apartment"/>
      <sheetName val="RCC,Ret. Wall"/>
      <sheetName val="H.Satuan"/>
      <sheetName val="Plot 1"/>
      <sheetName val="Malaysia incl. RET"/>
      <sheetName val="_SHOPLIST.xls_70_x005f_x0000__3"/>
      <sheetName val="_SHOPLIST.xls_70_x005f_x0000__5"/>
      <sheetName val="_SHOPLIST.xls_70_x005f_x0000__4"/>
      <sheetName val="_SHOPLIST.xls_70_x005f_x0000__6"/>
      <sheetName val="BOQ CIVIL"/>
      <sheetName val="ABB"/>
      <sheetName val="GE"/>
      <sheetName val="_SHOPLIST.xls_70_x0000___0_x0_7"/>
      <sheetName val="_SHOPLIST.xls_70_x0000___0_x0_4"/>
      <sheetName val="_SHOPLIST.xls_70_x0000___0_x0_5"/>
      <sheetName val="_SHOPLIST.xls_70_x0000___0_x0_6"/>
      <sheetName val="_SHOPLIST.xls_70_x0000___0_x0_8"/>
      <sheetName val="산근"/>
      <sheetName val="bill02"/>
      <sheetName val="Factor F Data"/>
      <sheetName val="Zones"/>
      <sheetName val="총괄표 (2)"/>
      <sheetName val="Material Prices to site"/>
      <sheetName val=" Factor  "/>
      <sheetName val="Histry Price"/>
      <sheetName val="M - S"/>
      <sheetName val="70,_0s«_x0008_iÆø_x0003_í¬_x0008_i"/>
      <sheetName val="Detail_In_Door_Stad"/>
      <sheetName val="Earnings model"/>
      <sheetName val="JAN 1"/>
      <sheetName val="ECARates"/>
      <sheetName val="Office Twrs"/>
      <sheetName val="SPI"/>
      <sheetName val="_gHOP_ISTrxls_U_R_A___PLA_TER_2"/>
      <sheetName val="U.RßA -£TILÆNG"/>
      <sheetName val="[ýHOP[ISTxls[V.C 9 - CERAMIC"/>
      <sheetName val="[THOP#ISTÜxlsV.CÞ9 -FINzSHEZ"/>
      <sheetName val="[|HOPÀISTÓxlsÙStattCo_yCharges8"/>
      <sheetName val="[_x000b_HOP_x0004_ISTíxlsØLabüCumNHisY8"/>
      <sheetName val="[rHOPIST{xlsRatÂ_anplysss7"/>
      <sheetName val="[sHOPÅIST6xlsInviceáSum&gt;ary_x0016_"/>
      <sheetName val="__HOP_IST_xls_POWPR_A_SUM_TIO_2"/>
      <sheetName val="[}HOPåISTPxls±Activity_List3"/>
      <sheetName val="__HOPnISTWxlsOSof_sca_e_B_ild_2"/>
      <sheetName val="[[HOPëIST³xlsìfoo-sl×b_rkinfó1"/>
      <sheetName val="[HOPüIST.xls#CHA·T O&gt; ACþOUNPS"/>
      <sheetName val="E-Büll üo.6¬A-O"/>
      <sheetName val="VAL)E_C_x001f_AMBîRS"/>
      <sheetName val="[sHOPiIST_x000a_xls_x0006_Fir¢_Hyæran§s"/>
      <sheetName val="[iHOPÍIST3xls_x0011_VAL_x001a_E_CíAMB_x001c_RS1"/>
      <sheetName val="[_x000a_HOP6ISTxls_x001b_Fir_x0010__Hy_x001a_ranes1"/>
      <sheetName val="[MHOP&amp;ISTSxlsµB_GxTE_TALV|1"/>
      <sheetName val="[MHOPçISTÿxlsÆSub_x001e_G12;FirX1"/>
      <sheetName val="[&quot;HOPIST+xlseM-Bok_;or_5onc?"/>
      <sheetName val="[ÍHOPISTÚxlsÿPA-_Consutant_2"/>
      <sheetName val="__HOPvIST_xls2Materials_Cost__2"/>
      <sheetName val="_NHOP_IST_xls4Ind_a_F_S_T_mpl_2"/>
      <sheetName val="__HOPJIST_xls_U_R_A___PLASTER_2"/>
      <sheetName val="[«HOPæISTÍxls_x0005_U_R!A_-_x0009_GRAÊITE"/>
      <sheetName val="TEXT"/>
      <sheetName val="报价汇总表"/>
      <sheetName val="Main Log"/>
      <sheetName val="Keşif-I"/>
      <sheetName val="BUTCE+MANHOUR"/>
      <sheetName val="_SHOPLIST.xls_70__0_x0_2"/>
      <sheetName val="_SHOPLIST.xls_70__0_x0_3"/>
      <sheetName val="_SHOPLIST.xls_70__0_x0_7"/>
      <sheetName val="_SHOPLIST.xls_70__0_x0_4"/>
      <sheetName val="_SHOPLIST.xls_70__0_x0_5"/>
      <sheetName val="_SHOPLIST.xls_70__0_x0_6"/>
      <sheetName val="_SHOPLIST.xls_70__0_x0_8"/>
      <sheetName val="P"/>
      <sheetName val="금액내역서"/>
      <sheetName val="costing sheet"/>
      <sheetName val="G2- Ground works"/>
      <sheetName val="Item#9.3"/>
      <sheetName val="Item#1.9"/>
      <sheetName val="Item#6.7"/>
      <sheetName val="Item#2.6"/>
      <sheetName val="Item#4.10"/>
      <sheetName val="Item#5.8"/>
      <sheetName val="Item#7.21"/>
      <sheetName val="Item#3.8"/>
      <sheetName val="Item#8.7"/>
      <sheetName val="[SHOPLIST_xls]70_x0000_,/0_x001"/>
      <sheetName val="[SHOPLIST_xls]70_x0000___0_x0_4"/>
      <sheetName val="[SHOPLIST_xls]70_x0000___0_x0_5"/>
      <sheetName val="[SHOPLIST_xls]70_x0000___0_x0_6"/>
      <sheetName val="[SHOPLIST_xls]70_x0000_,/0_x002"/>
      <sheetName val="[SHOPLIST_xls]70_x0000___0_x0_1"/>
      <sheetName val="[SHOPLIST.xls]70_x0000___0_x_10"/>
      <sheetName val="70_x0000___0_x0_2"/>
      <sheetName val="70_x0000___0_x0_3"/>
      <sheetName val="70_x0000___0_x0_4"/>
      <sheetName val="70_x0000___0_x0_5"/>
      <sheetName val="70_x0000___0_x0_6"/>
      <sheetName val="70_x0000___0_x0_7"/>
      <sheetName val="70_x0000___0_x0_8"/>
      <sheetName val="70_x0000___0_x0_9"/>
      <sheetName val="[SHOPLIST_xls]70_x0000_,/0_x003"/>
      <sheetName val="[SHOPLIST_xls]70_x0000___0_x0_7"/>
      <sheetName val="[SHOPLIST_xls]70_x0000___0_x0_8"/>
      <sheetName val="[SHOPLIST_xls]70_x0000___0_x0_9"/>
      <sheetName val="[SHOPLIST.xls]70_x0000___0_x_11"/>
      <sheetName val="[SHOPLIST.xls]70_x0000___0_x_12"/>
      <sheetName val="[SHOPLIST.xls]70_x0000___0_x_13"/>
      <sheetName val="[SHOPLIST_xls]70_x0000___0_x_10"/>
      <sheetName val="70_x0000_,/0_x001"/>
      <sheetName val="70_x0000___0_x0_1"/>
      <sheetName val="70_x005f_x0000__1"/>
      <sheetName val="70_x0000_,/0_x002"/>
      <sheetName val="[SHOPLIST.xls]70_x0000___0_x_15"/>
      <sheetName val="[SHOPLIST.xls]70_x005f_x0000_14"/>
      <sheetName val="[SHOPLIST.xls]70_x0000___0_x_14"/>
      <sheetName val="[SHOPLIST_xls]70_x0000_,/0_x004"/>
      <sheetName val="[SHOPLIST_xls]70_x0000_,/0_x005"/>
      <sheetName val="Geneí¬_x0008_i??_x0014_?0_"/>
      <sheetName val="Guneí¬_x0008_i_x0000__x0000__x0"/>
      <sheetName val="GFA_HQ_Building39"/>
      <sheetName val="GFA_Conference38"/>
      <sheetName val="BQ_External38"/>
      <sheetName val="LABOUR_HISTOGRAM38"/>
      <sheetName val="Chiet_tinh_dz2237"/>
      <sheetName val="Chiet_tinh_dz3537"/>
      <sheetName val="Penthouse_Apartment37"/>
      <sheetName val="StattCo_yCharges37"/>
      <sheetName val="Graph_Data_(DO_NOT_PRINT)37"/>
      <sheetName val="budget_summary_(2)36"/>
      <sheetName val="Budget_Analysis_Summary36"/>
      <sheetName val="Raw_Data37"/>
      <sheetName val="CT_Thang_Mo37"/>
      <sheetName val="@risk_rents_and_incentives37"/>
      <sheetName val="Car_park_lease37"/>
      <sheetName val="Net_rent_analysis37"/>
      <sheetName val="Poz-1_37"/>
      <sheetName val="Lab_Cum_Hist37"/>
      <sheetName val="Projet,_methodes_&amp;_couts36"/>
      <sheetName val="Risques_majeurs_&amp;_Frais_Ind_36"/>
      <sheetName val="CT__PL36"/>
      <sheetName val="Bill_No__237"/>
      <sheetName val="FOL_-_Bar37"/>
      <sheetName val="LEVEL_SHEET37"/>
      <sheetName val="SPT_vs_PHI37"/>
      <sheetName val="Customize_Your_Invoice37"/>
      <sheetName val="HVAC_BoQ37"/>
      <sheetName val="intr_stool_brkup36"/>
      <sheetName val="Tender_Summary37"/>
      <sheetName val="Insurance_Ext37"/>
      <sheetName val="Body_Sheet36"/>
      <sheetName val="1_0_Executive_Summary36"/>
      <sheetName val="beam-reinft-IIInd_floor33"/>
      <sheetName val="beam-reinft-machine_rm33"/>
      <sheetName val="Bill_134"/>
      <sheetName val="Bill_235"/>
      <sheetName val="Bill_334"/>
      <sheetName val="Bill_434"/>
      <sheetName val="Bill_534"/>
      <sheetName val="Bill_634"/>
      <sheetName val="Bill_734"/>
      <sheetName val="B100-Cable_Rack"/>
      <sheetName val="Mp-team_1"/>
      <sheetName val="1_Summary"/>
      <sheetName val="co-no_2"/>
      <sheetName val="SOR"/>
      <sheetName val="newsales"/>
      <sheetName val="[«HOPæISTÍxls_x0005_U_R!A_- GRAÊITE"/>
      <sheetName val="1-OBJ98 "/>
      <sheetName val="wt"/>
      <sheetName val="JOINT"/>
      <sheetName val="PCC"/>
      <sheetName val="05. BUDGET"/>
      <sheetName val="Makro1"/>
      <sheetName val="RAMISHEET"/>
      <sheetName val="Premisas"/>
      <sheetName val="camdnac"/>
      <sheetName val="activo2"/>
      <sheetName val="capex"/>
      <sheetName val="cfact1"/>
      <sheetName val="cfact2"/>
      <sheetName val="cfcon"/>
      <sheetName val="Cash Flow Operación"/>
      <sheetName val="Presentación"/>
      <sheetName val="Costes"/>
      <sheetName val="Comercial"/>
      <sheetName val="Financiero"/>
      <sheetName val="Gráfico"/>
      <sheetName val="BDGDownload"/>
      <sheetName val="INTSHEET"/>
      <sheetName val="INTSHEET3"/>
      <sheetName val="_SHOPLIST_xls__SHOPLIST_xls__43"/>
      <sheetName val="_SHOPLIST_xls__SHOPLIST_xls__44"/>
      <sheetName val="_SHOPLIST_xls__SHOPLIST_xls__45"/>
      <sheetName val="_SHOPLIST_xls__SHOPLIST_xls__46"/>
      <sheetName val="_SHOPLIST_xls__SHOPLIST_xls__47"/>
      <sheetName val="_SHOPLIST_xls__SHOPLIST_xls__48"/>
      <sheetName val="_SHOPLIST_xls__SHOPLIST_xls__49"/>
      <sheetName val="_SHOPLIST_xls__SHOPLIST_xls__50"/>
      <sheetName val="_SHOPLIST_xls__SHOPLIST_xls__51"/>
      <sheetName val="_SHOPLIST_xls__SHOPLIST_xls__52"/>
      <sheetName val="_SHOPLIST_xls__SHOPLIST_xls__53"/>
      <sheetName val="_SHOPLIST_xls__SHOPLIST_xls__54"/>
      <sheetName val="_SHOPLIST_xls__SHOPLIST_xls__55"/>
      <sheetName val="_SHOPLIST_xls__SHOPLIST_xls__56"/>
      <sheetName val="_SHOPLIST_xls__SHOPLIST_xls__57"/>
      <sheetName val="_SHOPLIST_xls__SHOPLIST_xls__58"/>
      <sheetName val="_SHOPLIST_xls__SHOPLIST_xls__59"/>
      <sheetName val="_SHOPLIST_xls__SHOPLIST_xls__60"/>
      <sheetName val="_SHOPLIST_xls__SHOPLIST_xls__61"/>
      <sheetName val="_SHOPLIST_xls__SHOPLIST_xls__62"/>
      <sheetName val="_SHOPLIST_xls__SHOPLIST_xls__63"/>
      <sheetName val="_SHOPLIST_xls__SHOPLIST_xls__64"/>
      <sheetName val="_SHOPLIST_xls__SHOPLIST_xls__65"/>
      <sheetName val="_SHOPLIST_xls__SHOPLIST_xls__66"/>
      <sheetName val="_SHOPLIST_xls__SHOPLIST_xls__67"/>
      <sheetName val="_SHOPLIST_xls__SHOPLIST_xls__68"/>
      <sheetName val="_SHOPLIST_xls__SHOPLIST_xls__69"/>
      <sheetName val="_SHOPLIST_xls__SHOPLIST_xls__70"/>
      <sheetName val="_SHOPLIST_xls__SHOPLIST_xls__71"/>
      <sheetName val="_SHOPLIST_xls__SHOPLIST_xls__72"/>
      <sheetName val="_SHOPLIST_xls__SHOPLIST_xls__73"/>
      <sheetName val="_SHOPLIST_xls__SHOPLIST_xls__74"/>
      <sheetName val="_SHOPLIST_xls__SHOPLIST_xls__75"/>
      <sheetName val="_SHOPLIST_xls__SHOPLIST_xls__76"/>
      <sheetName val="_SHOPLIST_xls__SHOPLIST_xls__77"/>
      <sheetName val="_SHOPLIST_xls__SHOPLIST_xls__78"/>
      <sheetName val="_SHOPLIST_xls__SHOPLIST_xls__79"/>
      <sheetName val="_SHOPLIST_xls__SHOPLIST_xls__80"/>
      <sheetName val="_SHOPLIST_xls__SHOPLIST_xls__81"/>
      <sheetName val="_SHOPLIST_xls__SHOPLIST_xls__82"/>
      <sheetName val="_SHOPLIST_xls__SHOPLIST_xls__83"/>
      <sheetName val="_SHOPLIST_xls__SHOPLIST_xls__84"/>
      <sheetName val="_SHOPLIST_xls__SHOPLIST_xls__85"/>
      <sheetName val="_SHOPLIST_xls__SHOPLIST_xls__86"/>
      <sheetName val="_SHOPLIST_xls__SHOPLIST_xls__87"/>
      <sheetName val="_SHOPLIST_xls__SHOPLIST_xls__88"/>
      <sheetName val="_SHOPLIST_xls__SHOPLIST_xls__89"/>
      <sheetName val="_SHOPLIST_xls__SHOPLIST_xls__90"/>
      <sheetName val="_SHOPLIST_xls__SHOPLIST_xls__91"/>
      <sheetName val="_SHOPLIST_xls__SHOPLIST_xls__92"/>
      <sheetName val="_SHOPLIST_xls__SHOPLIST_xls__93"/>
      <sheetName val="_SHOPLIST_xls__SHOPLIST_xls__94"/>
      <sheetName val="_SHOPLIST_xls__SHOPLIST_xls__95"/>
      <sheetName val="_SHOPLIST_xls__SHOPLIST_xls__96"/>
      <sheetName val="_SHOPLIST_xls__SHOPLIST_xls__97"/>
      <sheetName val="_SHOPLIST_xls__SHOPLIST_xls__98"/>
      <sheetName val="_SHOPLIST_xls__SHOPLIST_xls__99"/>
      <sheetName val="_SHOPLIST_xls__SHOPLIST_xls_100"/>
      <sheetName val="_SHOPLIST_xls__SHOPLIST_xls_101"/>
      <sheetName val="_SHOPLIST_xls__SHOPLIST_xls_102"/>
      <sheetName val="_SHOPLIST_xls__SHOPLIST_xls_103"/>
      <sheetName val="_SHOPLIST_xls__SHOPLIST_xls_104"/>
      <sheetName val="_SHOPLIST_xls__SHOPLIST_xls_105"/>
      <sheetName val="_SHOPLIST_xls__SHOPLIST_xls_106"/>
      <sheetName val="_SHOPLIST_xls__SHOPLIST_xls_107"/>
      <sheetName val="_SHOPLIST_xls__SHOPLIST_xls_108"/>
      <sheetName val="_SHOPLIST_xls__SHOPLIST_xls_109"/>
      <sheetName val="_SHOPLIST_xls__SHOPLIST_xls_110"/>
      <sheetName val="_SHOPLIST_xls__SHOPLIST_xls_111"/>
      <sheetName val="_SHOPLIST_xls__SHOPLIST_xls_112"/>
      <sheetName val="_SHOPLIST_xls__SHOPLIST_xls_113"/>
      <sheetName val="_SHOPLIST_xls__SHOPLIST_xls_114"/>
      <sheetName val="_SHOPLIST_xls__VWVU))1"/>
      <sheetName val="_SHOPLIST_xls__VW1"/>
      <sheetName val="_SHOPLIST_xls_70,_0s«iÆøí¬i110"/>
      <sheetName val="_SHOPLIST_xls__SHOPLIST_xls_115"/>
      <sheetName val="_SHOPLIST_xls__SHOPLIST_xls_116"/>
      <sheetName val="_SHOPLIST_xls__SHOPLIST_xls_117"/>
      <sheetName val="_SHOPLIST_xls__SHOPLIST_xls_118"/>
      <sheetName val="_SHOPLIST_xls__SHOPLIST_xls_119"/>
      <sheetName val="_SHOPLIST_xls__SHOPLIST_xls_120"/>
      <sheetName val="_SHOPLIST_xls__SHOPLIST_xls_121"/>
      <sheetName val="_SHOPLIST_xls__SHOPLIST_xls_122"/>
      <sheetName val="_SHOPLIST_xls__SHOPLIST_xls_123"/>
      <sheetName val="_SHOPLIST_xls__SHOPLIST_xls_124"/>
      <sheetName val="_SHOPLIST_xls__SHOPLIST_xls_125"/>
      <sheetName val="_SHOPLIST_xls__SHOPLIST_xls_126"/>
      <sheetName val="_SHOPLIST_xls__SHOPLIST_xls_127"/>
      <sheetName val="_SHOPLIST_xls__SHOPLIST_xls_128"/>
      <sheetName val="_SHOPLIST_xls_70___0_s__i_____1"/>
      <sheetName val="_SHOPLIST_xls__VW__VU_________1"/>
      <sheetName val="_SHOPLIST_xls__VW__VU_________4"/>
      <sheetName val="_SHOPLIST_xls_70_x005f_x0000___0_x0_1"/>
      <sheetName val="_SHOPLIST_xls_70___0_s__i_____5"/>
      <sheetName val="_SHOPLIST_xls_70___0_s__i_____6"/>
      <sheetName val="_SHOPLIST_xls__SHOPLIST_xls_750"/>
      <sheetName val="_SHOPLIST_xls__SHOPLIST_xls_751"/>
      <sheetName val="_SHOPLIST_xls__SHOPLIST_xls_752"/>
      <sheetName val="_SHOPLIST_xls__SHOPLIST_xls_753"/>
      <sheetName val="_SHOPLIST_xls__SHOPLIST_xls_754"/>
      <sheetName val="_SHOPLIST_xls__SHOPLIST_xls_755"/>
      <sheetName val="_SHOPLIST_xls__SHOPLIST_xls_756"/>
      <sheetName val="_SHOPLIST_xls__SHOPLIST_xls_129"/>
      <sheetName val="_SHOPLIST_xls__SHOPLIST_xls_130"/>
      <sheetName val="_SHOPLIST_xls__SHOPLIST_xls_131"/>
      <sheetName val="_SHOPLIST_xls__SHOPLIST_xls_757"/>
      <sheetName val="_SHOPLIST_xls__SHOPLIST_xls_132"/>
      <sheetName val="_SHOPLIST_xls__SHOPLIST_xls_133"/>
      <sheetName val="_SHOPLIST_xls__SHOPLIST_xls_134"/>
      <sheetName val="_SHOPLIST_xls__SHOPLIST_xls_135"/>
      <sheetName val="_SHOPLIST_xls__SHOPLIST_xls_136"/>
      <sheetName val="_SHOPLIST_xls__SHOPLIST_xls_137"/>
      <sheetName val="_SHOPLIST_xls__SHOPLIST_xls_138"/>
      <sheetName val="_SHOPLIST_xls__SHOPLIST_xls_139"/>
      <sheetName val="_SHOPLIST_xls__SHOPLIST_xls_140"/>
      <sheetName val="_SHOPLIST_xls__SHOPLIST_xls_141"/>
      <sheetName val="_SHOPLIST_xls__SHOPLIST_xls_142"/>
      <sheetName val="_SHOPLIST_xls__SHOPLIST_xls_143"/>
      <sheetName val="_SHOPLIST_xls__SHOPLIST_xls_144"/>
      <sheetName val="_SHOPLIST_xls__SHOPLIST_xls_145"/>
      <sheetName val="_SHOPLIST_xls__SHOPLIST_xls_146"/>
      <sheetName val="_SHOPLIST_xls__SHOPLIST_xls_147"/>
      <sheetName val="_SHOPLIST_xls__SHOPLIST_xls_148"/>
      <sheetName val="_SHOPLIST_xls__SHOPLIST_xls_149"/>
      <sheetName val="_SHOPLIST_xls__SHOPLIST_xls_150"/>
      <sheetName val="_SHOPLIST_xls__SHOPLIST_xls_151"/>
      <sheetName val="_SHOPLIST_xls__SHOPLIST_xls_152"/>
      <sheetName val="_SHOPLIST_xls__SHOPLIST_xls_153"/>
      <sheetName val="_SHOPLIST_xls__SHOPLIST_xls_154"/>
      <sheetName val="_SHOPLIST_xls__SHOPLIST_xls_155"/>
      <sheetName val="_SHOPLIST_xls__SHOPLIST_xls_156"/>
      <sheetName val="_SHOPLIST_xls__SHOPLIST_xls_157"/>
      <sheetName val="_SHOPLIST_xls__SHOPLIST_xls_158"/>
      <sheetName val="_SHOPLIST_xls__SHOPLIST_xls_159"/>
      <sheetName val="_SHOPLIST_xls__SHOPLIST_xls_160"/>
      <sheetName val="_SHOPLIST_xls__SHOPLIST_xls_161"/>
      <sheetName val="_SHOPLIST_xls__SHOPLIST_xls_162"/>
      <sheetName val="_SHOPLIST_xls__SHOPLIST_xls_163"/>
      <sheetName val="_SHOPLIST_xls__SHOPLIST_xls_164"/>
      <sheetName val="_SHOPLIST_xls__SHOPLIST_xls_165"/>
      <sheetName val="_SHOPLIST_xls__SHOPLIST_xls_166"/>
      <sheetName val="_SHOPLIST_xls__SHOPLIST_xls_167"/>
      <sheetName val="_SHOPLIST_xls__SHOPLIST_xls_168"/>
      <sheetName val="_SHOPLIST_xls__SHOPLIST_xls_169"/>
      <sheetName val="_SHOPLIST_xls__SHOPLIST_xls_170"/>
      <sheetName val="_SHOPLIST_xls__SHOPLIST_xls_171"/>
      <sheetName val="_SHOPLIST_xls__SHOPLIST_xls_172"/>
      <sheetName val="_SHOPLIST_xls__SHOPLIST_xls_173"/>
      <sheetName val="_SHOPLIST_xls__SHOPLIST_xls_174"/>
      <sheetName val="_SHOPLIST_xls__SHOPLIST_xls_175"/>
      <sheetName val="_SHOPLIST_xls__SHOPLIST_xls_176"/>
      <sheetName val="_SHOPLIST_xls__SHOPLIST_xls_177"/>
      <sheetName val="_SHOPLIST_xls__SHOPLIST_xls_178"/>
      <sheetName val="_SHOPLIST_xls__SHOPLIST_xls_179"/>
      <sheetName val="_SHOPLIST_xls__SHOPLIST_xls_180"/>
      <sheetName val="_SHOPLIST_xls__SHOPLIST_xls_181"/>
      <sheetName val="_SHOPLIST_xls__SHOPLIST_xls_182"/>
      <sheetName val="_SHOPLIST_xls__SHOPLIST_xls_183"/>
      <sheetName val="_SHOPLIST_xls__SHOPLIST_xls_184"/>
      <sheetName val="_SHOPLIST_xls__SHOPLIST_xls_185"/>
      <sheetName val="_SHOPLIST_xls__SHOPLIST_xls_186"/>
      <sheetName val="_SHOPLIST_xls__SHOPLIST_xls_187"/>
      <sheetName val="_SHOPLIST_xls__SHOPLIST_xls_188"/>
      <sheetName val="_SHOPLIST_xls__SHOPLIST_xls_189"/>
      <sheetName val="_SHOPLIST_xls__SHOPLIST_xls_190"/>
      <sheetName val="_SHOPLIST_xls__SHOPLIST_xls_191"/>
      <sheetName val="_SHOPLIST_xls__SHOPLIST_xls_192"/>
      <sheetName val="_SHOPLIST_xls__SHOPLIST_xls_193"/>
      <sheetName val="_SHOPLIST_xls__SHOPLIST_xls_194"/>
      <sheetName val="_SHOPLIST_xls__SHOPLIST_xls_195"/>
      <sheetName val="_SHOPLIST_xls__SHOPLIST_xls_196"/>
      <sheetName val="_SHOPLIST_xls__SHOPLIST_xls_197"/>
      <sheetName val="_SHOPLIST_xls__SHOPLIST_xls_198"/>
      <sheetName val="_SHOPLIST_xls__SHOPLIST_xls_199"/>
      <sheetName val="_SHOPLIST_xls__SHOPLIST_xls_200"/>
      <sheetName val="_SHOPLIST_xls__SHOPLIST_xls_201"/>
      <sheetName val="_SHOPLIST_xls__SHOPLIST_xls_202"/>
      <sheetName val="_SHOPLIST_xls__SHOPLIST_xls_203"/>
      <sheetName val="_SHOPLIST_xls__SHOPLIST_xls_204"/>
      <sheetName val="_SHOPLIST_xls__SHOPLIST_xls_205"/>
      <sheetName val="_SHOPLIST_xls__SHOPLIST_xls_206"/>
      <sheetName val="_SHOPLIST_xls__SHOPLIST_xls_207"/>
      <sheetName val="_SHOPLIST_xls__SHOPLIST_xls_208"/>
      <sheetName val="_SHOPLIST_xls__SHOPLIST_xls_209"/>
      <sheetName val="_SHOPLIST_xls__SHOPLIST_xls_210"/>
      <sheetName val="_SHOPLIST_xls__SHOPLIST_xls_211"/>
      <sheetName val="_SHOPLIST_xls__SHOPLIST_xls_212"/>
      <sheetName val="_SHOPLIST_xls__SHOPLIST_xls_213"/>
      <sheetName val="_SHOPLIST_xls__SHOPLIST_xls_214"/>
      <sheetName val="_SHOPLIST_xls__SHOPLIST_xls_215"/>
      <sheetName val="_SHOPLIST_xls__SHOPLIST_xls_216"/>
      <sheetName val="_SHOPLIST_xls__SHOPLIST_xls_217"/>
      <sheetName val="_SHOPLIST_xls__SHOPLIST_xls_218"/>
      <sheetName val="_SHOPLIST_xls__SHOPLIST_xls_219"/>
      <sheetName val="_SHOPLIST_xls__SHOPLIST_xls_220"/>
      <sheetName val="_SHOPLIST_xls__SHOPLIST_xls_221"/>
      <sheetName val="_SHOPLIST_xls__SHOPLIST_xls_222"/>
      <sheetName val="_SHOPLIST_xls__SHOPLIST_xls_223"/>
      <sheetName val="_SHOPLIST_xls__SHOPLIST_xls_224"/>
      <sheetName val="_SHOPLIST_xls__SHOPLIST_xls_225"/>
      <sheetName val="_SHOPLIST_xls__SHOPLIST_xls_226"/>
      <sheetName val="_SHOPLIST_xls__SHOPLIST_xls_227"/>
      <sheetName val="_SHOPLIST_xls__SHOPLIST_xls_228"/>
      <sheetName val="_SHOPLIST_xls__SHOPLIST_xls_758"/>
      <sheetName val="_SHOPLIST_xls__VWVU))2"/>
      <sheetName val="_SHOPLIST_xls_70_x005f_x005f_x005f_x0000__1"/>
      <sheetName val="_SHOPLIST_xls__SHOPLIST_xls_759"/>
      <sheetName val="_SHOPLIST.xls__SHOPLIST_xls__VW"/>
      <sheetName val="Mapping"/>
      <sheetName val="BOQ AC"/>
      <sheetName val="Section 2-SCHEDULE OF DAYWORK"/>
      <sheetName val="3f"/>
      <sheetName val="Imp_HDPE PN16"/>
      <sheetName val="Architectural works"/>
      <sheetName val="IND MP"/>
      <sheetName val="Mntly_sgmntl2"/>
      <sheetName val="E.O.steel"/>
      <sheetName val="1997 IPO"/>
      <sheetName val="[SHOPLIST.xls]70_x005f_x0000___0_x_37"/>
      <sheetName val="[SHOPLIST.xls]70___0_s__i___126"/>
      <sheetName val="[SHOPLIST.xls]70___0_s__i___127"/>
      <sheetName val="[SHOPLIST.xls]70___0_s__i___128"/>
      <sheetName val="[SHOPLIST.xls]70___0_s__i___129"/>
      <sheetName val="[SHOPLIST.xls]70_x005f_x0000___0_x_38"/>
      <sheetName val="[SHOPLIST.xls]70___0_s__i___130"/>
      <sheetName val="[SHOPLIST.xls]70___0_s__i___131"/>
      <sheetName val="[SHOPLIST.xls]_SHOPLIST_x_10524"/>
      <sheetName val="[SHOPLIST.xls]_SHOPLIST_x_10525"/>
      <sheetName val="[SHOPLIST.xls]_SHOPLIST_x_10526"/>
      <sheetName val="[SHOPLIST.xls]_SHOPLIST_x_10527"/>
      <sheetName val="[SHOPLIST.xls]_SHOPLIST_x_10528"/>
      <sheetName val="[SHOPLIST.xls]_SHOPLIST_x_10529"/>
      <sheetName val="[SHOPLIST.xls]_SHOPLIST_x_10530"/>
      <sheetName val="[SHOPLIST.xls]_SHOPLIST_x_10531"/>
      <sheetName val="[SHOPLIST.xls]_SHOPLIST_x_10532"/>
      <sheetName val="[SHOPLIST.xls]_SHOPLIST_x_10533"/>
      <sheetName val="[SHOPLIST.xls]_SHOPLIST_x_10534"/>
      <sheetName val="[SHOPLIST.xls]_SHOPLIST_x_10535"/>
      <sheetName val="[SHOPLIST.xls]_SHOPLIST_x_10536"/>
      <sheetName val="[SHOPLIST.xls]_SHOPLIST_x_10537"/>
      <sheetName val="[SHOPLIST.xls]_SHOPLIST_x_10538"/>
      <sheetName val="[SHOPLIST.xls]_SHOPLIST_x_10539"/>
      <sheetName val="[SHOPLIST.xls]_SHOPLIST_x_10540"/>
      <sheetName val="[SHOPLIST.xls]_SHOPLIST_x_10541"/>
      <sheetName val="[SHOPLIST.xls]_SHOPLIST_x_10542"/>
      <sheetName val="[SHOPLIST.xls]_SHOPLIST_x_10543"/>
      <sheetName val="[SHOPLIST.xls]_SHOPLIST_x_10544"/>
      <sheetName val="[SHOPLIST.xls]_SHOPLIST_x_10545"/>
      <sheetName val="[SHOPLIST.xls]_SHOPLIST_x_10546"/>
      <sheetName val="[SHOPLIST.xls]_SHOPLIST_x_10547"/>
      <sheetName val="[SHOPLIST.xls]_SHOPLIST_x_10548"/>
      <sheetName val="[SHOPLIST.xls]_SHOPLIST_x_10549"/>
      <sheetName val="[SHOPLIST.xls]_SHOPLIST_x_10550"/>
      <sheetName val="[SHOPLIST.xls]70___0_s__i___132"/>
      <sheetName val="[SHOPLIST.xls]_SHOPLIST_x_10551"/>
      <sheetName val="[SHOPLIST.xls]_SHOPLIST_x_10552"/>
      <sheetName val="[SHOPLIST.xls]_SHOPLIST_x_10553"/>
      <sheetName val="[SHOPLIST.xls]_SHOPLIST_x_10554"/>
      <sheetName val="[SHOPLIST.xls]_SHOPLIST_x_10555"/>
      <sheetName val="[SHOPLIST.xls]_SHOPLIST_x_10556"/>
      <sheetName val="[SHOPLIST.xls]_SHOPLIST_x_10557"/>
      <sheetName val="[SHOPLIST.xls]_SHOPLIST_x_10558"/>
      <sheetName val="[SHOPLIST.xls]_SHOPLIST_x_10559"/>
      <sheetName val="[SHOPLIST.xls]_SHOPLIST_x_10560"/>
      <sheetName val="[SHOPLIST.xls]_SHOPLIST_x_10561"/>
      <sheetName val="[SHOPLIST.xls]_SHOPLIST_x_10562"/>
      <sheetName val="[SHOPLIST.xls]_SHOPLIST_x_10563"/>
      <sheetName val="[SHOPLIST.xls]_SHOPLIST_x_10564"/>
      <sheetName val="[SHOPLIST.xls]_SHOPLIST_x_10565"/>
      <sheetName val="[SHOPLIST.xls]_SHOPLIST_x_10566"/>
      <sheetName val="[SHOPLIST.xls]_SHOPLIST_x_10567"/>
      <sheetName val="[SHOPLIST.xls]_SHOPLIST_x_10568"/>
      <sheetName val="[SHOPLIST.xls]_SHOPLIST_x_10569"/>
      <sheetName val="[SHOPLIST.xls]_SHOPLIST_x_10570"/>
      <sheetName val="[SHOPLIST.xls]_SHOPLIST_x_10571"/>
      <sheetName val="[SHOPLIST.xls]_SHOPLIST_x_10572"/>
      <sheetName val="[SHOPLIST.xls]_SHOPLIST_x_10573"/>
      <sheetName val="[SHOPLIST.xls]_SHOPLIST_x_10574"/>
      <sheetName val="[SHOPLIST.xls]_SHOPLIST_x_10575"/>
      <sheetName val="[SHOPLIST.xls]_SHOPLIST_x_10576"/>
      <sheetName val="[SHOPLIST.xls]_SHOPLIST_x_10577"/>
      <sheetName val="[SHOPLIST.xls]_SHOPLIST_x_10578"/>
      <sheetName val="[SHOPLIST.xls]_SHOPLIST_x_10579"/>
      <sheetName val="[SHOPLIST.xls]_SHOPLIST_x_10580"/>
      <sheetName val="[SHOPLIST.xls]_SHOPLIST_x_10581"/>
      <sheetName val="[SHOPLIST.xls]_SHOPLIST_x_10582"/>
      <sheetName val="[SHOPLIST.xls]_SHOPLIST_x_10583"/>
      <sheetName val="[SHOPLIST.xls]_SHOPLIST_x_10584"/>
      <sheetName val="[SHOPLIST.xls]_SHOPLIST_x_10585"/>
      <sheetName val="[SHOPLIST.xls]_SHOPLIST_x_10586"/>
      <sheetName val="[SHOPLIST.xls]_SHOPLIST_x_10587"/>
      <sheetName val="[SHOPLIST.xls]_SHOPLIST_x_10588"/>
      <sheetName val="[SHOPLIST.xls]_SHOPLIST_x_10589"/>
      <sheetName val="[SHOPLIST.xls]_SHOPLIST_x_10590"/>
      <sheetName val="[SHOPLIST.xls]_SHOPLIST_x_10591"/>
      <sheetName val="[SHOPLIST.xls]_SHOPLIST_x_10592"/>
      <sheetName val="[SHOPLIST.xls]_SHOPLIST_x_10593"/>
      <sheetName val="[SHOPLIST.xls]_SHOPLIST_x_10594"/>
      <sheetName val="[SHOPLIST.xls]_SHOPLIST_x_10595"/>
      <sheetName val="[SHOPLIST.xls]_SHOPLIST_x_10596"/>
      <sheetName val="[SHOPLIST.xls]_SHOPLIST_x_10597"/>
      <sheetName val="[SHOPLIST.xls]_SHOPLIST_x_10598"/>
      <sheetName val="[SHOPLIST.xls]_SHOPLIST_x_10599"/>
      <sheetName val="[SHOPLIST.xls]_SHOPLIST_x_10600"/>
      <sheetName val="[SHOPLIST.xls]_SHOPLIST_x_10601"/>
      <sheetName val="[SHOPLIST.xls]_SHOPLIST_x_10602"/>
      <sheetName val="[SHOPLIST.xls]_SHOPLIST_x_10603"/>
      <sheetName val="[SHOPLIST.xls]_SHOPLIST_x_10604"/>
      <sheetName val="[SHOPLIST.xls]_SHOPLIST_x_10605"/>
      <sheetName val="[SHOPLIST.xls]_SHOPLIST_x_10606"/>
      <sheetName val="[SHOPLIST.xls]_SHOPLIST_x_10607"/>
      <sheetName val="[SHOPLIST.xls]_SHOPLIST_x_10608"/>
      <sheetName val="[SHOPLIST.xls]_SHOPLIST_x_10609"/>
      <sheetName val="[SHOPLIST.xls]_SHOPLIST_x_10610"/>
      <sheetName val="[SHOPLIST.xls]_SHOPLIST_x_10611"/>
      <sheetName val="[SHOPLIST.xls]_SHOPLIST_x_10612"/>
      <sheetName val="[SHOPLIST.xls]_SHOPLIST_x_10613"/>
      <sheetName val="[SHOPLIST.xls]_SHOPLIST_x_10614"/>
      <sheetName val="[SHOPLIST.xls]_SHOPLIST_x_10615"/>
      <sheetName val="[SHOPLIST.xls]_SHOPLIST_x_10616"/>
      <sheetName val="[SHOPLIST.xls]_SHOPLIST_x_10617"/>
      <sheetName val="[SHOPLIST.xls]_SHOPLIST_x_10618"/>
      <sheetName val="[SHOPLIST.xls]_SHOPLIST_x_10619"/>
      <sheetName val="[SHOPLIST.xls]_SHOPLIST_x_10620"/>
      <sheetName val="[SHOPLIST.xls]_SHOPLIST_x_10621"/>
      <sheetName val="[SHOPLIST.xls]_SHOPLIST_x_10622"/>
      <sheetName val="[SHOPLIST.xls]_SHOPLIST_x_10623"/>
      <sheetName val="[SHOPLIST.xls]_SHOPLIST_x_10624"/>
      <sheetName val="[SHOPLIST.xls]_SHOPLIST_x_10625"/>
      <sheetName val="[SHOPLIST.xls]_SHOPLIST_x_10626"/>
      <sheetName val="[SHOPLIST.xls]_SHOPLIST_x_10627"/>
      <sheetName val="[SHOPLIST.xls]_SHOPLIST_x_10628"/>
      <sheetName val="[SHOPLIST.xls]_SHOPLIST_x_10629"/>
      <sheetName val="[SHOPLIST.xls]_SHOPLIST_x_10630"/>
      <sheetName val="[SHOPLIST.xls]_SHOPLIST_x_10631"/>
      <sheetName val="[SHOPLIST.xls]_SHOPLIST_x_10632"/>
      <sheetName val="[SHOPLIST.xls]_SHOPLIST_x_10633"/>
      <sheetName val="[SHOPLIST.xls]_SHOPLIST_x_10634"/>
      <sheetName val="[SHOPLIST.xls]_SHOPLIST_x_10635"/>
      <sheetName val="[SHOPLIST.xls]_SHOPLIST_x_10636"/>
      <sheetName val="[SHOPLIST.xls]_SHOPLIST_x_10637"/>
      <sheetName val="[SHOPLIST.xls]_SHOPLIST_x_10638"/>
      <sheetName val="[SHOPLIST.xls]_SHOPLIST_x_10639"/>
      <sheetName val="[SHOPLIST.xls]_SHOPLIST_x_10640"/>
      <sheetName val="[SHOPLIST.xls]_SHOPLIST_x_10641"/>
      <sheetName val="[SHOPLIST.xls]_SHOPLIST_x_10642"/>
      <sheetName val="[SHOPLIST.xls]_SHOPLIST_x_10643"/>
      <sheetName val="[SHOPLIST.xls]_SHOPLIST_x_10644"/>
      <sheetName val="[SHOPLIST.xls]_SHOPLIST_x_10645"/>
      <sheetName val="[SHOPLIST.xls]_SHOPLIST_x_10646"/>
      <sheetName val="[SHOPLIST.xls]_SHOPLIST_x_10647"/>
      <sheetName val="[SHOPLIST.xls]_SHOPLIST_x_10648"/>
      <sheetName val="[SHOPLIST.xls]_SHOPLIST_x_10649"/>
      <sheetName val="[SHOPLIST.xls]_SHOPLIST_x_10650"/>
      <sheetName val="[SHOPLIST.xls]_SHOPLIST_x_10651"/>
      <sheetName val="[SHOPLIST.xls]_SHOPLIST_x_10652"/>
      <sheetName val="[SHOPLIST.xls]_SHOPLIST_x_10653"/>
      <sheetName val="[SHOPLIST.xls]_SHOPLIST_x_10654"/>
      <sheetName val="[SHOPLIST.xls]_SHOPLIST_x_10655"/>
      <sheetName val="[SHOPLIST.xls]_SHOPLIST_x_10656"/>
      <sheetName val="[SHOPLIST.xls]_SHOPLIST_x_10657"/>
      <sheetName val="[SHOPLIST.xls]_SHOPLIST_x_10658"/>
      <sheetName val="[SHOPLIST.xls]_SHOPLIST_x_10659"/>
      <sheetName val="[SHOPLIST.xls]_SHOPLIST_x_10660"/>
      <sheetName val="[SHOPLIST.xls]_SHOPLIST_x_10661"/>
      <sheetName val="[SHOPLIST.xls]_SHOPLIST_x_10662"/>
      <sheetName val="[SHOPLIST.xls]_SHOPLIST_x_10663"/>
      <sheetName val="[SHOPLIST.xls]_SHOPLIST_x_10664"/>
      <sheetName val="[SHOPLIST.xls]_SHOPLIST_x_10665"/>
      <sheetName val="[SHOPLIST.xls]_SHOPLIST_x_10666"/>
      <sheetName val="[SHOPLIST.xls]_SHOPLIST_x_10667"/>
      <sheetName val="[SHOPLIST.xls]_SHOPLIST_x_10668"/>
      <sheetName val="[SHOPLIST.xls]_SHOPLIST_x_10669"/>
      <sheetName val="[SHOPLIST.xls]_SHOPLIST_x_10670"/>
      <sheetName val="[SHOPLIST.xls]_SHOPLIST_x_10671"/>
      <sheetName val="[SHOPLIST.xls]_SHOPLIST_x_10672"/>
      <sheetName val="[SHOPLIST.xls]_SHOPLIST_x_10673"/>
      <sheetName val="[SHOPLIST.xls]_SHOPLIST_x_10674"/>
      <sheetName val="[SHOPLIST.xls]_SHOPLIST_x_10675"/>
      <sheetName val="[SHOPLIST.xls]_SHOPLIST_x_10676"/>
      <sheetName val="[SHOPLIST.xls]_SHOPLIST_x_10677"/>
      <sheetName val="[SHOPLIST.xls]_SHOPLIST_x_10678"/>
      <sheetName val="[SHOPLIST.xls]_SHOPLIST_x_10679"/>
      <sheetName val="[SHOPLIST.xls]_SHOPLIST_x_10680"/>
      <sheetName val="[SHOPLIST.xls]_SHOPLIST_x_10681"/>
      <sheetName val="[SHOPLIST.xls]_SHOPLIST_x_10682"/>
      <sheetName val="[SHOPLIST.xls]_SHOPLIST_x_10683"/>
      <sheetName val="[SHOPLIST.xls]_SHOPLIST_x_10684"/>
      <sheetName val="[SHOPLIST.xls]_SHOPLIST_x_10685"/>
      <sheetName val="[SHOPLIST.xls]_SHOPLIST_x_10686"/>
      <sheetName val="[SHOPLIST.xls]_SHOPLIST_x_10687"/>
      <sheetName val="[SHOPLIST.xls]_SHOPLIST_x_10688"/>
      <sheetName val="[SHOPLIST.xls]_SHOPLIST_x_10689"/>
      <sheetName val="[SHOPLIST.xls]_SHOPLIST_x_10690"/>
      <sheetName val="[SHOPLIST.xls]_SHOPLIST_x_10691"/>
      <sheetName val="[SHOPLIST.xls]_SHOPLIST_x_10692"/>
      <sheetName val="[SHOPLIST.xls]_SHOPLIST_x_10693"/>
      <sheetName val="[SHOPLIST.xls]_SHOPLIST_x_10694"/>
      <sheetName val="[SHOPLIST.xls]_SHOPLIST_x_10695"/>
      <sheetName val="[SHOPLIST.xls]_SHOPLIST_x_10696"/>
      <sheetName val="[SHOPLIST.xls]_SHOPLIST_x_10697"/>
      <sheetName val="[SHOPLIST.xls]_SHOPLIST_x_10698"/>
      <sheetName val="[SHOPLIST.xls]_SHOPLIST_x_10699"/>
      <sheetName val="[SHOPLIST.xls]_SHOPLIST_x_10700"/>
      <sheetName val="[SHOPLIST.xls]_SHOPLIST_x_10701"/>
      <sheetName val="[SHOPLIST.xls]_SHOPLIST_x_10702"/>
      <sheetName val="[SHOPLIST.xls]_SHOPLIST_x_10703"/>
      <sheetName val="[SHOPLIST.xls]_SHOPLIST_x_10704"/>
      <sheetName val="[SHOPLIST.xls]_SHOPLIST_x_10705"/>
      <sheetName val="[SHOPLIST.xls]_SHOPLIST_x_10706"/>
      <sheetName val="[SHOPLIST.xls]_SHOPLIST_x_10707"/>
      <sheetName val="[SHOPLIST.xls]_SHOPLIST_x_10708"/>
      <sheetName val="[SHOPLIST.xls]_SHOPLIST_x_10709"/>
      <sheetName val="[SHOPLIST.xls]_SHOPLIST_x_10710"/>
      <sheetName val="[SHOPLIST.xls]_SHOPLIST_x_10711"/>
      <sheetName val="[SHOPLIST.xls]_SHOPLIST_x_10712"/>
      <sheetName val="[SHOPLIST.xls]_SHOPLIST_x_10713"/>
      <sheetName val="[SHOPLIST.xls]_SHOPLIST_x_10714"/>
      <sheetName val="[SHOPLIST.xls]_SHOPLIST_x_10715"/>
      <sheetName val="[SHOPLIST.xls]_SHOPLIST_x_10716"/>
      <sheetName val="[SHOPLIST.xls]_SHOPLIST_x_10717"/>
      <sheetName val="[SHOPLIST.xls]_SHOPLIST_x_10718"/>
      <sheetName val="[SHOPLIST.xls]_SHOPLIST_x_10719"/>
      <sheetName val="[SHOPLIST.xls]_SHOPLIST_x_10720"/>
      <sheetName val="[SHOPLIST.xls]_SHOPLIST_x_10721"/>
      <sheetName val="[SHOPLIST.xls]_SHOPLIST_x_10722"/>
      <sheetName val="[SHOPLIST.xls]_SHOPLIST_x_10723"/>
      <sheetName val="[SHOPLIST.xls]_SHOPLIST_x_10724"/>
      <sheetName val="[SHOPLIST.xls]_SHOPLIST_x_10725"/>
      <sheetName val="[SHOPLIST.xls]_SHOPLIST_x_10726"/>
      <sheetName val="[SHOPLIST.xls]_SHOPLIST_x_10727"/>
      <sheetName val="[SHOPLIST.xls]_SHOPLIST_x_10728"/>
      <sheetName val="[SHOPLIST.xls]_SHOPLIST_x_10729"/>
      <sheetName val="[SHOPLIST.xls]_SHOPLIST_x_10730"/>
      <sheetName val="[SHOPLIST.xls]_SHOPLIST_x_10731"/>
      <sheetName val="[SHOPLIST.xls]_SHOPLIST_x_10732"/>
      <sheetName val="[SHOPLIST.xls]_SHOPLIST_x_10733"/>
      <sheetName val="[SHOPLIST.xls]_SHOPLIST_x_10734"/>
      <sheetName val="[SHOPLIST.xls]_SHOPLIST_x_10735"/>
      <sheetName val="[SHOPLIST.xls]_SHOPLIST_x_10736"/>
      <sheetName val="[SHOPLIST.xls]_SHOPLIST_x_10737"/>
      <sheetName val="[SHOPLIST.xls]_SHOPLIST_x_10738"/>
      <sheetName val="[SHOPLIST.xls]_SHOPLIST_x_10739"/>
      <sheetName val="[SHOPLIST.xls]_SHOPLIST_x_10740"/>
      <sheetName val="[SHOPLIST.xls]_SHOPLIST_x_10741"/>
      <sheetName val="[SHOPLIST.xls]_SHOPLIST_x_10742"/>
      <sheetName val="[SHOPLIST.xls]_SHOPLIST_x_10743"/>
      <sheetName val="[SHOPLIST.xls]_SHOPLIST_x_10744"/>
      <sheetName val="[SHOPLIST.xls]_SHOPLIST_x_10745"/>
      <sheetName val="[SHOPLIST.xls]_SHOPLIST_x_10746"/>
      <sheetName val="[SHOPLIST.xls]_SHOPLIST_x_10747"/>
      <sheetName val="[SHOPLIST.xls]_SHOPLIST_x_10748"/>
      <sheetName val="[SHOPLIST.xls]_SHOPLIST_x_10749"/>
      <sheetName val="[SHOPLIST.xls]_SHOPLIST_x_10750"/>
      <sheetName val="[SHOPLIST.xls]_SHOPLIST_x_10751"/>
      <sheetName val="[SHOPLIST.xls]_SHOPLIST_x_10752"/>
      <sheetName val="[SHOPLIST.xls]_SHOPLIST_x_10753"/>
      <sheetName val="[SHOPLIST.xls]_SHOPLIST_x_10754"/>
      <sheetName val="[SHOPLIST.xls]_SHOPLIST_x_10755"/>
      <sheetName val="[SHOPLIST.xls]_SHOPLIST_x_10756"/>
      <sheetName val="[SHOPLIST.xls]_SHOPLIST_x_10757"/>
      <sheetName val="[SHOPLIST.xls]_SHOPLIST_x_10758"/>
      <sheetName val="[SHOPLIST.xls]_SHOPLIST_x_10759"/>
      <sheetName val="[SHOPLIST.xls]_SHOPLIST_x_10760"/>
      <sheetName val="[SHOPLIST.xls]_SHOPLIST_x_10761"/>
      <sheetName val="[SHOPLIST.xls]_SHOPLIST_x_10762"/>
      <sheetName val="[SHOPLIST.xls]_SHOPLIST_x_10763"/>
      <sheetName val="[SHOPLIST.xls]_SHOPLIST_x_10764"/>
      <sheetName val="[SHOPLIST.xls]_SHOPLIST_x_10765"/>
      <sheetName val="[SHOPLIST.xls]_SHOPLIST_x_10766"/>
      <sheetName val="[SHOPLIST.xls]_SHOPLIST_x_10767"/>
      <sheetName val="[SHOPLIST.xls]_SHOPLIST_x_10768"/>
      <sheetName val="[SHOPLIST.xls]_SHOPLIST_x_10769"/>
      <sheetName val="[SHOPLIST.xls]_SHOPLIST_x_10770"/>
      <sheetName val="[SHOPLIST.xls]_SHOPLIST_x_10771"/>
      <sheetName val="[SHOPLIST.xls]_SHOPLIST_x_10772"/>
      <sheetName val="[SHOPLIST.xls]_SHOPLIST_x_10773"/>
      <sheetName val="[SHOPLIST.xls]_SHOPLIST_x_10774"/>
      <sheetName val="[SHOPLIST.xls]_SHOPLIST_x_10775"/>
      <sheetName val="[SHOPLIST.xls]_SHOPLIST_x_10776"/>
      <sheetName val="[SHOPLIST.xls]_SHOPLIST_x_10777"/>
      <sheetName val="[SHOPLIST.xls]_SHOPLIST_x_10778"/>
      <sheetName val="[SHOPLIST.xls]_SHOPLIST_x_10779"/>
      <sheetName val="[SHOPLIST.xls]_SHOPLIST_x_10780"/>
      <sheetName val="[SHOPLIST.xls]_SHOPLIST_x_10781"/>
      <sheetName val="[SHOPLIST.xls]_SHOPLIST_x_10782"/>
      <sheetName val="[SHOPLIST.xls]_SHOPLIST_x_10783"/>
      <sheetName val="[SHOPLIST.xls]_SHOPLIST_x_10784"/>
      <sheetName val="[SHOPLIST.xls]_SHOPLIST_x_10785"/>
      <sheetName val="[SHOPLIST.xls]_SHOPLIST_x_10786"/>
      <sheetName val="[SHOPLIST.xls]_SHOPLIST_x_10787"/>
      <sheetName val="[SHOPLIST.xls]_SHOPLIST_x_10788"/>
      <sheetName val="[SHOPLIST.xls]_SHOPLIST_x_10789"/>
      <sheetName val="[SHOPLIST.xls]_SHOPLIST_x_10790"/>
      <sheetName val="[SHOPLIST.xls]_SHOPLIST_x_10791"/>
      <sheetName val="[SHOPLIST.xls]_SHOPLIST_x_10792"/>
      <sheetName val="[SHOPLIST.xls]_SHOPLIST_x_10793"/>
      <sheetName val="[SHOPLIST.xls]_SHOPLIST_x_10794"/>
      <sheetName val="[SHOPLIST.xls]_SHOPLIST_x_10795"/>
      <sheetName val="[SHOPLIST.xls]_SHOPLIST_x_10796"/>
      <sheetName val="[SHOPLIST.xls]_SHOPLIST_x_10797"/>
      <sheetName val="[SHOPLIST.xls]_SHOPLIST_x_10798"/>
      <sheetName val="[SHOPLIST.xls]_SHOPLIST_x_10799"/>
      <sheetName val="[SHOPLIST.xls]_SHOPLIST_x_10800"/>
      <sheetName val="[SHOPLIST.xls]_SHOPLIST_x_10801"/>
      <sheetName val="[SHOPLIST.xls]_SHOPLIST_x_10802"/>
      <sheetName val="[SHOPLIST.xls]_SHOPLIST_x_10803"/>
      <sheetName val="[SHOPLIST.xls]_SHOPLIST_x_10804"/>
      <sheetName val="[SHOPLIST.xls]_SHOPLIST_x_10805"/>
      <sheetName val="[SHOPLIST.xls]_SHOPLIST_x_10806"/>
      <sheetName val="[SHOPLIST.xls]_SHOPLIST_x_10807"/>
      <sheetName val="[SHOPLIST.xls]_SHOPLIST_x_10808"/>
      <sheetName val="[SHOPLIST.xls]_SHOPLIST_x_10809"/>
      <sheetName val="[SHOPLIST.xls]_SHOPLIST_x_10810"/>
      <sheetName val="[SHOPLIST.xls]_SHOPLIST_x_10811"/>
      <sheetName val="[SHOPLIST.xls]_SHOPLIST_x_10812"/>
      <sheetName val="[SHOPLIST.xls]_SHOPLIST_x_10813"/>
      <sheetName val="[SHOPLIST.xls]_SHOPLIST_x_10814"/>
      <sheetName val="[SHOPLIST.xls]_SHOPLIST_x_10815"/>
      <sheetName val="[SHOPLIST.xls]_SHOPLIST_x_10816"/>
      <sheetName val="[SHOPLIST.xls]_SHOPLIST_x_10817"/>
      <sheetName val="[SHOPLIST.xls]_SHOPLIST_x_10818"/>
      <sheetName val="[SHOPLIST.xls]_SHOPLIST_x_10819"/>
      <sheetName val="[SHOPLIST.xls]_SHOPLIST_x_10820"/>
      <sheetName val="[SHOPLIST.xls]_SHOPLIST_x_10821"/>
      <sheetName val="[SHOPLIST.xls]_SHOPLIST_x_10822"/>
      <sheetName val="[SHOPLIST.xls]_SHOPLIST_x_10823"/>
      <sheetName val="[SHOPLIST.xls]_SHOPLIST_x_10824"/>
      <sheetName val="[SHOPLIST.xls]_SHOPLIST_x_10825"/>
      <sheetName val="[SHOPLIST.xls]_SHOPLIST_x_10826"/>
      <sheetName val="[SHOPLIST.xls]_SHOPLIST_x_10827"/>
      <sheetName val="[SHOPLIST.xls]_SHOPLIST_x_10828"/>
      <sheetName val="[SHOPLIST.xls]_SHOPLIST_x_10829"/>
      <sheetName val="[SHOPLIST.xls]_SHOPLIST_x_10830"/>
      <sheetName val="[SHOPLIST.xls]_SHOPLIST_x_10831"/>
      <sheetName val="[SHOPLIST.xls]_SHOPLIST_x_10832"/>
      <sheetName val="[SHOPLIST.xls]_SHOPLIST_x_10833"/>
      <sheetName val="[SHOPLIST.xls]_SHOPLIST_x_10834"/>
      <sheetName val="[SHOPLIST.xls]_SHOPLIST_x_10835"/>
      <sheetName val="[SHOPLIST.xls]_SHOPLIST_x_10836"/>
      <sheetName val="[SHOPLIST.xls]_SHOPLIST_x_10837"/>
      <sheetName val="[SHOPLIST.xls]_SHOPLIST_x_10838"/>
      <sheetName val="[SHOPLIST.xls]_SHOPLIST_x_10839"/>
      <sheetName val="[SHOPLIST.xls]70_x005f_x0000___0_x_39"/>
      <sheetName val="[SHOPLIST.xls]_SHOPLIST_x_10840"/>
      <sheetName val="[SHOPLIST.xls]_SHOPLIST_x_10841"/>
      <sheetName val="[SHOPLIST.xls]_SHOPLIST_x_10842"/>
      <sheetName val="[SHOPLIST.xls]_SHOPLIST_x_10843"/>
      <sheetName val="[SHOPLIST.xls]_SHOPLIST_x_10844"/>
      <sheetName val="[SHOPLIST.xls]_SHOPLIST_x_10845"/>
      <sheetName val="[SHOPLIST.xls]_SHOPLIST_x_10846"/>
      <sheetName val="[SHOPLIST.xls]_SHOPLIST_x_10847"/>
      <sheetName val="[SHOPLIST.xls]_SHOPLIST_x_10848"/>
      <sheetName val="[SHOPLIST.xls]_SHOPLIST_x_10849"/>
      <sheetName val="[SHOPLIST.xls]_SHOPLIST_x_10850"/>
      <sheetName val="[SHOPLIST.xls]_SHOPLIST_x_10851"/>
      <sheetName val="[SHOPLIST.xls]_SHOPLIST_x_10852"/>
      <sheetName val="[SHOPLIST.xls]_SHOPLIST_x_10853"/>
      <sheetName val="[SHOPLIST.xls]_SHOPLIST_x_10854"/>
      <sheetName val="[SHOPLIST.xls]_SHOPLIST_x_10855"/>
      <sheetName val="[SHOPLIST.xls]_SHOPLIST_x_10856"/>
      <sheetName val="[SHOPLIST.xls]_SHOPLIST_x_10857"/>
      <sheetName val="[SHOPLIST.xls]_SHOPLIST_x_10858"/>
      <sheetName val="[SHOPLIST.xls]_SHOPLIST_x_10859"/>
      <sheetName val="[SHOPLIST.xls]_SHOPLIST_x_10860"/>
      <sheetName val="[SHOPLIST.xls]_SHOPLIST_x_10861"/>
      <sheetName val="[SHOPLIST.xls]_SHOPLIST_x_10862"/>
      <sheetName val="[SHOPLIST.xls]_SHOPLIST_x_10863"/>
      <sheetName val="[SHOPLIST.xls]_SHOPLIST_x_10864"/>
      <sheetName val="[SHOPLIST.xls]_SHOPLIST_x_10865"/>
      <sheetName val="[SHOPLIST.xls]_SHOPLIST_x_10866"/>
      <sheetName val="[SHOPLIST.xls]_SHOPLIST_x_10867"/>
      <sheetName val="[SHOPLIST.xls]_SHOPLIST_x_10868"/>
      <sheetName val="[SHOPLIST.xls]_SHOPLIST_x_10869"/>
      <sheetName val="[SHOPLIST.xls]_SHOPLIST_x_10870"/>
      <sheetName val="[SHOPLIST.xls]_SHOPLIST_x_10871"/>
      <sheetName val="[SHOPLIST.xls]_SHOPLIST_x_10872"/>
      <sheetName val="[SHOPLIST.xls]_SHOPLIST_x_10873"/>
      <sheetName val="[SHOPLIST.xls]_SHOPLIST_x_10874"/>
      <sheetName val="[SHOPLIST.xls]_SHOPLIST_x_10875"/>
      <sheetName val="[SHOPLIST.xls]_SHOPLIST_x_10876"/>
      <sheetName val="[SHOPLIST.xls]_SHOPLIST_x_10877"/>
      <sheetName val="[SHOPLIST.xls]_SHOPLIST_x_10878"/>
      <sheetName val="[SHOPLIST.xls]_SHOPLIST_x_10879"/>
      <sheetName val="[SHOPLIST.xls]_SHOPLIST_x_10880"/>
      <sheetName val="[SHOPLIST.xls]_SHOPLIST_x_10881"/>
      <sheetName val="[SHOPLIST.xls]_SHOPLIST_x_10882"/>
      <sheetName val="[SHOPLIST.xls]_SHOPLIST_x_10883"/>
      <sheetName val="[SHOPLIST.xls]_SHOPLIST_x_10884"/>
      <sheetName val="[SHOPLIST.xls]_SHOPLIST_x_10885"/>
      <sheetName val="[SHOPLIST.xls]_SHOPLIST_x_10886"/>
      <sheetName val="[SHOPLIST.xls]_SHOPLIST_x_10887"/>
      <sheetName val="[SHOPLIST.xls]_SHOPLIST_x_10888"/>
      <sheetName val="[SHOPLIST.xls]_SHOPLIST_x_10889"/>
      <sheetName val="[SHOPLIST.xls]_SHOPLIST_x_10890"/>
      <sheetName val="[SHOPLIST.xls]_SHOPLIST_x_10891"/>
      <sheetName val="[SHOPLIST.xls]_SHOPLIST_x_10892"/>
      <sheetName val="[SHOPLIST.xls]_SHOPLIST_x_10893"/>
      <sheetName val="[SHOPLIST.xls]_SHOPLIST_x_10894"/>
      <sheetName val="[SHOPLIST.xls]_SHOPLIST_x_10895"/>
      <sheetName val="[SHOPLIST.xls]_SHOPLIST_x_10896"/>
      <sheetName val="[SHOPLIST.xls]_SHOPLIST_x_10897"/>
      <sheetName val="[SHOPLIST.xls]_SHOPLIST_x_10898"/>
      <sheetName val="[SHOPLIST.xls]_SHOPLIST_x_10899"/>
      <sheetName val="[SHOPLIST.xls]_SHOPLIST_x_10900"/>
      <sheetName val="[SHOPLIST.xls]_SHOPLIST_x_10901"/>
      <sheetName val="[SHOPLIST.xls]_SHOPLIST_x_10902"/>
      <sheetName val="[SHOPLIST.xls]_SHOPLIST_x_10903"/>
      <sheetName val="[SHOPLIST.xls]_SHOPLIST_x_10904"/>
      <sheetName val="[SHOPLIST.xls]_SHOPLIST_x_10905"/>
      <sheetName val="[SHOPLIST.xls]_SHOPLIST_x_10906"/>
      <sheetName val="[SHOPLIST.xls]_SHOPLIST_x_10907"/>
      <sheetName val="[SHOPLIST.xls]_SHOPLIST_x_10908"/>
      <sheetName val="[SHOPLIST.xls]_VW__VU_______104"/>
      <sheetName val="[SHOPLIST.xls]_VW__VU_______105"/>
      <sheetName val="[SHOPLIST.xls]_SHOPLIST_x_10909"/>
      <sheetName val="[SHOPLIST.xls]_SHOPLIST_x_10910"/>
      <sheetName val="[SHOPLIST.xls]70___0_s__i___133"/>
      <sheetName val="[SHOPLIST.xls]_SHOPLIST_x_10911"/>
      <sheetName val="[SHOPLIST.xls]_SHOPLIST_x_10912"/>
      <sheetName val="[SHOPLIST.xls]_SHOPLIST_x_10913"/>
      <sheetName val="[SHOPLIST.xls]_VW__VU_______106"/>
      <sheetName val="[SHOPLIST.xls]_VW__VU_______107"/>
      <sheetName val="[SHOPLIST.xls]_SHOPLIST_x_10914"/>
      <sheetName val="[SHOPLIST.xls]_SHOPLIST_x_10915"/>
      <sheetName val="[SHOPLIST.xls]70___0_s__i___134"/>
      <sheetName val="[SHOPLIST.xls]_SHOPLIST_x_10916"/>
      <sheetName val="[SHOPLIST.xls]_SHOPLIST_x_10917"/>
      <sheetName val="[SHOPLIST.xls]70___0_s__i___135"/>
      <sheetName val="[SHOPLIST.xls]_SHOPLIST_x_10918"/>
      <sheetName val="[SHOPLIST.xls]_SHOPLIST_x_10919"/>
      <sheetName val="[SHOPLIST.xls]_SHOPLIST_x_10920"/>
      <sheetName val="[SHOPLIST.xls]_VW__VU_______108"/>
      <sheetName val="[SHOPLIST.xls]_SHOPLIST_x_10921"/>
      <sheetName val="[SHOPLIST.xls]_SHOPLIST_x_10922"/>
      <sheetName val="[SHOPLIST.xls]_SHOPLIST_x_10923"/>
      <sheetName val="[SHOPLIST.xls]_SHOPLIST_x_10924"/>
      <sheetName val="[SHOPLIST.xls]_SHOPLIST_x_10925"/>
      <sheetName val="[SHOPLIST.xls]_SHOPLIST_x_10926"/>
      <sheetName val="[SHOPLIST.xls]_SHOPLIST_x_10927"/>
      <sheetName val="[SHOPLIST.xls]_SHOPLIST_x_10928"/>
      <sheetName val="[SHOPLIST.xls]_SHOPLIST_x_10929"/>
      <sheetName val="[SHOPLIST.xls]_SHOPLIST_x_10930"/>
      <sheetName val="[SHOPLIST.xls]_SHOPLIST_x_10931"/>
      <sheetName val="[SHOPLIST.xls]_SHOPLIST_x_10932"/>
      <sheetName val="[SHOPLIST.xls]_SHOPLIST_x_10933"/>
      <sheetName val="[SHOPLIST.xls]_SHOPLIST_x_10934"/>
      <sheetName val="[SHOPLIST.xls]_SHOPLIST_x_10935"/>
      <sheetName val="[SHOPLIST.xls]_SHOPLIST_x_10936"/>
      <sheetName val="[SHOPLIST.xls]_SHOPLIST_x_10937"/>
      <sheetName val="[SHOPLIST.xls]_SHOPLIST_x_10938"/>
      <sheetName val="[SHOPLIST.xls]_SHOPLIST_x_10939"/>
      <sheetName val="[SHOPLIST.xls]_SHOPLIST_x_10940"/>
      <sheetName val="[SHOPLIST.xls]_SHOPLIST_x_10941"/>
      <sheetName val="[SHOPLIST.xls]_SHOPLIST_x_10942"/>
      <sheetName val="[SHOPLIST.xls]_SHOPLIST_x_10943"/>
      <sheetName val="[SHOPLIST.xls]_SHOPLIST_x_10944"/>
      <sheetName val="[SHOPLIST.xls]_SHOPLIST_x_10945"/>
      <sheetName val="[SHOPLIST.xls]_SHOPLIST_x_10946"/>
      <sheetName val="[SHOPLIST.xls]_SHOPLIST_x_10947"/>
      <sheetName val="[SHOPLIST.xls]_SHOPLIST_x_10948"/>
      <sheetName val="[SHOPLIST.xls]_SHOPLIST_x_10949"/>
      <sheetName val="[SHOPLIST.xls]_SHOPLIST_x_10950"/>
      <sheetName val="[SHOPLIST.xls]_SHOPLIST_x_10951"/>
      <sheetName val="[SHOPLIST.xls]_SHOPLIST_x_10952"/>
      <sheetName val="[SHOPLIST.xls]_SHOPLIST_x_10953"/>
      <sheetName val="[SHOPLIST.xls]_SHOPLIST_x_10954"/>
      <sheetName val="[SHOPLIST.xls]_SHOPLIST_x_10955"/>
      <sheetName val="[SHOPLIST.xls]_SHOPLIST_x_10956"/>
      <sheetName val="[SHOPLIST.xls]_SHOPLIST_x_10957"/>
      <sheetName val="[SHOPLIST.xls]_SHOPLIST_x_10958"/>
      <sheetName val="[SHOPLIST.xls]_SHOPLIST_x_10959"/>
      <sheetName val="[SHOPLIST.xls]_SHOPLIST_x_10960"/>
      <sheetName val="[SHOPLIST.xls]_SHOPLIST_x_10961"/>
      <sheetName val="[SHOPLIST.xls]_SHOPLIST_x_10962"/>
      <sheetName val="[SHOPLIST.xls]_SHOPLIST_x_10963"/>
      <sheetName val="[SHOPLIST.xls]_SHOPLIST_x_10964"/>
      <sheetName val="[SHOPLIST.xls]_SHOPLIST_x_10965"/>
      <sheetName val="[SHOPLIST.xls]_SHOPLIST_x_10966"/>
      <sheetName val="[SHOPLIST.xls]_SHOPLIST_x_10967"/>
      <sheetName val="[SHOPLIST.xls]_SHOPLIST_x_10968"/>
      <sheetName val="[SHOPLIST.xls]_SHOPLIST_x_10969"/>
      <sheetName val="[SHOPLIST.xls]_SHOPLIST_x_10970"/>
      <sheetName val="[SHOPLIST.xls]_SHOPLIST_x_10971"/>
      <sheetName val="[SHOPLIST.xls]_SHOPLIST_x_10972"/>
      <sheetName val="[SHOPLIST.xls]_SHOPLIST_x_10973"/>
      <sheetName val="[SHOPLIST.xls]_SHOPLIST_x_10974"/>
      <sheetName val="[SHOPLIST.xls]_SHOPLIST_x_10975"/>
      <sheetName val="[SHOPLIST.xls]_SHOPLIST_x_10976"/>
      <sheetName val="[SHOPLIST.xls]_SHOPLIST_x_10977"/>
      <sheetName val="[SHOPLIST.xls]_SHOPLIST_x_10978"/>
      <sheetName val="[SHOPLIST.xls]_SHOPLIST_x_10979"/>
      <sheetName val="[SHOPLIST.xls]_SHOPLIST_x_10980"/>
      <sheetName val="[SHOPLIST.xls]_SHOPLIST_x_10981"/>
      <sheetName val="[SHOPLIST.xls]_SHOPLIST_x_10982"/>
      <sheetName val="[SHOPLIST.xls]_SHOPLIST_x_10983"/>
      <sheetName val="[SHOPLIST.xls]_SHOPLIST_x_10984"/>
      <sheetName val="[SHOPLIST.xls]_SHOPLIST_x_10985"/>
      <sheetName val="[SHOPLIST.xls]_SHOPLIST_x_10986"/>
      <sheetName val="[SHOPLIST.xls]_SHOPLIST_x_10987"/>
      <sheetName val="[SHOPLIST.xls]_SHOPLIST_x_10988"/>
      <sheetName val="[SHOPLIST.xls]_SHOPLIST_x_10989"/>
      <sheetName val="[SHOPLIST.xls]_SHOPLIST_x_10990"/>
      <sheetName val="[SHOPLIST.xls]_SHOPLIST_x_10991"/>
      <sheetName val="[SHOPLIST.xls]_SHOPLIST_x_10992"/>
      <sheetName val="[SHOPLIST.xls]_SHOPLIST_x_10993"/>
      <sheetName val="[SHOPLIST.xls]_SHOPLIST_x_10994"/>
      <sheetName val="[SHOPLIST.xls]_SHOPLIST_x_10995"/>
      <sheetName val="[SHOPLIST.xls]_SHOPLIST_x_10996"/>
      <sheetName val="[SHOPLIST.xls]_SHOPLIST_x_10997"/>
      <sheetName val="[SHOPLIST.xls]_SHOPLIST_x_10998"/>
      <sheetName val="[SHOPLIST.xls]_SHOPLIST_x_10999"/>
      <sheetName val="[SHOPLIST.xls]_SHOPLIST_x_11000"/>
      <sheetName val="[SHOPLIST.xls]_SHOPLIST_x_11001"/>
      <sheetName val="[SHOPLIST.xls]_SHOPLIST_x_11002"/>
      <sheetName val="[SHOPLIST.xls]_SHOPLIST_x_11003"/>
      <sheetName val="[SHOPLIST.xls]_SHOPLIST_x_11004"/>
      <sheetName val="[SHOPLIST.xls]_SHOPLIST_x_11005"/>
      <sheetName val="[SHOPLIST.xls]_SHOPLIST_x_11006"/>
      <sheetName val="[SHOPLIST.xls]_SHOPLIST_x_11007"/>
      <sheetName val="[SHOPLIST.xls]_SHOPLIST_x_11008"/>
      <sheetName val="[SHOPLIST.xls]_SHOPLIST_x_11009"/>
      <sheetName val="[SHOPLIST.xls]_SHOPLIST_x_11010"/>
      <sheetName val="[SHOPLIST.xls]_SHOPLIST_x_11011"/>
      <sheetName val="[SHOPLIST.xls]_SHOPLIST_x_11012"/>
      <sheetName val="[SHOPLIST.xls]_SHOPLIST_x_11013"/>
      <sheetName val="[SHOPLIST.xls]_SHOPLIST_x_11014"/>
      <sheetName val="[SHOPLIST.xls]_SHOPLIST_x_11015"/>
      <sheetName val="[SHOPLIST.xls]_SHOPLIST_x_11016"/>
      <sheetName val="[SHOPLIST.xls]_SHOPLIST_x_11017"/>
      <sheetName val="[SHOPLIST.xls]_SHOPLIST_x_11018"/>
      <sheetName val="[SHOPLIST.xls]_SHOPLIST_x_11019"/>
      <sheetName val="[SHOPLIST.xls]_SHOPLIST_x_11020"/>
      <sheetName val="[SHOPLIST.xls]_SHOPLIST_x_11021"/>
      <sheetName val="[SHOPLIST.xls]_SHOPLIST_x_11022"/>
      <sheetName val="[SHOPLIST.xls]_SHOPLIST_x_11023"/>
      <sheetName val="[SHOPLIST.xls]_SHOPLIST_x_11024"/>
      <sheetName val="[SHOPLIST.xls]_SHOPLIST_x_11025"/>
      <sheetName val="[SHOPLIST.xls]_SHOPLIST_x_11026"/>
      <sheetName val="[SHOPLIST.xls]_SHOPLIST_x_11027"/>
      <sheetName val="[SHOPLIST.xls]_SHOPLIST_x_11028"/>
      <sheetName val="[SHOPLIST.xls]_SHOPLIST_x_11029"/>
      <sheetName val="[SHOPLIST.xls]_SHOPLIST_x_11030"/>
      <sheetName val="[SHOPLIST.xls]_SHOPLIST_x_11031"/>
      <sheetName val="[SHOPLIST.xls]_SHOPLIST_x_11032"/>
      <sheetName val="[SHOPLIST.xls]_SHOPLIST_x_11033"/>
      <sheetName val="[SHOPLIST.xls]_SHOPLIST_x_11034"/>
      <sheetName val="[SHOPLIST.xls]_SHOPLIST_x_11035"/>
      <sheetName val="[SHOPLIST.xls]_SHOPLIST_x_11036"/>
      <sheetName val="[SHOPLIST.xls]_SHOPLIST_x_11037"/>
      <sheetName val="[SHOPLIST.xls]_SHOPLIST_x_11038"/>
      <sheetName val="[SHOPLIST.xls]_SHOPLIST_x_11039"/>
      <sheetName val="[SHOPLIST.xls]_SHOPLIST_x_11040"/>
      <sheetName val="[SHOPLIST.xls]_SHOPLIST_x_11041"/>
      <sheetName val="[SHOPLIST.xls]_SHOPLIST_x_11042"/>
      <sheetName val="[SHOPLIST.xls]70___0_s__i___136"/>
      <sheetName val="[SHOPLIST.xls]_SHOPLIST_x_11043"/>
      <sheetName val="[SHOPLIST.xls]_SHOPLIST_x_11044"/>
      <sheetName val="[SHOPLIST.xls]_SHOPLIST_x_11045"/>
      <sheetName val="[SHOPLIST.xls]_SHOPLIST_x_11046"/>
      <sheetName val="[SHOPLIST.xls]_SHOPLIST_x_11047"/>
      <sheetName val="[SHOPLIST.xls]_SHOPLIST_x_11048"/>
      <sheetName val="[SHOPLIST.xls]_SHOPLIST_x_11049"/>
      <sheetName val="[SHOPLIST.xls]_SHOPLIST_x_11050"/>
      <sheetName val="[SHOPLIST.xls]_SHOPLIST_x_11051"/>
      <sheetName val="[SHOPLIST.xls]_SHOPLIST_x_11052"/>
      <sheetName val="[SHOPLIST.xls]_SHOPLIST_x_11053"/>
      <sheetName val="[SHOPLIST.xls]_SHOPLIST_x_11054"/>
      <sheetName val="[SHOPLIST.xls]_SHOPLIST_x_11055"/>
      <sheetName val="[SHOPLIST.xls]_SHOPLIST_x_11056"/>
      <sheetName val="[SHOPLIST.xls]_SHOPLIST_x_11057"/>
      <sheetName val="[SHOPLIST.xls]_SHOPLIST_x_11058"/>
      <sheetName val="[SHOPLIST.xls]_SHOPLIST_x_11059"/>
      <sheetName val="[SHOPLIST.xls]_SHOPLIST_x_11060"/>
      <sheetName val="[SHOPLIST.xls]_SHOPLIST_x_11061"/>
      <sheetName val="[SHOPLIST.xls]_SHOPLIST_x_11062"/>
      <sheetName val="[SHOPLIST.xls]_SHOPLIST_x_11063"/>
      <sheetName val="[SHOPLIST.xls]_SHOPLIST_x_11064"/>
      <sheetName val="[SHOPLIST.xls]_SHOPLIST_x_11065"/>
      <sheetName val="[SHOPLIST.xls]_SHOPLIST_x_11066"/>
      <sheetName val="[SHOPLIST.xls]_SHOPLIST_x_11067"/>
      <sheetName val="[SHOPLIST.xls]_SHOPLIST_x_11068"/>
      <sheetName val="[SHOPLIST.xls]_SHOPLIST_x_11069"/>
      <sheetName val="[SHOPLIST.xls]_SHOPLIST_x_11070"/>
      <sheetName val="[SHOPLIST.xls]_SHOPLIST_x_11071"/>
      <sheetName val="[SHOPLIST.xls]_SHOPLIST_x_11072"/>
      <sheetName val="[SHOPLIST.xls]_SHOPLIST_x_11073"/>
      <sheetName val="[SHOPLIST.xls]_SHOPLIST_x_11074"/>
      <sheetName val="[SHOPLIST.xls]_SHOPLIST_x_11075"/>
      <sheetName val="[SHOPLIST.xls]_SHOPLIST_x_11076"/>
      <sheetName val="[SHOPLIST.xls]_SHOPLIST_x_11077"/>
      <sheetName val="[SHOPLIST.xls]_SHOPLIST_x_11078"/>
      <sheetName val="[SHOPLIST.xls]_SHOPLIST_x_11079"/>
      <sheetName val="[SHOPLIST.xls]_SHOPLIST_x_11080"/>
      <sheetName val="[SHOPLIST.xls]_SHOPLIST_x_11081"/>
      <sheetName val="[SHOPLIST.xls]_SHOPLIST_x_11082"/>
      <sheetName val="[SHOPLIST.xls]_SHOPLIST_x_11083"/>
      <sheetName val="[SHOPLIST.xls]_SHOPLIST_x_11084"/>
      <sheetName val="[SHOPLIST.xls]_SHOPLIST_x_11085"/>
      <sheetName val="[SHOPLIST.xls]_SHOPLIST_x_11086"/>
      <sheetName val="[SHOPLIST.xls]_SHOPLIST_x_11087"/>
      <sheetName val="[SHOPLIST.xls]_SHOPLIST_x_11088"/>
      <sheetName val="[SHOPLIST.xls]_SHOPLIST_x_11089"/>
      <sheetName val="[SHOPLIST.xls]_SHOPLIST_x_11090"/>
      <sheetName val="[SHOPLIST.xls]_SHOPLIST_x_11091"/>
      <sheetName val="[SHOPLIST.xls]_SHOPLIST_x_11092"/>
      <sheetName val="[SHOPLIST.xls]_SHOPLIST_x_11093"/>
      <sheetName val="[SHOPLIST.xls]_SHOPLIST_x_11094"/>
      <sheetName val="[SHOPLIST.xls]_SHOPLIST_x_11095"/>
      <sheetName val="[SHOPLIST.xls]_SHOPLIST_x_11096"/>
      <sheetName val="[SHOPLIST.xls]_SHOPLIST_x_11097"/>
      <sheetName val="[SHOPLIST.xls]_SHOPLIST_x_11098"/>
      <sheetName val="[SHOPLIST.xls]_SHOPLIST_x_11099"/>
      <sheetName val="[SHOPLIST.xls]_SHOPLIST_x_11100"/>
      <sheetName val="[SHOPLIST.xls]_SHOPLIST_x_11101"/>
      <sheetName val="[SHOPLIST.xls]_SHOPLIST_x_11102"/>
      <sheetName val="[SHOPLIST.xls]_SHOPLIST_x_11103"/>
      <sheetName val="[SHOPLIST.xls]_SHOPLIST_x_11104"/>
      <sheetName val="[SHOPLIST.xls]_SHOPLIST_x_11105"/>
      <sheetName val="[SHOPLIST.xls]_SHOPLIST_x_11106"/>
      <sheetName val="[SHOPLIST.xls]_SHOPLIST_x_11107"/>
      <sheetName val="[SHOPLIST.xls]_SHOPLIST_x_11108"/>
      <sheetName val="[SHOPLIST.xls]_SHOPLIST_x_11109"/>
      <sheetName val="[SHOPLIST.xls]_SHOPLIST_x_11110"/>
      <sheetName val="[SHOPLIST.xls]_SHOPLIST_x_11111"/>
      <sheetName val="[SHOPLIST.xls]_SHOPLIST_x_11112"/>
      <sheetName val="[SHOPLIST.xls]_SHOPLIST_x_11113"/>
      <sheetName val="[SHOPLIST.xls]_SHOPLIST_x_11114"/>
      <sheetName val="[SHOPLIST.xls]_SHOPLIST_x_11115"/>
      <sheetName val="[SHOPLIST.xls]_SHOPLIST_x_11116"/>
      <sheetName val="[SHOPLIST.xls]_SHOPLIST_x_11117"/>
      <sheetName val="[SHOPLIST.xls]_SHOPLIST_x_11118"/>
      <sheetName val="[SHOPLIST.xls]_SHOPLIST_x_11119"/>
      <sheetName val="[SHOPLIST.xls]_SHOPLIST_x_11120"/>
      <sheetName val="[SHOPLIST.xls]_SHOPLIST_x_11121"/>
      <sheetName val="[SHOPLIST.xls]_SHOPLIST_x_11122"/>
      <sheetName val="[SHOPLIST.xls]_SHOPLIST_x_11123"/>
      <sheetName val="[SHOPLIST.xls]_SHOPLIST_x_11124"/>
      <sheetName val="[SHOPLIST.xls]_SHOPLIST_x_11125"/>
      <sheetName val="[SHOPLIST.xls]_SHOPLIST_x_11126"/>
      <sheetName val="[SHOPLIST.xls]_SHOPLIST_x_11127"/>
      <sheetName val="[SHOPLIST.xls]_SHOPLIST_x_11128"/>
      <sheetName val="[SHOPLIST.xls]_SHOPLIST_x_11129"/>
      <sheetName val="Corps STP"/>
      <sheetName val="入力"/>
      <sheetName val="1201070 blk 9 rej1140907 blk 27"/>
      <sheetName val="Bill 3 Boutiquea"/>
      <sheetName val="mweqpt"/>
      <sheetName val="[SHOPLIST.xls]70_x005f_x005f_x005f_x0000_27"/>
      <sheetName val="[SHOPLIST.xls]_VW__VU_______109"/>
      <sheetName val="[SHOPLIST.xls]_VW__VU_______110"/>
      <sheetName val="[SHOPLIST.xls]_SHOPLIST_x_11130"/>
      <sheetName val="[SHOPLIST.xls]_SHOPLIST_x_11131"/>
      <sheetName val="[SHOPLIST.xls]_SHOPLIST_x_11132"/>
      <sheetName val="[SHOPLIST.xls]_SHOPLIST_x_11133"/>
      <sheetName val="[SHOPLIST.xls]_SHOPLIST_x_11134"/>
      <sheetName val="[SHOPLIST.xls]_SHOPLIST_x_11135"/>
      <sheetName val="[SHOPLIST.xls]_SHOPLIST_x_11136"/>
      <sheetName val="[SHOPLIST.xls]_SHOPLIST_x_11137"/>
      <sheetName val="[SHOPLIST.xls]_SHOPLIST_x_11138"/>
      <sheetName val="[SHOPLIST.xls]_SHOPLIST_x_11139"/>
      <sheetName val="[SHOPLIST.xls]_SHOPLIST_x_11140"/>
      <sheetName val="[SHOPLIST.xls]_SHOPLIST_x_11141"/>
      <sheetName val="[SHOPLIST.xls]_SHOPLIST_x_11142"/>
      <sheetName val="[SHOPLIST.xls]_SHOPLIST_x_11143"/>
      <sheetName val="[SHOPLIST.xls]_SHOPLIST_x_11144"/>
      <sheetName val="[SHOPLIST.xls]_SHOPLIST_x_11145"/>
      <sheetName val="[SHOPLIST.xls]_SHOPLIST_x_11146"/>
      <sheetName val="[SHOPLIST.xls]_SHOPLIST_x_11147"/>
      <sheetName val="[SHOPLIST.xls]_SHOPLIST_x_11148"/>
      <sheetName val="[SHOPLIST.xls]_SHOPLIST_x_11149"/>
      <sheetName val="[SHOPLIST.xls]_SHOPLIST_x_11150"/>
      <sheetName val="[SHOPLIST.xls]_SHOPLIST_x_11151"/>
      <sheetName val="[SHOPLIST.xls]_SHOPLIST_x_11152"/>
      <sheetName val="[SHOPLIST.xls]_SHOPLIST_x_11153"/>
      <sheetName val="[SHOPLIST.xls]_SHOPLIST_x_11154"/>
      <sheetName val="[SHOPLIST.xls]_SHOPLIST_x_11155"/>
      <sheetName val="[SHOPLIST.xls]_SHOPLIST_x_11156"/>
      <sheetName val="[SHOPLIST.xls]_SHOPLIST_x_11157"/>
      <sheetName val="[SHOPLIST.xls]_SHOPLIST_x_11158"/>
      <sheetName val="[SHOPLIST.xls]_SHOPLIST_x_11159"/>
      <sheetName val="[SHOPLIST.xls]_SHOPLIST_x_11160"/>
      <sheetName val="[SHOPLIST.xls]_SHOPLIST_x_11161"/>
      <sheetName val="[SHOPLIST.xls]_SHOPLIST_x_11162"/>
      <sheetName val="[SHOPLIST.xls]_SHOPLIST_x_11163"/>
      <sheetName val="[SHOPLIST.xls]_SHOPLIST_x_11164"/>
      <sheetName val="[SHOPLIST.xls]_SHOPLIST_x_11165"/>
      <sheetName val="[SHOPLIST.xls]_SHOPLIST_x_11166"/>
      <sheetName val="[SHOPLIST.xls]_SHOPLIST_x_11167"/>
      <sheetName val="[SHOPLIST.xls]_SHOPLIST_x_11168"/>
      <sheetName val="[SHOPLIST.xls]_SHOPLIST_x_11169"/>
      <sheetName val="[SHOPLIST.xls]_SHOPLIST_x_11170"/>
      <sheetName val="[SHOPLIST.xls]_SHOPLIST_x_11171"/>
      <sheetName val="[SHOPLIST.xls]_SHOPLIST_x_11172"/>
      <sheetName val="[SHOPLIST.xls]_SHOPLIST_x_11173"/>
      <sheetName val="[SHOPLIST.xls]_SHOPLIST_x_11174"/>
      <sheetName val="[SHOPLIST.xls]_SHOPLIST_x_11175"/>
      <sheetName val="[SHOPLIST.xls]_SHOPLIST_x_11176"/>
      <sheetName val="[SHOPLIST.xls]_SHOPLIST_x_11177"/>
      <sheetName val="[SHOPLIST.xls]_SHOPLIST_x_11178"/>
      <sheetName val="[SHOPLIST.xls]_SHOPLIST_x_11179"/>
      <sheetName val="[SHOPLIST.xls]_SHOPLIST_x_11180"/>
      <sheetName val="[SHOPLIST.xls]_SHOPLIST_x_11181"/>
      <sheetName val="[SHOPLIST.xls]_SHOPLIST_x_11182"/>
      <sheetName val="[SHOPLIST.xls]_SHOPLIST_x_11183"/>
      <sheetName val="[SHOPLIST.xls]_SHOPLIST_x_11184"/>
      <sheetName val="[SHOPLIST.xls]_SHOPLIST_x_11185"/>
      <sheetName val="[SHOPLIST.xls]_SHOPLIST_x_11186"/>
      <sheetName val="[SHOPLIST.xls]_SHOPLIST_x_11187"/>
      <sheetName val="[SHOPLIST.xls]_SHOPLIST_x_11188"/>
      <sheetName val="[SHOPLIST.xls]_SHOPLIST_x_11189"/>
      <sheetName val="[SHOPLIST.xls]_SHOPLIST_x_11190"/>
      <sheetName val="[SHOPLIST.xls]_SHOPLIST_x_11191"/>
      <sheetName val="[SHOPLIST.xls]_SHOPLIST_x_11192"/>
      <sheetName val="[SHOPLIST.xls]_SHOPLIST_x_11193"/>
      <sheetName val="[SHOPLIST.xls]_SHOPLIST_x_11194"/>
      <sheetName val="[SHOPLIST.xls]_SHOPLIST_x_11195"/>
      <sheetName val="[SHOPLIST.xls]_SHOPLIST_x_11196"/>
      <sheetName val="[SHOPLIST.xls]_SHOPLIST_x_11197"/>
      <sheetName val="[SHOPLIST.xls]_SHOPLIST_x_11198"/>
      <sheetName val="[SHOPLIST.xls]_SHOPLIST_x_11199"/>
      <sheetName val="[SHOPLIST.xls]_SHOPLIST_x_11200"/>
      <sheetName val="[SHOPLIST.xls]_SHOPLIST_x_11201"/>
      <sheetName val="[SHOPLIST.xls]_SHOPLIST_x_11202"/>
      <sheetName val="[SHOPLIST.xls]_SHOPLIST_x_11203"/>
      <sheetName val="[SHOPLIST.xls]_SHOPLIST_x_11204"/>
      <sheetName val="[SHOPLIST.xls]_SHOPLIST_x_11205"/>
      <sheetName val="[SHOPLIST.xls]_SHOPLIST_x_11206"/>
      <sheetName val="[SHOPLIST.xls]_SHOPLIST_x_11207"/>
      <sheetName val="[SHOPLIST.xls]_SHOPLIST_x_11208"/>
      <sheetName val="[SHOPLIST.xls]_SHOPLIST_x_11209"/>
      <sheetName val="[SHOPLIST.xls]_SHOPLIST_x_11210"/>
      <sheetName val="[SHOPLIST.xls]_SHOPLIST_x_11211"/>
      <sheetName val="[SHOPLIST.xls]_SHOPLIST_x_11212"/>
      <sheetName val="[SHOPLIST.xls]_SHOPLIST_x_11213"/>
      <sheetName val="[SHOPLIST.xls]_SHOPLIST_x_11214"/>
      <sheetName val="[SHOPLIST.xls]_SHOPLIST_x_11215"/>
      <sheetName val="[SHOPLIST.xls]_SHOPLIST_x_11216"/>
      <sheetName val="[SHOPLIST.xls]_SHOPLIST_x_11217"/>
      <sheetName val="[SHOPLIST.xls]_SHOPLIST_x_11218"/>
      <sheetName val="[SHOPLIST.xls]_SHOPLIST_x_11219"/>
      <sheetName val="[SHOPLIST.xls]_SHOPLIST_x_11220"/>
      <sheetName val="[SHOPLIST.xls]_SHOPLIST_x_11221"/>
      <sheetName val="[SHOPLIST.xls]_SHOPLIST_x_11222"/>
      <sheetName val="[SHOPLIST.xls]_SHOPLIST_x_11223"/>
      <sheetName val="[SHOPLIST.xls]_SHOPLIST_x_11224"/>
      <sheetName val="[SHOPLIST.xls]_SHOPLIST_x_11225"/>
      <sheetName val="[SHOPLIST.xls]_SHOPLIST_x_11226"/>
      <sheetName val="[SHOPLIST.xls]_SHOPLIST_x_11227"/>
      <sheetName val="[SHOPLIST.xls]_SHOPLIST_x_11228"/>
      <sheetName val="[SHOPLIST.xls]_VW_VU____t__0__5"/>
      <sheetName val="[SHOPLIST.xls]_SHOPLIST_x_11229"/>
      <sheetName val="[SHOPLIST.xls]_SHOPLIST_x_11230"/>
      <sheetName val="[SHOPLIST.xls]_SHOPLIST_x_11231"/>
      <sheetName val="[SHOPLIST.xls]_SHOPLIST_x_11232"/>
      <sheetName val="[SHOPLIST.xls]_SHOPLIST_x_11233"/>
      <sheetName val="[SHOPLIST.xls]_SHOPLIST_x_11234"/>
      <sheetName val="[SHOPLIST.xls]_SHOPLIST_x_11235"/>
      <sheetName val="[SHOPLIST_xls]70__0_x0_3"/>
      <sheetName val="汇率"/>
      <sheetName val="材料价"/>
      <sheetName val="汇率&amp;代码"/>
      <sheetName val="Scatter"/>
      <sheetName val="CTC"/>
      <sheetName val="배수내역 (2)"/>
      <sheetName val="Timesheet"/>
      <sheetName val="삼성전기"/>
      <sheetName val="대부현황"/>
      <sheetName val="조선맥주"/>
      <sheetName val="한솔전자"/>
      <sheetName val="군자산업"/>
      <sheetName val="두산음료"/>
      <sheetName val="아남산업"/>
      <sheetName val="유공"/>
      <sheetName val="두산상사"/>
      <sheetName val="대호"/>
      <sheetName val="사용내역"/>
      <sheetName val="Sheet10"/>
      <sheetName val="Sheet11"/>
      <sheetName val="Sheet12"/>
      <sheetName val="Sheet13"/>
      <sheetName val="Sheet14"/>
      <sheetName val="Sheet15"/>
      <sheetName val="Sheet16"/>
      <sheetName val="노임이"/>
      <sheetName val="1-1"/>
      <sheetName val="양식summary"/>
      <sheetName val="98주식"/>
      <sheetName val="원가계산서"/>
      <sheetName val="01AC"/>
      <sheetName val="직노"/>
      <sheetName val="경산"/>
      <sheetName val="1999-2000 MONTHLY CASHFLOW"/>
      <sheetName val="SITE DEV,T"/>
      <sheetName val="Hac.Lots"/>
      <sheetName val="Res.Lots"/>
      <sheetName val="Spine Road"/>
      <sheetName val="UPASum"/>
      <sheetName val="calc sht-substructure"/>
      <sheetName val="Sheet1 _2_"/>
      <sheetName val="O＆P"/>
      <sheetName val="결재판(삭제하지말아주세요)"/>
      <sheetName val="9811"/>
      <sheetName val="프랜트면허"/>
      <sheetName val="토목주소"/>
      <sheetName val="실행내역"/>
      <sheetName val="총괄"/>
      <sheetName val="genre"/>
      <sheetName val="temporary power ob"/>
      <sheetName val="building permit"/>
      <sheetName val="guardhouse ob"/>
      <sheetName val="conditions"/>
      <sheetName val="openings"/>
      <sheetName val="Navigation Page"/>
      <sheetName val="Wiring Sched"/>
      <sheetName val="8-31-98"/>
      <sheetName val="worksheet inchican"/>
      <sheetName val="combined 9-30"/>
      <sheetName val="Steel Struc. &amp; Acc."/>
      <sheetName val="BQ_Methanol"/>
      <sheetName val="PipWT"/>
      <sheetName val="EQPT - SP"/>
      <sheetName val="Benefits"/>
      <sheetName val="계화배수"/>
      <sheetName val="공사수행방안"/>
      <sheetName val="MOTOR"/>
      <sheetName val="시멘트"/>
      <sheetName val="Site Expenses"/>
      <sheetName val="s.v"/>
      <sheetName val="bearing"/>
      <sheetName val="관접합및부설"/>
      <sheetName val="단가"/>
      <sheetName val="AILC004"/>
      <sheetName val="정부노임단가"/>
      <sheetName val="직공비"/>
      <sheetName val="방배동내역(리라)"/>
      <sheetName val="공통가설"/>
      <sheetName val="현장경비"/>
      <sheetName val="건축공사집계표"/>
      <sheetName val="방배동내역 (총괄)"/>
      <sheetName val="부대공사총괄"/>
      <sheetName val="형강류 단가 CODE"/>
      <sheetName val="Macro(전선)"/>
      <sheetName val="JUCKEYK"/>
      <sheetName val="BID"/>
      <sheetName val="PAINT"/>
      <sheetName val="진주방향"/>
      <sheetName val="마산방향"/>
      <sheetName val="간선계산"/>
      <sheetName val="Tot-sum"/>
      <sheetName val="일위대가목차"/>
      <sheetName val="포장복구집계"/>
      <sheetName val="매입세"/>
      <sheetName val="공사개요"/>
      <sheetName val="내역서(2)"/>
      <sheetName val="ABUT수량-A1"/>
      <sheetName val="TS"/>
      <sheetName val="(1.2)"/>
      <sheetName val="structural"/>
      <sheetName val="architectutal"/>
      <sheetName val="CRA-Detail"/>
      <sheetName val="cf-var"/>
      <sheetName val="Note_Piping"/>
      <sheetName val="Bill 4 -BPO2"/>
      <sheetName val="labor_range"/>
      <sheetName val="1999-2000_MONTHLY_CASHFLOW"/>
      <sheetName val="Bill_3_-BPO1"/>
      <sheetName val="Bill_3_-BPO2"/>
      <sheetName val="Bill_2_-RETAIL"/>
      <sheetName val="SITE_DEV,T"/>
      <sheetName val="Steel_Struc__&amp;_Acc_"/>
      <sheetName val="temporary_power_ob"/>
      <sheetName val="building_permit"/>
      <sheetName val="guardhouse_ob"/>
      <sheetName val="Navigation_Page"/>
      <sheetName val="Wiring_Sched"/>
      <sheetName val="worksheet_inchican"/>
      <sheetName val="combined_9-30"/>
      <sheetName val="Hac_Lots"/>
      <sheetName val="Res_Lots"/>
      <sheetName val="Spine_Road"/>
      <sheetName val="UC LIB"/>
      <sheetName val="tables_slab"/>
      <sheetName val="Master Equipment List"/>
      <sheetName val="ID"/>
      <sheetName val="EAST TOWER"/>
      <sheetName val="Rehash - EBS"/>
      <sheetName val="Change Order Log"/>
      <sheetName val="markup"/>
      <sheetName val="calc_sht-substructure"/>
      <sheetName val="Sheet1__2_"/>
      <sheetName val="Code 02"/>
      <sheetName val="Code 03"/>
      <sheetName val="Code 04"/>
      <sheetName val="Code 05"/>
      <sheetName val="Code 06"/>
      <sheetName val="Executive Summary (Aug 25)"/>
      <sheetName val="derivationB2&amp;B3"/>
      <sheetName val="CAP"/>
      <sheetName val="Selling Price Sum Sheet"/>
      <sheetName val="PCSum (For Edit)"/>
      <sheetName val="Site_Expenses"/>
      <sheetName val="s_v"/>
      <sheetName val="방배동내역_(총괄)"/>
      <sheetName val="형강류_단가_CODE"/>
      <sheetName val="CONTRACT-SUM"/>
      <sheetName val="1 park lane"/>
      <sheetName val="내역서2안"/>
      <sheetName val="reserves01-0409"/>
      <sheetName val="Sched of Rates"/>
      <sheetName val="basis of rates_derivation"/>
      <sheetName val="proj description final"/>
      <sheetName val="GMQ"/>
      <sheetName val="BOQ1"/>
      <sheetName val="basis of rates_price list"/>
      <sheetName val="Adimi bldg"/>
      <sheetName val="Pump House"/>
      <sheetName val="Fuel Regu Station"/>
      <sheetName val="DD"/>
      <sheetName val="해외 연수비용 계산-삭제"/>
      <sheetName val="카메라"/>
      <sheetName val="해외 기술훈련비 (합계)"/>
      <sheetName val="Bill#05 Amenities (5F)"/>
      <sheetName val="Bill#02 Basement"/>
      <sheetName val="Bill#07 Common Area"/>
      <sheetName val="Bill#03 GF"/>
      <sheetName val="Bill#04 Podium"/>
      <sheetName val="Bill#06 Residential Tower"/>
      <sheetName val="BD"/>
      <sheetName val="Matls"/>
      <sheetName val="retail"/>
      <sheetName val="Appendix A14"/>
      <sheetName val="Kiss"/>
      <sheetName val="ITI"/>
      <sheetName val="MCS"/>
      <sheetName val="Act"/>
      <sheetName val="Late"/>
      <sheetName val="Disc"/>
      <sheetName val="PO-MFG-CT"/>
      <sheetName val="03년 현장공사비 실적 총괄"/>
      <sheetName val="03년 현장공사비 실적 상세"/>
      <sheetName val="03년 현장자재 및 장비비 실적총괄"/>
      <sheetName val="03년 현장 외주비.자재 및 장비비 실적"/>
      <sheetName val="DESCRIPTION"/>
      <sheetName val="BM DATA SHEET"/>
      <sheetName val="5대총괄"/>
      <sheetName val="PROPOSAL"/>
      <sheetName val="찍기"/>
      <sheetName val="환율"/>
      <sheetName val="DB_ET200(R. A)"/>
      <sheetName val="경영현황"/>
      <sheetName val="Orbit"/>
      <sheetName val="No Inspection"/>
      <sheetName val="설산1.나"/>
      <sheetName val="본사S"/>
      <sheetName val="INPUT DATA OF SCHEDULE"/>
      <sheetName val="자바라1"/>
      <sheetName val="Peralatan (2)"/>
      <sheetName val="BQ GEDUNG"/>
      <sheetName val="Peralatan"/>
      <sheetName val="Basic Price"/>
      <sheetName val="Podium Retail (Cathay)"/>
      <sheetName val="PCSum (fls)"/>
      <sheetName val="PCSum Total Blended"/>
      <sheetName val="EX_STRBQ"/>
      <sheetName val="2.151M_due to dist cooling"/>
      <sheetName val="Cost Proposal (lyn)"/>
      <sheetName val="Tabulation "/>
      <sheetName val="4300_UTILITY_BLDG_(2)"/>
      <sheetName val="MATERIAL'S_PRICE"/>
      <sheetName val="Code03"/>
      <sheetName val="Integral waterproofing"/>
      <sheetName val="CFA"/>
      <sheetName val="Material Price"/>
      <sheetName val="Tower 1 "/>
      <sheetName val="AT Centera 06.30.2013 (Net)"/>
      <sheetName val="Price &amp; factor "/>
      <sheetName val="CapitalMetrics"/>
      <sheetName val="Valves BQ"/>
      <sheetName val="trench drain"/>
      <sheetName val="0200 Siteworks"/>
      <sheetName val="dervstruc"/>
      <sheetName val="2000 MOR"/>
      <sheetName val="AREA"/>
      <sheetName val="Pump Rev"/>
      <sheetName val="AreaPerM"/>
      <sheetName val="FIELD"/>
      <sheetName val="SHOP"/>
      <sheetName val="TESTING"/>
      <sheetName val="WEIGHT"/>
      <sheetName val="OLD Norms Table"/>
      <sheetName val="UCD"/>
      <sheetName val="[SHOPLIST.xls]_SHOPLI⁓T_xl_6605"/>
      <sheetName val="[SHOPLIST.xls]_SHOPLIST_x࡬_6633"/>
      <sheetName val="[SHOPLIST.xls]_VW_VU____t__0__6"/>
      <sheetName val="VERA R1"/>
      <sheetName val="REVA"/>
      <sheetName val="VERA"/>
      <sheetName val="ELၟ56"/>
      <sheetName val="C-dayworks"/>
      <sheetName val="1-General Items"/>
      <sheetName val="2-Dem &amp; Site Clear"/>
      <sheetName val="3-Ground Inves"/>
      <sheetName val="4.1-Earthwork"/>
      <sheetName val="4.2-Earth Work"/>
      <sheetName val="4 - Earth Works"/>
      <sheetName val="5-Roads"/>
      <sheetName val="6.1 Pedestrian Bridge 1"/>
      <sheetName val="6.2 Pedestrian Bridge 2"/>
      <sheetName val="6.3 Pedestrian Bridge 3"/>
      <sheetName val="6.4 Pedestrian Bridge  4"/>
      <sheetName val="6 - Pedestrian Bridges"/>
      <sheetName val="7.1 Utility Tunnel Dry "/>
      <sheetName val="7.2 Utility Tunnel Wet"/>
      <sheetName val="7.3A Combine Tunnel "/>
      <sheetName val="7.3B Airport Tunnels"/>
      <sheetName val="7.3C Tunnel (01) - KAAR"/>
      <sheetName val="7.3D Tunnel (02)"/>
      <sheetName val="7.3E Tunnel (03)"/>
      <sheetName val="7.3 Main Tunnel Works"/>
      <sheetName val="7.4 Tunnel MEP Works"/>
      <sheetName val="7.5 Mechanical Rooms"/>
      <sheetName val="7  Tunnel Summary"/>
      <sheetName val="8-Water-p"/>
      <sheetName val="9-Electricity"/>
      <sheetName val="10-Drainage"/>
      <sheetName val="11-Grey Water"/>
      <sheetName val="12-Grey Water"/>
      <sheetName val="13-Sewerage"/>
      <sheetName val="14-Irrigation Works"/>
      <sheetName val="15-SL "/>
      <sheetName val="16-Telecom "/>
      <sheetName val="17-Solid Waste Network"/>
      <sheetName val="18-District Cooling "/>
      <sheetName val="19-ICT-S"/>
      <sheetName val="20-Scada"/>
      <sheetName val="21-Provisional Sum"/>
      <sheetName val="22-SOR"/>
      <sheetName val="F "/>
      <sheetName val="FINANCIALS"/>
      <sheetName val="Mpwrclaim"/>
      <sheetName val="CBS"/>
      <sheetName val="[SHOPLIST_xls]70,/0_x001"/>
      <sheetName val="[SHOPLIST_xls]70__0_x0_4"/>
      <sheetName val="[SHOPLIST_xls]70__0_x0_5"/>
      <sheetName val="[SHOPLIST_xls]70__0_x0_6"/>
      <sheetName val="[SHOPLIST_xls]70,/0_x002"/>
      <sheetName val="[SHOPLIST_xls]70__0_x0_1"/>
      <sheetName val="[SHOPLIST.xls]70__0_x_10"/>
      <sheetName val="70__0_x0_2"/>
      <sheetName val="70__0_x0_3"/>
      <sheetName val="70__0_x0_4"/>
      <sheetName val="70__0_x0_5"/>
      <sheetName val="70__0_x0_6"/>
      <sheetName val="70__0_x0_7"/>
      <sheetName val="70__0_x0_8"/>
      <sheetName val="70__0_x0_9"/>
      <sheetName val="[SHOPLIST_xls]70,/0_x003"/>
      <sheetName val="[SHOPLIST_xls]70__0_x0_7"/>
      <sheetName val="[SHOPLIST_xls]70__0_x0_8"/>
      <sheetName val="[SHOPLIST_xls]70__0_x0_9"/>
      <sheetName val="[SHOPLIST.xls]70__0_x_11"/>
      <sheetName val="[SHOPLIST.xls]70__0_x_12"/>
      <sheetName val="[SHOPLIST.xls]70__0_x_13"/>
      <sheetName val="[SHOPLIST_xls]70__0_x_10"/>
      <sheetName val="70,/0_x001"/>
      <sheetName val="70__0_x0_1"/>
      <sheetName val="70,/0_x002"/>
      <sheetName val="[SHOPLIST.xls]70__0_x_15"/>
      <sheetName val="[SHOPLIST.xls]70__0_x_14"/>
      <sheetName val="[SHOPLIST_xls]70,/0_x004"/>
      <sheetName val="[SHOPLIST_xls]70,/0_x005"/>
      <sheetName val="Guneí¬_x0008_i_x0"/>
      <sheetName val="Bill 2.2 Villa 2 beds"/>
      <sheetName val="CLAIMS 4 (backup)"/>
      <sheetName val="CLAIM 4"/>
      <sheetName val="CLAIMS 5 (backup)"/>
      <sheetName val="CLAIM 5"/>
      <sheetName val="CLAIM 10"/>
      <sheetName val="CLAIMS1 (backup)"/>
      <sheetName val="CLAIM 1"/>
      <sheetName val="CLAIMS2 (backup)"/>
      <sheetName val="CLAIM 2"/>
      <sheetName val="B 2"/>
      <sheetName val="Commodities"/>
      <sheetName val="PILECAP"/>
      <sheetName val="DLdauvao"/>
      <sheetName val="_SHOPLIST.xls_70_,_0_s«i_x"/>
      <sheetName val="CPK"/>
      <sheetName val="ptvl"/>
      <sheetName val="ptm"/>
      <sheetName val="학생내역"/>
      <sheetName val="Doi_so3"/>
      <sheetName val="CỘT_+_VÁCH_B2-B43"/>
      <sheetName val="Buy_vs__Lease_Car3"/>
      <sheetName val="Du_thau3"/>
      <sheetName val="Door_&amp;_Window-_Schedule3"/>
      <sheetName val="GIÁ_TRỊ_GĐ23"/>
      <sheetName val="GIẤY_ĐỀ_NGHỊ_THANH_TOÁN_GĐ13"/>
      <sheetName val="GIẤY_ĐỀ_NGHỊ_THANH_TOÁN_GĐ23"/>
      <sheetName val="bìa_trước3"/>
      <sheetName val="bìa_sau3"/>
      <sheetName val="DANH_MỤC3"/>
      <sheetName val="BẢNG_THDG3"/>
      <sheetName val="BẢNG_DG3"/>
      <sheetName val="BẢNG_THỐNG_KÊ3"/>
      <sheetName val="HUTKHOI_23"/>
      <sheetName val="WC_23"/>
      <sheetName val="GIO_TUOI_23"/>
      <sheetName val="GIO_THẢI_23"/>
      <sheetName val="TAO_AP3"/>
      <sheetName val="BOQ(ELEC)_3"/>
      <sheetName val="Điện_căn_hộ043"/>
      <sheetName val="Điện_căn_hộ053"/>
      <sheetName val="Điện_căn_hộ093"/>
      <sheetName val="Điện_căn_hộ103"/>
      <sheetName val="Điện_căn_hộ113"/>
      <sheetName val="Điện_căn_hộ123"/>
      <sheetName val="Điện_căn_hộ133"/>
      <sheetName val="Điện_căn_hộ173"/>
      <sheetName val="Điện_căn_hộ_183"/>
      <sheetName val="Điện_căn_hộ_213"/>
      <sheetName val="CS+OC+CSSC_HL3"/>
      <sheetName val="CN_CH3"/>
      <sheetName val="Tong_hop3"/>
      <sheetName val="MTO_REV_2_ARMOR_3"/>
      <sheetName val="Liệt_kê3"/>
      <sheetName val="Nhan_cong3"/>
      <sheetName val="Vat_tu_XD3"/>
      <sheetName val="Ｎｏ_133"/>
      <sheetName val="Budget_Code3"/>
      <sheetName val="Goi_thau2"/>
      <sheetName val="Bill_1_CPC2"/>
      <sheetName val="Bill_2_BoQ__(2)2"/>
      <sheetName val="Bảng_TH_cửa_CC2"/>
      <sheetName val="Bảng_TH_PK2"/>
      <sheetName val="Chi_tiết2"/>
      <sheetName val="Bill_3_PL2"/>
      <sheetName val="Bill_4_Do_boc_KL2"/>
      <sheetName val="Bill5__VT_CDT_cap2"/>
      <sheetName val="I_12"/>
      <sheetName val="I_22"/>
      <sheetName val="I_32"/>
      <sheetName val="I_42"/>
      <sheetName val="I_52"/>
      <sheetName val="A__Electrical2"/>
      <sheetName val="Priced_BOQ2"/>
      <sheetName val="Bill_1_Prelim1"/>
      <sheetName val="Bill_2_Bored_Pile1"/>
      <sheetName val="TH_thiet_bi2"/>
      <sheetName val="TH_vat_tu2"/>
      <sheetName val="TH_may_TC2"/>
      <sheetName val="Bang_phan_tich2"/>
      <sheetName val="DM_Chi_phi2"/>
      <sheetName val="_SHOPLIST_xls_70?,_0_x0002"/>
      <sheetName val="Geneí¬_i??_?0_2"/>
      <sheetName val="70?,/0?s«_i?Æø_í¬_i?2"/>
      <sheetName val="[SHOPLIST_xls]70?,/0?s«_i?Æø_í2"/>
      <sheetName val="[SHOPLIST_xls]/VW?VU?)???)??2"/>
      <sheetName val="VO-Curtain_Wall2"/>
      <sheetName val="Bar_Sched2"/>
      <sheetName val="TK_T21"/>
      <sheetName val="T2_CAMERA1"/>
      <sheetName val="T2_LOA1"/>
      <sheetName val="T2_TRUNKING1"/>
      <sheetName val="T2_MANG1"/>
      <sheetName val="vanchuyen_TC1"/>
      <sheetName val="/VW?VU?)???)??????tÏØ0_??_2"/>
      <sheetName val="Chi_tiet_gia_DT"/>
      <sheetName val="Gia_DT_bo_Sung"/>
      <sheetName val="PT_gia_DT"/>
      <sheetName val="Phan_tich_vat_tu"/>
      <sheetName val="PTgia_DT_BS"/>
      <sheetName val="Geneí¬_x005f_x0008_i___x005f_x0014__0_1"/>
      <sheetName val="Cac_HS_hieu_chinh1"/>
      <sheetName val="Cước_CG1"/>
      <sheetName val="gia_tri_theo_phong1"/>
      <sheetName val="_SHOPLIST_xls_70_,_0_x0002"/>
      <sheetName val="Geneí¬_i____0_2"/>
      <sheetName val="70_,_0_s«_i_Æø_í¬_i_2"/>
      <sheetName val="_SHOPLIST_xls_70_,_0_s«_i_Æø_í2"/>
      <sheetName val="_SHOPLIST_xls__VW_VU_)___)__2"/>
      <sheetName val="_SHOPLIST_xls_70_x005f_x0000___0_x0_4"/>
      <sheetName val="_VW_VU_)___)______tÏØ0____2"/>
      <sheetName val="Bill_of_Qty_MEP1"/>
      <sheetName val="09__DATABASE"/>
      <sheetName val="Bill_3-_Restaurant_1"/>
      <sheetName val="PEBBill_2-_Food_Court"/>
      <sheetName val="PEBBill_3-_Restaurant_1"/>
      <sheetName val="PEBBill_4-_Restaurant_2_&amp;3"/>
      <sheetName val="Du_toan"/>
      <sheetName val="TT_DZ35"/>
      <sheetName val="2nd-back_corridor"/>
      <sheetName val="1st-Multi-function_room"/>
      <sheetName val="2nd-Multi-function_room"/>
      <sheetName val="2nd-Meeting_room"/>
      <sheetName val="1st-back_chamber"/>
      <sheetName val="Joinery_works"/>
      <sheetName val="Rate_(2)"/>
      <sheetName val="CERT_NO_1"/>
      <sheetName val="Bldg_Brkdown"/>
      <sheetName val="D_5_Bid_statement"/>
      <sheetName val="Bill_2K"/>
      <sheetName val="1)_COMMON_FACILITIES"/>
      <sheetName val="Kian_Wan"/>
      <sheetName val="110_cs_EW"/>
      <sheetName val="Blk_A"/>
      <sheetName val="Bill__No__4"/>
      <sheetName val="Thiet_bi"/>
      <sheetName val="Vat_tu"/>
      <sheetName val="DM_ChiPhi"/>
      <sheetName val="May_TC"/>
      <sheetName val="Bang_KL"/>
      <sheetName val="KỲ_TT"/>
      <sheetName val="01__DATA"/>
      <sheetName val="DGchitiet_"/>
      <sheetName val="Isolasi_Luar_Dalam"/>
      <sheetName val="Isolasi_Luar"/>
      <sheetName val="[SHOPLIST_xls]70?,/0?s«i_x1"/>
      <sheetName val="Bang_khoi_luong"/>
      <sheetName val="主要材料价格表_(2)"/>
      <sheetName val="投标材料清单_"/>
      <sheetName val="_SHOPLIST_xls__VW__VU_________5"/>
      <sheetName val="_SHOPLIST_xls__VW__VU_________6"/>
      <sheetName val="_SHOPLIST_xls_70_x005f_x0000___0_x0_5"/>
      <sheetName val="_SHOPLIST_xls_70___0_s__i_____7"/>
      <sheetName val="_SHOPLIST_xls__VW__VU_________7"/>
      <sheetName val="_SHOPLIST_xls__VW__VU_________8"/>
      <sheetName val="_SHOPLIST_xls_70_,_0_"/>
      <sheetName val="_SHOPLIST_xls_70___0_s__i_____8"/>
      <sheetName val="Takeoff"/>
      <sheetName val="chitimc"/>
      <sheetName val="말뚝지지력산정"/>
      <sheetName val="956A2"/>
      <sheetName val="dongia (2)"/>
      <sheetName val="giathanh1"/>
      <sheetName val="g-vl"/>
      <sheetName val="TEN CONG TRINH"/>
      <sheetName val="Don gia Dak Lak"/>
      <sheetName val="Object"/>
      <sheetName val="THPDMoi  (2)"/>
      <sheetName val="gtrinh"/>
      <sheetName val="phuluc1"/>
      <sheetName val="lam-moi"/>
      <sheetName val="thao-go"/>
      <sheetName val="dtxl"/>
      <sheetName val="t-h HA THE"/>
      <sheetName val="CHITIET VL-NC-TT -1p"/>
      <sheetName val="TONG HOP VL-NC TT"/>
      <sheetName val="TH XL"/>
      <sheetName val="VC"/>
      <sheetName val="CHITIET VL-NC-TT-3p"/>
      <sheetName val="TDTKP1"/>
      <sheetName val="KPVC-BD "/>
      <sheetName val="SILICATE"/>
      <sheetName val="hinhhoc"/>
      <sheetName val="????"/>
      <sheetName val="9011 EXPAT_MANP"/>
      <sheetName val="장비"/>
      <sheetName val="노무"/>
      <sheetName val="자재"/>
      <sheetName val="산근1"/>
      <sheetName val="Dashboard"/>
      <sheetName val="HVAC_M6____________SHOPLIST_x_2"/>
      <sheetName val="Administrative_Prices2"/>
      <sheetName val="11B_2"/>
      <sheetName val="Mat_Cost2"/>
      <sheetName val="Materials_Cost2"/>
      <sheetName val="ACAD_Finishes2"/>
      <sheetName val="Site_Details2"/>
      <sheetName val="Site_Area_Statement2"/>
      <sheetName val="SC_Cost_FEB_032"/>
      <sheetName val="BS_2"/>
      <sheetName val="Qty_SR2"/>
      <sheetName val="EW_SR2"/>
      <sheetName val="Summary-margin_calc2"/>
      <sheetName val="2-Conc"/>
      <sheetName val="_SHOPLIST_xls__VWVU))tÏØ0_167"/>
      <sheetName val="_SHOPLIST_xls__VWVU))tÏØ0_168"/>
      <sheetName val="_SHOPLIST_xls__VWVU))tÏØ0_169"/>
      <sheetName val="_SHOPLIST_xls__VWVU))tÏØ0_170"/>
      <sheetName val="_SHOPLIST_xls__VWVU))tÏØ0_171"/>
      <sheetName val="_SHOPLIST_xls__VWVU))tÏØ0_172"/>
      <sheetName val="_SHOPLIST_xls__VWVU))tÏØ0_173"/>
      <sheetName val="_SHOPLIST_xls__VWVU))tÏØ0_174"/>
      <sheetName val="_SHOPLIST_xls__VWVU))tÏØ0_175"/>
      <sheetName val="_SHOPLIST_xls_70,_0s«iÆøí¬6"/>
      <sheetName val="_SHOPLIST_xls__VWVU))tÏØ0_176"/>
      <sheetName val="_SHOPLIST_xls__VWVU))tÏØ0_177"/>
      <sheetName val="_SHOPLIST_xls__VWVU))tÏØ0_178"/>
      <sheetName val="_SHOPLIST_xls__VWVU))tÏØ0_179"/>
      <sheetName val="_SHOPLIST_xls__SH6"/>
      <sheetName val="_SHOPLIST_xls_70_6"/>
      <sheetName val="_SHOPLIST_xls__VWVU))tÏØ0_180"/>
      <sheetName val="_SHOPLIST_xls_70,_0s«i_x5"/>
      <sheetName val="_SHOPLIST_xls__VWVU))tÏØ0_181"/>
      <sheetName val="_SHOPLIST_xls__VWVU))tÏØ0_182"/>
      <sheetName val="_SHOPLIST_xls__VWVU))tÏØ0_183"/>
      <sheetName val="_SHOPLIST_xls__VWVU))tÏØ0_184"/>
      <sheetName val="_SHOPLIST_xls__VWVU))tÏØ0_185"/>
      <sheetName val="_SHOPLIST_xls__VWVU))tÏØ0_186"/>
      <sheetName val="_SHOPLIST_xls__VWVU))tÏØ0_187"/>
      <sheetName val="_SHOPLIST_xls__VWVU))tÏØ0_188"/>
      <sheetName val="_SHOPLIST_xls_70_x005f_x0000_,_0_x003"/>
      <sheetName val="_SHOPLIST_xls__SHOPLIST_xls_760"/>
      <sheetName val="_SHOPLIST_xls__SHOPLIST_xls_761"/>
      <sheetName val="_SHOPLIST_xls__SHOPLIST_xls_762"/>
      <sheetName val="_SHOPLIST_xls__SHOPLIST_xls_763"/>
      <sheetName val="_SHOPLIST_xls__SHOPLIST_xls_764"/>
      <sheetName val="_SHOPLIST_xls__SHOPLIST_xls_765"/>
      <sheetName val="_SHOPLIST_xls__SHOPLIST_xls_766"/>
      <sheetName val="_SHOPLIST_xls__SHOPLIST_xls_767"/>
      <sheetName val="_SHOPLIST_xls__SHOPLIST_xls_768"/>
      <sheetName val="_SHOPLIST_xls__SHOPLIST_xls_229"/>
      <sheetName val="_SHOPLIST_xls__SHOPLIST_xls_230"/>
      <sheetName val="_SHOPLIST_xls__SHOPLIST_xls_231"/>
      <sheetName val="_SHOPLIST_xls__SHOPLIST_xls_232"/>
      <sheetName val="_SHOPLIST_xls_70___0_s__i_____9"/>
      <sheetName val="_SHOPLIST_xls__SHOPLIST_xls_233"/>
      <sheetName val="_SHOPLIST_xls_70___0_s__i____10"/>
      <sheetName val="_SHOPLIST_xls__SHOPLIST_xls_234"/>
      <sheetName val="_SHOPLIST_xls__SHOPLIST_xls_235"/>
      <sheetName val="_SHOPLIST_xls__SHOPLIST_xls_236"/>
      <sheetName val="_SHOPLIST_xls__SHOPLIST_xls_237"/>
      <sheetName val="_SHOPLIST_xls__SHOPLIST_xls_238"/>
      <sheetName val="_SHOPLIST_xls__SHOPLIST_xls_239"/>
      <sheetName val="_SHOPLIST_xls__SHOPLIST_xls_240"/>
      <sheetName val="_SHOPLIST_xls__SHOPLIST_xls_241"/>
      <sheetName val="_SHOPLIST_xls__SHOPLIST_xls_242"/>
      <sheetName val="_SHOPLIST_xls__SHOPLIST_xls_243"/>
      <sheetName val="_SHOPLIST_xls__SHOPLIST_xls_244"/>
      <sheetName val="_SHOPLIST_xls__SHOPLIST_xls_245"/>
      <sheetName val="_SHOPLIST_xls__SHOPLIST_xls_246"/>
      <sheetName val="_SHOPLIST_xls__SHOPLIST_xls_247"/>
      <sheetName val="_SHOPLIST_xls__SHOPLIST_xls_248"/>
      <sheetName val="_SHOPLIST_xls__SHOPLIST_xls_249"/>
      <sheetName val="_SHOPLIST_xls__SHOPLIST_xls_250"/>
      <sheetName val="_SHOPLIST_xls__SHOPLIST_xls_251"/>
      <sheetName val="_SHOPLIST_xls__SHOPLIST_xls_252"/>
      <sheetName val="_SHOPLIST_xls__SHOPLIST_xls_253"/>
      <sheetName val="_SHOPLIST_xls__SHOPLIST_xls_254"/>
      <sheetName val="_SHOPLIST_xls__SHOPLIST_xls_255"/>
      <sheetName val="_SHOPLIST_xls__SHOPLIST_xls_256"/>
      <sheetName val="_SHOPLIST_xls__SHOPLIST_xls_257"/>
      <sheetName val="_SHOPLIST_xls__SHOPLIST_xls_258"/>
      <sheetName val="_SHOPLIST_xls__SHOPLIST_xls_259"/>
      <sheetName val="_SHOPLIST_xls__SHOPLIST_xls_260"/>
      <sheetName val="_SHOPLIST_xls__SHOPLIST_xls_261"/>
      <sheetName val="_SHOPLIST_xls__SHOPLIST_xls_262"/>
      <sheetName val="_SHOPLIST_xls__SHOPLIST_xls_263"/>
      <sheetName val="_SHOPLIST_xls__SHOPLIST_xls_264"/>
      <sheetName val="_SHOPLIST_xls__SHOPLIST_xls_265"/>
      <sheetName val="_SHOPLIST_xls__SHOPLIST_xls_266"/>
      <sheetName val="_SHOPLIST_xls__SHOPLIST_xls_267"/>
      <sheetName val="_SHOPLIST_xls__SHOPLIST_xls_268"/>
      <sheetName val="_SHOPLIST_xls__SHOPLIST_xls_269"/>
      <sheetName val="_SHOPLIST_xls__SHOPLIST_xls_270"/>
      <sheetName val="_SHOPLIST_xls__SHOPLIST_xls_271"/>
      <sheetName val="_SHOPLIST_xls__SHOPLIST_xls_272"/>
      <sheetName val="_SHOPLIST_xls__SHOPLIST_xls_273"/>
      <sheetName val="_SHOPLIST_xls__SHOPLIST_xls_274"/>
      <sheetName val="_SHOPLIST_xls__SHOPLIST_xls_275"/>
      <sheetName val="_SHOPLIST_xls__SHOPLIST_xls_276"/>
      <sheetName val="_SHOPLIST_xls__SHOPLIST_xls_277"/>
      <sheetName val="_SHOPLIST_xls__SHOPLIST_xls_278"/>
      <sheetName val="_SHOPLIST_xls__SHOPLIST_xls_279"/>
      <sheetName val="_SHOPLIST_xls__SHOPLIST_xls_280"/>
      <sheetName val="_SHOPLIST_xls__SHOPLIST_xls_281"/>
      <sheetName val="_SHOPLIST_xls__SHOPLIST_xls_282"/>
      <sheetName val="_SHOPLIST_xls__SHOPLIST_xls_283"/>
      <sheetName val="_SHOPLIST_xls__SHOPLIST_xls_284"/>
      <sheetName val="_SHOPLIST_xls__SHOPLIST_xls_285"/>
      <sheetName val="_SHOPLIST_xls__SHOPLIST_xls_286"/>
      <sheetName val="_SHOPLIST_xls__SHOPLIST_xls_287"/>
      <sheetName val="_SHOPLIST_xls__SHOPLIST_xls_288"/>
      <sheetName val="_SHOPLIST_xls__SHOPLIST_xls_289"/>
      <sheetName val="_SHOPLIST_xls__SHOPLIST_xls_290"/>
      <sheetName val="_SHOPLIST_xls__SHOPLIST_xls_291"/>
      <sheetName val="_SHOPLIST_xls__SHOPLIST_xls_292"/>
      <sheetName val="_SHOPLIST_xls__SHOPLIST_xls_293"/>
      <sheetName val="_SHOPLIST_xls__SHOPLIST_xls_294"/>
      <sheetName val="_SHOPLIST_xls__SHOPLIST_xls_295"/>
      <sheetName val="_SHOPLIST_xls__SHOPLIST_xls_296"/>
      <sheetName val="_SHOPLIST_xls__SHOPLIST_xls_297"/>
      <sheetName val="_SHOPLIST_xls__SHOPLIST_xls_298"/>
      <sheetName val="_SHOPLIST_xls__SHOPLIST_xls_299"/>
      <sheetName val="_SHOPLIST_xls__SHOPLIST_xls_300"/>
      <sheetName val="_SHOPLIST_xls__SHOPLIST_xls_301"/>
      <sheetName val="_SHOPLIST_xls__SHOPLIST_xls_302"/>
      <sheetName val="_SHOPLIST_xls__SHOPLIST_xls_303"/>
      <sheetName val="_SHOPLIST_xls__SHOPLIST_xls_304"/>
      <sheetName val="_SHOPLIST_xls__SHOPLIST_xls_305"/>
      <sheetName val="_SHOPLIST_xls__SHOPLIST_xls_306"/>
      <sheetName val="_SHOPLIST_xls__SHOPLIST_xls_307"/>
      <sheetName val="_SHOPLIST_xls__SHOPLIST_xls_308"/>
      <sheetName val="_SHOPLIST_xls__SHOPLIST_xls_309"/>
      <sheetName val="_SHOPLIST_xls__SHOPLIST_xls_310"/>
      <sheetName val="_SHOPLIST_xls__SHOPLIST_xls_311"/>
      <sheetName val="_SHOPLIST_xls__SHOPLIST_xls_312"/>
      <sheetName val="_SHOPLIST_xls__SHOPLIST_xls_313"/>
      <sheetName val="_SHOPLIST_xls__SHOPLIST_xls_314"/>
      <sheetName val="_SHOPLIST_xls__SHOPLIST_xls_315"/>
      <sheetName val="_SHOPLIST_xls__SHOPLIST_xls_316"/>
      <sheetName val="_SHOPLIST_xls__SHOPLIST_xls_317"/>
      <sheetName val="_SHOPLIST_xls__SHOPLIST_xls_320"/>
      <sheetName val="_SHOPLIST_xls__SHOPLIST_xls_321"/>
      <sheetName val="_SHOPLIST_xls__SHOPLIST_xls_322"/>
      <sheetName val="_SHOPLIST_xls__SHOPLIST_xls_323"/>
      <sheetName val="_SHOPLIST_xls__SHOPLIST_xls_324"/>
      <sheetName val="_SHOPLIST_xls__SHOPLIST_xls_325"/>
      <sheetName val="_SHOPLIST_xls__SHOPLIST_xls_326"/>
      <sheetName val="_SHOPLIST_xls__SHOPLIST_xls_327"/>
      <sheetName val="_SHOPLIST_xls__SHOPLIST_xls_328"/>
      <sheetName val="_SHOPLIST_xls__SHOPLIST_xls_329"/>
      <sheetName val="_SHOPLIST_xls__SHOPLIST_xls_330"/>
      <sheetName val="_SHOPLIST_xls__SHOPLIST_xls_331"/>
      <sheetName val="_SHOPLIST_xls__SHOPLIST_xls_332"/>
      <sheetName val="_SHOPLIST_xls__SHOPLIST_xls_333"/>
      <sheetName val="_SHOPLIST_xls__SHOPLIST_xls_334"/>
      <sheetName val="_SHOPLIST_xls__SHOPLIST_xls_335"/>
      <sheetName val="_SHOPLIST_xls__SHOPLIST_xls_336"/>
      <sheetName val="_SHOPLIST_xls__SHOPLIST_xls_337"/>
      <sheetName val="_SHOPLIST_xls__SHOPLIST_xls_338"/>
      <sheetName val="_SHOPLIST_xls__SHOPLIST_xls_339"/>
      <sheetName val="_SHOPLIST_xls__SHOPLIST_xls_340"/>
      <sheetName val="_SHOPLIST_xls__SHOPLIST_xls_341"/>
      <sheetName val="_SHOPLIST_xls__SHOPLIST_xls_342"/>
      <sheetName val="_SHOPLIST_xls__SHOPLIST_xls_343"/>
      <sheetName val="_SHOPLIST_xls__SHOPLIST_xls_344"/>
      <sheetName val="_SHOPLIST_xls__SHOPLIST_xls_345"/>
      <sheetName val="_SHOPLIST_xls__SHOPLIST_xls_346"/>
      <sheetName val="_SHOPLIST_xls__SHOPLIST_xls_347"/>
      <sheetName val="_SHOPLIST_xls__SHOPLIST_xls_348"/>
      <sheetName val="_SHOPLIST_xls__SHOPLIST_xls_349"/>
      <sheetName val="_SHOPLIST_xls_70___0_s__i____11"/>
      <sheetName val="_SHOPLIST_xls__VW__VU_________9"/>
      <sheetName val="_SHOPLIST_xls_70___0_s__i____12"/>
      <sheetName val="_SHOPLIST_xls__SHOPLIST_xls_350"/>
      <sheetName val="_SHOPLIST_xls_70___0_s__i____13"/>
      <sheetName val="_SHOPLIST_xls__SHOPLIST_xls_351"/>
      <sheetName val="_SHOPLIST_xls__SHOPLIST_xls_352"/>
      <sheetName val="_SHOPLIST_xls__SHOPLIST_xls_353"/>
      <sheetName val="_SHOPLIST_xls__SHOPLIST_xls_354"/>
      <sheetName val="_SHOPLIST_xls__SHOPLIST_xls_355"/>
      <sheetName val="_SHOPLIST_xls__SHOPLIST_xls_356"/>
      <sheetName val="_SHOPLIST_xls__SHOPLIST_xls_357"/>
      <sheetName val="_SHOPLIST_xls__SHOPLIST_xls_358"/>
      <sheetName val="_SHOPLIST_xls__SHOPLIST_xls_359"/>
      <sheetName val="_SHOPLIST_xls__SHOPLIST_xls_360"/>
      <sheetName val="_SHOPLIST_xls__SHOPLIST_xls_361"/>
      <sheetName val="_SHOPLIST_xls__SHOPLIST_xls_362"/>
      <sheetName val="_SHOPLIST_xls__SHOPLIST_xls_363"/>
      <sheetName val="_SHOPLIST_xls__SHOPLIST_xls_364"/>
      <sheetName val="_SHOPLIST_xls__SHOPLIST_xls_365"/>
      <sheetName val="_SHOPLIST_xls__SHOPLIST_xls_366"/>
      <sheetName val="_SHOPLIST_xls__SHOPLIST_xls_367"/>
      <sheetName val="_SHOPLIST_xls__SHOPLIST_xls_368"/>
      <sheetName val="_SHOPLIST_xls__SHOPLIST_xls_369"/>
      <sheetName val="_SHOPLIST_xls__SHOPLIST_xls_370"/>
      <sheetName val="_SHOPLIST_xls__SHOPLIST_xls_371"/>
      <sheetName val="_SHOPLIST_xls__SHOPLIST_xls_372"/>
      <sheetName val="_SHOPLIST_xls__SHOPLIST_xls_373"/>
      <sheetName val="_SHOPLIST_xls__SHOPLIST_xls_374"/>
      <sheetName val="_SHOPLIST_xls__SHOPLIST_xls_375"/>
      <sheetName val="_SHOPLIST_xls__SHOPLIST_xls_376"/>
      <sheetName val="_SHOPLIST_xls__SHOPLIST_xls_377"/>
      <sheetName val="_SHOPLIST_xls__SHOPLIST_xls_378"/>
      <sheetName val="_SHOPLIST_xls__SHOPLIST_xls_379"/>
      <sheetName val="_SHOPLIST_xls__SHOPLIST_xls_380"/>
      <sheetName val="_SHOPLIST_xls__SHOPLIST_xls_381"/>
      <sheetName val="_SHOPLIST_xls__SHOPLIST_xls_382"/>
      <sheetName val="_SHOPLIST_xls__SHOPLIST_xls_383"/>
      <sheetName val="_SHOPLIST_xls__SHOPLIST_xls_384"/>
      <sheetName val="_SHOPLIST_xls__SHOPLIST_xls_385"/>
      <sheetName val="_SHOPLIST_xls__SHOPLIST_xls_386"/>
      <sheetName val="_SHOPLIST_xls__SHOPLIST_xls_387"/>
      <sheetName val="_SHOPLIST_xls__SHOPLIST_xls_388"/>
      <sheetName val="_SHOPLIST_xls__SHOPLIST_xls_389"/>
      <sheetName val="_SHOPLIST_xls__SHOPLIST_xls_390"/>
      <sheetName val="_SHOPLIST_xls__SHOPLIST_xls_391"/>
      <sheetName val="_SHOPLIST_xls__SHOPLIST_xls_392"/>
      <sheetName val="_SHOPLIST_xls__SHOPLIST_xls_393"/>
      <sheetName val="_SHOPLIST_xls__SHOPLIST_xls_394"/>
      <sheetName val="_SHOPLIST_xls__SHOPLIST_xls_395"/>
      <sheetName val="_SHOPLIST_xls__SHOPLIST_xls_396"/>
      <sheetName val="_SHOPLIST_xls__SHOPLIST_xls_397"/>
      <sheetName val="_SHOPLIST_xls__SHOPLIST_xls_398"/>
      <sheetName val="_SHOPLIST_xls__SHOPLIST_xls_399"/>
      <sheetName val="_SHOPLIST_xls__SHOPLIST_xls_400"/>
      <sheetName val="_SHOPLIST_xls__SHOPLIST_xls_401"/>
      <sheetName val="_SHOPLIST_xls__SHOPLIST_xls_402"/>
      <sheetName val="_SHOPLIST_xls__SHOPLIST_xls_403"/>
      <sheetName val="_SHOPLIST_xls__SHOPLIST_xls_404"/>
      <sheetName val="_SHOPLIST_xls__SHOPLIST_xls_405"/>
      <sheetName val="_SHOPLIST_xls__SHOPLIST_xls_406"/>
      <sheetName val="_SHOPLIST_xls__SHOPLIST_xls_407"/>
      <sheetName val="_SHOPLIST_xls__SHOPLIST_xls_408"/>
      <sheetName val="_SHOPLIST_xls__SHOPLIST_xls_409"/>
      <sheetName val="_SHOPLIST_xls__SHOPLIST_xls_410"/>
      <sheetName val="_SHOPLIST_xls__SHOPLIST_xls_411"/>
      <sheetName val="_SHOPLIST_xls__SHOPLIST_xls_412"/>
      <sheetName val="_SHOPLIST_xls__SHOPLIST_xls_413"/>
      <sheetName val="_SHOPLIST_xls__SHOPLIST_xls_414"/>
      <sheetName val="_SHOPLIST_xls__SHOPLIST_xls_415"/>
      <sheetName val="_SHOPLIST_xls__SHOPLIST_xls_416"/>
      <sheetName val="_SHOPLIST_xls__SHOPLIST_xls_417"/>
      <sheetName val="_SHOPLIST_xls__SHOPLIST_xls_418"/>
      <sheetName val="_SHOPLIST_xls__SHOPLIST_xls_419"/>
      <sheetName val="_SHOPLIST_xls__SHOPLIST_xls_420"/>
      <sheetName val="_SHOPLIST_xls__SHOPLIST_xls_421"/>
      <sheetName val="_SHOPLIST_xls__SHOPLIST_xls_422"/>
      <sheetName val="_SHOPLIST_xls__SHOPLIST_xls_423"/>
      <sheetName val="_SHOPLIST_xls__SHOPLIST_xls_424"/>
      <sheetName val="_SHOPLIST_xls__SHOPLIST_xls_425"/>
      <sheetName val="_SHOPLIST_xls__SHOPLIST_xls_426"/>
      <sheetName val="_SHOPLIST_xls__SHOPLIST_xls_427"/>
      <sheetName val="_SHOPLIST_xls__SHOPLIST_xls_428"/>
      <sheetName val="_SHOPLIST_xls__SHOPLIST_xls_429"/>
      <sheetName val="_SHOPLIST_xls__SHOPLIST_xls_430"/>
      <sheetName val="_SHOPLIST_xls__SHOPLIST_xls_431"/>
      <sheetName val="_SHOPLIST_xls__SHOPLIST_xls_432"/>
      <sheetName val="_SHOPLIST_xls__SHOPLIST_xls_433"/>
      <sheetName val="_SHOPLIST_xls__SHOPLIST_xls_434"/>
      <sheetName val="_SHOPLIST_xls__SHOPLIST_xls_435"/>
      <sheetName val="_SHOPLIST_xls__SHOPLIST_xls_436"/>
      <sheetName val="_SHOPLIST_xls__SHOPLIST_xls_437"/>
      <sheetName val="_SHOPLIST_xls__SHOPLIST_xls_438"/>
      <sheetName val="_SHOPLIST_xls__SHOPLIST_xls_439"/>
      <sheetName val="_SHOPLIST_xls__SHOPLIST_xls_440"/>
      <sheetName val="_SHOPLIST_xls__SHOPLIST_xls_441"/>
      <sheetName val="_SHOPLIST_xls__SHOPLIST_xls_442"/>
      <sheetName val="_SHOPLIST_xls__SHOPLIST_xls_443"/>
      <sheetName val="_SHOPLIST_xls__SHOPLIST_xls_444"/>
      <sheetName val="_SHOPLIST_xls__SHOPLIST_xls_445"/>
      <sheetName val="_SHOPLIST_xls__SHOPLIST_xls_446"/>
      <sheetName val="_SHOPLIST_xls__SHOPLIST_xls_447"/>
      <sheetName val="_SHOPLIST_xls__SHOPLIST_xls_448"/>
      <sheetName val="_SHOPLIST_xls__SHOPLIST_xls_449"/>
      <sheetName val="_SHOPLIST_xls__SHOPLIST_xls_450"/>
      <sheetName val="_SHOPLIST_xls__SHOPLIST_xls_451"/>
      <sheetName val="_SHOPLIST_xls__SHOPLIST_xls_452"/>
      <sheetName val="_SHOPLIST_xls__SHOPLIST_xls_453"/>
      <sheetName val="_SHOPLIST_xls__SHOPLIST_xls_454"/>
      <sheetName val="_SHOPLIST_xls__SHOPLIST_xls_455"/>
      <sheetName val="_SHOPLIST_xls__SHOPLIST_xls_456"/>
      <sheetName val="_SHOPLIST_xls__SHOPLIST_xls_457"/>
      <sheetName val="_SHOPLIST_xls__SHOPLIST_xls_458"/>
      <sheetName val="_SHOPLIST_xls__SHOPLIST_xls_459"/>
      <sheetName val="_SHOPLIST_xls__SHOPLIST_xls_460"/>
      <sheetName val="_SHOPLIST_xls__SHOPLIST_xls_461"/>
      <sheetName val="_SHOPLIST_xls_70_x005f_x005f_x005f_x0000__4"/>
      <sheetName val="_SHOPLIST_xls__SHOPLIST_xls_462"/>
      <sheetName val="_SHOPLIST_xls__SHOPLIST_xls_463"/>
      <sheetName val="_SHOPLIST_xls_70_x005f_x005f_x005f_x0000__3"/>
      <sheetName val="_SHOPLIST_xls__SHOPLIST_xls_318"/>
      <sheetName val="_SHOPLIST_xls__SHOPLIST_xls_319"/>
      <sheetName val="Ana Blanket"/>
      <sheetName val="Part 2"/>
      <sheetName val="mem-property"/>
      <sheetName val="GR.slab-reinft"/>
      <sheetName val="Summary output"/>
      <sheetName val="Main Assump."/>
      <sheetName val="Coalmine"/>
      <sheetName val="pricing"/>
      <sheetName val="sof"/>
      <sheetName val="_VWVU))_x0001_tÏØ0 _x0008_ _x0008_"/>
      <sheetName val="70,_0s« iÆø í¬ i"/>
      <sheetName val="_SHOPLIST.xls_70,_0s«_x0008_iÆø_x0003_í¬"/>
      <sheetName val="_SHOPLIST.xls_70,_0s« iÆø í¬"/>
      <sheetName val="_SHOPLIST.xls_70,_0s«_x0008_i_x"/>
      <sheetName val="70,_0s�_x0008_i��_x0003_��_x0008_i"/>
      <sheetName val="_SHOPLIST.xls__VW__VU________18"/>
      <sheetName val="_SHOPLIST.xls_70_x005f_x0000___0_x_10"/>
      <sheetName val="_SHOPLIST.xls_70___0_s__i____28"/>
      <sheetName val="_SHOPLIST.xls__VW__VU________19"/>
      <sheetName val="_SHOPLIST.xls_70___0_s__i____29"/>
      <sheetName val="_SHOPLIST.xls__SHOPLIST_xl_1080"/>
      <sheetName val="_SHOPLIST.xls__SHOPLIST_xl_1081"/>
      <sheetName val="_SHOPLIST.xls__SHOPLIST_xl_1082"/>
      <sheetName val="_SHOPLIST.xls__SHOPLIST_xl_1083"/>
      <sheetName val="_SHOPLIST.xls__SHOPLIST_xl_1084"/>
      <sheetName val="_SHOPLIST.xls__SHOPLIST_xl_1085"/>
      <sheetName val="_SHOPLIST.xls__SHOPLIST_xl_1086"/>
      <sheetName val="_SHOPLIST.xls__SHOPLIST_xl_1087"/>
      <sheetName val="_SHOPLIST.xls__SHOPLIST_xl_1088"/>
      <sheetName val="_SHOPLIST.xls__SHOPLIST_xl_1089"/>
      <sheetName val="_SHOPLIST.xls__SHOPLIST_xl_1090"/>
      <sheetName val="_SHOPLIST.xls__SHOPLIST_xl_1091"/>
      <sheetName val="_SHOPLIST.xls__SHOPLIST_xl_1092"/>
      <sheetName val="_SHOPLIST.xls__SHOPLIST_xl_1093"/>
      <sheetName val="_SHOPLIST.xls__SHOPLIST_xl_1094"/>
      <sheetName val="_SHOPLIST.xls__SHOPLIST_xl_1095"/>
      <sheetName val="_SHOPLIST.xls__SHOPLIST_xl_1096"/>
      <sheetName val="_SHOPLIST.xls__SHOPLIST_xl_1097"/>
      <sheetName val="_SHOPLIST.xls__SHOPLIST_xl_1098"/>
      <sheetName val="_SHOPLIST.xls__SHOPLIST_xl_1099"/>
      <sheetName val="_SHOPLIST.xls__SHOPLIST_xl_1100"/>
      <sheetName val="_SHOPLIST.xls__SHOPLIST_xl_1101"/>
      <sheetName val="_SHOPLIST.xls__SHOPLIST_xl_1102"/>
      <sheetName val="_SHOPLIST.xls__SHOPLIST_xl_1103"/>
      <sheetName val="_SHOPLIST.xls__SHOPLIST_xl_1104"/>
      <sheetName val="_SHOPLIST.xls__SHOPLIST_xl_1105"/>
      <sheetName val="_SHOPLIST.xls__SHOPLIST_xl_1106"/>
      <sheetName val="_SHOPLIST.xls__SHOPLIST_xl_1107"/>
      <sheetName val="_SHOPLIST.xls__SHOPLIST_xl_1108"/>
      <sheetName val="_SHOPLIST.xls__SHOPLIST_xl_1109"/>
      <sheetName val="_SHOPLIST.xls__SHOPLIST_xl_1110"/>
      <sheetName val="_SHOPLIST.xls__SHOPLIST_xl_1111"/>
      <sheetName val="_SHOPLIST.xls__SHOPLIST_xl_1112"/>
      <sheetName val="_SHOPLIST.xls__SHOPLIST_xl_1113"/>
      <sheetName val="_SHOPLIST.xls__SHOPLIST_xl_1114"/>
      <sheetName val="_SHOPLIST.xls__SHOPLIST_xl_1115"/>
      <sheetName val="_SHOPLIST.xls__SHOPLIST_xl_1116"/>
      <sheetName val="_SHOPLIST.xls__SHOPLIST_xl_1117"/>
      <sheetName val="_SHOPLIST.xls__SHOPLIST_xl_1118"/>
      <sheetName val="_SHOPLIST.xls__SHOPLIST_xl_1119"/>
      <sheetName val="_SHOPLIST.xls__SHOPLIST_xl_1120"/>
      <sheetName val="_SHOPLIST.xls__SHOPLIST_xl_1121"/>
      <sheetName val="_SHOPLIST.xls__SHOPLIST_xl_1122"/>
      <sheetName val="_SHOPLIST.xls__SHOPLIST_xl_1123"/>
      <sheetName val="_SHOPLIST.xls__SHOPLIST_xl_1124"/>
      <sheetName val="_SHOPLIST.xls__SHOPLIST_xl_1125"/>
      <sheetName val="_SHOPLIST.xls__SHOPLIST_xl_1126"/>
      <sheetName val="_SHOPLIST.xls__SHOPLIST_xl_1127"/>
      <sheetName val="_SHOPLIST.xls__SHOPLIST_xl_1128"/>
      <sheetName val="_SHOPLIST.xls__SHOPLIST_xl_1129"/>
      <sheetName val="_SHOPLIST.xls__SHOPLIST_xl_1130"/>
      <sheetName val="_SHOPLIST.xls__SHOPLIST_xl_1131"/>
      <sheetName val="_SHOPLIST.xls__SHOPLIST_xl_1132"/>
      <sheetName val="_SHOPLIST.xls__SHOPLIST_xl_1133"/>
      <sheetName val="_SHOPLIST.xls__SHOPLIST_xl_1134"/>
      <sheetName val="_SHOPLIST.xls__SHOPLIST_xl_1135"/>
      <sheetName val="_SHOPLIST.xls__SHOPLIST_xl_1136"/>
      <sheetName val="_SHOPLIST.xls__SHOPLIST_xl_1137"/>
      <sheetName val="_SHOPLIST.xls__SHOPLIST_xl_1138"/>
      <sheetName val="_SHOPLIST.xls__SHOPLIST_xl_1139"/>
      <sheetName val="_SHOPLIST.xls__SHOPLIST_xl_1140"/>
      <sheetName val="_SHOPLIST.xls__SHOPLIST_xl_1141"/>
      <sheetName val="_SHOPLIST.xls_7_2"/>
      <sheetName val="_SHOPLIST.xls___2"/>
      <sheetName val="_SHOPLIST.xls_7_3"/>
      <sheetName val="_SHOPLIST.xls___3"/>
      <sheetName val="_SHOPLIST.xls___4"/>
      <sheetName val="_SHOPLIST.xls___5"/>
      <sheetName val="_SHOPLIST.xls___6"/>
      <sheetName val="_SHOPLIST.xls___7"/>
      <sheetName val="_SHOPLIST.xls_7_4"/>
      <sheetName val="_SHOPLIST_xls_7_2"/>
      <sheetName val="_SHOPLIST_xls_7_3"/>
      <sheetName val="_SHOPLIST_xls_7_4"/>
      <sheetName val="_SHOPLIST_xls_7_5"/>
      <sheetName val="_SHOPLIST_xls_7_6"/>
      <sheetName val="_SHOPLIST_xls_7_7"/>
      <sheetName val="_SHOPLIST_xls_7_8"/>
      <sheetName val="_SHOPLIST.xls___8"/>
      <sheetName val="_SHOPLIST.xls_7_5"/>
      <sheetName val="_SHOPLIST.xls_7_6"/>
      <sheetName val="_SHOPLIST.xls___9"/>
      <sheetName val="_SHOPLIST_xls___2"/>
      <sheetName val="_SHOPLIST_xls___3"/>
      <sheetName val="_SHOPLIST_xls___4"/>
      <sheetName val="_SHOPLIST_xls_7_9"/>
      <sheetName val="_SHOPLIST_xls___5"/>
      <sheetName val="_SHOPLIST_xls___6"/>
      <sheetName val="_SHOPLIST_xls___7"/>
      <sheetName val="_SHOPLIST_xls___8"/>
      <sheetName val="_SHOPLIST_xls__12"/>
      <sheetName val="_SHOPLIST_xls___9"/>
      <sheetName val="_SHOPLIST_xls__13"/>
      <sheetName val="_SHOPLIST_xls__14"/>
      <sheetName val="_SHOPLIST_xls__15"/>
      <sheetName val="_SHOPLIST_xls__16"/>
      <sheetName val="_SHOPLIST_xls__17"/>
      <sheetName val="_SHOPLIST_xls__18"/>
      <sheetName val="_SHOPLIST_xls__19"/>
      <sheetName val="_SHOPLIST_xls__20"/>
      <sheetName val="_SHOPLIST_xls__21"/>
      <sheetName val="_SHOPLIST_xls__22"/>
      <sheetName val="_SHOPLIST_xls__23"/>
      <sheetName val="_SHOPLIST_xls__24"/>
      <sheetName val="_SHOPLIST_xls__25"/>
      <sheetName val="_SHOPLIST_xls__26"/>
      <sheetName val="_SHOPLIST_xls__27"/>
      <sheetName val="_SHOPLIST_xls__28"/>
      <sheetName val="_SHOPLIST.xls__10"/>
      <sheetName val="_SHOPLIST.xls__11"/>
      <sheetName val="_SHOPLIST.xls__12"/>
      <sheetName val="_SHOPLIST_xls__29"/>
      <sheetName val="_SHOPLIST_xls__30"/>
      <sheetName val="_SHOPLIST_xls__31"/>
      <sheetName val="_SHOPLIST_xls__32"/>
      <sheetName val="_SHOPLIST_xls__33"/>
      <sheetName val="_SHOPLIST_xls__34"/>
      <sheetName val="_SHOPLIST_xls__35"/>
      <sheetName val="_SHOPLIST_xls__36"/>
      <sheetName val="_SHOPLIST_xls__37"/>
      <sheetName val="_SHOPLIST_xls__38"/>
      <sheetName val="_SHOPLIST_xls__39"/>
      <sheetName val="_SHOPLIST_xls__40"/>
      <sheetName val="_SHOPLIST_xls__41"/>
      <sheetName val="_SHOPLIST_xls__42"/>
      <sheetName val="_SHOPLIST_xls__43"/>
      <sheetName val="_SHOPLIST_xls__44"/>
      <sheetName val="_SHOPLIST_xls__45"/>
      <sheetName val="_SHOPLIST_xls__46"/>
      <sheetName val="_SHOPLIST_xls__47"/>
      <sheetName val="_SHOPLIST_xls__48"/>
      <sheetName val="_SHOPLIST_xls__49"/>
      <sheetName val="_SHOPLIST_xls__50"/>
      <sheetName val="_SHOPLIST_xls__51"/>
      <sheetName val="_SHOPLIST_xls__52"/>
      <sheetName val="_SHOPLIST_xls__53"/>
      <sheetName val="_SHOPLIST_xls__54"/>
      <sheetName val="_SHOPLIST_xls__55"/>
      <sheetName val="_SHOPLIST_xls__56"/>
      <sheetName val="_SHOPLIST_xls__57"/>
      <sheetName val="_SHOPLIST_xls__58"/>
      <sheetName val="_SHOPLIST_xls__59"/>
      <sheetName val="_SHOPLIST_xls__60"/>
      <sheetName val="_SHOPLIST_xls__61"/>
      <sheetName val="_SHOPLIST_xls__62"/>
      <sheetName val="_SHOPLIST_xls__63"/>
      <sheetName val="_SHOPLIST_xls__64"/>
      <sheetName val="_SHOPLIST_xls__65"/>
      <sheetName val="_SHOPLIST_xls__66"/>
      <sheetName val="_SHOPLIST_xls__67"/>
      <sheetName val="_SHOPLIST_xls__68"/>
      <sheetName val="_SHOPLIST_xls__69"/>
      <sheetName val="_SHOPLIST_xls__70"/>
      <sheetName val="_SHOPLIST_xls__71"/>
      <sheetName val="_SHOPLIST_xls__72"/>
      <sheetName val="_SHOPLIST_xls__73"/>
      <sheetName val="_SHOPLIST_xls__74"/>
      <sheetName val="_SHOPLIST_xls__75"/>
      <sheetName val="_SHOPLIST_xls__76"/>
      <sheetName val="_SHOPLIST_xls__77"/>
      <sheetName val="_SHOPLIST_xls__78"/>
      <sheetName val="_SHOPLIST_xls__79"/>
      <sheetName val="_SHOPLIST_xls__80"/>
      <sheetName val="_SHOPLIST_xls__81"/>
      <sheetName val="_SHOPLIST_xls__82"/>
      <sheetName val="_SHOPLIST.xls__13"/>
      <sheetName val="_SHOPLIST_xls__83"/>
      <sheetName val="_SHOPLIST_xls__84"/>
      <sheetName val="_SHOPLIST_xls__85"/>
      <sheetName val="_SHOPLIST_xls__86"/>
      <sheetName val="_SHOPLIST_xls__87"/>
      <sheetName val="_SHOPLIST_xls__88"/>
      <sheetName val="_SHOPLIST_xls__89"/>
      <sheetName val="_SHOPLIST_xls__90"/>
      <sheetName val="_SHOPLIST_xls__91"/>
      <sheetName val="_SHOPLIST_xls__92"/>
      <sheetName val="_SHOPLIST_xls__93"/>
      <sheetName val="_SHOPLIST_xls__94"/>
      <sheetName val="_SHOPLIST_xls__95"/>
      <sheetName val="_SHOPLIST_xls__96"/>
      <sheetName val="_SHOPLIST_xls__97"/>
      <sheetName val="_SHOPLIST_xls__98"/>
      <sheetName val="_SHOPLIST_xls__99"/>
      <sheetName val="_SHOPLIST.xls__14"/>
      <sheetName val="_SHOPLIST.xls__15"/>
      <sheetName val="_SHOPLIST.xls_7_7"/>
      <sheetName val="_SHOPLIST.xls__16"/>
      <sheetName val="_SHOPLIST.xls__17"/>
      <sheetName val="_SHOPLIST.xls_7_8"/>
      <sheetName val="_VWVU))tÏØ0__72"/>
      <sheetName val="_SH1"/>
      <sheetName val="_VWVU))tÏØ0__64"/>
      <sheetName val="_VWVU))tÏØ0__65"/>
      <sheetName val="_VWVU))tÏØ0__66"/>
      <sheetName val="_SHOPLIST.xls_7_9"/>
      <sheetName val="_SHOPLIST.xls__18"/>
      <sheetName val="_SHOPLIST.xls__19"/>
      <sheetName val="_SHOPLIST.xls__20"/>
      <sheetName val="_SHOPLIST.xls__21"/>
      <sheetName val="_SHOPLIST.xls__22"/>
      <sheetName val="_SHOPLIST.xls__23"/>
      <sheetName val="_SHOPLIST.xls__24"/>
      <sheetName val="_SHOPLIST.xls__25"/>
      <sheetName val="_SHOPLIST.xls__26"/>
      <sheetName val="_SHOPLIST.xls__27"/>
      <sheetName val="_SHOPLIST.xls__28"/>
      <sheetName val="_SHOPLIST.xls__29"/>
      <sheetName val="_SHOPLIST.xls__30"/>
      <sheetName val="_SHOPLIST.xls__31"/>
      <sheetName val="_SHOPLIST.xls__32"/>
      <sheetName val="_SHOPLIST.xls__33"/>
      <sheetName val="_SHOPLIST.xls__34"/>
      <sheetName val="_SHOPLIST.xls__35"/>
      <sheetName val="_SHOPLIST.xls__36"/>
      <sheetName val="_SHOPLIST.xls__37"/>
      <sheetName val="_SHOPLIST.xls__38"/>
      <sheetName val="_SHOPLIST.xls__39"/>
      <sheetName val="_SHOPLIST.xls__40"/>
      <sheetName val="_SHOPLIST.xls__41"/>
      <sheetName val="_SHOPLIST.xls__42"/>
      <sheetName val="_SHOPLIST.xls__43"/>
      <sheetName val="_SHOPLIST.xls__44"/>
      <sheetName val="_SHOPLIST.xls__45"/>
      <sheetName val="_SHOPLIST.xls__46"/>
      <sheetName val="_SHOPLIST.xls__47"/>
      <sheetName val="_SHOPLIST.xls__48"/>
      <sheetName val="_SHOPLIST.xls__49"/>
      <sheetName val="_SHOPLIST.xls__50"/>
      <sheetName val="_SHOPLIST.xls__51"/>
      <sheetName val="_SHOPLIST.xls__52"/>
      <sheetName val="_SHOPLIST.xls__53"/>
      <sheetName val="_SHOPLIST.xls__54"/>
      <sheetName val="_SHOPLIST.xls__55"/>
      <sheetName val="_SHOPLIST.xls__56"/>
      <sheetName val="_SHOPLIST.xls__57"/>
      <sheetName val="_SHOPLIST.xls__58"/>
      <sheetName val="_SHOPLIST.xls__59"/>
      <sheetName val="_SHOPLIST.xls__60"/>
      <sheetName val="_SHOPLIST.xls__61"/>
      <sheetName val="_SHOPLIST.xls__62"/>
      <sheetName val="_SHOPLIST.xls__63"/>
      <sheetName val="_SHOPLIST.xls__64"/>
      <sheetName val="_SHOPLIST.xls__65"/>
      <sheetName val="_SHOPLIST.xls__66"/>
      <sheetName val="_SHOPLIST.xls__67"/>
      <sheetName val="_SHOPLIST.xls__68"/>
      <sheetName val="_SHOPLIST.xls__69"/>
      <sheetName val="_SHOPLIST.xls__70"/>
      <sheetName val="_SHOPLIST.xls__71"/>
      <sheetName val="_SHOPLIST.xls__72"/>
      <sheetName val="_SHOPLIST.xls__73"/>
      <sheetName val="_SHOPLIST.xls__74"/>
      <sheetName val="_SHOPLIST.xls__75"/>
      <sheetName val="_SHOPLIST.xls__76"/>
      <sheetName val="_SHOPLIST.xls__77"/>
      <sheetName val="_SHOPLIST.xls__78"/>
      <sheetName val="_SHOPLIST.xls__79"/>
      <sheetName val="_SHOPLIST.xls__80"/>
      <sheetName val="_SHOPLIST.xls__81"/>
      <sheetName val="_SHOPLIST.xls__82"/>
      <sheetName val="_SHOPLIST.xls__83"/>
      <sheetName val="_SHOPLIST.xls__84"/>
      <sheetName val="_SHOPLIST.xls__85"/>
      <sheetName val="_SHOPLIST.xls__86"/>
      <sheetName val="_SHOPLIST.xls__87"/>
      <sheetName val="_SHOPLIST.xls__88"/>
      <sheetName val="_SHOPLIST.xls__89"/>
      <sheetName val="_SHOPLIST.xls__90"/>
      <sheetName val="_SHOPLIST.xls__91"/>
      <sheetName val="_SHOPLIST.xls__92"/>
      <sheetName val="_SHOPLIST.xls__93"/>
      <sheetName val="_SHOPLIST.xls__94"/>
      <sheetName val="_SHOPLIST.xls__95"/>
      <sheetName val="_SHOPLIST.xls__96"/>
      <sheetName val="_SHOPLIST.xls__97"/>
      <sheetName val="_SHOPLIST.xls__98"/>
      <sheetName val="_SHOPLIST.xls__99"/>
      <sheetName val="70,_0s«iÆøí¬i17"/>
      <sheetName val="_VW12"/>
      <sheetName val="_VWVU))tÏØ0__67"/>
      <sheetName val="70,_0s«_iÆø_í¬_12"/>
      <sheetName val="70_,_0_s«i_Æøí¬12"/>
      <sheetName val="_VWVU))tÏØ0__68"/>
      <sheetName val="_VWVU))tÏØ0__69"/>
      <sheetName val="_VWVU))tÏØ0__70"/>
      <sheetName val="_SHOPLIST_xls__V1"/>
      <sheetName val="_VWVU))tÏØ0__82"/>
      <sheetName val="_VWVU))tÏØ0__92"/>
      <sheetName val="_VWVU))tÏØ0__73"/>
      <sheetName val="_VWVU))tÏØ0__74"/>
      <sheetName val="_VWVU))tÏØ0__75"/>
      <sheetName val="70,_0s«iÆøí¬1"/>
      <sheetName val="70,_0s«iÆøí¬i18"/>
      <sheetName val="_VW13"/>
      <sheetName val="_VWVU))tÏØ0__76"/>
      <sheetName val="_VWVU))tÏØ0__77"/>
      <sheetName val="_VWVU))tÏØ0__78"/>
      <sheetName val="_VWVU))tÏØ0__79"/>
      <sheetName val="_VWVU))tÏØ0__80"/>
      <sheetName val="70,_0s«_iÆø_í¬_13"/>
      <sheetName val="70_,_0_s«i_Æøí¬13"/>
      <sheetName val="_VWVU))tÏØ0__83"/>
      <sheetName val="_VWVU))tÏØ0__84"/>
      <sheetName val="_VWVU))tÏØ0__85"/>
      <sheetName val="_VWVU))tÏØ0__86"/>
      <sheetName val="_SHOPLIST_xls__V2"/>
      <sheetName val="_VWVU))tÏØ0__87"/>
      <sheetName val="_VWVU))tÏØ0__93"/>
      <sheetName val="_SH2"/>
      <sheetName val="_VWVU))tÏØ0__88"/>
      <sheetName val="_VWVU))tÏØ0__89"/>
      <sheetName val="_VWVU))tÏØ0__90"/>
      <sheetName val="70,_0s«iÆøí¬2"/>
      <sheetName val="70,_0s«iÆøí¬i19"/>
      <sheetName val="_VW14"/>
      <sheetName val="_VWVU))tÏØ0__94"/>
      <sheetName val="_VWVU))tÏØ0__95"/>
      <sheetName val="_VWVU))tÏØ0__96"/>
      <sheetName val="_VWVU))tÏØ0__97"/>
      <sheetName val="_VWVU))tÏØ0__98"/>
      <sheetName val="70,_0s«_iÆø_í¬_14"/>
      <sheetName val="70_,_0_s«i_Æøí¬14"/>
      <sheetName val="_VWVU))tÏØ0__99"/>
      <sheetName val="_VWVU))tÏØ0_100"/>
      <sheetName val="_VWVU))tÏØ0_101"/>
      <sheetName val="_VWVU))tÏØ0_102"/>
      <sheetName val="_SHOPLIST_xls__V3"/>
      <sheetName val="_VWVU))tÏØ0_103"/>
      <sheetName val="_VWVU))tÏØ0_104"/>
      <sheetName val="_SH3"/>
      <sheetName val="_VWVU))tÏØ0_105"/>
      <sheetName val="_VWVU))tÏØ0_106"/>
      <sheetName val="_VWVU))tÏØ0_107"/>
      <sheetName val="70,_0s«iÆøí¬3"/>
      <sheetName val="_SHOPLIST.xls__SHOPLIST_xl_1142"/>
      <sheetName val="_SHOPLIST.xls__SHOPLIST_xl_1143"/>
      <sheetName val="_SHOPLIST.xls__SHOPLIST_xl_1144"/>
      <sheetName val="_SHOPLIST.xls__SHOPLIST_xl_1145"/>
      <sheetName val="_SHOPLIST.xls__SHOPLIST_xl_1146"/>
      <sheetName val="_SHOPLIST.xls_70___0_s__i____30"/>
      <sheetName val="_SHOPLIST.xls__SHOPLIST_xl_1147"/>
      <sheetName val="_SHOPLIST.xls__SHOPLIST_xl_1148"/>
      <sheetName val="_SHOPLIST.xls__SHOPLIST_xl_1149"/>
      <sheetName val="_SHOPLIST.xls__SHOPLIST_xl_1150"/>
      <sheetName val="_SHOPLIST.xls__SHOPLIST_xl_1151"/>
      <sheetName val="_SHOPLIST.xls__SHOPLIST_xl_1152"/>
      <sheetName val="_SHOPLIST.xls__SHOPLIST_xl_1153"/>
      <sheetName val="_SHOPLIST.xls__SHOPLIST_xl_1154"/>
      <sheetName val="_SHOPLIST.xls__SHOPLIST_xl_1155"/>
      <sheetName val="_SHOPLIST.xls__SHOPLIST_xl_1156"/>
      <sheetName val="_SHOPLIST.xls__SHOPLIST_xl_1157"/>
      <sheetName val="_SHOPLIST.xls__SHOPLIST_xl_1158"/>
      <sheetName val="_SHOPLIST.xls__SHOPLIST_xl_1159"/>
      <sheetName val="_SHOPLIST.xls__SHOPLIST_xl_1160"/>
      <sheetName val="_SHOPLIST.xls__SHOPLIST_xl_1161"/>
      <sheetName val="_SHOPLIST.xls__SHOPLIST_xl_1162"/>
      <sheetName val="_SHOPLIST.xls__SHOPLIST_xl_1163"/>
      <sheetName val="_SHOPLIST.xls__SHOPLIST_xl_1164"/>
      <sheetName val="_SHOPLIST.xls__SHOPLIST_xl_1165"/>
      <sheetName val="_SHOPLIST.xls__SHOPLIST_xl_1166"/>
      <sheetName val="_SHOPLIST.xls__SHOPLIST_xl_1167"/>
      <sheetName val="_SHOPLIST.xls__SHOPLIST_xl_1168"/>
      <sheetName val="_SHOPLIST.xls__SHOPLIST_xl_1169"/>
      <sheetName val="_SHOPLIST.xls__SHOPLIST_xl_1170"/>
      <sheetName val="_SHOPLIST.xls__SHOPLIST_xl_1171"/>
      <sheetName val="_SHOPLIST.xls__SHOPLIST_xl_1172"/>
      <sheetName val="_SHOPLIST.xls__SHOPLIST_xl_1173"/>
      <sheetName val="_SHOPLIST.xls__SHOPLIST_xl_1174"/>
      <sheetName val="_SHOPLIST.xls__SHOPLIST_xl_1175"/>
      <sheetName val="_SHOPLIST.xls__SHOPLIST_xl_1176"/>
      <sheetName val="_SHOPLIST.xls__SHOPLIST_xl_1177"/>
      <sheetName val="_SHOPLIST.xls__SHOPLIST_xl_1178"/>
      <sheetName val="_SHOPLIST.xls__SHOPLIST_xl_1179"/>
      <sheetName val="_SHOPLIST.xls__SHOPLIST_xl_1180"/>
      <sheetName val="_SHOPLIST.xls__SHOPLIST_xl_1181"/>
      <sheetName val="_SHOPLIST.xls__SHOPLIST_xl_1182"/>
      <sheetName val="_SHOPLIST.xls__SHOPLIST_xl_1183"/>
      <sheetName val="_SHOPLIST.xls__SHOPLIST_xl_1184"/>
      <sheetName val="_SHOPLIST.xls__SHOPLIST_xl_1185"/>
      <sheetName val="_SHOPLIST.xls__SHOPLIST_xl_1186"/>
      <sheetName val="_SHOPLIST.xls__SHOPLIST_xl_1187"/>
      <sheetName val="_SHOPLIST.xls__SHOPLIST_xl_1188"/>
      <sheetName val="_SHOPLIST.xls__SHOPLIST_xl_1189"/>
      <sheetName val="_SHOPLIST.xls__SHOPLIST_xl_1190"/>
      <sheetName val="_SHOPLIST.xls__SHOPLIST_xl_1191"/>
      <sheetName val="_SHOPLIST.xls__SHOPLIST_xl_1192"/>
      <sheetName val="_SHOPLIST.xls__SHOPLIST_xl_1193"/>
      <sheetName val="_SHOPLIST.xls__SHOPLIST_xl_1194"/>
      <sheetName val="_SHOPLIST.xls__SHOPLIST_xl_1195"/>
      <sheetName val="_SHOPLIST.xls__SHOPLIST_xl_1196"/>
      <sheetName val="_SHOPLIST.xls__SHOPLIST_xl_1197"/>
      <sheetName val="_SHOPLIST.xls__SHOPLIST_xl_1198"/>
      <sheetName val="_SHOPLIST.xls__SHOPLIST_xl_1199"/>
      <sheetName val="_SHOPLIST.xls__SHOPLIST_xl_1200"/>
      <sheetName val="_SHOPLIST.xls__SHOPLIST_xl_1201"/>
      <sheetName val="_SHOPLIST.xls__SHOPLIST_xl_1202"/>
      <sheetName val="_SHOPLIST.xls__SHOPLIST_xl_1203"/>
      <sheetName val="_SHOPLIST.xls__SHOPLIST_xl_1204"/>
      <sheetName val="_SHOPLIST.xls__SHOPLIST_xl_1205"/>
      <sheetName val="_SHOPLIST.xls__SHOPLIST_xl_1206"/>
      <sheetName val="_SHOPLIST.xls__SHOPLIST_xl_1207"/>
      <sheetName val="_SHOPLIST.xls__SHOPLIST_xl_1208"/>
      <sheetName val="_SHOPLIST.xls__SHOPLIST_xl_1209"/>
      <sheetName val="_SHOPLIST.xls__SHOPLIST_xl_1210"/>
      <sheetName val="_SHOPLIST.xls__SHOPLIST_xl_1211"/>
      <sheetName val="_SHOPLIST.xls__SHOPLIST_xl_1212"/>
      <sheetName val="_SHOPLIST.xls__SHOPLIST_xl_1213"/>
      <sheetName val="_SHOPLIST.xls__SHOPLIST_xl_1214"/>
      <sheetName val="_SHOPLIST.xls__SHOPLIST_xl_1215"/>
      <sheetName val="_SHOPLIST.xls__SHOPLIST_xl_1216"/>
      <sheetName val="_SHOPLIST.xls__SHOPLIST_xl_1217"/>
      <sheetName val="_SHOPLIST.xls__SHOPLIST_xl_1218"/>
      <sheetName val="_SHOPLIST.xls__SHOPLIST_xl_1219"/>
      <sheetName val="_SHOPLIST.xls__SHOPLIST_xl_1220"/>
      <sheetName val="_SHOPLIST.xls__SHOPLIST_xl_1221"/>
      <sheetName val="_SHOPLIST.xls__SHOPLIST_xl_1222"/>
      <sheetName val="_SHOPLIST.xls_70,_0"/>
      <sheetName val="_SHOPLIST_xls__VW__VU________10"/>
      <sheetName val="_SHOPLIST_xls_70___0_s__i____14"/>
      <sheetName val="_SHOPLIST_xls_70,_0s«iÆøí¬i41"/>
      <sheetName val="_SHOPLIST_xls_70,_0s«iÆøí¬i51"/>
      <sheetName val="_SHOPLIST_xls_70___0_s__i____15"/>
      <sheetName val="_SHOPLIST_xls__VW__VU________11"/>
      <sheetName val="_SHOPLIST_xls__VW__VU________12"/>
      <sheetName val="_SHOPLIST_xls_70_x005f_x0000___0_x0_6"/>
      <sheetName val="_SHOPLIST_xls_70___0_s__i____16"/>
      <sheetName val="_SHOPLIST_xls__SHOPLIST_xls_464"/>
      <sheetName val="_SHOPLIST_xls__SHOPLIST_xls_465"/>
      <sheetName val="_SHOPLIST_xls_70___0_s__i____17"/>
      <sheetName val="_SHOPLIST_xls__SHOPLIST_xls_466"/>
      <sheetName val="_SHOPLIST_xls__SHOPLIST_xls_467"/>
      <sheetName val="_SHOPLIST_xls__SHOPLIST_xls_468"/>
      <sheetName val="_SHOPLIST_xls__SHOPLIST_xls_469"/>
      <sheetName val="_SHOPLIST_xls__SHOPLIST_xls_470"/>
      <sheetName val="_SHOPLIST_xls__SHOPLIST_xls_471"/>
      <sheetName val="_SHOPLIST_xls__SHOPLIST_xls_472"/>
      <sheetName val="_SHOPLIST_xls__SHOPLIST_xls_473"/>
      <sheetName val="_SHOPLIST_xls__SHOPLIST_xls_474"/>
      <sheetName val="_SHOPLIST_xls__SHOPLIST_xls_475"/>
      <sheetName val="_SHOPLIST_xls__SHOPLIST_xls_476"/>
      <sheetName val="_SHOPLIST_xls__SHOPLIST_xls_477"/>
      <sheetName val="_SHOPLIST_xls__SHOPLIST_xls_478"/>
      <sheetName val="_SHOPLIST_xls__SHOPLIST_xls_479"/>
      <sheetName val="_SHOPLIST_xls__SHOPLIST_xls_480"/>
      <sheetName val="_SHOPLIST_xls__SHOPLIST_xls_481"/>
      <sheetName val="_SHOPLIST_xls__SHOPLIST_xls_482"/>
      <sheetName val="_SHOPLIST_xls__SHOPLIST_xls_483"/>
      <sheetName val="_SHOPLIST_xls__SHOPLIST_xls_484"/>
      <sheetName val="_SHOPLIST_xls__SHOPLIST_xls_485"/>
      <sheetName val="_SHOPLIST_xls__SHOPLIST_xls_486"/>
      <sheetName val="_SHOPLIST_xls__SHOPLIST_xls_487"/>
      <sheetName val="_SHOPLIST_xls__SHOPLIST_xls_488"/>
      <sheetName val="_SHOPLIST_xls__SHOPLIST_xls_489"/>
      <sheetName val="_SHOPLIST_xls__SHOPLIST_xls_490"/>
      <sheetName val="_SHOPLIST_xls__SHOPLIST_xls_491"/>
      <sheetName val="_SHOPLIST_xls__SHOPLIST_xls_492"/>
      <sheetName val="_SHOPLIST_xls__SHOPLIST_xls_493"/>
      <sheetName val="_SHOPLIST_xls__SHOPLIST_xls_494"/>
      <sheetName val="_SHOPLIST_xls__SHOPLIST_xls_495"/>
      <sheetName val="_SHOPLIST_xls__SHOPLIST_xls_496"/>
      <sheetName val="_SHOPLIST_xls__SHOPLIST_xls_497"/>
      <sheetName val="_SHOPLIST_xls__SHOPLIST_xls_498"/>
      <sheetName val="_SHOPLIST_xls__SHOPLIST_xls_499"/>
      <sheetName val="_SHOPLIST_xls__SHOPLIST_xls_500"/>
      <sheetName val="_SHOPLIST_xls__SHOPLIST_xls_501"/>
      <sheetName val="_SHOPLIST_xls__SHOPLIST_xls_502"/>
      <sheetName val="_SHOPLIST_xls__SHOPLIST_xls_503"/>
      <sheetName val="_SHOPLIST_xls__SHOPLIST_xls_504"/>
      <sheetName val="_SHOPLIST_xls__SHOPLIST_xls_505"/>
      <sheetName val="_SHOPLIST_xls__SHOPLIST_xls_506"/>
      <sheetName val="_SHOPLIST_xls__SHOPLIST_xls_507"/>
      <sheetName val="_SHOPLIST_xls__SHOPLIST_xls_508"/>
      <sheetName val="_SHOPLIST_xls__SHOPLIST_xls_509"/>
      <sheetName val="_SHOPLIST_xls__SHOPLIST_xls_510"/>
      <sheetName val="_SHOPLIST_xls__SHOPLIST_xls_511"/>
      <sheetName val="_SHOPLIST_xls__SHOPLIST_xls_512"/>
      <sheetName val="_SHOPLIST_xls__SHOPLIST_xls_513"/>
      <sheetName val="_SHOPLIST_xls__SHOPLIST_xls_514"/>
      <sheetName val="_SHOPLIST_xls__SHOPLIST_xls_515"/>
      <sheetName val="_SHOPLIST_xls__SHOPLIST_xls_516"/>
      <sheetName val="_SHOPLIST_xls__SHOPLIST_xls_517"/>
      <sheetName val="_SHOPLIST_xls__SHOPLIST_xls_518"/>
      <sheetName val="_SHOPLIST_xls__SHOPLIST_xls_519"/>
      <sheetName val="_SHOPLIST_xls__SHOPLIST_xls_520"/>
      <sheetName val="_SHOPLIST_xls__SHOPLIST_xls_521"/>
      <sheetName val="_SHOPLIST_xls__SHOPLIST_xls_522"/>
      <sheetName val="_SHOPLIST_xls__SHOPLIST_xls_523"/>
      <sheetName val="_SHOPLIST_xls__SHOPLIST_xls_524"/>
      <sheetName val="_SHOPLIST_xls__SHOPLIST_xls_525"/>
      <sheetName val="_SHOPLIST_xls__SHOPLIST_xls_526"/>
      <sheetName val="_SHOPLIST_xls__SHOPLIST_xls_527"/>
      <sheetName val="_SHOPLIST_xls__SHOPLIST_xls_528"/>
      <sheetName val="_SHOPLIST_xls__SHOPLIST_xls_529"/>
      <sheetName val="_SHOPLIST_xls__SHOPLIST_xls_530"/>
      <sheetName val="_SHOPLIST_xls__SHOPLIST_xls_531"/>
      <sheetName val="_SHOPLIST_xls__SHOPLIST_xls_532"/>
      <sheetName val="_SHOPLIST_xls__SHOPLIST_xls_533"/>
      <sheetName val="_SHOPLIST_xls__SHOPLIST_xls_534"/>
      <sheetName val="_SHOPLIST_xls__SHOPLIST_xls_535"/>
      <sheetName val="_SHOPLIST_xls__SHOPLIST_xls_536"/>
      <sheetName val="_SHOPLIST_xls__SHOPLIST_xls_537"/>
      <sheetName val="_SHOPLIST_xls__SHOPLIST_xls_538"/>
      <sheetName val="_SHOPLIST_xls__SHOPLIST_xls_539"/>
      <sheetName val="_SHOPLIST_xls__SHOPLIST_xls_540"/>
      <sheetName val="_SHOPLIST_xls__SHOPLIST_xls_541"/>
      <sheetName val="_SHOPLIST_xls__SHOPLIST_xls_542"/>
      <sheetName val="_SHOPLIST_xls__SHOPLIST_xls_543"/>
      <sheetName val="_SHOPLIST_xls__SHOPLIST_xls_544"/>
      <sheetName val="_SHOPLIST_xls__SHOPLIST_xls_545"/>
      <sheetName val="_SHOPLIST_xls__SHOPLIST_xls_546"/>
      <sheetName val="_SHOPLIST_xls__SHOPLIST_xls_547"/>
      <sheetName val="_SHOPLIST_xls__SHOPLIST_xls_548"/>
      <sheetName val="_SHOPLIST_xls__SHOPLIST_xls_549"/>
      <sheetName val="_SHOPLIST_xls__SHOPLIST_xls_550"/>
      <sheetName val="_SHOPLIST_xls__SHOPLIST_xls_551"/>
      <sheetName val="_SHOPLIST_xls__SHOPLIST_xls_552"/>
      <sheetName val="_SHOPLIST_xls__SHOPLIST_xls_553"/>
      <sheetName val="_SHOPLIST_xls__SHOPLIST_xls_554"/>
      <sheetName val="_SHOPLIST_xls__SHOPLIST_xls_555"/>
      <sheetName val="_SHOPLIST_xls__SHOPLIST_xls_556"/>
      <sheetName val="_SHOPLIST_xls__SHOPLIST_xls_557"/>
      <sheetName val="_SHOPLIST_xls__SHOPLIST_xls_558"/>
      <sheetName val="_SHOPLIST_xls__SHOPLIST_xls_559"/>
      <sheetName val="_SHOPLIST_xls__SHOPLIST_xls_560"/>
      <sheetName val="_SHOPLIST_xls__SHOPLIST_xls_561"/>
      <sheetName val="_SHOPLIST_xls__SHOPLIST_xls_562"/>
      <sheetName val="_SHOPLIST_xls__SHOPLIST_xls_563"/>
      <sheetName val="_SHOPLIST_xls__SHOPLIST_xls_564"/>
      <sheetName val="_SHOPLIST_xls__SHOPLIST_xls_565"/>
      <sheetName val="_SHOPLIST_xls__SHOPLIST_xls_566"/>
      <sheetName val="_SHOPLIST_xls__SHOPLIST_xls_567"/>
      <sheetName val="_SHOPLIST_xls__SHOPLIST_xls_568"/>
      <sheetName val="_SHOPLIST_xls__SHOPLIST_xls_569"/>
      <sheetName val="_SHOPLIST_xls__SHOPLIST_xls_570"/>
      <sheetName val="_SHOPLIST_xls__SHOPLIST_xls_571"/>
      <sheetName val="_SHOPLIST_xls__SHOPLIST_xls_572"/>
      <sheetName val="_SHOPLIST_xls__SHOPLIST_xls_573"/>
      <sheetName val="_SHOPLIST_xls__SHOPLIST_xls_574"/>
      <sheetName val="_SHOPLIST_xls__SHOPLIST_xls_575"/>
      <sheetName val="_SHOPLIST_xls__SHOPLIST_xls_576"/>
      <sheetName val="_SHOPLIST_xls__SHOPLIST_xls_577"/>
      <sheetName val="_SHOPLIST_xls__SHOPLIST_xls_578"/>
      <sheetName val="_SHOPLIST_xls__SHOPLIST_xls_579"/>
      <sheetName val="_SHOPLIST_xls__SHOPLIST_xls_580"/>
      <sheetName val="_SHOPLIST_xls__SHOPLIST_xls_581"/>
      <sheetName val="_SHOPLIST_xls__SHOPLIST_xls_582"/>
      <sheetName val="_SHOPLIST_xls__SHOPLIST_xls_583"/>
      <sheetName val="_SHOPLIST_xls__SHOPLIST_xls_584"/>
      <sheetName val="_SHOPLIST_xls__SHOPLIST_xls_585"/>
      <sheetName val="_SHOPLIST_xls__SHOPLIST_xls_586"/>
      <sheetName val="_SHOPLIST_xls__SHOPLIST_xls_587"/>
      <sheetName val="_SHOPLIST_xls__SHOPLIST_xls_588"/>
      <sheetName val="_SHOPLIST_xls__SHOPLIST_xls_589"/>
      <sheetName val="_SHOPLIST_xls__SHOPLIST_xls_590"/>
      <sheetName val="_SHOPLIST_xls__SHOPLIST_xls_591"/>
      <sheetName val="_SHOPLIST_xls__SHOPLIST_xls_592"/>
      <sheetName val="_SHOPLIST_xls__SHOPLIST_xls_593"/>
      <sheetName val="_SHOPLIST_xls__SHOPLIST_xls_594"/>
      <sheetName val="_SHOPLIST_xls__SHOPLIST_xls_595"/>
      <sheetName val="_SHOPLIST_xls__SHOPLIST_xls_596"/>
      <sheetName val="_SHOPLIST_xls__SHOPLIST_xls_597"/>
      <sheetName val="_SHOPLIST_xls__SHOPLIST_xls_598"/>
      <sheetName val="_SHOPLIST_xls__SHOPLIST_xls_599"/>
      <sheetName val="_SHOPLIST_xls__SHOPLIST_xls_600"/>
      <sheetName val="_SHOPLIST_xls__SHOPLIST_xls_601"/>
      <sheetName val="_SHOPLIST_xls__SHOPLIST_xls_602"/>
      <sheetName val="_SHOPLIST_xls__SHOPLIST_xls_603"/>
      <sheetName val="_SHOPLIST_xls_70_x005f_x005f_x005f_x0000__5"/>
      <sheetName val="_SHOPLIST_xls__SHOPLIST_xls_604"/>
      <sheetName val="_SHOPLIST_xls__SHOPLIST_xls_605"/>
      <sheetName val="_SHOPLIST_xls__SHOPLIST_xls_606"/>
      <sheetName val="_SHOPLIST_xls__SHOPLIST_xls_607"/>
      <sheetName val="_SHOPLIST_xls__SHOPLIST_xls_608"/>
      <sheetName val="_SHOPLIST_xls__SHOPLIST_xls_609"/>
      <sheetName val="_SHOPLIST_xls_70___0_s__i____18"/>
      <sheetName val="_SHOPLIST_xls__VW__VU________13"/>
      <sheetName val="_SHOPLIST_xls__VW__VU________14"/>
      <sheetName val="_SHOPLIST_xls_70___0_s__i____19"/>
      <sheetName val="_SHOPLIST_xls_70_x005f_x0000___0_x0_7"/>
      <sheetName val="_SHOPLIST_xls__SHOPLIST_xls_610"/>
      <sheetName val="_SHOPLIST_xls__SHOPLIST_xls_611"/>
      <sheetName val="_SHOPLIST_xls_70___0_s__i____20"/>
      <sheetName val="_SHOPLIST_xls__SHOPLIST_xls_612"/>
      <sheetName val="_SHOPLIST_xls__SHOPLIST_xls_613"/>
      <sheetName val="_SHOPLIST_xls__SHOPLIST_xls_614"/>
      <sheetName val="_SHOPLIST_xls__SHOPLIST_xls_615"/>
      <sheetName val="_SHOPLIST_xls__SHOPLIST_xls_616"/>
      <sheetName val="_SHOPLIST_xls__SHOPLIST_xls_617"/>
      <sheetName val="_SHOPLIST_xls__SHOPLIST_xls_618"/>
      <sheetName val="_SHOPLIST_xls__SHOPLIST_xls_619"/>
      <sheetName val="_SHOPLIST_xls__SHOPLIST_xls_620"/>
      <sheetName val="_SHOPLIST_xls__SHOPLIST_xls_621"/>
      <sheetName val="_SHOPLIST_xls__SHOPLIST_xls_622"/>
      <sheetName val="_SHOPLIST_xls__SHOPLIST_xls_623"/>
      <sheetName val="_SHOPLIST_xls__SHOPLIST_xls_624"/>
      <sheetName val="_SHOPLIST_xls__SHOPLIST_xls_625"/>
      <sheetName val="_SHOPLIST_xls__SHOPLIST_xls_626"/>
      <sheetName val="_SHOPLIST_xls__SHOPLIST_xls_627"/>
      <sheetName val="_SHOPLIST_xls__SHOPLIST_xls_628"/>
      <sheetName val="_SHOPLIST_xls__SHOPLIST_xls_629"/>
      <sheetName val="_SHOPLIST_xls__SHOPLIST_xls_630"/>
      <sheetName val="_SHOPLIST_xls__SHOPLIST_xls_769"/>
      <sheetName val="_SHOPLIST_xls__SHOPLIST_xls_631"/>
      <sheetName val="_SHOPLIST_xls__SHOPLIST_xls_770"/>
      <sheetName val="_SHOPLIST_xls__SHOPLIST_xls_632"/>
      <sheetName val="_SHOPLIST_xls__SHOPLIST_xls_633"/>
      <sheetName val="_SHOPLIST_xls__SHOPLIST_xls_634"/>
      <sheetName val="_SHOPLIST_xls__SHOPLIST_xls_635"/>
      <sheetName val="_SHOPLIST_xls__SHOPLIST_xls_636"/>
      <sheetName val="_SHOPLIST_xls__SHOPLIST_xls_637"/>
      <sheetName val="_SHOPLIST_xls__SHOPLIST_xls_638"/>
      <sheetName val="_SHOPLIST_xls__SHOPLIST_xls_639"/>
      <sheetName val="_SHOPLIST_xls__SHOPLIST_xls_640"/>
      <sheetName val="_SHOPLIST_xls__SHOPLIST_xls_641"/>
      <sheetName val="_SHOPLIST_xls__SHOPLIST_xls_642"/>
      <sheetName val="_SHOPLIST_xls__SHOPLIST_xls_643"/>
      <sheetName val="_SHOPLIST_xls__SHOPLIST_xls_771"/>
      <sheetName val="_SHOPLIST_xls__SHOPLIST_xls_772"/>
      <sheetName val="_SHOPLIST_xls__SHOPLIST_xls_644"/>
      <sheetName val="_SHOPLIST_xls__SHOPLIST_xls_645"/>
      <sheetName val="_SHOPLIST_xls__SHOPLIST_xls_646"/>
      <sheetName val="_SHOPLIST_xls__SHOPLIST_xls_647"/>
      <sheetName val="_SHOPLIST_xls__SHOPLIST_xls_648"/>
      <sheetName val="_SHOPLIST_xls__SHOPLIST_xls_649"/>
      <sheetName val="_SHOPLIST_xls__SHOPLIST_xls_650"/>
      <sheetName val="_SHOPLIST_xls__SHOPLIST_xls_651"/>
      <sheetName val="_SHOPLIST_xls__SHOPLIST_xls_652"/>
      <sheetName val="_SHOPLIST_xls__SHOPLIST_xls_653"/>
      <sheetName val="_SHOPLIST_xls__SHOPLIST_xls_654"/>
      <sheetName val="_SHOPLIST_xls__SHOPLIST_xls_655"/>
      <sheetName val="_SHOPLIST_xls__SHOPLIST_xls_656"/>
      <sheetName val="_SHOPLIST_xls__SHOPLIST_xls_773"/>
      <sheetName val="_SHOPLIST_xls__SHOPLIST_xls_657"/>
      <sheetName val="_SHOPLIST_xls__SHOPLIST_xls_774"/>
      <sheetName val="_SHOPLIST_xls__SHOPLIST_xls_658"/>
      <sheetName val="_SHOPLIST_xls__SHOPLIST_xls_659"/>
      <sheetName val="_SHOPLIST_xls__SHOPLIST_xls_660"/>
      <sheetName val="_SHOPLIST_xls__SHOPLIST_xls_661"/>
      <sheetName val="_SHOPLIST_xls__SHOPLIST_xls_662"/>
      <sheetName val="_SHOPLIST_xls__SHOPLIST_xls_663"/>
      <sheetName val="_SHOPLIST_xls__SHOPLIST_xls_664"/>
      <sheetName val="_SHOPLIST_xls__SHOPLIST_xls_665"/>
      <sheetName val="_SHOPLIST_xls__SHOPLIST_xls_666"/>
      <sheetName val="_SHOPLIST_xls__SHOPLIST_xls_667"/>
      <sheetName val="_SHOPLIST_xls__SHOPLIST_xls_668"/>
      <sheetName val="_SHOPLIST_xls__SHOPLIST_xls_669"/>
      <sheetName val="_SHOPLIST_xls__SHOPLIST_xls_670"/>
      <sheetName val="_SHOPLIST_xls__SHOPLIST_xls_775"/>
      <sheetName val="_SHOPLIST_xls__SHOPLIST_xls_671"/>
      <sheetName val="_SHOPLIST_xls__SHOPLIST_xls_672"/>
      <sheetName val="_SHOPLIST_xls__SHOPLIST_xls_673"/>
      <sheetName val="_SHOPLIST_xls__SHOPLIST_xls_674"/>
      <sheetName val="_SHOPLIST_xls__SHOPLIST_xls_776"/>
      <sheetName val="_SHOPLIST_xls__SHOPLIST_xls_675"/>
      <sheetName val="_SHOPLIST_xls__SHOPLIST_xls_676"/>
      <sheetName val="_SHOPLIST_xls__SHOPLIST_xls_677"/>
      <sheetName val="_SHOPLIST_xls__SHOPLIST_xls_678"/>
      <sheetName val="_SHOPLIST_xls__SHOPLIST_xls_679"/>
      <sheetName val="_SHOPLIST_xls__SHOPLIST_xls_680"/>
      <sheetName val="_SHOPLIST_xls__SHOPLIST_xls_681"/>
      <sheetName val="_SHOPLIST_xls__SHOPLIST_xls_682"/>
      <sheetName val="_SHOPLIST_xls__SHOPLIST_xls_777"/>
      <sheetName val="_SHOPLIST_xls__SHOPLIST_xls_683"/>
      <sheetName val="_SHOPLIST_xls__SHOPLIST_xls_684"/>
      <sheetName val="_SHOPLIST_xls__SHOPLIST_xls_685"/>
      <sheetName val="_SHOPLIST_xls__SHOPLIST_xls_686"/>
      <sheetName val="_SHOPLIST_xls__SHOPLIST_xls_687"/>
      <sheetName val="_SHOPLIST_xls__SHOPLIST_xls_688"/>
      <sheetName val="_SHOPLIST_xls__SHOPLIST_xls_689"/>
      <sheetName val="_SHOPLIST_xls__SHOPLIST_xls_778"/>
      <sheetName val="_SHOPLIST_xls__SHOPLIST_xls_779"/>
      <sheetName val="_SHOPLIST_xls__SHOPLIST_xls_690"/>
      <sheetName val="_SHOPLIST_xls__SHOPLIST_xls_691"/>
      <sheetName val="_SHOPLIST_xls__SHOPLIST_xls_692"/>
      <sheetName val="_SHOPLIST_xls__SHOPLIST_xls_693"/>
      <sheetName val="_SHOPLIST_xls__SHOPLIST_xls_694"/>
      <sheetName val="_SHOPLIST_xls__SHOPLIST_xls_695"/>
      <sheetName val="_SHOPLIST_xls__SHOPLIST_xls_696"/>
      <sheetName val="_SHOPLIST_xls__SHOPLIST_xls_697"/>
      <sheetName val="_SHOPLIST_xls__SHOPLIST_xls_698"/>
      <sheetName val="_SHOPLIST_xls__SHOPLIST_xls_780"/>
      <sheetName val="_SHOPLIST_xls__SHOPLIST_xls_699"/>
      <sheetName val="_SHOPLIST_xls__SHOPLIST_xls_700"/>
      <sheetName val="_SHOPLIST_xls__SHOPLIST_xls_781"/>
      <sheetName val="_SHOPLIST_xls__SHOPLIST_xls_782"/>
      <sheetName val="_SHOPLIST_xls__SHOPLIST_xls_783"/>
      <sheetName val="_SHOPLIST_xls__SHOPLIST_xls_784"/>
      <sheetName val="_SHOPLIST_xls__SHOPLIST_xls_785"/>
      <sheetName val="_SHOPLIST_xls__SHOPLIST_xls_786"/>
      <sheetName val="_SHOPLIST_xls__SHOPLIST_xls_787"/>
      <sheetName val="_SHOPLIST_xls_70_x005f_x005f_x005f_x0000__6"/>
      <sheetName val="_SHOPLIST_xls_70___0_s__i____21"/>
      <sheetName val="_SHOPLIST_xls__SHOPLIST_xls_788"/>
      <sheetName val="_SHOPLIST_xls_70___0_s__i____22"/>
      <sheetName val="_SHOPLIST_xls__VW__VU________15"/>
      <sheetName val="_SHOPLIST_xls__VW__VU________16"/>
      <sheetName val="_SHOPLIST_xls_70_x005f_x0000___0_x0_8"/>
      <sheetName val="_SHOPLIST_xls_70___0_s__i____23"/>
      <sheetName val="_SHOPLIST_xls__SHOPLIST_xls_789"/>
      <sheetName val="_SHOPLIST_xls_70___0_s__i____24"/>
      <sheetName val="_SHOPLIST_xls__SHOPLIST_xls_790"/>
      <sheetName val="_SHOPLIST_xls__SHOPLIST_xls_791"/>
      <sheetName val="_SHOPLIST_xls__SHOPLIST_xls_792"/>
      <sheetName val="_SHOPLIST_xls__SHOPLIST_xls_793"/>
      <sheetName val="_SHOPLIST_xls__SHOPLIST_xls_794"/>
      <sheetName val="_SHOPLIST_xls__SHOPLIST_xls_795"/>
      <sheetName val="_SHOPLIST_xls__SHOPLIST_xls_796"/>
      <sheetName val="_SHOPLIST_xls__SHOPLIST_xls_797"/>
      <sheetName val="_SHOPLIST_xls__SHOPLIST_xls_798"/>
      <sheetName val="_SHOPLIST_xls__SHOPLIST_xls_799"/>
      <sheetName val="_SHOPLIST_xls__SHOPLIST_xls_800"/>
      <sheetName val="_SHOPLIST_xls__SHOPLIST_xls_801"/>
      <sheetName val="_SHOPLIST_xls__SHOPLIST_xls_802"/>
      <sheetName val="_SHOPLIST_xls__SHOPLIST_xls_803"/>
      <sheetName val="_SHOPLIST_xls__SHOPLIST_xls_804"/>
      <sheetName val="_SHOPLIST_xls__SHOPLIST_xls_805"/>
      <sheetName val="_SHOPLIST_xls__SHOPLIST_xls_806"/>
      <sheetName val="_SHOPLIST_xls__SHOPLIST_xls_807"/>
      <sheetName val="_SHOPLIST_xls__SHOPLIST_xls_808"/>
      <sheetName val="_SHOPLIST_xls__SHOPLIST_xls_809"/>
      <sheetName val="_SHOPLIST_xls__SHOPLIST_xls_810"/>
      <sheetName val="_SHOPLIST_xls__SHOPLIST_xls_811"/>
      <sheetName val="_SHOPLIST_xls__SHOPLIST_xls_812"/>
      <sheetName val="_SHOPLIST_xls__SHOPLIST_xls_813"/>
      <sheetName val="_SHOPLIST_xls__SHOPLIST_xls_814"/>
      <sheetName val="_SHOPLIST_xls__SHOPLIST_xls_815"/>
      <sheetName val="_SHOPLIST_xls__SHOPLIST_xls_816"/>
      <sheetName val="_SHOPLIST_xls__SHOPLIST_xls_817"/>
      <sheetName val="_SHOPLIST_xls__SHOPLIST_xls_818"/>
      <sheetName val="_SHOPLIST_xls__SHOPLIST_xls_819"/>
      <sheetName val="_SHOPLIST_xls__SHOPLIST_xls_820"/>
      <sheetName val="_SHOPLIST_xls__SHOPLIST_xls_821"/>
      <sheetName val="_SHOPLIST_xls__SHOPLIST_xls_822"/>
      <sheetName val="_SHOPLIST_xls__SHOPLIST_xls_823"/>
      <sheetName val="_SHOPLIST_xls__SHOPLIST_xls_824"/>
      <sheetName val="_SHOPLIST_xls__SHOPLIST_xls_825"/>
      <sheetName val="_SHOPLIST_xls__SHOPLIST_xls_826"/>
      <sheetName val="_SHOPLIST_xls__SHOPLIST_xls_827"/>
      <sheetName val="_SHOPLIST_xls__SHOPLIST_xls_828"/>
      <sheetName val="_SHOPLIST_xls__SHOPLIST_xls_829"/>
      <sheetName val="_SHOPLIST_xls__SHOPLIST_xls_830"/>
      <sheetName val="_SHOPLIST_xls__SHOPLIST_xls_831"/>
      <sheetName val="_SHOPLIST_xls__SHOPLIST_xls_832"/>
      <sheetName val="_SHOPLIST_xls__SHOPLIST_xls_833"/>
      <sheetName val="_SHOPLIST_xls__SHOPLIST_xls_834"/>
      <sheetName val="_SHOPLIST_xls__SHOPLIST_xls_835"/>
      <sheetName val="_SHOPLIST_xls__SHOPLIST_xls_836"/>
      <sheetName val="_SHOPLIST_xls__SHOPLIST_xls_837"/>
      <sheetName val="_SHOPLIST_xls__SHOPLIST_xls_838"/>
      <sheetName val="_SHOPLIST_xls__SHOPLIST_xls_839"/>
      <sheetName val="_SHOPLIST_xls__SHOPLIST_xls_840"/>
      <sheetName val="_SHOPLIST_xls__SHOPLIST_xls_841"/>
      <sheetName val="_SHOPLIST_xls__SHOPLIST_xls_842"/>
      <sheetName val="_SHOPLIST_xls__SHOPLIST_xls_843"/>
      <sheetName val="_SHOPLIST_xls__SHOPLIST_xls_844"/>
      <sheetName val="_SHOPLIST_xls__SHOPLIST_xls_845"/>
      <sheetName val="_SHOPLIST_xls__SHOPLIST_xls_846"/>
      <sheetName val="_SHOPLIST_xls__SHOPLIST_xls_847"/>
      <sheetName val="_SHOPLIST_xls__SHOPLIST_xls_848"/>
      <sheetName val="_SHOPLIST_xls__SHOPLIST_xls_849"/>
      <sheetName val="_SHOPLIST_xls__SHOPLIST_xls_850"/>
      <sheetName val="_SHOPLIST_xls__SHOPLIST_xls_851"/>
      <sheetName val="_SHOPLIST_xls__SHOPLIST_xls_852"/>
      <sheetName val="_SHOPLIST_xls__SHOPLIST_xls_853"/>
      <sheetName val="_SHOPLIST_xls__SHOPLIST_xls_854"/>
      <sheetName val="_SHOPLIST_xls__SHOPLIST_xls_855"/>
      <sheetName val="_SHOPLIST_xls__SHOPLIST_xls_856"/>
      <sheetName val="_SHOPLIST_xls__SHOPLIST_xls_857"/>
      <sheetName val="_SHOPLIST_xls__SHOPLIST_xls_858"/>
      <sheetName val="_SHOPLIST_xls__SHOPLIST_xls_859"/>
      <sheetName val="_SHOPLIST_xls__SHOPLIST_xls_860"/>
      <sheetName val="_SHOPLIST_xls__SHOPLIST_xls_861"/>
      <sheetName val="_SHOPLIST_xls__SHOPLIST_xls_862"/>
      <sheetName val="_SHOPLIST_xls__SHOPLIST_xls_863"/>
      <sheetName val="_SHOPLIST_xls__SHOPLIST_xls_864"/>
      <sheetName val="_SHOPLIST_xls__SHOPLIST_xls_865"/>
      <sheetName val="_SHOPLIST_xls__SHOPLIST_xls_866"/>
      <sheetName val="_SHOPLIST_xls__SHOPLIST_xls_867"/>
      <sheetName val="_SHOPLIST_xls__SHOPLIST_xls_868"/>
      <sheetName val="_SHOPLIST_xls__SHOPLIST_xls_869"/>
      <sheetName val="_SHOPLIST_xls__SHOPLIST_xls_870"/>
      <sheetName val="_SHOPLIST_xls__SHOPLIST_xls_871"/>
      <sheetName val="_SHOPLIST_xls__SHOPLIST_xls_872"/>
      <sheetName val="_SHOPLIST_xls__SHOPLIST_xls_873"/>
      <sheetName val="_SHOPLIST_xls__SHOPLIST_xls_874"/>
      <sheetName val="_SHOPLIST_xls__SHOPLIST_xls_875"/>
      <sheetName val="_SHOPLIST_xls__SHOPLIST_xls_876"/>
      <sheetName val="_SHOPLIST_xls__SHOPLIST_xls_877"/>
      <sheetName val="_SHOPLIST_xls__SHOPLIST_xls_878"/>
      <sheetName val="_SHOPLIST_xls__SHOPLIST_xls_879"/>
      <sheetName val="_SHOPLIST_xls__SHOPLIST_xls_880"/>
      <sheetName val="_SHOPLIST_xls__SHOPLIST_xls_881"/>
      <sheetName val="_SHOPLIST_xls__SHOPLIST_xls_882"/>
      <sheetName val="_SHOPLIST_xls__SHOPLIST_xls_883"/>
      <sheetName val="_SHOPLIST_xls__SHOPLIST_xls_884"/>
      <sheetName val="_SHOPLIST_xls__SHOPLIST_xls_885"/>
      <sheetName val="_SHOPLIST_xls__SHOPLIST_xls_886"/>
      <sheetName val="_SHOPLIST_xls__SHOPLIST_xls_887"/>
      <sheetName val="_SHOPLIST_xls__SHOPLIST_xls_888"/>
      <sheetName val="_SHOPLIST_xls__SHOPLIST_xls_889"/>
      <sheetName val="_SHOPLIST_xls__SHOPLIST_xls_890"/>
      <sheetName val="_SHOPLIST_xls__SHOPLIST_xls_891"/>
      <sheetName val="_SHOPLIST_xls__SHOPLIST_xls_892"/>
      <sheetName val="_SHOPLIST_xls__SHOPLIST_xls_893"/>
      <sheetName val="_SHOPLIST_xls__SHOPLIST_xls_894"/>
      <sheetName val="_SHOPLIST_xls__SHOPLIST_xls_895"/>
      <sheetName val="_SHOPLIST_xls__SHOPLIST_xls_896"/>
      <sheetName val="_SHOPLIST_xls__SHOPLIST_xls_897"/>
      <sheetName val="_SHOPLIST_xls__SHOPLIST_xls_898"/>
      <sheetName val="_SHOPLIST_xls__SHOPLIST_xls_899"/>
      <sheetName val="_SHOPLIST_xls__SHOPLIST_xls_900"/>
      <sheetName val="_SHOPLIST_xls_70_x005f_x005f_x005f_x0000__7"/>
      <sheetName val="_SHOPLIST_xls__SHOPLIST_xls_901"/>
      <sheetName val="_SHOPLIST_xls__SHOPLIST_xls_902"/>
      <sheetName val="_SHOPLIST_xls_70___0_s__i____25"/>
      <sheetName val="_SHOPLIST_xls__VW__VU________17"/>
      <sheetName val="_SHOPLIST_xls_70_x005f_x0000___0_x0_9"/>
      <sheetName val="_SHOPLIST_xls_70___0_s__i____26"/>
      <sheetName val="_SHOPLIST_xls__VW__VU________18"/>
      <sheetName val="_SHOPLIST.xls__VW__VU________20"/>
      <sheetName val="_SHOPLIST.xls__VW__VU________21"/>
      <sheetName val="_SHOPLIST.xls_70_x005f_x0000___0_x_11"/>
      <sheetName val="_SHOPLIST.xls_70___0_s__i____31"/>
      <sheetName val="_SHOPLIST.xls_70_x005f_x005f_x005f_x0000__9"/>
      <sheetName val="_SHOPLIST.xls_70_x005f_x005f_x005f_x0000_10"/>
      <sheetName val="_SHOPLIST.xls_70___0_s__i____32"/>
      <sheetName val="_SHOPLIST.xls__VW__VU________22"/>
      <sheetName val="_SHOPLIST.xls__VW__VU________23"/>
      <sheetName val="_SHOPLIST.xls_70_x005f_x0000___0_x_12"/>
      <sheetName val="_SHOPLIST.xls_70___0_s__i____33"/>
      <sheetName val="_SHOPLIST.xls_70___0_s__i____34"/>
      <sheetName val="_SHOPLIST.xls_70___0_s__i____35"/>
      <sheetName val="_SHOPLIST.xls_70_x005f_x005f_x005f_x0000_11"/>
      <sheetName val="___________22"/>
      <sheetName val="_SHOPLIST_xls__VW17"/>
      <sheetName val="_SHOPLIST_xls_7017"/>
      <sheetName val="_SHOPLIST_xls_70,17"/>
      <sheetName val="_SHOPLIST_xls_70,_0s«_iÆø_í¬_17"/>
      <sheetName val="_SHOPLIST_xls_70_,_0_s«i_Æøí¬17"/>
      <sheetName val="_SHOPLIST_xls__SHOPLIST_xls__V6"/>
      <sheetName val="_SHOPLIST_xls_70,_0s«iÆøí¬i23"/>
      <sheetName val="_SHOPLIST_xls_70,_0s«_iÆø_í¬3"/>
      <sheetName val="_SHOPLIST_xls_70,_0s«iÆøí¬i33"/>
      <sheetName val="_SHOPLIST_xls_70,_0s«iÆøí¬i61"/>
      <sheetName val="_SHOPLIST_xls__VW18"/>
      <sheetName val="_SHOPLIST_xls_70,_0s«iÆøí¬i71"/>
      <sheetName val="_SHOPLIST_xls__VW21"/>
      <sheetName val="_SHOPLIST_xls_70,_0s«_iÆø_í¬_18"/>
      <sheetName val="_SHOPLIST_xls_70_,_0_s«i_Æøí¬18"/>
      <sheetName val="_SHOPLIST_xls_70,_0s«_iÆø_í¬_19"/>
      <sheetName val="_SHOPLIST_xls_70_,_0_s«i_Æøí¬19"/>
      <sheetName val="_SHOPLIST_xls_70,_0s«iÆøí¬i81"/>
      <sheetName val="_SHOPLIST_xls__VW31"/>
      <sheetName val="_SHOPLIST_xls_70,_0s«_iÆø_í¬_20"/>
      <sheetName val="_SHOPLIST_xls_70_,_0_s«i_Æøí¬20"/>
      <sheetName val="_SHOPLIST_xls_70,_0s«iÆøí¬i131"/>
      <sheetName val="_SHOPLIST_xls__VW81"/>
      <sheetName val="_SHOPLIST_xls_70,_0s«_iÆø_í¬_21"/>
      <sheetName val="_SHOPLIST_xls_70_,_0_s«i_Æøí¬21"/>
      <sheetName val="_SHOPLIST_xls_70,_0s«iÆøí¬i101"/>
      <sheetName val="_SHOPLIST_xls__VW51"/>
      <sheetName val="_SHOPLIST_xls_70,_0s«_iÆø_í¬_22"/>
      <sheetName val="_SHOPLIST_xls_70_,_0_s«i_Æøí¬22"/>
      <sheetName val="_SHOPLIST_xls_70,_0s«iÆøí¬i91"/>
      <sheetName val="_SHOPLIST_xls__VW41"/>
      <sheetName val="_SHOPLIST_xls_70,_0s«_iÆø_í¬_23"/>
      <sheetName val="_SHOPLIST_xls_70_,_0_s«i_Æøí¬23"/>
      <sheetName val="_SHOPLIST_xls_70,_0s«iÆøí¬i121"/>
      <sheetName val="_SHOPLIST_xls__VW71"/>
      <sheetName val="_SHOPLIST_xls_70,_0s«_iÆø_í¬_24"/>
      <sheetName val="_SHOPLIST_xls_70_,_0_s«i_Æøí¬24"/>
      <sheetName val="_SHOPLIST_xls_70,_0s«iÆøí¬i111"/>
      <sheetName val="_SHOPLIST_xls__VW61"/>
      <sheetName val="_SHOPLIST_xls_70,_0s«_iÆø_í¬_25"/>
      <sheetName val="_SHOPLIST_xls_70_,_0_s«i_Æøí¬25"/>
      <sheetName val="_SHOPLIST_xls_70,_0s«iÆøí¬i141"/>
      <sheetName val="_SHOPLIST_xls__VW91"/>
      <sheetName val="_SHOPLIST_xls_70,_0s«_iÆø_í¬_26"/>
      <sheetName val="_SHOPLIST_xls_70_,_0_s«i_Æøí¬26"/>
      <sheetName val="_SHOPLIST_xls_70,_0s«iÆøí¬i151"/>
      <sheetName val="_SHOPLIST_xls__VW101"/>
      <sheetName val="_SHOPLIST_xls_70,_0s«_iÆø_í¬_27"/>
      <sheetName val="_SHOPLIST_xls_70_,_0_s«i_Æøí¬27"/>
      <sheetName val="_SHOPLIST_xls_70,_0s�i����i"/>
      <sheetName val="_SHOPLIST_xls__VW3"/>
      <sheetName val="_SHOPLIST_xls__VW2"/>
      <sheetName val="_SHOPLIST.xls__SHOPLIST_xl_1470"/>
      <sheetName val="_SHOPLIST.xls__SHOPLIST_xl_1471"/>
      <sheetName val="_SHOPLIST.xls_70___0_s__i____36"/>
      <sheetName val="_SHOPLIST.xls__SHOPLIST_xl_1472"/>
      <sheetName val="_SHOPLIST.xls__SHOPLIST_xl_1473"/>
      <sheetName val="_SHOPLIST.xls__SHOPLIST_xl_1474"/>
      <sheetName val="_SHOPLIST.xls__SHOPLIST_xl_1475"/>
      <sheetName val="_SHOPLIST.xls__SHOPLIST_xl_1476"/>
      <sheetName val="_SHOPLIST.xls__SHOPLIST_xl_1477"/>
      <sheetName val="_SHOPLIST.xls__SHOPLIST_xl_1478"/>
      <sheetName val="_SHOPLIST.xls__SHOPLIST_xl_1479"/>
      <sheetName val="_SHOPLIST.xls__SHOPLIST_xl_1480"/>
      <sheetName val="_SHOPLIST.xls__SHOPLIST_xl_1481"/>
      <sheetName val="_SHOPLIST.xls__SHOPLIST_xl_1482"/>
      <sheetName val="_SHOPLIST.xls__SHOPLIST_xl_1483"/>
      <sheetName val="_SHOPLIST.xls__SHOPLIST_xl_1484"/>
      <sheetName val="_SHOPLIST.xls__SHOPLIST_xl_1485"/>
      <sheetName val="_SHOPLIST.xls__SHOPLIST_xl_1486"/>
      <sheetName val="_SHOPLIST.xls__SHOPLIST_xl_1487"/>
      <sheetName val="_SHOPLIST.xls__SHOPLIST_xl_1488"/>
      <sheetName val="_SHOPLIST.xls__SHOPLIST_xl_1489"/>
      <sheetName val="_SHOPLIST.xls__SHOPLIST_xl_1490"/>
      <sheetName val="_SHOPLIST.xls__SHOPLIST_xl_1491"/>
      <sheetName val="_SHOPLIST.xls__SHOPLIST_xl_1492"/>
      <sheetName val="_SHOPLIST.xls__SHOPLIST_xl_1493"/>
      <sheetName val="_SHOPLIST.xls__SHOPLIST_xl_1494"/>
      <sheetName val="_SHOPLIST.xls__SHOPLIST_xl_1495"/>
      <sheetName val="_SHOPLIST.xls__SHOPLIST_xl_1496"/>
      <sheetName val="_SHOPLIST.xls__SHOPLIST_xl_1497"/>
      <sheetName val="_SHOPLIST.xls__SHOPLIST_xl_1498"/>
      <sheetName val="_SHOPLIST.xls__SHOPLIST_xl_1499"/>
      <sheetName val="_SHOPLIST.xls__SHOPLIST_xl_1500"/>
      <sheetName val="_SHOPLIST.xls__SHOPLIST_xl_1501"/>
      <sheetName val="_SHOPLIST.xls__SHOPLIST_xl_1502"/>
      <sheetName val="_SHOPLIST.xls__SHOPLIST_xl_1503"/>
      <sheetName val="_SHOPLIST.xls__SHOPLIST_xl_1504"/>
      <sheetName val="_SHOPLIST.xls__SHOPLIST_xl_1505"/>
      <sheetName val="_SHOPLIST.xls__SHOPLIST_xl_1506"/>
      <sheetName val="_SHOPLIST.xls__SHOPLIST_xl_1507"/>
      <sheetName val="_SHOPLIST.xls__SHOPLIST_xl_1508"/>
      <sheetName val="_SHOPLIST.xls__SHOPLIST_xl_1509"/>
      <sheetName val="_SHOPLIST.xls__SHOPLIST_xl_1510"/>
      <sheetName val="_SHOPLIST.xls__SHOPLIST_xl_1511"/>
      <sheetName val="_SHOPLIST.xls__SHOPLIST_xl_1512"/>
      <sheetName val="_SHOPLIST.xls__SHOPLIST_xl_1513"/>
      <sheetName val="_SHOPLIST.xls__SHOPLIST_xl_1514"/>
      <sheetName val="_SHOPLIST.xls__SHOPLIST_xl_1515"/>
      <sheetName val="_SHOPLIST.xls__SHOPLIST_xl_1516"/>
      <sheetName val="_SHOPLIST.xls__SHOPLIST_xl_1517"/>
      <sheetName val="_SHOPLIST.xls__SHOPLIST_xl_1518"/>
      <sheetName val="_SHOPLIST.xls__SHOPLIST_xl_1519"/>
      <sheetName val="_SHOPLIST.xls__SHOPLIST_xl_1520"/>
      <sheetName val="_SHOPLIST.xls__SHOPLIST_xl_1521"/>
      <sheetName val="_SHOPLIST.xls__SHOPLIST_xl_1522"/>
      <sheetName val="_SHOPLIST.xls__SHOPLIST_xl_1523"/>
      <sheetName val="_SHOPLIST.xls__SHOPLIST_xl_1524"/>
      <sheetName val="_SHOPLIST.xls__SHOPLIST_xl_1525"/>
      <sheetName val="_SHOPLIST.xls__SHOPLIST_xl_1526"/>
      <sheetName val="_SHOPLIST.xls__SHOPLIST_xl_1527"/>
      <sheetName val="_SHOPLIST.xls__SHOPLIST_xl_1528"/>
      <sheetName val="_SHOPLIST.xls__SHOPLIST_xl_1529"/>
      <sheetName val="_SHOPLIST.xls__SHOPLIST_xl_1530"/>
      <sheetName val="_SHOPLIST.xls__SHOPLIST_xl_1531"/>
      <sheetName val="_SHOPLIST.xls__SHOPLIST_xl_1532"/>
      <sheetName val="_SHOPLIST.xls__SHOPLIST_xl_1533"/>
      <sheetName val="_SHOPLIST.xls__SHOPLIST_xl_1534"/>
      <sheetName val="_SHOPLIST.xls__SHOPLIST_xl_1535"/>
      <sheetName val="_SHOPLIST.xls__SHOPLIST_xl_1536"/>
      <sheetName val="_SHOPLIST.xls__SHOPLIST_xl_1537"/>
      <sheetName val="_SHOPLIST.xls__SHOPLIST_xl_1538"/>
      <sheetName val="_SHOPLIST.xls__SHOPLIST_xl_1539"/>
      <sheetName val="_SHOPLIST.xls__SHOPLIST_xl_1540"/>
      <sheetName val="_SHOPLIST.xls__SHOPLIST_xl_1541"/>
      <sheetName val="_SHOPLIST.xls__SHOPLIST_xl_1542"/>
      <sheetName val="_SHOPLIST.xls__SHOPLIST_xl_1543"/>
      <sheetName val="_SHOPLIST.xls__SHOPLIST_xl_1544"/>
      <sheetName val="_SHOPLIST.xls__SHOPLIST_xl_1545"/>
      <sheetName val="_SHOPLIST.xls__SHOPLIST_xl_1546"/>
      <sheetName val="_SHOPLIST.xls__SHOPLIST_xl_1547"/>
      <sheetName val="_SHOPLIST.xls__SHOPLIST_xl_1548"/>
      <sheetName val="_SHOPLIST.xls__SHOPLIST_xl_1549"/>
      <sheetName val="_SHOPLIST.xls__SHOPLIST_xl_1550"/>
      <sheetName val="_SHOPLIST.xls__SHOPLIST_xl_1551"/>
      <sheetName val="_SHOPLIST.xls__SHOPLIST_xl_1552"/>
      <sheetName val="_SHOPLIST.xls__SHOPLIST_xl_1553"/>
      <sheetName val="_SHOPLIST.xls__SHOPLIST_xl_1554"/>
      <sheetName val="_SHOPLIST.xls__SHOPLIST_xl_1555"/>
      <sheetName val="_SHOPLIST.xls__SHOPLIST_xl_1556"/>
      <sheetName val="_SHOPLIST.xls__SHOPLIST_xl_1557"/>
      <sheetName val="_SHOPLIST.xls__SHOPLIST_xl_1558"/>
      <sheetName val="_SHOPLIST.xls__SHOPLIST_xl_1559"/>
      <sheetName val="_SHOPLIST.xls__SHOPLIST_xl_1560"/>
      <sheetName val="_SHOPLIST.xls__SHOPLIST_xl_1561"/>
      <sheetName val="_SHOPLIST.xls__SHOPLIST_xl_1562"/>
      <sheetName val="_SHOPLIST.xls__SHOPLIST_xl_1563"/>
      <sheetName val="_SHOPLIST.xls__SHOPLIST_xl_1564"/>
      <sheetName val="_SHOPLIST.xls__SHOPLIST_xl_1565"/>
      <sheetName val="_SHOPLIST.xls__SHOPLIST_xl_1566"/>
      <sheetName val="_SHOPLIST.xls__SHOPLIST_xl_1567"/>
      <sheetName val="_SHOPLIST.xls__SHOPLIST_xl_1568"/>
      <sheetName val="_SHOPLIST.xls__SHOPLIST_xl_1569"/>
      <sheetName val="_SHOPLIST.xls__SHOPLIST_xl_1570"/>
      <sheetName val="_SHOPLIST.xls__SHOPLIST_xl_1571"/>
      <sheetName val="_SHOPLIST.xls__SHOPLIST_xl_1572"/>
      <sheetName val="_SHOPLIST.xls__SHOPLIST_xl_1573"/>
      <sheetName val="_SHOPLIST.xls__SHOPLIST_xl_1574"/>
      <sheetName val="_SHOPLIST.xls__SHOPLIST_xl_1575"/>
      <sheetName val="_SHOPLIST.xls__SHOPLIST_xl_1576"/>
      <sheetName val="_SHOPLIST.xls__SHOPLIST_xl_1577"/>
      <sheetName val="_SHOPLIST.xls__SHOPLIST_xl_1578"/>
      <sheetName val="_SHOPLIST.xls__SHOPLIST_xl_1579"/>
      <sheetName val="_SHOPLIST.xls__SHOPLIST_xl_1580"/>
      <sheetName val="_SHOPLIST.xls__SHOPLIST_xl_1581"/>
      <sheetName val="_SHOPLIST.xls__SHOPLIST_xl_1582"/>
      <sheetName val="_SHOPLIST.xls__SHOPLIST_xl_1583"/>
      <sheetName val="_SHOPLIST.xls__SHOPLIST_xl_1584"/>
      <sheetName val="_SHOPLIST.xls__SHOPLIST_xl_1585"/>
      <sheetName val="_SHOPLIST.xls__SHOPLIST_xl_1586"/>
      <sheetName val="_SHOPLIST.xls__SHOPLIST_xl_1587"/>
      <sheetName val="_SHOPLIST.xls__SHOPLIST_xl_1588"/>
      <sheetName val="_SHOPLIST.xls__SHOPLIST_xl_1589"/>
      <sheetName val="_SHOPLIST.xls__SHOPLIST_xl_1590"/>
      <sheetName val="_SHOPLIST.xls__SHOPLIST_xl_1591"/>
      <sheetName val="_SHOPLIST.xls__SHOPLIST_xl_1592"/>
      <sheetName val="_SHOPLIST.xls__SHOPLIST_xl_1593"/>
      <sheetName val="_SHOPLIST.xls__SHOPLIST_xl_1594"/>
      <sheetName val="_SHOPLIST.xls__SHOPLIST_xl_1595"/>
      <sheetName val="_SHOPLIST.xls__SHOPLIST_xl_1596"/>
      <sheetName val="_SHOPLIST.xls__SHOPLIST_xl_1597"/>
      <sheetName val="_SHOPLIST.xls__SHOPLIST_xl_1598"/>
      <sheetName val="_SHOPLIST.xls__SHOPLIST_xl_1599"/>
      <sheetName val="_SHOPLIST.xls__SHOPLIST_xl_1600"/>
      <sheetName val="_SHOPLIST.xls__SHOPLIST_xl_1601"/>
      <sheetName val="_SHOPLIST.xls__SHOPLIST_xl_1602"/>
      <sheetName val="_SHOPLIST.xls_70___0_s__i____37"/>
      <sheetName val="_SHOPLIST.xls__SHOPLIST_xl_1603"/>
      <sheetName val="_SHOPLIST.xls__SHOPLIST_xl_1604"/>
      <sheetName val="_SHOPLIST.xls__SHOPLIST_xl_1605"/>
      <sheetName val="_SHOPLIST.xls__SHOPLIST_xl_1606"/>
      <sheetName val="_SHOPLIST.xls__SHOPLIST_xl_1607"/>
      <sheetName val="_SHOPLIST.xls__SHOPLIST_xl_1608"/>
      <sheetName val="_SHOPLIST.xls__SHOPLIST_xl_1609"/>
      <sheetName val="_SHOPLIST.xls__SHOPLIST_xl_1610"/>
      <sheetName val="_SHOPLIST.xls__SHOPLIST_xl_1611"/>
      <sheetName val="_SHOPLIST.xls__SHOPLIST_xl_1612"/>
      <sheetName val="_SHOPLIST.xls__SHOPLIST_xl_1613"/>
      <sheetName val="_SHOPLIST.xls__SHOPLIST_xl_1614"/>
      <sheetName val="_SHOPLIST.xls__SHOPLIST_xl_1615"/>
      <sheetName val="_SHOPLIST.xls__SHOPLIST_xl_1616"/>
      <sheetName val="_SHOPLIST.xls__SHOPLIST_xl_1617"/>
      <sheetName val="_SHOPLIST.xls__SHOPLIST_xl_1618"/>
      <sheetName val="_SHOPLIST.xls__SHOPLIST_xl_1619"/>
      <sheetName val="_SHOPLIST.xls__SHOPLIST_xl_1620"/>
      <sheetName val="_SHOPLIST.xls__SHOPLIST_xl_1621"/>
      <sheetName val="_SHOPLIST.xls__SHOPLIST_xl_1622"/>
      <sheetName val="_SHOPLIST.xls__SHOPLIST_xl_1623"/>
      <sheetName val="_SHOPLIST.xls__SHOPLIST_xl_1624"/>
      <sheetName val="_SHOPLIST.xls__SHOPLIST_xl_1625"/>
      <sheetName val="_SHOPLIST.xls__SHOPLIST_xl_1626"/>
      <sheetName val="_SHOPLIST.xls__SHOPLIST_xl_1627"/>
      <sheetName val="_SHOPLIST.xls__SHOPLIST_xl_1628"/>
      <sheetName val="_SHOPLIST.xls__SHOPLIST_xl_1629"/>
      <sheetName val="_SHOPLIST.xls__SHOPLIST_xl_1630"/>
      <sheetName val="_SHOPLIST.xls__SHOPLIST_xl_1631"/>
      <sheetName val="_SHOPLIST.xls__SHOPLIST_xl_1632"/>
      <sheetName val="_SHOPLIST.xls__SHOPLIST_xl_1633"/>
      <sheetName val="_SHOPLIST.xls__SHOPLIST_xl_1634"/>
      <sheetName val="_SHOPLIST.xls__SHOPLIST_xl_1635"/>
      <sheetName val="_SHOPLIST.xls__SHOPLIST_xl_1636"/>
      <sheetName val="_SHOPLIST.xls__SHOPLIST_xl_1637"/>
      <sheetName val="_SHOPLIST.xls__SHOPLIST_xl_1638"/>
      <sheetName val="_SHOPLIST.xls__SHOPLIST_xl_1639"/>
      <sheetName val="_SHOPLIST.xls__SHOPLIST_xl_1640"/>
      <sheetName val="_SHOPLIST.xls__SHOPLIST_xl_1641"/>
      <sheetName val="_SHOPLIST.xls__SHOPLIST_xl_1642"/>
      <sheetName val="_SHOPLIST.xls__SHOPLIST_xl_1643"/>
      <sheetName val="_SHOPLIST.xls__SHOPLIST_xl_1644"/>
      <sheetName val="_SHOPLIST.xls__SHOPLIST_xl_1645"/>
      <sheetName val="_SHOPLIST.xls__SHOPLIST_xl_1646"/>
      <sheetName val="_SHOPLIST.xls__SHOPLIST_xl_1647"/>
      <sheetName val="_SHOPLIST.xls__SHOPLIST_xl_1648"/>
      <sheetName val="_SHOPLIST.xls__SHOPLIST_xl_1649"/>
      <sheetName val="_SHOPLIST.xls__SHOPLIST_xl_1650"/>
      <sheetName val="_SHOPLIST.xls__SHOPLIST_xl_1651"/>
      <sheetName val="_SHOPLIST.xls__SHOPLIST_xl_1652"/>
      <sheetName val="_SHOPLIST.xls__SHOPLIST_xl_1653"/>
      <sheetName val="_SHOPLIST.xls__SHOPLIST_xl_1654"/>
      <sheetName val="_SHOPLIST.xls__SHOPLIST_xl_1655"/>
      <sheetName val="_SHOPLIST.xls__SHOPLIST_xl_1656"/>
      <sheetName val="_SHOPLIST.xls__SHOPLIST_xl_1657"/>
      <sheetName val="_SHOPLIST.xls__SHOPLIST_xl_1658"/>
      <sheetName val="_SHOPLIST.xls__SHOPLIST_xl_1659"/>
      <sheetName val="_SHOPLIST.xls__SHOPLIST_xl_1660"/>
      <sheetName val="_SHOPLIST.xls__SHOPLIST_xl_1661"/>
      <sheetName val="_SHOPLIST.xls__SHOPLIST_xl_1662"/>
      <sheetName val="_SHOPLIST.xls__SHOPLIST_xl_1663"/>
      <sheetName val="_SHOPLIST.xls__SHOPLIST_xl_1664"/>
      <sheetName val="_SHOPLIST.xls__SHOPLIST_xl_1665"/>
      <sheetName val="_SHOPLIST.xls__SHOPLIST_xl_1666"/>
      <sheetName val="_SHOPLIST.xls__SHOPLIST_xl_1667"/>
      <sheetName val="_SHOPLIST.xls__SHOPLIST_xl_1668"/>
      <sheetName val="_SHOPLIST.xls__SHOPLIST_xl_1669"/>
      <sheetName val="_SHOPLIST.xls__SHOPLIST_xl_1670"/>
      <sheetName val="_SHOPLIST.xls__SHOPLIST_xl_1671"/>
      <sheetName val="_SHOPLIST.xls__SHOPLIST_xl_1672"/>
      <sheetName val="_SHOPLIST.xls__SHOPLIST_xl_1673"/>
      <sheetName val="_SHOPLIST.xls__SHOPLIST_xl_1674"/>
      <sheetName val="_SHOPLIST.xls__SHOPLIST_xl_1675"/>
      <sheetName val="_SHOPLIST.xls__SHOPLIST_xl_1676"/>
      <sheetName val="_SHOPLIST.xls__SHOPLIST_xl_1677"/>
      <sheetName val="_SHOPLIST.xls__SHOPLIST_xl_1678"/>
      <sheetName val="_SHOPLIST.xls__SHOPLIST_xl_1679"/>
      <sheetName val="_SHOPLIST.xls__SHOPLIST_xl_1680"/>
      <sheetName val="_SHOPLIST.xls__SHOPLIST_xl_1681"/>
      <sheetName val="_SHOPLIST.xls__SHOPLIST_xl_1682"/>
      <sheetName val="_SHOPLIST.xls__SHOPLIST_xl_1683"/>
      <sheetName val="_SHOPLIST.xls__SHOPLIST_xl_1684"/>
      <sheetName val="_SHOPLIST.xls__SHOPLIST_xl_1685"/>
      <sheetName val="_SHOPLIST.xls__SHOPLIST_xl_1686"/>
      <sheetName val="_SHOPLIST.xls__SHOPLIST_xl_1687"/>
      <sheetName val="_SHOPLIST.xls__SHOPLIST_xl_1688"/>
      <sheetName val="_SHOPLIST.xls__SHOPLIST_xl_1689"/>
      <sheetName val="_SHOPLIST.xls__SHOPLIST_xl_1690"/>
      <sheetName val="_SHOPLIST.xls__SHOPLIST_xl_1691"/>
      <sheetName val="_SHOPLIST.xls__SHOPLIST_xl_1692"/>
      <sheetName val="_SHOPLIST.xls__SHOPLIST_xl_1693"/>
      <sheetName val="_SHOPLIST.xls__SHOPLIST_xl_1694"/>
      <sheetName val="_SHOPLIST.xls__SHOPLIST_xl_1695"/>
      <sheetName val="_SHOPLIST.xls__SHOPLIST_xl_1696"/>
      <sheetName val="_SHOPLIST.xls__SHOPLIST_xl_1697"/>
      <sheetName val="_SHOPLIST.xls__SHOPLIST_xl_1698"/>
      <sheetName val="_SHOPLIST.xls__SHOPLIST_xl_1699"/>
      <sheetName val="_SHOPLIST.xls__SHOPLIST_xl_1700"/>
      <sheetName val="_SHOPLIST.xls__SHOPLIST_xl_1701"/>
      <sheetName val="_SHOPLIST.xls__SHOPLIST_xl_1702"/>
      <sheetName val="_SHOPLIST.xls__SHOPLIST_xl_1703"/>
      <sheetName val="_SHOPLIST.xls__SHOPLIST_xl_1704"/>
      <sheetName val="_SHOPLIST.xls__SHOPLIST_xl_1705"/>
      <sheetName val="_SHOPLIST.xls__SHOPLIST_xl_1706"/>
      <sheetName val="_SHOPLIST.xls__SHOPLIST_xl_1707"/>
      <sheetName val="_SHOPLIST.xls__SHOPLIST_xl_1708"/>
      <sheetName val="_SHOPLIST.xls__SHOPLIST_xl_1709"/>
      <sheetName val="_SHOPLIST.xls__SHOPLIST_xl_1710"/>
      <sheetName val="_SHOPLIST.xls__SHOPLIST_xl_1711"/>
      <sheetName val="_SHOPLIST.xls__SHOPLIST_xl_1712"/>
      <sheetName val="_SHOPLIST.xls__SHOPLIST_xl_1713"/>
      <sheetName val="_SHOPLIST.xls__SHOPLIST_xl_1714"/>
      <sheetName val="_SHOPLIST.xls__SHOPLIST_xl_1715"/>
      <sheetName val="_SHOPLIST.xls__SHOPLIST_xl_1716"/>
      <sheetName val="_SHOPLIST.xls__SHOPLIST_xl_1717"/>
      <sheetName val="_SHOPLIST.xls__SHOPLIST_xl_1718"/>
      <sheetName val="_SHOPLIST.xls__SHOPLIST_xl_1719"/>
      <sheetName val="_SHOPLIST.xls__SHOPLIST_xl_1720"/>
      <sheetName val="_SHOPLIST.xls__SHOPLIST_xl_1721"/>
      <sheetName val="_SHOPLIST.xls__SHOPLIST_xl_1722"/>
      <sheetName val="_SHOPLIST.xls__SHOPLIST_xl_1723"/>
      <sheetName val="_SHOPLIST.xls__SHOPLIST_xl_1724"/>
      <sheetName val="_SHOPLIST.xls__SHOPLIST_xl_1725"/>
      <sheetName val="_SHOPLIST.xls__SHOPLIST_xl_1726"/>
      <sheetName val="_SHOPLIST.xls__SHOPLIST_xl_1727"/>
      <sheetName val="_SHOPLIST.xls__SHOPLIST_xl_1728"/>
      <sheetName val="_SHOPLIST.xls__SHOPLIST_xl_1729"/>
      <sheetName val="_SHOPLIST.xls__SHOPLIST_xl_1730"/>
      <sheetName val="_SHOPLIST.xls__SHOPLIST_xl_1731"/>
      <sheetName val="_SHOPLIST.xls__SHOPLIST_xl_1732"/>
      <sheetName val="_SHOPLIST.xls__SHOPLIST_xl_1733"/>
      <sheetName val="_SHOPLIST.xls__SHOPLIST_xl_1734"/>
      <sheetName val="_SHOPLIST.xls__SHOPLIST_xl_1735"/>
      <sheetName val="_SHOPLIST.xls__SHOPLIST_xl_1736"/>
      <sheetName val="_SHOPLIST.xls__SHOPLIST_xl_1737"/>
      <sheetName val="_SHOPLIST.xls__SHOPLIST_xl_1738"/>
      <sheetName val="_SHOPLIST.xls__SHOPLIST_xl_1739"/>
      <sheetName val="_SHOPLIST.xls__SHOPLIST_xl_1740"/>
      <sheetName val="_SHOPLIST.xls__SHOPLIST_xl_1741"/>
      <sheetName val="_SHOPLIST.xls__SHOPLIST_xl_1742"/>
      <sheetName val="_SHOPLIST.xls__SHOPLIST_xl_1743"/>
      <sheetName val="_SHOPLIST.xls__SHOPLIST_xl_1744"/>
      <sheetName val="_SHOPLIST.xls__SHOPLIST_xl_1745"/>
      <sheetName val="_SHOPLIST.xls__SHOPLIST_xl_1746"/>
      <sheetName val="_SHOPLIST.xls__SHOPLIST_xl_1747"/>
      <sheetName val="_SHOPLIST.xls__SHOPLIST_xl_1748"/>
      <sheetName val="_SHOPLIST.xls__SHOPLIST_xl_1749"/>
      <sheetName val="_SHOPLIST.xls__SHOPLIST_xl_1750"/>
      <sheetName val="_SHOPLIST.xls__SHOPLIST_xl_1751"/>
      <sheetName val="_SHOPLIST.xls__SHOPLIST_xl_1752"/>
      <sheetName val="_SHOPLIST.xls__SHOPLIST_xl_1753"/>
      <sheetName val="_SHOPLIST.xls__SHOPLIST_xl_1754"/>
      <sheetName val="_SHOPLIST.xls__SHOPLIST_xl_1755"/>
      <sheetName val="_SHOPLIST.xls__SHOPLIST_xl_1756"/>
      <sheetName val="_SHOPLIST.xls__SHOPLIST_xl_1757"/>
      <sheetName val="_SHOPLIST.xls__SHOPLIST_xl_1758"/>
      <sheetName val="_SHOPLIST.xls__SHOPLIST_xl_1759"/>
      <sheetName val="_SHOPLIST.xls__SHOPLIST_xl_1760"/>
      <sheetName val="_SHOPLIST.xls__SHOPLIST_xl_1761"/>
      <sheetName val="_SHOPLIST.xls__SHOPLIST_xl_1762"/>
      <sheetName val="_SHOPLIST.xls__SHOPLIST_xl_1763"/>
      <sheetName val="_SHOPLIST.xls__SHOPLIST_xl_1764"/>
      <sheetName val="_SHOPLIST.xls__SHOPLIST_xl_1765"/>
      <sheetName val="_SHOPLIST.xls__SHOPLIST_xl_1766"/>
      <sheetName val="_SHOPLIST.xls__SHOPLIST_xl_1767"/>
      <sheetName val="_SHOPLIST.xls__SHOPLIST_xl_1768"/>
      <sheetName val="_SHOPLIST.xls__SHOPLIST_xl_1769"/>
      <sheetName val="_SHOPLIST.xls__SHOPLIST_xl_1770"/>
      <sheetName val="_SHOPLIST.xls__SHOPLIST_xl_1771"/>
      <sheetName val="_SHOPLIST.xls__SHOPLIST_xl_1772"/>
      <sheetName val="_SHOPLIST.xls__SHOPLIST_xl_1773"/>
      <sheetName val="_SHOPLIST.xls__SHOPLIST_xl_1774"/>
      <sheetName val="_SHOPLIST.xls__SHOPLIST_xl_1775"/>
      <sheetName val="_SHOPLIST.xls__SHOPLIST_xl_1776"/>
      <sheetName val="_SHOPLIST.xls__SHOPLIST_xl_1777"/>
      <sheetName val="_SHOPLIST.xls__SHOPLIST_xl_1778"/>
      <sheetName val="_SHOPLIST.xls__SHOPLIST_xl_1779"/>
      <sheetName val="_SHOPLIST.xls__SHOPLIST_xl_1780"/>
      <sheetName val="_SHOPLIST.xls__SHOPLIST_xl_1781"/>
      <sheetName val="_SHOPLIST.xls__SHOPLIST_xl_1782"/>
      <sheetName val="_SHOPLIST.xls__VWVU))tÏØ0__61"/>
      <sheetName val="_SHOPLIST.xls__VWVU))tÏØ0__71"/>
      <sheetName val="_SHOPLIST.xls_70,_0s«iÆøí¬i16"/>
      <sheetName val="_SHOPLIST.xls__VW11"/>
      <sheetName val="_SHOPLIST.xls__VWVU))tÏØ0__55"/>
      <sheetName val="_SHOPLIST.xls__VWVU))tÏØ0__56"/>
      <sheetName val="_SHOPLIST.xls__VWVU))tÏØ0__57"/>
      <sheetName val="_SHOPLIST.xls__VWVU))tÏØ0__58"/>
      <sheetName val="_SHOPLIST.xls__VWVU))tÏØ0__59"/>
      <sheetName val="_SHOPLIST.xls_70,_0s«_iÆø_í¬_11"/>
      <sheetName val="_SHOPLIST.xls_70_,_0_s«i_Æøí¬11"/>
      <sheetName val="_SHOPLIST.xls__VWVU))tÏØ0__60"/>
      <sheetName val="_SHOPLIST.xls__VWVU))tÏØ0__62"/>
      <sheetName val="_SHOPLIST.xls__VWVU))tÏØ0__63"/>
      <sheetName val="_SHOPLIST.xls__VWVU))tÏØ0__81"/>
      <sheetName val="_SHOPLIST.xls__VWVU))tÏØ0__91"/>
      <sheetName val="_SHOPLIST.xls__SHOPLIST_xl_1783"/>
      <sheetName val="_SHOPLIST.xls__SHOPLIST_xl_1784"/>
      <sheetName val="_SHOPLIST.xls__SHOPLIST_xl_1785"/>
      <sheetName val="_SHOPLIST.xls__SHOPLIST_xl_1786"/>
      <sheetName val="_SHOPLIST.xls__SHOPLIST_xl_1787"/>
      <sheetName val="_SHOPLIST.xls__SHOPLIST_xl_1788"/>
      <sheetName val="_SHOPLIST.xls__SHOPLIST_xl_1789"/>
      <sheetName val="_SHOPLIST.xls__SHOPLIST_xl_1790"/>
      <sheetName val="_SHOPLIST.xls__SHOPLIST_xl_1791"/>
      <sheetName val="_SHOPLIST.xls__SHOPLIST_xl_1792"/>
      <sheetName val="_SHOPLIST.xls__SHOPLIST_xl_1793"/>
      <sheetName val="_SHOPLIST.xls__SHOPLIST_xl_1794"/>
      <sheetName val="_SHOPLIST.xls__SHOPLIST_xl_1795"/>
      <sheetName val="_SHOPLIST.xls__SHOPLIST_xl_1796"/>
      <sheetName val="_SHOPLIST.xls__SHOPLIST_xl_1797"/>
      <sheetName val="_SHOPLIST.xls__SHOPLIST_xl_1798"/>
      <sheetName val="_SHOPLIST.xls__SHOPLIST_xl_1799"/>
      <sheetName val="_SHOPLIST.xls__SHOPLIST_xl_1800"/>
      <sheetName val="_SHOPLIST.xls__SHOPLIST_xl_1801"/>
      <sheetName val="_SHOPLIST.xls__SHOPLIST_xl_1802"/>
      <sheetName val="_SHOPLIST.xls__SHOPLIST_xl_1803"/>
      <sheetName val="_SHOPLIST.xls__SHOPLIST_xl_1804"/>
      <sheetName val="_SHOPLIST.xls__SHOPLIST_xl_1805"/>
      <sheetName val="_SHOPLIST.xls__SHOPLIST_xl_1806"/>
      <sheetName val="_SHOPLIST.xls__SHOPLIST_xl_1807"/>
      <sheetName val="_SHOPLIST.xls__SHOPLIST_xl_1808"/>
      <sheetName val="_SHOPLIST.xls__SHOPLIST_xl_1809"/>
      <sheetName val="_SHOPLIST.xls__SHOPLIST_xl_1810"/>
      <sheetName val="_SHOPLIST.xls__SHOPLIST_xl_1811"/>
      <sheetName val="_SHOPLIST.xls__SHOPLIST_xl_1812"/>
      <sheetName val="_SHOPLIST.xls__SHOPLIST_xl_1813"/>
      <sheetName val="_SHOPLIST.xls__SHOPLIST_xl_1814"/>
      <sheetName val="_SHOPLIST.xls__SHOPLIST_xl_1815"/>
      <sheetName val="_SHOPLIST.xls__SHOPLIST_xl_1816"/>
      <sheetName val="_SHOPLIST.xls__SHOPLIST_xl_1817"/>
      <sheetName val="_SHOPLIST.xls__SHOPLIST_xl_1818"/>
      <sheetName val="_SHOPLIST.xls__SHOPLIST_xl_1819"/>
      <sheetName val="_SHOPLIST.xls__SHOPLIST_xl_1820"/>
      <sheetName val="_SHOPLIST.xls__SHOPLIST_xl_1821"/>
      <sheetName val="_SHOPLIST.xls__SHOPLIST_xl_1822"/>
      <sheetName val="_SHOPLIST.xls__SHOPLIST_xl_1823"/>
      <sheetName val="_SHOPLIST.xls__SHOPLIST_xl_1824"/>
      <sheetName val="_SHOPLIST.xls__SHOPLIST_xl_1825"/>
      <sheetName val="_SHOPLIST.xls__SHOPLIST_xl_1826"/>
      <sheetName val="_SHOPLIST.xls__SHOPLIST_xl_1827"/>
      <sheetName val="_SHOPLIST.xls__SHOPLIST_xl_1828"/>
      <sheetName val="_SHOPLIST.xls__SHOPLIST_xl_1829"/>
      <sheetName val="_SHOPLIST.xls__SHOPLIST_xl_1830"/>
      <sheetName val="_SHOPLIST.xls__SHOPLIST_xl_1831"/>
      <sheetName val="_SHOPLIST.xls__SHOPLIST_xl_1832"/>
      <sheetName val="_SHOPLIST.xls__SHOPLIST_xl_1833"/>
      <sheetName val="_SHOPLIST.xls__SHOPLIST_xl_1834"/>
      <sheetName val="_SHOPLIST.xls__SHOPLIST_xl_1835"/>
      <sheetName val="_SHOPLIST.xls__SHOPLIST_xl_1836"/>
      <sheetName val="_SHOPLIST.xls__SHOPLIST_xl_1837"/>
      <sheetName val="_SHOPLIST.xls__SHOPLIST_xl_1838"/>
      <sheetName val="_SHOPLIST.xls__SHOPLIST_xl_1839"/>
      <sheetName val="_SHOPLIST.xls__SHOPLIST_xl_1840"/>
      <sheetName val="_SHOPLIST.xls__SHOPLIST_xl_1841"/>
      <sheetName val="_SHOPLIST.xls__SHOPLIST_xl_1842"/>
      <sheetName val="_SHOPLIST.xls__SHOPLIST_xl_1843"/>
      <sheetName val="_SHOPLIST.xls__SHOPLIST_xl_1844"/>
      <sheetName val="_SHOPLIST.xls__SHOPLIST_xl_1845"/>
      <sheetName val="_SHOPLIST.xls__SHOPLIST_xl_1846"/>
      <sheetName val="_SHOPLIST.xls__SHOPLIST_xl_1847"/>
      <sheetName val="_SHOPLIST.xls__SHOPLIST_xl_1848"/>
      <sheetName val="_SHOPLIST.xls__SHOPLIST_xl_1849"/>
      <sheetName val="_SHOPLIST.xls__SHOPLIST_xl_1850"/>
      <sheetName val="_SHOPLIST.xls__SHOPLIST_xl_1851"/>
      <sheetName val="_SHOPLIST.xls__SHOPLIST_xl_1852"/>
      <sheetName val="_SHOPLIST.xls__SHOPLIST_xl_1853"/>
      <sheetName val="_SHOPLIST.xls__SHOPLIST_xl_1854"/>
      <sheetName val="_SHOPLIST.xls__SHOPLIST_xl_1855"/>
      <sheetName val="_SHOPLIST.xls__SHOPLIST_xl_1856"/>
      <sheetName val="_SHOPLIST.xls__SHOPLIST_xl_1857"/>
      <sheetName val="_SHOPLIST.xls__SHOPLIST_xl_1858"/>
      <sheetName val="_SHOPLIST.xls__SHOPLIST_xl_1859"/>
      <sheetName val="_SHOPLIST.xls__SHOPLIST_xl_1223"/>
      <sheetName val="_SHOPLIST.xls__SHOPLIST_xl_1224"/>
      <sheetName val="_SHOPLIST.xls__SHOPLIST_xl_1225"/>
      <sheetName val="_SHOPLIST.xls__SHOPLIST_xl_1226"/>
      <sheetName val="_SHOPLIST.xls__SHOPLIST_xl_1227"/>
      <sheetName val="_SHOPLIST.xls__SHOPLIST_xl_1228"/>
      <sheetName val="_SHOPLIST.xls__SHOPLIST_xl_1229"/>
      <sheetName val="_SHOPLIST.xls__SHOPLIST_xl_1230"/>
      <sheetName val="_SHOPLIST.xls__SHOPLIST_xl_1231"/>
      <sheetName val="_SHOPLIST.xls__SHOPLIST_xl_1232"/>
      <sheetName val="_SHOPLIST.xls__SHOPLIST_xl_1233"/>
      <sheetName val="_SHOPLIST.xls__SHOPLIST_xl_1234"/>
      <sheetName val="_SHOPLIST.xls__SHOPLIST_xl_1235"/>
      <sheetName val="_SHOPLIST.xls__SHOPLIST_xl_1236"/>
      <sheetName val="_SHOPLIST.xls__SHOPLIST_xl_1237"/>
      <sheetName val="_SHOPLIST.xls__SHOPLIST_xl_1238"/>
      <sheetName val="_SHOPLIST.xls__SHOPLIST_xl_1239"/>
      <sheetName val="_SHOPLIST.xls__SHOPLIST_xl_1240"/>
      <sheetName val="_SHOPLIST.xls__SHOPLIST_xl_1241"/>
      <sheetName val="_SHOPLIST.xls__SHOPLIST_xl_1242"/>
      <sheetName val="_SHOPLIST.xls__SHOPLIST_xl_1243"/>
      <sheetName val="_SHOPLIST.xls__SHOPLIST_xl_1244"/>
      <sheetName val="_SHOPLIST.xls__SHOPLIST_xl_1245"/>
      <sheetName val="_SHOPLIST.xls__SHOPLIST_xl_1246"/>
      <sheetName val="_SHOPLIST.xls__SHOPLIST_xl_1247"/>
      <sheetName val="_SHOPLIST.xls__SHOPLIST_xl_1248"/>
      <sheetName val="_SHOPLIST.xls__SHOPLIST_xl_1249"/>
      <sheetName val="_SHOPLIST.xls__SHOPLIST_xl_1250"/>
      <sheetName val="_SHOPLIST.xls__SHOPLIST_xl_1251"/>
      <sheetName val="_SHOPLIST.xls__SHOPLIST_xl_1252"/>
      <sheetName val="_SHOPLIST.xls__SHOPLIST_xl_1253"/>
      <sheetName val="_SHOPLIST.xls__SHOPLIST_xl_1254"/>
      <sheetName val="_SHOPLIST.xls__SHOPLIST_xl_1255"/>
      <sheetName val="_SHOPLIST.xls__SHOPLIST_xl_1256"/>
      <sheetName val="_SHOPLIST.xls__SHOPLIST_xl_1257"/>
      <sheetName val="_SHOPLIST.xls__SHOPLIST_xl_1258"/>
      <sheetName val="_SHOPLIST.xls__SHOPLIST_xl_1259"/>
      <sheetName val="_SHOPLIST.xls__SHOPLIST_xl_1260"/>
      <sheetName val="_SHOPLIST.xls__SHOPLIST_xl_1261"/>
      <sheetName val="_SHOPLIST.xls__SHOPLIST_xl_1262"/>
      <sheetName val="_SHOPLIST.xls__SHOPLIST_xl_1263"/>
      <sheetName val="_SHOPLIST.xls__SHOPLIST_xl_1264"/>
      <sheetName val="_SHOPLIST.xls__SHOPLIST_xl_1265"/>
      <sheetName val="_SHOPLIST.xls__SHOPLIST_xl_1266"/>
      <sheetName val="_SHOPLIST.xls__SHOPLIST_xl_1267"/>
      <sheetName val="_SHOPLIST.xls__SHOPLIST_xl_1268"/>
      <sheetName val="_SHOPLIST.xls__SHOPLIST_xl_1269"/>
      <sheetName val="_SHOPLIST.xls__SHOPLIST_xl_1270"/>
      <sheetName val="_SHOPLIST.xls__SHOPLIST_xl_1271"/>
      <sheetName val="_SHOPLIST.xls__SHOPLIST_xl_1272"/>
      <sheetName val="_SHOPLIST.xls__SHOPLIST_xl_1273"/>
      <sheetName val="_SHOPLIST.xls__SHOPLIST_xl_1274"/>
      <sheetName val="_SHOPLIST.xls__SHOPLIST_xl_1275"/>
      <sheetName val="_SHOPLIST.xls__SHOPLIST_xl_1276"/>
      <sheetName val="_SHOPLIST.xls__SHOPLIST_xl_1277"/>
      <sheetName val="_SHOPLIST.xls__SHOPLIST_xl_1278"/>
      <sheetName val="_SHOPLIST.xls__SHOPLIST_xl_1279"/>
      <sheetName val="_SHOPLIST.xls__SHOPLIST_xl_1280"/>
      <sheetName val="_SHOPLIST.xls__SHOPLIST_xl_1281"/>
      <sheetName val="_SHOPLIST.xls__SHOPLIST_xl_1282"/>
      <sheetName val="_SHOPLIST.xls__SHOPLIST_xl_1283"/>
      <sheetName val="_SHOPLIST.xls__SHOPLIST_xl_1284"/>
      <sheetName val="_SHOPLIST.xls__SHOPLIST_xl_1285"/>
      <sheetName val="_SHOPLIST.xls__SHOPLIST_xl_1286"/>
      <sheetName val="_SHOPLIST.xls__SHOPLIST_xl_1287"/>
      <sheetName val="_SHOPLIST.xls__SHOPLIST_xl_1288"/>
      <sheetName val="_SHOPLIST.xls__SHOPLIST_xl_1289"/>
      <sheetName val="_SHOPLIST.xls__SHOPLIST_xl_1290"/>
      <sheetName val="_SHOPLIST.xls__SHOPLIST_xl_1291"/>
      <sheetName val="_SHOPLIST.xls__SHOPLIST_xl_1292"/>
      <sheetName val="_SHOPLIST.xls__SHOPLIST_xl_1293"/>
      <sheetName val="_SHOPLIST.xls__SHOPLIST_xl_1294"/>
      <sheetName val="_SHOPLIST.xls__SHOPLIST_xl_1295"/>
      <sheetName val="_SHOPLIST.xls__SHOPLIST_xl_1296"/>
      <sheetName val="_SHOPLIST.xls__SHOPLIST_xl_1297"/>
      <sheetName val="_SHOPLIST.xls__SHOPLIST_xl_1298"/>
      <sheetName val="_SHOPLIST.xls__SHOPLIST_xl_1299"/>
      <sheetName val="_SHOPLIST.xls__SHOPLIST_xl_1300"/>
      <sheetName val="_SHOPLIST.xls__SHOPLIST_xl_1301"/>
      <sheetName val="_SHOPLIST.xls__SHOPLIST_xl_1302"/>
      <sheetName val="_SHOPLIST.xls__SHOPLIST_xl_1303"/>
      <sheetName val="_SHOPLIST.xls__SHOPLIST_xl_1304"/>
      <sheetName val="_SHOPLIST.xls__SHOPLIST_xl_1305"/>
      <sheetName val="_SHOPLIST.xls__SHOPLIST_xl_1306"/>
      <sheetName val="_SHOPLIST.xls__SHOPLIST_xl_1307"/>
      <sheetName val="_SHOPLIST.xls__SHOPLIST_xl_1308"/>
      <sheetName val="_SHOPLIST.xls__SHOPLIST_xl_1309"/>
      <sheetName val="_SHOPLIST.xls__SHOPLIST_xl_1310"/>
      <sheetName val="_SHOPLIST.xls__SHOPLIST_xl_1311"/>
      <sheetName val="_SHOPLIST.xls__SHOPLIST_xl_1312"/>
      <sheetName val="_SHOPLIST.xls__SHOPLIST_xl_1313"/>
      <sheetName val="_SHOPLIST.xls__SHOPLIST_xl_1314"/>
      <sheetName val="_SHOPLIST.xls__SHOPLIST_xl_1315"/>
      <sheetName val="_SHOPLIST.xls__SHOPLIST_xl_1316"/>
      <sheetName val="_SHOPLIST.xls__SHOPLIST_xl_1317"/>
      <sheetName val="_SHOPLIST.xls__SHOPLIST_xl_1318"/>
      <sheetName val="_SHOPLIST.xls__SHOPLIST_xl_1319"/>
      <sheetName val="_SHOPLIST.xls__SHOPLIST_xl_1320"/>
      <sheetName val="_SHOPLIST.xls__SHOPLIST_xl_1860"/>
      <sheetName val="_SHOPLIST.xls__SHOPLIST_xl_1321"/>
      <sheetName val="_SHOPLIST.xls__SHOPLIST_xl_1322"/>
      <sheetName val="_SHOPLIST.xls__SHOPLIST_xl_1323"/>
      <sheetName val="_SHOPLIST.xls__SHOPLIST_xl_1324"/>
      <sheetName val="_SHOPLIST.xls__SHOPLIST_xl_1325"/>
      <sheetName val="_SHOPLIST.xls__SHOPLIST_xl_1326"/>
      <sheetName val="_SHOPLIST.xls__SHOPLIST_xl_1327"/>
      <sheetName val="_SHOPLIST.xls__SHOPLIST_xl_1328"/>
      <sheetName val="_SHOPLIST.xls__SHOPLIST_xl_1329"/>
      <sheetName val="_SHOPLIST.xls__SHOPLIST_xl_1330"/>
      <sheetName val="_SHOPLIST.xls__SHOPLIST_xl_1331"/>
      <sheetName val="_SHOPLIST.xls__SHOPLIST_xl_1332"/>
      <sheetName val="_SHOPLIST.xls__SHOPLIST_xl_1333"/>
      <sheetName val="_SHOPLIST.xls__SHOPLIST_xl_1334"/>
      <sheetName val="_SHOPLIST.xls__SHOPLIST_xl_1335"/>
      <sheetName val="_SHOPLIST.xls__SHOPLIST_xl_1336"/>
      <sheetName val="_SHOPLIST.xls__SHOPLIST_xl_1337"/>
      <sheetName val="_SHOPLIST.xls__SHOPLIST_xl_1338"/>
      <sheetName val="_SHOPLIST.xls__SHOPLIST_xl_1339"/>
      <sheetName val="_SHOPLIST.xls__SHOPLIST_xl_1340"/>
      <sheetName val="_SHOPLIST.xls__SHOPLIST_xl_1341"/>
      <sheetName val="_SHOPLIST.xls__SHOPLIST_xl_1342"/>
      <sheetName val="_SHOPLIST.xls__SHOPLIST_xl_1343"/>
      <sheetName val="_SHOPLIST.xls__SHOPLIST_xl_1344"/>
      <sheetName val="_SHOPLIST.xls__SHOPLIST_xl_1345"/>
      <sheetName val="_SHOPLIST.xls__SHOPLIST_xl_1346"/>
      <sheetName val="_SHOPLIST.xls__SHOPLIST_xl_1347"/>
      <sheetName val="_SHOPLIST.xls__SHOPLIST_xl_1348"/>
      <sheetName val="_SHOPLIST.xls__SHOPLIST_xl_1349"/>
      <sheetName val="_SHOPLIST.xls__SHOPLIST_xl_1350"/>
      <sheetName val="_SHOPLIST.xls__SHOPLIST_xl_1351"/>
      <sheetName val="_SHOPLIST.xls__SHOPLIST_xl_1352"/>
      <sheetName val="_SHOPLIST.xls__SHOPLIST_xl_1353"/>
      <sheetName val="_SHOPLIST.xls__SHOPLIST_xl_1354"/>
      <sheetName val="_SHOPLIST.xls__SHOPLIST_xl_1355"/>
      <sheetName val="_SHOPLIST.xls__SHOPLIST_xl_1356"/>
      <sheetName val="_SHOPLIST.xls__SHOPLIST_xl_1357"/>
      <sheetName val="_SHOPLIST.xls__SHOPLIST_xl_1358"/>
      <sheetName val="_SHOPLIST.xls__SHOPLIST_xl_1359"/>
      <sheetName val="_SHOPLIST.xls__SHOPLIST_xl_1360"/>
      <sheetName val="_SHOPLIST.xls__SHOPLIST_xl_1361"/>
      <sheetName val="_SHOPLIST.xls__SHOPLIST_xl_1362"/>
      <sheetName val="_SHOPLIST.xls__SHOPLIST_xl_1363"/>
      <sheetName val="_SHOPLIST.xls__SHOPLIST_xl_1364"/>
      <sheetName val="_SHOPLIST.xls__SHOPLIST_xl_1365"/>
      <sheetName val="_SHOPLIST.xls__SHOPLIST_xl_1366"/>
      <sheetName val="_SHOPLIST.xls__SHOPLIST_xl_1367"/>
      <sheetName val="_SHOPLIST.xls__SHOPLIST_xl_1368"/>
      <sheetName val="_SHOPLIST.xls__SHOPLIST_xl_1369"/>
      <sheetName val="_SHOPLIST.xls__SHOPLIST_xl_1370"/>
      <sheetName val="_SHOPLIST.xls__SHOPLIST_xl_1371"/>
      <sheetName val="_SHOPLIST.xls__SHOPLIST_xl_1372"/>
      <sheetName val="_SHOPLIST.xls__SHOPLIST_xl_1373"/>
      <sheetName val="_SHOPLIST.xls__SHOPLIST_xl_1374"/>
      <sheetName val="_SHOPLIST.xls__SHOPLIST_xl_1375"/>
      <sheetName val="_SHOPLIST.xls__SHOPLIST_xl_1376"/>
      <sheetName val="_SHOPLIST.xls__SHOPLIST_xl_1377"/>
      <sheetName val="_SHOPLIST.xls__SHOPLIST_xl_1378"/>
      <sheetName val="_SHOPLIST.xls__SHOPLIST_xl_1379"/>
      <sheetName val="_SHOPLIST.xls__SHOPLIST_xl_1380"/>
      <sheetName val="_SHOPLIST.xls__SHOPLIST_xl_1381"/>
      <sheetName val="_SHOPLIST.xls__SHOPLIST_xl_1382"/>
      <sheetName val="_SHOPLIST.xls__SHOPLIST_xl_1383"/>
      <sheetName val="_SHOPLIST.xls__SHOPLIST_xl_1384"/>
      <sheetName val="_SHOPLIST.xls__SHOPLIST_xl_1385"/>
      <sheetName val="_SHOPLIST.xls__SHOPLIST_xl_1386"/>
      <sheetName val="_SHOPLIST.xls__SHOPLIST_xl_1387"/>
      <sheetName val="_SHOPLIST.xls__SHOPLIST_xl_1388"/>
      <sheetName val="_SHOPLIST.xls__SHOPLIST_xl_1389"/>
      <sheetName val="_SHOPLIST.xls__SHOPLIST_xl_1390"/>
      <sheetName val="_SHOPLIST.xls__SHOPLIST_xl_1391"/>
      <sheetName val="_SHOPLIST.xls__SHOPLIST_xl_1392"/>
      <sheetName val="_SHOPLIST.xls__SHOPLIST_xl_1393"/>
      <sheetName val="_SHOPLIST.xls__SHOPLIST_xl_1394"/>
      <sheetName val="_SHOPLIST.xls__SHOPLIST_xl_1395"/>
      <sheetName val="_SHOPLIST.xls__SHOPLIST_xl_1396"/>
      <sheetName val="_SHOPLIST.xls__SHOPLIST_xl_1397"/>
      <sheetName val="_SHOPLIST.xls__SHOPLIST_xl_1398"/>
      <sheetName val="_SHOPLIST.xls__SHOPLIST_xl_1399"/>
      <sheetName val="_SHOPLIST.xls__SHOPLIST_xl_1400"/>
      <sheetName val="_SHOPLIST.xls__SHOPLIST_xl_1401"/>
      <sheetName val="_SHOPLIST.xls__SHOPLIST_xl_1402"/>
      <sheetName val="_SHOPLIST.xls__SHOPLIST_xl_1403"/>
      <sheetName val="_SHOPLIST.xls__SHOPLIST_xl_1404"/>
      <sheetName val="_SHOPLIST.xls__SHOPLIST_xl_1405"/>
      <sheetName val="_SHOPLIST.xls__SHOPLIST_xl_1406"/>
      <sheetName val="_SHOPLIST.xls__SHOPLIST_xl_1407"/>
      <sheetName val="_SHOPLIST.xls__SHOPLIST_xl_1408"/>
      <sheetName val="_SHOPLIST.xls__SHOPLIST_xl_1409"/>
      <sheetName val="_SHOPLIST.xls__SHOPLIST_xl_1410"/>
      <sheetName val="_SHOPLIST.xls__SHOPLIST_xl_1411"/>
      <sheetName val="_SHOPLIST.xls__SHOPLIST_xl_1412"/>
      <sheetName val="_SHOPLIST.xls__SHOPLIST_xl_1413"/>
      <sheetName val="_SHOPLIST.xls__SHOPLIST_xl_1414"/>
      <sheetName val="_SHOPLIST.xls__SHOPLIST_xl_1415"/>
      <sheetName val="_SHOPLIST.xls__SHOPLIST_xl_1416"/>
      <sheetName val="_SHOPLIST.xls__SHOPLIST_xl_1417"/>
      <sheetName val="_SHOPLIST.xls__SHOPLIST_xl_1418"/>
      <sheetName val="_SHOPLIST.xls__SHOPLIST_xl_1419"/>
      <sheetName val="_SHOPLIST.xls__SHOPLIST_xl_1420"/>
      <sheetName val="_SHOPLIST.xls__SHOPLIST_xl_1421"/>
      <sheetName val="_SHOPLIST.xls__SHOPLIST_xl_1422"/>
      <sheetName val="_SHOPLIST.xls__SHOPLIST_xl_1423"/>
      <sheetName val="_SHOPLIST.xls__SHOPLIST_xl_1424"/>
      <sheetName val="_SHOPLIST.xls__SHOPLIST_xl_1425"/>
      <sheetName val="_SHOPLIST.xls__SHOPLIST_xl_1426"/>
      <sheetName val="_SHOPLIST.xls__SHOPLIST_xl_1427"/>
      <sheetName val="_SHOPLIST.xls__SHOPLIST_xl_1428"/>
      <sheetName val="_SHOPLIST.xls__SHOPLIST_xl_1429"/>
      <sheetName val="_SHOPLIST.xls__SHOPLIST_xl_1430"/>
      <sheetName val="_SHOPLIST.xls__SHOPLIST_xl_1431"/>
      <sheetName val="_SHOPLIST.xls__SHOPLIST_xl_1432"/>
      <sheetName val="_SHOPLIST.xls__SHOPLIST_xl_1433"/>
      <sheetName val="_SHOPLIST.xls__SHOPLIST_xl_1434"/>
      <sheetName val="_SHOPLIST.xls__SHOPLIST_xl_1435"/>
      <sheetName val="_SHOPLIST.xls__SHOPLIST_xl_1436"/>
      <sheetName val="_SHOPLIST.xls__SHOPLIST_xl_1437"/>
      <sheetName val="_SHOPLIST.xls__SHOPLIST_xl_1438"/>
      <sheetName val="_SHOPLIST.xls__SHOPLIST_xl_1439"/>
      <sheetName val="_SHOPLIST.xls__SHOPLIST_xl_1440"/>
      <sheetName val="_SHOPLIST.xls__SHOPLIST_xl_1441"/>
      <sheetName val="_SHOPLIST.xls__SHOPLIST_xl_1442"/>
      <sheetName val="_SHOPLIST.xls__SHOPLIST_xl_1443"/>
      <sheetName val="_SHOPLIST.xls__SHOPLIST_xl_1444"/>
      <sheetName val="_SHOPLIST.xls__SHOPLIST_xl_1445"/>
      <sheetName val="_SHOPLIST.xls__SHOPLIST_xl_1446"/>
      <sheetName val="_SHOPLIST.xls__SHOPLIST_xl_1447"/>
      <sheetName val="_SHOPLIST.xls__SHOPLIST_xl_1448"/>
      <sheetName val="_SHOPLIST.xls__SHOPLIST_xl_1449"/>
      <sheetName val="_SHOPLIST.xls__SHOPLIST_xl_1450"/>
      <sheetName val="_SHOPLIST.xls__SHOPLIST_xl_1451"/>
      <sheetName val="_SHOPLIST.xls__SHOPLIST_xl_1452"/>
      <sheetName val="_SHOPLIST.xls__SHOPLIST_xl_1453"/>
      <sheetName val="_SHOPLIST.xls__SHOPLIST_xl_1454"/>
      <sheetName val="_SHOPLIST.xls__SHOPLIST_xl_1455"/>
      <sheetName val="_SHOPLIST.xls__SHOPLIST_xl_1456"/>
      <sheetName val="_SHOPLIST.xls__SHOPLIST_xl_1457"/>
      <sheetName val="_SHOPLIST.xls__SHOPLIST_xl_1458"/>
      <sheetName val="_SHOPLIST.xls__SHOPLIST_xl_1459"/>
      <sheetName val="_SHOPLIST.xls__SHOPLIST_xl_1460"/>
      <sheetName val="_SHOPLIST.xls__SHOPLIST_xl_1461"/>
      <sheetName val="_SHOPLIST.xls__SHOPLIST_xl_1462"/>
      <sheetName val="_SHOPLIST.xls__SHOPLIST_xl_1861"/>
      <sheetName val="_SHOPLIST.xls__SHOPLIST_xl_1862"/>
      <sheetName val="_SHOPLIST.xls__SHOPLIST_xl_1863"/>
      <sheetName val="_SHOPLIST.xls__SHOPLIST_xl_1864"/>
      <sheetName val="_SHOPLIST.xls__SHOPLIST_xl_1865"/>
      <sheetName val="_SHOPLIST.xls__SHOPLIST_xl_1866"/>
      <sheetName val="_SHOPLIST.xls__SHOPLIST_xl_1867"/>
      <sheetName val="_SHOPLIST.xls__SHOPLIST_xl_1868"/>
      <sheetName val="_SHOPLIST.xls__SHOPLIST_xl_1869"/>
      <sheetName val="_SHOPLIST.xls__SHOPLIST_xl_1870"/>
      <sheetName val="_SHOPLIST.xls__SHOPLIST_xl_1871"/>
      <sheetName val="_SHOPLIST.xls__SHOPLIST_xl_1872"/>
      <sheetName val="_SHOPLIST.xls__SHOPLIST_xl_1873"/>
      <sheetName val="_SHOPLIST.xls__SHOPLIST_xl_1874"/>
      <sheetName val="_SHOPLIST.xls__SHOPLIST_xl_1875"/>
      <sheetName val="_SHOPLIST.xls__SHOPLIST_xl_1463"/>
      <sheetName val="_SHOPLIST.xls__SHOPLIST_xl_1464"/>
      <sheetName val="_SHOPLIST.xls__SHOPLIST_xl_1465"/>
      <sheetName val="_SHOPLIST.xls__SHOPLIST_xl_1466"/>
      <sheetName val="_SHOPLIST.xls__SHOPLIST_xl_1467"/>
      <sheetName val="_SHOPLIST.xls__SHOPLIST_xl_1468"/>
      <sheetName val="_SHOPLIST.xls__SHOPLIST_xl_1469"/>
      <sheetName val="_SHOPLIST_xls__SHOPLIST_xls_903"/>
      <sheetName val="_SHOPLIST_xls__SHOPLIST_xls_904"/>
      <sheetName val="_SHOPLIST_xls__SHOPLIST_xls_905"/>
      <sheetName val="_SHOPLIST_xls__SHOPLIST_xls_906"/>
      <sheetName val="_SHOPLIST_xls__SHOPLIST_xls_907"/>
      <sheetName val="_SHOPLIST_xls__SHOPLIST_xls_908"/>
      <sheetName val="_SHOPLIST_xls__SHOPLIST_xls_909"/>
      <sheetName val="_SHOPLIST_xls__SHOPLIST_xls_910"/>
      <sheetName val="_SHOPLIST_xls__SHOPLIST_xls_911"/>
      <sheetName val="_SHOPLIST_xls__SHOPLIST_xls_912"/>
      <sheetName val="_SHOPLIST_xls__SHOPLIST_xls_913"/>
      <sheetName val="_SHOPLIST_xls__SHOPLIST_xls_914"/>
      <sheetName val="_SHOPLIST_xls__SHOPLIST_xls_915"/>
      <sheetName val="_SHOPLIST_xls__SHOPLIST_xls_916"/>
      <sheetName val="_SHOPLIST_xls__SHOPLIST_xls_917"/>
      <sheetName val="_SHOPLIST_xls__SHOPLIST_xls_918"/>
      <sheetName val="_SHOPLIST_xls__SHOPLIST_xls_919"/>
      <sheetName val="_SHOPLIST_xls__SHOPLIST_xls_920"/>
      <sheetName val="_SHOPLIST_xls__SHOPLIST_xls_921"/>
      <sheetName val="_SHOPLIST_xls__SHOPLIST_xls_922"/>
      <sheetName val="_SHOPLIST_xls__SHOPLIST_xls_923"/>
      <sheetName val="_SHOPLIST_xls__SHOPLIST_xls_924"/>
      <sheetName val="_SHOPLIST_xls__SHOPLIST_xls_925"/>
      <sheetName val="_SHOPLIST_xls__SHOPLIST_xls_926"/>
      <sheetName val="_SHOPLIST_xls__SHOPLIST_xls_927"/>
      <sheetName val="_SHOPLIST_xls__SHOPLIST_xls_928"/>
      <sheetName val="_SHOPLIST_xls__SHOPLIST_xls_929"/>
      <sheetName val="_SHOPLIST_xls__SHOPLIST_xls_930"/>
      <sheetName val="_SHOPLIST_xls__SHOPLIST_xls_931"/>
      <sheetName val="_SHOPLIST_xls__SHOPLIST_xls_932"/>
      <sheetName val="_SHOPLIST_xls__SHOPLIST_xls_933"/>
      <sheetName val="_SHOPLIST_xls__SHOPLIST_xl_1048"/>
      <sheetName val="_SHOPLIST_xls__SHOPLIST_xl_1049"/>
      <sheetName val="_SHOPLIST_xls__SHOPLIST_xl_1050"/>
      <sheetName val="_SHOPLIST_xls__SHOPLIST_xl_1051"/>
      <sheetName val="_SHOPLIST_xls__SHOPLIST_xl_1052"/>
      <sheetName val="_SHOPLIST_xls__SHOPLIST_xl_1053"/>
      <sheetName val="_SHOPLIST_xls_70___0_s__i____27"/>
      <sheetName val="_SHOPLIST_xls__SHOPLIST_xls_934"/>
      <sheetName val="_SHOPLIST_xls__SHOPLIST_xl_1054"/>
      <sheetName val="_SHOPLIST_xls__SHOPLIST_xl_1055"/>
      <sheetName val="_SHOPLIST_xls__SHOPLIST_xl_1056"/>
      <sheetName val="_SHOPLIST_xls__SHOPLIST_xls_935"/>
      <sheetName val="_SHOPLIST_xls__SHOPLIST_xls_936"/>
      <sheetName val="_SHOPLIST_xls__SHOPLIST_xls_937"/>
      <sheetName val="_SHOPLIST_xls__SHOPLIST_xls_938"/>
      <sheetName val="_SHOPLIST_xls__SHOPLIST_xl_1057"/>
      <sheetName val="_SHOPLIST_xls__SHOPLIST_xls_939"/>
      <sheetName val="_SHOPLIST_xls__SHOPLIST_xls_940"/>
      <sheetName val="_SHOPLIST_xls__SHOPLIST_xl_1058"/>
      <sheetName val="_SHOPLIST_xls__SHOPLIST_xls_941"/>
      <sheetName val="_SHOPLIST_xls__SHOPLIST_xl_1059"/>
      <sheetName val="_SHOPLIST_xls__SHOPLIST_xls_942"/>
      <sheetName val="_SHOPLIST_xls__SHOPLIST_xl_1060"/>
      <sheetName val="_SHOPLIST_xls__SHOPLIST_xl_1061"/>
      <sheetName val="_SHOPLIST_xls__SHOPLIST_xls_943"/>
      <sheetName val="_SHOPLIST_xls__SHOPLIST_xls_944"/>
      <sheetName val="_SHOPLIST_xls__SHOPLIST_xls_945"/>
      <sheetName val="_SHOPLIST_xls__SHOPLIST_xls_946"/>
      <sheetName val="_SHOPLIST_xls__SHOPLIST_xls_947"/>
      <sheetName val="_SHOPLIST_xls__SHOPLIST_xls_948"/>
      <sheetName val="_SHOPLIST_xls__SHOPLIST_xls_949"/>
      <sheetName val="_SHOPLIST_xls__SHOPLIST_xls_950"/>
      <sheetName val="_SHOPLIST_xls__SHOPLIST_xls_951"/>
      <sheetName val="_SHOPLIST_xls__SHOPLIST_xls_952"/>
      <sheetName val="_SHOPLIST_xls__SHOPLIST_xl_1062"/>
      <sheetName val="_SHOPLIST_xls__SHOPLIST_xls_953"/>
      <sheetName val="_SHOPLIST_xls__SHOPLIST_xl_1063"/>
      <sheetName val="_SHOPLIST_xls__SHOPLIST_xl_1064"/>
      <sheetName val="_SHOPLIST_xls__SHOPLIST_xls_954"/>
      <sheetName val="_SHOPLIST_xls__SHOPLIST_xls_955"/>
      <sheetName val="_SHOPLIST_xls__SHOPLIST_xls_956"/>
      <sheetName val="_SHOPLIST_xls__SHOPLIST_xls_957"/>
      <sheetName val="_SHOPLIST_xls__SHOPLIST_xls_958"/>
      <sheetName val="_SHOPLIST_xls__SHOPLIST_xls_959"/>
      <sheetName val="_SHOPLIST_xls__SHOPLIST_xls_960"/>
      <sheetName val="_SHOPLIST_xls__SHOPLIST_xls_961"/>
      <sheetName val="_SHOPLIST_xls__SHOPLIST_xls_962"/>
      <sheetName val="_SHOPLIST_xls__SHOPLIST_xls_963"/>
      <sheetName val="_SHOPLIST_xls__SHOPLIST_xls_964"/>
      <sheetName val="_SHOPLIST_xls__SHOPLIST_xl_1065"/>
      <sheetName val="_SHOPLIST_xls__SHOPLIST_xl_1066"/>
      <sheetName val="_SHOPLIST_xls__SHOPLIST_xls_965"/>
      <sheetName val="_SHOPLIST_xls__SHOPLIST_xls_966"/>
      <sheetName val="_SHOPLIST_xls__SHOPLIST_xls_967"/>
      <sheetName val="_SHOPLIST_xls__SHOPLIST_xls_968"/>
      <sheetName val="_SHOPLIST_xls__SHOPLIST_xls_969"/>
      <sheetName val="_SHOPLIST_xls__SHOPLIST_xls_970"/>
      <sheetName val="_SHOPLIST_xls__SHOPLIST_xls_971"/>
      <sheetName val="_SHOPLIST_xls__SHOPLIST_xls_972"/>
      <sheetName val="_SHOPLIST_xls__SHOPLIST_xls_973"/>
      <sheetName val="_SHOPLIST_xls__SHOPLIST_xls_974"/>
      <sheetName val="_SHOPLIST_xls__SHOPLIST_xls_975"/>
      <sheetName val="_SHOPLIST_xls__SHOPLIST_xls_976"/>
      <sheetName val="_SHOPLIST_xls__SHOPLIST_xls_977"/>
      <sheetName val="_SHOPLIST_xls__SHOPLIST_xl_1067"/>
      <sheetName val="_SHOPLIST_xls__SHOPLIST_xls_978"/>
      <sheetName val="_SHOPLIST_xls__SHOPLIST_xl_1068"/>
      <sheetName val="_SHOPLIST_xls__SHOPLIST_xl_1069"/>
      <sheetName val="_SHOPLIST_xls__SHOPLIST_xl_1070"/>
      <sheetName val="_SHOPLIST_xls__SHOPLIST_xl_1071"/>
      <sheetName val="_SHOPLIST_xls__SHOPLIST_xls_979"/>
      <sheetName val="_SHOPLIST_xls__SHOPLIST_xl_1072"/>
      <sheetName val="_SHOPLIST_xls__SHOPLIST_xls_980"/>
      <sheetName val="_SHOPLIST_xls__SHOPLIST_xls_981"/>
      <sheetName val="_SHOPLIST_xls__SHOPLIST_xls_982"/>
      <sheetName val="_SHOPLIST_xls__SHOPLIST_xls_983"/>
      <sheetName val="_SHOPLIST_xls__SHOPLIST_xls_984"/>
      <sheetName val="_SHOPLIST_xls__SHOPLIST_xls_985"/>
      <sheetName val="_SHOPLIST_xls__SHOPLIST_xls_986"/>
      <sheetName val="_SHOPLIST_xls__SHOPLIST_xl_1073"/>
      <sheetName val="_SHOPLIST_xls__SHOPLIST_xl_1074"/>
      <sheetName val="_SHOPLIST_xls__SHOPLIST_xls_987"/>
      <sheetName val="_SHOPLIST_xls__SHOPLIST_xls_988"/>
      <sheetName val="_SHOPLIST_xls__SHOPLIST_xls_989"/>
      <sheetName val="_SHOPLIST_xls__SHOPLIST_xls_990"/>
      <sheetName val="_SHOPLIST_xls__SHOPLIST_xls_991"/>
      <sheetName val="_SHOPLIST_xls__SHOPLIST_xls_992"/>
      <sheetName val="_SHOPLIST_xls__SHOPLIST_xls_993"/>
      <sheetName val="_SHOPLIST_xls__SHOPLIST_xls_994"/>
      <sheetName val="_SHOPLIST_xls__SHOPLIST_xls_995"/>
      <sheetName val="_SHOPLIST_xls__SHOPLIST_xl_1075"/>
      <sheetName val="_SHOPLIST_xls__SHOPLIST_xls_996"/>
      <sheetName val="_SHOPLIST_xls__SHOPLIST_xls_997"/>
      <sheetName val="_SHOPLIST_xls__SHOPLIST_xls_998"/>
      <sheetName val="_SHOPLIST_xls__SHOPLIST_xls_999"/>
      <sheetName val="_SHOPLIST_xls__SHOPLIST_xl_1000"/>
      <sheetName val="_SHOPLIST_xls__SHOPLIST_xl_1001"/>
      <sheetName val="_SHOPLIST_xls__SHOPLIST_xl_1002"/>
      <sheetName val="_SHOPLIST_xls__SHOPLIST_xl_1076"/>
      <sheetName val="_SHOPLIST_xls__SHOPLIST_xl_1003"/>
      <sheetName val="_SHOPLIST_xls__SHOPLIST_xl_1004"/>
      <sheetName val="_SHOPLIST_xls__SHOPLIST_xl_1005"/>
      <sheetName val="_SHOPLIST_xls__SHOPLIST_xl_1006"/>
      <sheetName val="_SHOPLIST_xls__SHOPLIST_xl_1007"/>
      <sheetName val="_SHOPLIST_xls__SHOPLIST_xl_1008"/>
      <sheetName val="_SHOPLIST_xls__SHOPLIST_xl_1009"/>
      <sheetName val="_SHOPLIST_xls__SHOPLIST_xl_1010"/>
      <sheetName val="_SHOPLIST_xls__SHOPLIST_xl_1011"/>
      <sheetName val="_SHOPLIST_xls__SHOPLIST_xl_1012"/>
      <sheetName val="_SHOPLIST_xls__SHOPLIST_xl_1013"/>
      <sheetName val="_SHOPLIST_xls__SHOPLIST_xl_1014"/>
      <sheetName val="_SHOPLIST_xls__SHOPLIST_xl_1015"/>
      <sheetName val="_SHOPLIST_xls__SHOPLIST_xl_1016"/>
      <sheetName val="_SHOPLIST_xls__SHOPLIST_xl_1017"/>
      <sheetName val="_SHOPLIST_xls__SHOPLIST_xl_1018"/>
      <sheetName val="_SHOPLIST_xls__SHOPLIST_xl_1019"/>
      <sheetName val="_SHOPLIST_xls__SHOPLIST_xl_1020"/>
      <sheetName val="_SHOPLIST_xls__SHOPLIST_xl_1077"/>
      <sheetName val="_SHOPLIST_xls__SHOPLIST_xl_1021"/>
      <sheetName val="_SHOPLIST_xls__SHOPLIST_xl_1022"/>
      <sheetName val="_SHOPLIST_xls__SHOPLIST_xl_1023"/>
      <sheetName val="_SHOPLIST_xls__SHOPLIST_xl_1024"/>
      <sheetName val="_SHOPLIST_xls__SHOPLIST_xl_1025"/>
      <sheetName val="_SHOPLIST_xls__SHOPLIST_xl_1026"/>
      <sheetName val="_SHOPLIST_xls__SHOPLIST_xl_1027"/>
      <sheetName val="_SHOPLIST_xls__SHOPLIST_xl_1028"/>
      <sheetName val="_SHOPLIST_xls__SHOPLIST_xl_1029"/>
      <sheetName val="_SHOPLIST_xls__SHOPLIST_xl_1078"/>
      <sheetName val="_SHOPLIST_xls__SHOPLIST_xl_1030"/>
      <sheetName val="_SHOPLIST_xls__SHOPLIST_xl_1031"/>
      <sheetName val="_SHOPLIST_xls__SHOPLIST_xl_1032"/>
      <sheetName val="_SHOPLIST_xls__SHOPLIST_xl_1033"/>
      <sheetName val="_SHOPLIST_xls__SHOPLIST_xl_1034"/>
      <sheetName val="_SHOPLIST_xls__SHOPLIST_xl_1035"/>
      <sheetName val="_SHOPLIST_xls__SHOPLIST_xl_1036"/>
      <sheetName val="_SHOPLIST_xls__SHOPLIST_xl_1037"/>
      <sheetName val="_SHOPLIST_xls__SHOPLIST_xl_1038"/>
      <sheetName val="_SHOPLIST_xls__SHOPLIST_xl_1079"/>
      <sheetName val="_SHOPLIST_xls__SHOPLIST_xl_1039"/>
      <sheetName val="_SHOPLIST_xls__SHOPLIST_xl_1040"/>
      <sheetName val="_SHOPLIST_xls__SHOPLIST_xl_1041"/>
      <sheetName val="_SHOPLIST_xls__SHOPLIST_xl_1042"/>
      <sheetName val="_SHOPLIST_xls__SHOPLIST_xl_1043"/>
      <sheetName val="_SHOPLIST_xls__SHOPLIST_xl_1044"/>
      <sheetName val="_SHOPLIST_xls__SHOPLIST_xl_1045"/>
      <sheetName val="_SHOPLIST_xls_70_x005f_x005f_x005f_x0000__8"/>
      <sheetName val="_SHOPLIST_xls__SHOPLIST_xl_1046"/>
      <sheetName val="_SHOPLIST_xls__SHOPLIST_xl_1047"/>
      <sheetName val="_SHOPLIST_xls_70___0_s__i____28"/>
      <sheetName val="_SHOPLIST_xls__SHOPLIST_xls__V7"/>
      <sheetName val="_SHOPLIST_xls__VW__VU________19"/>
      <sheetName val="_SHOPLIST_xls_70_x005f_x0000___0_x_10"/>
      <sheetName val="_SHOPLIST_xls_70___0_s__i____29"/>
      <sheetName val="_SHOPLIST_xls__VW__VU________20"/>
      <sheetName val="_SHOPLIST_xls_70___0_s__i____30"/>
      <sheetName val="_SHOPLIST_xls__SHOPLIST_xl_1080"/>
      <sheetName val="_SHOPLIST_xls__SHOPLIST_xl_1081"/>
      <sheetName val="_SHOPLIST_xls__SHOPLIST_xl_1082"/>
      <sheetName val="_SHOPLIST_xls__SHOPLIST_xl_1083"/>
      <sheetName val="_SHOPLIST_xls__SHOPLIST_xl_1084"/>
      <sheetName val="_SHOPLIST_xls__SHOPLIST_xl_1085"/>
      <sheetName val="_SHOPLIST_xls__SHOPLIST_xl_1086"/>
      <sheetName val="_SHOPLIST_xls__SHOPLIST_xl_1087"/>
      <sheetName val="_SHOPLIST_xls__SHOPLIST_xl_1088"/>
      <sheetName val="_SHOPLIST_xls__SHOPLIST_xl_1089"/>
      <sheetName val="_SHOPLIST_xls__SHOPLIST_xl_1090"/>
      <sheetName val="_SHOPLIST_xls__SHOPLIST_xl_1091"/>
      <sheetName val="_SHOPLIST_xls__SHOPLIST_xl_1092"/>
      <sheetName val="_SHOPLIST_xls__SHOPLIST_xl_1093"/>
      <sheetName val="_SHOPLIST_xls__SHOPLIST_xl_1094"/>
      <sheetName val="_SHOPLIST_xls__SHOPLIST_xl_1095"/>
      <sheetName val="_SHOPLIST_xls__SHOPLIST_xl_1096"/>
      <sheetName val="_SHOPLIST_xls__SHOPLIST_xl_1097"/>
      <sheetName val="_SHOPLIST_xls__SHOPLIST_xl_1098"/>
      <sheetName val="_SHOPLIST_xls__SHOPLIST_xl_1099"/>
      <sheetName val="_SHOPLIST_xls__SHOPLIST_xl_1100"/>
      <sheetName val="_SHOPLIST_xls__SHOPLIST_xl_1101"/>
      <sheetName val="_SHOPLIST_xls__SHOPLIST_xl_1102"/>
      <sheetName val="_SHOPLIST_xls__SHOPLIST_xl_1103"/>
      <sheetName val="_SHOPLIST_xls__SHOPLIST_xl_1104"/>
      <sheetName val="_SHOPLIST_xls__SHOPLIST_xl_1105"/>
      <sheetName val="_SHOPLIST_xls__SHOPLIST_xl_1106"/>
      <sheetName val="_SHOPLIST_xls__SHOPLIST_xl_1107"/>
      <sheetName val="_SHOPLIST_xls__SHOPLIST_xl_1108"/>
      <sheetName val="_SHOPLIST_xls__SHOPLIST_xl_1109"/>
      <sheetName val="_SHOPLIST_xls__SHOPLIST_xl_1110"/>
      <sheetName val="_SHOPLIST_xls__SHOPLIST_xl_1111"/>
      <sheetName val="_SHOPLIST_xls__SHOPLIST_xl_1112"/>
      <sheetName val="_SHOPLIST_xls__SHOPLIST_xl_1113"/>
      <sheetName val="_SHOPLIST_xls__SHOPLIST_xl_1114"/>
      <sheetName val="_SHOPLIST_xls__SHOPLIST_xl_1115"/>
      <sheetName val="_SHOPLIST_xls__SHOPLIST_xl_1116"/>
      <sheetName val="_SHOPLIST_xls__SHOPLIST_xl_1117"/>
      <sheetName val="_SHOPLIST_xls__SHOPLIST_xl_1118"/>
      <sheetName val="_SHOPLIST_xls__SHOPLIST_xl_1119"/>
      <sheetName val="_SHOPLIST_xls__SHOPLIST_xl_1120"/>
      <sheetName val="_SHOPLIST_xls__SHOPLIST_xl_1121"/>
      <sheetName val="_SHOPLIST_xls__SHOPLIST_xl_1122"/>
      <sheetName val="_SHOPLIST_xls__SHOPLIST_xl_1123"/>
      <sheetName val="_SHOPLIST_xls__SHOPLIST_xl_1124"/>
      <sheetName val="_SHOPLIST_xls__SHOPLIST_xl_1125"/>
      <sheetName val="_SHOPLIST_xls__SHOPLIST_xl_1126"/>
      <sheetName val="_SHOPLIST_xls__SHOPLIST_xl_1127"/>
      <sheetName val="_SHOPLIST_xls__SHOPLIST_xl_1128"/>
      <sheetName val="_SHOPLIST_xls__SHOPLIST_xl_1129"/>
      <sheetName val="_SHOPLIST_xls__SHOPLIST_xl_1130"/>
      <sheetName val="_SHOPLIST_xls__SHOPLIST_xl_1131"/>
      <sheetName val="_SHOPLIST_xls__SHOPLIST_xl_1132"/>
      <sheetName val="_SHOPLIST_xls__SHOPLIST_xl_1133"/>
      <sheetName val="_SHOPLIST_xls__SHOPLIST_xl_1134"/>
      <sheetName val="_SHOPLIST_xls__SHOPLIST_xl_1135"/>
      <sheetName val="_SHOPLIST_xls__SHOPLIST_xl_1136"/>
      <sheetName val="_SHOPLIST_xls__SHOPLIST_xl_1137"/>
      <sheetName val="_SHOPLIST_xls__SHOPLIST_xl_1138"/>
      <sheetName val="_SHOPLIST_xls__SHOPLIST_xl_1139"/>
      <sheetName val="_SHOPLIST_xls__SHOPLIST_xl_1140"/>
      <sheetName val="_SHOPLIST_xls__SHOPLIST_xl_1141"/>
      <sheetName val="_SHOPLIST.xls__VW__VU________24"/>
      <sheetName val="_SHOPLIST.xls__VW__VU________25"/>
      <sheetName val="_SHOPLIST.xls_70_x005f_x0000___0_x_13"/>
      <sheetName val="_SHOPLIST.xls_70_x005f_x005f_x005f_x0000_13"/>
      <sheetName val="_SHOPLIST.xls_70_x005f_x005f_x005f_x0000_12"/>
      <sheetName val="_SIOPLIST.yls__SHOPLIST_xls_491"/>
      <sheetName val="_SIOPLHST.yls_^SHOQLIST_xls_508"/>
      <sheetName val="_SHOPLIST.xls__SHOQLISU_xlr_524"/>
      <sheetName val="_SIOPLHST.xls__SHOPLIST_xlr_535"/>
      <sheetName val="_SHOPLIST.xls_^SHOPLIST_xls_537"/>
      <sheetName val="_SHOPLIST.xls__SHOPLIST_xlr_539"/>
      <sheetName val="_SHOPLIST_xls__VW4"/>
      <sheetName val="_SHOPLIST_xls_70,_0s«iÆøí¬i24"/>
      <sheetName val="_SHOPLIST_xls__VWVU))3"/>
      <sheetName val="_SHOPLIST_xls_70,_0s«iÆøí¬i25"/>
      <sheetName val="_SHOPLIST_xls__VW5"/>
      <sheetName val="_SHOPLIST_xls_70,_0s«iÆøí¬i112"/>
      <sheetName val="_SHOPLIST_xls_70,_0s«_iÆø_í¬4"/>
      <sheetName val="_SHOPLIST_xls_70,_0s«iÆøí¬i26"/>
      <sheetName val="_SHOPLIST_xls_70,_0s«iÆøí¬i34"/>
      <sheetName val="_SHOPLIST_xls__VWVU))4"/>
      <sheetName val="_SHOPLIST_xls_70,_0s«iÆøí¬i27"/>
      <sheetName val="_SHOPLIST_xls_70,_0s«iÆøí¬7"/>
      <sheetName val="_SHOPLIST_xls__SH7"/>
      <sheetName val="_SHOPLIST_xls_70_7"/>
      <sheetName val="_SHOPLIST_xls__VW6"/>
      <sheetName val="_SHOPLIST_xls_70,_0s«i_x6"/>
      <sheetName val="_SHOPLIST_xls_70_x005f_x0000_,_0_x004"/>
      <sheetName val="_SHOPLIST_xls__VWVU))tÏØ0_189"/>
      <sheetName val="_SHOPLIST_xls__VWVU))tÏØ0_190"/>
      <sheetName val="_SHOPLIST_xls__VWVU))tÏØ0_191"/>
      <sheetName val="_SHOPLIST_xls__VWVU))tÏØ0_192"/>
      <sheetName val="_SHOPLIST_xls__VWVU))tÏØ0_193"/>
      <sheetName val="_SHOPLIST_xls__VWVU))tÏØ0_194"/>
      <sheetName val="_SHOPLIST_xls_70,_0s«iÆøí¬i113"/>
      <sheetName val="_SHOPLIST_xls_70,_0s«_iÆø_í¬5"/>
      <sheetName val="_SHOPLIST_xls_70,_0s«iÆøí¬i28"/>
      <sheetName val="_SHOPLIST_xls_70,_0s«iÆøí¬i35"/>
      <sheetName val="_SHOPLIST_xls__VWVU))5"/>
      <sheetName val="_SHOPLIST_xls_70,_0s«iÆøí¬i29"/>
      <sheetName val="_SHOPLIST_xls_7018"/>
      <sheetName val="___________23"/>
      <sheetName val="_SHOPLIST_xls__VWVU))tÏØ0_195"/>
      <sheetName val="_SHOPLIST_xls__VWVU))tÏØ0_196"/>
      <sheetName val="_SHOPLIST_xls_70,18"/>
      <sheetName val="_SHOPLIST_xls__VWVU))tÏØ0_197"/>
      <sheetName val="_SHOPLIST_xls__VWVU))tÏØ0_198"/>
      <sheetName val="_SHOPLIST_xls__VWVU))tÏØ0_199"/>
      <sheetName val="_SHOPLIST_xls__VWVU))tÏØ0_200"/>
      <sheetName val="_SHOPLIST_xls__VWVU))tÏØ0_201"/>
      <sheetName val="_SHOPLIST_xls__VWVU))tÏØ0_202"/>
      <sheetName val="_SHOPLIST_xls__VWVU))tÏØ0_203"/>
      <sheetName val="_SHOPLIST_xls__VWVU))tÏØ0_204"/>
      <sheetName val="_SHOPLIST_xls__VWVU))tÏØ0_205"/>
      <sheetName val="_SHOPLIST_xls_70,_0s«iÆøí¬8"/>
      <sheetName val="_SHOPLIST_xls__SH8"/>
      <sheetName val="_SHOPLIST_xls_70_8"/>
      <sheetName val="_SHOPLIST_xls__VW7"/>
      <sheetName val="_SHOPLIST_xls__VWVU))tÏØ0_206"/>
      <sheetName val="_SHOPLIST_xls__VWVU))tÏØ0_207"/>
      <sheetName val="_SHOPLIST_xls__VWVU))tÏØ0_208"/>
      <sheetName val="_SHOPLIST_xls_70,_0s«i_x7"/>
      <sheetName val="_SHOPLIST_xls_70_x005f_x0000_,_0_x005"/>
      <sheetName val="_SHOPLIST_xls__VWVU))tÏØ0_209"/>
      <sheetName val="_SHOPLIST_xls__VWVU))tÏØ0_210"/>
      <sheetName val="_SHOPLIST_xls__VWVU))tÏØ0_211"/>
      <sheetName val="_SHOPLIST_xls__VWVU))tÏØ0_212"/>
      <sheetName val="_SHOPLIST_xls__VWVU))tÏØ0_213"/>
      <sheetName val="_SHOPLIST_xls__VWVU))tÏØ0_214"/>
      <sheetName val="_SHOPLIST_xls__VWVU))tÏØ0_215"/>
      <sheetName val="_SHOPLIST_xls__VWVU))tÏØ0_216"/>
      <sheetName val="_SHOPLIST_xls_70,_0s«iÆøí¬i114"/>
      <sheetName val="_SHOPLIST_xls_70,_0s«_iÆø_í¬6"/>
      <sheetName val="_SHOPLIST_xls_70,_0s«iÆøí¬i210"/>
      <sheetName val="_SHOPLIST_xls_70,_0s«iÆøí¬i36"/>
      <sheetName val="_SHOPLIST_xls__VWVU))6"/>
      <sheetName val="_SHOPLIST.xls_70___0_s__i____38"/>
      <sheetName val="_SHOPLIST_xls__VWVU))tÏØ0_217"/>
      <sheetName val="_SHOPLIST_xls__VWVU))tÏØ0_218"/>
      <sheetName val="_SHOPLIST_xls__VWVU))tÏØ0_219"/>
      <sheetName val="_SHOPLIST_xls__VWVU))tÏØ0_220"/>
      <sheetName val="_SHOPLIST_xls__VWVU))tÏØ0_221"/>
      <sheetName val="_SHOPLIST_xls__VWVU))tÏØ0_222"/>
      <sheetName val="_SHOPLIST_xls__VWVU))tÏØ0_223"/>
      <sheetName val="_SHOPLIST.xls_70___0_s__i____48"/>
      <sheetName val="_SHOPLIST.xls__VW__VU________28"/>
      <sheetName val="_SHOPLIST.xls__VW__VU________29"/>
      <sheetName val="_SHOPLIST.xls_70___0_s__i____49"/>
      <sheetName val="_SHOPLIST.xls_70_x005f_x0000___0_x_15"/>
      <sheetName val="_SHOPLIST.xls_70___0_s__i____50"/>
      <sheetName val="_SHOPLIST.xls__SHOPLIST_xl_3232"/>
      <sheetName val="_SHOPLIST.xls__SHOPLIST_xl_3233"/>
      <sheetName val="_SHOPLIST.xls__SHOPLIST_xl_3234"/>
      <sheetName val="_SHOPLIST.xls__SHOPLIST_xl_3235"/>
      <sheetName val="_SHOPLIST.xls__SHOPLIST_xl_3236"/>
      <sheetName val="_SHOPLIST.xls__SHOPLIST_xl_3237"/>
      <sheetName val="_SHOPLIST.xls__SHOPLIST_xl_3238"/>
      <sheetName val="_SHOPLIST.xls__SHOPLIST_xl_3239"/>
      <sheetName val="_SHOPLIST.xls__SHOPLIST_xl_3240"/>
      <sheetName val="_SHOPLIST.xls__SHOPLIST_xl_3241"/>
      <sheetName val="_SHOPLIST.xls__SHOPLIST_xl_3242"/>
      <sheetName val="_SHOPLIST.xls__SHOPLIST_xl_3243"/>
      <sheetName val="_SHOPLIST.xls__SHOPLIST_xl_3244"/>
      <sheetName val="_SHOPLIST.xls__SHOPLIST_xl_3245"/>
      <sheetName val="_SHOPLIST.xls__SHOPLIST_xl_3246"/>
      <sheetName val="_SHOPLIST.xls__SHOPLIST_xl_3247"/>
      <sheetName val="_SHOPLIST.xls__SHOPLIST_xl_3248"/>
      <sheetName val="_SHOPLIST.xls__SHOPLIST_xl_3249"/>
      <sheetName val="_SHOPLIST.xls__SHOPLIST_xl_3250"/>
      <sheetName val="_SHOPLIST.xls__SHOPLIST_xl_3251"/>
      <sheetName val="_SHOPLIST.xls__SHOPLIST_xl_3252"/>
      <sheetName val="_SHOPLIST.xls__SHOPLIST_xl_3253"/>
      <sheetName val="_SHOPLIST.xls__SHOPLIST_xl_3254"/>
      <sheetName val="_SHOPLIST.xls__SHOPLIST_xl_3255"/>
      <sheetName val="_SHOPLIST.xls__SHOPLIST_xl_3256"/>
      <sheetName val="_SHOPLIST.xls__SHOPLIST_xl_3257"/>
      <sheetName val="_SHOPLIST.xls__SHOPLIST_xl_3258"/>
      <sheetName val="_SHOPLIST.xls__SHOPLIST_xl_3259"/>
      <sheetName val="_SHOPLIST.xls__SHOPLIST_xl_3260"/>
      <sheetName val="_SHOPLIST.xls__SHOPLIST_xl_3261"/>
      <sheetName val="_SHOPLIST.xls__SHOPLIST_xl_3262"/>
      <sheetName val="_SHOPLIST.xls__SHOPLIST_xl_3263"/>
      <sheetName val="_SHOPLIST.xls__SHOPLIST_xl_3264"/>
      <sheetName val="_SHOPLIST.xls__SHOPLIST_xl_3265"/>
      <sheetName val="_SHOPLIST.xls__SHOPLIST_xl_3266"/>
      <sheetName val="_SHOPLIST.xls__SHOPLIST_xl_3267"/>
      <sheetName val="_SHOPLIST.xls__SHOPLIST_xl_3268"/>
      <sheetName val="_SHOPLIST.xls__SHOPLIST_xl_3269"/>
      <sheetName val="_SHOPLIST.xls__SHOPLIST_xl_3270"/>
      <sheetName val="_SHOPLIST.xls__SHOPLIST_xl_3271"/>
      <sheetName val="_SHOPLIST.xls__SHOPLIST_xl_3272"/>
      <sheetName val="_SHOPLIST.xls__SHOPLIST_xl_3273"/>
      <sheetName val="_SHOPLIST.xls__SHOPLIST_xl_3274"/>
      <sheetName val="_SHOPLIST.xls__SHOPLIST_xl_3275"/>
      <sheetName val="_SHOPLIST.xls__SHOPLIST_xl_3276"/>
      <sheetName val="_SHOPLIST.xls__SHOPLIST_xl_3277"/>
      <sheetName val="_SHOPLIST.xls__SHOPLIST_xl_3278"/>
      <sheetName val="_SHOPLIST.xls__SHOPLIST_xl_3279"/>
      <sheetName val="_SHOPLIST.xls__SHOPLIST_xl_3280"/>
      <sheetName val="_SHOPLIST.xls__SHOPLIST_xl_3281"/>
      <sheetName val="_SHOPLIST.xls__SHOPLIST_xl_3282"/>
      <sheetName val="_SHOPLIST.xls__SHOPLIST_xl_3283"/>
      <sheetName val="_SHOPLIST.xls__SHOPLIST_xl_3284"/>
      <sheetName val="_SHOPLIST.xls__SHOPLIST_xl_3285"/>
      <sheetName val="_SHOPLIST.xls__SHOPLIST_xl_3286"/>
      <sheetName val="_SHOPLIST.xls__SHOPLIST_xl_3287"/>
      <sheetName val="_SHOPLIST.xls__SHOPLIST_xl_3288"/>
      <sheetName val="_SHOPLIST.xls__SHOPLIST_xl_3289"/>
      <sheetName val="_SHOPLIST.xls__SHOPLIST_xl_3290"/>
      <sheetName val="_SHOPLIST.xls__SHOPLIST_xl_3291"/>
      <sheetName val="_SHOPLIST.xls__SHOPLIST_xl_3292"/>
      <sheetName val="_SHOPLIST.xls__SHOPLIST_xl_3293"/>
      <sheetName val="_SHOPLIST.xls__SHOPLIST_xl_3294"/>
      <sheetName val="_SHOPLIST.xls__SHOPLIST_xl_3295"/>
      <sheetName val="_SHOPLIST.xls__SHOPLIST_xl_3296"/>
      <sheetName val="_SHOPLIST.xls__SHOPLIST_xl_3297"/>
      <sheetName val="_SHOPLIST.xls__SHOPLIST_xl_3298"/>
      <sheetName val="_SHOPLIST.xls__SHOPLIST_xl_3299"/>
      <sheetName val="_SHOPLIST.xls__SHOPLIST_xl_3300"/>
      <sheetName val="_SHOPLIST.xls__SHOPLIST_xl_3301"/>
      <sheetName val="_SHOPLIST.xls__SHOPLIST_xl_3302"/>
      <sheetName val="_SHOPLIST.xls__SHOPLIST_xl_3303"/>
      <sheetName val="_SHOPLIST.xls__SHOPLIST_xl_3304"/>
      <sheetName val="_SHOPLIST.xls__SHOPLIST_xl_3305"/>
      <sheetName val="_SHOPLIST.xls__SHOPLIST_xl_3306"/>
      <sheetName val="_SHOPLIST.xls__SHOPLIST_xl_3307"/>
      <sheetName val="_SHOPLIST.xls__SHOPLIST_xl_3308"/>
      <sheetName val="_SHOPLIST.xls__SHOPLIST_xl_3309"/>
      <sheetName val="_SHOPLIST.xls__SHOPLIST_xl_3310"/>
      <sheetName val="_SHOPLIST.xls__SHOPLIST_xl_3311"/>
      <sheetName val="_SHOPLIST.xls__SHOPLIST_xl_3312"/>
      <sheetName val="_SHOPLIST.xls__SHOPLIST_xl_3313"/>
      <sheetName val="_SHOPLIST.xls__SHOPLIST_xl_3314"/>
      <sheetName val="_SHOPLIST.xls__SHOPLIST_xl_3315"/>
      <sheetName val="_SHOPLIST.xls__SHOPLIST_xl_3316"/>
      <sheetName val="_SHOPLIST.xls__SHOPLIST_xl_3317"/>
      <sheetName val="_SHOPLIST.xls__SHOPLIST_xl_3318"/>
      <sheetName val="_SHOPLIST.xls__SHOPLIST_xl_3319"/>
      <sheetName val="_SHOPLIST.xls__SHOPLIST_xl_3320"/>
      <sheetName val="_SHOPLIST.xls__SHOPLIST_xl_3321"/>
      <sheetName val="_SHOPLIST.xls__SHOPLIST_xl_3322"/>
      <sheetName val="_SHOPLIST.xls__SHOPLIST_xl_3323"/>
      <sheetName val="_SHOPLIST.xls__SHOPLIST_xl_3324"/>
      <sheetName val="_SHOPLIST.xls__SHOPLIST_xl_3325"/>
      <sheetName val="_SHOPLIST.xls__SHOPLIST_xl_3326"/>
      <sheetName val="_SHOPLIST.xls__SHOPLIST_xl_3327"/>
      <sheetName val="_SHOPLIST.xls__SHOPLIST_xl_3328"/>
      <sheetName val="_SHOPLIST.xls__SHOPLIST_xl_3329"/>
      <sheetName val="_SHOPLIST.xls__SHOPLIST_xl_3330"/>
      <sheetName val="_SHOPLIST.xls__SHOPLIST_xl_3331"/>
      <sheetName val="_SHOPLIST.xls__SHOPLIST_xl_3332"/>
      <sheetName val="_SHOPLIST.xls__SHOPLIST_xl_3333"/>
      <sheetName val="_SHOPLIST.xls__SHOPLIST_xl_3334"/>
      <sheetName val="_SHOPLIST.xls__SHOPLIST_xl_3335"/>
      <sheetName val="_SHOPLIST.xls__SHOPLIST_xl_3336"/>
      <sheetName val="_SHOPLIST.xls__SHOPLIST_xl_3337"/>
      <sheetName val="_SHOPLIST.xls__SHOPLIST_xl_3338"/>
      <sheetName val="_SHOPLIST.xls__SHOPLIST_xl_3339"/>
      <sheetName val="_SHOPLIST.xls__SHOPLIST_xl_3340"/>
      <sheetName val="_SHOPLIST.xls__SHOPLIST_xl_3341"/>
      <sheetName val="_SHOPLIST.xls__SHOPLIST_xl_3342"/>
      <sheetName val="_SHOPLIST.xls__SHOPLIST_xl_3343"/>
      <sheetName val="_SHOPLIST.xls__SHOPLIST_xl_3344"/>
      <sheetName val="_SHOPLIST.xls__SHOPLIST_xl_3345"/>
      <sheetName val="_SHOPLIST.xls__SHOPLIST_xl_3346"/>
      <sheetName val="_SHOPLIST.xls__SHOPLIST_xl_3347"/>
      <sheetName val="_SHOPLIST.xls__SHOPLIST_xl_3348"/>
      <sheetName val="_SHOPLIST.xls__SHOPLIST_xl_3349"/>
      <sheetName val="_SHOPLIST.xls__SHOPLIST_xl_3350"/>
      <sheetName val="_SHOPLIST.xls__SHOPLIST_xl_3351"/>
      <sheetName val="_SHOPLIST.xls__SHOPLIST_xl_3352"/>
      <sheetName val="_SHOPLIST.xls__SHOPLIST_xl_3353"/>
      <sheetName val="_SHOPLIST.xls__SHOPLIST_xl_3354"/>
      <sheetName val="_SHOPLIST.xls__SHOPLIST_xl_3355"/>
      <sheetName val="_SHOPLIST.xls__SHOPLIST_xl_3356"/>
      <sheetName val="_SHOPLIST.xls__SHOPLIST_xl_3357"/>
      <sheetName val="_SHOPLIST.xls_70_x005f_x005f_x005f_x0000_14"/>
      <sheetName val="_SHOPLIST.xls__SHOPLIST_xl_3358"/>
      <sheetName val="_SHOPLIST.xls__SHOPLIST_xl_3359"/>
      <sheetName val="_SHOPLIST.xls__SHOPLIST_xl_3360"/>
      <sheetName val="_SHOPLIST.xls__SHOPLIST_xl_3361"/>
      <sheetName val="_SHOPLIST.xls__SHOPLIST_xl_3362"/>
      <sheetName val="_SHOPLIST.xls__SHOPLIST_xl_3363"/>
      <sheetName val="_SHOPLIST.xls__SHOPLIST_xl_3364"/>
      <sheetName val="_SHOPLIST.xls__SHOPLIST_xl_3365"/>
      <sheetName val="_SHOPLIST.xls__SHOPLIST_xl_3366"/>
      <sheetName val="_SHOPLIST.xls__SHOPLIST_xl_3367"/>
      <sheetName val="_SHOPLIST.xls__SHOPLIST_xl_3368"/>
      <sheetName val="_SHOPLIST.xls__SHOPLIST_xl_3369"/>
      <sheetName val="_SHOPLIST.xls__SHOPLIST_xl_3370"/>
      <sheetName val="_SHOPLIST.xls_70___0_s__i____51"/>
      <sheetName val="_SHOPLIST.xls__SHOPLIST_xl_3371"/>
      <sheetName val="_SHOPLIST.xls__SHOPLIST_xl_3372"/>
      <sheetName val="_SHOPLIST.xls__SHOPLIST_xl_3373"/>
      <sheetName val="_SHOPLIST.xls__SHOPLIST_xl_3374"/>
      <sheetName val="_SHOPLIST.xls__SHOPLIST_xl_3375"/>
      <sheetName val="_SHOPLIST.xls__SHOPLIST_xl_3376"/>
      <sheetName val="_SHOPLIST.xls__SHOPLIST_xl_3377"/>
      <sheetName val="_SHOPLIST.xls__SHOPLIST_xl_3378"/>
      <sheetName val="_SHOPLIST.xls__SHOPLIST_xl_3379"/>
      <sheetName val="_SHOPLIST.xls__SHOPLIST_xl_3380"/>
      <sheetName val="_SHOPLIST.xls__SHOPLIST_xl_3381"/>
      <sheetName val="_SHOPLIST.xls__SHOPLIST_xl_3382"/>
      <sheetName val="_SHOPLIST.xls__SHOPLIST_xl_3383"/>
      <sheetName val="_SHOPLIST.xls__SHOPLIST_xl_3384"/>
      <sheetName val="_SHOPLIST.xls__SHOPLIST_xl_3385"/>
      <sheetName val="_SHOPLIST.xls__SHOPLIST_xl_3386"/>
      <sheetName val="_SHOPLIST.xls__SHOPLIST_xl_3387"/>
      <sheetName val="_SHOPLIST.xls__SHOPLIST_xl_3388"/>
      <sheetName val="_SHOPLIST.xls__SHOPLIST_xl_3389"/>
      <sheetName val="_SHOPLIST.xls__SHOPLIST_xl_3390"/>
      <sheetName val="_SHOPLIST.xls__SHOPLIST_xl_3391"/>
      <sheetName val="_SHOPLIST.xls__SHOPLIST_xl_3392"/>
      <sheetName val="_SHOPLIST.xls__SHOPLIST_xl_3393"/>
      <sheetName val="_SHOPLIST.xls__SHOPLIST_xl_3394"/>
      <sheetName val="_SHOPLIST.xls__SHOPLIST_xl_3395"/>
      <sheetName val="_SHOPLIST.xls__SHOPLIST_xl_3396"/>
      <sheetName val="_SHOPLIST.xls__SHOPLIST_xl_3397"/>
      <sheetName val="_SHOPLIST.xls__SHOPLIST_xl_3398"/>
      <sheetName val="_SHOPLIST.xls__SHOPLIST_xl_3399"/>
      <sheetName val="_SHOPLIST.xls__SHOPLIST_xl_3400"/>
      <sheetName val="_SHOPLIST.xls__SHOPLIST_xl_3401"/>
      <sheetName val="_SHOPLIST.xls__SHOPLIST_xl_3402"/>
      <sheetName val="_SHOPLIST.xls__SHOPLIST_xl_3403"/>
      <sheetName val="_SHOPLIST.xls__SHOPLIST_xl_3404"/>
      <sheetName val="_SHOPLIST.xls__SHOPLIST_xl_3405"/>
      <sheetName val="_SHOPLIST.xls__SHOPLIST_xl_3406"/>
      <sheetName val="_SHOPLIST.xls__SHOPLIST_xl_3407"/>
      <sheetName val="_SHOPLIST.xls__SHOPLIST_xl_3408"/>
      <sheetName val="_SHOPLIST.xls__SHOPLIST_xl_3409"/>
      <sheetName val="_SHOPLIST.xls__SHOPLIST_xl_3410"/>
      <sheetName val="_SHOPLIST.xls__SHOPLIST_xl_3411"/>
      <sheetName val="_SHOPLIST.xls__SHOPLIST_xl_3412"/>
      <sheetName val="_SHOPLIST.xls__SHOPLIST_xl_3413"/>
      <sheetName val="_SHOPLIST.xls__SHOPLIST_xl_3414"/>
      <sheetName val="_SHOPLIST.xls__SHOPLIST_xl_3415"/>
      <sheetName val="_SHOPLIST.xls__SHOPLIST_xl_3416"/>
      <sheetName val="_SHOPLIST.xls__SHOPLIST_xl_3417"/>
      <sheetName val="_SHOPLIST.xls__SHOPLIST_xl_3418"/>
      <sheetName val="_SHOPLIST.xls__SHOPLIST_xl_3419"/>
      <sheetName val="_SHOPLIST.xls__SHOPLIST_xl_3420"/>
      <sheetName val="_SHOPLIST.xls__SHOPLIST_xl_3421"/>
      <sheetName val="_SHOPLIST.xls__SHOPLIST_xl_3422"/>
      <sheetName val="_SHOPLIST.xls__SHOPLIST_xl_3423"/>
      <sheetName val="_SHOPLIST.xls__SHOPLIST_xl_3424"/>
      <sheetName val="_SHOPLIST.xls__SHOPLIST_xl_3425"/>
      <sheetName val="_SHOPLIST.xls__SHOPLIST_xl_3426"/>
      <sheetName val="_SHOPLIST.xls__SHOPLIST_xl_3427"/>
      <sheetName val="_SHOPLIST.xls__SHOPLIST_xl_3428"/>
      <sheetName val="_SHOPLIST.xls__SHOPLIST_xl_3429"/>
      <sheetName val="_SHOPLIST.xls__SHOPLIST_xl_3430"/>
      <sheetName val="_SHOPLIST.xls__SHOPLIST_xl_3431"/>
      <sheetName val="_SHOPLIST.xls__SHOPLIST_xl_3432"/>
      <sheetName val="_SHOPLIST.xls__SHOPLIST_xl_3433"/>
      <sheetName val="_SHOPLIST.xls__SHOPLIST_xl_3434"/>
      <sheetName val="_SHOPLIST.xls__SHOPLIST_xl_3435"/>
      <sheetName val="_SHOPLIST.xls__SHOPLIST_xl_3436"/>
      <sheetName val="_SHOPLIST.xls__SHOPLIST_xl_3437"/>
      <sheetName val="_SHOPLIST.xls__SHOPLIST_xl_3438"/>
      <sheetName val="_SHOPLIST.xls__SHOPLIST_xl_3439"/>
      <sheetName val="_SHOPLIST.xls__SHOPLIST_xl_3440"/>
      <sheetName val="_SHOPLIST.xls__SHOPLIST_xl_3441"/>
      <sheetName val="_SHOPLIST.xls__SHOPLIST_xl_3442"/>
      <sheetName val="_SHOPLIST.xls__SHOPLIST_xl_3443"/>
      <sheetName val="_SHOPLIST.xls__SHOPLIST_xl_3444"/>
      <sheetName val="_SHOPLIST.xls__SHOPLIST_xl_3445"/>
      <sheetName val="_SHOPLIST.xls__SHOPLIST_xl_3446"/>
      <sheetName val="_SHOPLIST.xls__SHOPLIST_xl_3447"/>
      <sheetName val="_SHOPLIST.xls__SHOPLIST_xl_3448"/>
      <sheetName val="_SHOPLIST.xls__SHOPLIST_xl_3449"/>
      <sheetName val="_SHOPLIST.xls__SHOPLIST_xl_3450"/>
      <sheetName val="_SHOPLIST.xls__SHOPLIST_xl_3451"/>
      <sheetName val="_SHOPLIST.xls__SHOPLIST_xl_3452"/>
      <sheetName val="_SHOPLIST.xls__SHOPLIST_xl_3453"/>
      <sheetName val="_SHOPLIST.xls__SHOPLIST_xl_3454"/>
      <sheetName val="_SHOPLIST.xls__SHOPLIST_xl_1876"/>
      <sheetName val="_SHOPLIST.xls__SHOPLIST_xl_1877"/>
      <sheetName val="_SHOPLIST.xls__SHOPLIST_xl_1878"/>
      <sheetName val="_SHOPLIST.xls__SHOPLIST_xl_1879"/>
      <sheetName val="_SHOPLIST.xls__SHOPLIST_xl_1880"/>
      <sheetName val="_SHOPLIST.xls__SHOPLIST_xl_1881"/>
      <sheetName val="_SHOPLIST.xls__SHOPLIST_xl_1882"/>
      <sheetName val="_SHOPLIST.xls__SHOPLIST_xl_1883"/>
      <sheetName val="_SHOPLIST.xls__SHOPLIST_xl_1884"/>
      <sheetName val="_SHOPLIST.xls__SHOPLIST_xl_1885"/>
      <sheetName val="_SHOPLIST.xls__SHOPLIST_xl_1886"/>
      <sheetName val="_SHOPLIST.xls__SHOPLIST_xl_1887"/>
      <sheetName val="_SHOPLIST.xls__SHOPLIST_xl_1888"/>
      <sheetName val="_SHOPLIST.xls__SHOPLIST_xl_1889"/>
      <sheetName val="_SHOPLIST.xls__SHOPLIST_xl_1890"/>
      <sheetName val="_SHOPLIST.xls__SHOPLIST_xl_1891"/>
      <sheetName val="_SHOPLIST.xls__SHOPLIST_xl_1892"/>
      <sheetName val="_SHOPLIST.xls__SHOPLIST_xl_1893"/>
      <sheetName val="_SHOPLIST.xls__SHOPLIST_xl_1894"/>
      <sheetName val="_SHOPLIST.xls__SHOPLIST_xl_1895"/>
      <sheetName val="_SHOPLIST.xls__SHOPLIST_xl_1896"/>
      <sheetName val="_SHOPLIST.xls__SHOPLIST_xl_1897"/>
      <sheetName val="_SHOPLIST.xls__SHOPLIST_xl_1898"/>
      <sheetName val="_SHOPLIST.xls__SHOPLIST_xl_1899"/>
      <sheetName val="_SHOPLIST.xls__SHOPLIST_xl_1900"/>
      <sheetName val="_SHOPLIST.xls__SHOPLIST_xl_1901"/>
      <sheetName val="_SHOPLIST.xls__SHOPLIST_xl_1902"/>
      <sheetName val="_SHOPLIST.xls__SHOPLIST_xl_1903"/>
      <sheetName val="_SHOPLIST.xls__SHOPLIST_xl_1904"/>
      <sheetName val="_SHOPLIST.xls__SHOPLIST_xl_1905"/>
      <sheetName val="_SHOPLIST.xls__SHOPLIST_xl_1906"/>
      <sheetName val="_SHOPLIST.xls__SHOPLIST_xl_1907"/>
      <sheetName val="_SHOPLIST.xls__SHOPLIST_xl_1908"/>
      <sheetName val="_SHOPLIST.xls__SHOPLIST_xl_1909"/>
      <sheetName val="_SHOPLIST.xls__SHOPLIST_xl_1910"/>
      <sheetName val="_SHOPLIST.xls__SHOPLIST_xl_1911"/>
      <sheetName val="_SHOPLIST.xls__SHOPLIST_xl_1912"/>
      <sheetName val="_SHOPLIST.xls__SHOPLIST_xl_1913"/>
      <sheetName val="_SHOPLIST.xls__SHOPLIST_xl_1914"/>
      <sheetName val="_SHOPLIST.xls__SHOPLIST_xl_1915"/>
      <sheetName val="_SHOPLIST.xls__SHOPLIST_xl_1916"/>
      <sheetName val="_SHOPLIST.xls__SHOPLIST_xl_1917"/>
      <sheetName val="_SHOPLIST.xls__SHOPLIST_xl_1918"/>
      <sheetName val="_SHOPLIST.xls__SHOPLIST_xl_1919"/>
      <sheetName val="_SHOPLIST.xls__SHOPLIST_xl_1920"/>
      <sheetName val="_SHOPLIST.xls__SHOPLIST_xl_1921"/>
      <sheetName val="_SHOPLIST.xls__SHOPLIST_xl_1922"/>
      <sheetName val="_SHOPLIST.xls__SHOPLIST_xl_1923"/>
      <sheetName val="_SHOPLIST.xls__SHOPLIST_xl_1924"/>
      <sheetName val="_SHOPLIST.xls__SHOPLIST_xl_1925"/>
      <sheetName val="_SHOPLIST.xls__SHOPLIST_xl_1926"/>
      <sheetName val="_SHOPLIST.xls__SHOPLIST_xl_1927"/>
      <sheetName val="_SHOPLIST.xls__SHOPLIST_xl_1928"/>
      <sheetName val="_SHOPLIST.xls__SHOPLIST_xl_1929"/>
      <sheetName val="_SHOPLIST.xls__SHOPLIST_xl_1930"/>
      <sheetName val="_SHOPLIST.xls__SHOPLIST_xl_1931"/>
      <sheetName val="_SHOPLIST.xls__SHOPLIST_xl_1932"/>
      <sheetName val="_SHOPLIST.xls__SHOPLIST_xl_1933"/>
      <sheetName val="_SHOPLIST.xls__SHOPLIST_xl_2142"/>
      <sheetName val="_SHOPLIST.xls__SHOPLIST_xl_1934"/>
      <sheetName val="_SHOPLIST.xls__SHOPLIST_xl_1935"/>
      <sheetName val="_SHOPLIST.xls__SHOPLIST_xl_1936"/>
      <sheetName val="_SHOPLIST.xls__SHOPLIST_xl_1937"/>
      <sheetName val="_SHOPLIST.xls__SHOPLIST_xl_1938"/>
      <sheetName val="_SHOPLIST.xls__SHOPLIST_xl_1939"/>
      <sheetName val="_SHOPLIST.xls__SHOPLIST_xl_1940"/>
      <sheetName val="_SHOPLIST.xls__SHOPLIST_xl_1941"/>
      <sheetName val="_SHOPLIST.xls__SHOPLIST_xl_1942"/>
      <sheetName val="_SHOPLIST.xls__SHOPLIST_xl_1943"/>
      <sheetName val="_SHOPLIST.xls__SHOPLIST_xl_1944"/>
      <sheetName val="_SHOPLIST.xls__SHOPLIST_xl_1945"/>
      <sheetName val="_SHOPLIST.xls__SHOPLIST_xl_1946"/>
      <sheetName val="_SHOPLIST.xls__SHOPLIST_xl_1947"/>
      <sheetName val="_SHOPLIST.xls__SHOPLIST_xl_1948"/>
      <sheetName val="_SHOPLIST.xls__SHOPLIST_xl_1949"/>
      <sheetName val="_SHOPLIST.xls__SHOPLIST_xl_1950"/>
      <sheetName val="_SHOPLIST.xls__SHOPLIST_xl_1951"/>
      <sheetName val="_SHOPLIST.xls__SHOPLIST_xl_1952"/>
      <sheetName val="_SHOPLIST.xls__SHOPLIST_xl_2143"/>
      <sheetName val="_SHOPLIST.xls__SHOPLIST_xl_2144"/>
      <sheetName val="_SHOPLIST.xls__SHOPLIST_xl_2145"/>
      <sheetName val="_SHOPLIST.xls__SHOPLIST_xl_2146"/>
      <sheetName val="_SHOPLIST.xls__SHOPLIST_xl_2147"/>
      <sheetName val="_SHOPLIST.xls__SHOPLIST_xl_1953"/>
      <sheetName val="_SHOPLIST.xls__SHOPLIST_xl_2148"/>
      <sheetName val="_SHOPLIST.xls__SHOPLIST_xl_2149"/>
      <sheetName val="_SHOPLIST.xls__SHOPLIST_xl_1954"/>
      <sheetName val="_SHOPLIST.xls__SHOPLIST_xl_1955"/>
      <sheetName val="_SHOPLIST.xls__SHOPLIST_xl_2150"/>
      <sheetName val="_SHOPLIST.xls__SHOPLIST_xl_1956"/>
      <sheetName val="_SHOPLIST.xls__SHOPLIST_xl_2151"/>
      <sheetName val="_SHOPLIST.xls__SHOPLIST_xl_1957"/>
      <sheetName val="_SHOPLIST.xls__SHOPLIST_xl_2152"/>
      <sheetName val="_SHOPLIST.xls__SHOPLIST_xl_1958"/>
      <sheetName val="_SHOPLIST.xls__SHOPLIST_xl_1959"/>
      <sheetName val="_SHOPLIST.xls__SHOPLIST_xl_2153"/>
      <sheetName val="_SHOPLIST.xls__SHOPLIST_xl_1960"/>
      <sheetName val="_SHOPLIST.xls__SHOPLIST_xl_2154"/>
      <sheetName val="_SHOPLIST.xls__SHOPLIST_xl_1961"/>
      <sheetName val="_SHOPLIST.xls__SHOPLIST_xl_2155"/>
      <sheetName val="_SHOPLIST.xls__SHOPLIST_xl_1962"/>
      <sheetName val="_SHOPLIST.xls__SHOPLIST_xl_2156"/>
      <sheetName val="_SHOPLIST.xls__SHOPLIST_xl_1963"/>
      <sheetName val="_SHOPLIST.xls__SHOPLIST_xl_1964"/>
      <sheetName val="_SHOPLIST.xls__SHOPLIST_xl_1965"/>
      <sheetName val="_SHOPLIST.xls__SHOPLIST_xl_1966"/>
      <sheetName val="_SHOPLIST.xls__SHOPLIST_xl_1967"/>
      <sheetName val="_SHOPLIST.xls__SHOPLIST_xl_1968"/>
      <sheetName val="_SHOPLIST.xls__SHOPLIST_xl_1969"/>
      <sheetName val="_SHOPLIST.xls__SHOPLIST_xl_2157"/>
      <sheetName val="_SHOPLIST.xls__SHOPLIST_xl_1970"/>
      <sheetName val="_SHOPLIST.xls__SHOPLIST_xl_1971"/>
      <sheetName val="_SHOPLIST.xls__SHOPLIST_xl_1972"/>
      <sheetName val="_SHOPLIST.xls__SHOPLIST_xl_2158"/>
      <sheetName val="_SHOPLIST.xls__SHOPLIST_xl_1973"/>
      <sheetName val="_SHOPLIST.xls__SHOPLIST_xl_1974"/>
      <sheetName val="_SHOPLIST.xls__SHOPLIST_xl_2159"/>
      <sheetName val="_SHOPLIST.xls__SHOPLIST_xl_1975"/>
      <sheetName val="_SHOPLIST.xls__SHOPLIST_xl_1976"/>
      <sheetName val="_SHOPLIST.xls__SHOPLIST_xl_1977"/>
      <sheetName val="_SHOPLIST.xls__SHOPLIST_xl_1978"/>
      <sheetName val="_SHOPLIST.xls__SHOPLIST_xl_1979"/>
      <sheetName val="_SHOPLIST.xls__SHOPLIST_xl_1980"/>
      <sheetName val="_SHOPLIST.xls__SHOPLIST_xl_1981"/>
      <sheetName val="_SHOPLIST.xls__SHOPLIST_xl_1982"/>
      <sheetName val="_SHOPLIST.xls__SHOPLIST_xl_1983"/>
      <sheetName val="_SHOPLIST.xls__SHOPLIST_xl_2160"/>
      <sheetName val="_SHOPLIST.xls__SHOPLIST_xl_1984"/>
      <sheetName val="_SHOPLIST.xls__SHOPLIST_xl_1985"/>
      <sheetName val="_SHOPLIST.xls__SHOPLIST_xl_1986"/>
      <sheetName val="_SHOPLIST.xls__SHOPLIST_xl_1987"/>
      <sheetName val="_SHOPLIST.xls__SHOPLIST_xl_1988"/>
      <sheetName val="_SHOPLIST.xls__SHOPLIST_xl_1989"/>
      <sheetName val="_SHOPLIST.xls__SHOPLIST_xl_1990"/>
      <sheetName val="_SHOPLIST.xls__SHOPLIST_xl_2161"/>
      <sheetName val="_SHOPLIST.xls__SHOPLIST_xl_1991"/>
      <sheetName val="_SHOPLIST.xls__SHOPLIST_xl_2162"/>
      <sheetName val="_SHOPLIST.xls__SHOPLIST_xl_1992"/>
      <sheetName val="_SHOPLIST.xls__SHOPLIST_xl_1993"/>
      <sheetName val="_SHOPLIST.xls__SHOPLIST_xl_1994"/>
      <sheetName val="_SHOPLIST.xls__SHOPLIST_xl_1995"/>
      <sheetName val="_SHOPLIST.xls__SHOPLIST_xl_1996"/>
      <sheetName val="_SHOPLIST.xls__SHOPLIST_xl_1997"/>
      <sheetName val="_SHOPLIST.xls__SHOPLIST_xl_1998"/>
      <sheetName val="_SHOPLIST.xls__SHOPLIST_xl_1999"/>
      <sheetName val="_SHOPLIST.xls__SHOPLIST_xl_2163"/>
      <sheetName val="_SHOPLIST.xls__SHOPLIST_xl_2000"/>
      <sheetName val="_SHOPLIST.xls__SHOPLIST_xl_2001"/>
      <sheetName val="_SHOPLIST.xls__SHOPLIST_xl_2002"/>
      <sheetName val="_SHOPLIST.xls__SHOPLIST_xl_2003"/>
      <sheetName val="_SHOPLIST.xls__SHOPLIST_xl_2004"/>
      <sheetName val="_SHOPLIST.xls__SHOPLIST_xl_2005"/>
      <sheetName val="_SHOPLIST.xls__SHOPLIST_xl_2006"/>
      <sheetName val="_SHOPLIST.xls__SHOPLIST_xl_2007"/>
      <sheetName val="_SHOPLIST.xls__SHOPLIST_xl_2008"/>
      <sheetName val="_SHOPLIST.xls__SHOPLIST_xl_2164"/>
      <sheetName val="_SHOPLIST.xls__SHOPLIST_xl_2165"/>
      <sheetName val="_SHOPLIST.xls__SHOPLIST_xl_2009"/>
      <sheetName val="_SHOPLIST.xls__SHOPLIST_xl_2010"/>
      <sheetName val="_SHOPLIST.xls__SHOPLIST_xl_2011"/>
      <sheetName val="_SHOPLIST.xls__SHOPLIST_xl_2012"/>
      <sheetName val="_SHOPLIST.xls__SHOPLIST_xl_2013"/>
      <sheetName val="_SHOPLIST.xls__SHOPLIST_xl_2014"/>
      <sheetName val="_SHOPLIST.xls__SHOPLIST_xl_2015"/>
      <sheetName val="_SHOPLIST.xls__SHOPLIST_xl_2016"/>
      <sheetName val="_SHOPLIST.xls__SHOPLIST_xl_2017"/>
      <sheetName val="_SHOPLIST.xls__SHOPLIST_xl_2166"/>
      <sheetName val="_SHOPLIST.xls__SHOPLIST_xl_2018"/>
      <sheetName val="_SHOPLIST.xls__SHOPLIST_xl_2019"/>
      <sheetName val="_SHOPLIST.xls__SHOPLIST_xl_2020"/>
      <sheetName val="_SHOPLIST.xls__SHOPLIST_xl_2021"/>
      <sheetName val="_SHOPLIST.xls__SHOPLIST_xl_2022"/>
      <sheetName val="_SHOPLIST.xls__SHOPLIST_xl_2023"/>
      <sheetName val="_SHOPLIST.xls__SHOPLIST_xl_2024"/>
      <sheetName val="_SHOPLIST.xls__SHOPLIST_xl_2025"/>
      <sheetName val="_SHOPLIST.xls__SHOPLIST_xl_2026"/>
      <sheetName val="_SHOPLIST.xls__SHOPLIST_xl_2027"/>
      <sheetName val="_SHOPLIST.xls__SHOPLIST_xl_2028"/>
      <sheetName val="_SHOPLIST.xls__SHOPLIST_xl_2029"/>
      <sheetName val="_SHOPLIST.xls__SHOPLIST_xl_2030"/>
      <sheetName val="_SHOPLIST.xls__SHOPLIST_xl_2031"/>
      <sheetName val="_SHOPLIST.xls__SHOPLIST_xl_2032"/>
      <sheetName val="_SHOPLIST.xls__SHOPLIST_xl_2033"/>
      <sheetName val="_SHOPLIST.xls__SHOPLIST_xl_2034"/>
      <sheetName val="_SHOPLIST.xls__SHOPLIST_xl_2035"/>
      <sheetName val="_SHOPLIST.xls__SHOPLIST_xl_2167"/>
      <sheetName val="_SHOPLIST.xls__SHOPLIST_xl_2036"/>
      <sheetName val="_SHOPLIST.xls__SHOPLIST_xl_2037"/>
      <sheetName val="_SHOPLIST.xls__SHOPLIST_xl_2038"/>
      <sheetName val="_SHOPLIST.xls__SHOPLIST_xl_2039"/>
      <sheetName val="_SHOPLIST.xls__SHOPLIST_xl_2040"/>
      <sheetName val="_SHOPLIST.xls__SHOPLIST_xl_2041"/>
      <sheetName val="_SHOPLIST.xls__SHOPLIST_xl_2042"/>
      <sheetName val="_SHOPLIST.xls__SHOPLIST_xl_2043"/>
      <sheetName val="_SHOPLIST.xls__SHOPLIST_xl_2044"/>
      <sheetName val="_SHOPLIST.xls__SHOPLIST_xl_2168"/>
      <sheetName val="_SHOPLIST.xls__SHOPLIST_xl_2045"/>
      <sheetName val="_SHOPLIST.xls__SHOPLIST_xl_2046"/>
      <sheetName val="_SHOPLIST.xls__SHOPLIST_xl_2047"/>
      <sheetName val="_SHOPLIST.xls__SHOPLIST_xl_2048"/>
      <sheetName val="_SHOPLIST.xls__SHOPLIST_xl_2049"/>
      <sheetName val="_SHOPLIST.xls__SHOPLIST_xl_2050"/>
      <sheetName val="_SHOPLIST.xls__SHOPLIST_xl_2051"/>
      <sheetName val="_SHOPLIST.xls__SHOPLIST_xl_2052"/>
      <sheetName val="_SHOPLIST.xls__SHOPLIST_xl_2053"/>
      <sheetName val="_SHOPLIST.xls__SHOPLIST_xl_2169"/>
      <sheetName val="_SHOPLIST.xls__SHOPLIST_xl_2054"/>
      <sheetName val="_SHOPLIST.xls__SHOPLIST_xl_2055"/>
      <sheetName val="_SHOPLIST.xls__SHOPLIST_xl_2056"/>
      <sheetName val="_SHOPLIST.xls__SHOPLIST_xl_2057"/>
      <sheetName val="_SHOPLIST.xls__SHOPLIST_xl_2058"/>
      <sheetName val="_SHOPLIST.xls__SHOPLIST_xl_2059"/>
      <sheetName val="_SHOPLIST.xls__SHOPLIST_xl_2060"/>
      <sheetName val="_SHOPLIST.xls__SHOPLIST_xl_2061"/>
      <sheetName val="_SHOPLIST.xls__SHOPLIST_xl_2062"/>
      <sheetName val="_SHOPLIST.xls__SHOPLIST_xl_2170"/>
      <sheetName val="_SHOPLIST.xls__SHOPLIST_xl_2063"/>
      <sheetName val="_SHOPLIST.xls__SHOPLIST_xl_2064"/>
      <sheetName val="_SHOPLIST.xls__SHOPLIST_xl_2171"/>
      <sheetName val="_SHOPLIST.xls__SHOPLIST_xl_2172"/>
      <sheetName val="_SHOPLIST.xls__SHOPLIST_xl_2173"/>
      <sheetName val="_SHOPLIST.xls__SHOPLIST_xl_2174"/>
      <sheetName val="_SHOPLIST.xls__SHOPLIST_xl_2065"/>
      <sheetName val="_SHOPLIST.xls__SHOPLIST_xl_2175"/>
      <sheetName val="_SHOPLIST.xls__SHOPLIST_xl_2176"/>
      <sheetName val="_SHOPLIST.xls__SHOPLIST_xl_2177"/>
      <sheetName val="_SHOPLIST.xls_70___0_s__i____39"/>
      <sheetName val="_SHOPLIST.xls__SHOPLIST_xl_2178"/>
      <sheetName val="_SHOPLIST.xls__SHOPLIST_xl_2179"/>
      <sheetName val="_SHOPLIST.xls__SHOPLIST_xl_2180"/>
      <sheetName val="_SHOPLIST.xls__SHOPLIST_xl_2181"/>
      <sheetName val="_SHOPLIST.xls__SHOPLIST_xl_2182"/>
      <sheetName val="_SHOPLIST.xls__SHOPLIST_xl_2183"/>
      <sheetName val="_SHOPLIST.xls__SHOPLIST_xl_2184"/>
      <sheetName val="_SHOPLIST.xls__SHOPLIST_xl_2185"/>
      <sheetName val="_SHOPLIST.xls__SHOPLIST_xl_2186"/>
      <sheetName val="_SHOPLIST.xls__SHOPLIST_xl_2187"/>
      <sheetName val="_SHOPLIST.xls__SHOPLIST_xl_2188"/>
      <sheetName val="_SHOPLIST.xls__SHOPLIST_xl_2189"/>
      <sheetName val="_SHOPLIST.xls__SHOPLIST_xl_2190"/>
      <sheetName val="_SHOPLIST.xls__SHOPLIST_xl_2191"/>
      <sheetName val="_SHOPLIST.xls__SHOPLIST_xl_2192"/>
      <sheetName val="_SHOPLIST.xls__SHOPLIST_xl_2193"/>
      <sheetName val="_SHOPLIST.xls__SHOPLIST_xl_2194"/>
      <sheetName val="_SHOPLIST.xls__SHOPLIST_xl_2195"/>
      <sheetName val="_SHOPLIST.xls__SHOPLIST_xl_2196"/>
      <sheetName val="_SHOPLIST.xls__SHOPLIST_xl_2197"/>
      <sheetName val="_SHOPLIST.xls__SHOPLIST_xl_2198"/>
      <sheetName val="_SHOPLIST.xls__SHOPLIST_xl_2199"/>
      <sheetName val="_SHOPLIST.xls__SHOPLIST_xl_2200"/>
      <sheetName val="_SHOPLIST.xls__SHOPLIST_xl_2201"/>
      <sheetName val="_SHOPLIST.xls__SHOPLIST_xl_2202"/>
      <sheetName val="_SHOPLIST.xls__SHOPLIST_xl_2203"/>
      <sheetName val="_SHOPLIST.xls__SHOPLIST_xl_2204"/>
      <sheetName val="_SHOPLIST.xls__SHOPLIST_xl_2205"/>
      <sheetName val="_SHOPLIST.xls__SHOPLIST_xl_2206"/>
      <sheetName val="_SHOPLIST.xls__SHOPLIST_xl_2207"/>
      <sheetName val="_SHOPLIST.xls__SHOPLIST_xl_2208"/>
      <sheetName val="_SHOPLIST.xls__SHOPLIST_xl_2209"/>
      <sheetName val="_SHOPLIST.xls__SHOPLIST_xl_2210"/>
      <sheetName val="_SHOPLIST.xls__SHOPLIST_xl_2211"/>
      <sheetName val="_SHOPLIST.xls__SHOPLIST_xl_2212"/>
      <sheetName val="_SHOPLIST.xls__SHOPLIST_xl_2213"/>
      <sheetName val="_SHOPLIST.xls__SHOPLIST_xl_2214"/>
      <sheetName val="_SHOPLIST.xls__SHOPLIST_xl_2215"/>
      <sheetName val="_SHOPLIST.xls__SHOPLIST_xl_2216"/>
      <sheetName val="_SHOPLIST.xls__SHOPLIST_xl_2217"/>
      <sheetName val="_SHOPLIST.xls__SHOPLIST_xl_2218"/>
      <sheetName val="_SHOPLIST.xls__SHOPLIST_xl_2219"/>
      <sheetName val="_SHOPLIST.xls__SHOPLIST_xl_2220"/>
      <sheetName val="_SHOPLIST.xls__SHOPLIST_xl_2221"/>
      <sheetName val="_SHOPLIST.xls__SHOPLIST_xl_2222"/>
      <sheetName val="_SHOPLIST.xls__SHOPLIST_xl_2223"/>
      <sheetName val="_SHOPLIST.xls__SHOPLIST_xl_2224"/>
      <sheetName val="_SHOPLIST.xls__SHOPLIST_xl_2225"/>
      <sheetName val="_SHOPLIST.xls__SHOPLIST_xl_2226"/>
      <sheetName val="_SHOPLIST.xls__SHOPLIST_xl_2227"/>
      <sheetName val="_SHOPLIST.xls__SHOPLIST_xl_2228"/>
      <sheetName val="_SHOPLIST.xls__SHOPLIST_xl_2229"/>
      <sheetName val="_SHOPLIST.xls__SHOPLIST_xl_2230"/>
      <sheetName val="_SHOPLIST.xls__SHOPLIST_xl_2231"/>
      <sheetName val="_SHOPLIST.xls__SHOPLIST_xl_2232"/>
      <sheetName val="_SHOPLIST.xls__SHOPLIST_xl_2233"/>
      <sheetName val="_SHOPLIST.xls__SHOPLIST_xl_2234"/>
      <sheetName val="_SHOPLIST.xls__SHOPLIST_xl_2235"/>
      <sheetName val="_SHOPLIST.xls__SHOPLIST_xl_2236"/>
      <sheetName val="_SHOPLIST.xls__SHOPLIST_xl_2237"/>
      <sheetName val="_SHOPLIST.xls__SHOPLIST_xl_2238"/>
      <sheetName val="_SHOPLIST.xls__SHOPLIST_xl_2239"/>
      <sheetName val="_SHOPLIST.xls__SHOPLIST_xl_2240"/>
      <sheetName val="_SHOPLIST.xls__SHOPLIST_xl_2241"/>
      <sheetName val="_SHOPLIST.xls__SHOPLIST_xl_2242"/>
      <sheetName val="_SHOPLIST.xls__SHOPLIST_xl_2243"/>
      <sheetName val="_SHOPLIST.xls__SHOPLIST_xl_2244"/>
      <sheetName val="_SHOPLIST.xls__SHOPLIST_xl_2245"/>
      <sheetName val="_SHOPLIST.xls__SHOPLIST_xl_2246"/>
      <sheetName val="_SHOPLIST.xls__SHOPLIST_xl_2247"/>
      <sheetName val="_SHOPLIST.xls__SHOPLIST_xl_2248"/>
      <sheetName val="_SHOPLIST.xls__SHOPLIST_xl_2249"/>
      <sheetName val="_SHOPLIST.xls__SHOPLIST_xl_2250"/>
      <sheetName val="_SHOPLIST.xls__SHOPLIST_xl_2251"/>
      <sheetName val="_SHOPLIST.xls__SHOPLIST_xl_2252"/>
      <sheetName val="_SHOPLIST.xls__SHOPLIST_xl_2066"/>
      <sheetName val="_SHOPLIST.xls__SHOPLIST_xl_2067"/>
      <sheetName val="_SHOPLIST.xls__SHOPLIST_xl_2068"/>
      <sheetName val="_SHOPLIST.xls__SHOPLIST_xl_2069"/>
      <sheetName val="_SHOPLIST.xls__SHOPLIST_xl_2070"/>
      <sheetName val="_SHOPLIST.xls__SHOPLIST_xl_2071"/>
      <sheetName val="_SHOPLIST.xls__SHOPLIST_xl_2072"/>
      <sheetName val="_SHOPLIST.xls__SHOPLIST_xl_2073"/>
      <sheetName val="_SHOPLIST.xls__SHOPLIST_xl_2074"/>
      <sheetName val="_SHOPLIST.xls__SHOPLIST_xl_2075"/>
      <sheetName val="_SHOPLIST.xls__SHOPLIST_xl_2076"/>
      <sheetName val="_SHOPLIST.xls__SHOPLIST_xl_2077"/>
      <sheetName val="_SHOPLIST.xls__SHOPLIST_xl_2078"/>
      <sheetName val="_SHOPLIST.xls__SHOPLIST_xl_2079"/>
      <sheetName val="_SHOPLIST.xls__SHOPLIST_xl_2080"/>
      <sheetName val="_SHOPLIST.xls__SHOPLIST_xl_2081"/>
      <sheetName val="_SHOPLIST.xls__SHOPLIST_xl_2253"/>
      <sheetName val="_SHOPLIST.xls__SHOPLIST_xl_2254"/>
      <sheetName val="_SHOPLIST.xls__SHOPLIST_xl_2255"/>
      <sheetName val="_SHOPLIST.xls__SHOPLIST_xl_2082"/>
      <sheetName val="_SHOPLIST.xls__SHOPLIST_xl_2083"/>
      <sheetName val="_SHOPLIST.xls__SHOPLIST_xl_2084"/>
      <sheetName val="_SHOPLIST.xls__SHOPLIST_xl_2085"/>
      <sheetName val="_SHOPLIST.xls__SHOPLIST_xl_2086"/>
      <sheetName val="_SHOPLIST.xls__SHOPLIST_xl_2087"/>
      <sheetName val="_SHOPLIST.xls__SHOPLIST_xl_2256"/>
      <sheetName val="_SHOPLIST.xls__SHOPLIST_xl_2257"/>
      <sheetName val="_SHOPLIST.xls__SHOPLIST_xl_2258"/>
      <sheetName val="_SHOPLIST.xls__SHOPLIST_xl_2259"/>
      <sheetName val="_SHOPLIST.xls__SHOPLIST_xl_2260"/>
      <sheetName val="_SHOPLIST.xls__SHOPLIST_xl_2261"/>
      <sheetName val="_SHOPLIST.xls__SHOPLIST_xl_2262"/>
      <sheetName val="_SHOPLIST.xls__SHOPLIST_xl_2263"/>
      <sheetName val="_SHOPLIST.xls__SHOPLIST_xl_2264"/>
      <sheetName val="_SHOPLIST.xls__SHOPLIST_xl_2265"/>
      <sheetName val="_SHOPLIST.xls__SHOPLIST_xl_2266"/>
      <sheetName val="_SHOPLIST.xls__SHOPLIST_xl_2267"/>
      <sheetName val="_SHOPLIST.xls__SHOPLIST_xl_2268"/>
      <sheetName val="_SHOPLIST.xls__SHOPLIST_xl_2269"/>
      <sheetName val="_SHOPLIST.xls__SHOPLIST_xl_2270"/>
      <sheetName val="_SHOPLIST.xls__SHOPLIST_xl_2088"/>
      <sheetName val="_SHOPLIST.xls__SHOPLIST_xl_2089"/>
      <sheetName val="_SHOPLIST.xls__SHOPLIST_xl_2090"/>
      <sheetName val="_SHOPLIST.xls__SHOPLIST_xl_2091"/>
      <sheetName val="_SHOPLIST.xls__SHOPLIST_xl_2092"/>
      <sheetName val="_SHOPLIST.xls__SHOPLIST_xl_2093"/>
      <sheetName val="_SHOPLIST.xls__SHOPLIST_xl_2271"/>
      <sheetName val="_SHOPLIST.xls__SHOPLIST_xl_2094"/>
      <sheetName val="_SHOPLIST.xls__SHOPLIST_xl_2095"/>
      <sheetName val="_SHOPLIST.xls__SHOPLIST_xl_2096"/>
      <sheetName val="_SHOPLIST.xls__SHOPLIST_xl_2097"/>
      <sheetName val="_SHOPLIST.xls__SHOPLIST_xl_2098"/>
      <sheetName val="_SHOPLIST.xls__SHOPLIST_xl_2099"/>
      <sheetName val="_SHOPLIST.xls__SHOPLIST_xl_2100"/>
      <sheetName val="_SHOPLIST.xls__SHOPLIST_xl_2101"/>
      <sheetName val="_SHOPLIST.xls__SHOPLIST_xl_2102"/>
      <sheetName val="_SHOPLIST.xls__SHOPLIST_xl_2103"/>
      <sheetName val="_SHOPLIST.xls__SHOPLIST_xl_2104"/>
      <sheetName val="_SHOPLIST.xls__SHOPLIST_xl_2105"/>
      <sheetName val="_SHOPLIST.xls__SHOPLIST_xl_2106"/>
      <sheetName val="_SHOPLIST.xls__SHOPLIST_xl_2107"/>
      <sheetName val="_SHOPLIST.xls__SHOPLIST_xl_2108"/>
      <sheetName val="_SHOPLIST.xls__SHOPLIST_xl_2109"/>
      <sheetName val="_SHOPLIST.xls__SHOPLIST_xl_2110"/>
      <sheetName val="_SHOPLIST.xls__SHOPLIST_xl_2111"/>
      <sheetName val="_SHOPLIST.xls__SHOPLIST_xl_2112"/>
      <sheetName val="_SHOPLIST.xls__SHOPLIST_xl_2113"/>
      <sheetName val="_SHOPLIST.xls__SHOPLIST_xl_2114"/>
      <sheetName val="_SHOPLIST.xls__SHOPLIST_xl_2115"/>
      <sheetName val="_SHOPLIST.xls__SHOPLIST_xl_2116"/>
      <sheetName val="_SHOPLIST.xls__SHOPLIST_xl_2117"/>
      <sheetName val="_SHOPLIST.xls__SHOPLIST_xl_2118"/>
      <sheetName val="_SHOPLIST.xls__SHOPLIST_xl_2119"/>
      <sheetName val="_SHOPLIST.xls__SHOPLIST_xl_2120"/>
      <sheetName val="_SHOPLIST.xls__SHOPLIST_xl_2121"/>
      <sheetName val="_SHOPLIST.xls__SHOPLIST_xl_2122"/>
      <sheetName val="_SHOPLIST.xls__SHOPLIST_xl_2123"/>
      <sheetName val="_SHOPLIST.xls__SHOPLIST_xl_2124"/>
      <sheetName val="_SHOPLIST.xls__SHOPLIST_xl_2125"/>
      <sheetName val="_SHOPLIST.xls__SHOPLIST_xl_2126"/>
      <sheetName val="_SHOPLIST.xls__SHOPLIST_xl_2127"/>
      <sheetName val="_SHOPLIST.xls__SHOPLIST_xl_2128"/>
      <sheetName val="_SHOPLIST.xls__SHOPLIST_xl_2129"/>
      <sheetName val="_SHOPLIST.xls__SHOPLIST_xl_2130"/>
      <sheetName val="_SHOPLIST.xls__SHOPLIST_xl_2131"/>
      <sheetName val="_SHOPLIST.xls__SHOPLIST_xl_2132"/>
      <sheetName val="_SHOPLIST.xls__SHOPLIST_xl_2133"/>
      <sheetName val="_SHOPLIST.xls__SHOPLIST_xl_2134"/>
      <sheetName val="_SHOPLIST.xls__SHOPLIST_xl_2135"/>
      <sheetName val="_SHOPLIST.xls__SHOPLIST_xl_2136"/>
      <sheetName val="_SHOPLIST.xls__SHOPLIST_xl_2137"/>
      <sheetName val="_SHOPLIST.xls__SHOPLIST_xl_2138"/>
      <sheetName val="_SHOPLIST.xls__SHOPLIST_xl_2139"/>
      <sheetName val="_SHOPLIST.xls__SHOPLIST_xl_2140"/>
      <sheetName val="_SHOPLIST.xls__SHOPLIST_xl_2141"/>
      <sheetName val="_SHOPLIST.xls_70___0_s__i____40"/>
      <sheetName val="_SHOPLIST.xls_70___0_s__i____41"/>
      <sheetName val="_SHOPLIST.xls__SHOPLIST_xl_2272"/>
      <sheetName val="_SHOPLIST.xls_70___0_s__i____42"/>
      <sheetName val="_SHOPLIST.xls__SHOPLIST_xl_2273"/>
      <sheetName val="_SHOPLIST.xls__SHOPLIST_xl_2274"/>
      <sheetName val="_SHOPLIST.xls__SHOPLIST_xl_2275"/>
      <sheetName val="_SHOPLIST.xls__SHOPLIST_xl_2276"/>
      <sheetName val="_SHOPLIST.xls__SHOPLIST_xl_2277"/>
      <sheetName val="_SHOPLIST.xls__SHOPLIST_xl_2278"/>
      <sheetName val="_SHOPLIST.xls__SHOPLIST_xl_2279"/>
      <sheetName val="_SHOPLIST.xls__SHOPLIST_xl_2280"/>
      <sheetName val="_SHOPLIST.xls__SHOPLIST_xl_2281"/>
      <sheetName val="_SHOPLIST.xls__SHOPLIST_xl_2282"/>
      <sheetName val="_SHOPLIST.xls__SHOPLIST_xl_2283"/>
      <sheetName val="_SHOPLIST.xls__SHOPLIST_xl_2284"/>
      <sheetName val="_SHOPLIST.xls__SHOPLIST_xl_2285"/>
      <sheetName val="_SHOPLIST.xls__SHOPLIST_xl_2286"/>
      <sheetName val="_SHOPLIST.xls__SHOPLIST_xl_2287"/>
      <sheetName val="_SHOPLIST.xls__SHOPLIST_xl_2288"/>
      <sheetName val="_SHOPLIST.xls__SHOPLIST_xl_2289"/>
      <sheetName val="_SHOPLIST.xls__SHOPLIST_xl_2290"/>
      <sheetName val="_SHOPLIST.xls__SHOPLIST_xl_2291"/>
      <sheetName val="_SHOPLIST.xls__SHOPLIST_xl_2292"/>
      <sheetName val="_SHOPLIST.xls__SHOPLIST_xl_2293"/>
      <sheetName val="_SHOPLIST.xls__SHOPLIST_xl_2294"/>
      <sheetName val="_SHOPLIST.xls__SHOPLIST_xl_2295"/>
      <sheetName val="_SHOPLIST.xls__SHOPLIST_xl_2296"/>
      <sheetName val="_SHOPLIST.xls__SHOPLIST_xl_2297"/>
      <sheetName val="_SHOPLIST.xls__SHOPLIST_xl_2298"/>
      <sheetName val="_SHOPLIST.xls__SHOPLIST_xl_2299"/>
      <sheetName val="_SHOPLIST.xls__SHOPLIST_xl_2300"/>
      <sheetName val="_SHOPLIST.xls__SHOPLIST_xl_2301"/>
      <sheetName val="_SHOPLIST.xls__SHOPLIST_xl_2302"/>
      <sheetName val="_SHOPLIST.xls__SHOPLIST_xl_2303"/>
      <sheetName val="_SHOPLIST.xls__SHOPLIST_xl_2304"/>
      <sheetName val="_SHOPLIST.xls__SHOPLIST_xl_2305"/>
      <sheetName val="_SHOPLIST.xls__SHOPLIST_xl_2306"/>
      <sheetName val="_SHOPLIST.xls__SHOPLIST_xl_2307"/>
      <sheetName val="_SHOPLIST.xls__SHOPLIST_xl_2308"/>
      <sheetName val="_SHOPLIST.xls__SHOPLIST_xl_2309"/>
      <sheetName val="_SHOPLIST.xls__SHOPLIST_xl_2310"/>
      <sheetName val="_SHOPLIST.xls__SHOPLIST_xl_2311"/>
      <sheetName val="_SHOPLIST.xls__SHOPLIST_xl_2312"/>
      <sheetName val="_SHOPLIST.xls__SHOPLIST_xl_2313"/>
      <sheetName val="_SHOPLIST.xls__SHOPLIST_xl_2314"/>
      <sheetName val="_SHOPLIST.xls__SHOPLIST_xl_2315"/>
      <sheetName val="_SHOPLIST.xls__SHOPLIST_xl_2316"/>
      <sheetName val="_SHOPLIST.xls__SHOPLIST_xl_2317"/>
      <sheetName val="_SHOPLIST.xls__SHOPLIST_xl_2318"/>
      <sheetName val="_SHOPLIST.xls__SHOPLIST_xl_2319"/>
      <sheetName val="_SHOPLIST.xls__SHOPLIST_xl_2320"/>
      <sheetName val="_SHOPLIST.xls__SHOPLIST_xl_2321"/>
      <sheetName val="_SHOPLIST.xls__SHOPLIST_xl_2322"/>
      <sheetName val="_SHOPLIST.xls__SHOPLIST_xl_2323"/>
      <sheetName val="_SHOPLIST.xls__SHOPLIST_xl_2324"/>
      <sheetName val="_SHOPLIST.xls__SHOPLIST_xl_2325"/>
      <sheetName val="_SHOPLIST.xls__SHOPLIST_xl_2326"/>
      <sheetName val="_SHOPLIST.xls__SHOPLIST_xl_2327"/>
      <sheetName val="_SHOPLIST.xls__SHOPLIST_xl_2328"/>
      <sheetName val="_SHOPLIST.xls__SHOPLIST_xl_2329"/>
      <sheetName val="_SHOPLIST.xls__SHOPLIST_xl_2330"/>
      <sheetName val="_SHOPLIST.xls__SHOPLIST_xl_2331"/>
      <sheetName val="_SHOPLIST.xls__SHOPLIST_xl_2332"/>
      <sheetName val="_SHOPLIST.xls__SHOPLIST_xl_2333"/>
      <sheetName val="_SHOPLIST.xls__SHOPLIST_xl_2334"/>
      <sheetName val="_SHOPLIST.xls__SHOPLIST_xl_2335"/>
      <sheetName val="_SHOPLIST.xls__SHOPLIST_xl_2336"/>
      <sheetName val="_SHOPLIST.xls__SHOPLIST_xl_2337"/>
      <sheetName val="_SHOPLIST.xls__SHOPLIST_xl_2338"/>
      <sheetName val="_SHOPLIST.xls__SHOPLIST_xl_2339"/>
      <sheetName val="_SHOPLIST.xls__SHOPLIST_xl_2340"/>
      <sheetName val="_SHOPLIST.xls__SHOPLIST_xl_2341"/>
      <sheetName val="_SHOPLIST.xls__SHOPLIST_xl_2342"/>
      <sheetName val="_SHOPLIST.xls__SHOPLIST_xl_2343"/>
      <sheetName val="_SHOPLIST.xls__SHOPLIST_xl_2344"/>
      <sheetName val="_SHOPLIST.xls__SHOPLIST_xl_2345"/>
      <sheetName val="_SHOPLIST.xls__SHOPLIST_xl_2346"/>
      <sheetName val="_SHOPLIST.xls__SHOPLIST_xl_2347"/>
      <sheetName val="_SHOPLIST.xls__SHOPLIST_xl_2348"/>
      <sheetName val="_SHOPLIST.xls__SHOPLIST_xl_2349"/>
      <sheetName val="_SHOPLIST.xls__SHOPLIST_xl_2350"/>
      <sheetName val="_SHOPLIST.xls__SHOPLIST_xl_2351"/>
      <sheetName val="_SHOPLIST.xls__SHOPLIST_xl_2352"/>
      <sheetName val="_SHOPLIST.xls__SHOPLIST_xl_2353"/>
      <sheetName val="_SHOPLIST.xls__SHOPLIST_xl_2354"/>
      <sheetName val="_SHOPLIST.xls__SHOPLIST_xl_2355"/>
      <sheetName val="_SHOPLIST.xls__SHOPLIST_xl_2356"/>
      <sheetName val="_SHOPLIST.xls__SHOPLIST_xl_2357"/>
      <sheetName val="_SHOPLIST.xls__SHOPLIST_xl_2358"/>
      <sheetName val="_SHOPLIST.xls__SHOPLIST_xl_2359"/>
      <sheetName val="_SHOPLIST.xls__SHOPLIST_xl_2360"/>
      <sheetName val="_SHOPLIST.xls__SHOPLIST_xl_2361"/>
      <sheetName val="_SHOPLIST.xls__SHOPLIST_xl_2362"/>
      <sheetName val="_SHOPLIST.xls__SHOPLIST_xl_2363"/>
      <sheetName val="_SHOPLIST.xls__SHOPLIST_xl_2364"/>
      <sheetName val="_SHOPLIST.xls__SHOPLIST_xl_2365"/>
      <sheetName val="_SHOPLIST.xls__SHOPLIST_xl_2366"/>
      <sheetName val="_SHOPLIST.xls__SHOPLIST_xl_2367"/>
      <sheetName val="_SHOPLIST.xls__SHOPLIST_xl_2368"/>
      <sheetName val="_SHOPLIST.xls__SHOPLIST_xl_2369"/>
      <sheetName val="_SHOPLIST.xls__SHOPLIST_xl_2370"/>
      <sheetName val="_SHOPLIST.xls__SHOPLIST_xl_2371"/>
      <sheetName val="_SHOPLIST.xls__SHOPLIST_xl_2372"/>
      <sheetName val="_SHOPLIST.xls__SHOPLIST_xl_2373"/>
      <sheetName val="_SHOPLIST.xls__SHOPLIST_xl_2374"/>
      <sheetName val="_SHOPLIST.xls__SHOPLIST_xl_2375"/>
      <sheetName val="_SHOPLIST.xls__SHOPLIST_xl_2376"/>
      <sheetName val="_SHOPLIST.xls__SHOPLIST_xl_2377"/>
      <sheetName val="_SHOPLIST.xls__SHOPLIST_xl_2378"/>
      <sheetName val="_SHOPLIST.xls__SHOPLIST_xl_2379"/>
      <sheetName val="_SHOPLIST.xls__SHOPLIST_xl_2380"/>
      <sheetName val="_SHOPLIST.xls__SHOPLIST_xl_2381"/>
      <sheetName val="_SHOPLIST.xls__SHOPLIST_xl_2382"/>
      <sheetName val="_SHOPLIST.xls__SHOPLIST_xl_2383"/>
      <sheetName val="_SHOPLIST.xls__SHOPLIST_xl_2384"/>
      <sheetName val="_SHOPLIST.xls_70___0_s__i____43"/>
      <sheetName val="_SHOPLIST.xls__SHOPLIST_xl_3455"/>
      <sheetName val="_SHOPLIST.xls__SHOPLIST_xl_3456"/>
      <sheetName val="_SHOPLIST.xls__SHOPLIST_xl_3457"/>
      <sheetName val="_SHOPLIST.xls__SHOPLIST_xl_2385"/>
      <sheetName val="_SHOPLIST.xls__SHOPLIST_xl_2386"/>
      <sheetName val="_SHOPLIST.xls__SHOPLIST_xl_2387"/>
      <sheetName val="_SHOPLIST.xls__SHOPLIST_xl_2388"/>
      <sheetName val="_SHOPLIST.xls__SHOPLIST_xl_2389"/>
      <sheetName val="_SHOPLIST.xls__SHOPLIST_xl_2390"/>
      <sheetName val="_SHOPLIST.xls__SHOPLIST_xl_2391"/>
      <sheetName val="_SHOPLIST.xls__SHOPLIST_xl_2392"/>
      <sheetName val="_SHOPLIST.xls__SHOPLIST_xl_2393"/>
      <sheetName val="_SHOPLIST.xls__SHOPLIST_xl_2394"/>
      <sheetName val="_SHOPLIST.xls__SHOPLIST_xl_2395"/>
      <sheetName val="_SHOPLIST.xls__SHOPLIST_xl_2396"/>
      <sheetName val="_SHOPLIST.xls__SHOPLIST_xl_2397"/>
      <sheetName val="_SHOPLIST.xls__SHOPLIST_xl_2398"/>
      <sheetName val="_SHOPLIST.xls__SHOPLIST_xl_2399"/>
      <sheetName val="_SHOPLIST.xls__SHOPLIST_xl_2400"/>
      <sheetName val="_SHOPLIST.xls__SHOPLIST_xl_2401"/>
      <sheetName val="_SHOPLIST.xls__SHOPLIST_xl_2402"/>
      <sheetName val="_SHOPLIST.xls__SHOPLIST_xl_2403"/>
      <sheetName val="_SHOPLIST.xls__SHOPLIST_xl_2404"/>
      <sheetName val="_SHOPLIST.xls__SHOPLIST_xl_2405"/>
      <sheetName val="_SHOPLIST.xls__SHOPLIST_xl_2406"/>
      <sheetName val="_SHOPLIST.xls__SHOPLIST_xl_3458"/>
      <sheetName val="_SHOPLIST.xls__SHOPLIST_xl_3459"/>
      <sheetName val="_SHOPLIST.xls__SHOPLIST_xl_2407"/>
      <sheetName val="_SHOPLIST.xls__SHOPLIST_xl_2408"/>
      <sheetName val="_SHOPLIST.xls__SHOPLIST_xl_2409"/>
      <sheetName val="_SHOPLIST.xls__SHOPLIST_xl_2410"/>
      <sheetName val="_SHOPLIST.xls__SHOPLIST_xl_2411"/>
      <sheetName val="_SHOPLIST.xls__SHOPLIST_xl_2412"/>
      <sheetName val="_SHOPLIST.xls__SHOPLIST_xl_2413"/>
      <sheetName val="_SHOPLIST.xls__SHOPLIST_xl_2414"/>
      <sheetName val="_SHOPLIST.xls__SHOPLIST_xl_2415"/>
      <sheetName val="_SHOPLIST.xls__SHOPLIST_xl_2416"/>
      <sheetName val="_SHOPLIST.xls__SHOPLIST_xl_2417"/>
      <sheetName val="_SHOPLIST.xls__SHOPLIST_xl_2418"/>
      <sheetName val="_SHOPLIST.xls__SHOPLIST_xl_2419"/>
      <sheetName val="_SHOPLIST.xls__SHOPLIST_xl_2420"/>
      <sheetName val="_SHOPLIST.xls__SHOPLIST_xl_3460"/>
      <sheetName val="_SHOPLIST.xls__SHOPLIST_xl_3461"/>
      <sheetName val="_SHOPLIST.xls__SHOPLIST_xl_3462"/>
      <sheetName val="_SHOPLIST.xls__SHOPLIST_xl_3463"/>
      <sheetName val="_SHOPLIST.xls__SHOPLIST_xl_3464"/>
      <sheetName val="_SHOPLIST.xls__SHOPLIST_xl_3465"/>
      <sheetName val="_SHOPLIST.xls__SHOPLIST_xl_3466"/>
      <sheetName val="_SHOPLIST.xls__SHOPLIST_xl_3467"/>
      <sheetName val="_SHOPLIST.xls__SHOPLIST_xl_3468"/>
      <sheetName val="_SHOPLIST.xls__SHOPLIST_xl_3469"/>
      <sheetName val="_SHOPLIST.xls__SHOPLIST_xl_3470"/>
      <sheetName val="_SHOPLIST.xls__SHOPLIST_xl_3471"/>
      <sheetName val="_SHOPLIST.xls__SHOPLIST_xl_3472"/>
      <sheetName val="_SHOPLIST.xls__SHOPLIST_xl_3473"/>
      <sheetName val="_SHOPLIST.xls__SHOPLIST_xl_3474"/>
      <sheetName val="_SHOPLIST.xls__SHOPLIST_xl_3475"/>
      <sheetName val="_SHOPLIST.xls__SHOPLIST_xl_3476"/>
      <sheetName val="_SHOPLIST.xls__SHOPLIST_xl_3477"/>
      <sheetName val="_SHOPLIST.xls__SHOPLIST_xl_3478"/>
      <sheetName val="_SHOPLIST.xls__SHOPLIST_xl_3479"/>
      <sheetName val="_SHOPLIST.xls__SHOPLIST_xl_3480"/>
      <sheetName val="_SHOPLIST.xls__SHOPLIST_xl_3481"/>
      <sheetName val="_SHOPLIST.xls__SHOPLIST_xl_3482"/>
      <sheetName val="_SHOPLIST.xls__SHOPLIST_xl_3483"/>
      <sheetName val="_SHOPLIST.xls__SHOPLIST_xl_3484"/>
      <sheetName val="_SHOPLIST.xls__SHOPLIST_xl_3485"/>
      <sheetName val="_SHOPLIST.xls__SHOPLIST_xl_3486"/>
      <sheetName val="_SHOPLIST.xls__SHOPLIST_xl_3487"/>
      <sheetName val="_SHOPLIST.xls__SHOPLIST_xl_3488"/>
      <sheetName val="_SHOPLIST.xls__SHOPLIST_xl_3489"/>
      <sheetName val="_SHOPLIST.xls__SHOPLIST_xl_3490"/>
      <sheetName val="_SHOPLIST.xls__SHOPLIST_xl_3491"/>
      <sheetName val="_SHOPLIST.xls__SHOPLIST_xl_3492"/>
      <sheetName val="_SHOPLIST.xls__SHOPLIST_xl_3493"/>
      <sheetName val="_SHOPLIST.xls__SHOPLIST_xl_3494"/>
      <sheetName val="_SHOPLIST.xls__SHOPLIST_xl_3495"/>
      <sheetName val="_SHOPLIST.xls__SHOPLIST_xl_3496"/>
      <sheetName val="_SHOPLIST.xls__SHOPLIST_xl_3497"/>
      <sheetName val="_SHOPLIST.xls__SHOPLIST_xl_3498"/>
      <sheetName val="_SHOPLIST.xls__SHOPLIST_xl_3499"/>
      <sheetName val="_SHOPLIST.xls__SHOPLIST_xl_3500"/>
      <sheetName val="_SHOPLIST.xls__SHOPLIST_xl_3501"/>
      <sheetName val="_SHOPLIST.xls__SHOPLIST_xl_3502"/>
      <sheetName val="_SHOPLIST.xls__SHOPLIST_xl_3503"/>
      <sheetName val="_SHOPLIST.xls__SHOPLIST_xl_3504"/>
      <sheetName val="_SHOPLIST.xls__SHOPLIST_xl_3505"/>
      <sheetName val="_SHOPLIST.xls__SHOPLIST_xl_3506"/>
      <sheetName val="_SHOPLIST.xls__SHOPLIST_xl_3507"/>
      <sheetName val="_SHOPLIST.xls__SHOPLIST_xl_3508"/>
      <sheetName val="_SHOPLIST.xls__SHOPLIST_xl_3509"/>
      <sheetName val="_SHOPLIST.xls__SHOPLIST_xl_3510"/>
      <sheetName val="_SHOPLIST.xls__SHOPLIST_xl_3511"/>
      <sheetName val="_SHOPLIST.xls__SHOPLIST_xl_3512"/>
      <sheetName val="_SHOPLIST.xls__SHOPLIST_xl_3513"/>
      <sheetName val="_SHOPLIST.xls__SHOPLIST_xl_3514"/>
      <sheetName val="_SHOPLIST.xls__SHOPLIST_xl_3515"/>
      <sheetName val="_SHOPLIST.xls__SHOPLIST_xl_3516"/>
      <sheetName val="_SHOPLIST.xls__SHOPLIST_xl_3517"/>
      <sheetName val="_SHOPLIST.xls__SHOPLIST_xl_3518"/>
      <sheetName val="_SHOPLIST.xls__SHOPLIST_xl_3519"/>
      <sheetName val="_SHOPLIST.xls__SHOPLIST_xl_3520"/>
      <sheetName val="_SHOPLIST.xls__SHOPLIST_xl_3521"/>
      <sheetName val="_SHOPLIST.xls__SHOPLIST_xl_3522"/>
      <sheetName val="_SHOPLIST.xls__SHOPLIST_xl_3523"/>
      <sheetName val="_SHOPLIST.xls__SHOPLIST_xl_3524"/>
      <sheetName val="_SHOPLIST.xls__SHOPLIST_xl_3525"/>
      <sheetName val="_SHOPLIST.xls__SHOPLIST_xl_3526"/>
      <sheetName val="_SHOPLIST.xls__SHOPLIST_xl_3527"/>
      <sheetName val="_SHOPLIST.xls__SHOPLIST_xl_3528"/>
      <sheetName val="_SHOPLIST.xls__SHOPLIST_xl_3529"/>
      <sheetName val="_SHOPLIST.xls__SHOPLIST_xl_3530"/>
      <sheetName val="_SHOPLIST.xls__SHOPLIST_xl_3531"/>
      <sheetName val="_SHOPLIST.xls__SHOPLIST_xl_3532"/>
      <sheetName val="_SHOPLIST.xls__SHOPLIST_xl_2421"/>
      <sheetName val="_SHOPLIST.xls__SHOPLIST_xl_2422"/>
      <sheetName val="_SHOPLIST.xls__SHOPLIST_xl_2423"/>
      <sheetName val="_SHOPLIST.xls__SHOPLIST_xl_2424"/>
      <sheetName val="_SHOPLIST.xls__SHOPLIST_xl_2425"/>
      <sheetName val="_SHOPLIST.xls__SHOPLIST_xl_3533"/>
      <sheetName val="_SHOPLIST.xls__SHOPLIST_xl_2426"/>
      <sheetName val="_SHOPLIST.xls__SHOPLIST_xl_2427"/>
      <sheetName val="_SHOPLIST.xls__SHOPLIST_xl_2428"/>
      <sheetName val="_SHOPLIST.xls__SHOPLIST_xl_2429"/>
      <sheetName val="_SHOPLIST.xls__SHOPLIST_xl_2430"/>
      <sheetName val="_SHOPLIST.xls__SHOPLIST_xl_2431"/>
      <sheetName val="_SHOPLIST.xls__SHOPLIST_xl_2432"/>
      <sheetName val="_SHOPLIST.xls__SHOPLIST_xl_2433"/>
      <sheetName val="_SHOPLIST.xls__SHOPLIST_xl_2434"/>
      <sheetName val="_SHOPLIST.xls__SHOPLIST_xl_2435"/>
      <sheetName val="_SHOPLIST.xls__SHOPLIST_xl_2436"/>
      <sheetName val="_SHOPLIST.xls__SHOPLIST_xl_2437"/>
      <sheetName val="_SHOPLIST.xls__SHOPLIST_xl_2438"/>
      <sheetName val="_SHOPLIST.xls__SHOPLIST_xl_2439"/>
      <sheetName val="_SHOPLIST.xls__SHOPLIST_xl_2440"/>
      <sheetName val="_SHOPLIST.xls__SHOPLIST_xl_2441"/>
      <sheetName val="_SHOPLIST.xls__SHOPLIST_xl_2442"/>
      <sheetName val="_SHOPLIST.xls__SHOPLIST_xl_2443"/>
      <sheetName val="_SHOPLIST.xls__SHOPLIST_xl_2444"/>
      <sheetName val="_SHOPLIST.xls__SHOPLIST_xl_2445"/>
      <sheetName val="_SHOPLIST.xls__SHOPLIST_xl_2446"/>
      <sheetName val="_SHOPLIST.xls__SHOPLIST_xl_2447"/>
      <sheetName val="_SHOPLIST.xls__SHOPLIST_xl_2448"/>
      <sheetName val="_SHOPLIST.xls__SHOPLIST_xl_2449"/>
      <sheetName val="_SHOPLIST.xls__SHOPLIST_xl_2450"/>
      <sheetName val="_SHOPLIST.xls__SHOPLIST_xl_2451"/>
      <sheetName val="_SHOPLIST.xls__SHOPLIST_xl_2452"/>
      <sheetName val="_SHOPLIST.xls__SHOPLIST_xl_2453"/>
      <sheetName val="_SHOPLIST.xls__SHOPLIST_xl_2454"/>
      <sheetName val="_SHOPLIST.xls__SHOPLIST_xl_2455"/>
      <sheetName val="_SHOPLIST.xls__SHOPLIST_xl_2456"/>
      <sheetName val="_SHOPLIST.xls__SHOPLIST_xl_2457"/>
      <sheetName val="_SHOPLIST.xls__SHOPLIST_xl_2458"/>
      <sheetName val="_SHOPLIST.xls__SHOPLIST_xl_2459"/>
      <sheetName val="_SHOPLIST.xls__SHOPLIST_xl_2460"/>
      <sheetName val="_SHOPLIST.xls__SHOPLIST_xl_2800"/>
      <sheetName val="_SHOPLIST.xls__SHOPLIST_xl_2801"/>
      <sheetName val="_SHOPLIST.xls__SHOPLIST_xl_2802"/>
      <sheetName val="_SHOPLIST.xls__SHOPLIST_xl_2803"/>
      <sheetName val="_SHOPLIST.xls__SHOPLIST_xl_2804"/>
      <sheetName val="_SHOPLIST.xls__SHOPLIST_xl_2805"/>
      <sheetName val="_SHOPLIST.xls__SHOPLIST_xl_2806"/>
      <sheetName val="_SHOPLIST.xls__SHOPLIST_xl_2807"/>
      <sheetName val="_SHOPLIST.xls__SHOPLIST_xl_2808"/>
      <sheetName val="_SHOPLIST.xls__SHOPLIST_xl_2809"/>
      <sheetName val="_SHOPLIST.xls__SHOPLIST_xl_2810"/>
      <sheetName val="_SHOPLIST.xls__SHOPLIST_xl_2811"/>
      <sheetName val="_SHOPLIST.xls__SHOPLIST_xl_2812"/>
      <sheetName val="_SHOPLIST.xls__SHOPLIST_xl_2813"/>
      <sheetName val="_SHOPLIST.xls__SHOPLIST_xl_2814"/>
      <sheetName val="_SHOPLIST.xls__SHOPLIST_xl_2815"/>
      <sheetName val="_SHOPLIST.xls__SHOPLIST_xl_2816"/>
      <sheetName val="_SHOPLIST.xls__SHOPLIST_xl_2817"/>
      <sheetName val="_SHOPLIST.xls__SHOPLIST_xl_2818"/>
      <sheetName val="_SHOPLIST.xls__SHOPLIST_xl_2819"/>
      <sheetName val="_SHOPLIST.xls__SHOPLIST_xl_2820"/>
      <sheetName val="_SHOPLIST.xls__SHOPLIST_xl_2821"/>
      <sheetName val="_SHOPLIST.xls__SHOPLIST_xl_2822"/>
      <sheetName val="_SHOPLIST.xls__SHOPLIST_xl_2823"/>
      <sheetName val="_SHOPLIST.xls__SHOPLIST_xl_2824"/>
      <sheetName val="_SHOPLIST.xls__SHOPLIST_xl_2825"/>
      <sheetName val="_SHOPLIST.xls__SHOPLIST_xl_2826"/>
      <sheetName val="_SHOPLIST.xls__SHOPLIST_xl_2827"/>
      <sheetName val="_SHOPLIST.xls__SHOPLIST_xl_2828"/>
      <sheetName val="_SHOPLIST.xls__SHOPLIST_xl_2829"/>
      <sheetName val="_SHOPLIST.xls__SHOPLIST_xl_2830"/>
      <sheetName val="_SHOPLIST.xls__SHOPLIST_xl_2831"/>
      <sheetName val="_SHOPLIST.xls__SHOPLIST_xl_2832"/>
      <sheetName val="_SHOPLIST.xls__SHOPLIST_xl_2833"/>
      <sheetName val="_SHOPLIST.xls__SHOPLIST_xl_2834"/>
      <sheetName val="_SHOPLIST.xls__SHOPLIST_xl_2835"/>
      <sheetName val="_SHOPLIST.xls__SHOPLIST_xl_2836"/>
      <sheetName val="_SHOPLIST.xls__SHOPLIST_xl_2837"/>
      <sheetName val="_SHOPLIST.xls__SHOPLIST_xl_2838"/>
      <sheetName val="_SHOPLIST.xls__SHOPLIST_xl_2839"/>
      <sheetName val="_SHOPLIST.xls__SHOPLIST_xl_2840"/>
      <sheetName val="_SHOPLIST.xls__SHOPLIST_xl_2841"/>
      <sheetName val="_SHOPLIST.xls__SHOPLIST_xl_2842"/>
      <sheetName val="_SHOPLIST.xls__SHOPLIST_xl_2843"/>
      <sheetName val="_SHOPLIST.xls__SHOPLIST_xl_2844"/>
      <sheetName val="_SHOPLIST.xls__SHOPLIST_xl_2845"/>
      <sheetName val="_SHOPLIST.xls__SHOPLIST_xl_2846"/>
      <sheetName val="_SHOPLIST.xls__SHOPLIST_xl_2847"/>
      <sheetName val="_SHOPLIST.xls__SHOPLIST_xl_2848"/>
      <sheetName val="_SHOPLIST.xls__SHOPLIST_xl_2849"/>
      <sheetName val="_SHOPLIST.xls__SHOPLIST_xl_2850"/>
      <sheetName val="_SHOPLIST.xls__SHOPLIST_xl_2851"/>
      <sheetName val="_SHOPLIST.xls__SHOPLIST_xl_2852"/>
      <sheetName val="_SHOPLIST.xls__SHOPLIST_xl_2853"/>
      <sheetName val="_SHOPLIST.xls__SHOPLIST_xl_2854"/>
      <sheetName val="_SHOPLIST.xls__SHOPLIST_xl_2855"/>
      <sheetName val="_SHOPLIST.xls__SHOPLIST_xl_2856"/>
      <sheetName val="_SHOPLIST.xls__SHOPLIST_xl_2857"/>
      <sheetName val="_SHOPLIST.xls__SHOPLIST_xl_2858"/>
      <sheetName val="_SHOPLIST.xls__SHOPLIST_xl_2859"/>
      <sheetName val="_SHOPLIST.xls__SHOPLIST_xl_2860"/>
      <sheetName val="_SHOPLIST.xls__SHOPLIST_xl_2861"/>
      <sheetName val="_SHOPLIST.xls__SHOPLIST_xl_2862"/>
      <sheetName val="_SHOPLIST.xls__SHOPLIST_xl_2863"/>
      <sheetName val="_SHOPLIST.xls__SHOPLIST_xl_2864"/>
      <sheetName val="_SHOPLIST.xls__SHOPLIST_xl_2865"/>
      <sheetName val="_SHOPLIST.xls__SHOPLIST_xl_2866"/>
      <sheetName val="_SHOPLIST.xls__SHOPLIST_xl_2867"/>
      <sheetName val="_SHOPLIST.xls__SHOPLIST_xl_2868"/>
      <sheetName val="_SHOPLIST.xls__SHOPLIST_xl_2869"/>
      <sheetName val="_SHOPLIST.xls__SHOPLIST_xl_2870"/>
      <sheetName val="_SHOPLIST.xls__SHOPLIST_xl_2871"/>
      <sheetName val="_SHOPLIST.xls__SHOPLIST_xl_2872"/>
      <sheetName val="_SHOPLIST.xls__SHOPLIST_xl_2873"/>
      <sheetName val="_SHOPLIST.xls__SHOPLIST_xl_2874"/>
      <sheetName val="_SHOPLIST.xls__SHOPLIST_xl_2875"/>
      <sheetName val="_SHOPLIST.xls__SHOPLIST_xl_2876"/>
      <sheetName val="_SHOPLIST.xls__SHOPLIST_xl_2877"/>
      <sheetName val="_SHOPLIST.xls__SHOPLIST_xl_2878"/>
      <sheetName val="_SHOPLIST.xls__SHOPLIST_xl_2879"/>
      <sheetName val="_SHOPLIST.xls__SHOPLIST_xl_2880"/>
      <sheetName val="_SHOPLIST.xls__SHOPLIST_xl_2881"/>
      <sheetName val="_SHOPLIST.xls__SHOPLIST_xl_2882"/>
      <sheetName val="_SHOPLIST.xls__SHOPLIST_xl_2883"/>
      <sheetName val="_SHOPLIST.xls__SHOPLIST_xl_2884"/>
      <sheetName val="_SHOPLIST.xls__SHOPLIST_xl_2885"/>
      <sheetName val="_SHOPLIST.xls__SHOPLIST_xl_2886"/>
      <sheetName val="_SHOPLIST.xls__SHOPLIST_xl_2887"/>
      <sheetName val="_SHOPLIST.xls__SHOPLIST_xl_2888"/>
      <sheetName val="_SHOPLIST.xls__SHOPLIST_xl_2889"/>
      <sheetName val="_SHOPLIST.xls__SHOPLIST_xl_2890"/>
      <sheetName val="_SHOPLIST.xls__SHOPLIST_xl_2891"/>
      <sheetName val="_SHOPLIST.xls__SHOPLIST_xl_2892"/>
      <sheetName val="_SHOPLIST.xls__SHOPLIST_xl_2893"/>
      <sheetName val="_SHOPLIST.xls__SHOPLIST_xl_2894"/>
      <sheetName val="_SHOPLIST.xls__SHOPLIST_xl_2895"/>
      <sheetName val="_SHOPLIST.xls__SHOPLIST_xl_2896"/>
      <sheetName val="_SHOPLIST.xls__SHOPLIST_xl_2897"/>
      <sheetName val="_SHOPLIST.xls__SHOPLIST_xl_2898"/>
      <sheetName val="_SHOPLIST.xls__SHOPLIST_xl_2899"/>
      <sheetName val="_SHOPLIST.xls__SHOPLIST_xl_2900"/>
      <sheetName val="_SHOPLIST.xls__SHOPLIST_xl_2901"/>
      <sheetName val="_SHOPLIST.xls__SHOPLIST_xl_2902"/>
      <sheetName val="_SHOPLIST.xls__SHOPLIST_xl_2903"/>
      <sheetName val="_SHOPLIST.xls__SHOPLIST_xl_2904"/>
      <sheetName val="_SHOPLIST.xls__SHOPLIST_xl_2905"/>
      <sheetName val="_SHOPLIST.xls__SHOPLIST_xl_2906"/>
      <sheetName val="_SHOPLIST.xls__SHOPLIST_xl_2907"/>
      <sheetName val="_SHOPLIST.xls__SHOPLIST_xl_2908"/>
      <sheetName val="_SHOPLIST.xls__SHOPLIST_xl_2909"/>
      <sheetName val="_SHOPLIST.xls__SHOPLIST_xl_2910"/>
      <sheetName val="_SHOPLIST.xls__SHOPLIST_xl_2911"/>
      <sheetName val="_SHOPLIST.xls__SHOPLIST_xl_2912"/>
      <sheetName val="_SHOPLIST.xls__SHOPLIST_xl_2687"/>
      <sheetName val="_SHOPLIST.xls__SHOPLIST_xl_2688"/>
      <sheetName val="_SHOPLIST.xls__SHOPLIST_xl_2689"/>
      <sheetName val="_SHOPLIST.xls__SHOPLIST_xl_2690"/>
      <sheetName val="_SHOPLIST.xls__SHOPLIST_xl_2691"/>
      <sheetName val="_SHOPLIST.xls__SHOPLIST_xl_2692"/>
      <sheetName val="_SHOPLIST.xls__SHOPLIST_xl_2693"/>
      <sheetName val="_SHOPLIST.xls__SHOPLIST_xl_2694"/>
      <sheetName val="_SHOPLIST.xls__SHOPLIST_xl_2695"/>
      <sheetName val="_SHOPLIST.xls__SHOPLIST_xl_2696"/>
      <sheetName val="_SHOPLIST.xls__SHOPLIST_xl_2697"/>
      <sheetName val="_SHOPLIST.xls__SHOPLIST_xl_2698"/>
      <sheetName val="_SHOPLIST.xls__SHOPLIST_xl_2699"/>
      <sheetName val="_SHOPLIST.xls__SHOPLIST_xl_2700"/>
      <sheetName val="_SHOPLIST.xls__SHOPLIST_xl_2701"/>
      <sheetName val="_SHOPLIST.xls__SHOPLIST_xl_2702"/>
      <sheetName val="_SHOPLIST.xls__SHOPLIST_xl_2703"/>
      <sheetName val="_SHOPLIST.xls__SHOPLIST_xl_2704"/>
      <sheetName val="_SHOPLIST.xls__SHOPLIST_xl_2705"/>
      <sheetName val="_SHOPLIST.xls__SHOPLIST_xl_2706"/>
      <sheetName val="_SHOPLIST.xls__SHOPLIST_xl_2707"/>
      <sheetName val="_SHOPLIST.xls__SHOPLIST_xl_2708"/>
      <sheetName val="_SHOPLIST.xls__SHOPLIST_xl_2709"/>
      <sheetName val="_SHOPLIST.xls__SHOPLIST_xl_2710"/>
      <sheetName val="_SHOPLIST.xls__SHOPLIST_xl_2711"/>
      <sheetName val="_SHOPLIST.xls__SHOPLIST_xl_2712"/>
      <sheetName val="_SHOPLIST.xls__SHOPLIST_xl_2713"/>
      <sheetName val="_SHOPLIST.xls__SHOPLIST_xl_2714"/>
      <sheetName val="_SHOPLIST.xls__SHOPLIST_xl_2715"/>
      <sheetName val="_SHOPLIST.xls__SHOPLIST_xl_2716"/>
      <sheetName val="_SHOPLIST.xls__SHOPLIST_xl_2717"/>
      <sheetName val="_SHOPLIST.xls__SHOPLIST_xl_2718"/>
      <sheetName val="_SHOPLIST.xls__SHOPLIST_xl_2719"/>
      <sheetName val="_SHOPLIST.xls__SHOPLIST_xl_2720"/>
      <sheetName val="_SHOPLIST.xls__SHOPLIST_xl_2721"/>
      <sheetName val="_SHOPLIST.xls__SHOPLIST_xl_2722"/>
      <sheetName val="_SHOPLIST.xls__SHOPLIST_xl_2723"/>
      <sheetName val="_SHOPLIST.xls__SHOPLIST_xl_2724"/>
      <sheetName val="_SHOPLIST.xls__SHOPLIST_xl_2725"/>
      <sheetName val="_SHOPLIST.xls__SHOPLIST_xl_2726"/>
      <sheetName val="_SHOPLIST.xls__SHOPLIST_xl_2727"/>
      <sheetName val="_SHOPLIST.xls__SHOPLIST_xl_2728"/>
      <sheetName val="_SHOPLIST.xls__SHOPLIST_xl_2729"/>
      <sheetName val="_SHOPLIST.xls__SHOPLIST_xl_2730"/>
      <sheetName val="_SHOPLIST.xls__SHOPLIST_xl_2731"/>
      <sheetName val="_SHOPLIST.xls__SHOPLIST_xl_2732"/>
      <sheetName val="_SHOPLIST.xls__SHOPLIST_xl_2733"/>
      <sheetName val="_SHOPLIST.xls__SHOPLIST_xl_2734"/>
      <sheetName val="_SHOPLIST.xls__SHOPLIST_xl_2735"/>
      <sheetName val="_SHOPLIST.xls__SHOPLIST_xl_2736"/>
      <sheetName val="_SHOPLIST.xls__SHOPLIST_xl_2737"/>
      <sheetName val="_SHOPLIST.xls__SHOPLIST_xl_2738"/>
      <sheetName val="_SHOPLIST.xls__SHOPLIST_xl_2739"/>
      <sheetName val="_SHOPLIST.xls__SHOPLIST_xl_2740"/>
      <sheetName val="_SHOPLIST.xls__SHOPLIST_xl_2741"/>
      <sheetName val="_SHOPLIST.xls__SHOPLIST_xl_2742"/>
      <sheetName val="_SHOPLIST.xls__SHOPLIST_xl_2743"/>
      <sheetName val="_SHOPLIST.xls__SHOPLIST_xl_2744"/>
      <sheetName val="_SHOPLIST.xls__SHOPLIST_xl_2745"/>
      <sheetName val="_SHOPLIST.xls__SHOPLIST_xl_2746"/>
      <sheetName val="_SHOPLIST.xls__SHOPLIST_xl_2747"/>
      <sheetName val="_SHOPLIST.xls__SHOPLIST_xl_2748"/>
      <sheetName val="_SHOPLIST.xls__SHOPLIST_xl_2749"/>
      <sheetName val="_SHOPLIST.xls__SHOPLIST_xl_2750"/>
      <sheetName val="_SHOPLIST.xls__SHOPLIST_xl_2751"/>
      <sheetName val="_SHOPLIST.xls__SHOPLIST_xl_2752"/>
      <sheetName val="_SHOPLIST.xls__SHOPLIST_xl_2753"/>
      <sheetName val="_SHOPLIST.xls__SHOPLIST_xl_2754"/>
      <sheetName val="_SHOPLIST.xls__SHOPLIST_xl_2755"/>
      <sheetName val="_SHOPLIST.xls__SHOPLIST_xl_2756"/>
      <sheetName val="_SHOPLIST.xls__SHOPLIST_xl_2757"/>
      <sheetName val="_SHOPLIST.xls__SHOPLIST_xl_2758"/>
      <sheetName val="_SHOPLIST.xls__SHOPLIST_xl_2759"/>
      <sheetName val="_SHOPLIST.xls__SHOPLIST_xl_2760"/>
      <sheetName val="_SHOPLIST.xls__SHOPLIST_xl_2761"/>
      <sheetName val="_SHOPLIST.xls__SHOPLIST_xl_2762"/>
      <sheetName val="_SHOPLIST.xls__SHOPLIST_xl_2763"/>
      <sheetName val="_SHOPLIST.xls__SHOPLIST_xl_2764"/>
      <sheetName val="_SHOPLIST.xls__SHOPLIST_xl_2765"/>
      <sheetName val="_SHOPLIST.xls__SHOPLIST_xl_2766"/>
      <sheetName val="_SHOPLIST.xls__SHOPLIST_xl_2767"/>
      <sheetName val="_SHOPLIST.xls__SHOPLIST_xl_2768"/>
      <sheetName val="_SHOPLIST.xls__SHOPLIST_xl_2769"/>
      <sheetName val="_SHOPLIST.xls__SHOPLIST_xl_2770"/>
      <sheetName val="_SHOPLIST.xls__SHOPLIST_xl_2771"/>
      <sheetName val="_SHOPLIST.xls__SHOPLIST_xl_2772"/>
      <sheetName val="_SHOPLIST.xls__SHOPLIST_xl_2773"/>
      <sheetName val="_SHOPLIST.xls__SHOPLIST_xl_2774"/>
      <sheetName val="_SHOPLIST.xls__SHOPLIST_xl_2775"/>
      <sheetName val="_SHOPLIST.xls__SHOPLIST_xl_2776"/>
      <sheetName val="_SHOPLIST.xls__SHOPLIST_xl_2777"/>
      <sheetName val="_SHOPLIST.xls__SHOPLIST_xl_2778"/>
      <sheetName val="_SHOPLIST.xls__SHOPLIST_xl_2779"/>
      <sheetName val="_SHOPLIST.xls__SHOPLIST_xl_2780"/>
      <sheetName val="_SHOPLIST.xls__SHOPLIST_xl_2781"/>
      <sheetName val="_SHOPLIST.xls__SHOPLIST_xl_2782"/>
      <sheetName val="_SHOPLIST.xls__SHOPLIST_xl_2783"/>
      <sheetName val="_SHOPLIST.xls__SHOPLIST_xl_2784"/>
      <sheetName val="_SHOPLIST.xls__SHOPLIST_xl_2785"/>
      <sheetName val="_SHOPLIST.xls__SHOPLIST_xl_2786"/>
      <sheetName val="_SHOPLIST.xls__SHOPLIST_xl_2787"/>
      <sheetName val="_SHOPLIST.xls__SHOPLIST_xl_2788"/>
      <sheetName val="_SHOPLIST.xls__SHOPLIST_xl_2789"/>
      <sheetName val="_SHOPLIST.xls__SHOPLIST_xl_2790"/>
      <sheetName val="_SHOPLIST.xls__SHOPLIST_xl_2791"/>
      <sheetName val="_SHOPLIST.xls__SHOPLIST_xl_2792"/>
      <sheetName val="_SHOPLIST.xls__SHOPLIST_xl_2793"/>
      <sheetName val="_SHOPLIST.xls__SHOPLIST_xl_2794"/>
      <sheetName val="_SHOPLIST.xls__SHOPLIST_xl_2795"/>
      <sheetName val="_SHOPLIST.xls__SHOPLIST_xl_2796"/>
      <sheetName val="_SHOPLIST.xls__SHOPLIST_xl_2797"/>
      <sheetName val="_SHOPLIST.xls__SHOPLIST_xl_2798"/>
      <sheetName val="_SHOPLIST.xls__SHOPLIST_xl_2799"/>
      <sheetName val="_SHOPLIST.xls__SHOPLIST_xl_2461"/>
      <sheetName val="_SHOPLIST.xls__SHOPLIST_xl_2462"/>
      <sheetName val="_SHOPLIST.xls__SHOPLIST_xl_2463"/>
      <sheetName val="_SHOPLIST.xls__SHOPLIST_xl_2464"/>
      <sheetName val="_SHOPLIST.xls__SHOPLIST_xl_2465"/>
      <sheetName val="_SHOPLIST.xls__SHOPLIST_xl_2466"/>
      <sheetName val="_SHOPLIST.xls__SHOPLIST_xl_2467"/>
      <sheetName val="_SHOPLIST.xls__SHOPLIST_xl_2468"/>
      <sheetName val="_SHOPLIST.xls__SHOPLIST_xl_2469"/>
      <sheetName val="_SHOPLIST.xls__SHOPLIST_xl_2470"/>
      <sheetName val="_SHOPLIST.xls__SHOPLIST_xl_2471"/>
      <sheetName val="_SHOPLIST.xls__SHOPLIST_xl_2472"/>
      <sheetName val="_SHOPLIST.xls__SHOPLIST_xl_2473"/>
      <sheetName val="_SHOPLIST.xls__SHOPLIST_xl_2474"/>
      <sheetName val="_SHOPLIST.xls__SHOPLIST_xl_2475"/>
      <sheetName val="_SHOPLIST.xls__SHOPLIST_xl_2476"/>
      <sheetName val="_SHOPLIST.xls__SHOPLIST_xl_2477"/>
      <sheetName val="_SHOPLIST.xls__SHOPLIST_xl_2478"/>
      <sheetName val="_SHOPLIST.xls__SHOPLIST_xl_2479"/>
      <sheetName val="_SHOPLIST.xls__SHOPLIST_xl_2480"/>
      <sheetName val="_SHOPLIST.xls__SHOPLIST_xl_2481"/>
      <sheetName val="_SHOPLIST.xls__SHOPLIST_xl_2482"/>
      <sheetName val="_SHOPLIST.xls__SHOPLIST_xl_2483"/>
      <sheetName val="_SHOPLIST.xls__SHOPLIST_xl_2484"/>
      <sheetName val="_SHOPLIST.xls__SHOPLIST_xl_2485"/>
      <sheetName val="_SHOPLIST.xls__SHOPLIST_xl_2486"/>
      <sheetName val="_SHOPLIST.xls__SHOPLIST_xl_2487"/>
      <sheetName val="_SHOPLIST.xls__SHOPLIST_xl_2488"/>
      <sheetName val="_SHOPLIST.xls__SHOPLIST_xl_2489"/>
      <sheetName val="_SHOPLIST.xls__SHOPLIST_xl_2490"/>
      <sheetName val="_SHOPLIST.xls__SHOPLIST_xl_2491"/>
      <sheetName val="_SHOPLIST.xls__SHOPLIST_xl_2492"/>
      <sheetName val="_SHOPLIST.xls__SHOPLIST_xl_2493"/>
      <sheetName val="_SHOPLIST.xls__SHOPLIST_xl_2494"/>
      <sheetName val="_SHOPLIST.xls__SHOPLIST_xl_2495"/>
      <sheetName val="_SHOPLIST.xls__SHOPLIST_xl_2496"/>
      <sheetName val="_SHOPLIST.xls__SHOPLIST_xl_2497"/>
      <sheetName val="_SHOPLIST.xls__SHOPLIST_xl_2498"/>
      <sheetName val="_SHOPLIST.xls__SHOPLIST_xl_2499"/>
      <sheetName val="_SHOPLIST.xls__SHOPLIST_xl_2500"/>
      <sheetName val="_SHOPLIST.xls__SHOPLIST_xl_2501"/>
      <sheetName val="_SHOPLIST.xls__SHOPLIST_xl_2502"/>
      <sheetName val="_SHOPLIST.xls__SHOPLIST_xl_2503"/>
      <sheetName val="_SHOPLIST.xls__SHOPLIST_xl_2504"/>
      <sheetName val="_SHOPLIST.xls__SHOPLIST_xl_2505"/>
      <sheetName val="_SHOPLIST.xls__SHOPLIST_xl_2506"/>
      <sheetName val="_SHOPLIST.xls__SHOPLIST_xl_2507"/>
      <sheetName val="_SHOPLIST.xls__SHOPLIST_xl_2508"/>
      <sheetName val="_SHOPLIST.xls__SHOPLIST_xl_2509"/>
      <sheetName val="_SHOPLIST.xls__SHOPLIST_xl_2510"/>
      <sheetName val="_SHOPLIST.xls__SHOPLIST_xl_2511"/>
      <sheetName val="_SHOPLIST.xls__SHOPLIST_xl_2512"/>
      <sheetName val="_SHOPLIST.xls__SHOPLIST_xl_2513"/>
      <sheetName val="_SHOPLIST.xls__SHOPLIST_xl_2514"/>
      <sheetName val="_SHOPLIST.xls__SHOPLIST_xl_2515"/>
      <sheetName val="_SHOPLIST.xls__SHOPLIST_xl_2516"/>
      <sheetName val="_SHOPLIST.xls__SHOPLIST_xl_2517"/>
      <sheetName val="_SHOPLIST.xls__SHOPLIST_xl_2518"/>
      <sheetName val="_SHOPLIST.xls__SHOPLIST_xl_2519"/>
      <sheetName val="_SHOPLIST.xls__SHOPLIST_xl_2520"/>
      <sheetName val="_SHOPLIST.xls__SHOPLIST_xl_2521"/>
      <sheetName val="_SHOPLIST.xls__SHOPLIST_xl_2522"/>
      <sheetName val="_SHOPLIST.xls__SHOPLIST_xl_2523"/>
      <sheetName val="_SHOPLIST.xls__SHOPLIST_xl_2524"/>
      <sheetName val="_SHOPLIST.xls__SHOPLIST_xl_2525"/>
      <sheetName val="_SHOPLIST.xls__SHOPLIST_xl_2526"/>
      <sheetName val="_SHOPLIST.xls__SHOPLIST_xl_2527"/>
      <sheetName val="_SHOPLIST.xls__SHOPLIST_xl_2528"/>
      <sheetName val="_SHOPLIST.xls__SHOPLIST_xl_2529"/>
      <sheetName val="_SHOPLIST.xls__SHOPLIST_xl_2530"/>
      <sheetName val="_SHOPLIST.xls__SHOPLIST_xl_2531"/>
      <sheetName val="_SHOPLIST.xls__SHOPLIST_xl_2532"/>
      <sheetName val="_SHOPLIST.xls__SHOPLIST_xl_2533"/>
      <sheetName val="_SHOPLIST.xls__SHOPLIST_xl_2534"/>
      <sheetName val="_SHOPLIST.xls__SHOPLIST_xl_2535"/>
      <sheetName val="_SHOPLIST.xls__SHOPLIST_xl_2536"/>
      <sheetName val="_SHOPLIST.xls__SHOPLIST_xl_2537"/>
      <sheetName val="_SHOPLIST.xls__SHOPLIST_xl_2538"/>
      <sheetName val="_SHOPLIST.xls__SHOPLIST_xl_2539"/>
      <sheetName val="_SHOPLIST.xls__SHOPLIST_xl_2540"/>
      <sheetName val="_SHOPLIST.xls__SHOPLIST_xl_2541"/>
      <sheetName val="_SHOPLIST.xls__SHOPLIST_xl_2542"/>
      <sheetName val="_SHOPLIST.xls__SHOPLIST_xl_2543"/>
      <sheetName val="_SHOPLIST.xls__SHOPLIST_xl_2544"/>
      <sheetName val="_SHOPLIST.xls__SHOPLIST_xl_2545"/>
      <sheetName val="_SHOPLIST.xls__SHOPLIST_xl_2546"/>
      <sheetName val="_SHOPLIST.xls__SHOPLIST_xl_2547"/>
      <sheetName val="_SHOPLIST.xls__SHOPLIST_xl_2548"/>
      <sheetName val="_SHOPLIST.xls__SHOPLIST_xl_2549"/>
      <sheetName val="_SHOPLIST.xls__SHOPLIST_xl_2550"/>
      <sheetName val="_SHOPLIST.xls__SHOPLIST_xl_2551"/>
      <sheetName val="_SHOPLIST.xls__SHOPLIST_xl_2552"/>
      <sheetName val="_SHOPLIST.xls__SHOPLIST_xl_2553"/>
      <sheetName val="_SHOPLIST.xls__SHOPLIST_xl_2554"/>
      <sheetName val="_SHOPLIST.xls__SHOPLIST_xl_2555"/>
      <sheetName val="_SHOPLIST.xls__SHOPLIST_xl_2556"/>
      <sheetName val="_SHOPLIST.xls__SHOPLIST_xl_2557"/>
      <sheetName val="_SHOPLIST.xls__SHOPLIST_xl_2558"/>
      <sheetName val="_SHOPLIST.xls__SHOPLIST_xl_2559"/>
      <sheetName val="_SHOPLIST.xls__SHOPLIST_xl_2560"/>
      <sheetName val="_SHOPLIST.xls__SHOPLIST_xl_2561"/>
      <sheetName val="_SHOPLIST.xls__SHOPLIST_xl_2562"/>
      <sheetName val="_SHOPLIST.xls__SHOPLIST_xl_2563"/>
      <sheetName val="_SHOPLIST.xls__SHOPLIST_xl_2564"/>
      <sheetName val="_SHOPLIST.xls__SHOPLIST_xl_2565"/>
      <sheetName val="_SHOPLIST.xls__SHOPLIST_xl_2566"/>
      <sheetName val="_SHOPLIST.xls__SHOPLIST_xl_2567"/>
      <sheetName val="_SHOPLIST.xls__SHOPLIST_xl_2568"/>
      <sheetName val="_SHOPLIST.xls__SHOPLIST_xl_2569"/>
      <sheetName val="_SHOPLIST.xls__SHOPLIST_xl_2570"/>
      <sheetName val="_SHOPLIST.xls__SHOPLIST_xl_2571"/>
      <sheetName val="_SHOPLIST.xls__SHOPLIST_xl_2572"/>
      <sheetName val="_SHOPLIST.xls__SHOPLIST_xl_2573"/>
      <sheetName val="_SHOPLIST.xls__SHOPLIST_xl_2574"/>
      <sheetName val="_SHOPLIST.xls__SHOPLIST_xl_2575"/>
      <sheetName val="_SHOPLIST.xls__SHOPLIST_xl_2576"/>
      <sheetName val="_SHOPLIST.xls__SHOPLIST_xl_2577"/>
      <sheetName val="_SHOPLIST.xls__SHOPLIST_xl_2578"/>
      <sheetName val="_SHOPLIST.xls__SHOPLIST_xl_2579"/>
      <sheetName val="_SHOPLIST.xls__SHOPLIST_xl_2580"/>
      <sheetName val="_SHOPLIST.xls__SHOPLIST_xl_2581"/>
      <sheetName val="_SHOPLIST.xls__SHOPLIST_xl_2582"/>
      <sheetName val="_SHOPLIST.xls__SHOPLIST_xl_2583"/>
      <sheetName val="_SHOPLIST.xls__SHOPLIST_xl_2584"/>
      <sheetName val="_SHOPLIST.xls__SHOPLIST_xl_2585"/>
      <sheetName val="_SHOPLIST.xls__SHOPLIST_xl_2586"/>
      <sheetName val="_SHOPLIST.xls__SHOPLIST_xl_2587"/>
      <sheetName val="_SHOPLIST.xls__SHOPLIST_xl_2588"/>
      <sheetName val="_SHOPLIST.xls__SHOPLIST_xl_2589"/>
      <sheetName val="_SHOPLIST.xls__SHOPLIST_xl_2590"/>
      <sheetName val="_SHOPLIST.xls__SHOPLIST_xl_2591"/>
      <sheetName val="_SHOPLIST.xls__SHOPLIST_xl_2592"/>
      <sheetName val="_SHOPLIST.xls__SHOPLIST_xl_2593"/>
      <sheetName val="_SHOPLIST.xls__SHOPLIST_xl_2594"/>
      <sheetName val="_SHOPLIST.xls__SHOPLIST_xl_2595"/>
      <sheetName val="_SHOPLIST.xls__SHOPLIST_xl_2596"/>
      <sheetName val="_SHOPLIST.xls__SHOPLIST_xl_2597"/>
      <sheetName val="_SHOPLIST.xls__SHOPLIST_xl_2598"/>
      <sheetName val="_SHOPLIST.xls__SHOPLIST_xl_2599"/>
      <sheetName val="_SHOPLIST.xls__SHOPLIST_xl_2600"/>
      <sheetName val="_SHOPLIST.xls__SHOPLIST_xl_2601"/>
      <sheetName val="_SHOPLIST.xls__SHOPLIST_xl_2602"/>
      <sheetName val="_SHOPLIST.xls__SHOPLIST_xl_2603"/>
      <sheetName val="_SHOPLIST.xls__SHOPLIST_xl_2604"/>
      <sheetName val="_SHOPLIST.xls__SHOPLIST_xl_2605"/>
      <sheetName val="_SHOPLIST.xls__SHOPLIST_xl_2606"/>
      <sheetName val="_SHOPLIST.xls__SHOPLIST_xl_2607"/>
      <sheetName val="_SHOPLIST.xls__SHOPLIST_xl_2608"/>
      <sheetName val="_SHOPLIST.xls__SHOPLIST_xl_2609"/>
      <sheetName val="_SHOPLIST.xls__SHOPLIST_xl_2610"/>
      <sheetName val="_SHOPLIST.xls__SHOPLIST_xl_2611"/>
      <sheetName val="_SHOPLIST.xls__SHOPLIST_xl_2612"/>
      <sheetName val="_SHOPLIST.xls__SHOPLIST_xl_2613"/>
      <sheetName val="_SHOPLIST.xls__SHOPLIST_xl_2614"/>
      <sheetName val="_SHOPLIST.xls__SHOPLIST_xl_2615"/>
      <sheetName val="_SHOPLIST.xls__SHOPLIST_xl_2616"/>
      <sheetName val="_SHOPLIST.xls__SHOPLIST_xl_2617"/>
      <sheetName val="_SHOPLIST.xls__SHOPLIST_xl_2618"/>
      <sheetName val="_SHOPLIST.xls__SHOPLIST_xl_2619"/>
      <sheetName val="_SHOPLIST.xls__SHOPLIST_xl_2620"/>
      <sheetName val="_SHOPLIST.xls__SHOPLIST_xl_2621"/>
      <sheetName val="_SHOPLIST.xls__SHOPLIST_xl_2622"/>
      <sheetName val="_SHOPLIST.xls__SHOPLIST_xl_2623"/>
      <sheetName val="_SHOPLIST.xls__SHOPLIST_xl_2624"/>
      <sheetName val="_SHOPLIST.xls__SHOPLIST_xl_2625"/>
      <sheetName val="_SHOPLIST.xls__SHOPLIST_xl_2626"/>
      <sheetName val="_SHOPLIST.xls__SHOPLIST_xl_2627"/>
      <sheetName val="_SHOPLIST.xls__SHOPLIST_xl_2628"/>
      <sheetName val="_SHOPLIST.xls__SHOPLIST_xl_2629"/>
      <sheetName val="_SHOPLIST.xls__SHOPLIST_xl_2630"/>
      <sheetName val="_SHOPLIST.xls__SHOPLIST_xl_2631"/>
      <sheetName val="_SHOPLIST.xls__SHOPLIST_xl_2632"/>
      <sheetName val="_SHOPLIST.xls__SHOPLIST_xl_2633"/>
      <sheetName val="_SHOPLIST.xls__SHOPLIST_xl_2634"/>
      <sheetName val="_SHOPLIST.xls__SHOPLIST_xl_2635"/>
      <sheetName val="_SHOPLIST.xls__SHOPLIST_xl_2636"/>
      <sheetName val="_SHOPLIST.xls__SHOPLIST_xl_2637"/>
      <sheetName val="_SHOPLIST.xls__SHOPLIST_xl_2638"/>
      <sheetName val="_SHOPLIST.xls__SHOPLIST_xl_2639"/>
      <sheetName val="_SHOPLIST.xls__SHOPLIST_xl_2640"/>
      <sheetName val="_SHOPLIST.xls__SHOPLIST_xl_2641"/>
      <sheetName val="_SHOPLIST.xls__SHOPLIST_xl_2642"/>
      <sheetName val="_SHOPLIST.xls__SHOPLIST_xl_2643"/>
      <sheetName val="_SHOPLIST.xls__SHOPLIST_xl_2644"/>
      <sheetName val="_SHOPLIST.xls__SHOPLIST_xl_2645"/>
      <sheetName val="_SHOPLIST.xls__SHOPLIST_xl_2646"/>
      <sheetName val="_SHOPLIST.xls__SHOPLIST_xl_2647"/>
      <sheetName val="_SHOPLIST.xls__SHOPLIST_xl_2648"/>
      <sheetName val="_SHOPLIST.xls__SHOPLIST_xl_2649"/>
      <sheetName val="_SHOPLIST.xls__SHOPLIST_xl_2650"/>
      <sheetName val="_SHOPLIST.xls__SHOPLIST_xl_2651"/>
      <sheetName val="_SHOPLIST.xls__SHOPLIST_xl_2652"/>
      <sheetName val="_SHOPLIST.xls__SHOPLIST_xl_2653"/>
      <sheetName val="_SHOPLIST.xls__SHOPLIST_xl_2654"/>
      <sheetName val="_SHOPLIST.xls__SHOPLIST_xl_2655"/>
      <sheetName val="_SHOPLIST.xls__SHOPLIST_xl_2656"/>
      <sheetName val="_SHOPLIST.xls__SHOPLIST_xl_2657"/>
      <sheetName val="_SHOPLIST.xls__SHOPLIST_xl_2658"/>
      <sheetName val="_SHOPLIST.xls__SHOPLIST_xl_2659"/>
      <sheetName val="_SHOPLIST.xls__SHOPLIST_xl_2660"/>
      <sheetName val="_SHOPLIST.xls__SHOPLIST_xl_2661"/>
      <sheetName val="_SHOPLIST.xls__SHOPLIST_xl_2662"/>
      <sheetName val="_SHOPLIST.xls__SHOPLIST_xl_2663"/>
      <sheetName val="_SHOPLIST.xls__SHOPLIST_xl_2664"/>
      <sheetName val="_SHOPLIST.xls__SHOPLIST_xl_2665"/>
      <sheetName val="_SHOPLIST.xls__SHOPLIST_xl_2666"/>
      <sheetName val="_SHOPLIST.xls__SHOPLIST_xl_2667"/>
      <sheetName val="_SHOPLIST.xls__SHOPLIST_xl_2668"/>
      <sheetName val="_SHOPLIST.xls__SHOPLIST_xl_2669"/>
      <sheetName val="_SHOPLIST.xls__SHOPLIST_xl_2670"/>
      <sheetName val="_SHOPLIST.xls__SHOPLIST_xl_2671"/>
      <sheetName val="_SHOPLIST.xls__SHOPLIST_xl_2672"/>
      <sheetName val="_SHOPLIST.xls__SHOPLIST_xl_2673"/>
      <sheetName val="_SHOPLIST.xls__SHOPLIST_xl_2674"/>
      <sheetName val="_SHOPLIST.xls__SHOPLIST_xl_2675"/>
      <sheetName val="_SHOPLIST.xls__SHOPLIST_xl_2676"/>
      <sheetName val="_SHOPLIST.xls__SHOPLIST_xl_2677"/>
      <sheetName val="_SHOPLIST.xls__SHOPLIST_xl_2678"/>
      <sheetName val="_SHOPLIST.xls__SHOPLIST_xl_2679"/>
      <sheetName val="_SHOPLIST.xls__SHOPLIST_xl_2680"/>
      <sheetName val="_SHOPLIST.xls__SHOPLIST_xl_2681"/>
      <sheetName val="_SHOPLIST.xls__SHOPLIST_xl_2682"/>
      <sheetName val="_SHOPLIST.xls__SHOPLIST_xl_2683"/>
      <sheetName val="_SHOPLIST.xls__SHOPLIST_xl_2684"/>
      <sheetName val="_SHOPLIST.xls__SHOPLIST_xl_2685"/>
      <sheetName val="_SHOPLIST.xls__SHOPLIST_xl_2686"/>
      <sheetName val="_SHOPLIST.xls__SHOPLIST_xl_3534"/>
      <sheetName val="_SHOPLIST.xls__SHOPLIST_xl_3535"/>
      <sheetName val="_SHOPLIST.xls__SHOPLIST_xl_3536"/>
      <sheetName val="_SHOPLIST.xls__SHOPLIST_xl_3537"/>
      <sheetName val="_SHOPLIST.xls__SHOPLIST_xl_3538"/>
      <sheetName val="_SHOPLIST.xls__SHOPLIST_xl_3539"/>
      <sheetName val="_SHOPLIST.xls__SHOPLIST_xl_3540"/>
      <sheetName val="_SHOPLIST.xls__SHOPLIST_xl_3541"/>
      <sheetName val="_SHOPLIST.xls__SHOPLIST_xl_3542"/>
      <sheetName val="_SHOPLIST.xls__SHOPLIST_xl_3543"/>
      <sheetName val="_SHOPLIST.xls__SHOPLIST_xl_3544"/>
      <sheetName val="_SHOPLIST.xls__SHOPLIST_xl_3545"/>
      <sheetName val="_SHOPLIST.xls__SHOPLIST_xl_3546"/>
      <sheetName val="_SHOPLIST.xls__SHOPLIST_xl_3547"/>
      <sheetName val="_SHOPLIST.xls__SHOPLIST_xl_3548"/>
      <sheetName val="_SHOPLIST.xls__SHOPLIST_xl_3549"/>
      <sheetName val="_SHOPLIST.xls__SHOPLIST_xl_3550"/>
      <sheetName val="_SHOPLIST.xls__SHOPLIST_xl_2913"/>
      <sheetName val="_SHOPLIST.xls__SHOPLIST_xl_2914"/>
      <sheetName val="_SHOPLIST.xls__SHOPLIST_xl_2915"/>
      <sheetName val="_SHOPLIST.xls__SHOPLIST_xl_2916"/>
      <sheetName val="_SHOPLIST.xls__SHOPLIST_xl_2917"/>
      <sheetName val="_SHOPLIST.xls__SHOPLIST_xl_2918"/>
      <sheetName val="_SHOPLIST.xls__SHOPLIST_xl_2919"/>
      <sheetName val="_SHOPLIST.xls__SHOPLIST_xl_2920"/>
      <sheetName val="_SHOPLIST.xls__SHOPLIST_xl_2921"/>
      <sheetName val="_SHOPLIST.xls__SHOPLIST_xl_2922"/>
      <sheetName val="_SHOPLIST.xls__SHOPLIST_xl_2923"/>
      <sheetName val="_SHOPLIST.xls__SHOPLIST_xl_2924"/>
      <sheetName val="_SHOPLIST.xls__SHOPLIST_xl_2925"/>
      <sheetName val="_SHOPLIST.xls__SHOPLIST_xl_2926"/>
      <sheetName val="_SHOPLIST.xls__SHOPLIST_xl_2927"/>
      <sheetName val="_SHOPLIST.xls__SHOPLIST_xl_2928"/>
      <sheetName val="_SHOPLIST.xls__SHOPLIST_xl_2929"/>
      <sheetName val="_SHOPLIST.xls__SHOPLIST_xl_2930"/>
      <sheetName val="_SHOPLIST.xls__SHOPLIST_xl_2931"/>
      <sheetName val="_SHOPLIST.xls__SHOPLIST_xl_2932"/>
      <sheetName val="_SHOPLIST.xls__SHOPLIST_xl_2933"/>
      <sheetName val="_SHOPLIST.xls__SHOPLIST_xl_2934"/>
      <sheetName val="_SHOPLIST.xls__SHOPLIST_xl_2935"/>
      <sheetName val="_SHOPLIST.xls__SHOPLIST_xl_2936"/>
      <sheetName val="_SHOPLIST.xls__SHOPLIST_xl_2937"/>
      <sheetName val="_SHOPLIST.xls__SHOPLIST_xl_2938"/>
      <sheetName val="_SHOPLIST.xls__SHOPLIST_xl_2939"/>
      <sheetName val="_SHOPLIST.xls__SHOPLIST_xl_2940"/>
      <sheetName val="_SHOPLIST.xls__SHOPLIST_xl_2941"/>
      <sheetName val="_SHOPLIST.xls__SHOPLIST_xl_2942"/>
      <sheetName val="_SHOPLIST.xls__SHOPLIST_xl_2943"/>
      <sheetName val="_SHOPLIST.xls__SHOPLIST_xl_2944"/>
      <sheetName val="_SHOPLIST.xls__SHOPLIST_xl_2945"/>
      <sheetName val="_SHOPLIST.xls__SHOPLIST_xl_2946"/>
      <sheetName val="_SHOPLIST.xls__SHOPLIST_xl_2947"/>
      <sheetName val="_SHOPLIST.xls__SHOPLIST_xl_2948"/>
      <sheetName val="_SHOPLIST.xls__SHOPLIST_xl_2949"/>
      <sheetName val="_SHOPLIST.xls__SHOPLIST_xl_2950"/>
      <sheetName val="_SHOPLIST.xls__SHOPLIST_xl_2951"/>
      <sheetName val="_SHOPLIST.xls__SHOPLIST_xl_2952"/>
      <sheetName val="_SHOPLIST.xls__SHOPLIST_xl_2953"/>
      <sheetName val="_SHOPLIST.xls__SHOPLIST_xl_2954"/>
      <sheetName val="_SHOPLIST.xls__SHOPLIST_xl_2955"/>
      <sheetName val="_SHOPLIST.xls__SHOPLIST_xl_2956"/>
      <sheetName val="_SHOPLIST.xls__SHOPLIST_xl_2957"/>
      <sheetName val="_SHOPLIST.xls__SHOPLIST_xl_2958"/>
      <sheetName val="_SHOPLIST.xls__SHOPLIST_xl_2959"/>
      <sheetName val="_SHOPLIST.xls__SHOPLIST_xl_2960"/>
      <sheetName val="_SHOPLIST.xls__SHOPLIST_xl_2961"/>
      <sheetName val="_SHOPLIST.xls__SHOPLIST_xl_2962"/>
      <sheetName val="_SHOPLIST.xls__SHOPLIST_xl_2963"/>
      <sheetName val="_SHOPLIST.xls__SHOPLIST_xl_2964"/>
      <sheetName val="_SHOPLIST.xls__SHOPLIST_xl_2965"/>
      <sheetName val="_SHOPLIST.xls__SHOPLIST_xl_2966"/>
      <sheetName val="_SHOPLIST.xls__SHOPLIST_xl_2967"/>
      <sheetName val="_SHOPLIST.xls__SHOPLIST_xl_2968"/>
      <sheetName val="_SHOPLIST.xls__SHOPLIST_xl_2969"/>
      <sheetName val="_SHOPLIST.xls__SHOPLIST_xl_2970"/>
      <sheetName val="_SHOPLIST.xls__SHOPLIST_xl_2971"/>
      <sheetName val="_SHOPLIST.xls__SHOPLIST_xl_2972"/>
      <sheetName val="_SHOPLIST.xls__SHOPLIST_xl_2973"/>
      <sheetName val="_SHOPLIST.xls__SHOPLIST_xl_2974"/>
      <sheetName val="_SHOPLIST.xls__SHOPLIST_xl_2975"/>
      <sheetName val="_SHOPLIST.xls__SHOPLIST_xl_2976"/>
      <sheetName val="_SHOPLIST.xls__SHOPLIST_xl_2977"/>
      <sheetName val="_SHOPLIST.xls__SHOPLIST_xl_2978"/>
      <sheetName val="_SHOPLIST.xls__SHOPLIST_xl_2979"/>
      <sheetName val="_SHOPLIST.xls__SHOPLIST_xl_2980"/>
      <sheetName val="_SHOPLIST.xls__SHOPLIST_xl_2981"/>
      <sheetName val="_SHOPLIST.xls__SHOPLIST_xl_2982"/>
      <sheetName val="_SHOPLIST.xls__SHOPLIST_xl_2983"/>
      <sheetName val="_SHOPLIST.xls__SHOPLIST_xl_2984"/>
      <sheetName val="_SHOPLIST.xls__SHOPLIST_xl_2985"/>
      <sheetName val="_SHOPLIST.xls__SHOPLIST_xl_2986"/>
      <sheetName val="_SHOPLIST.xls__SHOPLIST_xl_2987"/>
      <sheetName val="_SHOPLIST.xls__SHOPLIST_xl_2988"/>
      <sheetName val="_SHOPLIST.xls__SHOPLIST_xl_2989"/>
      <sheetName val="_SHOPLIST.xls__SHOPLIST_xl_2990"/>
      <sheetName val="_SHOPLIST.xls__SHOPLIST_xl_2991"/>
      <sheetName val="_SHOPLIST.xls__SHOPLIST_xl_2992"/>
      <sheetName val="_SHOPLIST.xls__SHOPLIST_xl_2993"/>
      <sheetName val="_SHOPLIST.xls__SHOPLIST_xl_2994"/>
      <sheetName val="_SHOPLIST.xls__SHOPLIST_xl_2995"/>
      <sheetName val="_SHOPLIST.xls__SHOPLIST_xl_2996"/>
      <sheetName val="_SHOPLIST.xls__SHOPLIST_xl_2997"/>
      <sheetName val="_SHOPLIST.xls__SHOPLIST_xl_2998"/>
      <sheetName val="_SHOPLIST.xls__SHOPLIST_xl_2999"/>
      <sheetName val="_SHOPLIST.xls__SHOPLIST_xl_3000"/>
      <sheetName val="_SHOPLIST.xls__SHOPLIST_xl_3001"/>
      <sheetName val="_SHOPLIST.xls__SHOPLIST_xl_3002"/>
      <sheetName val="_SHOPLIST.xls__SHOPLIST_xl_3003"/>
      <sheetName val="_SHOPLIST.xls__SHOPLIST_xl_3004"/>
      <sheetName val="_SHOPLIST.xls__SHOPLIST_xl_3005"/>
      <sheetName val="_SHOPLIST.xls__SHOPLIST_xl_3006"/>
      <sheetName val="_SHOPLIST.xls__SHOPLIST_xl_3007"/>
      <sheetName val="_SHOPLIST.xls__SHOPLIST_xl_3008"/>
      <sheetName val="_SHOPLIST.xls__SHOPLIST_xl_3009"/>
      <sheetName val="_SHOPLIST.xls__SHOPLIST_xl_3010"/>
      <sheetName val="_SHOPLIST.xls__SHOPLIST_xl_3011"/>
      <sheetName val="_SHOPLIST.xls__SHOPLIST_xl_3012"/>
      <sheetName val="_SHOPLIST.xls__SHOPLIST_xl_3013"/>
      <sheetName val="_SHOPLIST.xls__SHOPLIST_xl_3014"/>
      <sheetName val="_SHOPLIST.xls__SHOPLIST_xl_3015"/>
      <sheetName val="_SHOPLIST.xls__SHOPLIST_xl_3016"/>
      <sheetName val="_SHOPLIST.xls__SHOPLIST_xl_3017"/>
      <sheetName val="_SHOPLIST.xls__SHOPLIST_xl_3018"/>
      <sheetName val="_SHOPLIST.xls__SHOPLIST_xl_3019"/>
      <sheetName val="_SHOPLIST.xls__SHOPLIST_xl_3020"/>
      <sheetName val="_SHOPLIST.xls__SHOPLIST_xl_3021"/>
      <sheetName val="_SHOPLIST.xls__SHOPLIST_xl_3022"/>
      <sheetName val="_SHOPLIST.xls__SHOPLIST_xl_3023"/>
      <sheetName val="_SHOPLIST.xls__SHOPLIST_xl_3024"/>
      <sheetName val="_SHOPLIST.xls__SHOPLIST_xl_3025"/>
      <sheetName val="_SHOPLIST.xls_70___0_s__i____44"/>
      <sheetName val="_SHOPLIST.xls__VW__VU________26"/>
      <sheetName val="_SHOPLIST.xls__VW__VU________27"/>
      <sheetName val="_SHOPLIST.xls_70_x005f_x0000___0_x_14"/>
      <sheetName val="_SHOPLIST.xls_70___0_s__i____45"/>
      <sheetName val="_SHOPLIST.xls__SHOPLIST_xl_3026"/>
      <sheetName val="_SHOPLIST.xls_70___0_s__i____46"/>
      <sheetName val="_SHOPLIST.xls__SHOPLIST_xl_3027"/>
      <sheetName val="_SHOPLIST.xls__SHOPLIST_xl_3028"/>
      <sheetName val="_SHOPLIST.xls__SHOPLIST_xl_3029"/>
      <sheetName val="_SHOPLIST.xls__SHOPLIST_xl_3030"/>
      <sheetName val="_SHOPLIST.xls__SHOPLIST_xl_3031"/>
      <sheetName val="_SHOPLIST.xls__SHOPLIST_xl_3032"/>
      <sheetName val="_SHOPLIST.xls__SHOPLIST_xl_3033"/>
      <sheetName val="_SHOPLIST.xls__SHOPLIST_xl_3034"/>
      <sheetName val="_SHOPLIST.xls__SHOPLIST_xl_3035"/>
      <sheetName val="_SHOPLIST.xls__SHOPLIST_xl_3036"/>
      <sheetName val="_SHOPLIST.xls__SHOPLIST_xl_3037"/>
      <sheetName val="_SHOPLIST.xls__SHOPLIST_xl_3038"/>
      <sheetName val="_SHOPLIST.xls__SHOPLIST_xl_3039"/>
      <sheetName val="_SHOPLIST.xls__SHOPLIST_xl_3040"/>
      <sheetName val="_SHOPLIST.xls__SHOPLIST_xl_3041"/>
      <sheetName val="_SHOPLIST.xls__SHOPLIST_xl_3042"/>
      <sheetName val="_SHOPLIST.xls__SHOPLIST_xl_3043"/>
      <sheetName val="_SHOPLIST.xls__SHOPLIST_xl_3044"/>
      <sheetName val="_SHOPLIST.xls__SHOPLIST_xl_3045"/>
      <sheetName val="_SHOPLIST.xls__SHOPLIST_xl_3046"/>
      <sheetName val="_SHOPLIST.xls__SHOPLIST_xl_3047"/>
      <sheetName val="_SHOPLIST.xls__SHOPLIST_xl_3048"/>
      <sheetName val="_SHOPLIST.xls__SHOPLIST_xl_3049"/>
      <sheetName val="_SHOPLIST.xls__SHOPLIST_xl_3050"/>
      <sheetName val="_SHOPLIST.xls__SHOPLIST_xl_3051"/>
      <sheetName val="_SHOPLIST.xls__SHOPLIST_xl_3052"/>
      <sheetName val="_SHOPLIST.xls__SHOPLIST_xl_3053"/>
      <sheetName val="_SHOPLIST.xls__SHOPLIST_xl_3054"/>
      <sheetName val="_SHOPLIST.xls__SHOPLIST_xl_3055"/>
      <sheetName val="_SHOPLIST.xls__SHOPLIST_xl_3056"/>
      <sheetName val="_SHOPLIST.xls__SHOPLIST_xl_3057"/>
      <sheetName val="_SHOPLIST.xls__SHOPLIST_xl_3058"/>
      <sheetName val="_SHOPLIST.xls__SHOPLIST_xl_3059"/>
      <sheetName val="_SHOPLIST.xls__SHOPLIST_xl_3060"/>
      <sheetName val="_SHOPLIST.xls__SHOPLIST_xl_3061"/>
      <sheetName val="_SHOPLIST.xls__SHOPLIST_xl_3062"/>
      <sheetName val="_SHOPLIST.xls__SHOPLIST_xl_3063"/>
      <sheetName val="_SHOPLIST.xls__SHOPLIST_xl_3064"/>
      <sheetName val="_SHOPLIST.xls__SHOPLIST_xl_3065"/>
      <sheetName val="_SHOPLIST.xls__SHOPLIST_xl_3066"/>
      <sheetName val="_SHOPLIST.xls__SHOPLIST_xl_3067"/>
      <sheetName val="_SHOPLIST.xls__SHOPLIST_xl_3068"/>
      <sheetName val="_SHOPLIST.xls__SHOPLIST_xl_3069"/>
      <sheetName val="_SHOPLIST.xls__SHOPLIST_xl_3070"/>
      <sheetName val="_SHOPLIST.xls__SHOPLIST_xl_3071"/>
      <sheetName val="_SHOPLIST.xls__SHOPLIST_xl_3072"/>
      <sheetName val="_SHOPLIST.xls__SHOPLIST_xl_3073"/>
      <sheetName val="_SHOPLIST.xls__SHOPLIST_xl_3074"/>
      <sheetName val="_SHOPLIST.xls__SHOPLIST_xl_3075"/>
      <sheetName val="_SHOPLIST.xls__SHOPLIST_xl_3076"/>
      <sheetName val="_SHOPLIST.xls__SHOPLIST_xl_3077"/>
      <sheetName val="_SHOPLIST.xls__SHOPLIST_xl_3078"/>
      <sheetName val="_SHOPLIST.xls__SHOPLIST_xl_3079"/>
      <sheetName val="_SHOPLIST.xls__SHOPLIST_xl_3080"/>
      <sheetName val="_SHOPLIST.xls__SHOPLIST_xl_3081"/>
      <sheetName val="_SHOPLIST.xls__SHOPLIST_xl_3082"/>
      <sheetName val="_SHOPLIST.xls__SHOPLIST_xl_3083"/>
      <sheetName val="_SHOPLIST.xls__SHOPLIST_xl_3084"/>
      <sheetName val="_SHOPLIST.xls__SHOPLIST_xl_3085"/>
      <sheetName val="_SHOPLIST.xls__SHOPLIST_xl_3086"/>
      <sheetName val="_SHOPLIST.xls__SHOPLIST_xl_3087"/>
      <sheetName val="_SHOPLIST.xls__SHOPLIST_xl_3088"/>
      <sheetName val="_SHOPLIST.xls__SHOPLIST_xl_3089"/>
      <sheetName val="_SHOPLIST.xls__SHOPLIST_xl_3090"/>
      <sheetName val="_SHOPLIST.xls__SHOPLIST_xl_3091"/>
      <sheetName val="_SHOPLIST.xls__SHOPLIST_xl_3092"/>
      <sheetName val="_SHOPLIST.xls__SHOPLIST_xl_3093"/>
      <sheetName val="_SHOPLIST.xls__SHOPLIST_xl_3094"/>
      <sheetName val="_SHOPLIST.xls__SHOPLIST_xl_3095"/>
      <sheetName val="_SHOPLIST.xls__SHOPLIST_xl_3096"/>
      <sheetName val="_SHOPLIST.xls__SHOPLIST_xl_3097"/>
      <sheetName val="_SHOPLIST.xls__SHOPLIST_xl_3098"/>
      <sheetName val="_SHOPLIST.xls__SHOPLIST_xl_3099"/>
      <sheetName val="_SHOPLIST.xls__SHOPLIST_xl_3100"/>
      <sheetName val="_SHOPLIST.xls__SHOPLIST_xl_3101"/>
      <sheetName val="_SHOPLIST.xls__SHOPLIST_xl_3102"/>
      <sheetName val="_SHOPLIST.xls__SHOPLIST_xl_3103"/>
      <sheetName val="_SHOPLIST.xls__SHOPLIST_xl_3104"/>
      <sheetName val="_SHOPLIST.xls__SHOPLIST_xl_3105"/>
      <sheetName val="_SHOPLIST.xls__SHOPLIST_xl_3106"/>
      <sheetName val="_SHOPLIST.xls__SHOPLIST_xl_3107"/>
      <sheetName val="_SHOPLIST.xls__SHOPLIST_xl_3108"/>
      <sheetName val="_SHOPLIST.xls__SHOPLIST_xl_3109"/>
      <sheetName val="_SHOPLIST.xls__SHOPLIST_xl_3110"/>
      <sheetName val="_SHOPLIST.xls__SHOPLIST_xl_3111"/>
      <sheetName val="_SHOPLIST.xls__SHOPLIST_xl_3112"/>
      <sheetName val="_SHOPLIST.xls__SHOPLIST_xl_3113"/>
      <sheetName val="_SHOPLIST.xls__SHOPLIST_xl_3114"/>
      <sheetName val="_SHOPLIST.xls__SHOPLIST_xl_3115"/>
      <sheetName val="_SHOPLIST.xls__SHOPLIST_xl_3116"/>
      <sheetName val="_SHOPLIST.xls__SHOPLIST_xl_3117"/>
      <sheetName val="_SHOPLIST.xls__SHOPLIST_xl_3118"/>
      <sheetName val="_SHOPLIST.xls__SHOPLIST_xl_3119"/>
      <sheetName val="_SHOPLIST.xls__SHOPLIST_xl_3120"/>
      <sheetName val="_SHOPLIST.xls__SHOPLIST_xl_3121"/>
      <sheetName val="_SHOPLIST.xls__SHOPLIST_xl_3122"/>
      <sheetName val="_SHOPLIST.xls__SHOPLIST_xl_3123"/>
      <sheetName val="_SHOPLIST.xls__SHOPLIST_xl_3124"/>
      <sheetName val="_SHOPLIST.xls__SHOPLIST_xl_3125"/>
      <sheetName val="_SHOPLIST.xls__SHOPLIST_xl_3126"/>
      <sheetName val="_SHOPLIST.xls__SHOPLIST_xl_3127"/>
      <sheetName val="_SHOPLIST.xls__SHOPLIST_xl_3128"/>
      <sheetName val="_SHOPLIST.xls__SHOPLIST_xl_3129"/>
      <sheetName val="_SHOPLIST.xls__SHOPLIST_xl_3130"/>
      <sheetName val="_SHOPLIST.xls__SHOPLIST_xl_3131"/>
      <sheetName val="_SHOPLIST.xls__SHOPLIST_xl_3132"/>
      <sheetName val="_SHOPLIST.xls__SHOPLIST_xl_3133"/>
      <sheetName val="_SHOPLIST.xls__SHOPLIST_xl_3134"/>
      <sheetName val="_SHOPLIST.xls__SHOPLIST_xl_3135"/>
      <sheetName val="_SHOPLIST.xls__SHOPLIST_xl_3136"/>
      <sheetName val="_SHOPLIST.xls__SHOPLIST_xl_3137"/>
      <sheetName val="_SHOPLIST.xls__SHOPLIST_xl_3138"/>
      <sheetName val="_SHOPLIST.xls__SHOPLIST_xl_3139"/>
      <sheetName val="_SHOPLIST.xls__SHOPLIST_xl_3140"/>
      <sheetName val="_SHOPLIST.xls__SHOPLIST_xl_3141"/>
      <sheetName val="_SHOPLIST.xls__SHOPLIST_xl_3142"/>
      <sheetName val="_SHOPLIST.xls__SHOPLIST_xl_3143"/>
      <sheetName val="_SHOPLIST.xls__SHOPLIST_xl_3144"/>
      <sheetName val="_SHOPLIST.xls__SHOPLIST_xl_3145"/>
      <sheetName val="_SHOPLIST.xls__SHOPLIST_xl_3146"/>
      <sheetName val="_SHOPLIST.xls__SHOPLIST_xl_3147"/>
      <sheetName val="_SHOPLIST.xls__SHOPLIST_xl_3148"/>
      <sheetName val="_SHOPLIST.xls__SHOPLIST_xl_3149"/>
      <sheetName val="_SHOPLIST.xls__SHOPLIST_xl_3150"/>
      <sheetName val="_SHOPLIST.xls__SHOPLIST_xl_3151"/>
      <sheetName val="_SHOPLIST.xls__SHOPLIST_xl_3152"/>
      <sheetName val="_SHOPLIST.xls__SHOPLIST_xl_3153"/>
      <sheetName val="_SHOPLIST.xls__SHOPLIST_xl_3154"/>
      <sheetName val="_SHOPLIST.xls__SHOPLIST_xl_3155"/>
      <sheetName val="_SHOPLIST.xls_70___0_s__i____47"/>
      <sheetName val="_SHOPLIST.xls__SHOPLIST_xl_3156"/>
      <sheetName val="_SHOPLIST.xls__SHOPLIST_xl_3157"/>
      <sheetName val="_SHOPLIST.xls__SHOPLIST_xl_3158"/>
      <sheetName val="_SHOPLIST.xls__SHOPLIST_xl_3159"/>
      <sheetName val="_SHOPLIST.xls__SHOPLIST_xl_3160"/>
      <sheetName val="_SHOPLIST.xls__SHOPLIST_xl_3161"/>
      <sheetName val="_SHOPLIST.xls__SHOPLIST_xl_3162"/>
      <sheetName val="_SHOPLIST.xls__SHOPLIST_xl_3163"/>
      <sheetName val="_SHOPLIST.xls__SHOPLIST_xl_3164"/>
      <sheetName val="_SHOPLIST.xls__SHOPLIST_xl_3165"/>
      <sheetName val="_SHOPLIST.xls__SHOPLIST_xl_3166"/>
      <sheetName val="_SHOPLIST.xls__SHOPLIST_xl_3167"/>
      <sheetName val="_SHOPLIST.xls__SHOPLIST_xl_3168"/>
      <sheetName val="_SHOPLIST.xls__SHOPLIST_xl_3169"/>
      <sheetName val="_SHOPLIST.xls__SHOPLIST_xl_3170"/>
      <sheetName val="_SHOPLIST.xls__SHOPLIST_xl_3171"/>
      <sheetName val="_SHOPLIST.xls__SHOPLIST_xl_3172"/>
      <sheetName val="_SHOPLIST.xls__SHOPLIST_xl_3173"/>
      <sheetName val="_SHOPLIST.xls__SHOPLIST_xl_3174"/>
      <sheetName val="_SHOPLIST.xls__SHOPLIST_xl_3175"/>
      <sheetName val="_SHOPLIST.xls__SHOPLIST_xl_3176"/>
      <sheetName val="_SHOPLIST.xls__SHOPLIST_xl_3177"/>
      <sheetName val="_SHOPLIST.xls__SHOPLIST_xl_3178"/>
      <sheetName val="_SHOPLIST.xls__SHOPLIST_xl_3179"/>
      <sheetName val="_SHOPLIST.xls__SHOPLIST_xl_3180"/>
      <sheetName val="_SHOPLIST.xls__SHOPLIST_xl_3181"/>
      <sheetName val="_SHOPLIST.xls__SHOPLIST_xl_3182"/>
      <sheetName val="_SHOPLIST.xls__SHOPLIST_xl_3183"/>
      <sheetName val="_SHOPLIST.xls__SHOPLIST_xl_3184"/>
      <sheetName val="_SHOPLIST.xls__SHOPLIST_xl_3185"/>
      <sheetName val="_SHOPLIST.xls__SHOPLIST_xl_3186"/>
      <sheetName val="_SHOPLIST.xls__SHOPLIST_xl_3187"/>
      <sheetName val="_SHOPLIST.xls__SHOPLIST_xl_3188"/>
      <sheetName val="_SHOPLIST.xls__SHOPLIST_xl_3189"/>
      <sheetName val="_SHOPLIST.xls__SHOPLIST_xl_3190"/>
      <sheetName val="_SHOPLIST.xls__SHOPLIST_xl_3191"/>
      <sheetName val="_SHOPLIST.xls__SHOPLIST_xl_3192"/>
      <sheetName val="_SHOPLIST.xls__SHOPLIST_xl_3193"/>
      <sheetName val="_SHOPLIST.xls__SHOPLIST_xl_3194"/>
      <sheetName val="_SHOPLIST.xls__SHOPLIST_xl_3195"/>
      <sheetName val="_SHOPLIST.xls__SHOPLIST_xl_3196"/>
      <sheetName val="_SHOPLIST.xls__SHOPLIST_xl_3197"/>
      <sheetName val="_SHOPLIST.xls__SHOPLIST_xl_3198"/>
      <sheetName val="_SHOPLIST.xls__SHOPLIST_xl_3199"/>
      <sheetName val="_SHOPLIST.xls__SHOPLIST_xl_3200"/>
      <sheetName val="_SHOPLIST.xls__SHOPLIST_xl_3201"/>
      <sheetName val="_SHOPLIST.xls__SHOPLIST_xl_3202"/>
      <sheetName val="_SHOPLIST.xls__SHOPLIST_xl_3203"/>
      <sheetName val="_SHOPLIST.xls__SHOPLIST_xl_3204"/>
      <sheetName val="_SHOPLIST.xls__SHOPLIST_xl_3205"/>
      <sheetName val="_SHOPLIST.xls__SHOPLIST_xl_3206"/>
      <sheetName val="_SHOPLIST.xls__SHOPLIST_xl_3207"/>
      <sheetName val="_SHOPLIST.xls__SHOPLIST_xl_3208"/>
      <sheetName val="_SHOPLIST.xls__SHOPLIST_xl_3209"/>
      <sheetName val="_SHOPLIST.xls__SHOPLIST_xl_3210"/>
      <sheetName val="_SHOPLIST.xls__SHOPLIST_xl_3211"/>
      <sheetName val="_SHOPLIST.xls__SHOPLIST_xl_3212"/>
      <sheetName val="_SHOPLIST.xls__SHOPLIST_xl_3213"/>
      <sheetName val="_SHOPLIST.xls__SHOPLIST_xl_3214"/>
      <sheetName val="_SHOPLIST.xls__SHOPLIST_xl_3215"/>
      <sheetName val="_SHOPLIST.xls__SHOPLIST_xl_3216"/>
      <sheetName val="_SHOPLIST.xls__SHOPLIST_xl_3217"/>
      <sheetName val="_SHOPLIST.xls__SHOPLIST_xl_3218"/>
      <sheetName val="_SHOPLIST.xls__SHOPLIST_xl_3219"/>
      <sheetName val="_SHOPLIST.xls__SHOPLIST_xl_3220"/>
      <sheetName val="_SHOPLIST.xls__SHOPLIST_xl_3221"/>
      <sheetName val="_SHOPLIST.xls__SHOPLIST_xl_3222"/>
      <sheetName val="_SHOPLIST.xls__SHOPLIST_xl_3223"/>
      <sheetName val="_SHOPLIST.xls__SHOPLIST_xl_3224"/>
      <sheetName val="_SHOPLIST.xls__SHOPLIST_xl_3225"/>
      <sheetName val="_SHOPLIST.xls__SHOPLIST_xl_3226"/>
      <sheetName val="_SHOPLIST.xls__SHOPLIST_xl_3227"/>
      <sheetName val="_SHOPLIST.xls__SHOPLIST_xl_3228"/>
      <sheetName val="_SHOPLIST.xls__SHOPLIST_xl_3229"/>
      <sheetName val="_SHOPLIST.xls__SHOPLIST_xl_3230"/>
      <sheetName val="_SHOPLIST.xls__SHOPLIST_xl_3231"/>
      <sheetName val="70,_0s«iÆøí¬i20"/>
      <sheetName val="_VWVU))tÏØ0_108"/>
      <sheetName val="_VWVU))tÏØ0_109"/>
      <sheetName val="_VWVU))tÏØ0_110"/>
      <sheetName val="_VWVU))tÏØ0_111"/>
      <sheetName val="_VWVU))tÏØ0_112"/>
      <sheetName val="_VWVU))tÏØ0_113"/>
      <sheetName val="_VWVU))tÏØ0_114"/>
      <sheetName val="_VWVU))tÏØ0_115"/>
      <sheetName val="_VWVU))tÏØ0_116"/>
      <sheetName val="_VWVU))tÏØ0_117"/>
      <sheetName val="70,_0s«iÆøí¬4"/>
      <sheetName val="_SH4"/>
      <sheetName val="_VW3"/>
      <sheetName val="_VWVU))tÏØ0_118"/>
      <sheetName val="_VWVU))tÏØ0_119"/>
      <sheetName val="_VWVU))tÏØ0_120"/>
      <sheetName val="70,_0s«i_x3"/>
      <sheetName val="70_x005f_x0000_,_0_x001"/>
      <sheetName val="_VWVU))tÏØ0_121"/>
      <sheetName val="_VWVU))tÏØ0_122"/>
      <sheetName val="_VWVU))tÏØ0_123"/>
      <sheetName val="_VWVU))tÏØ0_124"/>
      <sheetName val="_VWVU))tÏØ0_125"/>
      <sheetName val="_VWVU))tÏØ0_126"/>
      <sheetName val="_VWVU))tÏØ0_127"/>
      <sheetName val="_VWVU))tÏØ0_128"/>
      <sheetName val="70,_0s«iÆøí¬i110"/>
      <sheetName val="70,_0s«_iÆø_í¬2"/>
      <sheetName val="70,_0s«iÆøí¬i22"/>
      <sheetName val="70,_0s«iÆøí¬i32"/>
      <sheetName val="_VWVU))2"/>
      <sheetName val="_VW1"/>
      <sheetName val="70,_0s«i_x1"/>
      <sheetName val="_SHOPLIST_xls_7_1"/>
      <sheetName val="_SHOPLIST_xls___1"/>
      <sheetName val="70,_0s«_iÆø_í¬1"/>
      <sheetName val="70,_0s«iÆøí¬i21"/>
      <sheetName val="70,_0s«iÆøí¬i31"/>
      <sheetName val="_VWVU))1"/>
      <sheetName val="_VW2"/>
      <sheetName val="70,_0s«i_x2"/>
      <sheetName val="70,_0s«iÆøí¬i23"/>
      <sheetName val="_VW15"/>
      <sheetName val="_VWVU))tÏØ0_129"/>
      <sheetName val="_VWVU))tÏØ0_130"/>
      <sheetName val="_VWVU))tÏØ0_131"/>
      <sheetName val="_VWVU))tÏØ0_132"/>
      <sheetName val="_VWVU))tÏØ0_133"/>
      <sheetName val="70,_0s«_iÆø_í¬_15"/>
      <sheetName val="70_,_0_s«i_Æøí¬15"/>
      <sheetName val="_VWVU))tÏØ0_134"/>
      <sheetName val="_VWVU))tÏØ0_135"/>
      <sheetName val="_VWVU))tÏØ0_136"/>
      <sheetName val="_VWVU))tÏØ0_137"/>
      <sheetName val="_VWVU))tÏØ0_138"/>
      <sheetName val="_VWVU))tÏØ0_139"/>
      <sheetName val="_SHOPLIST_xls__V4"/>
      <sheetName val="70,_0s«iÆøí¬5"/>
      <sheetName val="_SH5"/>
      <sheetName val="_VWVU))tÏØ0_140"/>
      <sheetName val="_VWVU))tÏØ0_141"/>
      <sheetName val="_VWVU))tÏØ0_142"/>
      <sheetName val="70,_0s«i_x4"/>
      <sheetName val="_VW4"/>
      <sheetName val="70_x005f_x0000_,_0_x002"/>
      <sheetName val="_VWVU))tÏØ0_143"/>
      <sheetName val="_VWVU))tÏØ0_144"/>
      <sheetName val="_VWVU))tÏØ0_145"/>
      <sheetName val="_VWVU))tÏØ0_146"/>
      <sheetName val="_VWVU))tÏØ0_147"/>
      <sheetName val="_VWVU))tÏØ0_148"/>
      <sheetName val="_VWVU))tÏØ0_149"/>
      <sheetName val="_VWVU))tÏØ0_150"/>
      <sheetName val="70,_0s«iÆøí¬i111"/>
      <sheetName val="70,_0s«_iÆø_í¬3"/>
      <sheetName val="70,_0s«iÆøí¬i24"/>
      <sheetName val="70,_0s«iÆøí¬i33"/>
      <sheetName val="_VWVU))3"/>
      <sheetName val="_V1"/>
      <sheetName val="_V3"/>
      <sheetName val="_V2"/>
      <sheetName val="_V4"/>
      <sheetName val="_SHOPLIST.xls__VWVU))tÏØ0__72"/>
      <sheetName val="_SHOPLIST.xls__VWVU))tÏØ0__64"/>
      <sheetName val="_SHOPLIST.xls__VWVU))tÏØ0__65"/>
      <sheetName val="_SHOPLIST.xls__VWVU))tÏØ0__66"/>
      <sheetName val="_SHOPLIST.xls_70,_0s«iÆøí¬i17"/>
      <sheetName val="_SHOPLIST.xls__VW12"/>
      <sheetName val="_SHOPLIST.xls__VWVU))tÏØ0__67"/>
      <sheetName val="_SHOPLIST.xls_70,_0s«_iÆø_í¬_12"/>
      <sheetName val="_SHOPLIST.xls_70_,_0_s«i_Æøí¬12"/>
      <sheetName val="_SHOPLIST.xls__VWVU))tÏØ0__68"/>
      <sheetName val="_SHOPLIST.xls__VWVU))tÏØ0__69"/>
      <sheetName val="_SHOPLIST.xls__VWVU))tÏØ0__70"/>
      <sheetName val="_SHOPLIST.xls__SHOPLIST_xls__V1"/>
      <sheetName val="_SHOPLIST.xls__VWVU))tÏØ0__82"/>
      <sheetName val="_SHOPLIST.xls__VWVU))tÏØ0__92"/>
      <sheetName val="_SHOPLIST.xls__VWVU))tÏØ0__73"/>
      <sheetName val="_SHOPLIST.xls__VWVU))tÏØ0__74"/>
      <sheetName val="_SHOPLIST.xls__VWVU))tÏØ0__75"/>
      <sheetName val="_SHOPLIST.xls_70,_0s«iÆøí¬1"/>
      <sheetName val="_SHOPLIST.xls_70,_0s«iÆøí¬i18"/>
      <sheetName val="_SHOPLIST.xls__VW13"/>
      <sheetName val="_SHOPLIST.xls__VWVU))tÏØ0__76"/>
      <sheetName val="_SHOPLIST.xls__VWVU))tÏØ0__77"/>
      <sheetName val="_SHOPLIST.xls__VWVU))tÏØ0__78"/>
      <sheetName val="_SHOPLIST.xls__VWVU))tÏØ0__79"/>
      <sheetName val="_SHOPLIST.xls__VWVU))tÏØ0__80"/>
      <sheetName val="_SHOPLIST.xls_70,_0s«_iÆø_í¬_13"/>
      <sheetName val="_SHOPLIST.xls_70_,_0_s«i_Æøí¬13"/>
      <sheetName val="_SHOPLIST.xls__VWVU))tÏØ0__83"/>
      <sheetName val="_SHOPLIST.xls__VWVU))tÏØ0__84"/>
      <sheetName val="_SHOPLIST.xls__VWVU))tÏØ0__85"/>
      <sheetName val="_SHOPLIST.xls__VWVU))tÏØ0__86"/>
      <sheetName val="_SHOPLIST.xls__SHOPLIST_xls__V2"/>
      <sheetName val="_SHOPLIST.xls__VWVU))tÏØ0__87"/>
      <sheetName val="_SHOPLIST.xls__VWVU))tÏØ0__93"/>
      <sheetName val="_SHOPLIST.xls__VWVU))tÏØ0__88"/>
      <sheetName val="_SHOPLIST.xls__VWVU))tÏØ0__89"/>
      <sheetName val="_SHOPLIST.xls__VWVU))tÏØ0__90"/>
      <sheetName val="_SHOPLIST.xls_70,_0s«iÆøí¬2"/>
      <sheetName val="_SHOPLIST.xls_70,_0s«iÆøí¬i19"/>
      <sheetName val="_SHOPLIST.xls__VW14"/>
      <sheetName val="_SHOPLIST.xls__VWVU))tÏØ0__94"/>
      <sheetName val="_SHOPLIST.xls__VWVU))tÏØ0__95"/>
      <sheetName val="_SHOPLIST.xls__VWVU))tÏØ0__96"/>
      <sheetName val="_SHOPLIST.xls__VWVU))tÏØ0__97"/>
      <sheetName val="_SHOPLIST.xls__VWVU))tÏØ0__98"/>
      <sheetName val="_SHOPLIST.xls_70,_0s«_iÆø_í¬_14"/>
      <sheetName val="_SHOPLIST.xls_70_,_0_s«i_Æøí¬14"/>
      <sheetName val="_SHOPLIST.xls__VWVU))tÏØ0__99"/>
      <sheetName val="_SHOPLIST.xls__VWVU))tÏØ0_100"/>
      <sheetName val="_SHOPLIST.xls__VWVU))tÏØ0_101"/>
      <sheetName val="_SHOPLIST.xls__VWVU))tÏØ0_102"/>
      <sheetName val="_SHOPLIST.xls__SHOPLIST_xls__V3"/>
      <sheetName val="_SHOPLIST.xls__VWVU))tÏØ0_103"/>
      <sheetName val="_SHOPLIST.xls__VWVU))tÏØ0_104"/>
      <sheetName val="_SHOPLIST.xls__VWVU))tÏØ0_105"/>
      <sheetName val="_SHOPLIST.xls__VWVU))tÏØ0_106"/>
      <sheetName val="_SHOPLIST.xls__VWVU))tÏØ0_107"/>
      <sheetName val="_SHOPLIST.xls_70,_0s«iÆøí¬3"/>
      <sheetName val="_SHOPLIST.xls_70_x005f_x0000___0_x_16"/>
      <sheetName val="_SHOPLIST.xls__VW__VU________30"/>
      <sheetName val="_SHOPLIST.xls__VW__VU________31"/>
      <sheetName val="_SHOPLIST.xls__VW__VU________32"/>
      <sheetName val="_SHOPLIST.xls__VW__VU________33"/>
      <sheetName val="_SHOPLIST.xls_70_x005f_x005f_x005f_x0000_15"/>
      <sheetName val="_SHOPLIST.xls_70_x005f_x005f_x005f_x0000_16"/>
      <sheetName val="_SHOPLIST.xls_70_x005f_x0000___0_x_17"/>
      <sheetName val="_SHOPLIST.xls_70_x005f_x005f_x005f_x0000_17"/>
      <sheetName val="_SHOPLIST.xls_70___0_s__i____52"/>
      <sheetName val="_SHOPLIST.xls_70___0_s__i____53"/>
      <sheetName val="_SHOPLIST.xls__VW__VU________34"/>
      <sheetName val="_SHOPLIST.xls__VW__VU________35"/>
      <sheetName val="_SHOPLIST.xls_70_x005f_x0000___0_x_18"/>
      <sheetName val="_SHOPLIST.xls_70___0_s__i____54"/>
      <sheetName val="_SHOPLIST.xls_70___0_s__i____55"/>
      <sheetName val="_SHOPLIST.xls_70_x005f_x005f_x005f_x0000_18"/>
      <sheetName val="_SHOPLIST.xls_70___0_s__i____56"/>
      <sheetName val="_SHOPLIST.xls_70___0_s__i____57"/>
      <sheetName val="_SHOPLIST.xls__VW__VU________36"/>
      <sheetName val="_SHOPLIST.xls__VW__VU________37"/>
      <sheetName val="_SHOPLIST.xls_70_x005f_x0000___0_x_19"/>
      <sheetName val="_SHOPLIST.xls_70___0_s__i____58"/>
      <sheetName val="_SHOPLIST.xls_70___0_s__i____59"/>
      <sheetName val="_SHOPLIST.xls_70_x005f_x005f_x005f_x0000_19"/>
      <sheetName val="_SHOPLIST.xls_70___0_s__i____60"/>
      <sheetName val="_SHOPLIST.xls_70___0_s__i____61"/>
      <sheetName val="_SHOPLIST.xls__VW__VU________38"/>
      <sheetName val="_SHOPLIST.xls__VW__VU________39"/>
      <sheetName val="_SHOPLIST.xls_70_x005f_x0000___0_x_20"/>
      <sheetName val="_SHOPLIST.xls_70___0_s__i____62"/>
      <sheetName val="_SHOPLIST.xls_70___0_s__i____63"/>
      <sheetName val="_SHOPLIST.xls_70_x005f_x005f_x005f_x0000_20"/>
      <sheetName val="_SHOPLIST.xls_70___0_s__i____64"/>
      <sheetName val="_SHOPLIST.xls_70___0_s__i____65"/>
      <sheetName val="_SHOPLIST.xls__VW__VU________40"/>
      <sheetName val="_SHOPLIST.xls__VW__VU________41"/>
      <sheetName val="_SHOPLIST.xls_70_x005f_x0000___0_x_21"/>
      <sheetName val="_SHOPLIST.xls_70___0_s__i____66"/>
      <sheetName val="_SHOPLIST.xls_70___0_s__i____67"/>
      <sheetName val="_SHOPLIST.xls_70_x005f_x005f_x005f_x0000_21"/>
      <sheetName val="_SHOPLIST.xls_70___0_s__i____68"/>
      <sheetName val="_SHOPLIST.xls__SHOPLIST_xl_3551"/>
      <sheetName val="_SHOPLIST.xls__SHOPLIST_xl_3552"/>
      <sheetName val="_SHOPLIST.xls__SHOPLIST_xl_3553"/>
      <sheetName val="_SHOPLIST.xls__SHOPLIST_xl_3554"/>
      <sheetName val="_SHOPLIST.xls__SHOPLIST_xl_3555"/>
      <sheetName val="_SHOPLIST.xls__SHOPLIST_xl_3556"/>
      <sheetName val="_SHOPLIST.xls__SHOPLIST_xl_3557"/>
      <sheetName val="_SHOPLIST.xls__SHOPLIST_xl_3558"/>
      <sheetName val="_SHOPLIST.xls__SHOPLIST_xl_3559"/>
      <sheetName val="_SHOPLIST.xls__SHOPLIST_xl_3560"/>
      <sheetName val="_SHOPLIST.xls__SHOPLIST_xl_3561"/>
      <sheetName val="_SHOPLIST.xls__SHOPLIST_xl_3562"/>
      <sheetName val="_SHOPLIST.xls__SHOPLIST_xl_3563"/>
      <sheetName val="_SHOPLIST.xls__SHOPLIST_xl_3564"/>
      <sheetName val="_SHOPLIST.xls__SHOPLIST_xl_3565"/>
      <sheetName val="_SHOPLIST.xls__SHOPLIST_xl_3566"/>
      <sheetName val="_SHOPLIST.xls__SHOPLIST_xl_3567"/>
      <sheetName val="_SHOPLIST.xls__SHOPLIST_xl_3568"/>
      <sheetName val="_SHOPLIST.xls__SHOPLIST_xl_3569"/>
      <sheetName val="_SHOPLIST.xls__SHOPLIST_xl_3570"/>
      <sheetName val="_SHOPLIST.xls__SHOPLIST_xl_3571"/>
      <sheetName val="_SHOPLIST.xls__SHOPLIST_xl_3572"/>
      <sheetName val="_SHOPLIST.xls__SHOPLIST_xl_3573"/>
      <sheetName val="_SHOPLIST.xls__SHOPLIST_xl_3574"/>
      <sheetName val="_SHOPLIST.xls__SHOPLIST_xl_3575"/>
      <sheetName val="_SHOPLIST.xls__SHOPLIST_xl_3576"/>
      <sheetName val="_SHOPLIST.xls__SHOPLIST_xl_3577"/>
      <sheetName val="_SHOPLIST.xls__SHOPLIST_xl_3578"/>
      <sheetName val="_SHOPLIST.xls__SHOPLIST_xl_3579"/>
      <sheetName val="_SHOPLIST.xls__SHOPLIST_xl_3580"/>
      <sheetName val="_SHOPLIST.xls__SHOPLIST_xl_3581"/>
      <sheetName val="_SHOPLIST.xls__SHOPLIST_xl_3582"/>
      <sheetName val="_SHOPLIST.xls__SHOPLIST_xl_3583"/>
      <sheetName val="_SHOPLIST.xls__SHOPLIST_xl_3584"/>
      <sheetName val="_SHOPLIST.xls__SHOPLIST_xl_3585"/>
      <sheetName val="_SHOPLIST.xls__SHOPLIST_xl_3586"/>
      <sheetName val="_SHOPLIST.xls__SHOPLIST_xl_3587"/>
      <sheetName val="_SHOPLIST.xls__SHOPLIST_xl_3588"/>
      <sheetName val="_SHOPLIST.xls__SHOPLIST_xl_3589"/>
      <sheetName val="_SHOPLIST.xls__SHOPLIST_xl_3590"/>
      <sheetName val="_SHOPLIST.xls__SHOPLIST_xl_3591"/>
      <sheetName val="_SHOPLIST.xls__SHOPLIST_xl_3592"/>
      <sheetName val="_SHOPLIST.xls__SHOPLIST_xl_3593"/>
      <sheetName val="_SHOPLIST.xls__SHOPLIST_xl_3594"/>
      <sheetName val="_SHOPLIST.xls__SHOPLIST_xl_3595"/>
      <sheetName val="_SHOPLIST.xls__SHOPLIST_xl_3596"/>
      <sheetName val="_SHOPLIST.xls__SHOPLIST_xl_3597"/>
      <sheetName val="_SHOPLIST.xls__SHOPLIST_xl_3598"/>
      <sheetName val="_SHOPLIST.xls__SHOPLIST_xl_3599"/>
      <sheetName val="_SHOPLIST.xls__SHOPLIST_xl_3600"/>
      <sheetName val="_SHOPLIST.xls__SHOPLIST_xl_3601"/>
      <sheetName val="_SHOPLIST.xls__SHOPLIST_xl_3602"/>
      <sheetName val="_SHOPLIST.xls__SHOPLIST_xl_3603"/>
      <sheetName val="_SHOPLIST.xls__SHOPLIST_xl_3604"/>
      <sheetName val="_SHOPLIST.xls__SHOPLIST_xl_3605"/>
      <sheetName val="_SHOPLIST.xls__SHOPLIST_xl_3606"/>
      <sheetName val="_SHOPLIST.xls__SHOPLIST_xl_3607"/>
      <sheetName val="_SHOPLIST.xls__SHOPLIST_xl_3608"/>
      <sheetName val="_SHOPLIST.xls__SHOPLIST_xl_3609"/>
      <sheetName val="_SHOPLIST.xls__SHOPLIST_xl_3610"/>
      <sheetName val="_SHOPLIST.xls__SHOPLIST_xl_3611"/>
      <sheetName val="_SHOPLIST.xls__SHOPLIST_xl_3612"/>
      <sheetName val="_SHOPLIST.xls__SHOPLIST_xl_3613"/>
      <sheetName val="_SHOPLIST.xls__SHOPLIST_xl_3614"/>
      <sheetName val="_SHOPLIST.xls__SHOPLIST_xl_3615"/>
      <sheetName val="_SHOPLIST.xls__SHOPLIST_xl_3616"/>
      <sheetName val="_SHOPLIST.xls__SHOPLIST_xl_3617"/>
      <sheetName val="_SHOPLIST.xls__SHOPLIST_xl_3618"/>
      <sheetName val="_SHOPLIST.xls__SHOPLIST_xl_3619"/>
      <sheetName val="_SHOPLIST.xls__SHOPLIST_xl_3620"/>
      <sheetName val="_SHOPLIST.xls__SHOPLIST_xl_3621"/>
      <sheetName val="_SHOPLIST.xls__SHOPLIST_xl_3622"/>
      <sheetName val="_SHOPLIST.xls__SHOPLIST_xl_3623"/>
      <sheetName val="_SHOPLIST.xls__SHOPLIST_xl_3624"/>
      <sheetName val="_SHOPLIST.xls__SHOPLIST_xl_3625"/>
      <sheetName val="_SHOPLIST.xls__SHOPLIST_xl_3626"/>
      <sheetName val="_SHOPLIST.xls__SHOPLIST_xl_3627"/>
      <sheetName val="_SHOPLIST.xls__SHOPLIST_xl_3628"/>
      <sheetName val="_SHOPLIST.xls__SHOPLIST_xl_3629"/>
      <sheetName val="_SHOPLIST.xls__SHOPLIST_xl_3630"/>
      <sheetName val="_SHOPLIST.xls__SHOPLIST_xl_3631"/>
      <sheetName val="_SHOPLIST.xls__SHOPLIST_xl_3632"/>
      <sheetName val="_SHOPLIST.xls__SHOPLIST_xl_3633"/>
      <sheetName val="_SHOPLIST.xls__SHOPLIST_xl_3634"/>
      <sheetName val="_SHOPLIST.xls__SHOPLIST_xl_3635"/>
      <sheetName val="_SHOPLIST.xls__SHOPLIST_xl_3636"/>
      <sheetName val="_SHOPLIST.xls__SHOPLIST_xl_3637"/>
      <sheetName val="_SHOPLIST.xls__SHOPLIST_xl_3638"/>
      <sheetName val="_SHOPLIST.xls__SHOPLIST_xl_3639"/>
      <sheetName val="_SHOPLIST.xls__SHOPLIST_xl_3640"/>
      <sheetName val="_SHOPLIST.xls__SHOPLIST_xl_3641"/>
      <sheetName val="_SHOPLIST.xls__SHOPLIST_xl_3642"/>
      <sheetName val="_SHOPLIST.xls__SHOPLIST_xl_3643"/>
      <sheetName val="_SHOPLIST.xls__SHOPLIST_xl_3644"/>
      <sheetName val="_SHOPLIST.xls__SHOPLIST_xl_3645"/>
      <sheetName val="_SHOPLIST.xls__SHOPLIST_xl_3646"/>
      <sheetName val="_SHOPLIST.xls__SHOPLIST_xl_3647"/>
      <sheetName val="_SHOPLIST.xls__SHOPLIST_xl_3648"/>
      <sheetName val="_SHOPLIST.xls__SHOPLIST_xl_3649"/>
      <sheetName val="_SHOPLIST.xls__SHOPLIST_xl_3650"/>
      <sheetName val="_SHOPLIST.xls__SHOPLIST_xl_3651"/>
      <sheetName val="_SHOPLIST.xls__SHOPLIST_xl_3652"/>
      <sheetName val="_SHOPLIST.xls__SHOPLIST_xl_3653"/>
      <sheetName val="_SHOPLIST.xls__SHOPLIST_xl_3654"/>
      <sheetName val="_SHOPLIST.xls__SHOPLIST_xl_3655"/>
      <sheetName val="_SHOPLIST.xls__SHOPLIST_xl_3656"/>
      <sheetName val="_SHOPLIST.xls__SHOPLIST_xl_3657"/>
      <sheetName val="_SHOPLIST.xls__SHOPLIST_xl_3658"/>
      <sheetName val="_SHOPLIST.xls__SHOPLIST_xl_3659"/>
      <sheetName val="_SHOPLIST.xls__SHOPLIST_xl_3660"/>
      <sheetName val="_SHOPLIST.xls__SHOPLIST_xl_3661"/>
      <sheetName val="_SHOPLIST.xls__SHOPLIST_xl_3662"/>
      <sheetName val="_SHOPLIST.xls__SHOPLIST_xl_3663"/>
      <sheetName val="_SHOPLIST.xls__SHOPLIST_xl_3664"/>
      <sheetName val="_SHOPLIST.xls__SHOPLIST_xl_3665"/>
      <sheetName val="_SHOPLIST.xls__SHOPLIST_xl_3666"/>
      <sheetName val="_SHOPLIST.xls__SHOPLIST_xl_3667"/>
      <sheetName val="_SHOPLIST.xls__SHOPLIST_xl_3668"/>
      <sheetName val="_SHOPLIST.xls_70___0_s__i____69"/>
      <sheetName val="_SHOPLIST.xls__SHOPLIST_xl_3669"/>
      <sheetName val="_SHOPLIST.xls__VW__VU________42"/>
      <sheetName val="_SHOPLIST.xls__VW__VU________43"/>
      <sheetName val="_SHOPLIST.xls__SHOPLIST_xl_3670"/>
      <sheetName val="_SHOPLIST.xls_70_x005f_x0000___0_x_22"/>
      <sheetName val="_SHOPLIST.xls_70___0_s__i____70"/>
      <sheetName val="_SHOPLIST.xls_70___0_s__i____71"/>
      <sheetName val="_SHOPLIST.xls__SHOPLIST_xl_3671"/>
      <sheetName val="_SHOPLIST.xls__SHOPLIST_xl_3672"/>
      <sheetName val="_SHOPLIST.xls__SHOPLIST_xl_3673"/>
      <sheetName val="_SHOPLIST.xls__SHOPLIST_xl_3674"/>
      <sheetName val="_SHOPLIST.xls__SHOPLIST_xl_3675"/>
      <sheetName val="_SHOPLIST.xls__SHOPLIST_xl_3676"/>
      <sheetName val="_SHOPLIST.xls__SHOPLIST_xl_3677"/>
      <sheetName val="_SHOPLIST.xls__SHOPLIST_xl_3678"/>
      <sheetName val="_SHOPLIST.xls__SHOPLIST_xl_3679"/>
      <sheetName val="_SHOPLIST.xls__SHOPLIST_xl_3680"/>
      <sheetName val="_SHOPLIST.xls__SHOPLIST_xl_3681"/>
      <sheetName val="_SHOPLIST.xls__SHOPLIST_xl_3682"/>
      <sheetName val="_SHOPLIST.xls__SHOPLIST_xl_3683"/>
      <sheetName val="_SHOPLIST.xls__SHOPLIST_xl_3684"/>
      <sheetName val="_SHOPLIST.xls__SHOPLIST_xl_3685"/>
      <sheetName val="_SHOPLIST.xls__SHOPLIST_xl_3686"/>
      <sheetName val="_SHOPLIST.xls__SHOPLIST_xl_3687"/>
      <sheetName val="_SHOPLIST.xls__SHOPLIST_xl_3688"/>
      <sheetName val="_SHOPLIST.xls__SHOPLIST_xl_3689"/>
      <sheetName val="_SHOPLIST.xls__SHOPLIST_xl_3690"/>
      <sheetName val="_SHOPLIST.xls__SHOPLIST_xl_3691"/>
      <sheetName val="_SHOPLIST.xls__SHOPLIST_xl_3692"/>
      <sheetName val="_SHOPLIST.xls__SHOPLIST_xl_3693"/>
      <sheetName val="_SHOPLIST.xls__SHOPLIST_xl_3694"/>
      <sheetName val="_SHOPLIST.xls__SHOPLIST_xl_3695"/>
      <sheetName val="_SHOPLIST.xls__SHOPLIST_xl_3696"/>
      <sheetName val="_SHOPLIST.xls__SHOPLIST_xl_3697"/>
      <sheetName val="_SHOPLIST.xls__SHOPLIST_xl_3698"/>
      <sheetName val="_SHOPLIST.xls__SHOPLIST_xl_3699"/>
      <sheetName val="_SHOPLIST.xls__SHOPLIST_xl_3700"/>
      <sheetName val="_SHOPLIST.xls__SHOPLIST_xl_3701"/>
      <sheetName val="_SHOPLIST.xls__SHOPLIST_xl_3702"/>
      <sheetName val="_SHOPLIST.xls__SHOPLIST_xl_3703"/>
      <sheetName val="_SHOPLIST.xls__SHOPLIST_xl_3704"/>
      <sheetName val="_SHOPLIST.xls__SHOPLIST_xl_3705"/>
      <sheetName val="_SHOPLIST.xls__SHOPLIST_xl_3706"/>
      <sheetName val="_SHOPLIST.xls__SHOPLIST_xl_3707"/>
      <sheetName val="_SHOPLIST.xls__SHOPLIST_xl_3708"/>
      <sheetName val="_SHOPLIST.xls__SHOPLIST_xl_3709"/>
      <sheetName val="_SHOPLIST.xls__SHOPLIST_xl_3710"/>
      <sheetName val="_SHOPLIST.xls__SHOPLIST_xl_3711"/>
      <sheetName val="_SHOPLIST.xls__SHOPLIST_xl_3712"/>
      <sheetName val="_SHOPLIST.xls__SHOPLIST_xl_3713"/>
      <sheetName val="_SHOPLIST.xls__SHOPLIST_xl_3714"/>
      <sheetName val="_SHOPLIST.xls__SHOPLIST_xl_3715"/>
      <sheetName val="_SHOPLIST.xls__SHOPLIST_xl_3716"/>
      <sheetName val="_SHOPLIST.xls__SHOPLIST_xl_3717"/>
      <sheetName val="_SHOPLIST.xls__SHOPLIST_xl_3718"/>
      <sheetName val="_SHOPLIST.xls__SHOPLIST_xl_3719"/>
      <sheetName val="_SHOPLIST.xls__SHOPLIST_xl_3720"/>
      <sheetName val="_SHOPLIST.xls__SHOPLIST_xl_3721"/>
      <sheetName val="_SHOPLIST.xls__SHOPLIST_xl_3722"/>
      <sheetName val="_SHOPLIST.xls__SHOPLIST_xl_3723"/>
      <sheetName val="_SHOPLIST.xls__SHOPLIST_xl_3724"/>
      <sheetName val="_SHOPLIST.xls__SHOPLIST_xl_3725"/>
      <sheetName val="_SHOPLIST.xls__SHOPLIST_xl_3726"/>
      <sheetName val="_SHOPLIST.xls__SHOPLIST_xl_3727"/>
      <sheetName val="_SHOPLIST.xls__SHOPLIST_xl_3728"/>
      <sheetName val="_SHOPLIST.xls__SHOPLIST_xl_3729"/>
      <sheetName val="_SHOPLIST.xls__SHOPLIST_xl_3730"/>
      <sheetName val="_SHOPLIST.xls__SHOPLIST_xl_3731"/>
      <sheetName val="_SHOPLIST.xls__SHOPLIST_xl_3732"/>
      <sheetName val="_SHOPLIST.xls__SHOPLIST_xl_3733"/>
      <sheetName val="_SHOPLIST.xls__SHOPLIST_xl_3734"/>
      <sheetName val="_SHOPLIST.xls__SHOPLIST_xl_3735"/>
      <sheetName val="_SHOPLIST.xls__SHOPLIST_xl_3736"/>
      <sheetName val="_SHOPLIST.xls__SHOPLIST_xl_3737"/>
      <sheetName val="_SHOPLIST.xls__SHOPLIST_xl_3738"/>
      <sheetName val="_SHOPLIST.xls__SHOPLIST_xl_3739"/>
      <sheetName val="_SHOPLIST.xls__SHOPLIST_xl_3740"/>
      <sheetName val="_SHOPLIST.xls__SHOPLIST_xl_3741"/>
      <sheetName val="_SHOPLIST.xls__SHOPLIST_xl_3742"/>
      <sheetName val="_SHOPLIST.xls__SHOPLIST_xl_3743"/>
      <sheetName val="_SHOPLIST.xls__SHOPLIST_xl_3744"/>
      <sheetName val="_SHOPLIST.xls__SHOPLIST_xl_3745"/>
      <sheetName val="_SHOPLIST.xls__SHOPLIST_xl_3746"/>
      <sheetName val="_SHOPLIST.xls__SHOPLIST_xl_3747"/>
      <sheetName val="_SHOPLIST.xls__SHOPLIST_xl_3748"/>
      <sheetName val="_SHOPLIST.xls__SHOPLIST_xl_3749"/>
      <sheetName val="_SHOPLIST.xls__SHOPLIST_xl_3750"/>
      <sheetName val="_SHOPLIST.xls__SHOPLIST_xl_3751"/>
      <sheetName val="_SHOPLIST.xls__SHOPLIST_xl_3752"/>
      <sheetName val="_SHOPLIST.xls__SHOPLIST_xl_3753"/>
      <sheetName val="_SHOPLIST.xls__SHOPLIST_xl_3754"/>
      <sheetName val="_SHOPLIST.xls__SHOPLIST_xl_3755"/>
      <sheetName val="_SHOPLIST.xls__SHOPLIST_xl_3756"/>
      <sheetName val="_SHOPLIST.xls__SHOPLIST_xl_3757"/>
      <sheetName val="_SHOPLIST.xls__SHOPLIST_xl_3758"/>
      <sheetName val="_SHOPLIST.xls__SHOPLIST_xl_3759"/>
      <sheetName val="_SHOPLIST.xls__SHOPLIST_xl_3760"/>
      <sheetName val="_SHOPLIST.xls__SHOPLIST_xl_3761"/>
      <sheetName val="_SHOPLIST.xls__SHOPLIST_xl_3762"/>
      <sheetName val="_SHOPLIST.xls__SHOPLIST_xl_3763"/>
      <sheetName val="_SHOPLIST.xls__SHOPLIST_xl_3764"/>
      <sheetName val="_SHOPLIST.xls__SHOPLIST_xl_3765"/>
      <sheetName val="_SHOPLIST.xls__SHOPLIST_xl_3766"/>
      <sheetName val="_SHOPLIST.xls__SHOPLIST_xl_3767"/>
      <sheetName val="_SHOPLIST.xls__SHOPLIST_xl_3768"/>
      <sheetName val="_SHOPLIST.xls__SHOPLIST_xl_3769"/>
      <sheetName val="_SHOPLIST.xls__SHOPLIST_xl_3770"/>
      <sheetName val="_SHOPLIST.xls_70_x005f_x005f_x005f_x0000_22"/>
      <sheetName val="_SHOPLIST.xls__SHOPLIST_xl_3771"/>
      <sheetName val="_SHOPLIST.xls__SHOPLIST_xl_3772"/>
      <sheetName val="_SHOPLIST.xls__SHOPLIST_xl_3773"/>
      <sheetName val="_SHOPLIST.xls__SHOPLIST_xl_3774"/>
      <sheetName val="_SHOPLIST.xls__SHOPLIST_xl_3775"/>
      <sheetName val="_SHOPLIST.xls__SHOPLIST_xl_3776"/>
      <sheetName val="_SHOPLIST.xls__SHOPLIST_xl_3777"/>
      <sheetName val="_SHOPLIST.xls__SHOPLIST_xl_3778"/>
      <sheetName val="_SHOPLIST.xls__SHOPLIST_xl_3779"/>
      <sheetName val="_SHOPLIST.xls__SHOPLIST_xl_3780"/>
      <sheetName val="_SHOPLIST.xls__SHOPLIST_xl_3781"/>
      <sheetName val="_SHOPLIST.xls__SHOPLIST_xl_3782"/>
      <sheetName val="_SHOPLIST.xls__SHOPLIST_xl_3783"/>
      <sheetName val="_SHOPLIST.xls__SHOPLIST_xl_3784"/>
      <sheetName val="_SHOPLIST.xls__SHOPLIST_xl_3785"/>
      <sheetName val="_SHOPLIST.xls__SHOPLIST_xl_3786"/>
      <sheetName val="_SHOPLIST.xls__SHOPLIST_xl_3787"/>
      <sheetName val="_SHOPLIST.xls__SHOPLIST_xl_3788"/>
      <sheetName val="_SHOPLIST.xls__SHOPLIST_xl_3789"/>
      <sheetName val="_SHOPLIST.xls__SHOPLIST_xl_3790"/>
      <sheetName val="_SHOPLIST.xls__SHOPLIST_xl_3791"/>
      <sheetName val="_SHOPLIST.xls__SHOPLIST_xl_3792"/>
      <sheetName val="_SHOPLIST.xls__SHOPLIST_xl_3793"/>
      <sheetName val="_SHOPLIST.xls__SHOPLIST_xl_3794"/>
      <sheetName val="_SHOPLIST.xls__SHOPLIST_xl_3795"/>
      <sheetName val="_SHOPLIST.xls__SHOPLIST_xl_3796"/>
      <sheetName val="_SHOPLIST.xls__SHOPLIST_xl_3797"/>
      <sheetName val="_SHOPLIST.xls__SHOPLIST_xl_3798"/>
      <sheetName val="_SHOPLIST.xls__SHOPLIST_xl_3799"/>
      <sheetName val="_SHOPLIST.xls__SHOPLIST_xl_3800"/>
      <sheetName val="_SHOPLIST.xls__SHOPLIST_xl_3801"/>
      <sheetName val="_SHOPLIST.xls__SHOPLIST_xl_3802"/>
      <sheetName val="_SHOPLIST.xls__SHOPLIST_xl_3803"/>
      <sheetName val="_SHOPLIST.xls__SHOPLIST_xl_3804"/>
      <sheetName val="_SHOPLIST.xls__SHOPLIST_xl_3805"/>
      <sheetName val="_SHOPLIST.xls__SHOPLIST_xl_3806"/>
      <sheetName val="_SHOPLIST.xls__SHOPLIST_xl_3807"/>
      <sheetName val="_SHOPLIST.xls__SHOPLIST_xl_3808"/>
      <sheetName val="_SHOPLIST.xls__SHOPLIST_xl_3809"/>
      <sheetName val="_SHOPLIST.xls__SHOPLIST_xl_3810"/>
      <sheetName val="_SHOPLIST.xls__SHOPLIST_xl_3811"/>
      <sheetName val="_SHOPLIST.xls__SHOPLIST_xl_3812"/>
      <sheetName val="_SHOPLIST.xls__SHOPLIST_xl_3813"/>
      <sheetName val="_SHOPLIST.xls__SHOPLIST_xl_3814"/>
      <sheetName val="_SHOPLIST.xls__SHOPLIST_xl_3815"/>
      <sheetName val="_SHOPLIST.xls__SHOPLIST_xl_3816"/>
      <sheetName val="_SHOPLIST.xls__SHOPLIST_xl_3817"/>
      <sheetName val="_SHOPLIST.xls__SHOPLIST_xl_3818"/>
      <sheetName val="_SHOPLIST.xls__SHOPLIST_xl_3819"/>
      <sheetName val="_SHOPLIST.xls__SHOPLIST_xl_3820"/>
      <sheetName val="_SHOPLIST.xls_70___0_s__i____72"/>
      <sheetName val="_SHOPLIST.xls__SHOPLIST_xl_3821"/>
      <sheetName val="_SHOPLIST.xls__SHOPLIST_xl_3822"/>
      <sheetName val="_SHOPLIST.xls__SHOPLIST_xl_3823"/>
      <sheetName val="_SHOPLIST.xls__SHOPLIST_xl_3824"/>
      <sheetName val="_SHOPLIST.xls__SHOPLIST_xl_3825"/>
      <sheetName val="_SHOPLIST.xls__SHOPLIST_xl_3826"/>
      <sheetName val="_SHOPLIST.xls__SHOPLIST_xl_3827"/>
      <sheetName val="_SHOPLIST.xls__SHOPLIST_xl_3828"/>
      <sheetName val="_SHOPLIST.xls__SHOPLIST_xl_3829"/>
      <sheetName val="_SHOPLIST.xls__SHOPLIST_xl_3830"/>
      <sheetName val="_SHOPLIST.xls__SHOPLIST_xl_3831"/>
      <sheetName val="_SHOPLIST.xls__SHOPLIST_xl_3832"/>
      <sheetName val="_SHOPLIST.xls__SHOPLIST_xl_3833"/>
      <sheetName val="_SHOPLIST.xls__SHOPLIST_xl_3834"/>
      <sheetName val="_SHOPLIST.xls__SHOPLIST_xl_3835"/>
      <sheetName val="_SHOPLIST.xls__SHOPLIST_xl_3836"/>
      <sheetName val="_SHOPLIST.xls__SHOPLIST_xl_3837"/>
      <sheetName val="_SHOPLIST.xls__SHOPLIST_xl_3838"/>
      <sheetName val="_SHOPLIST.xls__SHOPLIST_xl_3839"/>
      <sheetName val="_SHOPLIST.xls__SHOPLIST_xl_3840"/>
      <sheetName val="_SHOPLIST.xls__SHOPLIST_xl_3841"/>
      <sheetName val="_SHOPLIST.xls__SHOPLIST_xl_3842"/>
      <sheetName val="_SHOPLIST.xls__SHOPLIST_xl_3843"/>
      <sheetName val="_SHOPLIST.xls__SHOPLIST_xl_3844"/>
      <sheetName val="_SHOPLIST.xls__SHOPLIST_xl_3845"/>
      <sheetName val="_SHOPLIST.xls__SHOPLIST_xl_3846"/>
      <sheetName val="_SHOPLIST.xls__SHOPLIST_xl_3847"/>
      <sheetName val="_SHOPLIST.xls__SHOPLIST_xl_3848"/>
      <sheetName val="_SHOPLIST.xls__SHOPLIST_xl_3849"/>
      <sheetName val="_SHOPLIST.xls__SHOPLIST_xl_3850"/>
      <sheetName val="_SHOPLIST.xls__SHOPLIST_xl_3851"/>
      <sheetName val="_SHOPLIST.xls__SHOPLIST_xl_3852"/>
      <sheetName val="_SHOPLIST.xls__SHOPLIST_xl_3853"/>
      <sheetName val="_SHOPLIST.xls__SHOPLIST_xl_3854"/>
      <sheetName val="_SHOPLIST.xls__SHOPLIST_xl_3855"/>
      <sheetName val="_SHOPLIST.xls__SHOPLIST_xl_3856"/>
      <sheetName val="_SHOPLIST.xls__SHOPLIST_xl_3857"/>
      <sheetName val="_SHOPLIST.xls__SHOPLIST_xl_3858"/>
      <sheetName val="_SHOPLIST.xls__SHOPLIST_xl_3859"/>
      <sheetName val="_SHOPLIST.xls__SHOPLIST_xl_3860"/>
      <sheetName val="_SHOPLIST.xls__SHOPLIST_xl_3861"/>
      <sheetName val="_SHOPLIST.xls__SHOPLIST_xl_3862"/>
      <sheetName val="_SHOPLIST.xls__SHOPLIST_xl_3863"/>
      <sheetName val="_SHOPLIST.xls__SHOPLIST_xl_3864"/>
      <sheetName val="_SHOPLIST.xls__SHOPLIST_xl_3865"/>
      <sheetName val="_SHOPLIST.xls__SHOPLIST_xl_3866"/>
      <sheetName val="_SHOPLIST.xls__SHOPLIST_xl_3867"/>
      <sheetName val="_SHOPLIST.xls__SHOPLIST_xl_3868"/>
      <sheetName val="_SHOPLIST.xls__SHOPLIST_xl_3869"/>
      <sheetName val="_SHOPLIST.xls__SHOPLIST_xl_3870"/>
      <sheetName val="_SHOPLIST.xls__SHOPLIST_xl_3871"/>
      <sheetName val="_SHOPLIST.xls__SHOPLIST_xl_3872"/>
      <sheetName val="_SHOPLIST.xls__SHOPLIST_xl_3873"/>
      <sheetName val="_SHOPLIST.xls__SHOPLIST_xl_3874"/>
      <sheetName val="_SHOPLIST.xls__SHOPLIST_xl_3875"/>
      <sheetName val="_SHOPLIST.xls__SHOPLIST_xl_3876"/>
      <sheetName val="_SHOPLIST.xls__SHOPLIST_xl_3877"/>
      <sheetName val="_SHOPLIST.xls__SHOPLIST_xl_3878"/>
      <sheetName val="_SHOPLIST.xls__SHOPLIST_xl_3879"/>
      <sheetName val="_SHOPLIST.xls__SHOPLIST_xl_3880"/>
      <sheetName val="_SHOPLIST.xls__SHOPLIST_xl_3881"/>
      <sheetName val="_SHOPLIST.xls__SHOPLIST_xl_3882"/>
      <sheetName val="_SHOPLIST.xls__SHOPLIST_xl_3883"/>
      <sheetName val="_SHOPLIST.xls__SHOPLIST_xl_3884"/>
      <sheetName val="_SHOPLIST.xls__SHOPLIST_xl_3885"/>
      <sheetName val="_SHOPLIST.xls__SHOPLIST_xl_3886"/>
      <sheetName val="_SHOPLIST.xls__SHOPLIST_xl_3887"/>
      <sheetName val="_SHOPLIST.xls__SHOPLIST_xl_3888"/>
      <sheetName val="_SHOPLIST.xls__SHOPLIST_xl_3889"/>
      <sheetName val="_SHOPLIST.xls__SHOPLIST_xl_3890"/>
      <sheetName val="_SHOPLIST.xls__SHOPLIST_xl_3891"/>
      <sheetName val="_SHOPLIST.xls__SHOPLIST_xl_3892"/>
      <sheetName val="_SHOPLIST.xls__SHOPLIST_xl_3893"/>
      <sheetName val="_SHOPLIST.xls__SHOPLIST_xl_3894"/>
      <sheetName val="_SHOPLIST.xls__SHOPLIST_xl_3895"/>
      <sheetName val="_SHOPLIST.xls__SHOPLIST_xl_3896"/>
      <sheetName val="_SHOPLIST.xls__SHOPLIST_xl_3897"/>
      <sheetName val="_SHOPLIST.xls__SHOPLIST_xl_3898"/>
      <sheetName val="_SHOPLIST.xls__SHOPLIST_xl_3899"/>
      <sheetName val="_SHOPLIST.xls__SHOPLIST_xl_3900"/>
      <sheetName val="_SHOPLIST.xls__SHOPLIST_xl_3901"/>
      <sheetName val="_SHOPLIST.xls__SHOPLIST_xl_3902"/>
      <sheetName val="_SHOPLIST.xls__SHOPLIST_xl_3903"/>
      <sheetName val="_SHOPLIST.xls__SHOPLIST_xl_3904"/>
      <sheetName val="_SHOPLIST.xls__SHOPLIST_xl_3905"/>
      <sheetName val="_SHOPLIST.xls__SHOPLIST_xl_3906"/>
      <sheetName val="_SHOPLIST.xls__SHOPLIST_xl_3907"/>
      <sheetName val="_SHOPLIST.xls__SHOPLIST_xl_3908"/>
      <sheetName val="_SHOPLIST.xls__SHOPLIST_xl_3909"/>
      <sheetName val="_SHOPLIST.xls__SHOPLIST_xl_3910"/>
      <sheetName val="_SHOPLIST.xls__SHOPLIST_xl_3911"/>
      <sheetName val="_SHOPLIST.xls__SHOPLIST_xl_3912"/>
      <sheetName val="_SHOPLIST.xls__SHOPLIST_xl_3913"/>
      <sheetName val="_SHOPLIST.xls__SHOPLIST_xl_3914"/>
      <sheetName val="_SHOPLIST.xls__SHOPLIST_xl_3915"/>
      <sheetName val="_SHOPLIST.xls__SHOPLIST_xl_3916"/>
      <sheetName val="_SHOPLIST.xls__SHOPLIST_xl_3917"/>
      <sheetName val="_SHOPLIST.xls__SHOPLIST_xl_3918"/>
      <sheetName val="_SHOPLIST.xls__SHOPLIST_xl_3919"/>
      <sheetName val="_SHOPLIST.xls__SHOPLIST_xl_3920"/>
      <sheetName val="_SHOPLIST.xls__SHOPLIST_xl_3921"/>
      <sheetName val="_SHOPLIST.xls__SHOPLIST_xl_3922"/>
      <sheetName val="_SHOPLIST.xls__SHOPLIST_xl_3923"/>
      <sheetName val="_SHOPLIST.xls__SHOPLIST_xl_3924"/>
      <sheetName val="_SHOPLIST.xls__SHOPLIST_xl_3925"/>
      <sheetName val="_SHOPLIST.xls__SHOPLIST_xl_3926"/>
      <sheetName val="_SHOPLIST.xls__SHOPLIST_xl_3927"/>
      <sheetName val="_SHOPLIST.xls__SHOPLIST_xl_3928"/>
      <sheetName val="_SHOPLIST.xls__SHOPLIST_xl_3929"/>
      <sheetName val="_SHOPLIST.xls__SHOPLIST_xl_3930"/>
      <sheetName val="_SHOPLIST.xls__SHOPLIST_xl_3931"/>
      <sheetName val="_SHOPLIST.xls__SHOPLIST_xl_3932"/>
      <sheetName val="_SHOPLIST.xls__SHOPLIST_xl_3933"/>
      <sheetName val="_SHOPLIST.xls__SHOPLIST_xl_3934"/>
      <sheetName val="_SHOPLIST.xls__SHOPLIST_xl_3935"/>
      <sheetName val="_SHOPLIST.xls__SHOPLIST_xl_3936"/>
      <sheetName val="_SHOPLIST.xls__SHOPLIST_xl_3937"/>
      <sheetName val="_SHOPLIST.xls__SHOPLIST_xl_3938"/>
      <sheetName val="_SHOPLIST.xls__SHOPLIST_xl_3939"/>
      <sheetName val="_SHOPLIST.xls__SHOPLIST_xl_3940"/>
      <sheetName val="_SHOPLIST.xls__SHOPLIST_xl_3941"/>
      <sheetName val="_SHOPLIST.xls__SHOPLIST_xl_3942"/>
      <sheetName val="_SHOPLIST.xls__SHOPLIST_xl_3943"/>
      <sheetName val="_SHOPLIST.xls__SHOPLIST_xl_3944"/>
      <sheetName val="_SHOPLIST.xls__SHOPLIST_xl_3945"/>
      <sheetName val="_SHOPLIST.xls__SHOPLIST_xl_3946"/>
      <sheetName val="_SHOPLIST.xls__SHOPLIST_xl_3947"/>
      <sheetName val="_SHOPLIST.xls__SHOPLIST_xl_3948"/>
      <sheetName val="_SHOPLIST.xls__SHOPLIST_xl_3949"/>
      <sheetName val="_SHOPLIST.xls__SHOPLIST_xl_3950"/>
      <sheetName val="_SHOPLIST.xls__SHOPLIST_xl_3951"/>
      <sheetName val="_SHOPLIST.xls__SHOPLIST_xl_3952"/>
      <sheetName val="_SHOPLIST.xls__SHOPLIST_xl_3953"/>
      <sheetName val="_SHOPLIST.xls__SHOPLIST_xl_3954"/>
      <sheetName val="_SHOPLIST.xls__SHOPLIST_xl_3955"/>
      <sheetName val="_SHOPLIST.xls__SHOPLIST_xl_3956"/>
      <sheetName val="_SHOPLIST.xls__SHOPLIST_xl_3957"/>
      <sheetName val="_SHOPLIST.xls__SHOPLIST_xl_3958"/>
      <sheetName val="_SHOPLIST.xls__SHOPLIST_xl_3959"/>
      <sheetName val="_SHOPLIST.xls__SHOPLIST_xl_3960"/>
      <sheetName val="_SHOPLIST.xls__SHOPLIST_xl_3961"/>
      <sheetName val="_SHOPLIST.xls__SHOPLIST_xl_3962"/>
      <sheetName val="_SHOPLIST.xls__SHOPLIST_xl_3963"/>
      <sheetName val="_SHOPLIST.xls__SHOPLIST_xl_3964"/>
      <sheetName val="_SHOPLIST.xls__SHOPLIST_xl_3965"/>
      <sheetName val="_SHOPLIST.xls__SHOPLIST_xl_3966"/>
      <sheetName val="_SHOPLIST.xls__SHOPLIST_xl_3967"/>
      <sheetName val="_SHOPLIST.xls__SHOPLIST_xl_3968"/>
      <sheetName val="_SHOPLIST.xls__SHOPLIST_xl_3969"/>
      <sheetName val="_SHOPLIST.xls__SHOPLIST_xl_3970"/>
      <sheetName val="_SHOPLIST.xls__SHOPLIST_xl_3971"/>
      <sheetName val="_SHOPLIST.xls__SHOPLIST_xl_3972"/>
      <sheetName val="_SHOPLIST.xls__SHOPLIST_xl_3973"/>
      <sheetName val="_SHOPLIST.xls__SHOPLIST_xl_3974"/>
      <sheetName val="_SHOPLIST.xls__SHOPLIST_xl_3975"/>
      <sheetName val="_SHOPLIST.xls__SHOPLIST_xl_3976"/>
      <sheetName val="_SHOPLIST.xls__SHOPLIST_xl_3977"/>
      <sheetName val="_SHOPLIST.xls__SHOPLIST_xl_3978"/>
      <sheetName val="_SHOPLIST.xls__SHOPLIST_xl_3979"/>
      <sheetName val="_SHOPLIST.xls__SHOPLIST_xl_3980"/>
      <sheetName val="_SHOPLIST.xls__SHOPLIST_xl_3981"/>
      <sheetName val="_SHOPLIST.xls__SHOPLIST_xl_3982"/>
      <sheetName val="_SHOPLIST.xls__SHOPLIST_xl_3983"/>
      <sheetName val="_SHOPLIST.xls__SHOPLIST_xl_3984"/>
      <sheetName val="_SHOPLIST.xls__SHOPLIST_xl_3985"/>
      <sheetName val="_SHOPLIST.xls__SHOPLIST_xl_3986"/>
      <sheetName val="_SHOPLIST.xls__SHOPLIST_xl_3987"/>
      <sheetName val="_SHOPLIST.xls__SHOPLIST_xl_3988"/>
      <sheetName val="_SHOPLIST.xls__SHOPLIST_xl_3989"/>
      <sheetName val="_SHOPLIST.xls__SHOPLIST_xl_3990"/>
      <sheetName val="_SHOPLIST.xls__SHOPLIST_xl_3991"/>
      <sheetName val="_SHOPLIST.xls__SHOPLIST_xl_3992"/>
      <sheetName val="_SHOPLIST.xls__SHOPLIST_xl_3993"/>
      <sheetName val="_SHOPLIST.xls__SHOPLIST_xl_3994"/>
      <sheetName val="_SHOPLIST.xls__SHOPLIST_xl_3995"/>
      <sheetName val="_SHOPLIST.xls__SHOPLIST_xl_3996"/>
      <sheetName val="_SHOPLIST.xls__SHOPLIST_xl_3997"/>
      <sheetName val="_SHOPLIST.xls__SHOPLIST_xl_3998"/>
      <sheetName val="_SHOPLIST.xls__SHOPLIST_xl_3999"/>
      <sheetName val="_SHOPLIST.xls__SHOPLIST_xl_4000"/>
      <sheetName val="_SHOPLIST.xls__SHOPLIST_xl_4001"/>
      <sheetName val="_SHOPLIST.xls__SHOPLIST_xl_4002"/>
      <sheetName val="_SHOPLIST.xls__SHOPLIST_xl_4003"/>
      <sheetName val="_SHOPLIST.xls__SHOPLIST_xl_4004"/>
      <sheetName val="_SHOPLIST.xls__SHOPLIST_xl_4005"/>
      <sheetName val="_SHOPLIST.xls__SHOPLIST_xl_4006"/>
      <sheetName val="_SHOPLIST.xls__SHOPLIST_xl_4007"/>
      <sheetName val="_SHOPLIST.xls__SHOPLIST_xl_4008"/>
      <sheetName val="_SHOPLIST.xls__SHOPLIST_xl_4009"/>
      <sheetName val="_SHOPLIST.xls__SHOPLIST_xl_4010"/>
      <sheetName val="_SHOPLIST.xls__SHOPLIST_xl_4011"/>
      <sheetName val="_SHOPLIST.xls__SHOPLIST_xl_4012"/>
      <sheetName val="_SHOPLIST.xls__SHOPLIST_xl_4013"/>
      <sheetName val="_SHOPLIST.xls__SHOPLIST_xl_4014"/>
      <sheetName val="_SHOPLIST.xls__SHOPLIST_xl_4015"/>
      <sheetName val="_SHOPLIST.xls__SHOPLIST_xl_4016"/>
      <sheetName val="_SHOPLIST.xls__SHOPLIST_xl_4017"/>
      <sheetName val="_SHOPLIST.xls__SHOPLIST_xl_4018"/>
      <sheetName val="_SHOPLIST.xls__SHOPLIST_xl_4019"/>
      <sheetName val="_SHOPLIST.xls__SHOPLIST_xl_4020"/>
      <sheetName val="_SHOPLIST.xls__SHOPLIST_xl_4021"/>
      <sheetName val="_SHOPLIST.xls__SHOPLIST_xl_4022"/>
      <sheetName val="_SHOPLIST.xls__SHOPLIST_xl_4023"/>
      <sheetName val="_SHOPLIST.xls__SHOPLIST_xl_4024"/>
      <sheetName val="_SHOPLIST.xls__SHOPLIST_xl_4025"/>
      <sheetName val="_SHOPLIST.xls__SHOPLIST_xl_4026"/>
      <sheetName val="_SHOPLIST.xls__SHOPLIST_xl_4027"/>
      <sheetName val="_SHOPLIST.xls__SHOPLIST_xl_4028"/>
      <sheetName val="_SHOPLIST.xls__SHOPLIST_xl_4029"/>
      <sheetName val="_SHOPLIST.xls__SHOPLIST_xl_4030"/>
      <sheetName val="_SHOPLIST.xls__SHOPLIST_xl_4031"/>
      <sheetName val="_SHOPLIST.xls__SHOPLIST_xl_4032"/>
      <sheetName val="_SHOPLIST.xls__SHOPLIST_xl_4033"/>
      <sheetName val="_SHOPLIST.xls__SHOPLIST_xl_4034"/>
      <sheetName val="_SHOPLIST.xls__SHOPLIST_xl_4035"/>
      <sheetName val="_SHOPLIST.xls__SHOPLIST_xl_4036"/>
      <sheetName val="_SHOPLIST.xls__SHOPLIST_xl_4037"/>
      <sheetName val="_SHOPLIST.xls__SHOPLIST_xl_4038"/>
      <sheetName val="_SHOPLIST.xls__SHOPLIST_xl_4039"/>
      <sheetName val="_SHOPLIST.xls__SHOPLIST_xl_4040"/>
      <sheetName val="_SHOPLIST.xls__SHOPLIST_xl_4041"/>
      <sheetName val="_SHOPLIST.xls__SHOPLIST_xl_4042"/>
      <sheetName val="_SHOPLIST.xls__SHOPLIST_xl_4043"/>
      <sheetName val="_SHOPLIST.xls__SHOPLIST_xl_4044"/>
      <sheetName val="_SHOPLIST.xls__SHOPLIST_xl_4045"/>
      <sheetName val="_SHOPLIST.xls__SHOPLIST_xl_4046"/>
      <sheetName val="_SHOPLIST.xls__SHOPLIST_xl_4047"/>
      <sheetName val="_SHOPLIST.xls__SHOPLIST_xl_4048"/>
      <sheetName val="_SHOPLIST.xls__SHOPLIST_xl_4049"/>
      <sheetName val="_SHOPLIST.xls__SHOPLIST_xl_4050"/>
      <sheetName val="_SHOPLIST.xls__SHOPLIST_xl_4051"/>
      <sheetName val="_SHOPLIST.xls__SHOPLIST_xl_4052"/>
      <sheetName val="_SHOPLIST.xls__SHOPLIST_xl_4053"/>
      <sheetName val="_SHOPLIST.xls__SHOPLIST_xl_4054"/>
      <sheetName val="_SHOPLIST.xls__SHOPLIST_xl_4055"/>
      <sheetName val="_SHOPLIST.xls__SHOPLIST_xl_4056"/>
      <sheetName val="_SHOPLIST.xls__SHOPLIST_xl_4057"/>
      <sheetName val="_SHOPLIST.xls__SHOPLIST_xl_4058"/>
      <sheetName val="_SHOPLIST.xls__SHOPLIST_xl_4059"/>
      <sheetName val="_SHOPLIST.xls__SHOPLIST_xl_4060"/>
      <sheetName val="_SHOPLIST.xls__SHOPLIST_xl_4061"/>
      <sheetName val="_SHOPLIST.xls__SHOPLIST_xl_4062"/>
      <sheetName val="_SHOPLIST.xls__SHOPLIST_xl_4063"/>
      <sheetName val="_SHOPLIST.xls__SHOPLIST_xl_4064"/>
      <sheetName val="_SHOPLIST.xls__SHOPLIST_xl_4065"/>
      <sheetName val="_SHOPLIST.xls__SHOPLIST_xl_4066"/>
      <sheetName val="_SHOPLIST.xls__SHOPLIST_xl_4067"/>
      <sheetName val="_SHOPLIST.xls__SHOPLIST_xl_4068"/>
      <sheetName val="_SHOPLIST.xls__SHOPLIST_xl_4069"/>
      <sheetName val="_SHOPLIST.xls__SHOPLIST_xl_4070"/>
      <sheetName val="_SHOPLIST.xls__SHOPLIST_xl_4071"/>
      <sheetName val="_SHOPLIST.xls__SHOPLIST_xl_4072"/>
      <sheetName val="_SHOPLIST.xls__SHOPLIST_xl_4073"/>
      <sheetName val="_SHOPLIST.xls__SHOPLIST_xl_4074"/>
      <sheetName val="_SHOPLIST.xls__SHOPLIST_xl_4075"/>
      <sheetName val="_SHOPLIST.xls__SHOPLIST_xl_4076"/>
      <sheetName val="_SHOPLIST.xls__SHOPLIST_xl_4077"/>
      <sheetName val="_SHOPLIST.xls__SHOPLIST_xl_4078"/>
      <sheetName val="_SHOPLIST.xls__SHOPLIST_xl_4079"/>
      <sheetName val="_SHOPLIST.xls__SHOPLIST_xl_4080"/>
      <sheetName val="_SHOPLIST.xls__SHOPLIST_xl_4081"/>
      <sheetName val="_SHOPLIST.xls__SHOPLIST_xl_4082"/>
      <sheetName val="_SHOPLIST.xls__SHOPLIST_xl_4083"/>
      <sheetName val="_SHOPLIST.xls__SHOPLIST_xl_4084"/>
      <sheetName val="_SHOPLIST.xls__SHOPLIST_xl_4085"/>
      <sheetName val="_SHOPLIST.xls__SHOPLIST_xl_4086"/>
      <sheetName val="_SHOPLIST.xls__SHOPLIST_xl_4087"/>
      <sheetName val="_SHOPLIST.xls__SHOPLIST_xl_4088"/>
      <sheetName val="_SHOPLIST.xls__SHOPLIST_xl_4089"/>
      <sheetName val="_SHOPLIST.xls__SHOPLIST_xl_4090"/>
      <sheetName val="_SHOPLIST.xls__SHOPLIST_xl_4091"/>
      <sheetName val="_SHOPLIST.xls__SHOPLIST_xl_4092"/>
      <sheetName val="_SHOPLIST.xls__SHOPLIST_xl_4093"/>
      <sheetName val="_SHOPLIST.xls__SHOPLIST_xl_4094"/>
      <sheetName val="_SHOPLIST.xls__SHOPLIST_xl_4095"/>
      <sheetName val="_SHOPLIST.xls__SHOPLIST_xl_4096"/>
      <sheetName val="_SHOPLIST.xls__SHOPLIST_xl_4097"/>
      <sheetName val="_SHOPLIST.xls__SHOPLIST_xl_4098"/>
      <sheetName val="_SHOPLIST.xls__SHOPLIST_xl_4099"/>
      <sheetName val="_SHOPLIST.xls__SHOPLIST_xl_4100"/>
      <sheetName val="_SHOPLIST.xls__SHOPLIST_xl_4101"/>
      <sheetName val="_SHOPLIST.xls__SHOPLIST_xl_4102"/>
      <sheetName val="_SHOPLIST.xls__SHOPLIST_xl_4103"/>
      <sheetName val="_SHOPLIST.xls__SHOPLIST_xl_4104"/>
      <sheetName val="_SHOPLIST.xls__SHOPLIST_xl_4105"/>
      <sheetName val="_SHOPLIST.xls__SHOPLIST_xl_4106"/>
      <sheetName val="_SHOPLIST.xls__SHOPLIST_xl_4107"/>
      <sheetName val="_SHOPLIST.xls__SHOPLIST_xl_4108"/>
      <sheetName val="_SHOPLIST.xls__SHOPLIST_xl_4109"/>
      <sheetName val="_SHOPLIST.xls__SHOPLIST_xl_4110"/>
      <sheetName val="_SHOPLIST.xls__SHOPLIST_xl_4111"/>
      <sheetName val="_SHOPLIST.xls__SHOPLIST_xl_4112"/>
      <sheetName val="_SHOPLIST.xls__SHOPLIST_xl_4113"/>
      <sheetName val="_SHOPLIST.xls__SHOPLIST_xl_4114"/>
      <sheetName val="_SHOPLIST.xls__SHOPLIST_xl_4115"/>
      <sheetName val="_SHOPLIST.xls__SHOPLIST_xl_4116"/>
      <sheetName val="_SHOPLIST.xls__SHOPLIST_xl_4117"/>
      <sheetName val="_SHOPLIST.xls__SHOPLIST_xl_4118"/>
      <sheetName val="_SHOPLIST.xls__SHOPLIST_xl_4119"/>
      <sheetName val="_SHOPLIST.xls__SHOPLIST_xl_4120"/>
      <sheetName val="_SHOPLIST.xls__SHOPLIST_xl_4121"/>
      <sheetName val="_SHOPLIST.xls__SHOPLIST_xl_4122"/>
      <sheetName val="_SHOPLIST.xls__SHOPLIST_xl_4123"/>
      <sheetName val="_SHOPLIST.xls__SHOPLIST_xl_4124"/>
      <sheetName val="_SHOPLIST.xls__SHOPLIST_xl_4125"/>
      <sheetName val="_SHOPLIST.xls__SHOPLIST_xl_4126"/>
      <sheetName val="_SHOPLIST.xls__SHOPLIST_xl_4127"/>
      <sheetName val="_SHOPLIST.xls__SHOPLIST_xl_4128"/>
      <sheetName val="_SHOPLIST.xls__SHOPLIST_xl_4129"/>
      <sheetName val="_SHOPLIST.xls__SHOPLIST_xl_4130"/>
      <sheetName val="_SHOPLIST.xls__SHOPLIST_xl_4131"/>
      <sheetName val="_SHOPLIST.xls__SHOPLIST_xl_4132"/>
      <sheetName val="_SHOPLIST.xls__SHOPLIST_xl_4133"/>
      <sheetName val="_SHOPLIST.xls__SHOPLIST_xl_4134"/>
      <sheetName val="_SHOPLIST.xls__SHOPLIST_xl_4135"/>
      <sheetName val="_SHOPLIST.xls__SHOPLIST_xl_4136"/>
      <sheetName val="_SHOPLIST.xls__SHOPLIST_xl_4137"/>
      <sheetName val="_SHOPLIST.xls__SHOPLIST_xl_4138"/>
      <sheetName val="_SHOPLIST.xls__SHOPLIST_xl_4139"/>
      <sheetName val="_SHOPLIST.xls__SHOPLIST_xl_4140"/>
      <sheetName val="_SHOPLIST.xls__SHOPLIST_xl_4141"/>
      <sheetName val="_SHOPLIST.xls__SHOPLIST_xl_4142"/>
      <sheetName val="_SHOPLIST.xls__SHOPLIST_xl_4143"/>
      <sheetName val="_SHOPLIST.xls__SHOPLIST_xl_4144"/>
      <sheetName val="_SHOPLIST.xls__SHOPLIST_xl_4145"/>
      <sheetName val="_SHOPLIST.xls__SHOPLIST_xl_4146"/>
      <sheetName val="_SHOPLIST.xls__SHOPLIST_xl_4147"/>
      <sheetName val="_SHOPLIST.xls__SHOPLIST_xl_4148"/>
      <sheetName val="_SHOPLIST.xls__SHOPLIST_xl_4149"/>
      <sheetName val="_SHOPLIST.xls__SHOPLIST_xl_4150"/>
      <sheetName val="_SHOPLIST.xls__SHOPLIST_xl_4151"/>
      <sheetName val="_SHOPLIST.xls__SHOPLIST_xl_4152"/>
      <sheetName val="_SHOPLIST.xls__SHOPLIST_xl_4153"/>
      <sheetName val="_SHOPLIST.xls__SHOPLIST_xl_4154"/>
      <sheetName val="_SHOPLIST.xls__SHOPLIST_xl_4155"/>
      <sheetName val="_SHOPLIST.xls__SHOPLIST_xl_4156"/>
      <sheetName val="_SHOPLIST.xls__SHOPLIST_xl_4157"/>
      <sheetName val="_SHOPLIST.xls__SHOPLIST_xl_4158"/>
      <sheetName val="_SHOPLIST.xls__SHOPLIST_xl_4159"/>
      <sheetName val="_SHOPLIST.xls__SHOPLIST_xl_4160"/>
      <sheetName val="_SHOPLIST.xls__SHOPLIST_xl_4161"/>
      <sheetName val="_SHOPLIST.xls__SHOPLIST_xl_4162"/>
      <sheetName val="_SHOPLIST.xls__SHOPLIST_xl_4163"/>
      <sheetName val="_SHOPLIST.xls__SHOPLIST_xl_4164"/>
      <sheetName val="_SHOPLIST.xls__SHOPLIST_xl_4165"/>
      <sheetName val="_SHOPLIST.xls__SHOPLIST_xl_4166"/>
      <sheetName val="_SHOPLIST.xls__SHOPLIST_xl_4167"/>
      <sheetName val="_SHOPLIST.xls__SHOPLIST_xl_4168"/>
      <sheetName val="_SHOPLIST.xls__SHOPLIST_xl_4169"/>
      <sheetName val="_SHOPLIST.xls__SHOPLIST_xl_4170"/>
      <sheetName val="_SHOPLIST.xls__SHOPLIST_xl_4171"/>
      <sheetName val="_SHOPLIST.xls__SHOPLIST_xl_4172"/>
      <sheetName val="_SHOPLIST.xls__SHOPLIST_xl_4173"/>
      <sheetName val="_SHOPLIST.xls__SHOPLIST_xl_4174"/>
      <sheetName val="_SHOPLIST.xls__SHOPLIST_xl_4175"/>
      <sheetName val="_SHOPLIST.xls__SHOPLIST_xl_4176"/>
      <sheetName val="_SHOPLIST.xls__SHOPLIST_xl_4177"/>
      <sheetName val="_SHOPLIST.xls__SHOPLIST_xl_4178"/>
      <sheetName val="_SHOPLIST.xls__SHOPLIST_xl_4179"/>
      <sheetName val="_SHOPLIST.xls__SHOPLIST_xl_4180"/>
      <sheetName val="_SHOPLIST.xls__SHOPLIST_xl_4181"/>
      <sheetName val="_SHOPLIST.xls__SHOPLIST_xl_4182"/>
      <sheetName val="_SHOPLIST.xls__SHOPLIST_xl_4183"/>
      <sheetName val="_SHOPLIST.xls__SHOPLIST_xl_4184"/>
      <sheetName val="_SHOPLIST.xls__SHOPLIST_xl_4185"/>
      <sheetName val="_SHOPLIST.xls__SHOPLIST_xl_4186"/>
      <sheetName val="_SHOPLIST.xls__SHOPLIST_xl_4187"/>
      <sheetName val="_SHOPLIST.xls__SHOPLIST_xl_4188"/>
      <sheetName val="_SHOPLIST.xls__SHOPLIST_xl_4189"/>
      <sheetName val="_SHOPLIST.xls__SHOPLIST_xl_4190"/>
      <sheetName val="_SHOPLIST.xls__SHOPLIST_xl_4191"/>
      <sheetName val="_SHOPLIST.xls__SHOPLIST_xl_4192"/>
      <sheetName val="_SHOPLIST.xls__SHOPLIST_xl_4193"/>
      <sheetName val="_SHOPLIST.xls__SHOPLIST_xl_4194"/>
      <sheetName val="_SHOPLIST.xls__SHOPLIST_xl_4195"/>
      <sheetName val="_SHOPLIST.xls__SHOPLIST_xl_4196"/>
      <sheetName val="_SHOPLIST.xls__SHOPLIST_xl_4197"/>
      <sheetName val="_SHOPLIST.xls__SHOPLIST_xl_4198"/>
      <sheetName val="_SHOPLIST.xls__SHOPLIST_xl_4199"/>
      <sheetName val="_SHOPLIST.xls__SHOPLIST_xl_4200"/>
      <sheetName val="_SHOPLIST.xls__SHOPLIST_xl_4201"/>
      <sheetName val="_SHOPLIST.xls__SHOPLIST_xl_4202"/>
      <sheetName val="_SHOPLIST.xls__SHOPLIST_xl_4203"/>
      <sheetName val="_SHOPLIST.xls__SHOPLIST_xl_4204"/>
      <sheetName val="_SHOPLIST.xls__SHOPLIST_xl_4205"/>
      <sheetName val="_SHOPLIST.xls__SHOPLIST_xl_4206"/>
      <sheetName val="_SHOPLIST.xls__SHOPLIST_xl_4207"/>
      <sheetName val="_SHOPLIST.xls__SHOPLIST_xl_4208"/>
      <sheetName val="_SHOPLIST.xls__SHOPLIST_xl_4209"/>
      <sheetName val="_SHOPLIST.xls__SHOPLIST_xl_4210"/>
      <sheetName val="_SHOPLIST.xls__SHOPLIST_xl_4211"/>
      <sheetName val="_SHOPLIST.xls__SHOPLIST_xl_4212"/>
      <sheetName val="_SHOPLIST.xls__SHOPLIST_xl_4213"/>
      <sheetName val="_SHOPLIST.xls__SHOPLIST_xl_4214"/>
      <sheetName val="_SHOPLIST.xls__SHOPLIST_xl_4215"/>
      <sheetName val="_SHOPLIST.xls__SHOPLIST_xl_4216"/>
      <sheetName val="_SHOPLIST.xls__SHOPLIST_xl_4217"/>
      <sheetName val="_SHOPLIST.xls__SHOPLIST_xl_4218"/>
      <sheetName val="_SHOPLIST.xls__SHOPLIST_xl_4219"/>
      <sheetName val="_SHOPLIST.xls__SHOPLIST_xl_4220"/>
      <sheetName val="_SHOPLIST.xls__SHOPLIST_xl_4221"/>
      <sheetName val="_SHOPLIST.xls__SHOPLIST_xl_4222"/>
      <sheetName val="_SHOPLIST.xls__SHOPLIST_xl_4223"/>
      <sheetName val="_SHOPLIST.xls__SHOPLIST_xl_4224"/>
      <sheetName val="_SHOPLIST.xls__SHOPLIST_xl_4225"/>
      <sheetName val="_SHOPLIST.xls__SHOPLIST_xl_4226"/>
      <sheetName val="_SHOPLIST.xls__SHOPLIST_xl_4227"/>
      <sheetName val="_SHOPLIST.xls__SHOPLIST_xl_4228"/>
      <sheetName val="_SHOPLIST.xls__SHOPLIST_xl_4229"/>
      <sheetName val="_SHOPLIST.xls__SHOPLIST_xl_4230"/>
      <sheetName val="_SHOPLIST.xls__SHOPLIST_xl_4231"/>
      <sheetName val="_SHOPLIST.xls__SHOPLIST_xl_4232"/>
      <sheetName val="_SHOPLIST.xls__SHOPLIST_xl_4233"/>
      <sheetName val="_SHOPLIST.xls__SHOPLIST_xl_4234"/>
      <sheetName val="_SHOPLIST.xls__SHOPLIST_xl_4235"/>
      <sheetName val="_SHOPLIST.xls__SHOPLIST_xl_4236"/>
      <sheetName val="_SHOPLIST.xls__SHOPLIST_xl_4237"/>
      <sheetName val="_SHOPLIST.xls__SHOPLIST_xl_4238"/>
      <sheetName val="_SHOPLIST.xls__SHOPLIST_xl_4239"/>
      <sheetName val="_SHOPLIST.xls__SHOPLIST_xl_4240"/>
      <sheetName val="_SHOPLIST.xls__SHOPLIST_xl_4241"/>
      <sheetName val="_SHOPLIST.xls__SHOPLIST_xl_4242"/>
      <sheetName val="_SHOPLIST.xls__SHOPLIST_xl_4243"/>
      <sheetName val="_SHOPLIST.xls__SHOPLIST_xl_4244"/>
      <sheetName val="_SHOPLIST.xls__SHOPLIST_xl_4245"/>
      <sheetName val="_SHOPLIST.xls__SHOPLIST_xl_4246"/>
      <sheetName val="_SHOPLIST.xls__SHOPLIST_xl_4247"/>
      <sheetName val="_SHOPLIST.xls__SHOPLIST_xl_4248"/>
      <sheetName val="_SHOPLIST.xls__SHOPLIST_xl_4249"/>
      <sheetName val="_SHOPLIST.xls__SHOPLIST_xl_4250"/>
      <sheetName val="_SHOPLIST.xls__SHOPLIST_xl_4251"/>
      <sheetName val="_SHOPLIST.xls__SHOPLIST_xl_4252"/>
      <sheetName val="_SHOPLIST.xls__SHOPLIST_xl_4253"/>
      <sheetName val="_SHOPLIST.xls__SHOPLIST_xl_4254"/>
      <sheetName val="_SHOPLIST.xls__SHOPLIST_xl_4255"/>
      <sheetName val="_SHOPLIST.xls__SHOPLIST_xl_4256"/>
      <sheetName val="_SHOPLIST.xls__SHOPLIST_xl_4257"/>
      <sheetName val="_SHOPLIST.xls__SHOPLIST_xl_4258"/>
      <sheetName val="_SHOPLIST.xls__SHOPLIST_xl_4259"/>
      <sheetName val="_SHOPLIST.xls__SHOPLIST_xl_4260"/>
      <sheetName val="_SHOPLIST.xls__SHOPLIST_xl_4261"/>
      <sheetName val="_SHOPLIST.xls__SHOPLIST_xl_4262"/>
      <sheetName val="_SHOPLIST.xls__SHOPLIST_xl_4263"/>
      <sheetName val="_SHOPLIST.xls__SHOPLIST_xl_4264"/>
      <sheetName val="_SHOPLIST.xls__SHOPLIST_xl_4265"/>
      <sheetName val="_SHOPLIST.xls__SHOPLIST_xl_4266"/>
      <sheetName val="_SHOPLIST.xls__SHOPLIST_xl_4267"/>
      <sheetName val="_SHOPLIST.xls__SHOPLIST_xl_4268"/>
      <sheetName val="_SHOPLIST.xls__SHOPLIST_xl_4269"/>
      <sheetName val="_SHOPLIST.xls__SHOPLIST_xl_4270"/>
      <sheetName val="_SHOPLIST.xls__SHOPLIST_xl_4271"/>
      <sheetName val="_SHOPLIST.xls__SHOPLIST_xl_4272"/>
      <sheetName val="_SHOPLIST.xls__SHOPLIST_xl_4273"/>
      <sheetName val="_SHOPLIST.xls__SHOPLIST_xl_4274"/>
      <sheetName val="_SHOPLIST.xls__SHOPLIST_xl_4275"/>
      <sheetName val="_SHOPLIST.xls__SHOPLIST_xl_4276"/>
      <sheetName val="_SHOPLIST.xls__SHOPLIST_xl_4277"/>
      <sheetName val="_SHOPLIST.xls__SHOPLIST_xl_4278"/>
      <sheetName val="_SHOPLIST.xls__SHOPLIST_xl_4279"/>
      <sheetName val="_SHOPLIST.xls__SHOPLIST_xl_4280"/>
      <sheetName val="_SHOPLIST.xls__SHOPLIST_xl_4281"/>
      <sheetName val="_SHOPLIST.xls__SHOPLIST_xl_4282"/>
      <sheetName val="_SHOPLIST.xls__SHOPLIST_xl_4283"/>
      <sheetName val="_SHOPLIST.xls__SHOPLIST_xl_4284"/>
      <sheetName val="_SHOPLIST.xls__SHOPLIST_xl_4285"/>
      <sheetName val="_SHOPLIST.xls__SHOPLIST_xl_4286"/>
      <sheetName val="_SHOPLIST.xls__SHOPLIST_xl_4287"/>
      <sheetName val="_SHOPLIST.xls__SHOPLIST_xl_4288"/>
      <sheetName val="_SHOPLIST.xls__SHOPLIST_xl_4289"/>
      <sheetName val="_SHOPLIST.xls__SHOPLIST_xl_4290"/>
      <sheetName val="_SHOPLIST.xls__SHOPLIST_xl_4291"/>
      <sheetName val="_SHOPLIST.xls__SHOPLIST_xl_4292"/>
      <sheetName val="_SHOPLIST.xls__SHOPLIST_xl_4293"/>
      <sheetName val="_SHOPLIST.xls__SHOPLIST_xl_4294"/>
      <sheetName val="_SHOPLIST.xls__SHOPLIST_xl_4295"/>
      <sheetName val="_SHOPLIST.xls__SHOPLIST_xl_4296"/>
      <sheetName val="_SHOPLIST.xls__SHOPLIST_xl_4297"/>
      <sheetName val="_SHOPLIST.xls__SHOPLIST_xl_4298"/>
      <sheetName val="_SHOPLIST.xls__SHOPLIST_xl_4299"/>
      <sheetName val="_SHOPLIST.xls__SHOPLIST_xl_4300"/>
      <sheetName val="_SHOPLIST.xls__SHOPLIST_xl_4301"/>
      <sheetName val="_SHOPLIST.xls__SHOPLIST_xl_4302"/>
      <sheetName val="_SHOPLIST.xls__SHOPLIST_xl_4303"/>
      <sheetName val="_SHOPLIST.xls__SHOPLIST_xl_4304"/>
      <sheetName val="_SHOPLIST.xls__SHOPLIST_xl_4305"/>
      <sheetName val="_SHOPLIST.xls__SHOPLIST_xl_4306"/>
      <sheetName val="_SHOPLIST.xls__SHOPLIST_xl_4307"/>
      <sheetName val="_SHOPLIST.xls__SHOPLIST_xl_4308"/>
      <sheetName val="_SHOPLIST.xls__SHOPLIST_xl_4309"/>
      <sheetName val="_SHOPLIST.xls__SHOPLIST_xl_4310"/>
      <sheetName val="_SHOPLIST.xls__SHOPLIST_xl_4311"/>
      <sheetName val="_SHOPLIST.xls__SHOPLIST_xl_4312"/>
      <sheetName val="_SHOPLIST.xls__SHOPLIST_xl_4313"/>
      <sheetName val="_SHOPLIST.xls__SHOPLIST_xl_4314"/>
      <sheetName val="_SHOPLIST.xls__SHOPLIST_xl_4315"/>
      <sheetName val="_SHOPLIST.xls__SHOPLIST_xl_4316"/>
      <sheetName val="_SHOPLIST.xls__SHOPLIST_xl_4317"/>
      <sheetName val="_SHOPLIST.xls__SHOPLIST_xl_4318"/>
      <sheetName val="_SHOPLIST.xls__SHOPLIST_xl_4319"/>
      <sheetName val="_SHOPLIST.xls__SHOPLIST_xl_4320"/>
      <sheetName val="_SHOPLIST.xls__SHOPLIST_xl_4321"/>
      <sheetName val="_SHOPLIST.xls__SHOPLIST_xl_4322"/>
      <sheetName val="_SHOPLIST.xls__SHOPLIST_xl_4323"/>
      <sheetName val="_SHOPLIST.xls__SHOPLIST_xl_4324"/>
      <sheetName val="_SHOPLIST.xls__SHOPLIST_xl_4325"/>
      <sheetName val="_SHOPLIST.xls__SHOPLIST_xl_4326"/>
      <sheetName val="_SHOPLIST.xls__SHOPLIST_xl_4327"/>
      <sheetName val="_SHOPLIST.xls__SHOPLIST_xl_4328"/>
      <sheetName val="_SHOPLIST.xls__SHOPLIST_xl_4329"/>
      <sheetName val="_SHOPLIST.xls__SHOPLIST_xl_4330"/>
      <sheetName val="_SHOPLIST.xls__SHOPLIST_xl_4331"/>
      <sheetName val="_SHOPLIST.xls__SHOPLIST_xl_4332"/>
      <sheetName val="_SHOPLIST.xls__SHOPLIST_xl_4333"/>
      <sheetName val="_SHOPLIST.xls__SHOPLIST_xl_4334"/>
      <sheetName val="_SHOPLIST.xls__SHOPLIST_xl_4335"/>
      <sheetName val="_SHOPLIST.xls__SHOPLIST_xl_4336"/>
      <sheetName val="_SHOPLIST.xls__SHOPLIST_xl_4337"/>
      <sheetName val="_SHOPLIST.xls__SHOPLIST_xl_4338"/>
      <sheetName val="_SHOPLIST.xls__SHOPLIST_xl_4339"/>
      <sheetName val="_SHOPLIST.xls__SHOPLIST_xl_4340"/>
      <sheetName val="_SHOPLIST.xls__SHOPLIST_xl_4341"/>
      <sheetName val="_SHOPLIST.xls__SHOPLIST_xl_4342"/>
      <sheetName val="_SHOPLIST.xls__SHOPLIST_xl_4343"/>
      <sheetName val="_SHOPLIST.xls__SHOPLIST_xl_4344"/>
      <sheetName val="_SHOPLIST.xls__SHOPLIST_xl_4345"/>
      <sheetName val="_SHOPLIST.xls__SHOPLIST_xl_4346"/>
      <sheetName val="_SHOPLIST.xls__SHOPLIST_xl_4347"/>
      <sheetName val="_SHOPLIST.xls__SHOPLIST_xl_4348"/>
      <sheetName val="_SHOPLIST.xls__SHOPLIST_xl_4349"/>
      <sheetName val="_SHOPLIST.xls__SHOPLIST_xl_4350"/>
      <sheetName val="_SHOPLIST.xls__SHOPLIST_xl_4351"/>
      <sheetName val="_SHOPLIST.xls__SHOPLIST_xl_4352"/>
      <sheetName val="_SHOPLIST.xls__SHOPLIST_xl_4353"/>
      <sheetName val="_SHOPLIST.xls__SHOPLIST_xl_4354"/>
      <sheetName val="_SHOPLIST.xls__SHOPLIST_xl_4355"/>
      <sheetName val="_SHOPLIST.xls__SHOPLIST_xl_4356"/>
      <sheetName val="_SHOPLIST.xls__SHOPLIST_xl_4357"/>
      <sheetName val="_SHOPLIST.xls__SHOPLIST_xl_4358"/>
      <sheetName val="_SHOPLIST.xls__SHOPLIST_xl_4359"/>
      <sheetName val="_SHOPLIST.xls__SHOPLIST_xl_4360"/>
      <sheetName val="_SHOPLIST.xls__SHOPLIST_xl_4361"/>
      <sheetName val="_SHOPLIST.xls__SHOPLIST_xl_4362"/>
      <sheetName val="_SHOPLIST.xls__SHOPLIST_xl_4363"/>
      <sheetName val="_SHOPLIST.xls__SHOPLIST_xl_4364"/>
      <sheetName val="_SHOPLIST.xls__SHOPLIST_xl_4365"/>
      <sheetName val="_SHOPLIST.xls__SHOPLIST_xl_4366"/>
      <sheetName val="_SHOPLIST.xls__SHOPLIST_xl_4367"/>
      <sheetName val="_SHOPLIST.xls__SHOPLIST_xl_4368"/>
      <sheetName val="_SHOPLIST.xls__SHOPLIST_xl_4369"/>
      <sheetName val="_SHOPLIST.xls__SHOPLIST_xl_4370"/>
      <sheetName val="_SHOPLIST.xls__SHOPLIST_xl_4371"/>
      <sheetName val="_SHOPLIST.xls__SHOPLIST_xl_4372"/>
      <sheetName val="_SHOPLIST.xls__SHOPLIST_xl_4373"/>
      <sheetName val="_SHOPLIST.xls__SHOPLIST_xl_4374"/>
      <sheetName val="_SHOPLIST.xls__SHOPLIST_xl_4375"/>
      <sheetName val="_SHOPLIST.xls__SHOPLIST_xl_4376"/>
      <sheetName val="_SHOPLIST.xls__SHOPLIST_xl_4377"/>
      <sheetName val="_SHOPLIST.xls__SHOPLIST_xl_4378"/>
      <sheetName val="_SHOPLIST.xls__SHOPLIST_xl_4379"/>
      <sheetName val="_SHOPLIST.xls__SHOPLIST_xl_4380"/>
      <sheetName val="_SHOPLIST.xls__SHOPLIST_xl_4381"/>
      <sheetName val="_SHOPLIST.xls__SHOPLIST_xl_4382"/>
      <sheetName val="_SHOPLIST.xls__SHOPLIST_xl_4383"/>
      <sheetName val="_SHOPLIST.xls__SHOPLIST_xl_4384"/>
      <sheetName val="_SHOPLIST.xls__SHOPLIST_xl_4385"/>
      <sheetName val="_SHOPLIST.xls__SHOPLIST_xl_4386"/>
      <sheetName val="_SHOPLIST.xls__SHOPLIST_xl_4387"/>
      <sheetName val="_SHOPLIST.xls__SHOPLIST_xl_4388"/>
      <sheetName val="_SHOPLIST.xls__SHOPLIST_xl_4389"/>
      <sheetName val="_SHOPLIST.xls__SHOPLIST_xl_4390"/>
      <sheetName val="_SHOPLIST.xls__SHOPLIST_xl_4391"/>
      <sheetName val="_SHOPLIST.xls__SHOPLIST_xl_4392"/>
      <sheetName val="_SHOPLIST.xls__SHOPLIST_xl_4393"/>
      <sheetName val="_SHOPLIST.xls__SHOPLIST_xl_4394"/>
      <sheetName val="_SHOPLIST.xls__SHOPLIST_xl_4395"/>
      <sheetName val="_SHOPLIST.xls__SHOPLIST_xl_4396"/>
      <sheetName val="_SHOPLIST.xls__SHOPLIST_xl_4397"/>
      <sheetName val="_SHOPLIST.xls__SHOPLIST_xl_4398"/>
      <sheetName val="_SHOPLIST.xls__SHOPLIST_xl_4399"/>
      <sheetName val="_SHOPLIST.xls__SHOPLIST_xl_4400"/>
      <sheetName val="_SHOPLIST.xls__SHOPLIST_xl_4401"/>
      <sheetName val="_SHOPLIST.xls__SHOPLIST_xl_4402"/>
      <sheetName val="_SHOPLIST.xls__SHOPLIST_xl_4403"/>
      <sheetName val="_SHOPLIST.xls__SHOPLIST_xl_4404"/>
      <sheetName val="_SHOPLIST.xls__SHOPLIST_xl_4405"/>
      <sheetName val="_SHOPLIST.xls__SHOPLIST_xl_4406"/>
      <sheetName val="_SHOPLIST.xls__SHOPLIST_xl_4407"/>
      <sheetName val="_SHOPLIST.xls__SHOPLIST_xl_4408"/>
      <sheetName val="_SHOPLIST.xls__SHOPLIST_xl_4409"/>
      <sheetName val="_SHOPLIST.xls__SHOPLIST_xl_4410"/>
      <sheetName val="_SHOPLIST.xls__SHOPLIST_xl_4411"/>
      <sheetName val="_SHOPLIST.xls__SHOPLIST_xl_4412"/>
      <sheetName val="_SHOPLIST.xls__SHOPLIST_xl_4413"/>
      <sheetName val="_SHOPLIST.xls__SHOPLIST_xl_4414"/>
      <sheetName val="_SHOPLIST.xls__SHOPLIST_xl_4415"/>
      <sheetName val="_SHOPLIST.xls__SHOPLIST_xl_4416"/>
      <sheetName val="_SHOPLIST.xls__SHOPLIST_xl_4417"/>
      <sheetName val="_SHOPLIST.xls__SHOPLIST_xl_4418"/>
      <sheetName val="_SHOPLIST.xls__SHOPLIST_xl_4419"/>
      <sheetName val="_SHOPLIST.xls__SHOPLIST_xl_4420"/>
      <sheetName val="_SHOPLIST.xls__SHOPLIST_xl_4421"/>
      <sheetName val="_SHOPLIST.xls__SHOPLIST_xl_4422"/>
      <sheetName val="_SHOPLIST.xls__SHOPLIST_xl_4423"/>
      <sheetName val="_SHOPLIST.xls__SHOPLIST_xl_4424"/>
      <sheetName val="_SHOPLIST.xls__SHOPLIST_xl_4425"/>
      <sheetName val="_SHOPLIST.xls__SHOPLIST_xl_4426"/>
      <sheetName val="_SHOPLIST.xls__SHOPLIST_xl_4427"/>
      <sheetName val="_SHOPLIST.xls__SHOPLIST_xl_4428"/>
      <sheetName val="_SHOPLIST.xls__SHOPLIST_xl_4429"/>
      <sheetName val="_SHOPLIST.xls__SHOPLIST_xl_4430"/>
      <sheetName val="_SHOPLIST.xls__SHOPLIST_xl_4431"/>
      <sheetName val="_SHOPLIST.xls__SHOPLIST_xl_4432"/>
      <sheetName val="_SHOPLIST.xls__SHOPLIST_xl_4433"/>
      <sheetName val="_SHOPLIST.xls__SHOPLIST_xl_4434"/>
      <sheetName val="_SHOPLIST.xls__SHOPLIST_xl_4435"/>
      <sheetName val="_SHOPLIST.xls__SHOPLIST_xl_4436"/>
      <sheetName val="_SHOPLIST.xls__SHOPLIST_xl_4437"/>
      <sheetName val="_SHOPLIST.xls__SHOPLIST_xl_4438"/>
      <sheetName val="_SHOPLIST.xls__SHOPLIST_xl_4439"/>
      <sheetName val="_SHOPLIST.xls__SHOPLIST_xl_4440"/>
      <sheetName val="_SHOPLIST.xls__SHOPLIST_xl_4441"/>
      <sheetName val="_SHOPLIST.xls__SHOPLIST_xl_4442"/>
      <sheetName val="_SHOPLIST.xls__SHOPLIST_xl_4443"/>
      <sheetName val="_SHOPLIST.xls__SHOPLIST_xl_4444"/>
      <sheetName val="_SHOPLIST.xls__SHOPLIST_xl_4445"/>
      <sheetName val="_SHOPLIST.xls__SHOPLIST_xl_4446"/>
      <sheetName val="_SHOPLIST.xls__SHOPLIST_xl_4447"/>
      <sheetName val="_SHOPLIST.xls__SHOPLIST_xl_4448"/>
      <sheetName val="_SHOPLIST.xls__SHOPLIST_xl_4449"/>
      <sheetName val="_SHOPLIST.xls__SHOPLIST_xl_4450"/>
      <sheetName val="_SHOPLIST.xls__SHOPLIST_xl_4451"/>
      <sheetName val="_SHOPLIST.xls__SHOPLIST_xl_4452"/>
      <sheetName val="_SHOPLIST.xls__SHOPLIST_xl_4453"/>
      <sheetName val="_SHOPLIST.xls__SHOPLIST_xl_4454"/>
      <sheetName val="_SHOPLIST.xls__SHOPLIST_xl_4455"/>
      <sheetName val="_SHOPLIST.xls__SHOPLIST_xl_4456"/>
      <sheetName val="_SHOPLIST.xls__SHOPLIST_xl_4457"/>
      <sheetName val="_SHOPLIST.xls__SHOPLIST_xl_4458"/>
      <sheetName val="_SHOPLIST.xls__SHOPLIST_xl_4459"/>
      <sheetName val="_SHOPLIST.xls__SHOPLIST_xl_4460"/>
      <sheetName val="_SHOPLIST.xls__SHOPLIST_xl_4461"/>
      <sheetName val="_SHOPLIST.xls__SHOPLIST_xl_4462"/>
      <sheetName val="_SHOPLIST.xls__SHOPLIST_xl_4463"/>
      <sheetName val="_SHOPLIST.xls__SHOPLIST_xl_4464"/>
      <sheetName val="_SHOPLIST.xls__SHOPLIST_xl_4465"/>
      <sheetName val="_SHOPLIST.xls__SHOPLIST_xl_4466"/>
      <sheetName val="_SHOPLIST.xls__SHOPLIST_xl_4467"/>
      <sheetName val="_SHOPLIST.xls__SHOPLIST_xl_4468"/>
      <sheetName val="_SHOPLIST.xls__SHOPLIST_xl_4469"/>
      <sheetName val="_SHOPLIST.xls__SHOPLIST_xl_4470"/>
      <sheetName val="_SHOPLIST.xls__SHOPLIST_xl_4471"/>
      <sheetName val="_SHOPLIST.xls__SHOPLIST_xl_4472"/>
      <sheetName val="_SHOPLIST.xls__SHOPLIST_xl_4473"/>
      <sheetName val="_SHOPLIST.xls__SHOPLIST_xl_4474"/>
      <sheetName val="_SHOPLIST.xls__SHOPLIST_xl_4475"/>
      <sheetName val="_SHOPLIST.xls__SHOPLIST_xl_4476"/>
      <sheetName val="_SHOPLIST.xls__SHOPLIST_xl_4477"/>
      <sheetName val="_SHOPLIST.xls__SHOPLIST_xl_4478"/>
      <sheetName val="_SHOPLIST.xls__SHOPLIST_xl_4479"/>
      <sheetName val="_SHOPLIST.xls__SHOPLIST_xl_4480"/>
      <sheetName val="_SHOPLIST.xls__SHOPLIST_xl_4481"/>
      <sheetName val="_SHOPLIST.xls__SHOPLIST_xl_4482"/>
      <sheetName val="_SHOPLIST.xls__SHOPLIST_xl_4483"/>
      <sheetName val="_SHOPLIST.xls__SHOPLIST_xl_4484"/>
      <sheetName val="_SHOPLIST.xls__SHOPLIST_xl_4485"/>
      <sheetName val="_SHOPLIST.xls__SHOPLIST_xl_4486"/>
      <sheetName val="_SHOPLIST.xls__SHOPLIST_xl_4487"/>
      <sheetName val="_SHOPLIST.xls__SHOPLIST_xl_4488"/>
      <sheetName val="_SHOPLIST.xls__SHOPLIST_xl_4489"/>
      <sheetName val="_SHOPLIST.xls__SHOPLIST_xl_4490"/>
      <sheetName val="_SHOPLIST.xls__SHOPLIST_xl_4491"/>
      <sheetName val="_SHOPLIST.xls__SHOPLIST_xl_4492"/>
      <sheetName val="_SHOPLIST.xls__SHOPLIST_xl_4493"/>
      <sheetName val="_SHOPLIST.xls__SHOPLIST_xl_4494"/>
      <sheetName val="_SHOPLIST.xls__SHOPLIST_xl_4495"/>
      <sheetName val="_SHOPLIST.xls__SHOPLIST_xl_4496"/>
      <sheetName val="_SHOPLIST.xls__SHOPLIST_xl_4497"/>
      <sheetName val="_SHOPLIST.xls__SHOPLIST_xl_4498"/>
      <sheetName val="_SHOPLIST.xls__SHOPLIST_xl_4499"/>
      <sheetName val="_SHOPLIST.xls__SHOPLIST_xl_4500"/>
      <sheetName val="_SHOPLIST.xls__SHOPLIST_xl_4501"/>
      <sheetName val="_SHOPLIST.xls__SHOPLIST_xl_4502"/>
      <sheetName val="_SHOPLIST.xls__SHOPLIST_xl_4503"/>
      <sheetName val="_SHOPLIST.xls__SHOPLIST_xl_4504"/>
      <sheetName val="_SHOPLIST.xls__SHOPLIST_xl_4505"/>
      <sheetName val="_SHOPLIST.xls__SHOPLIST_xl_4506"/>
      <sheetName val="_SHOPLIST.xls__SHOPLIST_xl_4507"/>
      <sheetName val="_SHOPLIST.xls__SHOPLIST_xl_4508"/>
      <sheetName val="_SHOPLIST.xls__SHOPLIST_xl_4509"/>
      <sheetName val="_SHOPLIST.xls__SHOPLIST_xl_4510"/>
      <sheetName val="_SHOPLIST.xls__SHOPLIST_xl_4511"/>
      <sheetName val="_SHOPLIST.xls__SHOPLIST_xl_4512"/>
      <sheetName val="_SHOPLIST.xls__SHOPLIST_xl_4513"/>
      <sheetName val="_SHOPLIST.xls__SHOPLIST_xl_4514"/>
      <sheetName val="_SHOPLIST.xls__SHOPLIST_xl_4515"/>
      <sheetName val="_SHOPLIST.xls__SHOPLIST_xl_4516"/>
      <sheetName val="_SHOPLIST.xls__SHOPLIST_xl_4517"/>
      <sheetName val="_SHOPLIST.xls__SHOPLIST_xl_4518"/>
      <sheetName val="_SHOPLIST.xls__SHOPLIST_xl_4519"/>
      <sheetName val="_SHOPLIST.xls__SHOPLIST_xl_4520"/>
      <sheetName val="_SHOPLIST.xls__SHOPLIST_xl_4521"/>
      <sheetName val="_SHOPLIST.xls__SHOPLIST_xl_4522"/>
      <sheetName val="_SHOPLIST.xls__SHOPLIST_xl_4523"/>
      <sheetName val="_SHOPLIST.xls__SHOPLIST_xl_4524"/>
      <sheetName val="_SHOPLIST.xls__SHOPLIST_xl_4525"/>
      <sheetName val="_SHOPLIST.xls__SHOPLIST_xl_4526"/>
      <sheetName val="_SHOPLIST.xls__SHOPLIST_xl_4527"/>
      <sheetName val="_SHOPLIST.xls__SHOPLIST_xl_4528"/>
      <sheetName val="_SHOPLIST.xls__SHOPLIST_xl_4529"/>
      <sheetName val="_SHOPLIST.xls__SHOPLIST_xl_4530"/>
      <sheetName val="_SHOPLIST.xls__SHOPLIST_xl_4531"/>
      <sheetName val="_SHOPLIST.xls__SHOPLIST_xl_4532"/>
      <sheetName val="_SHOPLIST.xls__SHOPLIST_xl_4533"/>
      <sheetName val="_SHOPLIST.xls__SHOPLIST_xl_4534"/>
      <sheetName val="_SHOPLIST.xls__SHOPLIST_xl_4535"/>
      <sheetName val="_SHOPLIST.xls__SHOPLIST_xl_4536"/>
      <sheetName val="_SHOPLIST.xls__SHOPLIST_xl_4537"/>
      <sheetName val="_SHOPLIST.xls__SHOPLIST_xl_4538"/>
      <sheetName val="_SHOPLIST.xls__SHOPLIST_xl_4539"/>
      <sheetName val="_SHOPLIST.xls__SHOPLIST_xl_4540"/>
      <sheetName val="_SHOPLIST.xls__SHOPLIST_xl_4541"/>
      <sheetName val="_SHOPLIST.xls__SHOPLIST_xl_4542"/>
      <sheetName val="_SHOPLIST.xls__SHOPLIST_xl_4543"/>
      <sheetName val="_SHOPLIST.xls__SHOPLIST_xl_4544"/>
      <sheetName val="_SHOPLIST.xls__SHOPLIST_xl_4545"/>
      <sheetName val="_SHOPLIST.xls__SHOPLIST_xl_4546"/>
      <sheetName val="_SHOPLIST.xls__SHOPLIST_xl_4547"/>
      <sheetName val="_SHOPLIST.xls__SHOPLIST_xl_4548"/>
      <sheetName val="_SHOPLIST.xls__SHOPLIST_xl_4549"/>
      <sheetName val="_SHOPLIST.xls__SHOPLIST_xl_4550"/>
      <sheetName val="_SHOPLIST.xls__SHOPLIST_xl_4551"/>
      <sheetName val="_SHOPLIST.xls__SHOPLIST_xl_4552"/>
      <sheetName val="_SHOPLIST.xls__SHOPLIST_xl_4553"/>
      <sheetName val="_SHOPLIST.xls__SHOPLIST_xl_4554"/>
      <sheetName val="_SHOPLIST.xls__SHOPLIST_xl_4555"/>
      <sheetName val="_SHOPLIST.xls__SHOPLIST_xl_4556"/>
      <sheetName val="_SHOPLIST.xls__SHOPLIST_xl_4557"/>
      <sheetName val="_SHOPLIST.xls__SHOPLIST_xl_4558"/>
      <sheetName val="_SHOPLIST.xls__SHOPLIST_xl_4559"/>
      <sheetName val="_SHOPLIST.xls__SHOPLIST_xl_4560"/>
      <sheetName val="_SHOPLIST.xls__SHOPLIST_xl_4561"/>
      <sheetName val="_SHOPLIST.xls__SHOPLIST_xl_4562"/>
      <sheetName val="_SHOPLIST.xls__SHOPLIST_xl_4563"/>
      <sheetName val="_SHOPLIST.xls__SHOPLIST_xl_4564"/>
      <sheetName val="_SHOPLIST.xls__SHOPLIST_xl_4565"/>
      <sheetName val="_SHOPLIST.xls__SHOPLIST_xl_4566"/>
      <sheetName val="_SHOPLIST.xls__SHOPLIST_xl_4567"/>
      <sheetName val="_SHOPLIST.xls__SHOPLIST_xl_4568"/>
      <sheetName val="_SHOPLIST.xls__SHOPLIST_xl_4569"/>
      <sheetName val="_SHOPLIST.xls__SHOPLIST_xl_4570"/>
      <sheetName val="_SHOPLIST.xls__SHOPLIST_xl_4571"/>
      <sheetName val="_SHOPLIST.xls__SHOPLIST_xl_4572"/>
      <sheetName val="_SHOPLIST.xls__SHOPLIST_xl_4573"/>
      <sheetName val="_SHOPLIST.xls__SHOPLIST_xl_4574"/>
      <sheetName val="_SHOPLIST.xls__SHOPLIST_xl_4575"/>
      <sheetName val="_SHOPLIST.xls__SHOPLIST_xl_4576"/>
      <sheetName val="_SHOPLIST.xls__SHOPLIST_xl_4577"/>
      <sheetName val="_SHOPLIST.xls__SHOPLIST_xl_4578"/>
      <sheetName val="_SHOPLIST.xls__SHOPLIST_xl_4579"/>
      <sheetName val="_SHOPLIST.xls__SHOPLIST_xl_4580"/>
      <sheetName val="_SHOPLIST.xls__SHOPLIST_xl_4581"/>
      <sheetName val="_SHOPLIST.xls__SHOPLIST_xl_4582"/>
      <sheetName val="_SHOPLIST.xls__SHOPLIST_xl_4583"/>
      <sheetName val="_SHOPLIST.xls__SHOPLIST_xl_4584"/>
      <sheetName val="_SHOPLIST.xls__SHOPLIST_xl_4585"/>
      <sheetName val="_SHOPLIST.xls__SHOPLIST_xl_4586"/>
      <sheetName val="_SHOPLIST.xls__SHOPLIST_xl_4587"/>
      <sheetName val="_SHOPLIST.xls__SHOPLIST_xl_4588"/>
      <sheetName val="_SHOPLIST.xls__SHOPLIST_xl_4589"/>
      <sheetName val="_SHOPLIST.xls__SHOPLIST_xl_4590"/>
      <sheetName val="_SHOPLIST.xls__SHOPLIST_xl_4591"/>
      <sheetName val="_SHOPLIST.xls__SHOPLIST_xl_4592"/>
      <sheetName val="_SHOPLIST.xls__SHOPLIST_xl_4593"/>
      <sheetName val="_SHOPLIST.xls__SHOPLIST_xl_4594"/>
      <sheetName val="_SHOPLIST.xls__SHOPLIST_xl_4595"/>
      <sheetName val="_SHOPLIST.xls__SHOPLIST_xl_4596"/>
      <sheetName val="_SHOPLIST.xls__SHOPLIST_xl_4597"/>
      <sheetName val="_SHOPLIST.xls__SHOPLIST_xl_4598"/>
      <sheetName val="_SHOPLIST.xls__SHOPLIST_xl_4599"/>
      <sheetName val="_SHOPLIST.xls__SHOPLIST_xl_4600"/>
      <sheetName val="_SHOPLIST.xls__SHOPLIST_xl_4601"/>
      <sheetName val="_SHOPLIST.xls__SHOPLIST_xl_4602"/>
      <sheetName val="_SHOPLIST.xls__SHOPLIST_xl_4603"/>
      <sheetName val="_SHOPLIST.xls__SHOPLIST_xl_4604"/>
      <sheetName val="_SHOPLIST.xls__SHOPLIST_xl_4605"/>
      <sheetName val="_SHOPLIST.xls__SHOPLIST_xl_4606"/>
      <sheetName val="_SHOPLIST.xls__SHOPLIST_xl_4607"/>
      <sheetName val="_SHOPLIST.xls__SHOPLIST_xl_4608"/>
      <sheetName val="_SHOPLIST.xls__SHOPLIST_xl_4609"/>
      <sheetName val="_SHOPLIST.xls__SHOPLIST_xl_4610"/>
      <sheetName val="_SHOPLIST.xls__SHOPLIST_xl_4611"/>
      <sheetName val="_SHOPLIST.xls__SHOPLIST_xl_4612"/>
      <sheetName val="_SHOPLIST.xls__SHOPLIST_xl_4613"/>
      <sheetName val="_SHOPLIST.xls__SHOPLIST_xl_4614"/>
      <sheetName val="_SHOPLIST.xls__SHOPLIST_xl_4615"/>
      <sheetName val="_SHOPLIST.xls__SHOPLIST_xl_4616"/>
      <sheetName val="_SHOPLIST.xls__SHOPLIST_xl_4617"/>
      <sheetName val="_SHOPLIST.xls__SHOPLIST_xl_4618"/>
      <sheetName val="_SHOPLIST.xls__SHOPLIST_xl_4619"/>
      <sheetName val="_SHOPLIST.xls__SHOPLIST_xl_4620"/>
      <sheetName val="_SHOPLIST.xls__SHOPLIST_xl_4621"/>
      <sheetName val="_SHOPLIST.xls__SHOPLIST_xl_4622"/>
      <sheetName val="_SHOPLIST.xls__SHOPLIST_xl_4623"/>
      <sheetName val="_SHOPLIST.xls__SHOPLIST_xl_4624"/>
      <sheetName val="_SHOPLIST.xls__SHOPLIST_xl_4625"/>
      <sheetName val="_SHOPLIST.xls__SHOPLIST_xl_4626"/>
      <sheetName val="_SHOPLIST.xls__SHOPLIST_xl_4627"/>
      <sheetName val="_SHOPLIST.xls__SHOPLIST_xl_4628"/>
      <sheetName val="_SHOPLIST.xls__SHOPLIST_xl_4629"/>
      <sheetName val="_SHOPLIST.xls__SHOPLIST_xl_4630"/>
      <sheetName val="_SHOPLIST.xls__SHOPLIST_xl_4631"/>
      <sheetName val="_SHOPLIST.xls__SHOPLIST_xl_4632"/>
      <sheetName val="_SHOPLIST.xls__SHOPLIST_xl_4633"/>
      <sheetName val="_SHOPLIST.xls__SHOPLIST_xl_4634"/>
      <sheetName val="_SHOPLIST.xls__SHOPLIST_xl_4635"/>
      <sheetName val="_SHOPLIST.xls__SHOPLIST_xl_4636"/>
      <sheetName val="_SHOPLIST.xls__SHOPLIST_xl_4637"/>
      <sheetName val="_SHOPLIST.xls__SHOPLIST_xl_4638"/>
      <sheetName val="_SHOPLIST.xls__SHOPLIST_xl_4639"/>
      <sheetName val="_SHOPLIST.xls__SHOPLIST_xl_4640"/>
      <sheetName val="_SHOPLIST.xls__SHOPLIST_xl_4641"/>
      <sheetName val="_SHOPLIST.xls__SHOPLIST_xl_4642"/>
      <sheetName val="_SHOPLIST.xls__SHOPLIST_xl_4643"/>
      <sheetName val="_SHOPLIST.xls__SHOPLIST_xl_4644"/>
      <sheetName val="_SHOPLIST.xls__SHOPLIST_xl_4645"/>
      <sheetName val="_SHOPLIST.xls__SHOPLIST_xl_4646"/>
      <sheetName val="_SHOPLIST.xls__SHOPLIST_xl_4647"/>
      <sheetName val="_SHOPLIST.xls__SHOPLIST_xl_4648"/>
      <sheetName val="_SHOPLIST.xls__SHOPLIST_xl_4649"/>
      <sheetName val="_SHOPLIST.xls__SHOPLIST_xl_4650"/>
      <sheetName val="_SHOPLIST.xls__SHOPLIST_xl_4651"/>
      <sheetName val="_SHOPLIST.xls__SHOPLIST_xl_4652"/>
      <sheetName val="_SHOPLIST.xls__SHOPLIST_xl_4653"/>
      <sheetName val="_SHOPLIST.xls__SHOPLIST_xl_4654"/>
      <sheetName val="_SHOPLIST.xls__SHOPLIST_xl_4655"/>
      <sheetName val="_SHOPLIST.xls__SHOPLIST_xl_4656"/>
      <sheetName val="_SHOPLIST.xls__SHOPLIST_xl_4657"/>
      <sheetName val="_SHOPLIST.xls__SHOPLIST_xl_4658"/>
      <sheetName val="_SHOPLIST.xls__SHOPLIST_xl_4659"/>
      <sheetName val="_SHOPLIST.xls__SHOPLIST_xl_4660"/>
      <sheetName val="_SHOPLIST.xls__SHOPLIST_xl_4661"/>
      <sheetName val="_SHOPLIST.xls__SHOPLIST_xl_4662"/>
      <sheetName val="_SHOPLIST.xls__SHOPLIST_xl_4663"/>
      <sheetName val="_SHOPLIST.xls__SHOPLIST_xl_4664"/>
      <sheetName val="_SHOPLIST.xls__SHOPLIST_xl_4665"/>
      <sheetName val="_SHOPLIST.xls__SHOPLIST_xl_4666"/>
      <sheetName val="_SHOPLIST.xls__SHOPLIST_xl_4667"/>
      <sheetName val="_SHOPLIST.xls__SHOPLIST_xl_4668"/>
      <sheetName val="_SHOPLIST.xls__SHOPLIST_xl_4669"/>
      <sheetName val="_SHOPLIST.xls__SHOPLIST_xl_4670"/>
      <sheetName val="_SHOPLIST.xls__SHOPLIST_xl_4671"/>
      <sheetName val="_SHOPLIST.xls__SHOPLIST_xl_4672"/>
      <sheetName val="_SHOPLIST.xls__SHOPLIST_xl_4673"/>
      <sheetName val="_SHOPLIST.xls__SHOPLIST_xl_4674"/>
      <sheetName val="_SHOPLIST.xls__SHOPLIST_xl_4675"/>
      <sheetName val="_SHOPLIST.xls__SHOPLIST_xl_4676"/>
      <sheetName val="_SHOPLIST.xls__SHOPLIST_xl_4677"/>
      <sheetName val="_SHOPLIST.xls__SHOPLIST_xl_4678"/>
      <sheetName val="_SHOPLIST.xls__SHOPLIST_xl_4679"/>
      <sheetName val="_SHOPLIST.xls__SHOPLIST_xl_4680"/>
      <sheetName val="_SHOPLIST.xls__SHOPLIST_xl_4681"/>
      <sheetName val="_SHOPLIST.xls__SHOPLIST_xl_4682"/>
      <sheetName val="_SHOPLIST.xls__SHOPLIST_xl_4683"/>
      <sheetName val="_SHOPLIST.xls__SHOPLIST_xl_4684"/>
      <sheetName val="_SHOPLIST.xls__SHOPLIST_xl_4685"/>
      <sheetName val="_SHOPLIST.xls__SHOPLIST_xl_4686"/>
      <sheetName val="_SHOPLIST.xls__SHOPLIST_xl_4687"/>
      <sheetName val="_SHOPLIST.xls__SHOPLIST_xl_4688"/>
      <sheetName val="_SHOPLIST.xls__SHOPLIST_xl_4689"/>
      <sheetName val="_SHOPLIST.xls__SHOPLIST_xl_4690"/>
      <sheetName val="_SHOPLIST.xls__SHOPLIST_xl_4691"/>
      <sheetName val="_SHOPLIST.xls__SHOPLIST_xl_4692"/>
      <sheetName val="_SHOPLIST.xls__SHOPLIST_xl_4693"/>
      <sheetName val="_SHOPLIST.xls__SHOPLIST_xl_4694"/>
      <sheetName val="_SHOPLIST.xls__SHOPLIST_xl_4695"/>
      <sheetName val="_SHOPLIST.xls__SHOPLIST_xl_4696"/>
      <sheetName val="_SHOPLIST.xls__SHOPLIST_xl_4697"/>
      <sheetName val="_SHOPLIST.xls__SHOPLIST_xl_4698"/>
      <sheetName val="_SHOPLIST.xls__SHOPLIST_xl_4699"/>
      <sheetName val="_SHOPLIST.xls__SHOPLIST_xl_4700"/>
      <sheetName val="_SHOPLIST.xls__SHOPLIST_xl_4701"/>
      <sheetName val="_SHOPLIST.xls__SHOPLIST_xl_4702"/>
      <sheetName val="_SHOPLIST.xls__SHOPLIST_xl_4703"/>
      <sheetName val="_SHOPLIST.xls__SHOPLIST_xl_4704"/>
      <sheetName val="_SHOPLIST.xls__SHOPLIST_xl_4705"/>
      <sheetName val="_SHOPLIST.xls__SHOPLIST_xl_4706"/>
      <sheetName val="_SHOPLIST.xls__SHOPLIST_xl_4707"/>
      <sheetName val="_SHOPLIST.xls__SHOPLIST_xl_4708"/>
      <sheetName val="_SHOPLIST.xls__SHOPLIST_xl_4709"/>
      <sheetName val="_SHOPLIST.xls__SHOPLIST_xl_4710"/>
      <sheetName val="_SHOPLIST.xls__SHOPLIST_xl_4711"/>
      <sheetName val="_SHOPLIST.xls__SHOPLIST_xl_4712"/>
      <sheetName val="_SHOPLIST.xls__SHOPLIST_xl_4713"/>
      <sheetName val="_SHOPLIST.xls__SHOPLIST_xl_4714"/>
      <sheetName val="_SHOPLIST.xls__SHOPLIST_xl_4715"/>
      <sheetName val="_SHOPLIST.xls__SHOPLIST_xl_4716"/>
      <sheetName val="_SHOPLIST.xls__SHOPLIST_xl_4717"/>
      <sheetName val="_SHOPLIST.xls__SHOPLIST_xl_4718"/>
      <sheetName val="_SHOPLIST.xls__SHOPLIST_xl_4719"/>
      <sheetName val="_SHOPLIST.xls__SHOPLIST_xl_4720"/>
      <sheetName val="_SHOPLIST.xls__SHOPLIST_xl_4721"/>
      <sheetName val="_SHOPLIST.xls__SHOPLIST_xl_4722"/>
      <sheetName val="_SHOPLIST.xls__SHOPLIST_xl_4723"/>
      <sheetName val="_SHOPLIST.xls__SHOPLIST_xl_4724"/>
      <sheetName val="_SHOPLIST.xls__SHOPLIST_xl_4725"/>
      <sheetName val="_SHOPLIST.xls__SHOPLIST_xl_4726"/>
      <sheetName val="_SHOPLIST.xls__SHOPLIST_xl_4727"/>
      <sheetName val="_SHOPLIST.xls__SHOPLIST_xl_4728"/>
      <sheetName val="_SHOPLIST.xls__SHOPLIST_xl_4729"/>
      <sheetName val="_SHOPLIST.xls__SHOPLIST_xl_4730"/>
      <sheetName val="_SHOPLIST.xls__SHOPLIST_xl_4731"/>
      <sheetName val="_SHOPLIST.xls__SHOPLIST_xl_4732"/>
      <sheetName val="_SHOPLIST.xls__SHOPLIST_xl_4733"/>
      <sheetName val="_SHOPLIST.xls__SHOPLIST_xl_4734"/>
      <sheetName val="_SHOPLIST.xls__SHOPLIST_xl_4735"/>
      <sheetName val="_SHOPLIST.xls__SHOPLIST_xl_4736"/>
      <sheetName val="_SHOPLIST.xls__SHOPLIST_xl_4737"/>
      <sheetName val="_SHOPLIST.xls__SHOPLIST_xl_4738"/>
      <sheetName val="_SHOPLIST.xls__SHOPLIST_xl_4739"/>
      <sheetName val="_SHOPLIST.xls__SHOPLIST_xl_4740"/>
      <sheetName val="_SHOPLIST.xls__SHOPLIST_xl_4741"/>
      <sheetName val="_SHOPLIST.xls__SHOPLIST_xl_4742"/>
      <sheetName val="_SHOPLIST.xls__SHOPLIST_xl_4743"/>
      <sheetName val="_SHOPLIST.xls__SHOPLIST_xl_4744"/>
      <sheetName val="_SHOPLIST.xls__SHOPLIST_xl_4745"/>
      <sheetName val="_SHOPLIST.xls__SHOPLIST_xl_4746"/>
      <sheetName val="_SHOPLIST.xls__SHOPLIST_xl_4747"/>
      <sheetName val="_SHOPLIST.xls__SHOPLIST_xl_4748"/>
      <sheetName val="_SHOPLIST.xls__SHOPLIST_xl_4749"/>
      <sheetName val="_SHOPLIST.xls__SHOPLIST_xl_4750"/>
      <sheetName val="_SHOPLIST.xls__SHOPLIST_xl_4751"/>
      <sheetName val="_SHOPLIST.xls__SHOPLIST_xl_4752"/>
      <sheetName val="_SHOPLIST.xls__SHOPLIST_xl_4753"/>
      <sheetName val="_SHOPLIST.xls__SHOPLIST_xl_4754"/>
      <sheetName val="_SHOPLIST.xls__SHOPLIST_xl_4755"/>
      <sheetName val="_SHOPLIST.xls__SHOPLIST_xl_4756"/>
      <sheetName val="_SHOPLIST.xls__SHOPLIST_xl_4757"/>
      <sheetName val="_SHOPLIST.xls__SHOPLIST_xl_4758"/>
      <sheetName val="_SHOPLIST.xls__SHOPLIST_xl_4759"/>
      <sheetName val="_SHOPLIST.xls__SHOPLIST_xl_4760"/>
      <sheetName val="_SHOPLIST.xls__SHOPLIST_xl_4761"/>
      <sheetName val="_SHOPLIST.xls__SHOPLIST_xl_4762"/>
      <sheetName val="_SHOPLIST.xls__SHOPLIST_xl_4763"/>
      <sheetName val="_SHOPLIST.xls__SHOPLIST_xl_4764"/>
      <sheetName val="_SHOPLIST.xls__SHOPLIST_xl_4765"/>
      <sheetName val="_SHOPLIST.xls__SHOPLIST_xl_4766"/>
      <sheetName val="_SHOPLIST.xls__SHOPLIST_xl_4767"/>
      <sheetName val="_SHOPLIST.xls__SHOPLIST_xl_4768"/>
      <sheetName val="_SHOPLIST.xls__SHOPLIST_xl_4769"/>
      <sheetName val="_SHOPLIST.xls__SHOPLIST_xl_4770"/>
      <sheetName val="_SHOPLIST.xls__SHOPLIST_xl_4771"/>
      <sheetName val="_SHOPLIST.xls__SHOPLIST_xl_4772"/>
      <sheetName val="_SHOPLIST.xls__SHOPLIST_xl_4773"/>
      <sheetName val="_SHOPLIST.xls__SHOPLIST_xl_4774"/>
      <sheetName val="_SHOPLIST.xls__SHOPLIST_xl_4775"/>
      <sheetName val="_SHOPLIST.xls__SHOPLIST_xl_4776"/>
      <sheetName val="_SHOPLIST.xls__SHOPLIST_xl_4777"/>
      <sheetName val="_SHOPLIST.xls__SHOPLIST_xl_4778"/>
      <sheetName val="_SHOPLIST.xls__SHOPLIST_xl_4779"/>
      <sheetName val="_SHOPLIST.xls__SHOPLIST_xl_4780"/>
      <sheetName val="_SHOPLIST.xls__SHOPLIST_xl_4781"/>
      <sheetName val="_SHOPLIST.xls__SHOPLIST_xl_4782"/>
      <sheetName val="_SHOPLIST.xls__SHOPLIST_xl_4783"/>
      <sheetName val="_SHOPLIST.xls__SHOPLIST_xl_4784"/>
      <sheetName val="_SHOPLIST.xls__SHOPLIST_xl_4785"/>
      <sheetName val="_SHOPLIST.xls__SHOPLIST_xl_4786"/>
      <sheetName val="_SHOPLIST.xls__SHOPLIST_xl_4787"/>
      <sheetName val="_SHOPLIST.xls__SHOPLIST_xl_4788"/>
      <sheetName val="_SHOPLIST.xls__SHOPLIST_xl_4789"/>
      <sheetName val="_SHOPLIST.xls__SHOPLIST_xl_4790"/>
      <sheetName val="_SHOPLIST.xls__SHOPLIST_xl_4791"/>
      <sheetName val="_SHOPLIST.xls__SHOPLIST_xl_4792"/>
      <sheetName val="_SHOPLIST.xls__SHOPLIST_xl_4793"/>
      <sheetName val="_SHOPLIST.xls__SHOPLIST_xl_4794"/>
      <sheetName val="_SHOPLIST.xls__SHOPLIST_xl_4795"/>
      <sheetName val="_SHOPLIST.xls__SHOPLIST_xl_4796"/>
      <sheetName val="_SHOPLIST.xls__SHOPLIST_xl_4797"/>
      <sheetName val="_SHOPLIST.xls__SHOPLIST_xl_4798"/>
      <sheetName val="_SHOPLIST.xls__SHOPLIST_xl_4799"/>
      <sheetName val="_SHOPLIST.xls__SHOPLIST_xl_4800"/>
      <sheetName val="_SHOPLIST.xls__SHOPLIST_xl_4801"/>
      <sheetName val="_SHOPLIST.xls__SHOPLIST_xl_4802"/>
      <sheetName val="_SHOPLIST.xls__SHOPLIST_xl_4803"/>
      <sheetName val="_SHOPLIST.xls__SHOPLIST_xl_4804"/>
      <sheetName val="_SHOPLIST.xls__SHOPLIST_xl_4805"/>
      <sheetName val="_SHOPLIST.xls__SHOPLIST_xl_4806"/>
      <sheetName val="_SHOPLIST.xls__SHOPLIST_xl_4807"/>
      <sheetName val="_SHOPLIST.xls__SHOPLIST_xl_4808"/>
      <sheetName val="_SHOPLIST.xls__SHOPLIST_xl_4809"/>
      <sheetName val="_SHOPLIST.xls__SHOPLIST_xl_4810"/>
      <sheetName val="_SHOPLIST.xls__SHOPLIST_xl_4811"/>
      <sheetName val="_SHOPLIST.xls__SHOPLIST_xl_4812"/>
      <sheetName val="_SHOPLIST.xls__SHOPLIST_xl_4813"/>
      <sheetName val="_SHOPLIST.xls__SHOPLIST_xl_4814"/>
      <sheetName val="_SHOPLIST.xls__SHOPLIST_xl_4815"/>
      <sheetName val="_SHOPLIST.xls__SHOPLIST_xl_4816"/>
      <sheetName val="_SHOPLIST.xls__SHOPLIST_xl_4817"/>
      <sheetName val="_SHOPLIST.xls__SHOPLIST_xl_4818"/>
      <sheetName val="_SHOPLIST.xls__SHOPLIST_xl_4819"/>
      <sheetName val="_SHOPLIST.xls__SHOPLIST_xl_4820"/>
      <sheetName val="_SHOPLIST.xls__SHOPLIST_xl_4821"/>
      <sheetName val="_SHOPLIST.xls__SHOPLIST_xl_4822"/>
      <sheetName val="_SHOPLIST.xls__SHOPLIST_xl_4823"/>
      <sheetName val="_SHOPLIST.xls__SHOPLIST_xl_4824"/>
      <sheetName val="_SHOPLIST.xls__SHOPLIST_xl_4825"/>
      <sheetName val="_SHOPLIST.xls__SHOPLIST_xl_4826"/>
      <sheetName val="_SHOPLIST.xls__SHOPLIST_xl_4827"/>
      <sheetName val="_SHOPLIST.xls__SHOPLIST_xl_4828"/>
      <sheetName val="_SHOPLIST.xls__SHOPLIST_xl_4829"/>
      <sheetName val="_SHOPLIST.xls__SHOPLIST_xl_4830"/>
      <sheetName val="_SHOPLIST.xls__SHOPLIST_xl_4831"/>
      <sheetName val="_SHOPLIST.xls__SHOPLIST_xl_4832"/>
      <sheetName val="_SHOPLIST.xls__SHOPLIST_xl_4833"/>
      <sheetName val="_SHOPLIST.xls__SHOPLIST_xl_4834"/>
      <sheetName val="_SHOPLIST.xls__SHOPLIST_xl_4835"/>
      <sheetName val="_SHOPLIST.xls__SHOPLIST_xl_4836"/>
      <sheetName val="_SHOPLIST.xls__SHOPLIST_xl_4837"/>
      <sheetName val="_SHOPLIST.xls__SHOPLIST_xl_4838"/>
      <sheetName val="_SHOPLIST.xls__SHOPLIST_xl_4839"/>
      <sheetName val="_SHOPLIST.xls__SHOPLIST_xl_4840"/>
      <sheetName val="_SHOPLIST.xls__SHOPLIST_xl_4841"/>
      <sheetName val="_SHOPLIST.xls__SHOPLIST_xl_4842"/>
      <sheetName val="_SHOPLIST.xls__SHOPLIST_xl_4843"/>
      <sheetName val="_SHOPLIST.xls__SHOPLIST_xl_4844"/>
      <sheetName val="_SHOPLIST.xls__SHOPLIST_xl_4845"/>
      <sheetName val="_SHOPLIST.xls__SHOPLIST_xl_4846"/>
      <sheetName val="_SHOPLIST.xls__SHOPLIST_xl_4847"/>
      <sheetName val="_SHOPLIST.xls__SHOPLIST_xl_4848"/>
      <sheetName val="_SHOPLIST.xls__SHOPLIST_xl_4849"/>
      <sheetName val="_SHOPLIST.xls__SHOPLIST_xl_4850"/>
      <sheetName val="_SHOPLIST.xls__SHOPLIST_xl_4851"/>
      <sheetName val="_SHOPLIST.xls__SHOPLIST_xl_4852"/>
      <sheetName val="_SHOPLIST.xls__SHOPLIST_xl_4853"/>
      <sheetName val="_SHOPLIST.xls__SHOPLIST_xl_4854"/>
      <sheetName val="_SHOPLIST.xls__SHOPLIST_xl_4855"/>
      <sheetName val="_SHOPLIST.xls__SHOPLIST_xl_4856"/>
      <sheetName val="_SHOPLIST.xls__SHOPLIST_xl_4857"/>
      <sheetName val="_SHOPLIST.xls__SHOPLIST_xl_4858"/>
      <sheetName val="_SHOPLIST.xls__SHOPLIST_xl_4859"/>
      <sheetName val="_SHOPLIST.xls__SHOPLIST_xl_4860"/>
      <sheetName val="_SHOPLIST.xls__SHOPLIST_xl_4861"/>
      <sheetName val="_SHOPLIST.xls__SHOPLIST_xl_4862"/>
      <sheetName val="_SHOPLIST.xls__SHOPLIST_xl_4863"/>
      <sheetName val="_SHOPLIST.xls__SHOPLIST_xl_4864"/>
      <sheetName val="_SHOPLIST.xls__SHOPLIST_xl_4865"/>
      <sheetName val="_SHOPLIST.xls__SHOPLIST_xl_4866"/>
      <sheetName val="_SHOPLIST.xls__SHOPLIST_xl_4867"/>
      <sheetName val="_SHOPLIST.xls__SHOPLIST_xl_4868"/>
      <sheetName val="_SHOPLIST.xls__SHOPLIST_xl_4869"/>
      <sheetName val="_SHOPLIST.xls__SHOPLIST_xl_4870"/>
      <sheetName val="_SHOPLIST.xls__SHOPLIST_xl_4871"/>
      <sheetName val="_SHOPLIST.xls__SHOPLIST_xl_4872"/>
      <sheetName val="_SHOPLIST.xls__SHOPLIST_xl_4873"/>
      <sheetName val="_SHOPLIST.xls__SHOPLIST_xl_4874"/>
      <sheetName val="_SHOPLIST.xls__SHOPLIST_xl_4875"/>
      <sheetName val="_SHOPLIST.xls__SHOPLIST_xl_4876"/>
      <sheetName val="_SHOPLIST.xls__SHOPLIST_xl_4877"/>
      <sheetName val="_SHOPLIST.xls__SHOPLIST_xl_4878"/>
      <sheetName val="_SHOPLIST.xls__SHOPLIST_xl_4879"/>
      <sheetName val="_SHOPLIST.xls__SHOPLIST_xl_4880"/>
      <sheetName val="_SHOPLIST.xls__SHOPLIST_xl_4881"/>
      <sheetName val="_SHOPLIST.xls__SHOPLIST_xl_4882"/>
      <sheetName val="_SHOPLIST.xls__SHOPLIST_xl_4883"/>
      <sheetName val="_SHOPLIST.xls__SHOPLIST_xl_4884"/>
      <sheetName val="_SHOPLIST.xls__SHOPLIST_xl_4885"/>
      <sheetName val="_SHOPLIST.xls__SHOPLIST_xl_4886"/>
      <sheetName val="_SHOPLIST.xls__SHOPLIST_xl_4887"/>
      <sheetName val="_SHOPLIST.xls__SHOPLIST_xl_4888"/>
      <sheetName val="_SHOPLIST.xls__SHOPLIST_xl_4889"/>
      <sheetName val="_SHOPLIST.xls__SHOPLIST_xl_4890"/>
      <sheetName val="_SHOPLIST.xls__SHOPLIST_xl_4891"/>
      <sheetName val="_SHOPLIST.xls__SHOPLIST_xl_4892"/>
      <sheetName val="_SHOPLIST.xls__SHOPLIST_xl_4893"/>
      <sheetName val="_SHOPLIST.xls__SHOPLIST_xl_4894"/>
      <sheetName val="_SHOPLIST.xls__SHOPLIST_xl_4895"/>
      <sheetName val="_SHOPLIST.xls__SHOPLIST_xl_4896"/>
      <sheetName val="_SHOPLIST.xls__SHOPLIST_xl_4897"/>
      <sheetName val="_SHOPLIST.xls__SHOPLIST_xl_4898"/>
      <sheetName val="_SHOPLIST.xls__SHOPLIST_xl_4899"/>
      <sheetName val="_SHOPLIST.xls__SHOPLIST_xl_4900"/>
      <sheetName val="_SHOPLIST.xls__SHOPLIST_xl_4901"/>
      <sheetName val="_SHOPLIST.xls__SHOPLIST_xl_4902"/>
      <sheetName val="_SHOPLIST.xls__SHOPLIST_xl_4903"/>
      <sheetName val="_SHOPLIST.xls__SHOPLIST_xl_4904"/>
      <sheetName val="_SHOPLIST.xls__SHOPLIST_xl_4905"/>
      <sheetName val="_SHOPLIST.xls__SHOPLIST_xl_4906"/>
      <sheetName val="_SHOPLIST.xls__SHOPLIST_xl_4907"/>
      <sheetName val="_SHOPLIST.xls__SHOPLIST_xl_4908"/>
      <sheetName val="_SHOPLIST.xls__SHOPLIST_xl_4909"/>
      <sheetName val="_SHOPLIST.xls__SHOPLIST_xl_4910"/>
      <sheetName val="_SHOPLIST.xls__SHOPLIST_xl_4911"/>
      <sheetName val="_SHOPLIST.xls__SHOPLIST_xl_4912"/>
      <sheetName val="_SHOPLIST.xls__SHOPLIST_xl_4913"/>
      <sheetName val="_SHOPLIST.xls__SHOPLIST_xl_4914"/>
      <sheetName val="_SHOPLIST.xls__SHOPLIST_xl_4915"/>
      <sheetName val="_SHOPLIST.xls__SHOPLIST_xl_4916"/>
      <sheetName val="_SHOPLIST.xls__SHOPLIST_xl_4917"/>
      <sheetName val="_SHOPLIST.xls__SHOPLIST_xl_4918"/>
      <sheetName val="_SHOPLIST.xls__SHOPLIST_xl_4919"/>
      <sheetName val="_SHOPLIST.xls__SHOPLIST_xl_4920"/>
      <sheetName val="_SHOPLIST.xls__SHOPLIST_xl_4921"/>
      <sheetName val="_SHOPLIST.xls__SHOPLIST_xl_4922"/>
      <sheetName val="_SHOPLIST.xls__SHOPLIST_xl_4923"/>
      <sheetName val="_SHOPLIST.xls__SHOPLIST_xl_4924"/>
      <sheetName val="_SHOPLIST.xls__SHOPLIST_xl_4925"/>
      <sheetName val="_SHOPLIST.xls__SHOPLIST_xl_4926"/>
      <sheetName val="_SHOPLIST.xls__SHOPLIST_xl_4927"/>
      <sheetName val="_SHOPLIST.xls__SHOPLIST_xl_4928"/>
      <sheetName val="_SHOPLIST.xls__SHOPLIST_xl_4929"/>
      <sheetName val="_SHOPLIST.xls__SHOPLIST_xl_4930"/>
      <sheetName val="_SHOPLIST.xls__SHOPLIST_xl_4931"/>
      <sheetName val="_SHOPLIST.xls__SHOPLIST_xl_4932"/>
      <sheetName val="_SHOPLIST.xls__SHOPLIST_xl_4933"/>
      <sheetName val="_SHOPLIST.xls__SHOPLIST_xl_4934"/>
      <sheetName val="_SHOPLIST.xls__SHOPLIST_xl_4935"/>
      <sheetName val="_SHOPLIST.xls__SHOPLIST_xl_4936"/>
      <sheetName val="_SHOPLIST.xls__SHOPLIST_xl_4937"/>
      <sheetName val="_SHOPLIST.xls__SHOPLIST_xl_4938"/>
      <sheetName val="_SHOPLIST.xls__SHOPLIST_xl_4939"/>
      <sheetName val="_SHOPLIST.xls__SHOPLIST_xl_4940"/>
      <sheetName val="_SHOPLIST.xls__SHOPLIST_xl_4941"/>
      <sheetName val="_SHOPLIST.xls__SHOPLIST_xl_4942"/>
      <sheetName val="_SHOPLIST.xls__SHOPLIST_xl_4943"/>
      <sheetName val="_SHOPLIST.xls__SHOPLIST_xl_4944"/>
      <sheetName val="_SHOPLIST.xls__SHOPLIST_xl_4945"/>
      <sheetName val="_SHOPLIST.xls__SHOPLIST_xl_4946"/>
      <sheetName val="_SHOPLIST.xls__SHOPLIST_xl_4947"/>
      <sheetName val="_SHOPLIST.xls__SHOPLIST_xl_4948"/>
      <sheetName val="_SHOPLIST.xls__SHOPLIST_xl_4949"/>
      <sheetName val="_SHOPLIST.xls__SHOPLIST_xl_4950"/>
      <sheetName val="_SHOPLIST.xls__SHOPLIST_xl_4951"/>
      <sheetName val="_SHOPLIST.xls__SHOPLIST_xl_4952"/>
      <sheetName val="_SHOPLIST.xls__SHOPLIST_xl_4953"/>
      <sheetName val="_SHOPLIST.xls__SHOPLIST_xl_4954"/>
      <sheetName val="_SHOPLIST.xls__SHOPLIST_xl_4955"/>
      <sheetName val="_SHOPLIST.xls__SHOPLIST_xl_4956"/>
      <sheetName val="_SHOPLIST.xls__SHOPLIST_xl_4957"/>
      <sheetName val="_SHOPLIST.xls__SHOPLIST_xl_4958"/>
      <sheetName val="_SHOPLIST.xls__SHOPLIST_xl_4959"/>
      <sheetName val="_SHOPLIST.xls__SHOPLIST_xl_4960"/>
      <sheetName val="_SHOPLIST.xls__SHOPLIST_xl_4961"/>
      <sheetName val="_SHOPLIST.xls__SHOPLIST_xl_4962"/>
      <sheetName val="_SHOPLIST.xls__SHOPLIST_xl_4963"/>
      <sheetName val="_SHOPLIST.xls__SHOPLIST_xl_4964"/>
      <sheetName val="_SHOPLIST.xls__SHOPLIST_xl_4965"/>
      <sheetName val="_SHOPLIST.xls__SHOPLIST_xl_4966"/>
      <sheetName val="_SHOPLIST.xls__SHOPLIST_xl_4967"/>
      <sheetName val="_SHOPLIST.xls__SHOPLIST_xl_4968"/>
      <sheetName val="_SHOPLIST.xls__SHOPLIST_xl_4969"/>
      <sheetName val="_SHOPLIST.xls__SHOPLIST_xl_4970"/>
      <sheetName val="_SHOPLIST.xls__SHOPLIST_xl_4971"/>
      <sheetName val="_SHOPLIST.xls__SHOPLIST_xl_4972"/>
      <sheetName val="_SHOPLIST.xls__SHOPLIST_xl_4973"/>
      <sheetName val="_SHOPLIST.xls__SHOPLIST_xl_4974"/>
      <sheetName val="_SHOPLIST.xls__SHOPLIST_xl_4975"/>
      <sheetName val="_SHOPLIST.xls__SHOPLIST_xl_4976"/>
      <sheetName val="_SHOPLIST.xls__SHOPLIST_xl_4977"/>
      <sheetName val="_SHOPLIST.xls__SHOPLIST_xl_4978"/>
      <sheetName val="_SHOPLIST.xls__SHOPLIST_xl_4979"/>
      <sheetName val="_SHOPLIST.xls__SHOPLIST_xl_4980"/>
      <sheetName val="_SHOPLIST.xls__SHOPLIST_xl_4981"/>
      <sheetName val="_SHOPLIST.xls__SHOPLIST_xl_4982"/>
      <sheetName val="_SHOPLIST.xls__SHOPLIST_xl_4983"/>
      <sheetName val="_SHOPLIST.xls__SHOPLIST_xl_4984"/>
      <sheetName val="_SHOPLIST.xls__SHOPLIST_xl_4985"/>
      <sheetName val="_SHOPLIST.xls__SHOPLIST_xl_4986"/>
      <sheetName val="_SHOPLIST.xls__SHOPLIST_xl_4987"/>
      <sheetName val="_SHOPLIST.xls__SHOPLIST_xl_4988"/>
      <sheetName val="_SHOPLIST.xls__SHOPLIST_xl_4989"/>
      <sheetName val="_SHOPLIST.xls__SHOPLIST_xl_4990"/>
      <sheetName val="_SHOPLIST.xls__SHOPLIST_xl_4991"/>
      <sheetName val="_SHOPLIST.xls__SHOPLIST_xl_4992"/>
      <sheetName val="_SHOPLIST.xls__SHOPLIST_xl_4993"/>
      <sheetName val="_SHOPLIST.xls__SHOPLIST_xl_4994"/>
      <sheetName val="_SHOPLIST.xls__SHOPLIST_xl_4995"/>
      <sheetName val="_SHOPLIST.xls__SHOPLIST_xl_4996"/>
      <sheetName val="_SHOPLIST.xls__SHOPLIST_xl_4997"/>
      <sheetName val="_SHOPLIST.xls__SHOPLIST_xl_4998"/>
      <sheetName val="_SHOPLIST.xls__SHOPLIST_xl_4999"/>
      <sheetName val="_SHOPLIST.xls__SHOPLIST_xl_5000"/>
      <sheetName val="_SHOPLIST.xls__SHOPLIST_xl_5001"/>
      <sheetName val="_SHOPLIST.xls__SHOPLIST_xl_5002"/>
      <sheetName val="_SHOPLIST.xls__SHOPLIST_xl_5003"/>
      <sheetName val="_SHOPLIST.xls__SHOPLIST_xl_5004"/>
      <sheetName val="_SHOPLIST.xls__SHOPLIST_xl_5005"/>
      <sheetName val="_SHOPLIST.xls__SHOPLIST_xl_5006"/>
      <sheetName val="_SHOPLIST.xls__SHOPLIST_xl_5007"/>
      <sheetName val="_SHOPLIST.xls__SHOPLIST_xl_5008"/>
      <sheetName val="_SHOPLIST.xls__SHOPLIST_xl_5009"/>
      <sheetName val="_SHOPLIST.xls__SHOPLIST_xl_5010"/>
      <sheetName val="_SHOPLIST.xls__SHOPLIST_xl_5011"/>
      <sheetName val="_SHOPLIST.xls__SHOPLIST_xl_5012"/>
      <sheetName val="_SHOPLIST.xls__SHOPLIST_xl_5013"/>
      <sheetName val="_SHOPLIST.xls__SHOPLIST_xl_5014"/>
      <sheetName val="_SHOPLIST.xls__SHOPLIST_xl_5015"/>
      <sheetName val="_SHOPLIST.xls__SHOPLIST_xl_5016"/>
      <sheetName val="_SHOPLIST.xls__SHOPLIST_xl_5017"/>
      <sheetName val="_SHOPLIST.xls__SHOPLIST_xl_5018"/>
      <sheetName val="_SHOPLIST.xls__SHOPLIST_xl_5019"/>
      <sheetName val="_SHOPLIST.xls__SHOPLIST_xl_5020"/>
      <sheetName val="_SHOPLIST.xls__SHOPLIST_xl_5021"/>
      <sheetName val="_SHOPLIST.xls__SHOPLIST_xl_5022"/>
      <sheetName val="_SHOPLIST.xls__SHOPLIST_xl_5023"/>
      <sheetName val="_SHOPLIST.xls__SHOPLIST_xl_5024"/>
      <sheetName val="_SHOPLIST.xls__SHOPLIST_xl_5025"/>
      <sheetName val="_SHOPLIST.xls__SHOPLIST_xl_5026"/>
      <sheetName val="_SHOPLIST.xls__SHOPLIST_xl_5027"/>
      <sheetName val="_SHOPLIST.xls__SHOPLIST_xl_5028"/>
      <sheetName val="_SHOPLIST.xls__SHOPLIST_xl_5029"/>
      <sheetName val="_SHOPLIST.xls__SHOPLIST_xl_5030"/>
      <sheetName val="_SHOPLIST.xls__SHOPLIST_xl_5031"/>
      <sheetName val="_SHOPLIST.xls__SHOPLIST_xl_5032"/>
      <sheetName val="_SHOPLIST.xls__SHOPLIST_xl_5033"/>
      <sheetName val="_SHOPLIST.xls__SHOPLIST_xl_5034"/>
      <sheetName val="_SHOPLIST.xls__SHOPLIST_xl_5035"/>
      <sheetName val="_SHOPLIST.xls__SHOPLIST_xl_5036"/>
      <sheetName val="_SHOPLIST.xls__SHOPLIST_xl_5037"/>
      <sheetName val="_SHOPLIST.xls__SHOPLIST_xl_5038"/>
      <sheetName val="_SHOPLIST.xls__SHOPLIST_xl_5039"/>
      <sheetName val="_SHOPLIST.xls__SHOPLIST_xl_5040"/>
      <sheetName val="_SHOPLIST.xls__SHOPLIST_xl_5041"/>
      <sheetName val="_SHOPLIST.xls__SHOPLIST_xl_5042"/>
      <sheetName val="_SHOPLIST.xls__SHOPLIST_xl_5043"/>
      <sheetName val="_SHOPLIST.xls__SHOPLIST_xl_5044"/>
      <sheetName val="_SHOPLIST.xls__SHOPLIST_xl_5045"/>
      <sheetName val="_SHOPLIST.xls__SHOPLIST_xl_5046"/>
      <sheetName val="_SHOPLIST.xls__SHOPLIST_xl_5047"/>
      <sheetName val="_SHOPLIST.xls__SHOPLIST_xl_5048"/>
      <sheetName val="_SHOPLIST.xls__SHOPLIST_xl_5049"/>
      <sheetName val="_SHOPLIST.xls__SHOPLIST_xl_5050"/>
      <sheetName val="_SHOPLIST.xls__SHOPLIST_xl_5051"/>
      <sheetName val="_SHOPLIST.xls__SHOPLIST_xl_5052"/>
      <sheetName val="_SHOPLIST.xls__SHOPLIST_xl_5053"/>
      <sheetName val="_SHOPLIST.xls__SHOPLIST_xl_5054"/>
      <sheetName val="_SHOPLIST.xls__SHOPLIST_xl_5055"/>
      <sheetName val="_SHOPLIST.xls__SHOPLIST_xl_5056"/>
      <sheetName val="_SHOPLIST.xls__SHOPLIST_xl_5057"/>
      <sheetName val="_SHOPLIST.xls__SHOPLIST_xl_5058"/>
      <sheetName val="_SHOPLIST.xls__SHOPLIST_xl_5059"/>
      <sheetName val="_SHOPLIST.xls__SHOPLIST_xl_5060"/>
      <sheetName val="_SHOPLIST.xls__SHOPLIST_xl_5061"/>
      <sheetName val="_SHOPLIST.xls__SHOPLIST_xl_5062"/>
      <sheetName val="_SHOPLIST.xls__SHOPLIST_xl_5063"/>
      <sheetName val="_SHOPLIST.xls__SHOPLIST_xl_5064"/>
      <sheetName val="_SHOPLIST.xls__SHOPLIST_xl_5065"/>
      <sheetName val="_SHOPLIST.xls__SHOPLIST_xl_5066"/>
      <sheetName val="_SHOPLIST.xls__SHOPLIST_xl_5067"/>
      <sheetName val="_SHOPLIST.xls__SHOPLIST_xl_5068"/>
      <sheetName val="_SHOPLIST.xls__SHOPLIST_xl_5069"/>
      <sheetName val="_SHOPLIST.xls__SHOPLIST_xl_5070"/>
      <sheetName val="_SHOPLIST.xls__SHOPLIST_xl_5071"/>
      <sheetName val="_SHOPLIST.xls__SHOPLIST_xl_5072"/>
      <sheetName val="_SHOPLIST.xls__SHOPLIST_xl_5073"/>
      <sheetName val="_SHOPLIST.xls__SHOPLIST_xl_5074"/>
      <sheetName val="_SHOPLIST.xls__SHOPLIST_xl_5075"/>
      <sheetName val="_SHOPLIST.xls__SHOPLIST_xl_5076"/>
      <sheetName val="_SHOPLIST.xls__SHOPLIST_xl_5077"/>
      <sheetName val="_SHOPLIST.xls__SHOPLIST_xl_5078"/>
      <sheetName val="_SHOPLIST.xls__VW__VU________44"/>
      <sheetName val="_SHOPLIST.xls__SHOPLIST_xl_5079"/>
      <sheetName val="_SHOPLIST.xls__SHOPLIST_xl_5080"/>
      <sheetName val="_SHOPLIST.xls__SHOPLIST_xl_5081"/>
      <sheetName val="_SHOPLIST.xls__SHOPLIST_xl_5082"/>
      <sheetName val="_SHOPLIST.xls__SHOPLIST_xl_5083"/>
      <sheetName val="_SHOPLIST.xls__SHOPLIST_xl_5084"/>
      <sheetName val="_SHOPLIST.xls__SHOPLIST_xl_5085"/>
      <sheetName val="_SHOPLIST.xls__SHOPLIST_xl_5086"/>
      <sheetName val="_SHOPLIST.xls__VW__VU________45"/>
      <sheetName val="_SHOPLIST.xls__SHOPLIST_xl_5087"/>
      <sheetName val="_SHOPLIST.xls__SHOPLIST_xl_5088"/>
      <sheetName val="_SHOPLIST.xls__SHOPLIST_xl_5089"/>
      <sheetName val="_SHOPLIST.xls__SHOPLIST_xl_5090"/>
      <sheetName val="_SHOPLIST.xls__SHOPLIST_xl_5091"/>
      <sheetName val="_SHOPLIST.xls__SHOPLIST_xl_5092"/>
      <sheetName val="_SHOPLIST.xls__SHOPLIST_xl_5093"/>
      <sheetName val="_SHOPLIST.xls__SHOPLIST_xl_5094"/>
      <sheetName val="_SHOPLIST.xls__SHOPLIST_xl_5095"/>
      <sheetName val="_SHOPLIST.xls__SHOPLIST_xl_5096"/>
      <sheetName val="_SHOPLIST.xls__SHOPLIST_xl_5097"/>
      <sheetName val="_SHOPLIST.xls__SHOPLIST_xl_5098"/>
      <sheetName val="_SHOPLIST.xls__SHOPLIST_xl_5099"/>
      <sheetName val="_SHOPLIST.xls__SHOPLIST_xl_5100"/>
      <sheetName val="_SHOPLIST.xls__SHOPLIST_xl_5101"/>
      <sheetName val="_SHOPLIST.xls__SHOPLIST_xl_5102"/>
      <sheetName val="_SHOPLIST.xls__SHOPLIST_xl_5103"/>
      <sheetName val="_SHOPLIST.xls__SHOPLIST_xl_5104"/>
      <sheetName val="_SHOPLIST.xls__SHOPLIST_xl_5105"/>
      <sheetName val="_SHOPLIST.xls__SHOPLIST_xl_5106"/>
      <sheetName val="_SHOPLIST.xls__SHOPLIST_xl_5107"/>
      <sheetName val="_SHOPLIST.xls__SHOPLIST_xl_5108"/>
      <sheetName val="_SHOPLIST.xls__SHOPLIST_xl_5109"/>
      <sheetName val="_SHOPLIST.xls__SHOPLIST_xl_5110"/>
      <sheetName val="_SHOPLIST.xls__SHOPLIST_xl_5111"/>
      <sheetName val="_SHOPLIST.xls__SHOPLIST_xl_5112"/>
      <sheetName val="_SHOPLIST.xls__SHOPLIST_xl_5113"/>
      <sheetName val="_SHOPLIST.xls__SHOPLIST_xl_5114"/>
      <sheetName val="_SHOPLIST.xls__SHOPLIST_xl_5115"/>
      <sheetName val="_SHOPLIST.xls__SHOPLIST_xl_5116"/>
      <sheetName val="_SHOPLIST.xls__SHOPLIST_xl_5117"/>
      <sheetName val="_SHOPLIST.xls__SHOPLIST_xl_5118"/>
      <sheetName val="_SHOPLIST.xls__SHOPLIST_xl_5119"/>
      <sheetName val="_SHOPLIST.xls__SHOPLIST_xl_5120"/>
      <sheetName val="_SHOPLIST.xls__SHOPLIST_xl_5121"/>
      <sheetName val="_SHOPLIST.xls__SHOPLIST_xl_5122"/>
      <sheetName val="_SHOPLIST.xls__SHOPLIST_xl_5123"/>
      <sheetName val="_SHOPLIST.xls__SHOPLIST_xl_5124"/>
      <sheetName val="_SHOPLIST.xls__SHOPLIST_xl_5125"/>
      <sheetName val="_SHOPLIST.xls__SHOPLIST_xl_5126"/>
      <sheetName val="_SHOPLIST.xls__SHOPLIST_xl_5127"/>
      <sheetName val="_SHOPLIST.xls__SHOPLIST_xl_5128"/>
      <sheetName val="_SHOPLIST.xls__SHOPLIST_xl_5129"/>
      <sheetName val="_SHOPLIST.xls__SHOPLIST_xl_5130"/>
      <sheetName val="_SHOPLIST.xls__SHOPLIST_xl_5131"/>
      <sheetName val="_SHOPLIST.xls__SHOPLIST_xl_5132"/>
      <sheetName val="_SHOPLIST.xls__SHOPLIST_xl_5133"/>
      <sheetName val="_SHOPLIST.xls__SHOPLIST_xl_5134"/>
      <sheetName val="_SHOPLIST.xls__SHOPLIST_xl_5135"/>
      <sheetName val="_SHOPLIST.xls__SHOPLIST_xl_5136"/>
      <sheetName val="_SHOPLIST.xls__SHOPLIST_xl_5137"/>
      <sheetName val="_SHOPLIST.xls__SHOPLIST_xl_5138"/>
      <sheetName val="_SHOPLIST.xls__SHOPLIST_xl_5139"/>
      <sheetName val="_SHOPLIST.xls__SHOPLIST_xl_5140"/>
      <sheetName val="_SHOPLIST.xls__SHOPLIST_xl_5141"/>
      <sheetName val="_SHOPLIST.xls__SHOPLIST_xl_5142"/>
      <sheetName val="_SHOPLIST.xls__SHOPLIST_xl_5143"/>
      <sheetName val="_SHOPLIST.xls__SHOPLIST_xl_5144"/>
      <sheetName val="_SHOPLIST.xls__SHOPLIST_xl_5145"/>
      <sheetName val="_SHOPLIST.xls__SHOPLIST_xl_5146"/>
      <sheetName val="_SHOPLIST.xls__SHOPLIST_xl_5147"/>
      <sheetName val="_SHOPLIST_xls_70__0_x0_2"/>
      <sheetName val="_SHOPLIST.xls_70__0_x0_9"/>
      <sheetName val="_SHOPLIST.xls_70_x005f_x0000__7"/>
      <sheetName val="_SHOPLIST.xls_70_x005f_x0000__8"/>
      <sheetName val="70,_0_x000"/>
      <sheetName val="Geneí¬ i__ _0"/>
      <sheetName val="70_,_0_s« i_Æ"/>
      <sheetName val="_SHOPLIST.xls__VW_VU_x0"/>
      <sheetName val="Gene��_x0008_i___x0014__0."/>
      <sheetName val="70_,_0_s�_x0008_i_��_x0003_��_x0008_i_"/>
      <sheetName val="Top_sh___x0001_Ԁ"/>
      <sheetName val="Top_s๨ꫝ__퀀"/>
      <sheetName val="intr_stool_brkup_"/>
      <sheetName val="foot-slab_rein__"/>
      <sheetName val="_SHOPLIST_xls_70_x005f_x0000__2"/>
      <sheetName val="_SHOPLIST_xls_70_x005f_x0000__1"/>
      <sheetName val="_SHOPLIST_xls_70_x005f_x0000__4"/>
      <sheetName val="_SHOPLIST_xls_70_x005f_x0000__3"/>
      <sheetName val="_SHOPLIST.xls_70_x005f_x0000__9"/>
      <sheetName val="_SHOPLIST.xls_70_x005f_x0000_10"/>
      <sheetName val="_SHOPLIST.xls_70_x005f_x0000_11"/>
      <sheetName val="_SHOPLIST.xls_70_x005f_x0000_13"/>
      <sheetName val="_SHOPLIST.xls_70_x005f_x0000_12"/>
      <sheetName val="_SHOPLIST_xls_70_x005f_x0000__5"/>
      <sheetName val="_SHOPLIST_xls_70_x005f_x0000__6"/>
      <sheetName val="_SHOPLIST_xls_70_x005f_x0000__7"/>
      <sheetName val="_SHOPLIST_xls_70_x005f_x0000__8"/>
      <sheetName val="_SHOPLIST_xls_70_x005f_x0000___0_x010"/>
      <sheetName val="_SHOPLIST.xls_70,_0s«iÆøí¬i20"/>
      <sheetName val="_SHOPLIST.xls__VWVU))tÏØ0_108"/>
      <sheetName val="_SHOPLIST.xls__VWVU))tÏØ0_109"/>
      <sheetName val="_SHOPLIST.xls__VWVU))tÏØ0_110"/>
      <sheetName val="_SHOPLIST.xls__VWVU))tÏØ0_111"/>
      <sheetName val="_SHOPLIST.xls__VWVU))tÏØ0_112"/>
      <sheetName val="_SHOPLIST.xls__VWVU))tÏØ0_113"/>
      <sheetName val="_SHOPLIST.xls__VWVU))tÏØ0_114"/>
      <sheetName val="_SHOPLIST.xls__VWVU))tÏØ0_115"/>
      <sheetName val="_SHOPLIST.xls__VWVU))tÏØ0_116"/>
      <sheetName val="_SHOPLIST.xls__VWVU))tÏØ0_117"/>
      <sheetName val="_SHOPLIST.xls_70,_0s«iÆøí¬4"/>
      <sheetName val="_SHOPLIST.xls__VW3"/>
      <sheetName val="_SHOPLIST.xls__VWVU))tÏØ0_118"/>
      <sheetName val="_SHOPLIST.xls__VWVU))tÏØ0_119"/>
      <sheetName val="_SHOPLIST.xls__VWVU))tÏØ0_120"/>
      <sheetName val="_SHOPLIST.xls_70,_0s«i_x3"/>
      <sheetName val="_SHOPLIST.xls_70_x005f_x0000_,_0_x001"/>
      <sheetName val="_SHOPLIST.xls__VWVU))tÏØ0_121"/>
      <sheetName val="_SHOPLIST.xls__VWVU))tÏØ0_122"/>
      <sheetName val="_SHOPLIST.xls__VWVU))tÏØ0_123"/>
      <sheetName val="_SHOPLIST.xls__VWVU))tÏØ0_124"/>
      <sheetName val="_SHOPLIST.xls__VWVU))tÏØ0_125"/>
      <sheetName val="_SHOPLIST.xls__VWVU))tÏØ0_126"/>
      <sheetName val="_SHOPLIST.xls__VWVU))tÏØ0_127"/>
      <sheetName val="_SHOPLIST.xls__VWVU))tÏØ0_128"/>
      <sheetName val="_SHOPLIST.xls_70,_0s«iÆøí¬i110"/>
      <sheetName val="_SHOPLIST.xls_70,_0s«_iÆø_í¬2"/>
      <sheetName val="_SHOPLIST.xls_70,_0s«iÆøí¬i22"/>
      <sheetName val="_SHOPLIST.xls_70,_0s«iÆøí¬i32"/>
      <sheetName val="_SHOPLIST.xls__VWVU))2"/>
      <sheetName val="_SHOPLIST.xls__VW1"/>
      <sheetName val="_SHOPLIST.xls_70,_0s«i_x1"/>
      <sheetName val="_SHOPLIST.xls_70,_0s«_iÆø_í¬1"/>
      <sheetName val="_SHOPLIST.xls_70,_0s«iÆøí¬i21"/>
      <sheetName val="_SHOPLIST.xls_70,_0s«iÆøí¬i31"/>
      <sheetName val="_SHOPLIST.xls__VWVU))1"/>
      <sheetName val="_SHOPLIST.xls__VW2"/>
      <sheetName val="_SHOPLIST.xls_70,_0s«i_x2"/>
      <sheetName val="_SHOPLIST.xls_70,_0s«iÆøí¬i23"/>
      <sheetName val="_SHOPLIST.xls__VW15"/>
      <sheetName val="_SHOPLIST.xls__VWVU))tÏØ0_129"/>
      <sheetName val="_SHOPLIST.xls__VWVU))tÏØ0_130"/>
      <sheetName val="_SHOPLIST.xls__VWVU))tÏØ0_131"/>
      <sheetName val="_SHOPLIST.xls__VWVU))tÏØ0_132"/>
      <sheetName val="_SHOPLIST.xls__VWVU))tÏØ0_133"/>
      <sheetName val="_SHOPLIST.xls_70,_0s«_iÆø_í¬_15"/>
      <sheetName val="_SHOPLIST.xls_70_,_0_s«i_Æøí¬15"/>
      <sheetName val="_SHOPLIST.xls__VWVU))tÏØ0_134"/>
      <sheetName val="_SHOPLIST.xls__VWVU))tÏØ0_135"/>
      <sheetName val="_SHOPLIST.xls__VWVU))tÏØ0_136"/>
      <sheetName val="_SHOPLIST.xls__VWVU))tÏØ0_137"/>
      <sheetName val="_SHOPLIST.xls__VWVU))tÏØ0_138"/>
      <sheetName val="_SHOPLIST.xls__VWVU))tÏØ0_139"/>
      <sheetName val="_SHOPLIST.xls__SHOPLIST_xls__V4"/>
      <sheetName val="_SHOPLIST.xls_70,_0s«iÆøí¬5"/>
      <sheetName val="_SHOPLIST.xls__VWVU))tÏØ0_140"/>
      <sheetName val="_SHOPLIST.xls__VWVU))tÏØ0_141"/>
      <sheetName val="_SHOPLIST.xls__VWVU))tÏØ0_142"/>
      <sheetName val="_SHOPLIST.xls_70,_0s«i_x4"/>
      <sheetName val="_SHOPLIST.xls__VW4"/>
      <sheetName val="_SHOPLIST.xls_70_x005f_x0000_,_0_x002"/>
      <sheetName val="_SHOPLIST.xls__VWVU))tÏØ0_143"/>
      <sheetName val="_SHOPLIST.xls__VWVU))tÏØ0_144"/>
      <sheetName val="_SHOPLIST.xls__VWVU))tÏØ0_145"/>
      <sheetName val="_SHOPLIST.xls__VWVU))tÏØ0_146"/>
      <sheetName val="_SHOPLIST.xls__VWVU))tÏØ0_147"/>
      <sheetName val="_SHOPLIST.xls__VWVU))tÏØ0_148"/>
      <sheetName val="_SHOPLIST.xls__VWVU))tÏØ0_149"/>
      <sheetName val="_SHOPLIST.xls__VWVU))tÏØ0_150"/>
      <sheetName val="_SHOPLIST.xls_70,_0s«iÆøí¬i111"/>
      <sheetName val="_SHOPLIST.xls_70,_0s«_iÆø_í¬3"/>
      <sheetName val="_SHOPLIST.xls_70,_0s«iÆøí¬i24"/>
      <sheetName val="_SHOPLIST.xls_70,_0s«iÆøí¬i33"/>
      <sheetName val="_SHOPLIST.xls__VWVU))3"/>
      <sheetName val="_SHOPLIST.xls__V1"/>
      <sheetName val="_SHOPLIST.xls__V3"/>
      <sheetName val="_SHOPLIST.xls__V2"/>
      <sheetName val="_SHOPLIST.xls__V4"/>
      <sheetName val="_SHOPLIST.xls__VW__VU________46"/>
      <sheetName val="_SHOPLIST.xls__VW__VU________47"/>
      <sheetName val="_SHOPLIST.xls__SHOPLIST.xls__V1"/>
      <sheetName val="_SHOPLIST.xls__SHOPLIST.xls__V3"/>
      <sheetName val="_SHOPLIST.xls__SHOPLIST.xls__V2"/>
      <sheetName val="_SHOPLIST.xls__SHOPLIST.xls__V4"/>
      <sheetName val="_SHOPLIST.xls__VW__VU________48"/>
      <sheetName val="_SHOPLIST.xls__VW__VU________49"/>
      <sheetName val="_SHOPLIST.xls__SHOPLIST_xl_5148"/>
      <sheetName val="_SHOPLIST.xls__SHOPLIST_xl_5149"/>
      <sheetName val="_SHOPLIST.xls__SHOPLIST_xl_5150"/>
      <sheetName val="_SHOPLIST.xls__SHOPLIST_xl_5151"/>
      <sheetName val="_SHOPLIST.xls__SHOPLIST_xl_5152"/>
      <sheetName val="_SHOPLIST.xls__SHOPLIST_xl_5153"/>
      <sheetName val="_SHOPLIST.xls__SHOPLIST_xl_5154"/>
      <sheetName val="_SHOPLIST.xls__SHOPLIST_xl_5155"/>
      <sheetName val="_SHOPLIST.xls__SHOPLIST_xl_5156"/>
      <sheetName val="_SHOPLIST.xls__SHOPLIST_xl_5157"/>
      <sheetName val="_SHOPLIST.xls__SHOPLIST_xl_5158"/>
      <sheetName val="_SHOPLIST.xls__SHOPLIST_xl_5159"/>
      <sheetName val="_SHOPLIST.xls__SHOPLIST_xl_5160"/>
      <sheetName val="_SHOPLIST.xls__SHOPLIST_xl_5161"/>
      <sheetName val="_SHOPLIST.xls__SHOPLIST_xl_5162"/>
      <sheetName val="_SHOPLIST.xls__SHOPLIST_xl_5163"/>
      <sheetName val="_SHOPLIST.xls__SHOPLIST_xl_5164"/>
      <sheetName val="_SHOPLIST.xls__SHOPLIST_xl_5165"/>
      <sheetName val="_SHOPLIST.xls__SHOPLIST_xl_5166"/>
      <sheetName val="_SHOPLIST.xls__SHOPLIST_xl_5167"/>
      <sheetName val="_SHOPLIST.xls__SHOPLIST_xl_5168"/>
      <sheetName val="_SHOPLIST.xls__SHOPLIST_xl_5169"/>
      <sheetName val="_SHOPLIST.xls__SHOPLIST_xl_5170"/>
      <sheetName val="_SHOPLIST.xls__SHOPLIST_xl_5171"/>
      <sheetName val="_SHOPLIST.xls__SHOPLIST_xl_5172"/>
      <sheetName val="_SHOPLIST.xls__SHOPLIST_xl_5173"/>
      <sheetName val="_SHOPLIST.xls__SHOPLIST_xl_5174"/>
      <sheetName val="_SHOPLIST.xls__SHOPLIST_xl_5175"/>
      <sheetName val="_SHOPLIST.xls__SHOPLIST_xl_5176"/>
      <sheetName val="_SHOPLIST.xls__SHOPLIST_xl_5177"/>
      <sheetName val="_SHOPLIST.xls__SHOPLIST_xl_5178"/>
      <sheetName val="_SHOPLIST.xls__SHOPLIST_xl_5179"/>
      <sheetName val="_SHOPLIST.xls__SHOPLIST_xl_5180"/>
      <sheetName val="_SHOPLIST.xls__SHOPLIST_xl_5181"/>
      <sheetName val="_SHOPLIST.xls__SHOPLIST_xl_5182"/>
      <sheetName val="_SHOPLIST.xls__SHOPLIST_xl_5183"/>
      <sheetName val="_SHOPLIST.xls__SHOPLIST_xl_5184"/>
      <sheetName val="_SHOPLIST.xls__SHOPLIST_xl_5185"/>
      <sheetName val="_SHOPLIST.xls__SHOPLIST_xl_5186"/>
      <sheetName val="_SHOPLIST.xls__SHOPLIST_xl_5187"/>
      <sheetName val="_SHOPLIST.xls__SHOPLIST_xl_5188"/>
      <sheetName val="_SHOPLIST.xls__SHOPLIST_xl_5189"/>
      <sheetName val="_SHOPLIST.xls__SHOPLIST_xl_5190"/>
      <sheetName val="_SHOPLIST.xls__SHOPLIST_xl_5191"/>
      <sheetName val="_SHOPLIST.xls__SHOPLIST_xl_5192"/>
      <sheetName val="_SHOPLIST.xls__SHOPLIST_xl_5193"/>
      <sheetName val="_SHOPLIST.xls__SHOPLIST_xl_5194"/>
      <sheetName val="_SHOPLIST.xls__SHOPLIST_xl_5195"/>
      <sheetName val="_SHOPLIST.xls__SHOPLIST_xl_5196"/>
      <sheetName val="_SHOPLIST.xls__SHOPLIST_xl_5197"/>
      <sheetName val="_SHOPLIST.xls__SHOPLIST_xl_5198"/>
      <sheetName val="_SHOPLIST.xls__SHOPLIST_xl_5199"/>
      <sheetName val="_SHOPLIST.xls__SHOPLIST_xl_5200"/>
      <sheetName val="_SHOPLIST.xls__SHOPLIST_xl_5201"/>
      <sheetName val="_SHOPLIST.xls__SHOPLIST_xl_5202"/>
      <sheetName val="_SHOPLIST.xls__SHOPLIST_xl_5203"/>
      <sheetName val="_SHOPLIST.xls__SHOPLIST_xl_5204"/>
      <sheetName val="_SHOPLIST.xls__SHOPLIST_xl_5205"/>
      <sheetName val="_SHOPLIST.xls__SHOPLIST_xl_5206"/>
      <sheetName val="_SHOPLIST.xls__SHOPLIST_xl_5207"/>
      <sheetName val="_SHOPLIST.xls__SHOPLIST_xl_5208"/>
      <sheetName val="_SHOPLIST.xls__SHOPLIST_xl_5209"/>
      <sheetName val="_SHOPLIST.xls__SHOPLIST_xl_5210"/>
      <sheetName val="_SHOPLIST.xls__SHOPLIST_xl_5211"/>
      <sheetName val="_SHOPLIST.xls__SHOPLIST_xl_5212"/>
      <sheetName val="_SHOPLIST.xls__SHOPLIST_xl_5213"/>
      <sheetName val="_SHOPLIST.xls__SHOPLIST_xl_5214"/>
      <sheetName val="_SHOPLIST.xls__SHOPLIST_xl_5215"/>
      <sheetName val="_SHOPLIST.xls__SHOPLIST_xl_5216"/>
      <sheetName val="_SHOPLIST.xls__SHOPLIST_xl_5217"/>
      <sheetName val="_SHOPLIST.xls__SHOPLIST_xl_5218"/>
      <sheetName val="_SHOPLIST.xls__SHOPLIST_xl_5219"/>
      <sheetName val="_SHOPLIST.xls__SHOPLIST_xl_5220"/>
      <sheetName val="_SHOPLIST.xls__SHOPLIST_xl_5221"/>
      <sheetName val="_SHOPLIST.xls__SHOPLIST_xl_5222"/>
      <sheetName val="_SHOPLIST.xls__SHOPLIST_xl_5223"/>
      <sheetName val="_SHOPLIST.xls__SHOPLIST_xl_5224"/>
      <sheetName val="_SHOPLIST.xls__SHOPLIST_xl_5225"/>
      <sheetName val="_SHOPLIST.xls__SHOPLIST_xl_5226"/>
      <sheetName val="_SHOPLIST.xls__SHOPLIST_xl_5227"/>
      <sheetName val="_SHOPLIST.xls__SHOPLIST_xl_5228"/>
      <sheetName val="_SHOPLIST.xls__SHOPLIST_xl_5229"/>
      <sheetName val="_SHOPLIST.xls__SHOPLIST_xl_5230"/>
      <sheetName val="_SHOPLIST.xls__SHOPLIST_xl_5231"/>
      <sheetName val="_SHOPLIST.xls__SHOPLIST_xl_5232"/>
      <sheetName val="_SHOPLIST.xls__SHOPLIST_xl_5233"/>
      <sheetName val="_SHOPLIST.xls__SHOPLIST_xl_5234"/>
      <sheetName val="_SHOPLIST.xls__SHOPLIST_xl_5235"/>
      <sheetName val="_SHOPLIST.xls__SHOPLIST_xl_5236"/>
      <sheetName val="_SHOPLIST.xls__SHOPLIST_xl_5237"/>
      <sheetName val="_SHOPLIST.xls__SHOPLIST_xl_5238"/>
      <sheetName val="_SHOPLIST.xls__SHOPLIST_xl_5239"/>
      <sheetName val="_SHOPLIST.xls__SHOPLIST_xl_5240"/>
      <sheetName val="_SHOPLIST.xls__SHOPLIST_xl_5241"/>
      <sheetName val="_SHOPLIST.xls__SHOPLIST_xl_5242"/>
      <sheetName val="_SHOPLIST.xls__SHOPLIST_xl_5243"/>
      <sheetName val="_SHOPLIST.xls__SHOPLIST_xl_5244"/>
      <sheetName val="_SHOPLIST.xls__SHOPLIST_xl_5245"/>
      <sheetName val="_SHOPLIST.xls__SHOPLIST_xl_5246"/>
      <sheetName val="_SHOPLIST.xls__SHOPLIST_xl_5247"/>
      <sheetName val="_SHOPLIST.xls__SHOPLIST_xl_5248"/>
      <sheetName val="_SHOPLIST.xls__SHOPLIST_xl_5249"/>
      <sheetName val="_SHOPLIST.xls__SHOPLIST_xl_5250"/>
      <sheetName val="_SHOPLIST.xls__SHOPLIST_xl_5251"/>
      <sheetName val="_SHOPLIST.xls__SHOPLIST_xl_5252"/>
      <sheetName val="_SHOPLIST.xls__SHOPLIST_xl_5253"/>
      <sheetName val="_SHOPLIST.xls__SHOPLIST_xl_5254"/>
      <sheetName val="_SHOPLIST.xls__SHOPLIST_xl_5255"/>
      <sheetName val="_SHOPLIST.xls__SHOPLIST_xl_5256"/>
      <sheetName val="_SHOPLIST.xls__SHOPLIST_xl_5257"/>
      <sheetName val="_SHOPLIST.xls__SHOPLIST_xl_5258"/>
      <sheetName val="_SHOPLIST.xls__SHOPLIST_xl_5259"/>
      <sheetName val="_SHOPLIST.xls__SHOPLIST_xl_5260"/>
      <sheetName val="_SHOPLIST.xls__SHOPLIST_xl_5261"/>
      <sheetName val="_SHOPLIST.xls__SHOPLIST_xl_5262"/>
      <sheetName val="_SHOPLIST.xls__SHOPLIST_xl_5263"/>
      <sheetName val="_SHOPLIST.xls__SHOPLIST_xl_5264"/>
      <sheetName val="_SHOPLIST.xls__SHOPLIST_xl_5265"/>
      <sheetName val="_SHOPLIST.xls__SHOPLIST_xl_5266"/>
      <sheetName val="_SHOPLIST.xls__SHOPLIST_xl_5267"/>
      <sheetName val="_SHOPLIST.xls__SHOPLIST_xl_5268"/>
      <sheetName val="_SHOPLIST.xls__SHOPLIST_xl_5269"/>
      <sheetName val="_SHOPLIST.xls__SHOPLIST_xl_5270"/>
      <sheetName val="_SHOPLIST.xls__SHOPLIST_xl_5271"/>
      <sheetName val="_SHOPLIST.xls__SHOPLIST_xl_5272"/>
      <sheetName val="_SHOPLIST.xls__SHOPLIST_xl_5273"/>
      <sheetName val="_SHOPLIST.xls__SHOPLIST_xl_5274"/>
      <sheetName val="_SHOPLIST.xls__SHOPLIST_xl_5275"/>
      <sheetName val="_SHOPLIST.xls__SHOPLIST_xl_5276"/>
      <sheetName val="_SHOPLIST.xls__SHOPLIST_xl_5277"/>
      <sheetName val="_SHOPLIST.xls__SHOPLIST_xl_5278"/>
      <sheetName val="_SHOPLIST.xls__SHOPLIST_xl_5279"/>
      <sheetName val="_SHOPLIST.xls__SHOPLIST_xl_5280"/>
      <sheetName val="_SHOPLIST.xls__SHOPLIST_xl_5281"/>
      <sheetName val="_SHOPLIST.xls__SHOPLIST_xl_5282"/>
      <sheetName val="_SHOPLIST.xls__SHOPLIST_xl_5283"/>
      <sheetName val="_SHOPLIST.xls__SHOPLIST_xl_5284"/>
      <sheetName val="_SHOPLIST.xls__SHOPLIST_xl_5285"/>
      <sheetName val="_SHOPLIST.xls__SHOPLIST_xl_5286"/>
      <sheetName val="_SHOPLIST.xls__SHOPLIST_xl_5287"/>
      <sheetName val="_SHOPLIST.xls__SHOPLIST_xl_5288"/>
      <sheetName val="_SHOPLIST.xls__SHOPLIST_xl_5289"/>
      <sheetName val="_SHOPLIST.xls__SHOPLIST_xl_5290"/>
      <sheetName val="_SHOPLIST.xls__SHOPLIST_xl_5291"/>
      <sheetName val="_SHOPLIST.xls__SHOPLIST_xl_5292"/>
      <sheetName val="_SHOPLIST.xls__SHOPLIST_xl_5293"/>
      <sheetName val="_SHOPLIST.xls__SHOPLIST_xl_5294"/>
      <sheetName val="_SHOPLIST.xls__SHOPLIST_xl_5295"/>
      <sheetName val="_SHOPLIST.xls__SHOPLIST_xl_5296"/>
      <sheetName val="_SHOPLIST.xls__SHOPLIST_xl_5297"/>
      <sheetName val="_SHOPLIST.xls__SHOPLIST_xl_5298"/>
      <sheetName val="_SHOPLIST.xls__SHOPLIST_xl_5299"/>
      <sheetName val="_SHOPLIST.xls__SHOPLIST_xl_5300"/>
      <sheetName val="_SHOPLIST.xls__SHOPLIST_xl_5301"/>
      <sheetName val="_SHOPLIST.xls__SHOPLIST_xl_5302"/>
      <sheetName val="_SHOPLIST.xls__SHOPLIST_xl_5303"/>
      <sheetName val="_SHOPLIST.xls__SHOPLIST_xl_5304"/>
      <sheetName val="_SHOPLIST.xls__SHOPLIST_xl_5305"/>
      <sheetName val="_SHOPLIST.xls__SHOPLIST_xl_5306"/>
      <sheetName val="_SHOPLIST.xls__SHOPLIST_xl_5307"/>
      <sheetName val="_SHOPLIST.xls__SHOPLIST_xl_5308"/>
      <sheetName val="_SHOPLIST.xls__SHOPLIST_xl_5309"/>
      <sheetName val="_SHOPLIST.xls__SHOPLIST_xl_5310"/>
      <sheetName val="_SHOPLIST.xls__SHOPLIST_xl_5311"/>
      <sheetName val="_SHOPLIST.xls__SHOPLIST_xl_5312"/>
      <sheetName val="_SHOPLIST.xls__SHOPLIST_xl_5313"/>
      <sheetName val="_SHOPLIST.xls__SHOPLIST_xl_5314"/>
      <sheetName val="_SHOPLIST.xls__SHOPLIST_xl_5315"/>
      <sheetName val="_SHOPLIST.xls__SHOPLIST_xl_5316"/>
      <sheetName val="_SHOPLIST.xls__SHOPLIST_xl_5317"/>
      <sheetName val="_SHOPLIST.xls__SHOPLIST_xl_5318"/>
      <sheetName val="_SHOPLIST.xls__SHOPLIST_xl_5319"/>
      <sheetName val="_SHOPLIST.xls__SHOPLIST_xl_5320"/>
      <sheetName val="_SHOPLIST.xls__SHOPLIST_xl_5321"/>
      <sheetName val="_SHOPLIST.xls__SHOPLIST_xl_5322"/>
      <sheetName val="_SHOPLIST.xls__SHOPLIST_xl_5323"/>
      <sheetName val="_SHOPLIST.xls__SHOPLIST_xl_5324"/>
      <sheetName val="_SHOPLIST.xls__SHOPLIST_xl_5325"/>
      <sheetName val="_SHOPLIST.xls__SHOPLIST_xl_5326"/>
      <sheetName val="_SHOPLIST.xls__SHOPLIST_xl_5327"/>
      <sheetName val="_SHOPLIST.xls__SHOPLIST_xl_5328"/>
      <sheetName val="_SHOPLIST.xls__SHOPLIST_xl_5329"/>
      <sheetName val="_SHOPLIST.xls__SHOPLIST_xl_5330"/>
      <sheetName val="_SHOPLIST.xls__SHOPLIST_xl_5331"/>
      <sheetName val="_SHOPLIST.xls__SHOPLIST_xl_5332"/>
      <sheetName val="_SHOPLIST.xls__SHOPLIST_xl_5333"/>
      <sheetName val="_SHOPLIST.xls__SHOPLIST_xl_5334"/>
      <sheetName val="_SHOPLIST.xls__SHOPLIST_xl_5335"/>
      <sheetName val="_SHOPLIST.xls__SHOPLIST_xl_5336"/>
      <sheetName val="_SHOPLIST.xls__SHOPLIST_xl_5337"/>
      <sheetName val="_SHOPLIST.xls__SHOPLIST_xl_5338"/>
      <sheetName val="_SHOPLIST.xls__SHOPLIST_xl_5339"/>
      <sheetName val="_SHOPLIST.xls__SHOPLIST_xl_5340"/>
      <sheetName val="_SHOPLIST.xls__SHOPLIST_xl_5341"/>
      <sheetName val="_SHOPLIST.xls__SHOPLIST_xl_5342"/>
      <sheetName val="_SHOPLIST.xls__SHOPLIST_xl_5343"/>
      <sheetName val="_SHOPLIST.xls__SHOPLIST_xl_5344"/>
      <sheetName val="_SHOPLIST.xls__SHOPLIST_xl_5345"/>
      <sheetName val="_SHOPLIST.xls__SHOPLIST_xl_5346"/>
      <sheetName val="_SHOPLIST.xls__SHOPLIST_xl_5347"/>
      <sheetName val="_SHOPLIST.xls__SHOPLIST_xl_5348"/>
      <sheetName val="_SHOPLIST.xls__SHOPLIST_xl_5349"/>
      <sheetName val="_SHOPLIST.xls__SHOPLIST_xl_5350"/>
      <sheetName val="_SHOPLIST.xls__SHOPLIST_xl_5351"/>
      <sheetName val="_SHOPLIST.xls__SHOPLIST_xl_5352"/>
      <sheetName val="_SHOPLIST.xls__SHOPLIST_xl_5353"/>
      <sheetName val="_SHOPLIST.xls__SHOPLIST_xl_5354"/>
      <sheetName val="_SHOPLIST.xls__SHOPLIST_xl_5355"/>
      <sheetName val="_SHOPLIST.xls__SHOPLIST_xl_5356"/>
      <sheetName val="_SHOPLIST.xls__SHOPLIST_xl_5357"/>
      <sheetName val="_SHOPLIST.xls__SHOPLIST_xl_5358"/>
      <sheetName val="_SHOPLIST.xls__SHOPLIST_xl_5359"/>
      <sheetName val="_SHOPLIST.xls__SHOPLIST_xl_5360"/>
      <sheetName val="_SHOPLIST.xls__SHOPLIST_xl_5361"/>
      <sheetName val="_SHOPLIST.xls__SHOPLIST_xl_5362"/>
      <sheetName val="_SHOPLIST.xls__SHOPLIST_xl_5363"/>
      <sheetName val="_SHOPLIST.xls__SHOPLIST_xl_5364"/>
      <sheetName val="_SHOPLIST.xls__SHOPLIST_xl_5365"/>
      <sheetName val="_SHOPLIST.xls__SHOPLIST_xl_5366"/>
      <sheetName val="_SHOPLIST.xls__SHOPLIST_xl_5367"/>
      <sheetName val="_SHOPLIST.xls__SHOPLIST_xl_5368"/>
      <sheetName val="_SHOPLIST.xls__SHOPLIST_xl_5369"/>
      <sheetName val="_SHOPLIST.xls__SHOPLIST_xl_5370"/>
      <sheetName val="_SHOPLIST.xls__SHOPLIST_xl_5371"/>
      <sheetName val="_SHOPLIST.xls__SHOPLIST_xl_5372"/>
      <sheetName val="_SHOPLIST.xls__SHOPLIST_xl_5373"/>
      <sheetName val="_SHOPLIST.xls__SHOPLIST_xl_5374"/>
      <sheetName val="_SHOPLIST.xls__SHOPLIST_xl_5375"/>
      <sheetName val="_SHOPLIST.xls__SHOPLIST_xl_5376"/>
      <sheetName val="_SHOPLIST.xls__SHOPLIST_xl_5377"/>
      <sheetName val="_SHOPLIST.xls__SHOPLIST_xl_5378"/>
      <sheetName val="_SHOPLIST.xls__SHOPLIST_xl_5379"/>
      <sheetName val="_SHOPLIST.xls__SHOPLIST_xl_5380"/>
      <sheetName val="_SHOPLIST.xls__SHOPLIST_xl_5381"/>
      <sheetName val="_SHOPLIST.xls__SHOPLIST_xl_5382"/>
      <sheetName val="_SHOPLIST.xls__SHOPLIST_xl_5383"/>
      <sheetName val="_SHOPLIST.xls__SHOPLIST_xl_5384"/>
      <sheetName val="_SHOPLIST.xls__SHOPLIST_xl_5385"/>
      <sheetName val="_SHOPLIST.xls__SHOPLIST_xl_5386"/>
      <sheetName val="_SHOPLIST.xls__SHOPLIST_xl_5387"/>
      <sheetName val="_SHOPLIST.xls__SHOPLIST_xl_5388"/>
      <sheetName val="_SHOPLIST.xls__SHOPLIST_xl_5389"/>
      <sheetName val="_SHOPLIST.xls__SHOPLIST_xl_5390"/>
      <sheetName val="_SHOPLIST.xls__SHOPLIST_xl_5391"/>
      <sheetName val="_SHOPLIST.xls__SHOPLIST_xl_5392"/>
      <sheetName val="_SHOPLIST.xls__SHOPLIST_xl_5393"/>
      <sheetName val="_SHOPLIST.xls__SHOPLIST_xl_5394"/>
      <sheetName val="_SHOPLIST.xls__SHOPLIST_xl_5395"/>
      <sheetName val="_SHOPLIST.xls__SHOPLIST_xl_5396"/>
      <sheetName val="_SHOPLIST.xls__SHOPLIST_xl_5397"/>
      <sheetName val="_SHOPLIST.xls__SHOPLIST_xl_5398"/>
      <sheetName val="_SHOPLIST.xls__SHOPLIST_xl_5399"/>
      <sheetName val="_SHOPLIST.xls__SHOPLIST_xl_5400"/>
      <sheetName val="_SHOPLIST.xls__SHOPLIST_xl_5401"/>
      <sheetName val="_SHOPLIST.xls__SHOPLIST_xl_5402"/>
      <sheetName val="_SHOPLIST.xls__SHOPLIST_xl_5403"/>
      <sheetName val="_SHOPLIST.xls__SHOPLIST_xl_5404"/>
      <sheetName val="_SHOPLIST.xls__SHOPLIST_xl_5405"/>
      <sheetName val="_SHOPLIST.xls__SHOPLIST_xl_5406"/>
      <sheetName val="_SHOPLIST.xls__SHOPLIST_xl_5407"/>
      <sheetName val="_SHOPLIST.xls__SHOPLIST_xl_5408"/>
      <sheetName val="_SHOPLIST.xls__SHOPLIST_xl_5409"/>
      <sheetName val="_SHOPLIST.xls__SHOPLIST_xl_5410"/>
      <sheetName val="_SHOPLIST.xls__SHOPLIST_xl_5411"/>
      <sheetName val="_SHOPLIST.xls__SHOPLIST_xl_5412"/>
      <sheetName val="_SHOPLIST.xls__SHOPLIST_xl_5413"/>
      <sheetName val="_SHOPLIST.xls__SHOPLIST_xl_5414"/>
      <sheetName val="_SHOPLIST.xls__SHOPLIST_xl_5415"/>
      <sheetName val="_SHOPLIST.xls__SHOPLIST_xl_5416"/>
      <sheetName val="_SHOPLIST.xls__SHOPLIST_xl_5417"/>
      <sheetName val="_SHOPLIST.xls__SHOPLIST_xl_5418"/>
      <sheetName val="_SHOPLIST.xls__SHOPLIST_xl_5419"/>
      <sheetName val="_SHOPLIST.xls__SHOPLIST_xl_5420"/>
      <sheetName val="_SHOPLIST.xls__SHOPLIST_xl_5421"/>
      <sheetName val="_SHOPLIST.xls__SHOPLIST_xl_5422"/>
      <sheetName val="_SHOPLIST.xls__SHOPLIST_xl_5423"/>
      <sheetName val="_SHOPLIST.xls__SHOPLIST_xl_5424"/>
      <sheetName val="_SHOPLIST.xls__SHOPLIST_xl_5425"/>
      <sheetName val="_SHOPLIST.xls__SHOPLIST_xl_5426"/>
      <sheetName val="_SHOPLIST.xls__SHOPLIST_xl_5427"/>
      <sheetName val="_SHOPLIST.xls__SHOPLIST_xl_5428"/>
      <sheetName val="_SHOPLIST.xls__SHOPLIST_xl_5429"/>
      <sheetName val="_SHOPLIST.xls__SHOPLIST_xl_5430"/>
      <sheetName val="_SHOPLIST.xls__SHOPLIST_xl_5431"/>
      <sheetName val="_SHOPLIST.xls__SHOPLIST_xl_5432"/>
      <sheetName val="_SHOPLIST.xls__SHOPLIST_xl_5433"/>
      <sheetName val="_SHOPLIST.xls__SHOPLIST_xl_5434"/>
      <sheetName val="_SHOPLIST.xls__SHOPLIST_xl_5435"/>
      <sheetName val="_SHOPLIST.xls__SHOPLIST_xl_5436"/>
      <sheetName val="_SHOPLIST.xls__SHOPLIST_xl_5437"/>
      <sheetName val="_SHOPLIST.xls__SHOPLIST_xl_5438"/>
      <sheetName val="_SHOPLIST.xls__SHOPLIST_xl_5439"/>
      <sheetName val="_SHOPLIST.xls__SHOPLIST_xl_5440"/>
      <sheetName val="_SHOPLIST.xls__SHOPLIST_xl_5441"/>
      <sheetName val="_SHOPLIST.xls__SHOPLIST_xl_5442"/>
      <sheetName val="_SHOPLIST.xls__SHOPLIST_xl_5443"/>
      <sheetName val="_SHOPLIST.xls__SHOPLIST_xl_5444"/>
      <sheetName val="_SHOPLIST.xls__SHOPLIST_xl_5445"/>
      <sheetName val="_SHOPLIST.xls__SHOPLIST_xl_5446"/>
      <sheetName val="_SHOPLIST.xls__SHOPLIST_xl_5447"/>
      <sheetName val="_SHOPLIST.xls__SHOPLIST_xl_5448"/>
      <sheetName val="_SHOPLIST.xls__SHOPLIST_xl_5449"/>
      <sheetName val="_SHOPLIST.xls__SHOPLIST_xl_5450"/>
      <sheetName val="_SHOPLIST.xls__SHOPLIST_xl_5451"/>
      <sheetName val="_SHOPLIST.xls__SHOPLIST_xl_5452"/>
      <sheetName val="_SHOPLIST.xls__SHOPLIST_xl_5453"/>
      <sheetName val="_SHOPLIST.xls__VW__VU________50"/>
      <sheetName val="_SHOPLIST.xls__VW__VU________51"/>
      <sheetName val="_SHOPLIST.xls__SHOPLIST_xl_5454"/>
      <sheetName val="_SHOPLIST.xls__SHOPLIST_xl_5455"/>
      <sheetName val="_SHOPLIST.xls__SHOPLIST_xl_5456"/>
      <sheetName val="_SHOPLIST.xls__VW__VU________52"/>
      <sheetName val="_SHOPLIST.xls__VW__VU________53"/>
      <sheetName val="_SHOPLIST.xls__SHOPLIST_xl_5457"/>
      <sheetName val="_SHOPLIST.xls__SHOPLIST_xl_5458"/>
      <sheetName val="_SHOPLIST.xls__SHOPLIST_xl_5459"/>
      <sheetName val="_SHOPLIST.xls__SHOPLIST_xl_5460"/>
      <sheetName val="_SHOPLIST.xls__SHOPLIST_xl_5461"/>
      <sheetName val="_SHOPLIST.xls__SHOPLIST_xl_5462"/>
      <sheetName val="_SHOPLIST.xls__SHOPLIST_xl_5463"/>
      <sheetName val="_SHOPLIST.xls__SHOPLIST_xl_5464"/>
      <sheetName val="_SHOPLIST.xls__SHOPLIST_xl_5465"/>
      <sheetName val="_SHOPLIST.xls__SHOPLIST_xl_5466"/>
      <sheetName val="_SHOPLIST.xls__SHOPLIST_xl_5467"/>
      <sheetName val="_SHOPLIST.xls__SHOPLIST_xl_5468"/>
      <sheetName val="_SHOPLIST.xls__SHOPLIST_xl_5469"/>
      <sheetName val="_SHOPLIST.xls__SHOPLIST_xl_5470"/>
      <sheetName val="_SHOPLIST.xls__SHOPLIST_xl_5471"/>
      <sheetName val="_SHOPLIST.xls__SHOPLIST_xl_5472"/>
      <sheetName val="_SHOPLIST.xls__SHOPLIST_xl_5473"/>
      <sheetName val="_SHOPLIST.xls__SHOPLIST_xl_5474"/>
      <sheetName val="_SHOPLIST.xls__SHOPLIST_xl_5475"/>
      <sheetName val="_SHOPLIST.xls__SHOPLIST_xl_5476"/>
      <sheetName val="_SHOPLIST.xls__SHOPLIST_xl_5477"/>
      <sheetName val="_SHOPLIST.xls__SHOPLIST_xl_5478"/>
      <sheetName val="_SHOPLIST.xls__SHOPLIST_xl_5479"/>
      <sheetName val="_SHOPLIST.xls__SHOPLIST_xl_5480"/>
      <sheetName val="_SHOPLIST.xls__SHOPLIST_xl_5481"/>
      <sheetName val="_SHOPLIST.xls__SHOPLIST_xl_5482"/>
      <sheetName val="_SHOPLIST.xls__SHOPLIST_xl_5483"/>
      <sheetName val="_SHOPLIST.xls__SHOPLIST_xl_5484"/>
      <sheetName val="_SHOPLIST.xls__SHOPLIST_xl_5485"/>
      <sheetName val="_SHOPLIST.xls__SHOPLIST_xl_5486"/>
      <sheetName val="_SHOPLIST.xls__SHOPLIST_xl_5487"/>
      <sheetName val="_SHOPLIST.xls__SHOPLIST_xl_5488"/>
      <sheetName val="_SHOPLIST.xls__SHOPLIST_xl_5489"/>
      <sheetName val="_SHOPLIST.xls__SHOPLIST_xl_5490"/>
      <sheetName val="_SHOPLIST.xls__SHOPLIST_xl_5491"/>
      <sheetName val="_SHOPLIST.xls__SHOPLIST_xl_5492"/>
      <sheetName val="_SHOPLIST.xls__SHOPLIST_xl_5493"/>
      <sheetName val="_SHOPLIST.xls__SHOPLIST_xl_5494"/>
      <sheetName val="_SHOPLIST.xls__SHOPLIST_xl_5495"/>
      <sheetName val="_SHOPLIST.xls__SHOPLIST_xl_5496"/>
      <sheetName val="_SHOPLIST.xls__SHOPLIST_xl_5497"/>
      <sheetName val="_SHOPLIST.xls__SHOPLIST_xl_5498"/>
      <sheetName val="_SHOPLIST.xls__SHOPLIST_xl_5499"/>
      <sheetName val="_SHOPLIST.xls__SHOPLIST_xl_5500"/>
      <sheetName val="_SHOPLIST.xls__SHOPLIST_xl_5501"/>
      <sheetName val="_SHOPLIST.xls__SHOPLIST_xl_5502"/>
      <sheetName val="_SHOPLIST.xls__SHOPLIST_xl_5503"/>
      <sheetName val="_SHOPLIST.xls__SHOPLIST_xl_5504"/>
      <sheetName val="_SHOPLIST.xls__SHOPLIST_xl_5505"/>
      <sheetName val="_SHOPLIST.xls__SHOPLIST_xl_5506"/>
      <sheetName val="_SHOPLIST.xls__SHOPLIST_xl_5507"/>
      <sheetName val="_SHOPLIST.xls__SHOPLIST_xl_5508"/>
      <sheetName val="_SHOPLIST.xls__SHOPLIST_xl_5509"/>
      <sheetName val="_SHOPLIST.xls__SHOPLIST_xl_5510"/>
      <sheetName val="_SHOPLIST.xls__SHOPLIST_xl_5511"/>
      <sheetName val="_SHOPLIST.xls__SHOPLIST_xl_5512"/>
      <sheetName val="_SHOPLIST.xls__SHOPLIST_xl_5513"/>
      <sheetName val="_SHOPLIST.xls__VW__VU________54"/>
      <sheetName val="_SHOPLIST.xls__SHOPLIST_xl_5514"/>
      <sheetName val="_SHOPLIST.xls__SHOPLIST_xl_5515"/>
      <sheetName val="_SHOPLIST.xls__SHOPLIST_xl_5516"/>
      <sheetName val="_SHOPLIST.xls__SHOPLIST_xl_5517"/>
      <sheetName val="_SHOPLIST.xls__SHOPLIST_xl_5518"/>
      <sheetName val="_SHOPLIST.xls__SHOPLIST_xl_5519"/>
      <sheetName val="_SHOPLIST.xls__SHOPLIST_xl_5520"/>
      <sheetName val="_SHOPLIST.xls__SHOPLIST_xl_5521"/>
      <sheetName val="_SHOPLIST.xls__SHOPLIST_xl_5522"/>
      <sheetName val="_SHOPLIST.xls__SHOPLIST_xl_5523"/>
      <sheetName val="_SHOPLIST.xls__SHOPLIST_xl_5524"/>
      <sheetName val="_SHOPLIST.xls__SHOPLIST_xl_5525"/>
      <sheetName val="_SHOPLIST.xls__SHOPLIST_xl_5526"/>
      <sheetName val="_SHOPLIST.xls__SHOPLIST_xl_5527"/>
      <sheetName val="_SHOPLIST.xls__SHOPLIST_xl_5528"/>
      <sheetName val="_SHOPLIST.xls__SHOPLIST_xl_5529"/>
      <sheetName val="_SHOPLIST.xls__SHOPLIST_xl_5530"/>
      <sheetName val="_SHOPLIST.xls__SHOPLIST_xl_5531"/>
      <sheetName val="_SHOPLIST.xls__SHOPLIST_xl_5532"/>
      <sheetName val="_SHOPLIST.xls__SHOPLIST_xl_5533"/>
      <sheetName val="_SHOPLIST.xls__SHOPLIST_xl_5534"/>
      <sheetName val="_SHOPLIST.xls__SHOPLIST_xl_5535"/>
      <sheetName val="_SHOPLIST.xls__SHOPLIST_xl_5536"/>
      <sheetName val="_SHOPLIST.xls__SHOPLIST_xl_5537"/>
      <sheetName val="_SHOPLIST.xls__SHOPLIST_xl_5538"/>
      <sheetName val="_SHOPLIST.xls__SHOPLIST_xl_5539"/>
      <sheetName val="_SHOPLIST.xls__SHOPLIST_xl_5540"/>
      <sheetName val="_SHOPLIST.xls__SHOPLIST_xl_5541"/>
      <sheetName val="_SHOPLIST.xls__SHOPLIST_xl_5542"/>
      <sheetName val="_SHOPLIST.xls__SHOPLIST_xl_5543"/>
      <sheetName val="_SHOPLIST.xls__SHOPLIST_xl_5544"/>
      <sheetName val="_SHOPLIST.xls__SHOPLIST_xl_5545"/>
      <sheetName val="_SHOPLIST.xls__SHOPLIST_xl_5546"/>
      <sheetName val="_SHOPLIST.xls__SHOPLIST_xl_5547"/>
      <sheetName val="_SHOPLIST.xls__SHOPLIST_xl_5548"/>
      <sheetName val="_SHOPLIST.xls__SHOPLIST_xl_5549"/>
      <sheetName val="_SHOPLIST.xls__SHOPLIST_xl_5550"/>
      <sheetName val="_SHOPLIST.xls__SHOPLIST_xl_5551"/>
      <sheetName val="_SHOPLIST.xls__SHOPLIST_xl_5552"/>
      <sheetName val="_SHOPLIST.xls__SHOPLIST_xl_5553"/>
      <sheetName val="_SHOPLIST.xls__SHOPLIST_xl_5554"/>
      <sheetName val="_SHOPLIST.xls__SHOPLIST_xl_5555"/>
      <sheetName val="_SHOPLIST.xls__SHOPLIST_xl_5556"/>
      <sheetName val="_SHOPLIST.xls__SHOPLIST_xl_5557"/>
      <sheetName val="_SHOPLIST.xls__SHOPLIST_xl_5558"/>
      <sheetName val="_SHOPLIST.xls__SHOPLIST_xl_5559"/>
      <sheetName val="_SHOPLIST.xls__SHOPLIST_xl_5560"/>
      <sheetName val="_SHOPLIST.xls__SHOPLIST_xl_5561"/>
      <sheetName val="_SHOPLIST.xls__SHOPLIST_xl_5562"/>
      <sheetName val="_SHOPLIST.xls__SHOPLIST_xl_5563"/>
      <sheetName val="_SHOPLIST.xls__SHOPLIST_xl_5564"/>
      <sheetName val="_SHOPLIST.xls__SHOPLIST_xl_5565"/>
      <sheetName val="_SHOPLIST.xls__SHOPLIST_xl_5566"/>
      <sheetName val="_SHOPLIST.xls__SHOPLIST_xl_5567"/>
      <sheetName val="_SHOPLIST.xls__SHOPLIST_xl_5568"/>
      <sheetName val="_SHOPLIST.xls__SHOPLIST_xl_5569"/>
      <sheetName val="_SHOPLIST.xls__SHOPLIST_xl_5570"/>
      <sheetName val="_SHOPLIST.xls__SHOPLIST_xl_5571"/>
      <sheetName val="_SHOPLIST.xls__SHOPLIST_xl_5572"/>
      <sheetName val="_SHOPLIST.xls__SHOPLIST_xl_5573"/>
      <sheetName val="_SHOPLIST.xls__SHOPLIST_xl_5574"/>
      <sheetName val="_SHOPLIST.xls__SHOPLIST_xl_5575"/>
      <sheetName val="_SHOPLIST.xls__SHOPLIST_xl_5576"/>
      <sheetName val="_SHOPLIST.xls_70___0_s__i____73"/>
      <sheetName val="_SHOPLIST.xls__VW__VU________55"/>
      <sheetName val="_SHOPLIST.xls__VW__VU________56"/>
      <sheetName val="_SHOPLIST.xls_70_x005f_x0000___0_x_23"/>
      <sheetName val="_SHOPLIST.xls_70___0_s__i____74"/>
      <sheetName val="_SHOPLIST.xls_70___0_s__i____75"/>
      <sheetName val="_SHOPLIST.xls__SHOPLIST_xl_5577"/>
      <sheetName val="_SHOPLIST.xls__SHOPLIST_xl_5578"/>
      <sheetName val="_SHOPLIST.xls__SHOPLIST_xl_5579"/>
      <sheetName val="_SHOPLIST.xls__SHOPLIST_xl_5580"/>
      <sheetName val="_SHOPLIST.xls__SHOPLIST_xl_5581"/>
      <sheetName val="_SHOPLIST.xls__SHOPLIST_xl_5582"/>
      <sheetName val="_SHOPLIST.xls__SHOPLIST_xl_5583"/>
      <sheetName val="_SHOPLIST.xls__SHOPLIST_xl_5584"/>
      <sheetName val="_SHOPLIST.xls__SHOPLIST_xl_5585"/>
      <sheetName val="_SHOPLIST.xls__SHOPLIST_xl_5586"/>
      <sheetName val="_SHOPLIST.xls__SHOPLIST_xl_5587"/>
      <sheetName val="_SHOPLIST.xls__SHOPLIST_xl_5588"/>
      <sheetName val="_SHOPLIST.xls__SHOPLIST_xl_5589"/>
      <sheetName val="_SHOPLIST.xls__SHOPLIST_xl_5590"/>
      <sheetName val="_SHOPLIST.xls__SHOPLIST_xl_5591"/>
      <sheetName val="_SHOPLIST.xls__SHOPLIST_xl_5592"/>
      <sheetName val="_SHOPLIST.xls__SHOPLIST_xl_5593"/>
      <sheetName val="_SHOPLIST.xls__SHOPLIST_xl_5594"/>
      <sheetName val="_SHOPLIST.xls__SHOPLIST_xl_5595"/>
      <sheetName val="_SHOPLIST.xls__SHOPLIST_xl_5596"/>
      <sheetName val="_SHOPLIST.xls__SHOPLIST_xl_5597"/>
      <sheetName val="_SHOPLIST.xls__SHOPLIST_xl_5598"/>
      <sheetName val="_SHOPLIST.xls__SHOPLIST_xl_5599"/>
      <sheetName val="_SHOPLIST.xls__SHOPLIST_xl_5600"/>
      <sheetName val="_SHOPLIST.xls__SHOPLIST_xl_5601"/>
      <sheetName val="_SHOPLIST.xls__SHOPLIST_xl_5602"/>
      <sheetName val="_SHOPLIST.xls__SHOPLIST_xl_5603"/>
      <sheetName val="_SHOPLIST.xls__SHOPLIST_xl_5604"/>
      <sheetName val="_SHOPLIST.xls__SHOPLIST_xl_5605"/>
      <sheetName val="_SHOPLIST.xls__SHOPLIST_xl_5606"/>
      <sheetName val="_SHOPLIST.xls__SHOPLIST_xl_5607"/>
      <sheetName val="_SHOPLIST.xls__SHOPLIST_xl_5608"/>
      <sheetName val="_SHOPLIST.xls__SHOPLIST_xl_5609"/>
      <sheetName val="_SHOPLIST.xls__SHOPLIST_xl_5610"/>
      <sheetName val="_SHOPLIST.xls__SHOPLIST_xl_5611"/>
      <sheetName val="_SHOPLIST.xls__SHOPLIST_xl_5612"/>
      <sheetName val="_SHOPLIST.xls__SHOPLIST_xl_5613"/>
      <sheetName val="_SHOPLIST.xls__SHOPLIST_xl_5614"/>
      <sheetName val="_SHOPLIST.xls__SHOPLIST_xl_5615"/>
      <sheetName val="_SHOPLIST.xls__SHOPLIST_xl_5616"/>
      <sheetName val="_SHOPLIST.xls__SHOPLIST_xl_5617"/>
      <sheetName val="_SHOPLIST.xls__SHOPLIST_xl_5618"/>
      <sheetName val="_SHOPLIST.xls__SHOPLIST_xl_5619"/>
      <sheetName val="_SHOPLIST.xls__SHOPLIST_xl_5620"/>
      <sheetName val="_SHOPLIST.xls__SHOPLIST_xl_5621"/>
      <sheetName val="_SHOPLIST.xls__SHOPLIST_xl_5622"/>
      <sheetName val="_SHOPLIST.xls__SHOPLIST_xl_5623"/>
      <sheetName val="_SHOPLIST.xls__SHOPLIST_xl_5624"/>
      <sheetName val="_SHOPLIST.xls__SHOPLIST_xl_5625"/>
      <sheetName val="_SHOPLIST.xls__SHOPLIST_xl_5626"/>
      <sheetName val="_SHOPLIST.xls__SHOPLIST_xl_5627"/>
      <sheetName val="_SHOPLIST.xls__SHOPLIST_xl_5628"/>
      <sheetName val="_SHOPLIST.xls__SHOPLIST_xl_5629"/>
      <sheetName val="_SHOPLIST.xls__SHOPLIST_xl_5630"/>
      <sheetName val="_SHOPLIST.xls__SHOPLIST_xl_5631"/>
      <sheetName val="_SHOPLIST.xls__SHOPLIST_xl_5632"/>
      <sheetName val="_SHOPLIST.xls__SHOPLIST_xl_5633"/>
      <sheetName val="_SHOPLIST.xls__SHOPLIST_xl_5634"/>
      <sheetName val="_SHOPLIST.xls__SHOPLIST_xl_5635"/>
      <sheetName val="_SHOPLIST.xls__SHOPLIST_xl_5636"/>
      <sheetName val="_SHOPLIST.xls__SHOPLIST_xl_5637"/>
      <sheetName val="_SHOPLIST.xls__SHOPLIST_xl_5638"/>
      <sheetName val="_SHOPLIST.xls__SHOPLIST_xl_5639"/>
      <sheetName val="_SHOPLIST.xls__SHOPLIST_xl_5640"/>
      <sheetName val="_SHOPLIST.xls__SHOPLIST_xl_5641"/>
      <sheetName val="_SHOPLIST.xls__SHOPLIST_xl_5642"/>
      <sheetName val="_SHOPLIST.xls__SHOPLIST_xl_5643"/>
      <sheetName val="_SHOPLIST.xls__SHOPLIST_xl_5644"/>
      <sheetName val="_SHOPLIST.xls__SHOPLIST_xl_5645"/>
      <sheetName val="_SHOPLIST.xls__SHOPLIST_xl_5646"/>
      <sheetName val="_SHOPLIST.xls__SHOPLIST_xl_5647"/>
      <sheetName val="_SHOPLIST.xls__SHOPLIST_xl_5648"/>
      <sheetName val="_SHOPLIST.xls__SHOPLIST_xl_5649"/>
      <sheetName val="_SHOPLIST.xls__SHOPLIST_xl_5650"/>
      <sheetName val="_SHOPLIST.xls__SHOPLIST_xl_5651"/>
      <sheetName val="_SHOPLIST.xls__SHOPLIST_xl_5652"/>
      <sheetName val="_SHOPLIST.xls__SHOPLIST_xl_5653"/>
      <sheetName val="_SHOPLIST.xls__SHOPLIST_xl_5654"/>
      <sheetName val="_SHOPLIST.xls__SHOPLIST_xl_5655"/>
      <sheetName val="_SHOPLIST.xls__SHOPLIST_xl_5656"/>
      <sheetName val="_SHOPLIST.xls__SHOPLIST_xl_5657"/>
      <sheetName val="_SHOPLIST.xls__SHOPLIST_xl_5658"/>
      <sheetName val="_SHOPLIST.xls__SHOPLIST_xl_5659"/>
      <sheetName val="_SHOPLIST.xls__SHOPLIST_xl_5660"/>
      <sheetName val="_SHOPLIST.xls__SHOPLIST_xl_5661"/>
      <sheetName val="_SHOPLIST.xls__SHOPLIST_xl_5662"/>
      <sheetName val="_SHOPLIST.xls__SHOPLIST_xl_5663"/>
      <sheetName val="_SHOPLIST.xls__SHOPLIST_xl_5664"/>
      <sheetName val="_SHOPLIST.xls__SHOPLIST_xl_5665"/>
      <sheetName val="_SHOPLIST.xls__SHOPLIST_xl_5666"/>
      <sheetName val="_SHOPLIST.xls__SHOPLIST_xl_5667"/>
      <sheetName val="_SHOPLIST.xls__SHOPLIST_xl_5668"/>
      <sheetName val="_SHOPLIST.xls__SHOPLIST_xl_5669"/>
      <sheetName val="_SHOPLIST.xls__SHOPLIST_xl_5670"/>
      <sheetName val="_SHOPLIST.xls__SHOPLIST_xl_5671"/>
      <sheetName val="_SHOPLIST.xls__SHOPLIST_xl_5672"/>
      <sheetName val="_SHOPLIST.xls__SHOPLIST_xl_5673"/>
      <sheetName val="_SHOPLIST.xls__SHOPLIST_xl_5674"/>
      <sheetName val="_SHOPLIST.xls__SHOPLIST_xl_5675"/>
      <sheetName val="_SHOPLIST.xls__SHOPLIST_xl_5676"/>
      <sheetName val="_SHOPLIST.xls__SHOPLIST_xl_5677"/>
      <sheetName val="_SHOPLIST.xls__SHOPLIST_xl_5678"/>
      <sheetName val="_SHOPLIST.xls__SHOPLIST_xl_5679"/>
      <sheetName val="_SHOPLIST.xls__SHOPLIST_xl_5680"/>
      <sheetName val="_SHOPLIST.xls__SHOPLIST_xl_5681"/>
      <sheetName val="_SHOPLIST.xls__SHOPLIST_xl_5682"/>
      <sheetName val="_SHOPLIST.xls__SHOPLIST_xl_5683"/>
      <sheetName val="_SHOPLIST.xls__SHOPLIST_xl_5684"/>
      <sheetName val="_SHOPLIST.xls__SHOPLIST_xl_5685"/>
      <sheetName val="_SHOPLIST.xls__SHOPLIST_xl_5686"/>
      <sheetName val="_SHOPLIST.xls__SHOPLIST_xl_5687"/>
      <sheetName val="_SHOPLIST.xls__SHOPLIST_xl_5688"/>
      <sheetName val="_SHOPLIST.xls__SHOPLIST_xl_5689"/>
      <sheetName val="_SHOPLIST.xls__SHOPLIST_xl_5690"/>
      <sheetName val="_SHOPLIST.xls__SHOPLIST_xl_5691"/>
      <sheetName val="_SHOPLIST.xls__SHOPLIST_xl_5692"/>
      <sheetName val="_SHOPLIST.xls__SHOPLIST_xl_5693"/>
      <sheetName val="_SHOPLIST.xls__SHOPLIST_xl_5694"/>
      <sheetName val="_SHOPLIST.xls__SHOPLIST_xl_5695"/>
      <sheetName val="_SHOPLIST.xls__SHOPLIST_xl_5696"/>
      <sheetName val="_SHOPLIST.xls__SHOPLIST_xl_5697"/>
      <sheetName val="_SHOPLIST.xls__SHOPLIST_xl_5698"/>
      <sheetName val="_SHOPLIST.xls__SHOPLIST_xl_5699"/>
      <sheetName val="_SHOPLIST.xls__SHOPLIST_xl_5700"/>
      <sheetName val="_SHOPLIST.xls__SHOPLIST_xl_5701"/>
      <sheetName val="_SHOPLIST.xls__SHOPLIST_xl_5702"/>
      <sheetName val="_SHOPLIST.xls__SHOPLIST_xl_5703"/>
      <sheetName val="_SHOPLIST.xls__SHOPLIST_xl_5704"/>
      <sheetName val="_SHOPLIST.xls__SHOPLIST_xl_5705"/>
      <sheetName val="_SHOPLIST.xls__SHOPLIST_xl_5706"/>
      <sheetName val="_SHOPLIST.xls__SHOPLIST_xl_5707"/>
      <sheetName val="_SHOPLIST.xls__SHOPLIST_xl_5708"/>
      <sheetName val="_SHOPLIST.xls__SHOPLIST_xl_5709"/>
      <sheetName val="_SHOPLIST.xls__SHOPLIST_xl_5710"/>
      <sheetName val="_SHOPLIST.xls__SHOPLIST_xl_5711"/>
      <sheetName val="_SHOPLIST.xls__SHOPLIST_xl_5712"/>
      <sheetName val="_SHOPLIST.xls__SHOPLIST_xl_5713"/>
      <sheetName val="_SHOPLIST.xls__SHOPLIST_xl_5714"/>
      <sheetName val="_SHOPLIST.xls__SHOPLIST_xl_5715"/>
      <sheetName val="_SHOPLIST.xls_70___0_s__i____76"/>
      <sheetName val="_SHOPLIST.xls__SHOPLIST_xl_5716"/>
      <sheetName val="_SHOPLIST.xls__SHOPLIST_xl_5717"/>
      <sheetName val="_SHOPLIST.xls__SHOPLIST_xl_5718"/>
      <sheetName val="_SHOPLIST.xls__SHOPLIST_xl_5719"/>
      <sheetName val="_SHOPLIST.xls__SHOPLIST_xl_5720"/>
      <sheetName val="_SHOPLIST.xls__SHOPLIST_xl_5721"/>
      <sheetName val="_SHOPLIST.xls__SHOPLIST_xl_5722"/>
      <sheetName val="_SHOPLIST.xls__SHOPLIST_xl_5723"/>
      <sheetName val="_SHOPLIST.xls__SHOPLIST_xl_5724"/>
      <sheetName val="_SHOPLIST.xls__SHOPLIST_xl_5725"/>
      <sheetName val="_SHOPLIST.xls__SHOPLIST_xl_5726"/>
      <sheetName val="_SHOPLIST.xls__SHOPLIST_xl_5727"/>
      <sheetName val="_SHOPLIST.xls__SHOPLIST_xl_5728"/>
      <sheetName val="_SHOPLIST.xls__SHOPLIST_xl_5729"/>
      <sheetName val="_SHOPLIST.xls__SHOPLIST_xl_5730"/>
      <sheetName val="_SHOPLIST.xls__SHOPLIST_xl_5731"/>
      <sheetName val="_SHOPLIST.xls__SHOPLIST_xl_5732"/>
      <sheetName val="_SHOPLIST.xls__SHOPLIST_xl_5733"/>
      <sheetName val="_SHOPLIST.xls__SHOPLIST_xl_5734"/>
      <sheetName val="_SHOPLIST.xls__SHOPLIST_xl_5735"/>
      <sheetName val="_SHOPLIST.xls__SHOPLIST_xl_5736"/>
      <sheetName val="_SHOPLIST.xls__SHOPLIST_xl_5737"/>
      <sheetName val="_SHOPLIST.xls__SHOPLIST_xl_5738"/>
      <sheetName val="_SHOPLIST.xls__SHOPLIST_xl_5739"/>
      <sheetName val="_SHOPLIST.xls__SHOPLIST_xl_5740"/>
      <sheetName val="_SHOPLIST.xls__SHOPLIST_xl_5741"/>
      <sheetName val="_SHOPLIST.xls__SHOPLIST_xl_5742"/>
      <sheetName val="_SHOPLIST.xls__SHOPLIST_xl_5743"/>
      <sheetName val="_SHOPLIST.xls__SHOPLIST_xl_5744"/>
      <sheetName val="_SHOPLIST.xls__SHOPLIST_xl_5745"/>
      <sheetName val="_SHOPLIST.xls__SHOPLIST_xl_5746"/>
      <sheetName val="_SHOPLIST.xls__SHOPLIST_xl_5747"/>
      <sheetName val="_SHOPLIST.xls__SHOPLIST_xl_5748"/>
      <sheetName val="_SHOPLIST.xls__SHOPLIST_xl_5749"/>
      <sheetName val="_SHOPLIST.xls__SHOPLIST_xl_5750"/>
      <sheetName val="_SHOPLIST.xls__SHOPLIST_xl_5751"/>
      <sheetName val="_SHOPLIST.xls__SHOPLIST_xl_5752"/>
      <sheetName val="_SHOPLIST.xls__SHOPLIST_xl_5753"/>
      <sheetName val="_SHOPLIST.xls__SHOPLIST_xl_5754"/>
      <sheetName val="_SHOPLIST.xls__SHOPLIST_xl_5755"/>
      <sheetName val="_SHOPLIST.xls__SHOPLIST_xl_5756"/>
      <sheetName val="_SHOPLIST.xls__SHOPLIST_xl_5757"/>
      <sheetName val="_SHOPLIST.xls__SHOPLIST_xl_5758"/>
      <sheetName val="_SHOPLIST.xls__SHOPLIST_xl_5759"/>
      <sheetName val="_SHOPLIST.xls__SHOPLIST_xl_5760"/>
      <sheetName val="_SHOPLIST.xls__SHOPLIST_xl_5761"/>
      <sheetName val="_SHOPLIST.xls__SHOPLIST_xl_5762"/>
      <sheetName val="_SHOPLIST.xls__SHOPLIST_xl_5763"/>
      <sheetName val="_SHOPLIST.xls__SHOPLIST_xl_5764"/>
      <sheetName val="_SHOPLIST.xls__SHOPLIST_xl_5765"/>
      <sheetName val="_SHOPLIST.xls__SHOPLIST_xl_5766"/>
      <sheetName val="_SHOPLIST.xls__SHOPLIST_xl_5767"/>
      <sheetName val="_SHOPLIST.xls__SHOPLIST_xl_5768"/>
      <sheetName val="_SHOPLIST.xls__SHOPLIST_xl_5769"/>
      <sheetName val="_SHOPLIST.xls__SHOPLIST_xl_5770"/>
      <sheetName val="_SHOPLIST.xls__SHOPLIST_xl_5771"/>
      <sheetName val="_SHOPLIST.xls__SHOPLIST_xl_5772"/>
      <sheetName val="_SHOPLIST.xls__SHOPLIST_xl_5773"/>
      <sheetName val="_SHOPLIST.xls__SHOPLIST_xl_5774"/>
      <sheetName val="_SHOPLIST.xls__SHOPLIST_xl_5775"/>
      <sheetName val="_SHOPLIST.xls__SHOPLIST_xl_5776"/>
      <sheetName val="_SHOPLIST.xls__SHOPLIST_xl_5777"/>
      <sheetName val="_SHOPLIST.xls__SHOPLIST_xl_5778"/>
      <sheetName val="_SHOPLIST.xls__SHOPLIST_xl_5779"/>
      <sheetName val="_SHOPLIST.xls__SHOPLIST_xl_5780"/>
      <sheetName val="_SHOPLIST.xls__SHOPLIST_xl_5781"/>
      <sheetName val="_SHOPLIST.xls__SHOPLIST_xl_5782"/>
      <sheetName val="_SHOPLIST.xls__SHOPLIST_xl_5783"/>
      <sheetName val="_SHOPLIST.xls__SHOPLIST_xl_5784"/>
      <sheetName val="_SHOPLIST.xls__SHOPLIST_xl_5785"/>
      <sheetName val="_SHOPLIST.xls__SHOPLIST_xl_5786"/>
      <sheetName val="_SHOPLIST.xls__SHOPLIST_xl_5787"/>
      <sheetName val="_SHOPLIST.xls__SHOPLIST_xl_5788"/>
      <sheetName val="_SHOPLIST.xls__SHOPLIST_xl_5789"/>
      <sheetName val="_SHOPLIST.xls__SHOPLIST_xl_5790"/>
      <sheetName val="_SHOPLIST.xls__SHOPLIST_xl_5791"/>
      <sheetName val="_SHOPLIST.xls__SHOPLIST_xl_5792"/>
      <sheetName val="_SHOPLIST.xls__SHOPLIST_xl_5793"/>
      <sheetName val="_SHOPLIST.xls__SHOPLIST_xl_5794"/>
      <sheetName val="_SHOPLIST.xls__SHOPLIST_xl_5795"/>
      <sheetName val="_SHOPLIST.xls__SHOPLIST_xl_5796"/>
      <sheetName val="_SHOPLIST.xls__SHOPLIST_xl_5797"/>
      <sheetName val="_SHOPLIST.xls__SHOPLIST_xl_5798"/>
      <sheetName val="_SHOPLIST.xls__SHOPLIST_xl_5799"/>
      <sheetName val="_SHOPLIST.xls__SHOPLIST_xl_5800"/>
      <sheetName val="_SHOPLIST.xls__SHOPLIST_xl_5801"/>
      <sheetName val="_SHOPLIST.xls__SHOPLIST_xl_5802"/>
      <sheetName val="_SHOPLIST.xls__SHOPLIST_xl_5803"/>
      <sheetName val="_SHOPLIST.xls__SHOPLIST_xl_5804"/>
      <sheetName val="_SHOPLIST.xls__SHOPLIST_xl_5805"/>
      <sheetName val="_SHOPLIST.xls__SHOPLIST_xl_5806"/>
      <sheetName val="_SHOPLIST.xls__SHOPLIST_xl_5807"/>
      <sheetName val="_SHOPLIST.xls__SHOPLIST_xl_5808"/>
      <sheetName val="_SHOPLIST.xls__SHOPLIST_xl_5809"/>
      <sheetName val="_SHOPLIST.xls__SHOPLIST_xl_5810"/>
      <sheetName val="_SHOPLIST.xls__SHOPLIST_xl_5811"/>
      <sheetName val="_SHOPLIST.xls__SHOPLIST_xl_5812"/>
      <sheetName val="_SHOPLIST.xls__SHOPLIST_xl_5813"/>
      <sheetName val="_SHOPLIST.xls__SHOPLIST_xl_5814"/>
      <sheetName val="_SHOPLIST.xls__SHOPLIST_xl_5815"/>
      <sheetName val="_SHOPLIST.xls__SHOPLIST_xl_5816"/>
      <sheetName val="_SHOPLIST.xls__SHOPLIST_xl_5817"/>
      <sheetName val="_SHOPLIST.xls__SHOPLIST_xl_5818"/>
      <sheetName val="_SHOPLIST.xls__SHOPLIST_xl_5819"/>
      <sheetName val="_SHOPLIST.xls__SHOPLIST_xl_5820"/>
      <sheetName val="_SHOPLIST.xls__SHOPLIST_xl_5821"/>
      <sheetName val="_SHOPLIST.xls__SHOPLIST_xl_5822"/>
      <sheetName val="_SHOPLIST.xls__SHOPLIST_xl_5823"/>
      <sheetName val="_SHOPLIST.xls__SHOPLIST_xl_5824"/>
      <sheetName val="_SHOPLIST.xls__SHOPLIST_xl_5825"/>
      <sheetName val="_SHOPLIST.xls__SHOPLIST_xl_5826"/>
      <sheetName val="_SHOPLIST.xls__SHOPLIST_xl_5827"/>
      <sheetName val="_SHOPLIST.xls__SHOPLIST_xl_5828"/>
      <sheetName val="_SHOPLIST.xls__SHOPLIST_xl_5829"/>
      <sheetName val="_SHOPLIST.xls__SHOPLIST_xl_5830"/>
      <sheetName val="_SHOPLIST.xls__SHOPLIST_xl_5831"/>
      <sheetName val="_SHOPLIST.xls__SHOPLIST_xl_5832"/>
      <sheetName val="_SHOPLIST.xls__SHOPLIST_xl_5833"/>
      <sheetName val="_SHOPLIST.xls__SHOPLIST_xl_5834"/>
      <sheetName val="_SHOPLIST.xls__SHOPLIST_xl_5835"/>
      <sheetName val="_SHOPLIST.xls__SHOPLIST_xl_5836"/>
      <sheetName val="_SHOPLIST.xls__SHOPLIST_xl_5837"/>
      <sheetName val="_SHOPLIST.xls__SHOPLIST_xl_5838"/>
      <sheetName val="_SHOPLIST.xls__SHOPLIST_xl_5839"/>
      <sheetName val="_SHOPLIST.xls__SHOPLIST_xl_5840"/>
      <sheetName val="_SHOPLIST.xls__SHOPLIST_xl_5841"/>
      <sheetName val="_SHOPLIST.xls__SHOPLIST_xl_5842"/>
      <sheetName val="_SHOPLIST.xls__SHOPLIST_xl_5843"/>
      <sheetName val="_SHOPLIST.xls__SHOPLIST_xl_5844"/>
      <sheetName val="_SHOPLIST.xls__SHOPLIST_xl_5845"/>
      <sheetName val="_SHOPLIST.xls__SHOPLIST_xl_5846"/>
      <sheetName val="_SHOPLIST.xls__SHOPLIST_xl_5847"/>
      <sheetName val="_SHOPLIST.xls__SHOPLIST_xl_5848"/>
      <sheetName val="_SHOPLIST.xls__SHOPLIST_xl_5849"/>
      <sheetName val="_SHOPLIST.xls__SHOPLIST_xl_5850"/>
      <sheetName val="_SHOPLIST.xls__SHOPLIST_xl_5851"/>
      <sheetName val="_SHOPLIST.xls__SHOPLIST_xl_5852"/>
      <sheetName val="_SHOPLIST.xls__SHOPLIST_xl_5853"/>
      <sheetName val="_SHOPLIST.xls__SHOPLIST_xl_5854"/>
      <sheetName val="_SHOPLIST.xls__SHOPLIST_xl_5855"/>
      <sheetName val="_SHOPLIST.xls__SHOPLIST_xl_5856"/>
      <sheetName val="_SHOPLIST.xls__SHOPLIST_xl_5857"/>
      <sheetName val="_SHOPLIST.xls__SHOPLIST_xl_5858"/>
      <sheetName val="_SHOPLIST.xls__SHOPLIST_xl_5859"/>
      <sheetName val="_SHOPLIST.xls__SHOPLIST_xl_5860"/>
      <sheetName val="_SHOPLIST.xls__SHOPLIST_xl_5861"/>
      <sheetName val="_SHOPLIST.xls__SHOPLIST_xl_5862"/>
      <sheetName val="_SHOPLIST.xls__SHOPLIST_xl_5863"/>
      <sheetName val="_SHOPLIST.xls__SHOPLIST_xl_5864"/>
      <sheetName val="_SHOPLIST.xls__SHOPLIST_xl_5865"/>
      <sheetName val="_SHOPLIST.xls__SHOPLIST_xl_5866"/>
      <sheetName val="_SHOPLIST.xls__SHOPLIST_xl_5867"/>
      <sheetName val="_SHOPLIST.xls__SHOPLIST_xl_5868"/>
      <sheetName val="_SHOPLIST.xls__SHOPLIST_xl_5869"/>
      <sheetName val="_SHOPLIST.xls__SHOPLIST_xl_5870"/>
      <sheetName val="_SHOPLIST.xls__SHOPLIST_xl_5871"/>
      <sheetName val="_SHOPLIST.xls__SHOPLIST_xl_5872"/>
      <sheetName val="_SHOPLIST.xls__SHOPLIST_xl_5873"/>
      <sheetName val="_SHOPLIST.xls__SHOPLIST_xl_5874"/>
      <sheetName val="_SHOPLIST.xls__SHOPLIST_xl_5875"/>
      <sheetName val="_SHOPLIST.xls__SHOPLIST_xl_5876"/>
      <sheetName val="_SHOPLIST.xls__SHOPLIST_xl_5877"/>
      <sheetName val="_SHOPLIST.xls__SHOPLIST_xl_5878"/>
      <sheetName val="_SHOPLIST.xls__SHOPLIST_xl_5879"/>
      <sheetName val="_SHOPLIST.xls__SHOPLIST_xl_5880"/>
      <sheetName val="_SHOPLIST.xls__SHOPLIST_xl_5881"/>
      <sheetName val="_SHOPLIST.xls__SHOPLIST_xl_5882"/>
      <sheetName val="_SHOPLIST.xls__SHOPLIST_xl_5883"/>
      <sheetName val="_SHOPLIST.xls__SHOPLIST_xl_5884"/>
      <sheetName val="_SHOPLIST.xls__SHOPLIST_xl_5885"/>
      <sheetName val="_SHOPLIST.xls__SHOPLIST_xl_5886"/>
      <sheetName val="_SHOPLIST.xls__SHOPLIST_xl_5887"/>
      <sheetName val="_SHOPLIST.xls__SHOPLIST_xl_5888"/>
      <sheetName val="_SHOPLIST.xls__SHOPLIST_xl_5889"/>
      <sheetName val="_SHOPLIST.xls__SHOPLIST_xl_5890"/>
      <sheetName val="_SHOPLIST.xls__SHOPLIST_xl_5891"/>
      <sheetName val="_SHOPLIST.xls__SHOPLIST_xl_5892"/>
      <sheetName val="_SHOPLIST.xls__SHOPLIST_xl_5893"/>
      <sheetName val="_SHOPLIST.xls__SHOPLIST_xl_5894"/>
      <sheetName val="_SHOPLIST.xls__SHOPLIST_xl_5895"/>
      <sheetName val="_SHOPLIST.xls__SHOPLIST_xl_5896"/>
      <sheetName val="_SHOPLIST.xls__SHOPLIST_xl_5897"/>
      <sheetName val="_SHOPLIST.xls__SHOPLIST_xl_5898"/>
      <sheetName val="_SHOPLIST.xls__SHOPLIST_xl_5899"/>
      <sheetName val="_SHOPLIST.xls__SHOPLIST_xl_5900"/>
      <sheetName val="_SHOPLIST.xls__SHOPLIST_xl_5901"/>
      <sheetName val="_SHOPLIST.xls__SHOPLIST_xl_5902"/>
      <sheetName val="_SHOPLIST.xls__SHOPLIST_xl_5903"/>
      <sheetName val="_SHOPLIST.xls__SHOPLIST_xl_5904"/>
      <sheetName val="_SHOPLIST.xls__SHOPLIST_xl_5905"/>
      <sheetName val="_SHOPLIST.xls__SHOPLIST_xl_5906"/>
      <sheetName val="_SHOPLIST.xls__SHOPLIST_xl_5907"/>
      <sheetName val="_SHOPLIST.xls__SHOPLIST_xl_5908"/>
      <sheetName val="_SHOPLIST.xls__SHOPLIST_xl_5909"/>
      <sheetName val="_SHOPLIST.xls__SHOPLIST_xl_5910"/>
      <sheetName val="_SHOPLIST.xls__SHOPLIST_xl_5911"/>
      <sheetName val="_SHOPLIST.xls__SHOPLIST_xl_5912"/>
      <sheetName val="_SHOPLIST.xls__SHOPLIST_xl_5913"/>
      <sheetName val="_SHOPLIST.xls_70_x005f_x0000___0_x_24"/>
      <sheetName val="_SHOPLIST.xls__SHOPLIST_xl_5914"/>
      <sheetName val="_SHOPLIST.xls__SHOPLIST_xl_5915"/>
      <sheetName val="_SHOPLIST.xls__SHOPLIST_xl_5916"/>
      <sheetName val="_SHOPLIST.xls__SHOPLIST_xl_5917"/>
      <sheetName val="_SHOPLIST.xls__SHOPLIST_xl_5918"/>
      <sheetName val="_SHOPLIST.xls__SHOPLIST_xl_5919"/>
      <sheetName val="_SHOPLIST.xls__SHOPLIST_xl_5920"/>
      <sheetName val="_SHOPLIST.xls__SHOPLIST_xl_5921"/>
      <sheetName val="_SHOPLIST.xls__SHOPLIST_xl_5922"/>
      <sheetName val="_SHOPLIST.xls__SHOPLIST_xl_5923"/>
      <sheetName val="_SHOPLIST.xls__SHOPLIST_xl_5924"/>
      <sheetName val="_SHOPLIST.xls__SHOPLIST_xl_5925"/>
      <sheetName val="_SHOPLIST.xls__SHOPLIST_xl_5926"/>
      <sheetName val="_SHOPLIST.xls__SHOPLIST_xl_5927"/>
      <sheetName val="_SHOPLIST.xls__SHOPLIST_xl_5928"/>
      <sheetName val="_SHOPLIST.xls__SHOPLIST_xl_5929"/>
      <sheetName val="_SHOPLIST.xls__SHOPLIST_xl_5930"/>
      <sheetName val="_SHOPLIST.xls__SHOPLIST_xl_5931"/>
      <sheetName val="_SHOPLIST.xls__SHOPLIST_xl_5932"/>
      <sheetName val="_SHOPLIST.xls__SHOPLIST_xl_5933"/>
      <sheetName val="_SHOPLIST.xls__SHOPLIST_xl_5934"/>
      <sheetName val="_SHOPLIST.xls__SHOPLIST_xl_5935"/>
      <sheetName val="_SHOPLIST.xls__SHOPLIST_xl_5936"/>
      <sheetName val="_SHOPLIST.xls__SHOPLIST_xl_5937"/>
      <sheetName val="_SHOPLIST.xls__SHOPLIST_xl_5938"/>
      <sheetName val="_SHOPLIST.xls__SHOPLIST_xl_5939"/>
      <sheetName val="_SHOPLIST.xls__SHOPLIST_xl_5940"/>
      <sheetName val="_SHOPLIST.xls__SHOPLIST_xl_5941"/>
      <sheetName val="_SHOPLIST.xls__SHOPLIST_xl_5942"/>
      <sheetName val="_SHOPLIST.xls__SHOPLIST_xl_5943"/>
      <sheetName val="_SHOPLIST.xls__SHOPLIST_xl_5944"/>
      <sheetName val="_SHOPLIST.xls__SHOPLIST_xl_5945"/>
      <sheetName val="_SHOPLIST.xls__SHOPLIST_xl_5946"/>
      <sheetName val="_SHOPLIST.xls__SHOPLIST_xl_5947"/>
      <sheetName val="_SHOPLIST.xls__SHOPLIST_xl_5948"/>
      <sheetName val="_SHOPLIST.xls__SHOPLIST_xl_5949"/>
      <sheetName val="_SHOPLIST.xls__SHOPLIST_xl_5950"/>
      <sheetName val="_SHOPLIST.xls__SHOPLIST_xl_5951"/>
      <sheetName val="_SHOPLIST.xls__SHOPLIST_xl_5952"/>
      <sheetName val="_SHOPLIST.xls__SHOPLIST_xl_5953"/>
      <sheetName val="_SHOPLIST.xls__SHOPLIST_xl_5954"/>
      <sheetName val="_SHOPLIST.xls__SHOPLIST_xl_5955"/>
      <sheetName val="_SHOPLIST.xls__SHOPLIST_xl_5956"/>
      <sheetName val="_SHOPLIST.xls__SHOPLIST_xl_5957"/>
      <sheetName val="_SHOPLIST.xls__SHOPLIST_xl_5958"/>
      <sheetName val="_SHOPLIST.xls__SHOPLIST_xl_5959"/>
      <sheetName val="_SHOPLIST.xls__SHOPLIST_xl_5960"/>
      <sheetName val="_SHOPLIST.xls__SHOPLIST_xl_5961"/>
      <sheetName val="_SHOPLIST.xls__SHOPLIST_xl_5962"/>
      <sheetName val="_SHOPLIST.xls__SHOPLIST_xl_5963"/>
      <sheetName val="_SHOPLIST.xls__SHOPLIST_xl_5964"/>
      <sheetName val="_SHOPLIST.xls__SHOPLIST_xl_5965"/>
      <sheetName val="_SHOPLIST.xls__SHOPLIST_xl_5966"/>
      <sheetName val="_SHOPLIST.xls__SHOPLIST_xl_5967"/>
      <sheetName val="_SHOPLIST.xls__SHOPLIST_xl_5968"/>
      <sheetName val="_SHOPLIST.xls__SHOPLIST_xl_5969"/>
      <sheetName val="_SHOPLIST.xls__SHOPLIST_xl_5970"/>
      <sheetName val="_SHOPLIST.xls__SHOPLIST_xl_5971"/>
      <sheetName val="_SHOPLIST.xls__SHOPLIST_xl_5972"/>
      <sheetName val="_SHOPLIST.xls__SHOPLIST_xl_5973"/>
      <sheetName val="_SHOPLIST.xls__SHOPLIST_xl_5974"/>
      <sheetName val="_SHOPLIST.xls__SHOPLIST_xl_5975"/>
      <sheetName val="_SHOPLIST.xls__SHOPLIST_xl_5976"/>
      <sheetName val="_SHOPLIST.xls__SHOPLIST_xl_5977"/>
      <sheetName val="_SHOPLIST.xls__SHOPLIST_xl_5978"/>
      <sheetName val="_SHOPLIST.xls__SHOPLIST_xl_5979"/>
      <sheetName val="_SHOPLIST.xls__SHOPLIST_xl_5980"/>
      <sheetName val="_SHOPLIST.xls__SHOPLIST_xl_5981"/>
      <sheetName val="_SHOPLIST.xls__SHOPLIST_xl_5982"/>
      <sheetName val="_SHOPLIST.xls__SHOPLIST_xl_5983"/>
      <sheetName val="_SHOPLIST.xls__SHOPLIST_xl_5984"/>
      <sheetName val="_SHOPLIST.xls__SHOPLIST_xl_5985"/>
      <sheetName val="_SHOPLIST.xls__SHOPLIST_xl_5986"/>
      <sheetName val="_SHOPLIST.xls__SHOPLIST_xl_5987"/>
      <sheetName val="_SHOPLIST.xls__SHOPLIST_xl_5988"/>
      <sheetName val="_SHOPLIST.xls__SHOPLIST_xl_5989"/>
      <sheetName val="_SHOPLIST.xls__SHOPLIST_xl_5990"/>
      <sheetName val="_SHOPLIST.xls__SHOPLIST_xl_5991"/>
      <sheetName val="_SHOPLIST.xls__SHOPLIST_xl_5992"/>
      <sheetName val="_SHOPLIST.xls__SHOPLIST_xl_5993"/>
      <sheetName val="_SHOPLIST.xls__SHOPLIST_xl_5994"/>
      <sheetName val="_SHOPLIST.xls__SHOPLIST_xl_5995"/>
      <sheetName val="_SHOPLIST.xls__SHOPLIST_xl_5996"/>
      <sheetName val="_SHOPLIST.xls__SHOPLIST_xl_5997"/>
      <sheetName val="_SHOPLIST.xls__SHOPLIST_xl_5998"/>
      <sheetName val="_SHOPLIST.xls__SHOPLIST_xl_5999"/>
      <sheetName val="_SHOPLIST.xls__SHOPLIST_xl_6000"/>
      <sheetName val="_SHOPLIST.xls__SHOPLIST_xl_6001"/>
      <sheetName val="_SHOPLIST.xls__VW__VU________57"/>
      <sheetName val="_SHOPLIST.xls__VW__VU________58"/>
      <sheetName val="_SHOPLIST.xls__SHOPLIST_xl_6002"/>
      <sheetName val="_SHOPLIST.xls__SHOPLIST_xl_6003"/>
      <sheetName val="_SHOPLIST.xls_70___0_s__i____77"/>
      <sheetName val="_SHOPLIST.xls__SHOPLIST_xl_6004"/>
      <sheetName val="_SHOPLIST.xls__SHOPLIST_xl_6005"/>
      <sheetName val="_SHOPLIST.xls__SHOPLIST_xl_6006"/>
      <sheetName val="_SHOPLIST.xls__VW__VU________59"/>
      <sheetName val="_SHOPLIST.xls__VW__VU________60"/>
      <sheetName val="_SHOPLIST.xls__SHOPLIST_xl_6007"/>
      <sheetName val="_SHOPLIST.xls__SHOPLIST_xl_6008"/>
      <sheetName val="_SHOPLIST.xls_70___0_s__i____78"/>
      <sheetName val="_SHOPLIST.xls__SHOPLIST_xl_6009"/>
      <sheetName val="_SHOPLIST.xls__SHOPLIST_xl_6010"/>
      <sheetName val="_SHOPLIST.xls__SHOPLIST_xl_6011"/>
      <sheetName val="_SHOPLIST.xls__SHOPLIST_xl_6012"/>
      <sheetName val="_SHOPLIST.xls__SHOPLIST_xl_6013"/>
      <sheetName val="_SHOPLIST.xls__SHOPLIST_xl_6014"/>
      <sheetName val="_SHOPLIST.xls__SHOPLIST_xl_6015"/>
      <sheetName val="_SHOPLIST.xls__SHOPLIST_xl_6016"/>
      <sheetName val="_SHOPLIST.xls__SHOPLIST_xl_6017"/>
      <sheetName val="_SHOPLIST.xls__SHOPLIST_xl_6018"/>
      <sheetName val="_SHOPLIST.xls__SHOPLIST_xl_6019"/>
      <sheetName val="_SHOPLIST.xls__SHOPLIST_xl_6020"/>
      <sheetName val="_SHOPLIST.xls__SHOPLIST_xl_6021"/>
      <sheetName val="_SHOPLIST.xls__SHOPLIST_xl_6022"/>
      <sheetName val="_SHOPLIST.xls__SHOPLIST_xl_6023"/>
      <sheetName val="_SHOPLIST.xls__SHOPLIST_xl_6024"/>
      <sheetName val="_SHOPLIST.xls__SHOPLIST_xl_6025"/>
      <sheetName val="_SHOPLIST.xls__SHOPLIST_xl_6026"/>
      <sheetName val="_SHOPLIST.xls__SHOPLIST_xl_6027"/>
      <sheetName val="_SHOPLIST.xls__SHOPLIST_xl_6028"/>
      <sheetName val="_SHOPLIST.xls__SHOPLIST_xl_6029"/>
      <sheetName val="_SHOPLIST.xls__SHOPLIST_xl_6030"/>
      <sheetName val="_SHOPLIST.xls__SHOPLIST_xl_6031"/>
      <sheetName val="_SHOPLIST.xls__SHOPLIST_xl_6032"/>
      <sheetName val="_SHOPLIST.xls__SHOPLIST_xl_6033"/>
      <sheetName val="_SHOPLIST.xls__SHOPLIST_xl_6034"/>
      <sheetName val="_SHOPLIST.xls__SHOPLIST_xl_6035"/>
      <sheetName val="_SHOPLIST.xls__SHOPLIST_xl_6036"/>
      <sheetName val="_SHOPLIST.xls__SHOPLIST_xl_6037"/>
      <sheetName val="_SHOPLIST.xls__SHOPLIST_xl_6038"/>
      <sheetName val="_SHOPLIST.xls__SHOPLIST_xl_6039"/>
      <sheetName val="_SHOPLIST.xls__SHOPLIST_xl_6040"/>
      <sheetName val="_SHOPLIST.xls__SHOPLIST_xl_6041"/>
      <sheetName val="_SHOPLIST.xls__SHOPLIST_xl_6042"/>
      <sheetName val="_SHOPLIST.xls__SHOPLIST_xl_6043"/>
      <sheetName val="_SHOPLIST.xls__SHOPLIST_xl_6044"/>
      <sheetName val="_SHOPLIST.xls__SHOPLIST_xl_6045"/>
      <sheetName val="_SHOPLIST.xls__SHOPLIST_xl_6046"/>
      <sheetName val="_SHOPLIST.xls__SHOPLIST_xl_6047"/>
      <sheetName val="_SHOPLIST.xls__SHOPLIST_xl_6048"/>
      <sheetName val="_SHOPLIST.xls__SHOPLIST_xl_6049"/>
      <sheetName val="_SHOPLIST.xls__SHOPLIST_xl_6050"/>
      <sheetName val="_SHOPLIST.xls__SHOPLIST_xl_6051"/>
      <sheetName val="_SHOPLIST.xls__SHOPLIST_xl_6052"/>
      <sheetName val="_SHOPLIST.xls__SHOPLIST_xl_6053"/>
      <sheetName val="_SHOPLIST.xls__SHOPLIST_xl_6054"/>
      <sheetName val="_SHOPLIST.xls__SHOPLIST_xl_6055"/>
      <sheetName val="_SHOPLIST.xls__SHOPLIST_xl_6056"/>
      <sheetName val="_SHOPLIST.xls__SHOPLIST_xl_6057"/>
      <sheetName val="_SHOPLIST.xls__SHOPLIST_xl_6058"/>
      <sheetName val="_SHOPLIST.xls__SHOPLIST_xl_6059"/>
      <sheetName val="_SHOPLIST.xls__SHOPLIST_xl_6060"/>
      <sheetName val="_SHOPLIST.xls__SHOPLIST_xl_6061"/>
      <sheetName val="_SHOPLIST.xls__SHOPLIST_xl_6062"/>
      <sheetName val="_SHOPLIST.xls__SHOPLIST_xl_6063"/>
      <sheetName val="_SHOPLIST.xls__SHOPLIST_xl_6064"/>
      <sheetName val="_SHOPLIST.xls__SHOPLIST_xl_6065"/>
      <sheetName val="_SHOPLIST.xls__SHOPLIST_xl_6066"/>
      <sheetName val="_SHOPLIST.xls__SHOPLIST_xl_6067"/>
      <sheetName val="_SHOPLIST.xls__SHOPLIST_xl_6068"/>
      <sheetName val="_SHOPLIST.xls__SHOPLIST_xl_6069"/>
      <sheetName val="_SHOPLIST.xls__SHOPLIST_xl_6070"/>
      <sheetName val="_SHOPLIST.xls__SHOPLIST_xl_6071"/>
      <sheetName val="_SHOPLIST.xls__SHOPLIST_xl_6072"/>
      <sheetName val="_SHOPLIST.xls__SHOPLIST_xl_6073"/>
      <sheetName val="_SHOPLIST.xls__SHOPLIST_xl_6074"/>
      <sheetName val="_SHOPLIST.xls__SHOPLIST_xl_6075"/>
      <sheetName val="_SHOPLIST.xls__SHOPLIST_xl_6076"/>
      <sheetName val="_SHOPLIST.xls__SHOPLIST_xl_6077"/>
      <sheetName val="_SHOPLIST.xls__SHOPLIST_xl_6078"/>
      <sheetName val="_SHOPLIST.xls__SHOPLIST_xl_6079"/>
      <sheetName val="_SHOPLIST.xls__SHOPLIST_xl_6080"/>
      <sheetName val="_SHOPLIST.xls__SHOPLIST_xl_6081"/>
      <sheetName val="_SHOPLIST.xls__SHOPLIST_xl_6082"/>
      <sheetName val="_SHOPLIST.xls__SHOPLIST_xl_6083"/>
      <sheetName val="_SHOPLIST.xls__SHOPLIST_xl_6084"/>
      <sheetName val="_SHOPLIST.xls__SHOPLIST_xl_6085"/>
      <sheetName val="_SHOPLIST.xls__SHOPLIST_xl_6086"/>
      <sheetName val="_SHOPLIST.xls__SHOPLIST_xl_6087"/>
      <sheetName val="_SHOPLIST.xls__SHOPLIST_xl_6088"/>
      <sheetName val="_SHOPLIST.xls__SHOPLIST_xl_6089"/>
      <sheetName val="_SHOPLIST.xls__SHOPLIST_xl_6090"/>
      <sheetName val="_SHOPLIST.xls__SHOPLIST_xl_6091"/>
      <sheetName val="_SHOPLIST.xls__SHOPLIST_xl_6092"/>
      <sheetName val="_SHOPLIST.xls__SHOPLIST_xl_6093"/>
      <sheetName val="_SHOPLIST.xls__SHOPLIST_xl_6094"/>
      <sheetName val="_SHOPLIST.xls__SHOPLIST_xl_6095"/>
      <sheetName val="_SHOPLIST.xls__SHOPLIST_xl_6096"/>
      <sheetName val="_SHOPLIST.xls__SHOPLIST_xl_6097"/>
      <sheetName val="_SHOPLIST.xls__SHOPLIST_xl_6098"/>
      <sheetName val="_SHOPLIST.xls__SHOPLIST_xl_6099"/>
      <sheetName val="_SHOPLIST.xls__SHOPLIST_xl_6100"/>
      <sheetName val="_SHOPLIST.xls__SHOPLIST_xl_6101"/>
      <sheetName val="_SHOPLIST.xls__SHOPLIST_xl_6102"/>
      <sheetName val="_SHOPLIST.xls__SHOPLIST_xl_6103"/>
      <sheetName val="_SHOPLIST.xls__SHOPLIST_xl_6104"/>
      <sheetName val="_SHOPLIST.xls__SHOPLIST_xl_6105"/>
      <sheetName val="_SHOPLIST.xls__SHOPLIST_xl_6106"/>
      <sheetName val="_SHOPLIST.xls__SHOPLIST_xl_6107"/>
      <sheetName val="_SHOPLIST.xls__SHOPLIST_xl_6108"/>
      <sheetName val="_SHOPLIST.xls__SHOPLIST_xl_6109"/>
      <sheetName val="_SHOPLIST.xls__SHOPLIST_xl_6110"/>
      <sheetName val="_SHOPLIST.xls__SHOPLIST_xl_6111"/>
      <sheetName val="_SHOPLIST.xls__SHOPLIST_xl_6112"/>
      <sheetName val="_SHOPLIST.xls__SHOPLIST_xl_6113"/>
      <sheetName val="_SHOPLIST.xls__SHOPLIST_xl_6114"/>
      <sheetName val="_SHOPLIST.xls__SHOPLIST_xl_6115"/>
      <sheetName val="_SHOPLIST.xls__SHOPLIST_xl_6116"/>
      <sheetName val="_SHOPLIST.xls__SHOPLIST_xl_6117"/>
      <sheetName val="_SHOPLIST.xls__SHOPLIST_xl_6118"/>
      <sheetName val="_SHOPLIST.xls__SHOPLIST_xl_6119"/>
      <sheetName val="_SHOPLIST.xls__SHOPLIST_xl_6120"/>
      <sheetName val="_SHOPLIST.xls__SHOPLIST_xl_6121"/>
      <sheetName val="_SHOPLIST.xls__SHOPLIST_xl_6122"/>
      <sheetName val="_SHOPLIST.xls__SHOPLIST_xl_6123"/>
      <sheetName val="_SHOPLIST.xls__SHOPLIST_xl_6124"/>
      <sheetName val="_SHOPLIST.xls__SHOPLIST_xl_6125"/>
      <sheetName val="_SHOPLIST.xls__SHOPLIST_xl_6126"/>
      <sheetName val="_SHOPLIST.xls__SHOPLIST_xl_6127"/>
      <sheetName val="_SHOPLIST.xls__SHOPLIST_xl_6128"/>
      <sheetName val="_SHOPLIST.xls__SHOPLIST_xl_6129"/>
      <sheetName val="_SHOPLIST.xls__SHOPLIST_xl_6130"/>
      <sheetName val="_SHOPLIST.xls__SHOPLIST_xl_6131"/>
      <sheetName val="_SHOPLIST.xls__SHOPLIST_xl_6132"/>
      <sheetName val="_SHOPLIST.xls__SHOPLIST_xl_6133"/>
      <sheetName val="_SHOPLIST.xls__SHOPLIST_xl_6134"/>
      <sheetName val="_SHOPLIST.xls__SHOPLIST_xl_6135"/>
      <sheetName val="_SHOPLIST.xls__SHOPLIST_xl_6136"/>
      <sheetName val="_SHOPLIST.xls__SHOPLIST_xl_6137"/>
      <sheetName val="_SHOPLIST.xls__SHOPLIST_xl_6138"/>
      <sheetName val="_SHOPLIST.xls_70___0_s__i____79"/>
      <sheetName val="_SHOPLIST.xls__SHOPLIST_xl_6139"/>
      <sheetName val="_SHOPLIST.xls__SHOPLIST_xl_6140"/>
      <sheetName val="_SHOPLIST.xls__SHOPLIST_xl_6141"/>
      <sheetName val="_SHOPLIST.xls__VW__VU________61"/>
      <sheetName val="_SHOPLIST.xls__SHOPLIST_xl_6142"/>
      <sheetName val="_SHOPLIST.xls__SHOPLIST_xl_6143"/>
      <sheetName val="_SHOPLIST.xls__SHOPLIST_xl_6144"/>
      <sheetName val="_SHOPLIST.xls__SHOPLIST_xl_6145"/>
      <sheetName val="_SHOPLIST.xls__SHOPLIST_xl_6146"/>
      <sheetName val="_SHOPLIST.xls__SHOPLIST_xl_6147"/>
      <sheetName val="_SHOPLIST.xls__SHOPLIST_xl_6148"/>
      <sheetName val="_SHOPLIST.xls__SHOPLIST_xl_6149"/>
      <sheetName val="_SHOPLIST.xls__SHOPLIST_xl_6150"/>
      <sheetName val="_SHOPLIST.xls__SHOPLIST_xl_6151"/>
      <sheetName val="_SHOPLIST.xls__SHOPLIST_xl_6152"/>
      <sheetName val="_SHOPLIST.xls__SHOPLIST_xl_6153"/>
      <sheetName val="_SHOPLIST.xls__SHOPLIST_xl_6154"/>
      <sheetName val="_SHOPLIST.xls__SHOPLIST_xl_6155"/>
      <sheetName val="_SHOPLIST.xls__SHOPLIST_xl_6156"/>
      <sheetName val="_SHOPLIST.xls__SHOPLIST_xl_6157"/>
      <sheetName val="_SHOPLIST.xls__SHOPLIST_xl_6158"/>
      <sheetName val="_SHOPLIST.xls__SHOPLIST_xl_6159"/>
      <sheetName val="_SHOPLIST.xls__SHOPLIST_xl_6160"/>
      <sheetName val="_SHOPLIST.xls__SHOPLIST_xl_6161"/>
      <sheetName val="_SHOPLIST.xls__SHOPLIST_xl_6162"/>
      <sheetName val="_SHOPLIST.xls__SHOPLIST_xl_6163"/>
      <sheetName val="_SHOPLIST.xls__SHOPLIST_xl_6164"/>
      <sheetName val="_SHOPLIST.xls__SHOPLIST_xl_6165"/>
      <sheetName val="_SHOPLIST.xls__SHOPLIST_xl_6166"/>
      <sheetName val="_SHOPLIST.xls__SHOPLIST_xl_6167"/>
      <sheetName val="_SHOPLIST.xls__SHOPLIST_xl_6168"/>
      <sheetName val="_SHOPLIST.xls__SHOPLIST_xl_6169"/>
      <sheetName val="_SHOPLIST.xls__SHOPLIST_xl_6170"/>
      <sheetName val="_SHOPLIST.xls__SHOPLIST_xl_6171"/>
      <sheetName val="_SHOPLIST.xls__SHOPLIST_xl_6172"/>
      <sheetName val="_SHOPLIST.xls__SHOPLIST_xl_6173"/>
      <sheetName val="_SHOPLIST.xls__SHOPLIST_xl_6174"/>
      <sheetName val="_SHOPLIST.xls__SHOPLIST_xl_6175"/>
      <sheetName val="_SHOPLIST.xls__SHOPLIST_xl_6176"/>
      <sheetName val="_SHOPLIST.xls__SHOPLIST_xl_6177"/>
      <sheetName val="_SHOPLIST.xls__SHOPLIST_xl_6178"/>
      <sheetName val="_SHOPLIST.xls__SHOPLIST_xl_6179"/>
      <sheetName val="_SHOPLIST.xls__SHOPLIST_xl_6180"/>
      <sheetName val="_SHOPLIST.xls__SHOPLIST_xl_6181"/>
      <sheetName val="_SHOPLIST.xls__SHOPLIST_xl_6182"/>
      <sheetName val="_SHOPLIST.xls__SHOPLIST_xl_6183"/>
      <sheetName val="_SHOPLIST.xls__SHOPLIST_xl_6184"/>
      <sheetName val="_SHOPLIST.xls__SHOPLIST_xl_6185"/>
      <sheetName val="_SHOPLIST.xls__SHOPLIST_xl_6186"/>
      <sheetName val="_SHOPLIST.xls__SHOPLIST_xl_6187"/>
      <sheetName val="_SHOPLIST.xls__SHOPLIST_xl_6188"/>
      <sheetName val="_SHOPLIST.xls__SHOPLIST_xl_6189"/>
      <sheetName val="_SHOPLIST.xls__SHOPLIST_xl_6190"/>
      <sheetName val="_SHOPLIST.xls__SHOPLIST_xl_6191"/>
      <sheetName val="_SHOPLIST.xls__SHOPLIST_xl_6192"/>
      <sheetName val="_SHOPLIST.xls__SHOPLIST_xl_6193"/>
      <sheetName val="_SHOPLIST.xls__SHOPLIST_xl_6194"/>
      <sheetName val="_SHOPLIST.xls__SHOPLIST_xl_6195"/>
      <sheetName val="_SHOPLIST.xls__SHOPLIST_xl_6196"/>
      <sheetName val="_SHOPLIST.xls__SHOPLIST_xl_6197"/>
      <sheetName val="_SHOPLIST.xls__SHOPLIST_xl_6198"/>
      <sheetName val="_SHOPLIST.xls__SHOPLIST_xl_6199"/>
      <sheetName val="_SHOPLIST.xls__SHOPLIST_xl_6200"/>
      <sheetName val="_SHOPLIST.xls__SHOPLIST_xl_6201"/>
      <sheetName val="_SHOPLIST.xls__SHOPLIST_xl_6202"/>
      <sheetName val="_SHOPLIST.xls__SHOPLIST_xl_6203"/>
      <sheetName val="_SHOPLIST.xls__SHOPLIST_xl_6204"/>
      <sheetName val="_SHOPLIST.xls__SHOPLIST_xl_6205"/>
      <sheetName val="_SHOPLIST.xls__SHOPLIST_xl_6206"/>
      <sheetName val="_SHOPLIST.xls__SHOPLIST_xl_6207"/>
      <sheetName val="_SHOPLIST.xls__SHOPLIST_xl_6208"/>
      <sheetName val="_SHOPLIST.xls__SHOPLIST_xl_6209"/>
      <sheetName val="_SHOPLIST.xls__SHOPLIST_xl_6210"/>
      <sheetName val="_SHOPLIST.xls__SHOPLIST_xl_6211"/>
      <sheetName val="_SHOPLIST.xls__SHOPLIST_xl_6212"/>
      <sheetName val="_SHOPLIST.xls__SHOPLIST_xl_6213"/>
      <sheetName val="_SHOPLIST.xls__SHOPLIST_xl_6214"/>
      <sheetName val="_SHOPLIST.xls__SHOPLIST_xl_6215"/>
      <sheetName val="_SHOPLIST.xls__SHOPLIST_xl_6216"/>
      <sheetName val="_SHOPLIST.xls__SHOPLIST_xl_6217"/>
      <sheetName val="_SHOPLIST.xls__SHOPLIST_xl_6218"/>
      <sheetName val="_SHOPLIST.xls__SHOPLIST_xl_6219"/>
      <sheetName val="_SHOPLIST.xls__SHOPLIST_xl_6220"/>
      <sheetName val="_SHOPLIST.xls__SHOPLIST_xl_6221"/>
      <sheetName val="_SHOPLIST.xls__SHOPLIST_xl_6222"/>
      <sheetName val="_SHOPLIST.xls__SHOPLIST_xl_6223"/>
      <sheetName val="_SHOPLIST.xls__SHOPLIST_xl_6224"/>
      <sheetName val="_SHOPLIST.xls__SHOPLIST_xl_6225"/>
      <sheetName val="_SHOPLIST.xls__SHOPLIST_xl_6226"/>
      <sheetName val="_SHOPLIST.xls__SHOPLIST_xl_6227"/>
      <sheetName val="_SHOPLIST.xls__SHOPLIST_xl_6228"/>
      <sheetName val="_SHOPLIST.xls__SHOPLIST_xl_6229"/>
      <sheetName val="_SHOPLIST.xls__SHOPLIST_xl_6230"/>
      <sheetName val="_SHOPLIST.xls__SHOPLIST_xl_6231"/>
      <sheetName val="_SHOPLIST.xls__SHOPLIST_xl_6232"/>
      <sheetName val="_SHOPLIST.xls__SHOPLIST_xl_6233"/>
      <sheetName val="_SHOPLIST.xls__SHOPLIST_xl_6234"/>
      <sheetName val="_SHOPLIST.xls__SHOPLIST_xl_6235"/>
      <sheetName val="_SHOPLIST.xls__SHOPLIST_xl_6236"/>
      <sheetName val="_SHOPLIST.xls__SHOPLIST_xl_6237"/>
      <sheetName val="_SHOPLIST.xls__SHOPLIST_xl_6238"/>
      <sheetName val="_SHOPLIST.xls__SHOPLIST_xl_6239"/>
      <sheetName val="_SHOPLIST.xls__SHOPLIST_xl_6240"/>
      <sheetName val="_SHOPLIST.xls__SHOPLIST_xl_6241"/>
      <sheetName val="_SHOPLIST.xls__SHOPLIST_xl_6242"/>
      <sheetName val="_SHOPLIST.xls__SHOPLIST_xl_6243"/>
      <sheetName val="_SHOPLIST.xls__SHOPLIST_xl_6244"/>
      <sheetName val="_SHOPLIST.xls__SHOPLIST_xl_6245"/>
      <sheetName val="_SHOPLIST.xls__SHOPLIST_xl_6246"/>
      <sheetName val="_SHOPLIST.xls__SHOPLIST_xl_6247"/>
      <sheetName val="_SHOPLIST.xls__SHOPLIST_xl_6248"/>
      <sheetName val="_SHOPLIST.xls__SHOPLIST_xl_6249"/>
      <sheetName val="_SHOPLIST.xls__SHOPLIST_xl_6250"/>
      <sheetName val="_SHOPLIST.xls__SHOPLIST_xl_6251"/>
      <sheetName val="_SHOPLIST.xls__SHOPLIST_xl_6252"/>
      <sheetName val="_SHOPLIST.xls__SHOPLIST_xl_6253"/>
      <sheetName val="_SHOPLIST.xls__SHOPLIST_xl_6254"/>
      <sheetName val="_SHOPLIST.xls__SHOPLIST_xl_6255"/>
      <sheetName val="_SHOPLIST.xls__SHOPLIST_xl_6256"/>
      <sheetName val="_SHOPLIST.xls__SHOPLIST_xl_6257"/>
      <sheetName val="_SHOPLIST.xls__SHOPLIST_xl_6258"/>
      <sheetName val="_SHOPLIST.xls__SHOPLIST_xl_6259"/>
      <sheetName val="_SHOPLIST.xls__SHOPLIST_xl_6260"/>
      <sheetName val="_SHOPLIST.xls__SHOPLIST_xl_6261"/>
      <sheetName val="_SHOPLIST.xls__SHOPLIST_xl_6262"/>
      <sheetName val="_SHOPLIST.xls__SHOPLIST_xl_6263"/>
      <sheetName val="_SHOPLIST.xls__SHOPLIST_xl_6264"/>
      <sheetName val="_SHOPLIST.xls__SHOPLIST_xl_6265"/>
      <sheetName val="_SHOPLIST.xls__SHOPLIST_xl_6266"/>
      <sheetName val="_SHOPLIST.xls__SHOPLIST_xl_6267"/>
      <sheetName val="_SHOPLIST.xls__SHOPLIST_xl_6268"/>
      <sheetName val="_SHOPLIST.xls__SHOPLIST_xl_6269"/>
      <sheetName val="_SHOPLIST.xls__SHOPLIST_xl_6270"/>
      <sheetName val="_SHOPLIST.xls__SHOPLIST_xl_6271"/>
      <sheetName val="_SHOPLIST.xls__SHOPLIST_xl_6272"/>
      <sheetName val="_SHOPLIST.xls__SHOPLIST_xl_6273"/>
      <sheetName val="_SHOPLIST.xls__SHOPLIST_xl_6274"/>
      <sheetName val="_SHOPLIST.xls__SHOPLIST_xl_6275"/>
      <sheetName val="_SHOPLIST.xls__SHOPLIST_xl_6276"/>
      <sheetName val="_SHOPLIST.xls__SHOPLIST_xl_6277"/>
      <sheetName val="_SHOPLIST.xls__SHOPLIST_xl_6278"/>
      <sheetName val="_SHOPLIST.xls__SHOPLIST_xl_6279"/>
      <sheetName val="R.C. qty"/>
      <sheetName val="1A4"/>
      <sheetName val="cost-pile"/>
      <sheetName val="RT1-E"/>
      <sheetName val="Cert1"/>
      <sheetName val="SFA"/>
      <sheetName val="Ap D1 - SumA"/>
      <sheetName val="Ap D2 - SumB"/>
      <sheetName val="Ap E - Elmt"/>
      <sheetName val="Workdone"/>
      <sheetName val="stiffener"/>
      <sheetName val="FA-LISTING"/>
      <sheetName val="Master01"/>
      <sheetName val="Build Up Rates"/>
      <sheetName val="SUM-CW"/>
      <sheetName val="DO"/>
      <sheetName val="BlkARoofBeamRebar"/>
      <sheetName val="指标分摊"/>
      <sheetName val="规划指标"/>
      <sheetName val="二级成本动态表"/>
      <sheetName val="Original External Work"/>
      <sheetName val="Corner Arch"/>
      <sheetName val="Code List"/>
      <sheetName val="graph"/>
      <sheetName val="5_1-AB1"/>
      <sheetName val="Fwk Brkdown (1)"/>
      <sheetName val="alpha"/>
      <sheetName val="Spread_sht"/>
      <sheetName val="wblff"/>
      <sheetName val="intwallpart"/>
      <sheetName val="GB1"/>
      <sheetName val="Others"/>
      <sheetName val="EWWB"/>
      <sheetName val="Base Carcass Plywood Qty"/>
      <sheetName val="Production info"/>
      <sheetName val="Top Carcass Plywood Qty"/>
      <sheetName val="BQ-Ext  "/>
      <sheetName val="New Guest Wing"/>
      <sheetName val="Infra"/>
      <sheetName val="Bill 4_1a___"/>
      <sheetName val="BQ5"/>
      <sheetName val="Bill2b (2)"/>
      <sheetName val="Rate ( Bldg )"/>
      <sheetName val="Rate ( RC )"/>
      <sheetName val="k2 foundation"/>
      <sheetName val="M &amp; E"/>
      <sheetName val="bp bill"/>
      <sheetName val="DWi"/>
      <sheetName val="Elemental RT2A-E"/>
      <sheetName val="AHSB Assessment"/>
      <sheetName val="End Arch"/>
      <sheetName val="Intermediate Arch"/>
      <sheetName val="Slab Detail"/>
      <sheetName val="SECT7-1 EXCN"/>
      <sheetName val="PDA2"/>
      <sheetName val="RFF"/>
      <sheetName val="prime"/>
      <sheetName val="DTCT"/>
      <sheetName val="할증 "/>
      <sheetName val="BOQ-Rev.3"/>
      <sheetName val="Drop_Down_Data10"/>
      <sheetName val="Rules_10"/>
      <sheetName val="L3-WBS_Mapping10"/>
      <sheetName val="Elemental_Buildup27"/>
      <sheetName val="Ap_A34"/>
      <sheetName val="SHOPLIST_xls33"/>
      <sheetName val="Top_sheet36"/>
      <sheetName val="Invoice_Summary33"/>
      <sheetName val="2_Div_14_34"/>
      <sheetName val="PROJECT_BRIEF34"/>
      <sheetName val="POWER_ASSUMPTIONS33"/>
      <sheetName val="Dubai_golf33"/>
      <sheetName val="C_(3)34"/>
      <sheetName val="Softscape_Buildup32"/>
      <sheetName val="Mat'l_Rate32"/>
      <sheetName val="Civil_Boq32"/>
      <sheetName val="WITHOUT_C&amp;I_PROFIT_(3)32"/>
      <sheetName val="BILL_COV30"/>
      <sheetName val="Day_work29"/>
      <sheetName val="Div__0228"/>
      <sheetName val="Div__0328"/>
      <sheetName val="Div__0428"/>
      <sheetName val="Div__0528"/>
      <sheetName val="Div__0628"/>
      <sheetName val="Div__0728"/>
      <sheetName val="Div__0828"/>
      <sheetName val="Div__0928"/>
      <sheetName val="Div__1028"/>
      <sheetName val="Div__1128"/>
      <sheetName val="Div__1228"/>
      <sheetName val="Div_1328"/>
      <sheetName val="EXTERNAL_WORKS28"/>
      <sheetName val="PRODUCTIVITY_RATE28"/>
      <sheetName val="U_R_A_-_MASONRY28"/>
      <sheetName val="U_R_A_-_PLASTERING28"/>
      <sheetName val="U_R_A_-_TILING28"/>
      <sheetName val="U_R_A_-_GRANITE28"/>
      <sheetName val="V_C_2_-_EARTHWORK28"/>
      <sheetName val="V_C_9_-_CERAMIC28"/>
      <sheetName val="V_C_9_-_FINISHES28"/>
      <sheetName val="HIRED_LABOUR_CODE30"/>
      <sheetName val="PA-_Consutant_30"/>
      <sheetName val="foot-slab_reinft30"/>
      <sheetName val="Activity_List32"/>
      <sheetName val="Ra__stair30"/>
      <sheetName val="Materials_Cost(PCC)29"/>
      <sheetName val="India_F&amp;S_Template29"/>
      <sheetName val="IO_LIST29"/>
      <sheetName val="Material_29"/>
      <sheetName val="Quote_Sheet29"/>
      <sheetName val="DETAILED__BOQ30"/>
      <sheetName val="M-Book_for_Conc30"/>
      <sheetName val="M-Book_for_FW30"/>
      <sheetName val="VALVE_CHAMBERS29"/>
      <sheetName val="Fire_Hydrants29"/>
      <sheetName val="B_GATE_VALVE29"/>
      <sheetName val="Sub_G1_Fire29"/>
      <sheetName val="Sub_G12_Fire29"/>
      <sheetName val="BAFO_CCL_Submission10"/>
      <sheetName val="BOQ_Direct_selling_cost29"/>
      <sheetName val="Eq__Mobilization28"/>
      <sheetName val="PointNo_527"/>
      <sheetName val="w't_table27"/>
      <sheetName val="PMWeb_data28"/>
      <sheetName val="CHART_OF_ACCOUNTS28"/>
      <sheetName val="B185-B-9_128"/>
      <sheetName val="B185-B-9_228"/>
      <sheetName val="E-Bill_No_6_A-O28"/>
      <sheetName val="Material_List_27"/>
      <sheetName val="Project_Cost_Breakdown25"/>
      <sheetName val="Working_for_RCC28"/>
      <sheetName val="Index_List27"/>
      <sheetName val="Type_List27"/>
      <sheetName val="File_Types27"/>
      <sheetName val="SS_MH28"/>
      <sheetName val="bill_nb2-Plumbing_&amp;_Drainag27"/>
      <sheetName val="Pl_&amp;_Dr_B27"/>
      <sheetName val="Pl_&amp;_Dr_G27"/>
      <sheetName val="Pl_&amp;_Dr_M27"/>
      <sheetName val="Pl_&amp;_Dr_127"/>
      <sheetName val="Pl_&amp;_Dr_227"/>
      <sheetName val="Pl_&amp;_Dr_327"/>
      <sheetName val="Pl_&amp;_Dr_427"/>
      <sheetName val="Pl_&amp;_Dr_527"/>
      <sheetName val="Pl_&amp;_Dr_627"/>
      <sheetName val="Pl_&amp;_Dr_727"/>
      <sheetName val="Pl_&amp;_Dr_827"/>
      <sheetName val="Pl_&amp;_Dr_R27"/>
      <sheetName val="FF_B27"/>
      <sheetName val="FF_G27"/>
      <sheetName val="FF_M27"/>
      <sheetName val="FF_127"/>
      <sheetName val="FF_2_27"/>
      <sheetName val="FF_327"/>
      <sheetName val="FF_427"/>
      <sheetName val="FF_527"/>
      <sheetName val="FF_6_27"/>
      <sheetName val="FF_727"/>
      <sheetName val="FF_827"/>
      <sheetName val="FF_R27"/>
      <sheetName val="bill_nb3-FF27"/>
      <sheetName val="HVAC_B27"/>
      <sheetName val="HVAC_G27"/>
      <sheetName val="HVAC_M27"/>
      <sheetName val="HVAC_127"/>
      <sheetName val="HVAC_227"/>
      <sheetName val="HVAC_327"/>
      <sheetName val="HVAC_427"/>
      <sheetName val="HVAC_527"/>
      <sheetName val="HVAC_627"/>
      <sheetName val="HVAC_727"/>
      <sheetName val="HVAC_827"/>
      <sheetName val="HVAC_R27"/>
      <sheetName val="bill_nb4-HVAC27"/>
      <sheetName val="SC_B27"/>
      <sheetName val="SC_G27"/>
      <sheetName val="SC_M27"/>
      <sheetName val="SC_127"/>
      <sheetName val="SC_227"/>
      <sheetName val="SC_327"/>
      <sheetName val="SC_427"/>
      <sheetName val="SC_527"/>
      <sheetName val="SC_627"/>
      <sheetName val="SC_727"/>
      <sheetName val="SC_827"/>
      <sheetName val="SC_R27"/>
      <sheetName val="AV_B27"/>
      <sheetName val="AV_G27"/>
      <sheetName val="AV_M27"/>
      <sheetName val="AV_127"/>
      <sheetName val="AV_227"/>
      <sheetName val="AV_327"/>
      <sheetName val="AV_427"/>
      <sheetName val="AV_527"/>
      <sheetName val="AV_627"/>
      <sheetName val="AV_727"/>
      <sheetName val="AV_827"/>
      <sheetName val="EL_B27"/>
      <sheetName val="EL_M27"/>
      <sheetName val="EL_127"/>
      <sheetName val="EL_227"/>
      <sheetName val="EL_327"/>
      <sheetName val="EL_427"/>
      <sheetName val="EL_527"/>
      <sheetName val="EL_627"/>
      <sheetName val="EL_727"/>
      <sheetName val="EL_827"/>
      <sheetName val="EL_R27"/>
      <sheetName val="EL_TR27"/>
      <sheetName val="8-_EL27"/>
      <sheetName val="FA_B27"/>
      <sheetName val="FA_G27"/>
      <sheetName val="FA_M27"/>
      <sheetName val="FA_127"/>
      <sheetName val="FA_227"/>
      <sheetName val="FA_327"/>
      <sheetName val="FA_427"/>
      <sheetName val="FA_527"/>
      <sheetName val="FA_627"/>
      <sheetName val="FA_727"/>
      <sheetName val="FA_827"/>
      <sheetName val="FA_R27"/>
      <sheetName val="9-_FA27"/>
      <sheetName val="B09_128"/>
      <sheetName val="2_2)Revised_Cash_Flow27"/>
      <sheetName val="입찰내역_발주처_양식27"/>
      <sheetName val="Division_256"/>
      <sheetName val="Division_427"/>
      <sheetName val="Division_527"/>
      <sheetName val="Division_627"/>
      <sheetName val="Division_727"/>
      <sheetName val="Division_827"/>
      <sheetName val="Division_927"/>
      <sheetName val="Division_1027"/>
      <sheetName val="Division_1227"/>
      <sheetName val="Division_1427"/>
      <sheetName val="Division_2130"/>
      <sheetName val="Division_2228"/>
      <sheetName val="Division_2327"/>
      <sheetName val="Division_2627"/>
      <sheetName val="Division_2727"/>
      <sheetName val="Division_2827"/>
      <sheetName val="Division_3127"/>
      <sheetName val="Division_3227"/>
      <sheetName val="Division_3327"/>
      <sheetName val="LIST_DO_NOT_REMOVE26"/>
      <sheetName val="PRECAST_lightconc-II29"/>
      <sheetName val="final_abstract29"/>
      <sheetName val="Mall_waterproofing24"/>
      <sheetName val="MSCP_waterproofing24"/>
      <sheetName val="Employee_List25"/>
      <sheetName val="Chiet_t27"/>
      <sheetName val="Staffing_and_Rates_IA27"/>
      <sheetName val="/VWVU))tÏØ0__100"/>
      <sheetName val="B6_2_26"/>
      <sheetName val="Summary_of_Work25"/>
      <sheetName val="RAB_AR&amp;STR24"/>
      <sheetName val="Data_Validation10"/>
      <sheetName val="Staff_Acco_25"/>
      <sheetName val="TBAL9697_-group_wise__sdpl25"/>
      <sheetName val="Div26_-_Elect10"/>
      <sheetName val="CHUNG_CU_CARRILON10"/>
      <sheetName val="Update_list10"/>
      <sheetName val="Sinh_Nam_systems10"/>
      <sheetName val="DIE_profile10"/>
      <sheetName val="Import_tax10"/>
      <sheetName val="[SHOPLIST_xls]70,/0s«iÆøí¬i30"/>
      <sheetName val="TONG_HOP_VL-NC10"/>
      <sheetName val="TONGKE3p_10"/>
      <sheetName val="TH_VL,_NC,_DDHT_Thanhphuoc10"/>
      <sheetName val="DON_GIA10"/>
      <sheetName val="CHITIET_VL-NC10"/>
      <sheetName val="TH_kinh_phi10"/>
      <sheetName val="KLDT_DIEN10"/>
      <sheetName val="Dinh_muc_CP_KTCB_khac10"/>
      <sheetName val="[SHOPLIST_xls][SHOPLIST_xls]922"/>
      <sheetName val="quotation_10"/>
      <sheetName val="Bill_5_-_Carpark10"/>
      <sheetName val="BOQ_-_summary__310"/>
      <sheetName val="NKSC_thue10"/>
      <sheetName val="05__Data_Cash_Flow10"/>
      <sheetName val="MTO_REV_2(ARMOR)10"/>
      <sheetName val="Item-_Compact25"/>
      <sheetName val="E_&amp;_R25"/>
      <sheetName val="Rate_summary24"/>
      <sheetName val="Рабочий_лист24"/>
      <sheetName val="[SHOPLIST_xls]7019"/>
      <sheetName val="[SHOPLIST_xls][SHOPLIST_xls]923"/>
      <sheetName val="Back_up24"/>
      <sheetName val="Annex_1_Sect_3a25"/>
      <sheetName val="Annex_1_Sect_3a_125"/>
      <sheetName val="Annex_1_Sect_3b25"/>
      <sheetName val="Annex_1_Sect_3c25"/>
      <sheetName val="HOURLY_RATES25"/>
      <sheetName val="Risk_Breakdown_Structure23"/>
      <sheetName val="Common_Variables24"/>
      <sheetName val="INDIGINEOUS_ITEMS_24"/>
      <sheetName val="SITE_WORK24"/>
      <sheetName val="PT_141-_Site_A_Landscape24"/>
      <sheetName val="train_cash24"/>
      <sheetName val="accom_cash24"/>
      <sheetName val="d-safe_DELUXE24"/>
      <sheetName val="GPL_Revenu_Update24"/>
      <sheetName val="DO_NOT_TOUCH24"/>
      <sheetName val="Work_Type24"/>
      <sheetName val="Duct_Accesories24"/>
      <sheetName val="AREA_OF_APPLICATION23"/>
      <sheetName val="????_???_??24"/>
      <sheetName val="Labour_&amp;_Plant24"/>
      <sheetName val="Ave_wtd_rates24"/>
      <sheetName val="Debits_as_on_12_04_0824"/>
      <sheetName val="STAFFSCHED_24"/>
      <sheetName val="TRIAL_BALANCE24"/>
      <sheetName val="PROJECT_BRIEF(EX_NEW)24"/>
      <sheetName val="Geneí¬_i23"/>
      <sheetName val="Cashflow_projection19"/>
      <sheetName val="steel_total23"/>
      <sheetName val="ELE_BOQ23"/>
      <sheetName val="Resumo_Empreitadas20"/>
      <sheetName val="Floor_Box_21"/>
      <sheetName val="PPA_Summary20"/>
      <sheetName val="Mix_Design20"/>
      <sheetName val="Equipment_Rates19"/>
      <sheetName val="[SHOPLIST_xls][SHOPLIST_xls][19"/>
      <sheetName val="E_H_-_H__W_P_19"/>
      <sheetName val="E__H__Treatment_for_pile_cap19"/>
      <sheetName val="Z-_GENERAL_PRICE_SUMMARY20"/>
      <sheetName val="[SHOPLIST_xls]/VW19"/>
      <sheetName val="%_prog_figs_-u5_and_total20"/>
      <sheetName val="[SHOPLIST_xls][SHOPLIST_xls]924"/>
      <sheetName val="Area_Breakdown_PER_LEVEL_LINK19"/>
      <sheetName val="CF_Input19"/>
      <sheetName val="DATA_INPUT19"/>
      <sheetName val="Vordruck-Nr__7_1_3_D19"/>
      <sheetName val="M&amp;A_D19"/>
      <sheetName val="M&amp;A_E19"/>
      <sheetName val="M&amp;A_G19"/>
      <sheetName val="[SHOPLIST_xls]70,19"/>
      <sheetName val="Base_BM-rebar19"/>
      <sheetName val="Data_Sheet19"/>
      <sheetName val="Materials_19"/>
      <sheetName val="Form_619"/>
      <sheetName val="Risk_Register19"/>
      <sheetName val="Revised_Front_Page19"/>
      <sheetName val="Diff_Run01&amp;Run0219"/>
      <sheetName val="CCS_Summary19"/>
      <sheetName val="1_Carillion_Staff19"/>
      <sheetName val="_2_Staff_&amp;_Gen_labour19"/>
      <sheetName val="3_Offices19"/>
      <sheetName val="4_TempServ19"/>
      <sheetName val="__5_Temp_Wks19"/>
      <sheetName val="_6_Addn_Plant19"/>
      <sheetName val="_7__Transport19"/>
      <sheetName val="_8_Testing19"/>
      <sheetName val="9__Miscellaneous19"/>
      <sheetName val="10__Design19"/>
      <sheetName val="_11_Insurances19"/>
      <sheetName val="_12_Client_Req_19"/>
      <sheetName val="Risk_List19"/>
      <sheetName val="Track_of_Changes19"/>
      <sheetName val="Bill_8_Doors_&amp;_Windows19"/>
      <sheetName val="Bill_9_Finishes_19"/>
      <sheetName val="Bill_10_Specialities19"/>
      <sheetName val="Contract_Division17"/>
      <sheetName val="SubContract_Type17"/>
      <sheetName val="Service_Type17"/>
      <sheetName val="PRICE_INFO16"/>
      <sheetName val="RC_SUMMARY16"/>
      <sheetName val="LABOUR_PRODUCTIVITY-TAV16"/>
      <sheetName val="MATERIAL_PRICES16"/>
      <sheetName val="P-100_MRF_DB_R116"/>
      <sheetName val="1_2_Staff_Schedule20"/>
      <sheetName val="Attach_4-1816"/>
      <sheetName val="tender_allowances19"/>
      <sheetName val="_Summary_BKG_03419"/>
      <sheetName val="BILL_3R19"/>
      <sheetName val="BLOCK-A_(MEA_SHEET)19"/>
      <sheetName val="Cost_Heading16"/>
      <sheetName val="Labour_Costs19"/>
      <sheetName val="Ewaan_Show_Kitchen_(2)16"/>
      <sheetName val="Cash_Flow_Working16"/>
      <sheetName val="MN_T_B_16"/>
      <sheetName val="D_&amp;_W_sizes16"/>
      <sheetName val="SOPMA_DD16"/>
      <sheetName val="Qtys_ZamZam_(Del__before)16"/>
      <sheetName val="Qtys_Relocation_(Del_before)16"/>
      <sheetName val="_Qtys_Sub_&amp;_Tents_(Del__befor16"/>
      <sheetName val="Qtys__Signages_(Del__before)16"/>
      <sheetName val="Qtys_Temporary_Passages_(Del)16"/>
      <sheetName val="_Qtys_Ser__Rooms_(Del_before)16"/>
      <sheetName val="Div_07_Thermal_&amp;_Moisture10"/>
      <sheetName val="Sheet_Index9"/>
      <sheetName val="Site_Dev_BOQ19"/>
      <sheetName val="Trade_Summary9"/>
      <sheetName val="Data_I_(2)16"/>
      <sheetName val="rEFERENCES_16"/>
      <sheetName val="[SHOPLIST_xls]70,/0s«_iÆø_í¬_28"/>
      <sheetName val="[SHOPLIST_xls]70?,/0?s«i?Æøí¬28"/>
      <sheetName val="BOQ_(2)10"/>
      <sheetName val="LABOUR_RATE10"/>
      <sheetName val="Material_Rate10"/>
      <sheetName val="Labor_abs-PW10"/>
      <sheetName val="Labor_abs-NMR10"/>
      <sheetName val="Combined_Results_10"/>
      <sheetName val="precast_RC_element10"/>
      <sheetName val="pile_Fabrication10"/>
      <sheetName val="New_Bld10"/>
      <sheetName val="Finansal_tamamlanma_Eğrisi10"/>
      <sheetName val="Status_Summary10"/>
      <sheetName val="Dash_board19"/>
      <sheetName val="2F_회의실견적(5_14_일대)12"/>
      <sheetName val="_HIT-&gt;HMC_견적(3900)12"/>
      <sheetName val="Appendix_B12"/>
      <sheetName val="Labour_Rate_16"/>
      <sheetName val="kppl_pl10"/>
      <sheetName val="Basic_Rates10"/>
      <sheetName val="2_Plex10"/>
      <sheetName val="Sheet1_(2)10"/>
      <sheetName val="4_Plex10"/>
      <sheetName val="6_Plex_10"/>
      <sheetName val="Detailed_Summary10"/>
      <sheetName val="Sheet1_(3)10"/>
      <sheetName val="Sheet1_(4)10"/>
      <sheetName val="May_0511"/>
      <sheetName val="April_0511"/>
      <sheetName val="Aug_0511"/>
      <sheetName val="July_0511"/>
      <sheetName val="June_0511"/>
      <sheetName val="Nov_0511"/>
      <sheetName val="Oct_0511"/>
      <sheetName val="Sep_0511"/>
      <sheetName val="Dropdown_List10"/>
      <sheetName val="1_-_Main_Building10"/>
      <sheetName val="1_-_Summary10"/>
      <sheetName val="2_-_Landscaping_Works10"/>
      <sheetName val="2_-_Summary10"/>
      <sheetName val="4_-_Bldg_Infra10"/>
      <sheetName val="4_-_Summary10"/>
      <sheetName val="Asset_Allocation_(CR)10"/>
      <sheetName val="Project_Benchmarking10"/>
      <sheetName val="Dashboard_(1)10"/>
      <sheetName val="VO_Agreed_to_Unifier_Sum10"/>
      <sheetName val="VO_Not_yet_Agreed_to_Unifier10"/>
      <sheetName val="VO_Anticipated_to_Unifier10"/>
      <sheetName val="EW_to_Unifier10"/>
      <sheetName val="Prov_Sums10"/>
      <sheetName val="Other_Amounts10"/>
      <sheetName val="Summary_9"/>
      <sheetName val="B04-A_-_DIA_SUDEER9"/>
      <sheetName val="04D_-_Tanmyat9"/>
      <sheetName val="13-_B04-B_&amp;_C9"/>
      <sheetName val="_SITE_09_B04-B&amp;C-AFAQ9"/>
      <sheetName val="CONSTRUCTION_COMPONENT9"/>
      <sheetName val="HB_CEC_schd_4_210"/>
      <sheetName val="HB_CEC_schd_4_310"/>
      <sheetName val="HB_CEC_schd_5_210"/>
      <sheetName val="HB_CEC_schd_6_210"/>
      <sheetName val="HB_CEC_schd_7_210"/>
      <sheetName val="HB_CEC_schd_9_210"/>
      <sheetName val="Doha_Farm10"/>
      <sheetName val="B-3_2_EB9"/>
      <sheetName val="Balance_Sheet9"/>
      <sheetName val="Other_Cost_Norms8"/>
      <sheetName val="[SHOPLIST_xls]/VWVU))tÏØ0_224"/>
      <sheetName val="[SHOPLIST_xls]/VWVU))tÏØ0_225"/>
      <sheetName val="AOP_Summary-211"/>
      <sheetName val="Estimate_for_approval9"/>
      <sheetName val="New_Rates9"/>
      <sheetName val="Labour_Rates9"/>
      <sheetName val="Status_9"/>
      <sheetName val="CLIENT_BUDGET9"/>
      <sheetName val="Reco-June_20199"/>
      <sheetName val="REMINING_PROGRESS9"/>
      <sheetName val="OS&amp;E__IT9"/>
      <sheetName val="PAID_AMOUNT9"/>
      <sheetName val="IPA_219"/>
      <sheetName val="Order_by_owner9"/>
      <sheetName val="PERLIM__Sammary9"/>
      <sheetName val="RECOVER_OF_DOUBLE_PAYMENT9"/>
      <sheetName val="rathath_al_matar9"/>
      <sheetName val="INTERNAL_LINE_9"/>
      <sheetName val="MINOVA_AL_DEYAR9"/>
      <sheetName val="BLUE_RHINE9"/>
      <sheetName val="NATIONAL_PAINT9"/>
      <sheetName val="FIRE_RATED9"/>
      <sheetName val="CIF_COST_ITEM8"/>
      <sheetName val="Rates_for_public_areas8"/>
      <sheetName val="[SHOPLIST_xls]/VWVU))tÏØ0_226"/>
      <sheetName val="[SHOPLIST_xls]/VWVU))tÏØ0_227"/>
      <sheetName val="MAIN_SUMMARY8"/>
      <sheetName val="[SHOPLIST_xls][SHOPLIST_xls]/V8"/>
      <sheetName val="Sec__A-PQ10"/>
      <sheetName val="Preamble_B10"/>
      <sheetName val="Sec__C-Dayworks10"/>
      <sheetName val="d5_10"/>
      <sheetName val="Tender_Docs9"/>
      <sheetName val="Miral_Emails9"/>
      <sheetName val="LOAs_(061619)9"/>
      <sheetName val="Contract_Conditions_(Tender)9"/>
      <sheetName val="Contract_Qualifications9"/>
      <sheetName val="YVPI_&amp;_GII9"/>
      <sheetName val="LOA_(live_sheet)9"/>
      <sheetName val="LOA_Log_(082419)9"/>
      <sheetName val="Key_Docs_Ref_9"/>
      <sheetName val="To_Mr__Boota_(072519)9"/>
      <sheetName val="Core_Data8"/>
      <sheetName val="Abs_PMRL8"/>
      <sheetName val="B2-DV_No_028"/>
      <sheetName val="TB_ALJADA8"/>
      <sheetName val="Plot_Area8"/>
      <sheetName val="Closing_entries8"/>
      <sheetName val="Executive_Summary8"/>
      <sheetName val="Sales_Tracking_Report_(STR)8"/>
      <sheetName val="Blocking_Tracking_Report_(BTR)8"/>
      <sheetName val="Bill_No_18"/>
      <sheetName val="[SHOPLIST_xls]70,/0s«iÆøí¬9"/>
      <sheetName val="[SHOPLIST_xls][SH9"/>
      <sheetName val="[SHOPLIST_xls]70_9"/>
      <sheetName val="DIV_01_General_Requirements8"/>
      <sheetName val="Bill_(1)_Main_Building8"/>
      <sheetName val="Bill_(2)_General_Site_&amp;_Parkin8"/>
      <sheetName val="wd_points8"/>
      <sheetName val="Bill_(3)_Guest_House8"/>
      <sheetName val="Bill_(4)_Family_Buildings8"/>
      <sheetName val="Bill_(5)_Villa_Buildings8"/>
      <sheetName val="Bill_(6)_Entrance_Building8"/>
      <sheetName val="Bill_(7)_Masjid8"/>
      <sheetName val="Bill_(8)_Auditorium8"/>
      <sheetName val="Bill_(9)_Site_Prep__&amp;_Roadway8"/>
      <sheetName val="Summary_Cost8"/>
      <sheetName val="lighting_points8"/>
      <sheetName val="ESTIMATE_(2)8"/>
      <sheetName val="COM_Summary8"/>
      <sheetName val="Comp_equip8"/>
      <sheetName val="Recon_Template8"/>
      <sheetName val="Quotation_FM_administration8"/>
      <sheetName val="Quotation_Visitor_and_Sec8"/>
      <sheetName val="Service_Charge8"/>
      <sheetName val="CABLES_8"/>
      <sheetName val="Quotation_Offices_108,9,10,11)8"/>
      <sheetName val="Quotation_modification8"/>
      <sheetName val="SITE_WORKS8"/>
      <sheetName val="WOOD_WORK8"/>
      <sheetName val="THERMAL_&amp;_MOISTURE_8"/>
      <sheetName val="DOORS_&amp;_WINDOWS8"/>
      <sheetName val="Additional_Items8"/>
      <sheetName val="P15_Cost_Implications8"/>
      <sheetName val="P15_uPVC_ducts-Rate_Summary8"/>
      <sheetName val="P13_uPVC_ducts8"/>
      <sheetName val="P13_Mass_Concrete8"/>
      <sheetName val="P13_Imported_Fill8"/>
      <sheetName val="P14_uPVC_ducts8"/>
      <sheetName val="P14_Mass_Concrete8"/>
      <sheetName val="P14_Imported_Fill8"/>
      <sheetName val="P14_Sand_bed_to_cable8"/>
      <sheetName val="P15_uPVC_ducts8"/>
      <sheetName val="P1926-H2B_Pkg_2A&amp;2B8"/>
      <sheetName val="P1940-H2B_Pkg_1_Guestrooms8"/>
      <sheetName val="Master_data8"/>
      <sheetName val="[SHOPLIST_xls]/VWVU))tÏØ0_228"/>
      <sheetName val="[SHOPLIST_xls]/VWVU))tÏØ0_229"/>
      <sheetName val="L_(4)8"/>
      <sheetName val="BOQ_1_928"/>
      <sheetName val="Basic_Rate9"/>
      <sheetName val="MASTER_RATE_ANALYSIS9"/>
      <sheetName val="Ref_Arch8"/>
      <sheetName val="Portfolio_List8"/>
      <sheetName val="[SHOPLIST_xls]/VWVU))tÏØ0_230"/>
      <sheetName val="Staff_OLD_8"/>
      <sheetName val="개시대사_(2)8"/>
      <sheetName val="Appendix-A_-GRAND_SUMMARY8"/>
      <sheetName val="D9_(New_Rate)8"/>
      <sheetName val="WATER_DUCT_-_IC_218"/>
      <sheetName val="Initial_Data8"/>
      <sheetName val="Package_Status8"/>
      <sheetName val="Asset_Desc8"/>
      <sheetName val="Cumulative_Rail_8"/>
      <sheetName val="Data_8"/>
      <sheetName val="6_2_Floor_Finishes8"/>
      <sheetName val="BUAs_and_Sales_Forecast8"/>
      <sheetName val="Lagoons_Breakdown_Prices8"/>
      <sheetName val="Cover_HW_Z2_8"/>
      <sheetName val="TOTAL_WORK8"/>
      <sheetName val="part_38"/>
      <sheetName val="pile_Length_for_Easter_fence8"/>
      <sheetName val="Div_10-Specialities_8"/>
      <sheetName val="MALE_&amp;_FEMALE_8"/>
      <sheetName val="Div_Summary8"/>
      <sheetName val="_Estimate__8"/>
      <sheetName val="Equip_8"/>
      <sheetName val="[SHOPLIST_xls]70,/0s«i_x8"/>
      <sheetName val="Contractor_Application7"/>
      <sheetName val="08_MEP_Summary7"/>
      <sheetName val="Addnl_works7"/>
      <sheetName val="B3__Material_on_Site-Detail7"/>
      <sheetName val="[SHOPLIST_xls]70_x005f_x0000_,/0_x006"/>
      <sheetName val="[SHOPLIST_xls]/VWVU))tÏØ0_231"/>
      <sheetName val="[SHOPLIST_xls]/VWVU))tÏØ0_232"/>
      <sheetName val="[SHOPLIST_xls]/VWVU))tÏØ0_233"/>
      <sheetName val="[SHOPLIST_xls]/VWVU))tÏØ0_234"/>
      <sheetName val="[SHOPLIST_xls]/VWVU))tÏØ0_235"/>
      <sheetName val="[SHOPLIST_xls]/VWVU))tÏØ0_236"/>
      <sheetName val="[SHOPLIST_xls]/VWVU))tÏØ0_237"/>
      <sheetName val="[SHOPLIST_xls]/VWVU))tÏØ0_238"/>
      <sheetName val="Drop_down6"/>
      <sheetName val="[SHOPLIST_xls][SHOPLIST_xls]925"/>
      <sheetName val="[SHOPLIST_xls][SHOPLIST_xls]926"/>
      <sheetName val="[SHOPLIST_xls][SHOPLIST_xls]927"/>
      <sheetName val="[SHOPLIST_xls][SHOPLIST_xls]928"/>
      <sheetName val="[SHOPLIST_xls][SHOPLIST_xls]929"/>
      <sheetName val="[SHOPLIST_xls][SHOPLIST_xls]930"/>
      <sheetName val="[SHOPLIST_xls][SHOPLIST_xls]931"/>
      <sheetName val="[SHOPLIST_xls][SHOPLIST_xls]932"/>
      <sheetName val="[SHOPLIST_xls][SHOPLIST_xls]933"/>
      <sheetName val="[SHOPLIST_xls][SHOPLIST_xls]934"/>
      <sheetName val="[SHOPLIST_xls][SHOPLIST_xls]935"/>
      <sheetName val="[SHOPLIST_xls][SHOPLIST_xls]936"/>
      <sheetName val="[SHOPLIST_xls][SHOPLIST_xls]937"/>
      <sheetName val="[SHOPLIST_xls][SHOPLIST_xls]938"/>
      <sheetName val="[SHOPLIST_xls][SHOPLIST_xls]939"/>
      <sheetName val="[SHOPLIST_xls][SHOPLIST_xls]940"/>
      <sheetName val="[SHOPLIST_xls][SHOPLIST_xls]941"/>
      <sheetName val="[SHOPLIST_xls][SHOPLIST_xls]942"/>
      <sheetName val="[SHOPLIST_xls][SHOPLIST_xls]943"/>
      <sheetName val="[SHOPLIST_xls][SHOPLIST_xls]944"/>
      <sheetName val="[SHOPLIST_xls][SHOPLIST_xls]945"/>
      <sheetName val="[SHOPLIST_xls][SHOPLIST_xls]946"/>
      <sheetName val="[SHOPLIST_xls][SHOPLIST_xls]947"/>
      <sheetName val="[SHOPLIST_xls][SHOPLIST_xls]948"/>
      <sheetName val="[SHOPLIST_xls][SHOPLIST_xls]949"/>
      <sheetName val="[SHOPLIST_xls][SHOPLIST_xls]950"/>
      <sheetName val="[SHOPLIST_xls][SHOPLIST_xls]951"/>
      <sheetName val="[SHOPLIST_xls][SHOPLIST_xls]952"/>
      <sheetName val="[SHOPLIST_xls][SHOPLIST_xls]953"/>
      <sheetName val="[SHOPLIST_xls][SHOPLIST_xls]954"/>
      <sheetName val="[SHOPLIST_xls][SHOPLIST_xls]955"/>
      <sheetName val="[SHOPLIST_xls][SHOPLIST_xls]956"/>
      <sheetName val="[SHOPLIST_xls][SHOPLIST_xls]957"/>
      <sheetName val="[SHOPLIST_xls][SHOPLIST_xls]958"/>
      <sheetName val="[SHOPLIST_xls][SHOPLIST_xls]959"/>
      <sheetName val="[SHOPLIST_xls][SHOPLIST_xls]960"/>
      <sheetName val="[SHOPLIST_xls][SHOPLIST_xls]961"/>
      <sheetName val="[SHOPLIST_xls][SHOPLIST_xls]962"/>
      <sheetName val="[SHOPLIST_xls][SHOPLIST_xls]963"/>
      <sheetName val="[SHOPLIST_xls][SHOPLIST_xls]964"/>
      <sheetName val="[SHOPLIST_xls][SHOPLIST_xls]965"/>
      <sheetName val="[SHOPLIST_xls][SHOPLIST_xls]966"/>
      <sheetName val="[SHOPLIST_xls][SHOPLIST_xls]967"/>
      <sheetName val="[SHOPLIST_xls][SHOPLIST_xls]968"/>
      <sheetName val="[SHOPLIST_xls][SHOPLIST_xls]969"/>
      <sheetName val="[SHOPLIST_xls][SHOPLIST_xls]970"/>
      <sheetName val="[SHOPLIST_xls][SHOPLIST_xls]971"/>
      <sheetName val="[SHOPLIST_xls][SHOPLIST_xls]972"/>
      <sheetName val="[SHOPLIST_xls][SHOPLIST_xls]973"/>
      <sheetName val="[SHOPLIST_xls][SHOPLIST_xls]974"/>
      <sheetName val="[SHOPLIST_xls][SHOPLIST_xls]975"/>
      <sheetName val="[SHOPLIST_xls][SHOPLIST_xls]976"/>
      <sheetName val="[SHOPLIST_xls][SHOPLIST_xls]977"/>
      <sheetName val="[SHOPLIST_xls][SHOPLIST_xls]978"/>
      <sheetName val="[SHOPLIST_xls][SHOPLIST_xls]979"/>
      <sheetName val="[SHOPLIST_xls][SHOPLIST_xls]980"/>
      <sheetName val="[SHOPLIST_xls][SHOPLIST_xls]981"/>
      <sheetName val="[SHOPLIST_xls][SHOPLIST_xls]982"/>
      <sheetName val="[SHOPLIST_xls][SHOPLIST_xls]983"/>
      <sheetName val="[SHOPLIST_xls][SHOPLIST_xls]984"/>
      <sheetName val="[SHOPLIST_xls][SHOPLIST_xls]985"/>
      <sheetName val="[SHOPLIST_xls][SHOPLIST_xls]986"/>
      <sheetName val="[SHOPLIST_xls][SHOPLIST_xls]987"/>
      <sheetName val="[SHOPLIST_xls][SHOPLIST_xls]988"/>
      <sheetName val="[SHOPLIST_xls][SHOPLIST_xls]989"/>
      <sheetName val="[SHOPLIST_xls][SHOPLIST_xls]990"/>
      <sheetName val="[SHOPLIST_xls][SHOPLIST_xls]991"/>
      <sheetName val="[SHOPLIST_xls][SHOPLIST_xls]992"/>
      <sheetName val="[SHOPLIST_xls][SHOPLIST_xls]993"/>
      <sheetName val="[SHOPLIST_xls][SHOPLIST_xls]994"/>
      <sheetName val="[SHOPLIST_xls][SHOPLIST_xls]995"/>
      <sheetName val="[SHOPLIST_xls][SHOPLIST_xls]996"/>
      <sheetName val="[SHOPLIST_xls][SHOPLIST_xls]997"/>
      <sheetName val="[SHOPLIST_xls][SHOPLIST_xls]998"/>
      <sheetName val="[SHOPLIST_xls][SHOPLIST_xls]999"/>
      <sheetName val="[SHOPLIST_xls][SHOPLIST_xls1000"/>
      <sheetName val="[SHOPLIST_xls][SHOPLIST_xls1001"/>
      <sheetName val="[SHOPLIST_xls][SHOPLIST_xls1002"/>
      <sheetName val="[SHOPLIST_xls][SHOPLIST_xls1003"/>
      <sheetName val="[SHOPLIST_xls][SHOPLIST_xls1004"/>
      <sheetName val="[SHOPLIST_xls][SHOPLIST_xls1005"/>
      <sheetName val="[SHOPLIST_xls][SHOPLIST_xls1006"/>
      <sheetName val="[SHOPLIST_xls][SHOPLIST_xls1007"/>
      <sheetName val="[SHOPLIST_xls][SHOPLIST_xls1008"/>
      <sheetName val="[SHOPLIST_xls][SHOPLIST_xls1009"/>
      <sheetName val="[SHOPLIST_xls][SHOPLIST_xls1010"/>
      <sheetName val="[SHOPLIST_xls][SHOPLIST_xls1011"/>
      <sheetName val="[SHOPLIST_xls][SHOPLIST_xls1012"/>
      <sheetName val="[SHOPLIST_xls][SHOPLIST_xls1013"/>
      <sheetName val="[SHOPLIST_xls][SHOPLIST_xls1014"/>
      <sheetName val="[SHOPLIST_xls][SHOPLIST_xls1015"/>
      <sheetName val="[SHOPLIST_xls][SHOPLIST_xls1016"/>
      <sheetName val="[SHOPLIST_xls][SHOPLIST_xls1017"/>
      <sheetName val="[SHOPLIST_xls][SHOPLIST_xls1018"/>
      <sheetName val="[SHOPLIST_xls][SHOPLIST_xls1019"/>
      <sheetName val="[SHOPLIST_xls][SHOPLIST_xls1020"/>
      <sheetName val="[SHOPLIST_xls][SHOPLIST_xls1021"/>
      <sheetName val="[SHOPLIST_xls][SHOPLIST_xls1022"/>
      <sheetName val="[SHOPLIST_xls][SHOPLIST_xls1023"/>
      <sheetName val="[SHOPLIST_xls][SHOPLIST_xls1024"/>
      <sheetName val="[SHOPLIST_xls][SHOPLIST_xls1025"/>
      <sheetName val="[SHOPLIST_xls][SHOPLIST_xls1026"/>
      <sheetName val="[SHOPLIST_xls][SHOPLIST_xls1027"/>
      <sheetName val="[SHOPLIST_xls][SHOPLIST_xls1028"/>
      <sheetName val="[SHOPLIST_xls][SHOPLIST_xls1029"/>
      <sheetName val="[SHOPLIST_xls][SHOPLIST_xls1030"/>
      <sheetName val="[SHOPLIST_xls][SHOPLIST_xls1031"/>
      <sheetName val="[SHOPLIST_xls][SHOPLIST_xls1032"/>
      <sheetName val="[SHOPLIST_xls][SHOPLIST_xls1033"/>
      <sheetName val="[SHOPLIST_xls][SHOPLIST_xls1034"/>
      <sheetName val="[SHOPLIST_xls][SHOPLIST_xls1035"/>
      <sheetName val="[SHOPLIST_xls][SHOPLIST_xls1036"/>
      <sheetName val="[SHOPLIST_xls][SHOPLIST_xls1037"/>
      <sheetName val="[SHOPLIST_xls][SHOPLIST_xls1038"/>
      <sheetName val="[SHOPLIST_xls][SHOPLIST_xls1039"/>
      <sheetName val="[SHOPLIST_xls][SHOPLIST_xls1040"/>
      <sheetName val="[SHOPLIST_xls][SHOPLIST_xls1041"/>
      <sheetName val="[SHOPLIST_xls][SHOPLIST_xls1042"/>
      <sheetName val="[SHOPLIST_xls][SHOPLIST_xls1043"/>
      <sheetName val="[SHOPLIST_xls][SHOPLIST_xls1044"/>
      <sheetName val="[SHOPLIST_xls][SHOPLIST_xls1045"/>
      <sheetName val="[SHOPLIST_xls][SHOPLIST_xls1046"/>
      <sheetName val="[SHOPLIST_xls][SHOPLIST_xls1047"/>
      <sheetName val="[SHOPLIST_xls][SHOPLIST_xls1048"/>
      <sheetName val="[SHOPLIST_xls][SHOPLIST_xls1049"/>
      <sheetName val="[SHOPLIST_xls][SHOPLIST_xls1050"/>
      <sheetName val="[SHOPLIST_xls][SHOPLIST_xls1051"/>
      <sheetName val="[SHOPLIST_xls][SHOPLIST_xls1052"/>
      <sheetName val="[SHOPLIST_xls]70,/0s«iÆøí¬i115"/>
      <sheetName val="[SHOPLIST_xls]70,/0s«_iÆø_í¬7"/>
      <sheetName val="[SHOPLIST_xls]70,/0s«iÆøí¬i211"/>
      <sheetName val="[SHOPLIST_xls]70,/0s«iÆøí¬i37"/>
      <sheetName val="[SHOPLIST_xls][SHOPLIST_xls1053"/>
      <sheetName val="[SHOPLIST_xls]/VWVU))7"/>
      <sheetName val="P-Ins_&amp;_Bonds9"/>
      <sheetName val="S-Curve_Update6"/>
      <sheetName val="VESSELS_6"/>
      <sheetName val="FLOOR_AND_CEILING6"/>
      <sheetName val="area_comp_2011_01_18_(2)6"/>
      <sheetName val="drop_down_lists6"/>
      <sheetName val="PH_56"/>
      <sheetName val="[SHOPLIST_xls]/VW8"/>
      <sheetName val="Admin_TAKE_OFF6"/>
      <sheetName val="[SHOPLIST_xls][SHOPLIST_xls1054"/>
      <sheetName val="[SHOPLIST_xls][SHOPLIST_xls1055"/>
      <sheetName val="[SHOPLIST_xls][SHOPLIST_xls1056"/>
      <sheetName val="[SHOPLIST_xls][SHOPLIST_xls1057"/>
      <sheetName val="[SHOPLIST_xls][SHOPLIST_xls1058"/>
      <sheetName val="[SHOPLIST_xls][SHOPLIST_xls1059"/>
      <sheetName val="[SHOPLIST_xls][SHOPLIST_xls1060"/>
      <sheetName val="[SHOPLIST_xls][SHOPLIST_xls1061"/>
      <sheetName val="Spacing_of_Delineators5"/>
      <sheetName val="EATON_SUMMARY6"/>
      <sheetName val="Outline_Cost_-_Five_star_Hotel6"/>
      <sheetName val="Schedules_PL5"/>
      <sheetName val="Schedules_BS5"/>
      <sheetName val="[SHOPLIST_xls][SHOPLIST_xls1062"/>
      <sheetName val="[SHOPLIST_xls][SHOPLIST_xls1063"/>
      <sheetName val="[SHOPLIST_xls][SHOPLIST_xls1064"/>
      <sheetName val="[SHOPLIST_xls][SHOPLIST_xls1065"/>
      <sheetName val="[SHOPLIST_xls][SHOPLIST_xls1066"/>
      <sheetName val="[SHOPLIST_xls][SHOPLIST_xls1067"/>
      <sheetName val="[SHOPLIST_xls][SHOPLIST_xls1068"/>
      <sheetName val="[SHOPLIST_xls][SHOPLIST_xls1069"/>
      <sheetName val="[SHOPLIST_xls][SHOPLIST_xls1070"/>
      <sheetName val="[SHOPLIST_xls][SHOPLIST_xls1071"/>
      <sheetName val="[SHOPLIST_xls][SHOPLIST_xls1072"/>
      <sheetName val="[SHOPLIST_xls][SHOPLIST_xls1073"/>
      <sheetName val="[SHOPLIST_xls][SHOPLIST_xls1074"/>
      <sheetName val="[SHOPLIST_xls][SHOPLIST_xls1075"/>
      <sheetName val="[SHOPLIST_xls][SHOPLIST_xls1076"/>
      <sheetName val="[SHOPLIST_xls][SHOPLIST_xls1077"/>
      <sheetName val="[SHOPLIST_xls][SHOPLIST_xls1078"/>
      <sheetName val="[SHOPLIST_xls][SHOPLIST_xls1079"/>
      <sheetName val="[SHOPLIST_xls][SHOPLIST_xls1080"/>
      <sheetName val="[SHOPLIST_xls][SHOPLIST_xls1081"/>
      <sheetName val="[SHOPLIST_xls][SHOPLIST_xls1082"/>
      <sheetName val="[SHOPLIST_xls][SHOPLIST_xls1083"/>
      <sheetName val="[SHOPLIST_xls][SHOPLIST_xls1084"/>
      <sheetName val="[SHOPLIST_xls][SHOPLIST_xls1085"/>
      <sheetName val="[SHOPLIST_xls][SHOPLIST_xls1086"/>
      <sheetName val="[SHOPLIST_xls][SHOPLIST_xls1087"/>
      <sheetName val="[SHOPLIST_xls][SHOPLIST_xls1088"/>
      <sheetName val="[SHOPLIST_xls][SHOPLIST_xls1089"/>
      <sheetName val="[SHOPLIST_xls][SHOPLIST_xls1090"/>
      <sheetName val="[SHOPLIST_xls][SHOPLIST_xls1091"/>
      <sheetName val="[SHOPLIST_xls][SHOPLIST_xls1092"/>
      <sheetName val="[SHOPLIST_xls][SHOPLIST_xls1093"/>
      <sheetName val="[SHOPLIST_xls][SHOPLIST_xls1094"/>
      <sheetName val="[SHOPLIST_xls][SHOPLIST_xls1095"/>
      <sheetName val="[SHOPLIST_xls][SHOPLIST_xls1096"/>
      <sheetName val="[SHOPLIST_xls][SHOPLIST_xls1097"/>
      <sheetName val="[SHOPLIST_xls][SHOPLIST_xls1098"/>
      <sheetName val="[SHOPLIST_xls][SHOPLIST_xls1099"/>
      <sheetName val="Cost_Heaࡤing1"/>
      <sheetName val="[SHOPLIST_xls][SHOPLIST_xls1100"/>
      <sheetName val="[SHOPLIST_xls][SHOPLIST_xls1101"/>
      <sheetName val="[SHOPLIST_xls][SHOPLIST_xls1102"/>
      <sheetName val="[SHOPLIST_xls][SHOPLIST_xls1103"/>
      <sheetName val="[SHOPLIST_xls][SHOPLIST_xls1104"/>
      <sheetName val="[SHOPLIST_xls][SHOPLIST_xls1105"/>
      <sheetName val="[SHOPLIST_xls][SHOPLIST_xls1106"/>
      <sheetName val="[SHOPLIST_xls][SHOPLIST_xls1107"/>
      <sheetName val="[SHOPLIST_xls][SHOPLIST_xls1108"/>
      <sheetName val="[SHOPLIST_xls][SHOPLIST_xls1109"/>
      <sheetName val="[SHOPLIST_xls][SHOPLIST_xls1110"/>
      <sheetName val="[SHOPLIST_xls][SHOPLIST_xls1111"/>
      <sheetName val="[SHOPLIST_xls][SHOPLIST_xls1112"/>
      <sheetName val="[SHOPLIST_xls][SHOPLIST_xls1113"/>
      <sheetName val="[SHOPLIST_xls][SHOPLIST_xls1114"/>
      <sheetName val="[SHOPLIST_xls][SHOPLIST_xls1115"/>
      <sheetName val="[SHOPLIST_xls][SHOPLIST_xls1116"/>
      <sheetName val="[SHOPLIST_xls][SHOPLIST_xls1117"/>
      <sheetName val="[SHOPLIST_xls][SHOPLIST_xls1118"/>
      <sheetName val="[SHOPLIST_xls][SHOPLIST_xls1119"/>
      <sheetName val="[SHOPLIST_xls][SHOPLIST_xls1120"/>
      <sheetName val="[SHOPLIST_xls][SHOPLIST_xls1121"/>
      <sheetName val="[SHOPLIST_xls][SHOPLIST_xls1122"/>
      <sheetName val="[SHOPLIST_xls][SHOPLIST_xls1123"/>
      <sheetName val="[SHOPLIST_xls][SHOPLIST_xls1124"/>
      <sheetName val="[SHOPLIST_xls][SHOPLIST_xls1125"/>
      <sheetName val="[SHOPLIST_xls][SHOPLIST_xls1126"/>
      <sheetName val="[SHOPLIST_xls][SHOPLIST_xls1127"/>
      <sheetName val="[SHOPLIST_xls][SHOPLIST_xls1128"/>
      <sheetName val="[SHOPLIST_xls][SHOPLIST_xls1129"/>
      <sheetName val="[SHOPLIST_xls][SHOPLIST_xls1130"/>
      <sheetName val="[SHOPLIST_xls][SHOPLIST_xls1131"/>
      <sheetName val="[SHOPLIST_xls][SHOPLIST_xls1132"/>
      <sheetName val="[SHOPLIST_xls][SHOPLIST_xls1133"/>
      <sheetName val="[SHOPLIST_xls][SHOPLIST_xls1134"/>
      <sheetName val="[SHOPLIST_xls][SHOPLIST_xls1135"/>
      <sheetName val="[SHOPLIST_xls][SHOPLIST_xls1136"/>
      <sheetName val="[SHOPLIST_xls][SHOPLIST_xls1137"/>
      <sheetName val="[SHOPLIST_xls]_VW__VU________30"/>
      <sheetName val="[SHOPLIST_xls]70_x005f_x0000___0_x015"/>
      <sheetName val="[SHOPLIST_xls]70___0_s__i____45"/>
      <sheetName val="bill_no__31"/>
      <sheetName val="Cost_Rates1"/>
      <sheetName val="[SHOPLIST_xls]70___0_s__i____46"/>
      <sheetName val="[SHOPLIST_xls]_VW__VU________31"/>
      <sheetName val="[SHOPLIST_xls]70___0_s__i____47"/>
      <sheetName val="[SHOPLIST_xls]70_x005f_x0000___0_x016"/>
      <sheetName val="[SHOPLIST_xls]70___0_s__i____48"/>
      <sheetName val="[SHOPLIST_xls]_VW__VU________32"/>
      <sheetName val="[SHOPLIST_xls]70___0_s__i____49"/>
      <sheetName val="[SHOPLIST_xls]_VW__VU________33"/>
      <sheetName val="[SHOPLIST_xls]70___0_s__i____50"/>
      <sheetName val="[SHOPLIST_xls]70_x005f_x0000___0_x017"/>
      <sheetName val="[SHOPLIST_xls]70___0_s__i____51"/>
      <sheetName val="[SHOPLIST_xls]_VW__VU________34"/>
      <sheetName val="[SHOPLIST_xls]70_x005f_x005f_x005f_x0000_13"/>
      <sheetName val="[SHOPLIST_xls]70___0_s__i____52"/>
      <sheetName val="[SHOPLIST_xls]_VW__VU________35"/>
      <sheetName val="[SHOPLIST_xls]70___0_s__i____53"/>
      <sheetName val="[SHOPLIST_xls]70_x005f_x0000___0_x018"/>
      <sheetName val="[SHOPLIST_xls]70___0_s__i____54"/>
      <sheetName val="[SHOPLIST_xls]_VW__VU________36"/>
      <sheetName val="[SHOPLIST_xls]_SHOPLIST_xls1510"/>
      <sheetName val="[SHOPLIST_xls]_SHOPLIST_xls1511"/>
      <sheetName val="[SHOPLIST_xls]_SHOPLIST_xls1512"/>
      <sheetName val="[SHOPLIST_xls]_SHOPLIST_xls1513"/>
      <sheetName val="[SHOPLIST_xls]_SHOPLIST_xls1514"/>
      <sheetName val="[SHOPLIST_xls]_SHOPLIST_xls1515"/>
      <sheetName val="[SHOPLIST_xls]_SHOPLIST_xls1516"/>
      <sheetName val="[SHOPLIST_xls]_SHOPLIST_xls1517"/>
      <sheetName val="[SHOPLIST_xls]_SHOPLIST_xls1518"/>
      <sheetName val="[SHOPLIST_xls]_SHOPLIST_xls1519"/>
      <sheetName val="[SHOPLIST_xls]_SHOPLIST_xls1520"/>
      <sheetName val="[SHOPLIST_xls]_SHOPLIST_xls1521"/>
      <sheetName val="[SHOPLIST_xls]_SHOPLIST_xls1522"/>
      <sheetName val="[SHOPLIST_xls]_SHOPLIST_xls1523"/>
      <sheetName val="[SHOPLIST_xls]_SHOPLIST_xls1524"/>
      <sheetName val="[SHOPLIST_xls]_SHOPLIST_xls1525"/>
      <sheetName val="[SHOPLIST_xls]_SHOPLIST_xls1526"/>
      <sheetName val="[SHOPLIST_xls]_SHOPLIST_xls1527"/>
      <sheetName val="[SHOPLIST_xls]_SHOPLIST_xls1528"/>
      <sheetName val="[SHOPLIST_xls]_SHOPLIST_xls1529"/>
      <sheetName val="[SHOPLIST_xls]_SHOPLIST_xls1530"/>
      <sheetName val="[SHOPLIST_xls]_SHOPLIST_xls1531"/>
      <sheetName val="[SHOPLIST_xls]_SHOPLIST_xls1532"/>
      <sheetName val="[SHOPLIST_xls]_SHOPLIST_xls1533"/>
      <sheetName val="[SHOPLIST_xls]_SHOPLIST_xls1534"/>
      <sheetName val="[SHOPLIST_xls]_SHOPLIST_xls1535"/>
      <sheetName val="[SHOPLIST_xls]_SHOPLIST_xls1536"/>
      <sheetName val="[SHOPLIST_xls]_SHOPLIST_xls1537"/>
      <sheetName val="[SHOPLIST_xls]_SHOPLIST_xls1538"/>
      <sheetName val="[SHOPLIST_xls]_SHOPLIST_xls1539"/>
      <sheetName val="[SHOPLIST_xls]_SHOPLIST_xls1540"/>
      <sheetName val="[SHOPLIST_xls]_SHOPLIST_xls1541"/>
      <sheetName val="[SHOPLIST_xls]_SHOPLIST_xls1542"/>
      <sheetName val="[SHOPLIST_xls]_SHOPLIST_xls1543"/>
      <sheetName val="[SHOPLIST_xls]_SHOPLIST_xls1544"/>
      <sheetName val="[SHOPLIST_xls]_SHOPLIST_xls1545"/>
      <sheetName val="[SHOPLIST_xls]_SHOPLIST_xls1546"/>
      <sheetName val="[SHOPLIST_xls]_SHOPLIST_xls1547"/>
      <sheetName val="[SHOPLIST_xls]_SHOPLIST_xls1548"/>
      <sheetName val="[SHOPLIST_xls]_SHOPLIST_xls1549"/>
      <sheetName val="[SHOPLIST_xls]_SHOPLIST_xls1550"/>
      <sheetName val="[SHOPLIST_xls]_SHOPLIST_xls1551"/>
      <sheetName val="[SHOPLIST_xls]_SHOPLIST_xls1552"/>
      <sheetName val="[SHOPLIST_xls]_SHOPLIST_xls1553"/>
      <sheetName val="[SHOPLIST_xls]_SHOPLIST_xls1554"/>
      <sheetName val="[SHOPLIST_xls]_SHOPLIST_xls1555"/>
      <sheetName val="[SHOPLIST_xls]_SHOPLIST_xls1556"/>
      <sheetName val="[SHOPLIST_xls]_SHOPLIST_xls1557"/>
      <sheetName val="[SHOPLIST_xls]_SHOPLIST_xls1558"/>
      <sheetName val="[SHOPLIST_xls]_SHOPLIST_xls1559"/>
      <sheetName val="[SHOPLIST_xls]_SHOPLIST_xls1560"/>
      <sheetName val="[SHOPLIST_xls]_SHOPLIST_xls1561"/>
      <sheetName val="[SHOPLIST_xls]_SHOPLIST_xls1562"/>
      <sheetName val="[SHOPLIST_xls]_SHOPLIST_xls1563"/>
      <sheetName val="[SHOPLIST_xls]_SHOPLIST_xls1564"/>
      <sheetName val="[SHOPLIST_xls]_SHOPLIST_xls1565"/>
      <sheetName val="[SHOPLIST_xls]_SHOPLIST_xls1566"/>
      <sheetName val="[SHOPLIST_xls]_SHOPLIST_xls1567"/>
      <sheetName val="[SHOPLIST_xls]_SHOPLIST_xls1568"/>
      <sheetName val="[SHOPLIST_xls]_SHOPLIST_xls1569"/>
      <sheetName val="[SHOPLIST_xls]_SHOPLIST_xls1570"/>
      <sheetName val="[SHOPLIST_xls]_SHOPLIST_xls1571"/>
      <sheetName val="[SHOPLIST_xls]_SHOPLIST_xls1572"/>
      <sheetName val="[SHOPLIST_xls]_SHOPLIST_xls1573"/>
      <sheetName val="[SHOPLIST_xls]_SHOPLIST_xls1574"/>
      <sheetName val="[SHOPLIST_xls]_SHOPLIST_xls1575"/>
      <sheetName val="[SHOPLIST_xls]_SHOPLIST_xls1576"/>
      <sheetName val="[SHOPLIST_xls]_SHOPLIST_xls1577"/>
      <sheetName val="[SHOPLIST_xls]_SHOPLIST_xls1578"/>
      <sheetName val="[SHOPLIST_xls]_SHOPLIST_xls1579"/>
      <sheetName val="[SHOPLIST_xls]_SHOPLIST_xls1580"/>
      <sheetName val="[SHOPLIST_xls]_SHOPLIST_xls1581"/>
      <sheetName val="[SHOPLIST_xls]_SHOPLIST_xls1582"/>
      <sheetName val="[SHOPLIST_xls]_SHOPLIST_xls1583"/>
      <sheetName val="[SHOPLIST_xls]_SHOPLIST_xls1584"/>
      <sheetName val="[SHOPLIST_xls]_SHOPLIST_xls1585"/>
      <sheetName val="[SHOPLIST_xls]70_x005f_x005f_x005f_x0000_14"/>
      <sheetName val="[SHOPLIST_xls]70,/0s«iÆøí¬i42"/>
      <sheetName val="[SHOPLIST_xls]70,/0s«iÆøí¬i52"/>
      <sheetName val="Rectangular_Duct1"/>
      <sheetName val="Product_Sheet401"/>
      <sheetName val="[SHOPLIST_xls]/VWVU))tÏØ0_239"/>
      <sheetName val="[SHOPLIST_xls]70,/0s«iÆøí¬i62"/>
      <sheetName val="[SHOPLIST_xls]/VW110"/>
      <sheetName val="[SHOPLIST_xls]70,/0s«iÆøí¬i72"/>
      <sheetName val="[SHOPLIST_xls]/VW22"/>
      <sheetName val="[SHOPLIST_xls]/VWVU))tÏØ0_240"/>
      <sheetName val="[SHOPLIST_xls]/VWVU))tÏØ0_241"/>
      <sheetName val="[SHOPLIST_xls]70,/0s«_iÆø_í¬_29"/>
      <sheetName val="[SHOPLIST_xls]70?,/0?s«i?Æøí¬29"/>
      <sheetName val="[SHOPLIST_xls]/VWVU))tÏØ0_242"/>
      <sheetName val="[SHOPLIST_xls]/VWVU))tÏØ0_243"/>
      <sheetName val="[SHOPLIST_xls]70,/0s«_iÆø_í¬_30"/>
      <sheetName val="[SHOPLIST_xls]70?,/0?s«i?Æøí¬30"/>
      <sheetName val="[SHOPLIST_xls]70,/0s«iÆøí¬i82"/>
      <sheetName val="[SHOPLIST_xls]/VW32"/>
      <sheetName val="[SHOPLIST_xls]/VWVU))tÏØ0_244"/>
      <sheetName val="[SHOPLIST_xls]/VWVU))tÏØ0_245"/>
      <sheetName val="[SHOPLIST_xls]70,/0s«_iÆø_í¬_31"/>
      <sheetName val="[SHOPLIST_xls]70?,/0?s«i?Æøí¬31"/>
      <sheetName val="[SHOPLIST_xls]70,/0s«iÆøí¬i132"/>
      <sheetName val="[SHOPLIST_xls]/VW82"/>
      <sheetName val="[SHOPLIST_xls]/VWVU))tÏØ0_246"/>
      <sheetName val="[SHOPLIST_xls]/VWVU))tÏØ0_247"/>
      <sheetName val="[SHOPLIST_xls]/VWVU))tÏØ0_248"/>
      <sheetName val="[SHOPLIST_xls]/VWVU))tÏØ0_249"/>
      <sheetName val="[SHOPLIST_xls]/VWVU))tÏØ0_250"/>
      <sheetName val="[SHOPLIST_xls]70,/0s«_iÆø_í¬_32"/>
      <sheetName val="[SHOPLIST_xls]70?,/0?s«i?Æøí¬32"/>
      <sheetName val="[SHOPLIST_xls]70,/0s«iÆøí¬i102"/>
      <sheetName val="[SHOPLIST_xls]/VW52"/>
      <sheetName val="[SHOPLIST_xls]/VWVU))tÏØ0_251"/>
      <sheetName val="[SHOPLIST_xls]/VWVU))tÏØ0_252"/>
      <sheetName val="[SHOPLIST_xls]70,/0s«_iÆø_í¬_33"/>
      <sheetName val="[SHOPLIST_xls]70?,/0?s«i?Æøí¬33"/>
      <sheetName val="[SHOPLIST_xls]70,/0s«iÆøí¬i92"/>
      <sheetName val="[SHOPLIST_xls]/VW42"/>
      <sheetName val="[SHOPLIST_xls]/VWVU))tÏØ0_253"/>
      <sheetName val="[SHOPLIST_xls]/VWVU))tÏØ0_254"/>
      <sheetName val="[SHOPLIST_xls]70,/0s«_iÆø_í¬_34"/>
      <sheetName val="[SHOPLIST_xls]70?,/0?s«i?Æøí¬34"/>
      <sheetName val="[SHOPLIST_xls]70,/0s«iÆøí¬i122"/>
      <sheetName val="[SHOPLIST_xls]/VW72"/>
      <sheetName val="[SHOPLIST_xls]/VWVU))tÏØ0_255"/>
      <sheetName val="[SHOPLIST_xls]/VWVU))tÏØ0_256"/>
      <sheetName val="[SHOPLIST_xls]/VWVU))tÏØ0_257"/>
      <sheetName val="[SHOPLIST_xls]/VWVU))tÏØ0_258"/>
      <sheetName val="[SHOPLIST_xls]/VWVU))tÏØ0_259"/>
      <sheetName val="[SHOPLIST_xls]70,/0s«_iÆø_í¬_35"/>
      <sheetName val="[SHOPLIST_xls]70?,/0?s«i?Æøí¬35"/>
      <sheetName val="[SHOPLIST_xls]70,/0s«iÆøí¬i116"/>
      <sheetName val="[SHOPLIST_xls]/VW62"/>
      <sheetName val="[SHOPLIST_xls]/VWVU))tÏØ0_260"/>
      <sheetName val="[SHOPLIST_xls]/VWVU))tÏØ0_261"/>
      <sheetName val="[SHOPLIST_xls]/VWVU))tÏØ0_262"/>
      <sheetName val="[SHOPLIST_xls]/VWVU))tÏØ0_263"/>
      <sheetName val="[SHOPLIST_xls]70,/0s«_iÆø_í¬_36"/>
      <sheetName val="[SHOPLIST_xls]70?,/0?s«i?Æøí¬36"/>
      <sheetName val="[SHOPLIST_xls]70,/0s«iÆøí¬i142"/>
      <sheetName val="[SHOPLIST_xls]/VW92"/>
      <sheetName val="[SHOPLIST_xls]/VWVU))tÏØ0_264"/>
      <sheetName val="[SHOPLIST_xls]/VWVU))tÏØ0_265"/>
      <sheetName val="[SHOPLIST_xls]/VWVU))tÏØ0_266"/>
      <sheetName val="[SHOPLIST_xls]/VWVU))tÏØ0_267"/>
      <sheetName val="[SHOPLIST_xls]/VWVU))tÏØ0_268"/>
      <sheetName val="[SHOPLIST_xls]70,/0s«_iÆø_í¬_37"/>
      <sheetName val="[SHOPLIST_xls]70?,/0?s«i?Æøí¬37"/>
      <sheetName val="[SHOPLIST_xls]70,/0s«iÆøí¬i152"/>
      <sheetName val="[SHOPLIST_xls]/VW102"/>
      <sheetName val="[SHOPLIST_xls]/VWVU))tÏØ0_269"/>
      <sheetName val="[SHOPLIST_xls]/VWVU))tÏØ0_270"/>
      <sheetName val="[SHOPLIST_xls]/VWVU))tÏØ0_271"/>
      <sheetName val="[SHOPLIST_xls]/VWVU))tÏØ0_272"/>
      <sheetName val="[SHOPLIST_xls]/VWVU))tÏØ0_273"/>
      <sheetName val="[SHOPLIST_xls]70,/0s«_iÆø_í¬_38"/>
      <sheetName val="[SHOPLIST_xls]70?,/0?s«i?Æøí¬38"/>
      <sheetName val="RBD_ENG1"/>
      <sheetName val="RBD_SLD_RLD1"/>
      <sheetName val="V_Summary1"/>
      <sheetName val="HO_Costs1"/>
      <sheetName val="Advance_Recovery1"/>
      <sheetName val="P_Staff_fac1"/>
      <sheetName val="Cost_Summary1"/>
      <sheetName val="Cost_Summary_SD1"/>
      <sheetName val="Schedule_S-Curve_Revision#31"/>
      <sheetName val="2_223M_due_to_adj_profit1"/>
      <sheetName val="Summary_year_Plan1"/>
      <sheetName val="[SHOPLIST_xls]_SHOPLIST_xls1586"/>
      <sheetName val="[SHOPLIST_xls]_SHOPLIST_xls1587"/>
      <sheetName val="[SHOPLIST_xls]_SHOPLIST_xls1588"/>
      <sheetName val="[SHOPLIST_xls]_SHOPLIST_xls1589"/>
      <sheetName val="[SHOPLIST_xls]_SHOPLIST_xls1590"/>
      <sheetName val="[SHOPLIST_xls]_SHOPLIST_xls1591"/>
      <sheetName val="[SHOPLIST_xls]_SHOPLIST_xls1592"/>
      <sheetName val="[SHOPLIST_xls]_SHOPLIST_xls1593"/>
      <sheetName val="[SHOPLIST_xls]_SHOPLIST_xls1594"/>
      <sheetName val="[SHOPLIST_xls]_SHOPLIST_xls1595"/>
      <sheetName val="[SHOPLIST_xls]_SHOPLIST_xls1596"/>
      <sheetName val="[SHOPLIST_xls]_SHOPLIST_xls1597"/>
      <sheetName val="[SHOPLIST_xls]_SHOPLIST_xls1598"/>
      <sheetName val="[SHOPLIST_xls]_SHOPLIST_xls1599"/>
      <sheetName val="[SHOPLIST_xls]_SHOPLIST_xls1600"/>
      <sheetName val="[SHOPLIST_xls]_SHOPLIST_xls1601"/>
      <sheetName val="[SHOPLIST_xls]_SHOPLIST_xls1602"/>
      <sheetName val="[SHOPLIST_xls]_SHOPLIST_xls1603"/>
      <sheetName val="[SHOPLIST_xls]_SHOPLIST_xls1604"/>
      <sheetName val="[SHOPLIST_xls]_SHOPLIST_xls1605"/>
      <sheetName val="[SHOPLIST_xls]_SHOPLIST_xls1606"/>
      <sheetName val="[SHOPLIST_xls]_SHOPLIST_xls1607"/>
      <sheetName val="[SHOPLIST_xls]_SHOPLIST_xls1608"/>
      <sheetName val="[SHOPLIST_xls]_SHOPLIST_xls1609"/>
      <sheetName val="[SHOPLIST_xls]_SHOPLIST_xls1610"/>
      <sheetName val="[SHOPLIST_xls]_SHOPLIST_xls1611"/>
      <sheetName val="[SHOPLIST_xls]_SHOPLIST_xls1612"/>
      <sheetName val="[SHOPLIST_xls]_SHOPLIST_xls1613"/>
      <sheetName val="[SHOPLIST_xls]_SHOPLIST_xls1614"/>
      <sheetName val="[SHOPLIST_xls]_SHOPLIST_xls1615"/>
      <sheetName val="[SHOPLIST_xls]_SHOPLIST_xls1616"/>
      <sheetName val="[SHOPLIST_xls]_SHOPLIST_xls1617"/>
      <sheetName val="[SHOPLIST_xls]_SHOPLIST_xls1618"/>
      <sheetName val="[SHOPLIST_xls]_SHOPLIST_xls1619"/>
      <sheetName val="[SHOPLIST_xls]_SHOPLIST_xls1620"/>
      <sheetName val="[SHOPLIST_xls]_SHOPLIST_xls1621"/>
      <sheetName val="[SHOPLIST_xls]_SHOPLIST_xls1622"/>
      <sheetName val="[SHOPLIST_xls]_SHOPLIST_xls1623"/>
      <sheetName val="[SHOPLIST_xls]_SHOPLIST_xls1624"/>
      <sheetName val="[SHOPLIST_xls]_SHOPLIST_xls1625"/>
      <sheetName val="[SHOPLIST_xls]_SHOPLIST_xls1626"/>
      <sheetName val="[SHOPLIST_xls]_SHOPLIST_xls1627"/>
      <sheetName val="[SHOPLIST_xls]_SHOPLIST_xls1628"/>
      <sheetName val="[SHOPLIST_xls]_SHOPLIST_xls1629"/>
      <sheetName val="[SHOPLIST_xls]_SHOPLIST_xls1630"/>
      <sheetName val="[SHOPLIST_xls]_SHOPLIST_xls1631"/>
      <sheetName val="[SHOPLIST_xls]_SHOPLIST_xls1632"/>
      <sheetName val="[SHOPLIST_xls]_SHOPLIST_xls1633"/>
      <sheetName val="[SHOPLIST_xls]_SHOPLIST_xls1634"/>
      <sheetName val="[SHOPLIST_xls]_SHOPLIST_xls1635"/>
      <sheetName val="[SHOPLIST_xls]_SHOPLIST_xls1636"/>
      <sheetName val="[SHOPLIST_xls]_SHOPLIST_xls1637"/>
      <sheetName val="[SHOPLIST_xls]_SHOPLIST_xls1638"/>
      <sheetName val="[SHOPLIST_xls]_SHOPLIST_xls1639"/>
      <sheetName val="[SHOPLIST_xls]_SHOPLIST_xls1640"/>
      <sheetName val="[SHOPLIST_xls]_SHOPLIST_xls1641"/>
      <sheetName val="[SHOPLIST_xls]_SHOPLIST_xls1642"/>
      <sheetName val="[SHOPLIST_xls]_SHOPLIST_xls1643"/>
      <sheetName val="[SHOPLIST_xls]_SHOPLIST_xls1644"/>
      <sheetName val="[SHOPLIST_xls]_SHOPLIST_xls1645"/>
      <sheetName val="[SHOPLIST_xls]_SHOPLIST_xls1646"/>
      <sheetName val="[SHOPLIST_xls]_SHOPLIST_xls1647"/>
      <sheetName val="[SHOPLIST_xls]_SHOPLIST_xls1648"/>
      <sheetName val="[SHOPLIST_xls]_SHOPLIST_xls1649"/>
      <sheetName val="[SHOPLIST_xls]_SHOPLIST_xls1650"/>
      <sheetName val="[SHOPLIST_xls]_SHOPLIST_xls1651"/>
      <sheetName val="[SHOPLIST_xls]_SHOPLIST_xls1652"/>
      <sheetName val="[SHOPLIST_xls]_SHOPLIST_xls1653"/>
      <sheetName val="[SHOPLIST_xls]_SHOPLIST_xls1654"/>
      <sheetName val="[SHOPLIST_xls]_SHOPLIST_xls1655"/>
      <sheetName val="[SHOPLIST_xls]_SHOPLIST_xls1656"/>
      <sheetName val="[SHOPLIST_xls]_SHOPLIST_xls1657"/>
      <sheetName val="[SHOPLIST_xls]_SHOPLIST_xls1658"/>
      <sheetName val="[SHOPLIST_xls]_SHOPLIST_xls1659"/>
      <sheetName val="[SHOPLIST_xls]_SHOPLIST_xls1660"/>
      <sheetName val="[SHOPLIST_xls]_SHOPLIST_xls1661"/>
      <sheetName val="[SHOPLIST_xls]_SHOPLIST_xls1662"/>
      <sheetName val="[SHOPLIST_xls]_SHOPLIST_xls1663"/>
      <sheetName val="[SHOPLIST_xls]_SHOPLIST_xls1664"/>
      <sheetName val="[SHOPLIST_xls]_SHOPLIST_xls1665"/>
      <sheetName val="[SHOPLIST_xls]_SHOPLIST_xls1666"/>
      <sheetName val="[SHOPLIST_xls]_SHOPLIST_xls1667"/>
      <sheetName val="[SHOPLIST_xls]_SHOPLIST_xls1668"/>
      <sheetName val="[SHOPLIST_xls]_SHOPLIST_xls1669"/>
      <sheetName val="[SHOPLIST_xls]_SHOPLIST_xls1670"/>
      <sheetName val="[SHOPLIST_xls]_SHOPLIST_xls1671"/>
      <sheetName val="[SHOPLIST_xls]_SHOPLIST_xls1672"/>
      <sheetName val="[SHOPLIST_xls]_SHOPLIST_xls1673"/>
      <sheetName val="[SHOPLIST_xls]_SHOPLIST_xls1674"/>
      <sheetName val="[SHOPLIST_xls]_SHOPLIST_xls1675"/>
      <sheetName val="[SHOPLIST_xls]_SHOPLIST_xls1676"/>
      <sheetName val="[SHOPLIST_xls]_SHOPLIST_xls1677"/>
      <sheetName val="[SHOPLIST_xls]_SHOPLIST_xls1678"/>
      <sheetName val="[SHOPLIST_xls]_SHOPLIST_xls1679"/>
      <sheetName val="[SHOPLIST_xls]_SHOPLIST_xls1680"/>
      <sheetName val="[SHOPLIST_xls]70___0_s__i____55"/>
      <sheetName val="[SHOPLIST_xls]_SHOPLIST_xls1681"/>
      <sheetName val="[SHOPLIST_xls]_SHOPLIST_xls1682"/>
      <sheetName val="[SHOPLIST_xls]_SHOPLIST_xls1683"/>
      <sheetName val="[SHOPLIST_xls]_SHOPLIST_xls1684"/>
      <sheetName val="[SHOPLIST_xls]_SHOPLIST_xls1685"/>
      <sheetName val="[SHOPLIST_xls]_SHOPLIST_xls1686"/>
      <sheetName val="[SHOPLIST_xls]_SHOPLIST_xls1687"/>
      <sheetName val="[SHOPLIST_xls]_SHOPLIST_xls1688"/>
      <sheetName val="[SHOPLIST_xls]_SHOPLIST_xls1689"/>
      <sheetName val="[SHOPLIST_xls]_SHOPLIST_xls1690"/>
      <sheetName val="[SHOPLIST_xls]_SHOPLIST_xls1691"/>
      <sheetName val="[SHOPLIST_xls]_SHOPLIST_xls1692"/>
      <sheetName val="[SHOPLIST_xls]_SHOPLIST_xls1693"/>
      <sheetName val="[SHOPLIST_xls]_SHOPLIST_xls1694"/>
      <sheetName val="[SHOPLIST_xls]_SHOPLIST_xls1695"/>
      <sheetName val="[SHOPLIST_xls]_SHOPLIST_xls1696"/>
      <sheetName val="[SHOPLIST_xls]_SHOPLIST_xls1697"/>
      <sheetName val="[SHOPLIST_xls]_SHOPLIST_xls1698"/>
      <sheetName val="[SHOPLIST_xls]_SHOPLIST_xls1699"/>
      <sheetName val="[SHOPLIST_xls]_SHOPLIST_xls1700"/>
      <sheetName val="[SHOPLIST_xls]_SHOPLIST_xls1701"/>
      <sheetName val="[SHOPLIST_xls]_SHOPLIST_xls1702"/>
      <sheetName val="[SHOPLIST_xls]_SHOPLIST_xls1703"/>
      <sheetName val="[SHOPLIST_xls]_SHOPLIST_xls1704"/>
      <sheetName val="[SHOPLIST_xls]_SHOPLIST_xls1705"/>
      <sheetName val="[SHOPLIST_xls]_SHOPLIST_xls1706"/>
      <sheetName val="[SHOPLIST_xls]_SHOPLIST_xls1707"/>
      <sheetName val="[SHOPLIST_xls]_SHOPLIST_xls1708"/>
      <sheetName val="[SHOPLIST_xls]_SHOPLIST_xls1709"/>
      <sheetName val="[SHOPLIST_xls]_SHOPLIST_xls1710"/>
      <sheetName val="[SHOPLIST_xls]_SHOPLIST_xls1711"/>
      <sheetName val="[SHOPLIST_xls]_SHOPLIST_xls1712"/>
      <sheetName val="[SHOPLIST_xls]_SHOPLIST_xls1713"/>
      <sheetName val="[SHOPLIST_xls]_SHOPLIST_xls1714"/>
      <sheetName val="[SHOPLIST_xls]_SHOPLIST_xls1715"/>
      <sheetName val="[SHOPLIST_xls]_SHOPLIST_xls1716"/>
      <sheetName val="[SHOPLIST_xls]_SHOPLIST_xls1717"/>
      <sheetName val="[SHOPLIST_xls]_SHOPLIST_xls1718"/>
      <sheetName val="[SHOPLIST_xls]_SHOPLIST_xls1719"/>
      <sheetName val="[SHOPLIST_xls]_SHOPLIST_xls1720"/>
      <sheetName val="[SHOPLIST_xls]_SHOPLIST_xls1721"/>
      <sheetName val="[SHOPLIST_xls]_SHOPLIST_xls1722"/>
      <sheetName val="[SHOPLIST_xls]_SHOPLIST_xls1723"/>
      <sheetName val="[SHOPLIST_xls]_SHOPLIST_xls1724"/>
      <sheetName val="[SHOPLIST_xls]_SHOPLIST_xls1725"/>
      <sheetName val="[SHOPLIST_xls]_SHOPLIST_xls1726"/>
      <sheetName val="[SHOPLIST_xls]_SHOPLIST_xls1727"/>
      <sheetName val="[SHOPLIST_xls]_SHOPLIST_xls1728"/>
      <sheetName val="[SHOPLIST_xls]_SHOPLIST_xls1729"/>
      <sheetName val="[SHOPLIST_xls]_SHOPLIST_xls1730"/>
      <sheetName val="[SHOPLIST_xls]_SHOPLIST_xls1731"/>
      <sheetName val="[SHOPLIST_xls]_SHOPLIST_xls1732"/>
      <sheetName val="[SHOPLIST_xls]_SHOPLIST_xls1733"/>
      <sheetName val="[SHOPLIST_xls]_SHOPLIST_xls1734"/>
      <sheetName val="[SHOPLIST_xls]_SHOPLIST_xls1735"/>
      <sheetName val="[SHOPLIST_xls]_SHOPLIST_xls1736"/>
      <sheetName val="[SHOPLIST_xls]_SHOPLIST_xls1737"/>
      <sheetName val="[SHOPLIST_xls]_SHOPLIST_xls1738"/>
      <sheetName val="[SHOPLIST_xls]_SHOPLIST_xls1739"/>
      <sheetName val="[SHOPLIST_xls]_SHOPLIST_xls1740"/>
      <sheetName val="[SHOPLIST_xls]_SHOPLIST_xls1741"/>
      <sheetName val="[SHOPLIST_xls]_SHOPLIST_xls1742"/>
      <sheetName val="[SHOPLIST_xls]_SHOPLIST_xls1743"/>
      <sheetName val="[SHOPLIST_xls]_SHOPLIST_xls1744"/>
      <sheetName val="[SHOPLIST_xls]_SHOPLIST_xls1745"/>
      <sheetName val="[SHOPLIST_xls]_SHOPLIST_xls1746"/>
      <sheetName val="[SHOPLIST_xls]70_x005f_x005f_x005f_x0000_15"/>
      <sheetName val="[SHOPLIST_xls]70___0_s__i____56"/>
      <sheetName val="[SHOPLIST_xls]7_21"/>
      <sheetName val="[SHOPLIST_xls]__21"/>
      <sheetName val="[SHOPLIST_xls]7_31"/>
      <sheetName val="[SHOPLIST_xls]__31"/>
      <sheetName val="[SHOPLIST_xls]__41"/>
      <sheetName val="[SHOPLIST_xls]__51"/>
      <sheetName val="[SHOPLIST_xls]__61"/>
      <sheetName val="[SHOPLIST_xls]__71"/>
      <sheetName val="[SHOPLIST_xls]7_41"/>
      <sheetName val="[SHOPLIST_xls]__81"/>
      <sheetName val="[SHOPLIST_xls]7_51"/>
      <sheetName val="[SHOPLIST_xls]7_61"/>
      <sheetName val="[SHOPLIST_xls]__91"/>
      <sheetName val="[SHOPLIST_xls]_101"/>
      <sheetName val="[SHOPLIST_xls]_111"/>
      <sheetName val="[SHOPLIST_xls]_121"/>
      <sheetName val="[SHOPLIST_xls]_131"/>
      <sheetName val="[SHOPLIST_xls]_141"/>
      <sheetName val="[SHOPLIST_xls]_151"/>
      <sheetName val="[SHOPLIST_xls]7_71"/>
      <sheetName val="[SHOPLIST_xls]_161"/>
      <sheetName val="[SHOPLIST_xls]_171"/>
      <sheetName val="[SHOPLIST_xls]7_81"/>
      <sheetName val="[SHOPLIST_xls]_181"/>
      <sheetName val="[SHOPLIST_xls]_191"/>
      <sheetName val="[SHOPLIST_xls]_201"/>
      <sheetName val="[SHOPLIST_xls]_211"/>
      <sheetName val="[SHOPLIST_xls]_221"/>
      <sheetName val="[SHOPLIST_xls]_231"/>
      <sheetName val="[SHOPLIST_xls]_241"/>
      <sheetName val="[SHOPLIST_xls]_251"/>
      <sheetName val="Raft Found. Computation"/>
      <sheetName val="sht1"/>
      <sheetName val="sht2"/>
      <sheetName val="sht3"/>
      <sheetName val="sht4"/>
      <sheetName val="sht5"/>
      <sheetName val="ext wall fin qty"/>
      <sheetName val="int wall fin"/>
      <sheetName val="FA Summary"/>
      <sheetName val="HARDSCAPE"/>
      <sheetName val="农业人口"/>
      <sheetName val="农业用地"/>
      <sheetName val="Col"/>
      <sheetName val="PC_ G_Slab"/>
      <sheetName val="村级支出"/>
      <sheetName val="HWEQUIV"/>
      <sheetName val="Gene�� i??_x0014_?0."/>
      <sheetName val="[SHOPLIST.xls]70___0_s�_i_��__2"/>
      <sheetName val="Клининг"/>
      <sheetName val="ГК (Прогноз)"/>
      <sheetName val="demir"/>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refreshError="1"/>
      <sheetData sheetId="144" refreshError="1"/>
      <sheetData sheetId="145" refreshError="1"/>
      <sheetData sheetId="146"/>
      <sheetData sheetId="147" refreshError="1"/>
      <sheetData sheetId="148"/>
      <sheetData sheetId="149"/>
      <sheetData sheetId="150"/>
      <sheetData sheetId="151"/>
      <sheetData sheetId="152" refreshError="1"/>
      <sheetData sheetId="153" refreshError="1"/>
      <sheetData sheetId="154"/>
      <sheetData sheetId="155"/>
      <sheetData sheetId="156" refreshError="1"/>
      <sheetData sheetId="157" refreshError="1"/>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ow r="9">
          <cell r="A9" t="str">
            <v>A</v>
          </cell>
        </row>
      </sheetData>
      <sheetData sheetId="217">
        <row r="9">
          <cell r="A9" t="str">
            <v>A</v>
          </cell>
        </row>
      </sheetData>
      <sheetData sheetId="218">
        <row r="9">
          <cell r="A9" t="str">
            <v>A</v>
          </cell>
        </row>
      </sheetData>
      <sheetData sheetId="219">
        <row r="9">
          <cell r="A9" t="str">
            <v>A</v>
          </cell>
        </row>
      </sheetData>
      <sheetData sheetId="220">
        <row r="9">
          <cell r="A9" t="str">
            <v>A</v>
          </cell>
        </row>
      </sheetData>
      <sheetData sheetId="221"/>
      <sheetData sheetId="222">
        <row r="9">
          <cell r="A9" t="str">
            <v>A</v>
          </cell>
        </row>
      </sheetData>
      <sheetData sheetId="223">
        <row r="9">
          <cell r="A9" t="str">
            <v>A</v>
          </cell>
        </row>
      </sheetData>
      <sheetData sheetId="224">
        <row r="9">
          <cell r="A9" t="str">
            <v>A</v>
          </cell>
        </row>
      </sheetData>
      <sheetData sheetId="225"/>
      <sheetData sheetId="226"/>
      <sheetData sheetId="227"/>
      <sheetData sheetId="228"/>
      <sheetData sheetId="229"/>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refreshError="1"/>
      <sheetData sheetId="267" refreshError="1"/>
      <sheetData sheetId="268" refreshError="1"/>
      <sheetData sheetId="269" refreshError="1"/>
      <sheetData sheetId="270" refreshError="1"/>
      <sheetData sheetId="271">
        <row r="9">
          <cell r="A9" t="str">
            <v>A</v>
          </cell>
        </row>
      </sheetData>
      <sheetData sheetId="272">
        <row r="9">
          <cell r="A9" t="str">
            <v>A</v>
          </cell>
        </row>
      </sheetData>
      <sheetData sheetId="273">
        <row r="9">
          <cell r="A9" t="str">
            <v>A</v>
          </cell>
        </row>
      </sheetData>
      <sheetData sheetId="274"/>
      <sheetData sheetId="275">
        <row r="9">
          <cell r="A9" t="str">
            <v>A</v>
          </cell>
        </row>
      </sheetData>
      <sheetData sheetId="276">
        <row r="9">
          <cell r="A9" t="str">
            <v>A</v>
          </cell>
        </row>
      </sheetData>
      <sheetData sheetId="277">
        <row r="9">
          <cell r="A9" t="str">
            <v>A</v>
          </cell>
        </row>
      </sheetData>
      <sheetData sheetId="278">
        <row r="9">
          <cell r="A9" t="str">
            <v>A</v>
          </cell>
        </row>
      </sheetData>
      <sheetData sheetId="279">
        <row r="9">
          <cell r="A9" t="str">
            <v>A</v>
          </cell>
        </row>
      </sheetData>
      <sheetData sheetId="280">
        <row r="9">
          <cell r="A9" t="str">
            <v>A</v>
          </cell>
        </row>
      </sheetData>
      <sheetData sheetId="281">
        <row r="9">
          <cell r="A9" t="str">
            <v>A</v>
          </cell>
        </row>
      </sheetData>
      <sheetData sheetId="282">
        <row r="9">
          <cell r="A9" t="str">
            <v>A</v>
          </cell>
        </row>
      </sheetData>
      <sheetData sheetId="283">
        <row r="9">
          <cell r="A9" t="str">
            <v>A</v>
          </cell>
        </row>
      </sheetData>
      <sheetData sheetId="284">
        <row r="9">
          <cell r="A9" t="str">
            <v>A</v>
          </cell>
        </row>
      </sheetData>
      <sheetData sheetId="285">
        <row r="9">
          <cell r="A9" t="str">
            <v>A</v>
          </cell>
        </row>
      </sheetData>
      <sheetData sheetId="286">
        <row r="9">
          <cell r="A9" t="str">
            <v>A</v>
          </cell>
        </row>
      </sheetData>
      <sheetData sheetId="287">
        <row r="9">
          <cell r="A9" t="str">
            <v>A</v>
          </cell>
        </row>
      </sheetData>
      <sheetData sheetId="288">
        <row r="9">
          <cell r="A9" t="str">
            <v>A</v>
          </cell>
        </row>
      </sheetData>
      <sheetData sheetId="289">
        <row r="9">
          <cell r="A9" t="str">
            <v>A</v>
          </cell>
        </row>
      </sheetData>
      <sheetData sheetId="290">
        <row r="9">
          <cell r="A9" t="str">
            <v>A</v>
          </cell>
        </row>
      </sheetData>
      <sheetData sheetId="291">
        <row r="9">
          <cell r="A9" t="str">
            <v>A</v>
          </cell>
        </row>
      </sheetData>
      <sheetData sheetId="292">
        <row r="9">
          <cell r="A9" t="str">
            <v>A</v>
          </cell>
        </row>
      </sheetData>
      <sheetData sheetId="293">
        <row r="9">
          <cell r="A9" t="str">
            <v>A</v>
          </cell>
        </row>
      </sheetData>
      <sheetData sheetId="294">
        <row r="9">
          <cell r="A9" t="str">
            <v>A</v>
          </cell>
        </row>
      </sheetData>
      <sheetData sheetId="295">
        <row r="9">
          <cell r="A9" t="str">
            <v>A</v>
          </cell>
        </row>
      </sheetData>
      <sheetData sheetId="296">
        <row r="9">
          <cell r="A9" t="str">
            <v>A</v>
          </cell>
        </row>
      </sheetData>
      <sheetData sheetId="297">
        <row r="9">
          <cell r="A9" t="str">
            <v>A</v>
          </cell>
        </row>
      </sheetData>
      <sheetData sheetId="298">
        <row r="9">
          <cell r="A9" t="str">
            <v>A</v>
          </cell>
        </row>
      </sheetData>
      <sheetData sheetId="299">
        <row r="9">
          <cell r="A9" t="str">
            <v>A</v>
          </cell>
        </row>
      </sheetData>
      <sheetData sheetId="300">
        <row r="9">
          <cell r="A9" t="str">
            <v>A</v>
          </cell>
        </row>
      </sheetData>
      <sheetData sheetId="301">
        <row r="9">
          <cell r="A9" t="str">
            <v>A</v>
          </cell>
        </row>
      </sheetData>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sheetData sheetId="384"/>
      <sheetData sheetId="385"/>
      <sheetData sheetId="386"/>
      <sheetData sheetId="387"/>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ow r="9">
          <cell r="A9" t="str">
            <v>A</v>
          </cell>
        </row>
      </sheetData>
      <sheetData sheetId="406">
        <row r="9">
          <cell r="A9" t="str">
            <v>A</v>
          </cell>
        </row>
      </sheetData>
      <sheetData sheetId="407">
        <row r="9">
          <cell r="A9" t="str">
            <v>A</v>
          </cell>
        </row>
      </sheetData>
      <sheetData sheetId="408">
        <row r="9">
          <cell r="A9" t="str">
            <v>A</v>
          </cell>
        </row>
      </sheetData>
      <sheetData sheetId="409">
        <row r="9">
          <cell r="A9" t="str">
            <v>A</v>
          </cell>
        </row>
      </sheetData>
      <sheetData sheetId="410">
        <row r="9">
          <cell r="A9" t="str">
            <v>A</v>
          </cell>
        </row>
      </sheetData>
      <sheetData sheetId="411">
        <row r="9">
          <cell r="A9" t="str">
            <v>A</v>
          </cell>
        </row>
      </sheetData>
      <sheetData sheetId="412">
        <row r="9">
          <cell r="A9" t="str">
            <v>A</v>
          </cell>
        </row>
      </sheetData>
      <sheetData sheetId="413">
        <row r="9">
          <cell r="A9" t="str">
            <v>A</v>
          </cell>
        </row>
      </sheetData>
      <sheetData sheetId="414">
        <row r="9">
          <cell r="A9" t="str">
            <v>A</v>
          </cell>
        </row>
      </sheetData>
      <sheetData sheetId="415">
        <row r="9">
          <cell r="A9" t="str">
            <v>A</v>
          </cell>
        </row>
      </sheetData>
      <sheetData sheetId="416">
        <row r="9">
          <cell r="A9" t="str">
            <v>A</v>
          </cell>
        </row>
      </sheetData>
      <sheetData sheetId="417">
        <row r="9">
          <cell r="A9" t="str">
            <v>A</v>
          </cell>
        </row>
      </sheetData>
      <sheetData sheetId="418">
        <row r="9">
          <cell r="A9" t="str">
            <v>A</v>
          </cell>
        </row>
      </sheetData>
      <sheetData sheetId="419">
        <row r="9">
          <cell r="A9" t="str">
            <v>A</v>
          </cell>
        </row>
      </sheetData>
      <sheetData sheetId="420">
        <row r="9">
          <cell r="A9" t="str">
            <v>A</v>
          </cell>
        </row>
      </sheetData>
      <sheetData sheetId="421">
        <row r="9">
          <cell r="A9" t="str">
            <v>A</v>
          </cell>
        </row>
      </sheetData>
      <sheetData sheetId="422">
        <row r="9">
          <cell r="A9" t="str">
            <v>A</v>
          </cell>
        </row>
      </sheetData>
      <sheetData sheetId="423">
        <row r="9">
          <cell r="A9" t="str">
            <v>A</v>
          </cell>
        </row>
      </sheetData>
      <sheetData sheetId="424">
        <row r="9">
          <cell r="A9" t="str">
            <v>A</v>
          </cell>
        </row>
      </sheetData>
      <sheetData sheetId="425">
        <row r="9">
          <cell r="A9" t="str">
            <v>A</v>
          </cell>
        </row>
      </sheetData>
      <sheetData sheetId="426">
        <row r="9">
          <cell r="A9" t="str">
            <v>A</v>
          </cell>
        </row>
      </sheetData>
      <sheetData sheetId="427">
        <row r="9">
          <cell r="A9" t="str">
            <v>A</v>
          </cell>
        </row>
      </sheetData>
      <sheetData sheetId="428">
        <row r="9">
          <cell r="A9" t="str">
            <v>A</v>
          </cell>
        </row>
      </sheetData>
      <sheetData sheetId="429">
        <row r="9">
          <cell r="A9" t="str">
            <v>A</v>
          </cell>
        </row>
      </sheetData>
      <sheetData sheetId="430">
        <row r="9">
          <cell r="A9" t="str">
            <v>A</v>
          </cell>
        </row>
      </sheetData>
      <sheetData sheetId="431">
        <row r="9">
          <cell r="A9" t="str">
            <v>A</v>
          </cell>
        </row>
      </sheetData>
      <sheetData sheetId="432">
        <row r="9">
          <cell r="A9" t="str">
            <v>A</v>
          </cell>
        </row>
      </sheetData>
      <sheetData sheetId="433">
        <row r="9">
          <cell r="A9" t="str">
            <v>A</v>
          </cell>
        </row>
      </sheetData>
      <sheetData sheetId="434">
        <row r="9">
          <cell r="A9" t="str">
            <v>A</v>
          </cell>
        </row>
      </sheetData>
      <sheetData sheetId="435">
        <row r="9">
          <cell r="A9" t="str">
            <v>A</v>
          </cell>
        </row>
      </sheetData>
      <sheetData sheetId="436">
        <row r="9">
          <cell r="A9" t="str">
            <v>A</v>
          </cell>
        </row>
      </sheetData>
      <sheetData sheetId="437">
        <row r="9">
          <cell r="A9" t="str">
            <v>A</v>
          </cell>
        </row>
      </sheetData>
      <sheetData sheetId="438">
        <row r="9">
          <cell r="A9" t="str">
            <v>A</v>
          </cell>
        </row>
      </sheetData>
      <sheetData sheetId="439">
        <row r="9">
          <cell r="A9" t="str">
            <v>A</v>
          </cell>
        </row>
      </sheetData>
      <sheetData sheetId="440">
        <row r="9">
          <cell r="A9" t="str">
            <v>A</v>
          </cell>
        </row>
      </sheetData>
      <sheetData sheetId="441">
        <row r="9">
          <cell r="A9" t="str">
            <v>A</v>
          </cell>
        </row>
      </sheetData>
      <sheetData sheetId="442">
        <row r="9">
          <cell r="A9" t="str">
            <v>A</v>
          </cell>
        </row>
      </sheetData>
      <sheetData sheetId="443">
        <row r="9">
          <cell r="A9" t="str">
            <v>A</v>
          </cell>
        </row>
      </sheetData>
      <sheetData sheetId="444">
        <row r="9">
          <cell r="A9" t="str">
            <v>A</v>
          </cell>
        </row>
      </sheetData>
      <sheetData sheetId="445">
        <row r="9">
          <cell r="A9" t="str">
            <v>A</v>
          </cell>
        </row>
      </sheetData>
      <sheetData sheetId="446">
        <row r="9">
          <cell r="A9" t="str">
            <v>A</v>
          </cell>
        </row>
      </sheetData>
      <sheetData sheetId="447">
        <row r="9">
          <cell r="A9" t="str">
            <v>A</v>
          </cell>
        </row>
      </sheetData>
      <sheetData sheetId="448">
        <row r="9">
          <cell r="A9" t="str">
            <v>A</v>
          </cell>
        </row>
      </sheetData>
      <sheetData sheetId="449">
        <row r="9">
          <cell r="A9" t="str">
            <v>A</v>
          </cell>
        </row>
      </sheetData>
      <sheetData sheetId="450">
        <row r="9">
          <cell r="A9" t="str">
            <v>A</v>
          </cell>
        </row>
      </sheetData>
      <sheetData sheetId="451">
        <row r="9">
          <cell r="A9" t="str">
            <v>A</v>
          </cell>
        </row>
      </sheetData>
      <sheetData sheetId="452">
        <row r="9">
          <cell r="A9" t="str">
            <v>A</v>
          </cell>
        </row>
      </sheetData>
      <sheetData sheetId="453">
        <row r="9">
          <cell r="A9" t="str">
            <v>A</v>
          </cell>
        </row>
      </sheetData>
      <sheetData sheetId="454">
        <row r="9">
          <cell r="A9" t="str">
            <v>A</v>
          </cell>
        </row>
      </sheetData>
      <sheetData sheetId="455">
        <row r="9">
          <cell r="A9" t="str">
            <v>A</v>
          </cell>
        </row>
      </sheetData>
      <sheetData sheetId="456">
        <row r="9">
          <cell r="A9" t="str">
            <v>A</v>
          </cell>
        </row>
      </sheetData>
      <sheetData sheetId="457">
        <row r="9">
          <cell r="A9" t="str">
            <v>A</v>
          </cell>
        </row>
      </sheetData>
      <sheetData sheetId="458">
        <row r="9">
          <cell r="A9" t="str">
            <v>A</v>
          </cell>
        </row>
      </sheetData>
      <sheetData sheetId="459">
        <row r="9">
          <cell r="A9" t="str">
            <v>A</v>
          </cell>
        </row>
      </sheetData>
      <sheetData sheetId="460">
        <row r="9">
          <cell r="A9" t="str">
            <v>A</v>
          </cell>
        </row>
      </sheetData>
      <sheetData sheetId="461">
        <row r="9">
          <cell r="A9" t="str">
            <v>A</v>
          </cell>
        </row>
      </sheetData>
      <sheetData sheetId="462">
        <row r="9">
          <cell r="A9" t="str">
            <v>A</v>
          </cell>
        </row>
      </sheetData>
      <sheetData sheetId="463">
        <row r="9">
          <cell r="A9" t="str">
            <v>A</v>
          </cell>
        </row>
      </sheetData>
      <sheetData sheetId="464">
        <row r="9">
          <cell r="A9" t="str">
            <v>A</v>
          </cell>
        </row>
      </sheetData>
      <sheetData sheetId="465">
        <row r="9">
          <cell r="A9" t="str">
            <v>A</v>
          </cell>
        </row>
      </sheetData>
      <sheetData sheetId="466">
        <row r="9">
          <cell r="A9" t="str">
            <v>A</v>
          </cell>
        </row>
      </sheetData>
      <sheetData sheetId="467">
        <row r="9">
          <cell r="A9" t="str">
            <v>A</v>
          </cell>
        </row>
      </sheetData>
      <sheetData sheetId="468">
        <row r="9">
          <cell r="A9" t="str">
            <v>A</v>
          </cell>
        </row>
      </sheetData>
      <sheetData sheetId="469">
        <row r="9">
          <cell r="A9" t="str">
            <v>A</v>
          </cell>
        </row>
      </sheetData>
      <sheetData sheetId="470">
        <row r="9">
          <cell r="A9" t="str">
            <v>A</v>
          </cell>
        </row>
      </sheetData>
      <sheetData sheetId="471">
        <row r="9">
          <cell r="A9" t="str">
            <v>A</v>
          </cell>
        </row>
      </sheetData>
      <sheetData sheetId="472">
        <row r="9">
          <cell r="A9" t="str">
            <v>A</v>
          </cell>
        </row>
      </sheetData>
      <sheetData sheetId="473">
        <row r="9">
          <cell r="A9" t="str">
            <v>A</v>
          </cell>
        </row>
      </sheetData>
      <sheetData sheetId="474">
        <row r="9">
          <cell r="A9" t="str">
            <v>A</v>
          </cell>
        </row>
      </sheetData>
      <sheetData sheetId="475">
        <row r="9">
          <cell r="A9" t="str">
            <v>A</v>
          </cell>
        </row>
      </sheetData>
      <sheetData sheetId="476">
        <row r="9">
          <cell r="A9" t="str">
            <v>A</v>
          </cell>
        </row>
      </sheetData>
      <sheetData sheetId="477">
        <row r="9">
          <cell r="A9" t="str">
            <v>A</v>
          </cell>
        </row>
      </sheetData>
      <sheetData sheetId="478">
        <row r="9">
          <cell r="A9" t="str">
            <v>A</v>
          </cell>
        </row>
      </sheetData>
      <sheetData sheetId="479">
        <row r="9">
          <cell r="A9" t="str">
            <v>A</v>
          </cell>
        </row>
      </sheetData>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ow r="9">
          <cell r="A9" t="str">
            <v>A</v>
          </cell>
        </row>
      </sheetData>
      <sheetData sheetId="492">
        <row r="9">
          <cell r="A9" t="str">
            <v>A</v>
          </cell>
        </row>
      </sheetData>
      <sheetData sheetId="493">
        <row r="9">
          <cell r="A9" t="str">
            <v>A</v>
          </cell>
        </row>
      </sheetData>
      <sheetData sheetId="494">
        <row r="9">
          <cell r="A9" t="str">
            <v>A</v>
          </cell>
        </row>
      </sheetData>
      <sheetData sheetId="495">
        <row r="9">
          <cell r="A9" t="str">
            <v>A</v>
          </cell>
        </row>
      </sheetData>
      <sheetData sheetId="496">
        <row r="9">
          <cell r="A9" t="str">
            <v>A</v>
          </cell>
        </row>
      </sheetData>
      <sheetData sheetId="497">
        <row r="9">
          <cell r="A9" t="str">
            <v>A</v>
          </cell>
        </row>
      </sheetData>
      <sheetData sheetId="498" refreshError="1"/>
      <sheetData sheetId="499" refreshError="1"/>
      <sheetData sheetId="500" refreshError="1"/>
      <sheetData sheetId="501">
        <row r="9">
          <cell r="A9" t="str">
            <v>A</v>
          </cell>
        </row>
      </sheetData>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ow r="9">
          <cell r="A9" t="str">
            <v>A</v>
          </cell>
        </row>
      </sheetData>
      <sheetData sheetId="527">
        <row r="9">
          <cell r="A9" t="str">
            <v>A</v>
          </cell>
        </row>
      </sheetData>
      <sheetData sheetId="528">
        <row r="9">
          <cell r="A9" t="str">
            <v>A</v>
          </cell>
        </row>
      </sheetData>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ow r="9">
          <cell r="A9" t="str">
            <v>A</v>
          </cell>
        </row>
      </sheetData>
      <sheetData sheetId="552">
        <row r="9">
          <cell r="A9" t="str">
            <v>A</v>
          </cell>
        </row>
      </sheetData>
      <sheetData sheetId="553">
        <row r="9">
          <cell r="A9" t="str">
            <v>A</v>
          </cell>
        </row>
      </sheetData>
      <sheetData sheetId="554">
        <row r="9">
          <cell r="A9" t="str">
            <v>A</v>
          </cell>
        </row>
      </sheetData>
      <sheetData sheetId="555">
        <row r="9">
          <cell r="A9" t="str">
            <v>A</v>
          </cell>
        </row>
      </sheetData>
      <sheetData sheetId="556">
        <row r="9">
          <cell r="A9" t="str">
            <v>A</v>
          </cell>
        </row>
      </sheetData>
      <sheetData sheetId="557">
        <row r="9">
          <cell r="A9" t="str">
            <v>A</v>
          </cell>
        </row>
      </sheetData>
      <sheetData sheetId="558">
        <row r="9">
          <cell r="A9" t="str">
            <v>A</v>
          </cell>
        </row>
      </sheetData>
      <sheetData sheetId="559">
        <row r="9">
          <cell r="A9" t="str">
            <v>A</v>
          </cell>
        </row>
      </sheetData>
      <sheetData sheetId="560">
        <row r="9">
          <cell r="A9" t="str">
            <v>A</v>
          </cell>
        </row>
      </sheetData>
      <sheetData sheetId="561">
        <row r="9">
          <cell r="A9" t="str">
            <v>A</v>
          </cell>
        </row>
      </sheetData>
      <sheetData sheetId="562">
        <row r="9">
          <cell r="A9" t="str">
            <v>A</v>
          </cell>
        </row>
      </sheetData>
      <sheetData sheetId="563">
        <row r="9">
          <cell r="A9" t="str">
            <v>A</v>
          </cell>
        </row>
      </sheetData>
      <sheetData sheetId="564">
        <row r="9">
          <cell r="A9" t="str">
            <v>A</v>
          </cell>
        </row>
      </sheetData>
      <sheetData sheetId="565">
        <row r="9">
          <cell r="A9" t="str">
            <v>A</v>
          </cell>
        </row>
      </sheetData>
      <sheetData sheetId="566">
        <row r="9">
          <cell r="A9" t="str">
            <v>A</v>
          </cell>
        </row>
      </sheetData>
      <sheetData sheetId="567">
        <row r="9">
          <cell r="A9" t="str">
            <v>A</v>
          </cell>
        </row>
      </sheetData>
      <sheetData sheetId="568">
        <row r="9">
          <cell r="A9" t="str">
            <v>A</v>
          </cell>
        </row>
      </sheetData>
      <sheetData sheetId="569">
        <row r="9">
          <cell r="A9" t="str">
            <v>A</v>
          </cell>
        </row>
      </sheetData>
      <sheetData sheetId="570">
        <row r="9">
          <cell r="A9" t="str">
            <v>A</v>
          </cell>
        </row>
      </sheetData>
      <sheetData sheetId="571">
        <row r="9">
          <cell r="A9" t="str">
            <v>A</v>
          </cell>
        </row>
      </sheetData>
      <sheetData sheetId="572">
        <row r="9">
          <cell r="A9" t="str">
            <v>A</v>
          </cell>
        </row>
      </sheetData>
      <sheetData sheetId="573">
        <row r="9">
          <cell r="A9" t="str">
            <v>A</v>
          </cell>
        </row>
      </sheetData>
      <sheetData sheetId="574">
        <row r="9">
          <cell r="A9" t="str">
            <v>A</v>
          </cell>
        </row>
      </sheetData>
      <sheetData sheetId="575">
        <row r="9">
          <cell r="A9" t="str">
            <v>A</v>
          </cell>
        </row>
      </sheetData>
      <sheetData sheetId="576">
        <row r="9">
          <cell r="A9" t="str">
            <v>A</v>
          </cell>
        </row>
      </sheetData>
      <sheetData sheetId="577">
        <row r="9">
          <cell r="A9" t="str">
            <v>A</v>
          </cell>
        </row>
      </sheetData>
      <sheetData sheetId="578">
        <row r="9">
          <cell r="A9" t="str">
            <v>A</v>
          </cell>
        </row>
      </sheetData>
      <sheetData sheetId="579">
        <row r="9">
          <cell r="A9" t="str">
            <v>A</v>
          </cell>
        </row>
      </sheetData>
      <sheetData sheetId="580">
        <row r="9">
          <cell r="A9" t="str">
            <v>A</v>
          </cell>
        </row>
      </sheetData>
      <sheetData sheetId="581">
        <row r="9">
          <cell r="A9" t="str">
            <v>A</v>
          </cell>
        </row>
      </sheetData>
      <sheetData sheetId="582">
        <row r="9">
          <cell r="A9" t="str">
            <v>A</v>
          </cell>
        </row>
      </sheetData>
      <sheetData sheetId="583">
        <row r="9">
          <cell r="A9" t="str">
            <v>A</v>
          </cell>
        </row>
      </sheetData>
      <sheetData sheetId="584">
        <row r="9">
          <cell r="A9" t="str">
            <v>A</v>
          </cell>
        </row>
      </sheetData>
      <sheetData sheetId="585">
        <row r="9">
          <cell r="A9" t="str">
            <v>A</v>
          </cell>
        </row>
      </sheetData>
      <sheetData sheetId="586">
        <row r="9">
          <cell r="A9" t="str">
            <v>A</v>
          </cell>
        </row>
      </sheetData>
      <sheetData sheetId="587">
        <row r="9">
          <cell r="A9" t="str">
            <v>A</v>
          </cell>
        </row>
      </sheetData>
      <sheetData sheetId="588">
        <row r="9">
          <cell r="A9" t="str">
            <v>A</v>
          </cell>
        </row>
      </sheetData>
      <sheetData sheetId="589">
        <row r="9">
          <cell r="A9" t="str">
            <v>A</v>
          </cell>
        </row>
      </sheetData>
      <sheetData sheetId="590">
        <row r="9">
          <cell r="A9" t="str">
            <v>A</v>
          </cell>
        </row>
      </sheetData>
      <sheetData sheetId="591">
        <row r="9">
          <cell r="A9" t="str">
            <v>A</v>
          </cell>
        </row>
      </sheetData>
      <sheetData sheetId="592">
        <row r="9">
          <cell r="A9" t="str">
            <v>A</v>
          </cell>
        </row>
      </sheetData>
      <sheetData sheetId="593">
        <row r="9">
          <cell r="A9" t="str">
            <v>A</v>
          </cell>
        </row>
      </sheetData>
      <sheetData sheetId="594">
        <row r="9">
          <cell r="A9" t="str">
            <v>A</v>
          </cell>
        </row>
      </sheetData>
      <sheetData sheetId="595">
        <row r="9">
          <cell r="A9" t="str">
            <v>A</v>
          </cell>
        </row>
      </sheetData>
      <sheetData sheetId="596">
        <row r="9">
          <cell r="A9" t="str">
            <v>A</v>
          </cell>
        </row>
      </sheetData>
      <sheetData sheetId="597">
        <row r="9">
          <cell r="A9" t="str">
            <v>A</v>
          </cell>
        </row>
      </sheetData>
      <sheetData sheetId="598">
        <row r="9">
          <cell r="A9" t="str">
            <v>A</v>
          </cell>
        </row>
      </sheetData>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sheetData sheetId="633" refreshError="1"/>
      <sheetData sheetId="634" refreshError="1"/>
      <sheetData sheetId="635" refreshError="1"/>
      <sheetData sheetId="636" refreshError="1"/>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row r="9">
          <cell r="A9" t="str">
            <v>A</v>
          </cell>
        </row>
      </sheetData>
      <sheetData sheetId="661">
        <row r="9">
          <cell r="A9" t="str">
            <v>A</v>
          </cell>
        </row>
      </sheetData>
      <sheetData sheetId="662">
        <row r="9">
          <cell r="A9" t="str">
            <v>A</v>
          </cell>
        </row>
      </sheetData>
      <sheetData sheetId="663">
        <row r="9">
          <cell r="A9" t="str">
            <v>A</v>
          </cell>
        </row>
      </sheetData>
      <sheetData sheetId="664">
        <row r="9">
          <cell r="A9" t="str">
            <v>A</v>
          </cell>
        </row>
      </sheetData>
      <sheetData sheetId="665">
        <row r="9">
          <cell r="A9" t="str">
            <v>A</v>
          </cell>
        </row>
      </sheetData>
      <sheetData sheetId="666">
        <row r="9">
          <cell r="A9" t="str">
            <v>A</v>
          </cell>
        </row>
      </sheetData>
      <sheetData sheetId="667">
        <row r="9">
          <cell r="A9" t="str">
            <v>A</v>
          </cell>
        </row>
      </sheetData>
      <sheetData sheetId="668">
        <row r="9">
          <cell r="A9" t="str">
            <v>A</v>
          </cell>
        </row>
      </sheetData>
      <sheetData sheetId="669">
        <row r="9">
          <cell r="A9" t="str">
            <v>A</v>
          </cell>
        </row>
      </sheetData>
      <sheetData sheetId="670"/>
      <sheetData sheetId="671">
        <row r="9">
          <cell r="A9" t="str">
            <v>A</v>
          </cell>
        </row>
      </sheetData>
      <sheetData sheetId="672">
        <row r="9">
          <cell r="A9" t="str">
            <v>A</v>
          </cell>
        </row>
      </sheetData>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row r="9">
          <cell r="A9" t="str">
            <v>A</v>
          </cell>
        </row>
      </sheetData>
      <sheetData sheetId="708">
        <row r="9">
          <cell r="A9" t="str">
            <v>A</v>
          </cell>
        </row>
      </sheetData>
      <sheetData sheetId="709">
        <row r="9">
          <cell r="A9" t="str">
            <v>A</v>
          </cell>
        </row>
      </sheetData>
      <sheetData sheetId="710">
        <row r="9">
          <cell r="A9" t="str">
            <v>A</v>
          </cell>
        </row>
      </sheetData>
      <sheetData sheetId="711">
        <row r="9">
          <cell r="A9" t="str">
            <v>A</v>
          </cell>
        </row>
      </sheetData>
      <sheetData sheetId="712">
        <row r="9">
          <cell r="A9" t="str">
            <v>A</v>
          </cell>
        </row>
      </sheetData>
      <sheetData sheetId="713">
        <row r="9">
          <cell r="A9" t="str">
            <v>A</v>
          </cell>
        </row>
      </sheetData>
      <sheetData sheetId="714" refreshError="1"/>
      <sheetData sheetId="715" refreshError="1"/>
      <sheetData sheetId="716" refreshError="1"/>
      <sheetData sheetId="717" refreshError="1"/>
      <sheetData sheetId="718" refreshError="1"/>
      <sheetData sheetId="719">
        <row r="9">
          <cell r="A9" t="str">
            <v>A</v>
          </cell>
        </row>
      </sheetData>
      <sheetData sheetId="720">
        <row r="9">
          <cell r="A9" t="str">
            <v>A</v>
          </cell>
        </row>
      </sheetData>
      <sheetData sheetId="721">
        <row r="9">
          <cell r="A9" t="str">
            <v>A</v>
          </cell>
        </row>
      </sheetData>
      <sheetData sheetId="722">
        <row r="9">
          <cell r="A9" t="str">
            <v>A</v>
          </cell>
        </row>
      </sheetData>
      <sheetData sheetId="723">
        <row r="9">
          <cell r="A9" t="str">
            <v>A</v>
          </cell>
        </row>
      </sheetData>
      <sheetData sheetId="724">
        <row r="9">
          <cell r="A9" t="str">
            <v>A</v>
          </cell>
        </row>
      </sheetData>
      <sheetData sheetId="725">
        <row r="9">
          <cell r="A9" t="str">
            <v>A</v>
          </cell>
        </row>
      </sheetData>
      <sheetData sheetId="726">
        <row r="9">
          <cell r="A9" t="str">
            <v>A</v>
          </cell>
        </row>
      </sheetData>
      <sheetData sheetId="727">
        <row r="9">
          <cell r="A9" t="str">
            <v>A</v>
          </cell>
        </row>
      </sheetData>
      <sheetData sheetId="728">
        <row r="9">
          <cell r="A9" t="str">
            <v>A</v>
          </cell>
        </row>
      </sheetData>
      <sheetData sheetId="729">
        <row r="9">
          <cell r="A9" t="str">
            <v>A</v>
          </cell>
        </row>
      </sheetData>
      <sheetData sheetId="730">
        <row r="9">
          <cell r="A9" t="str">
            <v>A</v>
          </cell>
        </row>
      </sheetData>
      <sheetData sheetId="731">
        <row r="9">
          <cell r="A9" t="str">
            <v>A</v>
          </cell>
        </row>
      </sheetData>
      <sheetData sheetId="732">
        <row r="9">
          <cell r="A9" t="str">
            <v>A</v>
          </cell>
        </row>
      </sheetData>
      <sheetData sheetId="733">
        <row r="9">
          <cell r="A9" t="str">
            <v>A</v>
          </cell>
        </row>
      </sheetData>
      <sheetData sheetId="734">
        <row r="9">
          <cell r="A9" t="str">
            <v>A</v>
          </cell>
        </row>
      </sheetData>
      <sheetData sheetId="735">
        <row r="9">
          <cell r="A9" t="str">
            <v>A</v>
          </cell>
        </row>
      </sheetData>
      <sheetData sheetId="736">
        <row r="9">
          <cell r="A9" t="str">
            <v>A</v>
          </cell>
        </row>
      </sheetData>
      <sheetData sheetId="737">
        <row r="9">
          <cell r="A9" t="str">
            <v>A</v>
          </cell>
        </row>
      </sheetData>
      <sheetData sheetId="738">
        <row r="9">
          <cell r="A9" t="str">
            <v>A</v>
          </cell>
        </row>
      </sheetData>
      <sheetData sheetId="739">
        <row r="9">
          <cell r="A9" t="str">
            <v>A</v>
          </cell>
        </row>
      </sheetData>
      <sheetData sheetId="740">
        <row r="9">
          <cell r="A9" t="str">
            <v>A</v>
          </cell>
        </row>
      </sheetData>
      <sheetData sheetId="741">
        <row r="9">
          <cell r="A9" t="str">
            <v>A</v>
          </cell>
        </row>
      </sheetData>
      <sheetData sheetId="742">
        <row r="9">
          <cell r="A9" t="str">
            <v>A</v>
          </cell>
        </row>
      </sheetData>
      <sheetData sheetId="743">
        <row r="9">
          <cell r="A9" t="str">
            <v>A</v>
          </cell>
        </row>
      </sheetData>
      <sheetData sheetId="744">
        <row r="9">
          <cell r="A9" t="str">
            <v>A</v>
          </cell>
        </row>
      </sheetData>
      <sheetData sheetId="745">
        <row r="9">
          <cell r="A9" t="str">
            <v>A</v>
          </cell>
        </row>
      </sheetData>
      <sheetData sheetId="746">
        <row r="9">
          <cell r="A9" t="str">
            <v>A</v>
          </cell>
        </row>
      </sheetData>
      <sheetData sheetId="747">
        <row r="9">
          <cell r="A9" t="str">
            <v>A</v>
          </cell>
        </row>
      </sheetData>
      <sheetData sheetId="748">
        <row r="9">
          <cell r="A9" t="str">
            <v>A</v>
          </cell>
        </row>
      </sheetData>
      <sheetData sheetId="749">
        <row r="9">
          <cell r="A9" t="str">
            <v>A</v>
          </cell>
        </row>
      </sheetData>
      <sheetData sheetId="750">
        <row r="9">
          <cell r="A9" t="str">
            <v>A</v>
          </cell>
        </row>
      </sheetData>
      <sheetData sheetId="751">
        <row r="9">
          <cell r="A9" t="str">
            <v>A</v>
          </cell>
        </row>
      </sheetData>
      <sheetData sheetId="752">
        <row r="9">
          <cell r="A9" t="str">
            <v>A</v>
          </cell>
        </row>
      </sheetData>
      <sheetData sheetId="753">
        <row r="9">
          <cell r="A9" t="str">
            <v>A</v>
          </cell>
        </row>
      </sheetData>
      <sheetData sheetId="754">
        <row r="9">
          <cell r="A9" t="str">
            <v>A</v>
          </cell>
        </row>
      </sheetData>
      <sheetData sheetId="755">
        <row r="9">
          <cell r="A9" t="str">
            <v>A</v>
          </cell>
        </row>
      </sheetData>
      <sheetData sheetId="756">
        <row r="9">
          <cell r="A9" t="str">
            <v>A</v>
          </cell>
        </row>
      </sheetData>
      <sheetData sheetId="757">
        <row r="9">
          <cell r="A9" t="str">
            <v>A</v>
          </cell>
        </row>
      </sheetData>
      <sheetData sheetId="758">
        <row r="9">
          <cell r="A9" t="str">
            <v>A</v>
          </cell>
        </row>
      </sheetData>
      <sheetData sheetId="759">
        <row r="9">
          <cell r="A9" t="str">
            <v>A</v>
          </cell>
        </row>
      </sheetData>
      <sheetData sheetId="760">
        <row r="9">
          <cell r="A9" t="str">
            <v>A</v>
          </cell>
        </row>
      </sheetData>
      <sheetData sheetId="761">
        <row r="9">
          <cell r="A9" t="str">
            <v>A</v>
          </cell>
        </row>
      </sheetData>
      <sheetData sheetId="762">
        <row r="9">
          <cell r="A9" t="str">
            <v>A</v>
          </cell>
        </row>
      </sheetData>
      <sheetData sheetId="763">
        <row r="9">
          <cell r="A9" t="str">
            <v>A</v>
          </cell>
        </row>
      </sheetData>
      <sheetData sheetId="764">
        <row r="9">
          <cell r="A9" t="str">
            <v>A</v>
          </cell>
        </row>
      </sheetData>
      <sheetData sheetId="765">
        <row r="9">
          <cell r="A9" t="str">
            <v>A</v>
          </cell>
        </row>
      </sheetData>
      <sheetData sheetId="766">
        <row r="9">
          <cell r="A9" t="str">
            <v>A</v>
          </cell>
        </row>
      </sheetData>
      <sheetData sheetId="767">
        <row r="9">
          <cell r="A9" t="str">
            <v>A</v>
          </cell>
        </row>
      </sheetData>
      <sheetData sheetId="768">
        <row r="9">
          <cell r="A9" t="str">
            <v>A</v>
          </cell>
        </row>
      </sheetData>
      <sheetData sheetId="769">
        <row r="9">
          <cell r="A9" t="str">
            <v>A</v>
          </cell>
        </row>
      </sheetData>
      <sheetData sheetId="770">
        <row r="9">
          <cell r="A9" t="str">
            <v>A</v>
          </cell>
        </row>
      </sheetData>
      <sheetData sheetId="771">
        <row r="9">
          <cell r="A9" t="str">
            <v>A</v>
          </cell>
        </row>
      </sheetData>
      <sheetData sheetId="772">
        <row r="9">
          <cell r="A9" t="str">
            <v>A</v>
          </cell>
        </row>
      </sheetData>
      <sheetData sheetId="773">
        <row r="9">
          <cell r="A9" t="str">
            <v>A</v>
          </cell>
        </row>
      </sheetData>
      <sheetData sheetId="774">
        <row r="9">
          <cell r="A9" t="str">
            <v>A</v>
          </cell>
        </row>
      </sheetData>
      <sheetData sheetId="775">
        <row r="9">
          <cell r="A9" t="str">
            <v>A</v>
          </cell>
        </row>
      </sheetData>
      <sheetData sheetId="776">
        <row r="9">
          <cell r="A9" t="str">
            <v>A</v>
          </cell>
        </row>
      </sheetData>
      <sheetData sheetId="777">
        <row r="9">
          <cell r="A9" t="str">
            <v>A</v>
          </cell>
        </row>
      </sheetData>
      <sheetData sheetId="778">
        <row r="9">
          <cell r="A9" t="str">
            <v>A</v>
          </cell>
        </row>
      </sheetData>
      <sheetData sheetId="779">
        <row r="9">
          <cell r="A9" t="str">
            <v>A</v>
          </cell>
        </row>
      </sheetData>
      <sheetData sheetId="780">
        <row r="9">
          <cell r="A9" t="str">
            <v>A</v>
          </cell>
        </row>
      </sheetData>
      <sheetData sheetId="781">
        <row r="9">
          <cell r="A9" t="str">
            <v>A</v>
          </cell>
        </row>
      </sheetData>
      <sheetData sheetId="782">
        <row r="9">
          <cell r="A9" t="str">
            <v>A</v>
          </cell>
        </row>
      </sheetData>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9">
          <cell r="A9" t="str">
            <v>A</v>
          </cell>
        </row>
      </sheetData>
      <sheetData sheetId="809">
        <row r="9">
          <cell r="A9" t="str">
            <v>A</v>
          </cell>
        </row>
      </sheetData>
      <sheetData sheetId="810">
        <row r="9">
          <cell r="A9" t="str">
            <v>A</v>
          </cell>
        </row>
      </sheetData>
      <sheetData sheetId="811">
        <row r="9">
          <cell r="A9" t="str">
            <v>A</v>
          </cell>
        </row>
      </sheetData>
      <sheetData sheetId="812">
        <row r="9">
          <cell r="A9" t="str">
            <v>A</v>
          </cell>
        </row>
      </sheetData>
      <sheetData sheetId="813">
        <row r="9">
          <cell r="A9" t="str">
            <v>A</v>
          </cell>
        </row>
      </sheetData>
      <sheetData sheetId="814">
        <row r="9">
          <cell r="A9" t="str">
            <v>A</v>
          </cell>
        </row>
      </sheetData>
      <sheetData sheetId="815">
        <row r="9">
          <cell r="A9" t="str">
            <v>A</v>
          </cell>
        </row>
      </sheetData>
      <sheetData sheetId="816">
        <row r="9">
          <cell r="A9" t="str">
            <v>A</v>
          </cell>
        </row>
      </sheetData>
      <sheetData sheetId="817">
        <row r="9">
          <cell r="A9" t="str">
            <v>A</v>
          </cell>
        </row>
      </sheetData>
      <sheetData sheetId="818">
        <row r="9">
          <cell r="A9" t="str">
            <v>A</v>
          </cell>
        </row>
      </sheetData>
      <sheetData sheetId="819">
        <row r="9">
          <cell r="A9" t="str">
            <v>A</v>
          </cell>
        </row>
      </sheetData>
      <sheetData sheetId="820">
        <row r="9">
          <cell r="A9" t="str">
            <v>A</v>
          </cell>
        </row>
      </sheetData>
      <sheetData sheetId="821">
        <row r="9">
          <cell r="A9" t="str">
            <v>A</v>
          </cell>
        </row>
      </sheetData>
      <sheetData sheetId="822">
        <row r="9">
          <cell r="A9" t="str">
            <v>A</v>
          </cell>
        </row>
      </sheetData>
      <sheetData sheetId="823">
        <row r="9">
          <cell r="A9" t="str">
            <v>A</v>
          </cell>
        </row>
      </sheetData>
      <sheetData sheetId="824">
        <row r="9">
          <cell r="A9" t="str">
            <v>A</v>
          </cell>
        </row>
      </sheetData>
      <sheetData sheetId="825">
        <row r="9">
          <cell r="A9" t="str">
            <v>A</v>
          </cell>
        </row>
      </sheetData>
      <sheetData sheetId="826">
        <row r="9">
          <cell r="A9" t="str">
            <v>A</v>
          </cell>
        </row>
      </sheetData>
      <sheetData sheetId="827">
        <row r="9">
          <cell r="A9" t="str">
            <v>A</v>
          </cell>
        </row>
      </sheetData>
      <sheetData sheetId="828">
        <row r="9">
          <cell r="A9" t="str">
            <v>A</v>
          </cell>
        </row>
      </sheetData>
      <sheetData sheetId="829">
        <row r="9">
          <cell r="A9" t="str">
            <v>A</v>
          </cell>
        </row>
      </sheetData>
      <sheetData sheetId="830">
        <row r="9">
          <cell r="A9" t="str">
            <v>A</v>
          </cell>
        </row>
      </sheetData>
      <sheetData sheetId="831">
        <row r="9">
          <cell r="A9" t="str">
            <v>A</v>
          </cell>
        </row>
      </sheetData>
      <sheetData sheetId="832">
        <row r="9">
          <cell r="A9" t="str">
            <v>A</v>
          </cell>
        </row>
      </sheetData>
      <sheetData sheetId="833">
        <row r="9">
          <cell r="A9" t="str">
            <v>A</v>
          </cell>
        </row>
      </sheetData>
      <sheetData sheetId="834">
        <row r="9">
          <cell r="A9" t="str">
            <v>A</v>
          </cell>
        </row>
      </sheetData>
      <sheetData sheetId="835">
        <row r="9">
          <cell r="A9" t="str">
            <v>A</v>
          </cell>
        </row>
      </sheetData>
      <sheetData sheetId="836">
        <row r="9">
          <cell r="A9" t="str">
            <v>A</v>
          </cell>
        </row>
      </sheetData>
      <sheetData sheetId="837">
        <row r="9">
          <cell r="A9" t="str">
            <v>A</v>
          </cell>
        </row>
      </sheetData>
      <sheetData sheetId="838">
        <row r="9">
          <cell r="A9" t="str">
            <v>A</v>
          </cell>
        </row>
      </sheetData>
      <sheetData sheetId="839">
        <row r="9">
          <cell r="A9" t="str">
            <v>A</v>
          </cell>
        </row>
      </sheetData>
      <sheetData sheetId="840">
        <row r="9">
          <cell r="A9" t="str">
            <v>A</v>
          </cell>
        </row>
      </sheetData>
      <sheetData sheetId="841">
        <row r="9">
          <cell r="A9" t="str">
            <v>A</v>
          </cell>
        </row>
      </sheetData>
      <sheetData sheetId="842">
        <row r="9">
          <cell r="A9" t="str">
            <v>A</v>
          </cell>
        </row>
      </sheetData>
      <sheetData sheetId="843">
        <row r="9">
          <cell r="A9" t="str">
            <v>A</v>
          </cell>
        </row>
      </sheetData>
      <sheetData sheetId="844">
        <row r="9">
          <cell r="A9" t="str">
            <v>A</v>
          </cell>
        </row>
      </sheetData>
      <sheetData sheetId="845">
        <row r="9">
          <cell r="A9" t="str">
            <v>A</v>
          </cell>
        </row>
      </sheetData>
      <sheetData sheetId="846" refreshError="1"/>
      <sheetData sheetId="847" refreshError="1"/>
      <sheetData sheetId="848" refreshError="1"/>
      <sheetData sheetId="849">
        <row r="9">
          <cell r="A9" t="str">
            <v>A</v>
          </cell>
        </row>
      </sheetData>
      <sheetData sheetId="850">
        <row r="9">
          <cell r="A9" t="str">
            <v>A</v>
          </cell>
        </row>
      </sheetData>
      <sheetData sheetId="851">
        <row r="9">
          <cell r="A9" t="str">
            <v>A</v>
          </cell>
        </row>
      </sheetData>
      <sheetData sheetId="852">
        <row r="9">
          <cell r="A9" t="str">
            <v>A</v>
          </cell>
        </row>
      </sheetData>
      <sheetData sheetId="853">
        <row r="9">
          <cell r="A9" t="str">
            <v>A</v>
          </cell>
        </row>
      </sheetData>
      <sheetData sheetId="854">
        <row r="9">
          <cell r="A9" t="str">
            <v>A</v>
          </cell>
        </row>
      </sheetData>
      <sheetData sheetId="855">
        <row r="9">
          <cell r="A9" t="str">
            <v>A</v>
          </cell>
        </row>
      </sheetData>
      <sheetData sheetId="856">
        <row r="9">
          <cell r="A9" t="str">
            <v>A</v>
          </cell>
        </row>
      </sheetData>
      <sheetData sheetId="857">
        <row r="9">
          <cell r="A9" t="str">
            <v>A</v>
          </cell>
        </row>
      </sheetData>
      <sheetData sheetId="858">
        <row r="9">
          <cell r="A9" t="str">
            <v>A</v>
          </cell>
        </row>
      </sheetData>
      <sheetData sheetId="859">
        <row r="9">
          <cell r="A9" t="str">
            <v>A</v>
          </cell>
        </row>
      </sheetData>
      <sheetData sheetId="860" refreshError="1"/>
      <sheetData sheetId="861" refreshError="1"/>
      <sheetData sheetId="862" refreshError="1"/>
      <sheetData sheetId="863" refreshError="1"/>
      <sheetData sheetId="864" refreshError="1"/>
      <sheetData sheetId="865" refreshError="1"/>
      <sheetData sheetId="866">
        <row r="9">
          <cell r="A9" t="str">
            <v>A</v>
          </cell>
        </row>
      </sheetData>
      <sheetData sheetId="867">
        <row r="9">
          <cell r="A9" t="str">
            <v>A</v>
          </cell>
        </row>
      </sheetData>
      <sheetData sheetId="868">
        <row r="9">
          <cell r="A9" t="str">
            <v>A</v>
          </cell>
        </row>
      </sheetData>
      <sheetData sheetId="869">
        <row r="9">
          <cell r="A9" t="str">
            <v>A</v>
          </cell>
        </row>
      </sheetData>
      <sheetData sheetId="870">
        <row r="9">
          <cell r="A9" t="str">
            <v>A</v>
          </cell>
        </row>
      </sheetData>
      <sheetData sheetId="871">
        <row r="9">
          <cell r="A9" t="str">
            <v>A</v>
          </cell>
        </row>
      </sheetData>
      <sheetData sheetId="872">
        <row r="9">
          <cell r="A9" t="str">
            <v>A</v>
          </cell>
        </row>
      </sheetData>
      <sheetData sheetId="873">
        <row r="9">
          <cell r="A9" t="str">
            <v>A</v>
          </cell>
        </row>
      </sheetData>
      <sheetData sheetId="874">
        <row r="9">
          <cell r="A9" t="str">
            <v>A</v>
          </cell>
        </row>
      </sheetData>
      <sheetData sheetId="875">
        <row r="9">
          <cell r="A9" t="str">
            <v>A</v>
          </cell>
        </row>
      </sheetData>
      <sheetData sheetId="876">
        <row r="9">
          <cell r="A9" t="str">
            <v>A</v>
          </cell>
        </row>
      </sheetData>
      <sheetData sheetId="877">
        <row r="9">
          <cell r="A9" t="str">
            <v>A</v>
          </cell>
        </row>
      </sheetData>
      <sheetData sheetId="878">
        <row r="9">
          <cell r="A9" t="str">
            <v>A</v>
          </cell>
        </row>
      </sheetData>
      <sheetData sheetId="879">
        <row r="9">
          <cell r="A9" t="str">
            <v>A</v>
          </cell>
        </row>
      </sheetData>
      <sheetData sheetId="880">
        <row r="9">
          <cell r="A9" t="str">
            <v>A</v>
          </cell>
        </row>
      </sheetData>
      <sheetData sheetId="881">
        <row r="9">
          <cell r="A9" t="str">
            <v>A</v>
          </cell>
        </row>
      </sheetData>
      <sheetData sheetId="882">
        <row r="9">
          <cell r="A9" t="str">
            <v>A</v>
          </cell>
        </row>
      </sheetData>
      <sheetData sheetId="883">
        <row r="9">
          <cell r="A9" t="str">
            <v>A</v>
          </cell>
        </row>
      </sheetData>
      <sheetData sheetId="884">
        <row r="9">
          <cell r="A9" t="str">
            <v>A</v>
          </cell>
        </row>
      </sheetData>
      <sheetData sheetId="885">
        <row r="9">
          <cell r="A9" t="str">
            <v>A</v>
          </cell>
        </row>
      </sheetData>
      <sheetData sheetId="886">
        <row r="9">
          <cell r="A9" t="str">
            <v>A</v>
          </cell>
        </row>
      </sheetData>
      <sheetData sheetId="887">
        <row r="9">
          <cell r="A9" t="str">
            <v>A</v>
          </cell>
        </row>
      </sheetData>
      <sheetData sheetId="888">
        <row r="9">
          <cell r="A9" t="str">
            <v>A</v>
          </cell>
        </row>
      </sheetData>
      <sheetData sheetId="889">
        <row r="9">
          <cell r="A9" t="str">
            <v>A</v>
          </cell>
        </row>
      </sheetData>
      <sheetData sheetId="890">
        <row r="9">
          <cell r="A9" t="str">
            <v>A</v>
          </cell>
        </row>
      </sheetData>
      <sheetData sheetId="891">
        <row r="9">
          <cell r="A9" t="str">
            <v>A</v>
          </cell>
        </row>
      </sheetData>
      <sheetData sheetId="892">
        <row r="9">
          <cell r="A9" t="str">
            <v>A</v>
          </cell>
        </row>
      </sheetData>
      <sheetData sheetId="893">
        <row r="9">
          <cell r="A9" t="str">
            <v>A</v>
          </cell>
        </row>
      </sheetData>
      <sheetData sheetId="894">
        <row r="9">
          <cell r="A9" t="str">
            <v>A</v>
          </cell>
        </row>
      </sheetData>
      <sheetData sheetId="895">
        <row r="9">
          <cell r="A9" t="str">
            <v>A</v>
          </cell>
        </row>
      </sheetData>
      <sheetData sheetId="896">
        <row r="9">
          <cell r="A9" t="str">
            <v>A</v>
          </cell>
        </row>
      </sheetData>
      <sheetData sheetId="897">
        <row r="9">
          <cell r="A9" t="str">
            <v>A</v>
          </cell>
        </row>
      </sheetData>
      <sheetData sheetId="898">
        <row r="9">
          <cell r="A9" t="str">
            <v>A</v>
          </cell>
        </row>
      </sheetData>
      <sheetData sheetId="899">
        <row r="9">
          <cell r="A9" t="str">
            <v>A</v>
          </cell>
        </row>
      </sheetData>
      <sheetData sheetId="900">
        <row r="9">
          <cell r="A9" t="str">
            <v>A</v>
          </cell>
        </row>
      </sheetData>
      <sheetData sheetId="901">
        <row r="9">
          <cell r="A9" t="str">
            <v>A</v>
          </cell>
        </row>
      </sheetData>
      <sheetData sheetId="902">
        <row r="9">
          <cell r="A9" t="str">
            <v>A</v>
          </cell>
        </row>
      </sheetData>
      <sheetData sheetId="903">
        <row r="9">
          <cell r="A9" t="str">
            <v>A</v>
          </cell>
        </row>
      </sheetData>
      <sheetData sheetId="904">
        <row r="9">
          <cell r="A9" t="str">
            <v>A</v>
          </cell>
        </row>
      </sheetData>
      <sheetData sheetId="905">
        <row r="9">
          <cell r="A9" t="str">
            <v>A</v>
          </cell>
        </row>
      </sheetData>
      <sheetData sheetId="906">
        <row r="9">
          <cell r="A9" t="str">
            <v>A</v>
          </cell>
        </row>
      </sheetData>
      <sheetData sheetId="907">
        <row r="9">
          <cell r="A9" t="str">
            <v>A</v>
          </cell>
        </row>
      </sheetData>
      <sheetData sheetId="908">
        <row r="9">
          <cell r="A9" t="str">
            <v>A</v>
          </cell>
        </row>
      </sheetData>
      <sheetData sheetId="909">
        <row r="9">
          <cell r="A9" t="str">
            <v>A</v>
          </cell>
        </row>
      </sheetData>
      <sheetData sheetId="910">
        <row r="9">
          <cell r="A9" t="str">
            <v>A</v>
          </cell>
        </row>
      </sheetData>
      <sheetData sheetId="911">
        <row r="9">
          <cell r="A9" t="str">
            <v>A</v>
          </cell>
        </row>
      </sheetData>
      <sheetData sheetId="912">
        <row r="9">
          <cell r="A9" t="str">
            <v>A</v>
          </cell>
        </row>
      </sheetData>
      <sheetData sheetId="913">
        <row r="9">
          <cell r="A9" t="str">
            <v>A</v>
          </cell>
        </row>
      </sheetData>
      <sheetData sheetId="914">
        <row r="9">
          <cell r="A9" t="str">
            <v>A</v>
          </cell>
        </row>
      </sheetData>
      <sheetData sheetId="915">
        <row r="9">
          <cell r="A9" t="str">
            <v>A</v>
          </cell>
        </row>
      </sheetData>
      <sheetData sheetId="916">
        <row r="9">
          <cell r="A9" t="str">
            <v>A</v>
          </cell>
        </row>
      </sheetData>
      <sheetData sheetId="917">
        <row r="9">
          <cell r="A9" t="str">
            <v>A</v>
          </cell>
        </row>
      </sheetData>
      <sheetData sheetId="918">
        <row r="9">
          <cell r="A9" t="str">
            <v>A</v>
          </cell>
        </row>
      </sheetData>
      <sheetData sheetId="919">
        <row r="9">
          <cell r="A9" t="str">
            <v>A</v>
          </cell>
        </row>
      </sheetData>
      <sheetData sheetId="920">
        <row r="9">
          <cell r="A9" t="str">
            <v>A</v>
          </cell>
        </row>
      </sheetData>
      <sheetData sheetId="921">
        <row r="9">
          <cell r="A9" t="str">
            <v>A</v>
          </cell>
        </row>
      </sheetData>
      <sheetData sheetId="922">
        <row r="9">
          <cell r="A9" t="str">
            <v>A</v>
          </cell>
        </row>
      </sheetData>
      <sheetData sheetId="923">
        <row r="9">
          <cell r="A9" t="str">
            <v>A</v>
          </cell>
        </row>
      </sheetData>
      <sheetData sheetId="924">
        <row r="9">
          <cell r="A9" t="str">
            <v>A</v>
          </cell>
        </row>
      </sheetData>
      <sheetData sheetId="925">
        <row r="9">
          <cell r="A9" t="str">
            <v>A</v>
          </cell>
        </row>
      </sheetData>
      <sheetData sheetId="926">
        <row r="9">
          <cell r="A9" t="str">
            <v>A</v>
          </cell>
        </row>
      </sheetData>
      <sheetData sheetId="927">
        <row r="9">
          <cell r="A9" t="str">
            <v>A</v>
          </cell>
        </row>
      </sheetData>
      <sheetData sheetId="928" refreshError="1"/>
      <sheetData sheetId="929" refreshError="1"/>
      <sheetData sheetId="930" refreshError="1"/>
      <sheetData sheetId="931" refreshError="1"/>
      <sheetData sheetId="932"/>
      <sheetData sheetId="933"/>
      <sheetData sheetId="934"/>
      <sheetData sheetId="935"/>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sheetData sheetId="963" refreshError="1"/>
      <sheetData sheetId="964">
        <row r="9">
          <cell r="A9" t="str">
            <v>A</v>
          </cell>
        </row>
      </sheetData>
      <sheetData sheetId="965">
        <row r="9">
          <cell r="A9" t="str">
            <v>A</v>
          </cell>
        </row>
      </sheetData>
      <sheetData sheetId="966">
        <row r="9">
          <cell r="A9" t="str">
            <v>A</v>
          </cell>
        </row>
      </sheetData>
      <sheetData sheetId="967">
        <row r="9">
          <cell r="A9" t="str">
            <v>A</v>
          </cell>
        </row>
      </sheetData>
      <sheetData sheetId="968">
        <row r="9">
          <cell r="A9" t="str">
            <v>A</v>
          </cell>
        </row>
      </sheetData>
      <sheetData sheetId="969">
        <row r="9">
          <cell r="A9" t="str">
            <v>A</v>
          </cell>
        </row>
      </sheetData>
      <sheetData sheetId="970">
        <row r="9">
          <cell r="A9" t="str">
            <v>A</v>
          </cell>
        </row>
      </sheetData>
      <sheetData sheetId="971">
        <row r="9">
          <cell r="A9" t="str">
            <v>A</v>
          </cell>
        </row>
      </sheetData>
      <sheetData sheetId="972">
        <row r="9">
          <cell r="A9" t="str">
            <v>A</v>
          </cell>
        </row>
      </sheetData>
      <sheetData sheetId="973">
        <row r="9">
          <cell r="A9" t="str">
            <v>A</v>
          </cell>
        </row>
      </sheetData>
      <sheetData sheetId="974">
        <row r="9">
          <cell r="A9" t="str">
            <v>A</v>
          </cell>
        </row>
      </sheetData>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sheetData sheetId="994" refreshError="1"/>
      <sheetData sheetId="995"/>
      <sheetData sheetId="996">
        <row r="9">
          <cell r="A9" t="str">
            <v>A</v>
          </cell>
        </row>
      </sheetData>
      <sheetData sheetId="997">
        <row r="9">
          <cell r="A9" t="str">
            <v>A</v>
          </cell>
        </row>
      </sheetData>
      <sheetData sheetId="998">
        <row r="9">
          <cell r="A9" t="str">
            <v>A</v>
          </cell>
        </row>
      </sheetData>
      <sheetData sheetId="999">
        <row r="9">
          <cell r="A9" t="str">
            <v>A</v>
          </cell>
        </row>
      </sheetData>
      <sheetData sheetId="1000">
        <row r="9">
          <cell r="A9" t="str">
            <v>A</v>
          </cell>
        </row>
      </sheetData>
      <sheetData sheetId="1001">
        <row r="9">
          <cell r="A9" t="str">
            <v>A</v>
          </cell>
        </row>
      </sheetData>
      <sheetData sheetId="1002">
        <row r="9">
          <cell r="A9" t="str">
            <v>A</v>
          </cell>
        </row>
      </sheetData>
      <sheetData sheetId="1003">
        <row r="9">
          <cell r="A9" t="str">
            <v>A</v>
          </cell>
        </row>
      </sheetData>
      <sheetData sheetId="1004">
        <row r="9">
          <cell r="A9" t="str">
            <v>A</v>
          </cell>
        </row>
      </sheetData>
      <sheetData sheetId="1005">
        <row r="9">
          <cell r="A9" t="str">
            <v>A</v>
          </cell>
        </row>
      </sheetData>
      <sheetData sheetId="1006">
        <row r="9">
          <cell r="A9" t="str">
            <v>A</v>
          </cell>
        </row>
      </sheetData>
      <sheetData sheetId="1007">
        <row r="9">
          <cell r="A9" t="str">
            <v>A</v>
          </cell>
        </row>
      </sheetData>
      <sheetData sheetId="1008">
        <row r="9">
          <cell r="A9" t="str">
            <v>A</v>
          </cell>
        </row>
      </sheetData>
      <sheetData sheetId="1009">
        <row r="9">
          <cell r="A9" t="str">
            <v>A</v>
          </cell>
        </row>
      </sheetData>
      <sheetData sheetId="1010">
        <row r="9">
          <cell r="A9" t="str">
            <v>A</v>
          </cell>
        </row>
      </sheetData>
      <sheetData sheetId="1011">
        <row r="9">
          <cell r="A9" t="str">
            <v>A</v>
          </cell>
        </row>
      </sheetData>
      <sheetData sheetId="1012">
        <row r="9">
          <cell r="A9" t="str">
            <v>A</v>
          </cell>
        </row>
      </sheetData>
      <sheetData sheetId="1013">
        <row r="9">
          <cell r="A9" t="str">
            <v>A</v>
          </cell>
        </row>
      </sheetData>
      <sheetData sheetId="1014">
        <row r="9">
          <cell r="A9" t="str">
            <v>A</v>
          </cell>
        </row>
      </sheetData>
      <sheetData sheetId="1015">
        <row r="9">
          <cell r="A9" t="str">
            <v>A</v>
          </cell>
        </row>
      </sheetData>
      <sheetData sheetId="1016">
        <row r="9">
          <cell r="A9" t="str">
            <v>A</v>
          </cell>
        </row>
      </sheetData>
      <sheetData sheetId="1017">
        <row r="9">
          <cell r="A9" t="str">
            <v>A</v>
          </cell>
        </row>
      </sheetData>
      <sheetData sheetId="1018">
        <row r="9">
          <cell r="A9" t="str">
            <v>A</v>
          </cell>
        </row>
      </sheetData>
      <sheetData sheetId="1019">
        <row r="9">
          <cell r="A9" t="str">
            <v>A</v>
          </cell>
        </row>
      </sheetData>
      <sheetData sheetId="1020">
        <row r="9">
          <cell r="A9" t="str">
            <v>A</v>
          </cell>
        </row>
      </sheetData>
      <sheetData sheetId="1021">
        <row r="9">
          <cell r="A9" t="str">
            <v>A</v>
          </cell>
        </row>
      </sheetData>
      <sheetData sheetId="1022" refreshError="1"/>
      <sheetData sheetId="1023">
        <row r="9">
          <cell r="A9" t="str">
            <v>A</v>
          </cell>
        </row>
      </sheetData>
      <sheetData sheetId="1024">
        <row r="9">
          <cell r="A9" t="str">
            <v>A</v>
          </cell>
        </row>
      </sheetData>
      <sheetData sheetId="1025">
        <row r="9">
          <cell r="A9" t="str">
            <v>A</v>
          </cell>
        </row>
      </sheetData>
      <sheetData sheetId="1026">
        <row r="9">
          <cell r="A9" t="str">
            <v>A</v>
          </cell>
        </row>
      </sheetData>
      <sheetData sheetId="1027">
        <row r="9">
          <cell r="A9" t="str">
            <v>A</v>
          </cell>
        </row>
      </sheetData>
      <sheetData sheetId="1028"/>
      <sheetData sheetId="1029">
        <row r="9">
          <cell r="A9" t="str">
            <v>A</v>
          </cell>
        </row>
      </sheetData>
      <sheetData sheetId="1030">
        <row r="9">
          <cell r="A9" t="str">
            <v>A</v>
          </cell>
        </row>
      </sheetData>
      <sheetData sheetId="1031">
        <row r="9">
          <cell r="A9" t="str">
            <v>A</v>
          </cell>
        </row>
      </sheetData>
      <sheetData sheetId="1032">
        <row r="9">
          <cell r="A9" t="str">
            <v>A</v>
          </cell>
        </row>
      </sheetData>
      <sheetData sheetId="1033">
        <row r="9">
          <cell r="A9" t="str">
            <v>A</v>
          </cell>
        </row>
      </sheetData>
      <sheetData sheetId="1034">
        <row r="9">
          <cell r="A9" t="str">
            <v>A</v>
          </cell>
        </row>
      </sheetData>
      <sheetData sheetId="1035">
        <row r="9">
          <cell r="A9" t="str">
            <v>A</v>
          </cell>
        </row>
      </sheetData>
      <sheetData sheetId="1036">
        <row r="9">
          <cell r="A9" t="str">
            <v>A</v>
          </cell>
        </row>
      </sheetData>
      <sheetData sheetId="1037">
        <row r="9">
          <cell r="A9" t="str">
            <v>A</v>
          </cell>
        </row>
      </sheetData>
      <sheetData sheetId="1038">
        <row r="9">
          <cell r="A9" t="str">
            <v>A</v>
          </cell>
        </row>
      </sheetData>
      <sheetData sheetId="1039">
        <row r="9">
          <cell r="A9" t="str">
            <v>A</v>
          </cell>
        </row>
      </sheetData>
      <sheetData sheetId="1040">
        <row r="9">
          <cell r="A9" t="str">
            <v>A</v>
          </cell>
        </row>
      </sheetData>
      <sheetData sheetId="1041">
        <row r="9">
          <cell r="A9" t="str">
            <v>A</v>
          </cell>
        </row>
      </sheetData>
      <sheetData sheetId="1042">
        <row r="9">
          <cell r="A9" t="str">
            <v>A</v>
          </cell>
        </row>
      </sheetData>
      <sheetData sheetId="1043">
        <row r="9">
          <cell r="A9" t="str">
            <v>A</v>
          </cell>
        </row>
      </sheetData>
      <sheetData sheetId="1044">
        <row r="9">
          <cell r="A9" t="str">
            <v>A</v>
          </cell>
        </row>
      </sheetData>
      <sheetData sheetId="1045">
        <row r="9">
          <cell r="A9" t="str">
            <v>A</v>
          </cell>
        </row>
      </sheetData>
      <sheetData sheetId="1046">
        <row r="9">
          <cell r="A9" t="str">
            <v>A</v>
          </cell>
        </row>
      </sheetData>
      <sheetData sheetId="1047">
        <row r="9">
          <cell r="A9" t="str">
            <v>A</v>
          </cell>
        </row>
      </sheetData>
      <sheetData sheetId="1048">
        <row r="9">
          <cell r="A9" t="str">
            <v>A</v>
          </cell>
        </row>
      </sheetData>
      <sheetData sheetId="1049">
        <row r="9">
          <cell r="A9" t="str">
            <v>A</v>
          </cell>
        </row>
      </sheetData>
      <sheetData sheetId="1050">
        <row r="9">
          <cell r="A9" t="str">
            <v>A</v>
          </cell>
        </row>
      </sheetData>
      <sheetData sheetId="1051">
        <row r="9">
          <cell r="A9" t="str">
            <v>A</v>
          </cell>
        </row>
      </sheetData>
      <sheetData sheetId="1052">
        <row r="9">
          <cell r="A9" t="str">
            <v>A</v>
          </cell>
        </row>
      </sheetData>
      <sheetData sheetId="1053">
        <row r="9">
          <cell r="A9" t="str">
            <v>A</v>
          </cell>
        </row>
      </sheetData>
      <sheetData sheetId="1054">
        <row r="9">
          <cell r="A9" t="str">
            <v>A</v>
          </cell>
        </row>
      </sheetData>
      <sheetData sheetId="1055">
        <row r="9">
          <cell r="A9" t="str">
            <v>A</v>
          </cell>
        </row>
      </sheetData>
      <sheetData sheetId="1056">
        <row r="9">
          <cell r="A9" t="str">
            <v>A</v>
          </cell>
        </row>
      </sheetData>
      <sheetData sheetId="1057">
        <row r="9">
          <cell r="A9" t="str">
            <v>A</v>
          </cell>
        </row>
      </sheetData>
      <sheetData sheetId="1058">
        <row r="9">
          <cell r="A9" t="str">
            <v>A</v>
          </cell>
        </row>
      </sheetData>
      <sheetData sheetId="1059">
        <row r="9">
          <cell r="A9" t="str">
            <v>A</v>
          </cell>
        </row>
      </sheetData>
      <sheetData sheetId="1060">
        <row r="9">
          <cell r="A9" t="str">
            <v>A</v>
          </cell>
        </row>
      </sheetData>
      <sheetData sheetId="1061">
        <row r="9">
          <cell r="A9" t="str">
            <v>A</v>
          </cell>
        </row>
      </sheetData>
      <sheetData sheetId="1062">
        <row r="9">
          <cell r="A9" t="str">
            <v>A</v>
          </cell>
        </row>
      </sheetData>
      <sheetData sheetId="1063">
        <row r="9">
          <cell r="A9" t="str">
            <v>A</v>
          </cell>
        </row>
      </sheetData>
      <sheetData sheetId="1064">
        <row r="9">
          <cell r="A9" t="str">
            <v>A</v>
          </cell>
        </row>
      </sheetData>
      <sheetData sheetId="1065">
        <row r="9">
          <cell r="A9" t="str">
            <v>A</v>
          </cell>
        </row>
      </sheetData>
      <sheetData sheetId="1066">
        <row r="9">
          <cell r="A9" t="str">
            <v>A</v>
          </cell>
        </row>
      </sheetData>
      <sheetData sheetId="1067">
        <row r="9">
          <cell r="A9" t="str">
            <v>A</v>
          </cell>
        </row>
      </sheetData>
      <sheetData sheetId="1068">
        <row r="9">
          <cell r="A9" t="str">
            <v>A</v>
          </cell>
        </row>
      </sheetData>
      <sheetData sheetId="1069">
        <row r="9">
          <cell r="A9" t="str">
            <v>A</v>
          </cell>
        </row>
      </sheetData>
      <sheetData sheetId="1070">
        <row r="9">
          <cell r="A9" t="str">
            <v>A</v>
          </cell>
        </row>
      </sheetData>
      <sheetData sheetId="1071">
        <row r="9">
          <cell r="A9" t="str">
            <v>A</v>
          </cell>
        </row>
      </sheetData>
      <sheetData sheetId="1072">
        <row r="9">
          <cell r="A9" t="str">
            <v>A</v>
          </cell>
        </row>
      </sheetData>
      <sheetData sheetId="1073">
        <row r="9">
          <cell r="A9" t="str">
            <v>A</v>
          </cell>
        </row>
      </sheetData>
      <sheetData sheetId="1074">
        <row r="9">
          <cell r="A9" t="str">
            <v>A</v>
          </cell>
        </row>
      </sheetData>
      <sheetData sheetId="1075">
        <row r="9">
          <cell r="A9" t="str">
            <v>A</v>
          </cell>
        </row>
      </sheetData>
      <sheetData sheetId="1076">
        <row r="9">
          <cell r="A9" t="str">
            <v>A</v>
          </cell>
        </row>
      </sheetData>
      <sheetData sheetId="1077">
        <row r="9">
          <cell r="A9" t="str">
            <v>A</v>
          </cell>
        </row>
      </sheetData>
      <sheetData sheetId="1078">
        <row r="9">
          <cell r="A9" t="str">
            <v>A</v>
          </cell>
        </row>
      </sheetData>
      <sheetData sheetId="1079">
        <row r="9">
          <cell r="A9" t="str">
            <v>A</v>
          </cell>
        </row>
      </sheetData>
      <sheetData sheetId="1080">
        <row r="9">
          <cell r="A9" t="str">
            <v>A</v>
          </cell>
        </row>
      </sheetData>
      <sheetData sheetId="1081">
        <row r="9">
          <cell r="A9" t="str">
            <v>A</v>
          </cell>
        </row>
      </sheetData>
      <sheetData sheetId="1082">
        <row r="9">
          <cell r="A9" t="str">
            <v>A</v>
          </cell>
        </row>
      </sheetData>
      <sheetData sheetId="1083">
        <row r="9">
          <cell r="A9" t="str">
            <v>A</v>
          </cell>
        </row>
      </sheetData>
      <sheetData sheetId="1084">
        <row r="9">
          <cell r="A9" t="str">
            <v>A</v>
          </cell>
        </row>
      </sheetData>
      <sheetData sheetId="1085">
        <row r="9">
          <cell r="A9" t="str">
            <v>A</v>
          </cell>
        </row>
      </sheetData>
      <sheetData sheetId="1086">
        <row r="9">
          <cell r="A9" t="str">
            <v>A</v>
          </cell>
        </row>
      </sheetData>
      <sheetData sheetId="1087">
        <row r="9">
          <cell r="A9" t="str">
            <v>A</v>
          </cell>
        </row>
      </sheetData>
      <sheetData sheetId="1088">
        <row r="9">
          <cell r="A9" t="str">
            <v>A</v>
          </cell>
        </row>
      </sheetData>
      <sheetData sheetId="1089">
        <row r="9">
          <cell r="A9" t="str">
            <v>A</v>
          </cell>
        </row>
      </sheetData>
      <sheetData sheetId="1090">
        <row r="9">
          <cell r="A9" t="str">
            <v>A</v>
          </cell>
        </row>
      </sheetData>
      <sheetData sheetId="1091">
        <row r="9">
          <cell r="A9" t="str">
            <v>A</v>
          </cell>
        </row>
      </sheetData>
      <sheetData sheetId="1092">
        <row r="9">
          <cell r="A9" t="str">
            <v>A</v>
          </cell>
        </row>
      </sheetData>
      <sheetData sheetId="1093">
        <row r="9">
          <cell r="A9" t="str">
            <v>A</v>
          </cell>
        </row>
      </sheetData>
      <sheetData sheetId="1094">
        <row r="9">
          <cell r="A9" t="str">
            <v>A</v>
          </cell>
        </row>
      </sheetData>
      <sheetData sheetId="1095">
        <row r="9">
          <cell r="A9" t="str">
            <v>A</v>
          </cell>
        </row>
      </sheetData>
      <sheetData sheetId="1096">
        <row r="9">
          <cell r="A9" t="str">
            <v>A</v>
          </cell>
        </row>
      </sheetData>
      <sheetData sheetId="1097">
        <row r="9">
          <cell r="A9" t="str">
            <v>A</v>
          </cell>
        </row>
      </sheetData>
      <sheetData sheetId="1098">
        <row r="9">
          <cell r="A9" t="str">
            <v>A</v>
          </cell>
        </row>
      </sheetData>
      <sheetData sheetId="1099">
        <row r="9">
          <cell r="A9" t="str">
            <v>A</v>
          </cell>
        </row>
      </sheetData>
      <sheetData sheetId="1100">
        <row r="9">
          <cell r="A9" t="str">
            <v>A</v>
          </cell>
        </row>
      </sheetData>
      <sheetData sheetId="1101">
        <row r="9">
          <cell r="A9" t="str">
            <v>A</v>
          </cell>
        </row>
      </sheetData>
      <sheetData sheetId="1102">
        <row r="9">
          <cell r="A9" t="str">
            <v>A</v>
          </cell>
        </row>
      </sheetData>
      <sheetData sheetId="1103">
        <row r="9">
          <cell r="A9" t="str">
            <v>A</v>
          </cell>
        </row>
      </sheetData>
      <sheetData sheetId="1104">
        <row r="9">
          <cell r="A9" t="str">
            <v>A</v>
          </cell>
        </row>
      </sheetData>
      <sheetData sheetId="1105">
        <row r="9">
          <cell r="A9" t="str">
            <v>A</v>
          </cell>
        </row>
      </sheetData>
      <sheetData sheetId="1106">
        <row r="9">
          <cell r="A9" t="str">
            <v>A</v>
          </cell>
        </row>
      </sheetData>
      <sheetData sheetId="1107">
        <row r="9">
          <cell r="A9" t="str">
            <v>A</v>
          </cell>
        </row>
      </sheetData>
      <sheetData sheetId="1108">
        <row r="9">
          <cell r="A9" t="str">
            <v>A</v>
          </cell>
        </row>
      </sheetData>
      <sheetData sheetId="1109">
        <row r="9">
          <cell r="A9" t="str">
            <v>A</v>
          </cell>
        </row>
      </sheetData>
      <sheetData sheetId="1110">
        <row r="9">
          <cell r="A9" t="str">
            <v>A</v>
          </cell>
        </row>
      </sheetData>
      <sheetData sheetId="1111">
        <row r="9">
          <cell r="A9" t="str">
            <v>A</v>
          </cell>
        </row>
      </sheetData>
      <sheetData sheetId="1112">
        <row r="9">
          <cell r="A9" t="str">
            <v>A</v>
          </cell>
        </row>
      </sheetData>
      <sheetData sheetId="1113">
        <row r="9">
          <cell r="A9" t="str">
            <v>A</v>
          </cell>
        </row>
      </sheetData>
      <sheetData sheetId="1114">
        <row r="9">
          <cell r="A9" t="str">
            <v>A</v>
          </cell>
        </row>
      </sheetData>
      <sheetData sheetId="1115">
        <row r="9">
          <cell r="A9" t="str">
            <v>A</v>
          </cell>
        </row>
      </sheetData>
      <sheetData sheetId="1116">
        <row r="9">
          <cell r="A9" t="str">
            <v>A</v>
          </cell>
        </row>
      </sheetData>
      <sheetData sheetId="1117">
        <row r="9">
          <cell r="A9" t="str">
            <v>A</v>
          </cell>
        </row>
      </sheetData>
      <sheetData sheetId="1118">
        <row r="9">
          <cell r="A9" t="str">
            <v>A</v>
          </cell>
        </row>
      </sheetData>
      <sheetData sheetId="1119">
        <row r="9">
          <cell r="A9" t="str">
            <v>A</v>
          </cell>
        </row>
      </sheetData>
      <sheetData sheetId="1120">
        <row r="9">
          <cell r="A9" t="str">
            <v>A</v>
          </cell>
        </row>
      </sheetData>
      <sheetData sheetId="1121">
        <row r="9">
          <cell r="A9" t="str">
            <v>A</v>
          </cell>
        </row>
      </sheetData>
      <sheetData sheetId="1122">
        <row r="9">
          <cell r="A9" t="str">
            <v>A</v>
          </cell>
        </row>
      </sheetData>
      <sheetData sheetId="1123" refreshError="1"/>
      <sheetData sheetId="1124"/>
      <sheetData sheetId="1125">
        <row r="9">
          <cell r="A9" t="str">
            <v>A</v>
          </cell>
        </row>
      </sheetData>
      <sheetData sheetId="1126">
        <row r="9">
          <cell r="A9" t="str">
            <v>A</v>
          </cell>
        </row>
      </sheetData>
      <sheetData sheetId="1127" refreshError="1"/>
      <sheetData sheetId="1128" refreshError="1"/>
      <sheetData sheetId="1129" refreshError="1"/>
      <sheetData sheetId="1130">
        <row r="9">
          <cell r="A9" t="str">
            <v>A</v>
          </cell>
        </row>
      </sheetData>
      <sheetData sheetId="1131">
        <row r="9">
          <cell r="A9" t="str">
            <v>A</v>
          </cell>
        </row>
      </sheetData>
      <sheetData sheetId="1132" refreshError="1"/>
      <sheetData sheetId="1133">
        <row r="9">
          <cell r="A9" t="str">
            <v>A</v>
          </cell>
        </row>
      </sheetData>
      <sheetData sheetId="1134">
        <row r="9">
          <cell r="A9" t="str">
            <v>A</v>
          </cell>
        </row>
      </sheetData>
      <sheetData sheetId="1135">
        <row r="9">
          <cell r="A9" t="str">
            <v>A</v>
          </cell>
        </row>
      </sheetData>
      <sheetData sheetId="1136"/>
      <sheetData sheetId="1137" refreshError="1"/>
      <sheetData sheetId="1138">
        <row r="9">
          <cell r="A9" t="str">
            <v>A</v>
          </cell>
        </row>
      </sheetData>
      <sheetData sheetId="1139">
        <row r="9">
          <cell r="A9" t="str">
            <v>A</v>
          </cell>
        </row>
      </sheetData>
      <sheetData sheetId="1140" refreshError="1"/>
      <sheetData sheetId="1141" refreshError="1"/>
      <sheetData sheetId="1142" refreshError="1"/>
      <sheetData sheetId="1143" refreshError="1"/>
      <sheetData sheetId="1144">
        <row r="9">
          <cell r="A9" t="str">
            <v>A</v>
          </cell>
        </row>
      </sheetData>
      <sheetData sheetId="1145">
        <row r="9">
          <cell r="A9" t="str">
            <v>A</v>
          </cell>
        </row>
      </sheetData>
      <sheetData sheetId="1146">
        <row r="9">
          <cell r="A9" t="str">
            <v>A</v>
          </cell>
        </row>
      </sheetData>
      <sheetData sheetId="1147">
        <row r="9">
          <cell r="A9" t="str">
            <v>A</v>
          </cell>
        </row>
      </sheetData>
      <sheetData sheetId="1148">
        <row r="9">
          <cell r="A9" t="str">
            <v>A</v>
          </cell>
        </row>
      </sheetData>
      <sheetData sheetId="1149">
        <row r="9">
          <cell r="A9" t="str">
            <v>A</v>
          </cell>
        </row>
      </sheetData>
      <sheetData sheetId="1150">
        <row r="9">
          <cell r="A9" t="str">
            <v>A</v>
          </cell>
        </row>
      </sheetData>
      <sheetData sheetId="1151">
        <row r="9">
          <cell r="A9" t="str">
            <v>A</v>
          </cell>
        </row>
      </sheetData>
      <sheetData sheetId="1152">
        <row r="9">
          <cell r="A9" t="str">
            <v>A</v>
          </cell>
        </row>
      </sheetData>
      <sheetData sheetId="1153">
        <row r="9">
          <cell r="A9" t="str">
            <v>A</v>
          </cell>
        </row>
      </sheetData>
      <sheetData sheetId="1154">
        <row r="9">
          <cell r="A9" t="str">
            <v>A</v>
          </cell>
        </row>
      </sheetData>
      <sheetData sheetId="1155">
        <row r="9">
          <cell r="A9" t="str">
            <v>A</v>
          </cell>
        </row>
      </sheetData>
      <sheetData sheetId="1156">
        <row r="9">
          <cell r="A9" t="str">
            <v>A</v>
          </cell>
        </row>
      </sheetData>
      <sheetData sheetId="1157">
        <row r="9">
          <cell r="A9" t="str">
            <v>A</v>
          </cell>
        </row>
      </sheetData>
      <sheetData sheetId="1158">
        <row r="9">
          <cell r="A9" t="str">
            <v>A</v>
          </cell>
        </row>
      </sheetData>
      <sheetData sheetId="1159">
        <row r="9">
          <cell r="A9" t="str">
            <v>A</v>
          </cell>
        </row>
      </sheetData>
      <sheetData sheetId="1160">
        <row r="9">
          <cell r="A9" t="str">
            <v>A</v>
          </cell>
        </row>
      </sheetData>
      <sheetData sheetId="1161">
        <row r="9">
          <cell r="A9" t="str">
            <v>A</v>
          </cell>
        </row>
      </sheetData>
      <sheetData sheetId="1162">
        <row r="9">
          <cell r="A9" t="str">
            <v>A</v>
          </cell>
        </row>
      </sheetData>
      <sheetData sheetId="1163">
        <row r="9">
          <cell r="A9" t="str">
            <v>A</v>
          </cell>
        </row>
      </sheetData>
      <sheetData sheetId="1164">
        <row r="9">
          <cell r="A9" t="str">
            <v>A</v>
          </cell>
        </row>
      </sheetData>
      <sheetData sheetId="1165">
        <row r="9">
          <cell r="A9" t="str">
            <v>A</v>
          </cell>
        </row>
      </sheetData>
      <sheetData sheetId="1166">
        <row r="9">
          <cell r="A9" t="str">
            <v>A</v>
          </cell>
        </row>
      </sheetData>
      <sheetData sheetId="1167">
        <row r="9">
          <cell r="A9" t="str">
            <v>A</v>
          </cell>
        </row>
      </sheetData>
      <sheetData sheetId="1168">
        <row r="9">
          <cell r="A9" t="str">
            <v>A</v>
          </cell>
        </row>
      </sheetData>
      <sheetData sheetId="1169">
        <row r="9">
          <cell r="A9" t="str">
            <v>A</v>
          </cell>
        </row>
      </sheetData>
      <sheetData sheetId="1170">
        <row r="9">
          <cell r="A9" t="str">
            <v>A</v>
          </cell>
        </row>
      </sheetData>
      <sheetData sheetId="1171">
        <row r="9">
          <cell r="A9" t="str">
            <v>A</v>
          </cell>
        </row>
      </sheetData>
      <sheetData sheetId="1172">
        <row r="9">
          <cell r="A9" t="str">
            <v>A</v>
          </cell>
        </row>
      </sheetData>
      <sheetData sheetId="1173">
        <row r="9">
          <cell r="A9" t="str">
            <v>A</v>
          </cell>
        </row>
      </sheetData>
      <sheetData sheetId="1174">
        <row r="9">
          <cell r="A9" t="str">
            <v>A</v>
          </cell>
        </row>
      </sheetData>
      <sheetData sheetId="1175">
        <row r="9">
          <cell r="A9" t="str">
            <v>A</v>
          </cell>
        </row>
      </sheetData>
      <sheetData sheetId="1176">
        <row r="9">
          <cell r="A9" t="str">
            <v>A</v>
          </cell>
        </row>
      </sheetData>
      <sheetData sheetId="1177">
        <row r="9">
          <cell r="A9" t="str">
            <v>A</v>
          </cell>
        </row>
      </sheetData>
      <sheetData sheetId="1178">
        <row r="9">
          <cell r="A9" t="str">
            <v>A</v>
          </cell>
        </row>
      </sheetData>
      <sheetData sheetId="1179">
        <row r="9">
          <cell r="A9" t="str">
            <v>A</v>
          </cell>
        </row>
      </sheetData>
      <sheetData sheetId="1180">
        <row r="9">
          <cell r="A9" t="str">
            <v>A</v>
          </cell>
        </row>
      </sheetData>
      <sheetData sheetId="1181">
        <row r="9">
          <cell r="A9" t="str">
            <v>A</v>
          </cell>
        </row>
      </sheetData>
      <sheetData sheetId="1182">
        <row r="9">
          <cell r="A9" t="str">
            <v>A</v>
          </cell>
        </row>
      </sheetData>
      <sheetData sheetId="1183">
        <row r="9">
          <cell r="A9" t="str">
            <v>A</v>
          </cell>
        </row>
      </sheetData>
      <sheetData sheetId="1184">
        <row r="9">
          <cell r="A9" t="str">
            <v>A</v>
          </cell>
        </row>
      </sheetData>
      <sheetData sheetId="1185">
        <row r="9">
          <cell r="A9" t="str">
            <v>A</v>
          </cell>
        </row>
      </sheetData>
      <sheetData sheetId="1186">
        <row r="9">
          <cell r="A9" t="str">
            <v>A</v>
          </cell>
        </row>
      </sheetData>
      <sheetData sheetId="1187">
        <row r="9">
          <cell r="A9" t="str">
            <v>A</v>
          </cell>
        </row>
      </sheetData>
      <sheetData sheetId="1188">
        <row r="9">
          <cell r="A9" t="str">
            <v>A</v>
          </cell>
        </row>
      </sheetData>
      <sheetData sheetId="1189">
        <row r="9">
          <cell r="A9" t="str">
            <v>A</v>
          </cell>
        </row>
      </sheetData>
      <sheetData sheetId="1190">
        <row r="9">
          <cell r="A9" t="str">
            <v>A</v>
          </cell>
        </row>
      </sheetData>
      <sheetData sheetId="1191">
        <row r="9">
          <cell r="A9" t="str">
            <v>A</v>
          </cell>
        </row>
      </sheetData>
      <sheetData sheetId="1192">
        <row r="9">
          <cell r="A9" t="str">
            <v>A</v>
          </cell>
        </row>
      </sheetData>
      <sheetData sheetId="1193">
        <row r="9">
          <cell r="A9" t="str">
            <v>A</v>
          </cell>
        </row>
      </sheetData>
      <sheetData sheetId="1194">
        <row r="9">
          <cell r="A9" t="str">
            <v>A</v>
          </cell>
        </row>
      </sheetData>
      <sheetData sheetId="1195">
        <row r="9">
          <cell r="A9" t="str">
            <v>A</v>
          </cell>
        </row>
      </sheetData>
      <sheetData sheetId="1196">
        <row r="9">
          <cell r="A9" t="str">
            <v>A</v>
          </cell>
        </row>
      </sheetData>
      <sheetData sheetId="1197">
        <row r="9">
          <cell r="A9" t="str">
            <v>A</v>
          </cell>
        </row>
      </sheetData>
      <sheetData sheetId="1198">
        <row r="9">
          <cell r="A9" t="str">
            <v>A</v>
          </cell>
        </row>
      </sheetData>
      <sheetData sheetId="1199">
        <row r="9">
          <cell r="A9" t="str">
            <v>A</v>
          </cell>
        </row>
      </sheetData>
      <sheetData sheetId="1200">
        <row r="9">
          <cell r="A9" t="str">
            <v>A</v>
          </cell>
        </row>
      </sheetData>
      <sheetData sheetId="1201">
        <row r="9">
          <cell r="A9" t="str">
            <v>A</v>
          </cell>
        </row>
      </sheetData>
      <sheetData sheetId="1202">
        <row r="9">
          <cell r="A9" t="str">
            <v>A</v>
          </cell>
        </row>
      </sheetData>
      <sheetData sheetId="1203">
        <row r="9">
          <cell r="A9" t="str">
            <v>A</v>
          </cell>
        </row>
      </sheetData>
      <sheetData sheetId="1204">
        <row r="9">
          <cell r="A9" t="str">
            <v>A</v>
          </cell>
        </row>
      </sheetData>
      <sheetData sheetId="1205">
        <row r="9">
          <cell r="A9" t="str">
            <v>A</v>
          </cell>
        </row>
      </sheetData>
      <sheetData sheetId="1206">
        <row r="9">
          <cell r="A9" t="str">
            <v>A</v>
          </cell>
        </row>
      </sheetData>
      <sheetData sheetId="1207">
        <row r="9">
          <cell r="A9" t="str">
            <v>A</v>
          </cell>
        </row>
      </sheetData>
      <sheetData sheetId="1208">
        <row r="9">
          <cell r="A9" t="str">
            <v>A</v>
          </cell>
        </row>
      </sheetData>
      <sheetData sheetId="1209">
        <row r="9">
          <cell r="A9" t="str">
            <v>A</v>
          </cell>
        </row>
      </sheetData>
      <sheetData sheetId="1210">
        <row r="9">
          <cell r="A9" t="str">
            <v>A</v>
          </cell>
        </row>
      </sheetData>
      <sheetData sheetId="1211">
        <row r="9">
          <cell r="A9" t="str">
            <v>A</v>
          </cell>
        </row>
      </sheetData>
      <sheetData sheetId="1212">
        <row r="9">
          <cell r="A9" t="str">
            <v>A</v>
          </cell>
        </row>
      </sheetData>
      <sheetData sheetId="1213">
        <row r="9">
          <cell r="A9" t="str">
            <v>A</v>
          </cell>
        </row>
      </sheetData>
      <sheetData sheetId="1214">
        <row r="9">
          <cell r="A9" t="str">
            <v>A</v>
          </cell>
        </row>
      </sheetData>
      <sheetData sheetId="1215">
        <row r="9">
          <cell r="A9" t="str">
            <v>A</v>
          </cell>
        </row>
      </sheetData>
      <sheetData sheetId="1216">
        <row r="9">
          <cell r="A9" t="str">
            <v>A</v>
          </cell>
        </row>
      </sheetData>
      <sheetData sheetId="1217">
        <row r="9">
          <cell r="A9" t="str">
            <v>A</v>
          </cell>
        </row>
      </sheetData>
      <sheetData sheetId="1218">
        <row r="9">
          <cell r="A9" t="str">
            <v>A</v>
          </cell>
        </row>
      </sheetData>
      <sheetData sheetId="1219">
        <row r="9">
          <cell r="A9" t="str">
            <v>A</v>
          </cell>
        </row>
      </sheetData>
      <sheetData sheetId="1220">
        <row r="9">
          <cell r="A9" t="str">
            <v>A</v>
          </cell>
        </row>
      </sheetData>
      <sheetData sheetId="1221">
        <row r="9">
          <cell r="A9" t="str">
            <v>A</v>
          </cell>
        </row>
      </sheetData>
      <sheetData sheetId="1222">
        <row r="9">
          <cell r="A9" t="str">
            <v>A</v>
          </cell>
        </row>
      </sheetData>
      <sheetData sheetId="1223">
        <row r="9">
          <cell r="A9" t="str">
            <v>A</v>
          </cell>
        </row>
      </sheetData>
      <sheetData sheetId="1224">
        <row r="9">
          <cell r="A9" t="str">
            <v>A</v>
          </cell>
        </row>
      </sheetData>
      <sheetData sheetId="1225">
        <row r="9">
          <cell r="A9" t="str">
            <v>A</v>
          </cell>
        </row>
      </sheetData>
      <sheetData sheetId="1226">
        <row r="9">
          <cell r="A9" t="str">
            <v>A</v>
          </cell>
        </row>
      </sheetData>
      <sheetData sheetId="1227">
        <row r="9">
          <cell r="A9" t="str">
            <v>A</v>
          </cell>
        </row>
      </sheetData>
      <sheetData sheetId="1228">
        <row r="9">
          <cell r="A9" t="str">
            <v>A</v>
          </cell>
        </row>
      </sheetData>
      <sheetData sheetId="1229">
        <row r="9">
          <cell r="A9" t="str">
            <v>A</v>
          </cell>
        </row>
      </sheetData>
      <sheetData sheetId="1230">
        <row r="9">
          <cell r="A9" t="str">
            <v>A</v>
          </cell>
        </row>
      </sheetData>
      <sheetData sheetId="1231">
        <row r="9">
          <cell r="A9" t="str">
            <v>A</v>
          </cell>
        </row>
      </sheetData>
      <sheetData sheetId="1232">
        <row r="9">
          <cell r="A9" t="str">
            <v>A</v>
          </cell>
        </row>
      </sheetData>
      <sheetData sheetId="1233">
        <row r="9">
          <cell r="A9" t="str">
            <v>A</v>
          </cell>
        </row>
      </sheetData>
      <sheetData sheetId="1234">
        <row r="9">
          <cell r="A9" t="str">
            <v>A</v>
          </cell>
        </row>
      </sheetData>
      <sheetData sheetId="1235">
        <row r="9">
          <cell r="A9" t="str">
            <v>A</v>
          </cell>
        </row>
      </sheetData>
      <sheetData sheetId="1236">
        <row r="9">
          <cell r="A9" t="str">
            <v>A</v>
          </cell>
        </row>
      </sheetData>
      <sheetData sheetId="1237">
        <row r="9">
          <cell r="A9" t="str">
            <v>A</v>
          </cell>
        </row>
      </sheetData>
      <sheetData sheetId="1238">
        <row r="9">
          <cell r="A9" t="str">
            <v>A</v>
          </cell>
        </row>
      </sheetData>
      <sheetData sheetId="1239">
        <row r="9">
          <cell r="A9" t="str">
            <v>A</v>
          </cell>
        </row>
      </sheetData>
      <sheetData sheetId="1240">
        <row r="9">
          <cell r="A9" t="str">
            <v>A</v>
          </cell>
        </row>
      </sheetData>
      <sheetData sheetId="1241">
        <row r="9">
          <cell r="A9" t="str">
            <v>A</v>
          </cell>
        </row>
      </sheetData>
      <sheetData sheetId="1242">
        <row r="9">
          <cell r="A9" t="str">
            <v>A</v>
          </cell>
        </row>
      </sheetData>
      <sheetData sheetId="1243">
        <row r="9">
          <cell r="A9" t="str">
            <v>A</v>
          </cell>
        </row>
      </sheetData>
      <sheetData sheetId="1244">
        <row r="9">
          <cell r="A9" t="str">
            <v>A</v>
          </cell>
        </row>
      </sheetData>
      <sheetData sheetId="1245">
        <row r="9">
          <cell r="A9" t="str">
            <v>A</v>
          </cell>
        </row>
      </sheetData>
      <sheetData sheetId="1246">
        <row r="9">
          <cell r="A9" t="str">
            <v>A</v>
          </cell>
        </row>
      </sheetData>
      <sheetData sheetId="1247">
        <row r="9">
          <cell r="A9" t="str">
            <v>A</v>
          </cell>
        </row>
      </sheetData>
      <sheetData sheetId="1248">
        <row r="9">
          <cell r="A9" t="str">
            <v>A</v>
          </cell>
        </row>
      </sheetData>
      <sheetData sheetId="1249">
        <row r="9">
          <cell r="A9" t="str">
            <v>A</v>
          </cell>
        </row>
      </sheetData>
      <sheetData sheetId="1250">
        <row r="9">
          <cell r="A9" t="str">
            <v>A</v>
          </cell>
        </row>
      </sheetData>
      <sheetData sheetId="1251">
        <row r="9">
          <cell r="A9" t="str">
            <v>A</v>
          </cell>
        </row>
      </sheetData>
      <sheetData sheetId="1252">
        <row r="9">
          <cell r="A9" t="str">
            <v>A</v>
          </cell>
        </row>
      </sheetData>
      <sheetData sheetId="1253">
        <row r="9">
          <cell r="A9" t="str">
            <v>A</v>
          </cell>
        </row>
      </sheetData>
      <sheetData sheetId="1254">
        <row r="9">
          <cell r="A9" t="str">
            <v>A</v>
          </cell>
        </row>
      </sheetData>
      <sheetData sheetId="1255">
        <row r="9">
          <cell r="A9" t="str">
            <v>A</v>
          </cell>
        </row>
      </sheetData>
      <sheetData sheetId="1256">
        <row r="9">
          <cell r="A9" t="str">
            <v>A</v>
          </cell>
        </row>
      </sheetData>
      <sheetData sheetId="1257">
        <row r="9">
          <cell r="A9" t="str">
            <v>A</v>
          </cell>
        </row>
      </sheetData>
      <sheetData sheetId="1258">
        <row r="9">
          <cell r="A9" t="str">
            <v>A</v>
          </cell>
        </row>
      </sheetData>
      <sheetData sheetId="1259">
        <row r="9">
          <cell r="A9" t="str">
            <v>A</v>
          </cell>
        </row>
      </sheetData>
      <sheetData sheetId="1260">
        <row r="9">
          <cell r="A9" t="str">
            <v>A</v>
          </cell>
        </row>
      </sheetData>
      <sheetData sheetId="1261">
        <row r="9">
          <cell r="A9" t="str">
            <v>A</v>
          </cell>
        </row>
      </sheetData>
      <sheetData sheetId="1262">
        <row r="9">
          <cell r="A9" t="str">
            <v>A</v>
          </cell>
        </row>
      </sheetData>
      <sheetData sheetId="1263">
        <row r="9">
          <cell r="A9" t="str">
            <v>A</v>
          </cell>
        </row>
      </sheetData>
      <sheetData sheetId="1264">
        <row r="9">
          <cell r="A9" t="str">
            <v>A</v>
          </cell>
        </row>
      </sheetData>
      <sheetData sheetId="1265">
        <row r="9">
          <cell r="A9" t="str">
            <v>A</v>
          </cell>
        </row>
      </sheetData>
      <sheetData sheetId="1266">
        <row r="9">
          <cell r="A9" t="str">
            <v>A</v>
          </cell>
        </row>
      </sheetData>
      <sheetData sheetId="1267">
        <row r="9">
          <cell r="A9" t="str">
            <v>A</v>
          </cell>
        </row>
      </sheetData>
      <sheetData sheetId="1268">
        <row r="9">
          <cell r="A9" t="str">
            <v>A</v>
          </cell>
        </row>
      </sheetData>
      <sheetData sheetId="1269">
        <row r="9">
          <cell r="A9" t="str">
            <v>A</v>
          </cell>
        </row>
      </sheetData>
      <sheetData sheetId="1270">
        <row r="9">
          <cell r="A9" t="str">
            <v>A</v>
          </cell>
        </row>
      </sheetData>
      <sheetData sheetId="1271">
        <row r="9">
          <cell r="A9" t="str">
            <v>A</v>
          </cell>
        </row>
      </sheetData>
      <sheetData sheetId="1272">
        <row r="9">
          <cell r="A9" t="str">
            <v>A</v>
          </cell>
        </row>
      </sheetData>
      <sheetData sheetId="1273">
        <row r="9">
          <cell r="A9" t="str">
            <v>A</v>
          </cell>
        </row>
      </sheetData>
      <sheetData sheetId="1274">
        <row r="9">
          <cell r="A9" t="str">
            <v>A</v>
          </cell>
        </row>
      </sheetData>
      <sheetData sheetId="1275">
        <row r="9">
          <cell r="A9" t="str">
            <v>A</v>
          </cell>
        </row>
      </sheetData>
      <sheetData sheetId="1276">
        <row r="9">
          <cell r="A9" t="str">
            <v>A</v>
          </cell>
        </row>
      </sheetData>
      <sheetData sheetId="1277">
        <row r="9">
          <cell r="A9" t="str">
            <v>A</v>
          </cell>
        </row>
      </sheetData>
      <sheetData sheetId="1278">
        <row r="9">
          <cell r="A9" t="str">
            <v>A</v>
          </cell>
        </row>
      </sheetData>
      <sheetData sheetId="1279">
        <row r="9">
          <cell r="A9" t="str">
            <v>A</v>
          </cell>
        </row>
      </sheetData>
      <sheetData sheetId="1280">
        <row r="9">
          <cell r="A9" t="str">
            <v>A</v>
          </cell>
        </row>
      </sheetData>
      <sheetData sheetId="1281">
        <row r="9">
          <cell r="A9" t="str">
            <v>A</v>
          </cell>
        </row>
      </sheetData>
      <sheetData sheetId="1282">
        <row r="9">
          <cell r="A9" t="str">
            <v>A</v>
          </cell>
        </row>
      </sheetData>
      <sheetData sheetId="1283">
        <row r="9">
          <cell r="A9" t="str">
            <v>A</v>
          </cell>
        </row>
      </sheetData>
      <sheetData sheetId="1284">
        <row r="9">
          <cell r="A9" t="str">
            <v>A</v>
          </cell>
        </row>
      </sheetData>
      <sheetData sheetId="1285">
        <row r="9">
          <cell r="A9" t="str">
            <v>A</v>
          </cell>
        </row>
      </sheetData>
      <sheetData sheetId="1286">
        <row r="9">
          <cell r="A9" t="str">
            <v>A</v>
          </cell>
        </row>
      </sheetData>
      <sheetData sheetId="1287">
        <row r="9">
          <cell r="A9" t="str">
            <v>A</v>
          </cell>
        </row>
      </sheetData>
      <sheetData sheetId="1288">
        <row r="9">
          <cell r="A9" t="str">
            <v>A</v>
          </cell>
        </row>
      </sheetData>
      <sheetData sheetId="1289">
        <row r="9">
          <cell r="A9" t="str">
            <v>A</v>
          </cell>
        </row>
      </sheetData>
      <sheetData sheetId="1290">
        <row r="9">
          <cell r="A9" t="str">
            <v>A</v>
          </cell>
        </row>
      </sheetData>
      <sheetData sheetId="1291">
        <row r="9">
          <cell r="A9" t="str">
            <v>A</v>
          </cell>
        </row>
      </sheetData>
      <sheetData sheetId="1292">
        <row r="9">
          <cell r="A9" t="str">
            <v>A</v>
          </cell>
        </row>
      </sheetData>
      <sheetData sheetId="1293">
        <row r="9">
          <cell r="A9" t="str">
            <v>A</v>
          </cell>
        </row>
      </sheetData>
      <sheetData sheetId="1294">
        <row r="9">
          <cell r="A9" t="str">
            <v>A</v>
          </cell>
        </row>
      </sheetData>
      <sheetData sheetId="1295">
        <row r="9">
          <cell r="A9" t="str">
            <v>A</v>
          </cell>
        </row>
      </sheetData>
      <sheetData sheetId="1296">
        <row r="9">
          <cell r="A9" t="str">
            <v>A</v>
          </cell>
        </row>
      </sheetData>
      <sheetData sheetId="1297">
        <row r="9">
          <cell r="A9" t="str">
            <v>A</v>
          </cell>
        </row>
      </sheetData>
      <sheetData sheetId="1298">
        <row r="9">
          <cell r="A9" t="str">
            <v>A</v>
          </cell>
        </row>
      </sheetData>
      <sheetData sheetId="1299">
        <row r="9">
          <cell r="A9" t="str">
            <v>A</v>
          </cell>
        </row>
      </sheetData>
      <sheetData sheetId="1300">
        <row r="9">
          <cell r="A9" t="str">
            <v>A</v>
          </cell>
        </row>
      </sheetData>
      <sheetData sheetId="1301">
        <row r="9">
          <cell r="A9" t="str">
            <v>A</v>
          </cell>
        </row>
      </sheetData>
      <sheetData sheetId="1302">
        <row r="9">
          <cell r="A9" t="str">
            <v>A</v>
          </cell>
        </row>
      </sheetData>
      <sheetData sheetId="1303" refreshError="1"/>
      <sheetData sheetId="1304" refreshError="1"/>
      <sheetData sheetId="1305" refreshError="1"/>
      <sheetData sheetId="1306" refreshError="1"/>
      <sheetData sheetId="1307" refreshError="1"/>
      <sheetData sheetId="1308" refreshError="1"/>
      <sheetData sheetId="1309">
        <row r="9">
          <cell r="A9" t="str">
            <v>A</v>
          </cell>
        </row>
      </sheetData>
      <sheetData sheetId="1310">
        <row r="9">
          <cell r="A9" t="str">
            <v>A</v>
          </cell>
        </row>
      </sheetData>
      <sheetData sheetId="1311">
        <row r="9">
          <cell r="A9" t="str">
            <v>A</v>
          </cell>
        </row>
      </sheetData>
      <sheetData sheetId="1312">
        <row r="9">
          <cell r="A9" t="str">
            <v>A</v>
          </cell>
        </row>
      </sheetData>
      <sheetData sheetId="1313" refreshError="1"/>
      <sheetData sheetId="1314" refreshError="1"/>
      <sheetData sheetId="1315" refreshError="1"/>
      <sheetData sheetId="1316" refreshError="1"/>
      <sheetData sheetId="1317" refreshError="1"/>
      <sheetData sheetId="1318" refreshError="1"/>
      <sheetData sheetId="1319" refreshError="1"/>
      <sheetData sheetId="1320">
        <row r="9">
          <cell r="A9" t="str">
            <v>A</v>
          </cell>
        </row>
      </sheetData>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ow r="9">
          <cell r="A9" t="str">
            <v>A</v>
          </cell>
        </row>
      </sheetData>
      <sheetData sheetId="1334">
        <row r="9">
          <cell r="A9" t="str">
            <v>A</v>
          </cell>
        </row>
      </sheetData>
      <sheetData sheetId="1335">
        <row r="9">
          <cell r="A9" t="str">
            <v>A</v>
          </cell>
        </row>
      </sheetData>
      <sheetData sheetId="1336">
        <row r="9">
          <cell r="A9" t="str">
            <v>A</v>
          </cell>
        </row>
      </sheetData>
      <sheetData sheetId="1337">
        <row r="9">
          <cell r="A9" t="str">
            <v>A</v>
          </cell>
        </row>
      </sheetData>
      <sheetData sheetId="1338" refreshError="1"/>
      <sheetData sheetId="1339" refreshError="1"/>
      <sheetData sheetId="1340" refreshError="1"/>
      <sheetData sheetId="1341" refreshError="1"/>
      <sheetData sheetId="1342" refreshError="1"/>
      <sheetData sheetId="1343"/>
      <sheetData sheetId="1344"/>
      <sheetData sheetId="1345">
        <row r="9">
          <cell r="A9" t="str">
            <v>A</v>
          </cell>
        </row>
      </sheetData>
      <sheetData sheetId="1346">
        <row r="9">
          <cell r="A9" t="str">
            <v>A</v>
          </cell>
        </row>
      </sheetData>
      <sheetData sheetId="1347">
        <row r="9">
          <cell r="A9" t="str">
            <v>A</v>
          </cell>
        </row>
      </sheetData>
      <sheetData sheetId="1348">
        <row r="9">
          <cell r="A9" t="str">
            <v>A</v>
          </cell>
        </row>
      </sheetData>
      <sheetData sheetId="1349">
        <row r="9">
          <cell r="A9" t="str">
            <v>A</v>
          </cell>
        </row>
      </sheetData>
      <sheetData sheetId="1350">
        <row r="9">
          <cell r="A9" t="str">
            <v>A</v>
          </cell>
        </row>
      </sheetData>
      <sheetData sheetId="1351">
        <row r="9">
          <cell r="A9" t="str">
            <v>A</v>
          </cell>
        </row>
      </sheetData>
      <sheetData sheetId="1352">
        <row r="9">
          <cell r="A9" t="str">
            <v>A</v>
          </cell>
        </row>
      </sheetData>
      <sheetData sheetId="1353">
        <row r="9">
          <cell r="A9" t="str">
            <v>A</v>
          </cell>
        </row>
      </sheetData>
      <sheetData sheetId="1354">
        <row r="9">
          <cell r="A9" t="str">
            <v>A</v>
          </cell>
        </row>
      </sheetData>
      <sheetData sheetId="1355">
        <row r="9">
          <cell r="A9" t="str">
            <v>A</v>
          </cell>
        </row>
      </sheetData>
      <sheetData sheetId="1356">
        <row r="9">
          <cell r="A9" t="str">
            <v>A</v>
          </cell>
        </row>
      </sheetData>
      <sheetData sheetId="1357">
        <row r="9">
          <cell r="A9" t="str">
            <v>A</v>
          </cell>
        </row>
      </sheetData>
      <sheetData sheetId="1358">
        <row r="9">
          <cell r="A9" t="str">
            <v>A</v>
          </cell>
        </row>
      </sheetData>
      <sheetData sheetId="1359">
        <row r="9">
          <cell r="A9" t="str">
            <v>A</v>
          </cell>
        </row>
      </sheetData>
      <sheetData sheetId="1360">
        <row r="9">
          <cell r="A9" t="str">
            <v>A</v>
          </cell>
        </row>
      </sheetData>
      <sheetData sheetId="1361">
        <row r="9">
          <cell r="A9" t="str">
            <v>A</v>
          </cell>
        </row>
      </sheetData>
      <sheetData sheetId="1362">
        <row r="9">
          <cell r="A9" t="str">
            <v>A</v>
          </cell>
        </row>
      </sheetData>
      <sheetData sheetId="1363">
        <row r="9">
          <cell r="A9" t="str">
            <v>A</v>
          </cell>
        </row>
      </sheetData>
      <sheetData sheetId="1364">
        <row r="9">
          <cell r="A9" t="str">
            <v>A</v>
          </cell>
        </row>
      </sheetData>
      <sheetData sheetId="1365">
        <row r="9">
          <cell r="A9" t="str">
            <v>A</v>
          </cell>
        </row>
      </sheetData>
      <sheetData sheetId="1366" refreshError="1"/>
      <sheetData sheetId="1367" refreshError="1"/>
      <sheetData sheetId="1368" refreshError="1"/>
      <sheetData sheetId="1369" refreshError="1"/>
      <sheetData sheetId="1370">
        <row r="9">
          <cell r="A9" t="str">
            <v>A</v>
          </cell>
        </row>
      </sheetData>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ow r="9">
          <cell r="A9" t="str">
            <v>A</v>
          </cell>
        </row>
      </sheetData>
      <sheetData sheetId="1384">
        <row r="9">
          <cell r="A9" t="str">
            <v>A</v>
          </cell>
        </row>
      </sheetData>
      <sheetData sheetId="1385">
        <row r="9">
          <cell r="A9" t="str">
            <v>A</v>
          </cell>
        </row>
      </sheetData>
      <sheetData sheetId="1386">
        <row r="9">
          <cell r="A9" t="str">
            <v>A</v>
          </cell>
        </row>
      </sheetData>
      <sheetData sheetId="1387">
        <row r="9">
          <cell r="A9" t="str">
            <v>A</v>
          </cell>
        </row>
      </sheetData>
      <sheetData sheetId="1388">
        <row r="9">
          <cell r="A9" t="str">
            <v>A</v>
          </cell>
        </row>
      </sheetData>
      <sheetData sheetId="1389">
        <row r="9">
          <cell r="A9" t="str">
            <v>A</v>
          </cell>
        </row>
      </sheetData>
      <sheetData sheetId="1390">
        <row r="9">
          <cell r="A9" t="str">
            <v>A</v>
          </cell>
        </row>
      </sheetData>
      <sheetData sheetId="1391">
        <row r="9">
          <cell r="A9" t="str">
            <v>A</v>
          </cell>
        </row>
      </sheetData>
      <sheetData sheetId="1392">
        <row r="9">
          <cell r="A9" t="str">
            <v>A</v>
          </cell>
        </row>
      </sheetData>
      <sheetData sheetId="1393">
        <row r="9">
          <cell r="A9" t="str">
            <v>A</v>
          </cell>
        </row>
      </sheetData>
      <sheetData sheetId="1394">
        <row r="9">
          <cell r="A9" t="str">
            <v>A</v>
          </cell>
        </row>
      </sheetData>
      <sheetData sheetId="1395">
        <row r="9">
          <cell r="A9" t="str">
            <v>A</v>
          </cell>
        </row>
      </sheetData>
      <sheetData sheetId="1396">
        <row r="9">
          <cell r="A9" t="str">
            <v>A</v>
          </cell>
        </row>
      </sheetData>
      <sheetData sheetId="1397">
        <row r="9">
          <cell r="A9" t="str">
            <v>A</v>
          </cell>
        </row>
      </sheetData>
      <sheetData sheetId="1398">
        <row r="9">
          <cell r="A9" t="str">
            <v>A</v>
          </cell>
        </row>
      </sheetData>
      <sheetData sheetId="1399">
        <row r="9">
          <cell r="A9" t="str">
            <v>A</v>
          </cell>
        </row>
      </sheetData>
      <sheetData sheetId="1400">
        <row r="9">
          <cell r="A9" t="str">
            <v>A</v>
          </cell>
        </row>
      </sheetData>
      <sheetData sheetId="1401">
        <row r="9">
          <cell r="A9" t="str">
            <v>A</v>
          </cell>
        </row>
      </sheetData>
      <sheetData sheetId="1402">
        <row r="9">
          <cell r="A9" t="str">
            <v>A</v>
          </cell>
        </row>
      </sheetData>
      <sheetData sheetId="1403">
        <row r="9">
          <cell r="A9" t="str">
            <v>A</v>
          </cell>
        </row>
      </sheetData>
      <sheetData sheetId="1404">
        <row r="9">
          <cell r="A9" t="str">
            <v>A</v>
          </cell>
        </row>
      </sheetData>
      <sheetData sheetId="1405">
        <row r="9">
          <cell r="A9" t="str">
            <v>A</v>
          </cell>
        </row>
      </sheetData>
      <sheetData sheetId="1406">
        <row r="9">
          <cell r="A9" t="str">
            <v>A</v>
          </cell>
        </row>
      </sheetData>
      <sheetData sheetId="1407">
        <row r="9">
          <cell r="A9" t="str">
            <v>A</v>
          </cell>
        </row>
      </sheetData>
      <sheetData sheetId="1408">
        <row r="9">
          <cell r="A9" t="str">
            <v>A</v>
          </cell>
        </row>
      </sheetData>
      <sheetData sheetId="1409">
        <row r="9">
          <cell r="A9" t="str">
            <v>A</v>
          </cell>
        </row>
      </sheetData>
      <sheetData sheetId="1410">
        <row r="9">
          <cell r="A9" t="str">
            <v>A</v>
          </cell>
        </row>
      </sheetData>
      <sheetData sheetId="1411">
        <row r="9">
          <cell r="A9" t="str">
            <v>A</v>
          </cell>
        </row>
      </sheetData>
      <sheetData sheetId="1412">
        <row r="9">
          <cell r="A9" t="str">
            <v>A</v>
          </cell>
        </row>
      </sheetData>
      <sheetData sheetId="1413">
        <row r="9">
          <cell r="A9" t="str">
            <v>A</v>
          </cell>
        </row>
      </sheetData>
      <sheetData sheetId="1414">
        <row r="9">
          <cell r="A9" t="str">
            <v>A</v>
          </cell>
        </row>
      </sheetData>
      <sheetData sheetId="1415">
        <row r="9">
          <cell r="A9" t="str">
            <v>A</v>
          </cell>
        </row>
      </sheetData>
      <sheetData sheetId="1416">
        <row r="9">
          <cell r="A9" t="str">
            <v>A</v>
          </cell>
        </row>
      </sheetData>
      <sheetData sheetId="1417">
        <row r="9">
          <cell r="A9" t="str">
            <v>A</v>
          </cell>
        </row>
      </sheetData>
      <sheetData sheetId="1418">
        <row r="9">
          <cell r="A9" t="str">
            <v>A</v>
          </cell>
        </row>
      </sheetData>
      <sheetData sheetId="1419">
        <row r="9">
          <cell r="A9" t="str">
            <v>A</v>
          </cell>
        </row>
      </sheetData>
      <sheetData sheetId="1420">
        <row r="9">
          <cell r="A9" t="str">
            <v>A</v>
          </cell>
        </row>
      </sheetData>
      <sheetData sheetId="1421">
        <row r="9">
          <cell r="A9" t="str">
            <v>A</v>
          </cell>
        </row>
      </sheetData>
      <sheetData sheetId="1422">
        <row r="9">
          <cell r="A9" t="str">
            <v>A</v>
          </cell>
        </row>
      </sheetData>
      <sheetData sheetId="1423">
        <row r="9">
          <cell r="A9" t="str">
            <v>A</v>
          </cell>
        </row>
      </sheetData>
      <sheetData sheetId="1424">
        <row r="9">
          <cell r="A9" t="str">
            <v>A</v>
          </cell>
        </row>
      </sheetData>
      <sheetData sheetId="1425">
        <row r="9">
          <cell r="A9" t="str">
            <v>A</v>
          </cell>
        </row>
      </sheetData>
      <sheetData sheetId="1426">
        <row r="9">
          <cell r="A9" t="str">
            <v>A</v>
          </cell>
        </row>
      </sheetData>
      <sheetData sheetId="1427">
        <row r="9">
          <cell r="A9" t="str">
            <v>A</v>
          </cell>
        </row>
      </sheetData>
      <sheetData sheetId="1428">
        <row r="9">
          <cell r="A9" t="str">
            <v>A</v>
          </cell>
        </row>
      </sheetData>
      <sheetData sheetId="1429">
        <row r="9">
          <cell r="A9" t="str">
            <v>A</v>
          </cell>
        </row>
      </sheetData>
      <sheetData sheetId="1430">
        <row r="9">
          <cell r="A9" t="str">
            <v>A</v>
          </cell>
        </row>
      </sheetData>
      <sheetData sheetId="1431">
        <row r="9">
          <cell r="A9" t="str">
            <v>A</v>
          </cell>
        </row>
      </sheetData>
      <sheetData sheetId="1432">
        <row r="9">
          <cell r="A9" t="str">
            <v>A</v>
          </cell>
        </row>
      </sheetData>
      <sheetData sheetId="1433">
        <row r="9">
          <cell r="A9" t="str">
            <v>A</v>
          </cell>
        </row>
      </sheetData>
      <sheetData sheetId="1434">
        <row r="9">
          <cell r="A9" t="str">
            <v>A</v>
          </cell>
        </row>
      </sheetData>
      <sheetData sheetId="1435">
        <row r="9">
          <cell r="A9" t="str">
            <v>A</v>
          </cell>
        </row>
      </sheetData>
      <sheetData sheetId="1436">
        <row r="9">
          <cell r="A9" t="str">
            <v>A</v>
          </cell>
        </row>
      </sheetData>
      <sheetData sheetId="1437">
        <row r="9">
          <cell r="A9" t="str">
            <v>A</v>
          </cell>
        </row>
      </sheetData>
      <sheetData sheetId="1438">
        <row r="9">
          <cell r="A9" t="str">
            <v>A</v>
          </cell>
        </row>
      </sheetData>
      <sheetData sheetId="1439">
        <row r="9">
          <cell r="A9" t="str">
            <v>A</v>
          </cell>
        </row>
      </sheetData>
      <sheetData sheetId="1440">
        <row r="9">
          <cell r="A9" t="str">
            <v>A</v>
          </cell>
        </row>
      </sheetData>
      <sheetData sheetId="1441">
        <row r="9">
          <cell r="A9" t="str">
            <v>A</v>
          </cell>
        </row>
      </sheetData>
      <sheetData sheetId="1442">
        <row r="9">
          <cell r="A9" t="str">
            <v>A</v>
          </cell>
        </row>
      </sheetData>
      <sheetData sheetId="1443">
        <row r="9">
          <cell r="A9" t="str">
            <v>A</v>
          </cell>
        </row>
      </sheetData>
      <sheetData sheetId="1444">
        <row r="9">
          <cell r="A9" t="str">
            <v>A</v>
          </cell>
        </row>
      </sheetData>
      <sheetData sheetId="1445">
        <row r="9">
          <cell r="A9" t="str">
            <v>A</v>
          </cell>
        </row>
      </sheetData>
      <sheetData sheetId="1446">
        <row r="9">
          <cell r="A9" t="str">
            <v>A</v>
          </cell>
        </row>
      </sheetData>
      <sheetData sheetId="1447">
        <row r="9">
          <cell r="A9" t="str">
            <v>A</v>
          </cell>
        </row>
      </sheetData>
      <sheetData sheetId="1448">
        <row r="9">
          <cell r="A9" t="str">
            <v>A</v>
          </cell>
        </row>
      </sheetData>
      <sheetData sheetId="1449">
        <row r="9">
          <cell r="A9" t="str">
            <v>A</v>
          </cell>
        </row>
      </sheetData>
      <sheetData sheetId="1450">
        <row r="9">
          <cell r="A9" t="str">
            <v>A</v>
          </cell>
        </row>
      </sheetData>
      <sheetData sheetId="1451">
        <row r="9">
          <cell r="A9" t="str">
            <v>A</v>
          </cell>
        </row>
      </sheetData>
      <sheetData sheetId="1452">
        <row r="9">
          <cell r="A9" t="str">
            <v>A</v>
          </cell>
        </row>
      </sheetData>
      <sheetData sheetId="1453">
        <row r="9">
          <cell r="A9" t="str">
            <v>A</v>
          </cell>
        </row>
      </sheetData>
      <sheetData sheetId="1454">
        <row r="9">
          <cell r="A9" t="str">
            <v>A</v>
          </cell>
        </row>
      </sheetData>
      <sheetData sheetId="1455">
        <row r="9">
          <cell r="A9" t="str">
            <v>A</v>
          </cell>
        </row>
      </sheetData>
      <sheetData sheetId="1456">
        <row r="9">
          <cell r="A9" t="str">
            <v>A</v>
          </cell>
        </row>
      </sheetData>
      <sheetData sheetId="1457">
        <row r="9">
          <cell r="A9" t="str">
            <v>A</v>
          </cell>
        </row>
      </sheetData>
      <sheetData sheetId="1458">
        <row r="9">
          <cell r="A9" t="str">
            <v>A</v>
          </cell>
        </row>
      </sheetData>
      <sheetData sheetId="1459">
        <row r="9">
          <cell r="A9" t="str">
            <v>A</v>
          </cell>
        </row>
      </sheetData>
      <sheetData sheetId="1460">
        <row r="9">
          <cell r="A9" t="str">
            <v>A</v>
          </cell>
        </row>
      </sheetData>
      <sheetData sheetId="1461">
        <row r="9">
          <cell r="A9" t="str">
            <v>A</v>
          </cell>
        </row>
      </sheetData>
      <sheetData sheetId="1462">
        <row r="9">
          <cell r="A9" t="str">
            <v>A</v>
          </cell>
        </row>
      </sheetData>
      <sheetData sheetId="1463">
        <row r="9">
          <cell r="A9" t="str">
            <v>A</v>
          </cell>
        </row>
      </sheetData>
      <sheetData sheetId="1464">
        <row r="9">
          <cell r="A9" t="str">
            <v>A</v>
          </cell>
        </row>
      </sheetData>
      <sheetData sheetId="1465">
        <row r="9">
          <cell r="A9" t="str">
            <v>A</v>
          </cell>
        </row>
      </sheetData>
      <sheetData sheetId="1466">
        <row r="9">
          <cell r="A9" t="str">
            <v>A</v>
          </cell>
        </row>
      </sheetData>
      <sheetData sheetId="1467">
        <row r="9">
          <cell r="A9" t="str">
            <v>A</v>
          </cell>
        </row>
      </sheetData>
      <sheetData sheetId="1468">
        <row r="9">
          <cell r="A9" t="str">
            <v>A</v>
          </cell>
        </row>
      </sheetData>
      <sheetData sheetId="1469">
        <row r="9">
          <cell r="A9" t="str">
            <v>A</v>
          </cell>
        </row>
      </sheetData>
      <sheetData sheetId="1470">
        <row r="9">
          <cell r="A9" t="str">
            <v>A</v>
          </cell>
        </row>
      </sheetData>
      <sheetData sheetId="1471">
        <row r="9">
          <cell r="A9" t="str">
            <v>A</v>
          </cell>
        </row>
      </sheetData>
      <sheetData sheetId="1472">
        <row r="9">
          <cell r="A9" t="str">
            <v>A</v>
          </cell>
        </row>
      </sheetData>
      <sheetData sheetId="1473">
        <row r="9">
          <cell r="A9" t="str">
            <v>A</v>
          </cell>
        </row>
      </sheetData>
      <sheetData sheetId="1474">
        <row r="9">
          <cell r="A9" t="str">
            <v>A</v>
          </cell>
        </row>
      </sheetData>
      <sheetData sheetId="1475">
        <row r="9">
          <cell r="A9" t="str">
            <v>A</v>
          </cell>
        </row>
      </sheetData>
      <sheetData sheetId="1476">
        <row r="9">
          <cell r="A9" t="str">
            <v>A</v>
          </cell>
        </row>
      </sheetData>
      <sheetData sheetId="1477">
        <row r="9">
          <cell r="A9" t="str">
            <v>A</v>
          </cell>
        </row>
      </sheetData>
      <sheetData sheetId="1478">
        <row r="9">
          <cell r="A9" t="str">
            <v>A</v>
          </cell>
        </row>
      </sheetData>
      <sheetData sheetId="1479">
        <row r="9">
          <cell r="A9" t="str">
            <v>A</v>
          </cell>
        </row>
      </sheetData>
      <sheetData sheetId="1480">
        <row r="9">
          <cell r="A9" t="str">
            <v>A</v>
          </cell>
        </row>
      </sheetData>
      <sheetData sheetId="1481">
        <row r="9">
          <cell r="A9" t="str">
            <v>A</v>
          </cell>
        </row>
      </sheetData>
      <sheetData sheetId="1482">
        <row r="9">
          <cell r="A9" t="str">
            <v>A</v>
          </cell>
        </row>
      </sheetData>
      <sheetData sheetId="1483">
        <row r="9">
          <cell r="A9" t="str">
            <v>A</v>
          </cell>
        </row>
      </sheetData>
      <sheetData sheetId="1484">
        <row r="9">
          <cell r="A9" t="str">
            <v>A</v>
          </cell>
        </row>
      </sheetData>
      <sheetData sheetId="1485">
        <row r="9">
          <cell r="A9" t="str">
            <v>A</v>
          </cell>
        </row>
      </sheetData>
      <sheetData sheetId="1486">
        <row r="9">
          <cell r="A9" t="str">
            <v>A</v>
          </cell>
        </row>
      </sheetData>
      <sheetData sheetId="1487">
        <row r="9">
          <cell r="A9" t="str">
            <v>A</v>
          </cell>
        </row>
      </sheetData>
      <sheetData sheetId="1488">
        <row r="9">
          <cell r="A9" t="str">
            <v>A</v>
          </cell>
        </row>
      </sheetData>
      <sheetData sheetId="1489">
        <row r="9">
          <cell r="A9" t="str">
            <v>A</v>
          </cell>
        </row>
      </sheetData>
      <sheetData sheetId="1490">
        <row r="9">
          <cell r="A9" t="str">
            <v>A</v>
          </cell>
        </row>
      </sheetData>
      <sheetData sheetId="1491">
        <row r="9">
          <cell r="A9" t="str">
            <v>A</v>
          </cell>
        </row>
      </sheetData>
      <sheetData sheetId="1492">
        <row r="9">
          <cell r="A9" t="str">
            <v>A</v>
          </cell>
        </row>
      </sheetData>
      <sheetData sheetId="1493">
        <row r="9">
          <cell r="A9" t="str">
            <v>A</v>
          </cell>
        </row>
      </sheetData>
      <sheetData sheetId="1494">
        <row r="9">
          <cell r="A9" t="str">
            <v>A</v>
          </cell>
        </row>
      </sheetData>
      <sheetData sheetId="1495">
        <row r="9">
          <cell r="A9" t="str">
            <v>A</v>
          </cell>
        </row>
      </sheetData>
      <sheetData sheetId="1496">
        <row r="9">
          <cell r="A9" t="str">
            <v>A</v>
          </cell>
        </row>
      </sheetData>
      <sheetData sheetId="1497">
        <row r="9">
          <cell r="A9" t="str">
            <v>A</v>
          </cell>
        </row>
      </sheetData>
      <sheetData sheetId="1498">
        <row r="9">
          <cell r="A9" t="str">
            <v>A</v>
          </cell>
        </row>
      </sheetData>
      <sheetData sheetId="1499">
        <row r="9">
          <cell r="A9" t="str">
            <v>A</v>
          </cell>
        </row>
      </sheetData>
      <sheetData sheetId="1500">
        <row r="9">
          <cell r="A9" t="str">
            <v>A</v>
          </cell>
        </row>
      </sheetData>
      <sheetData sheetId="1501">
        <row r="9">
          <cell r="A9" t="str">
            <v>A</v>
          </cell>
        </row>
      </sheetData>
      <sheetData sheetId="1502">
        <row r="9">
          <cell r="A9" t="str">
            <v>A</v>
          </cell>
        </row>
      </sheetData>
      <sheetData sheetId="1503">
        <row r="9">
          <cell r="A9" t="str">
            <v>A</v>
          </cell>
        </row>
      </sheetData>
      <sheetData sheetId="1504">
        <row r="9">
          <cell r="A9" t="str">
            <v>A</v>
          </cell>
        </row>
      </sheetData>
      <sheetData sheetId="1505">
        <row r="9">
          <cell r="A9" t="str">
            <v>A</v>
          </cell>
        </row>
      </sheetData>
      <sheetData sheetId="1506">
        <row r="9">
          <cell r="A9" t="str">
            <v>A</v>
          </cell>
        </row>
      </sheetData>
      <sheetData sheetId="1507">
        <row r="9">
          <cell r="A9" t="str">
            <v>A</v>
          </cell>
        </row>
      </sheetData>
      <sheetData sheetId="1508">
        <row r="9">
          <cell r="A9" t="str">
            <v>A</v>
          </cell>
        </row>
      </sheetData>
      <sheetData sheetId="1509">
        <row r="9">
          <cell r="A9" t="str">
            <v>A</v>
          </cell>
        </row>
      </sheetData>
      <sheetData sheetId="1510">
        <row r="9">
          <cell r="A9" t="str">
            <v>A</v>
          </cell>
        </row>
      </sheetData>
      <sheetData sheetId="1511">
        <row r="9">
          <cell r="A9" t="str">
            <v>A</v>
          </cell>
        </row>
      </sheetData>
      <sheetData sheetId="1512">
        <row r="9">
          <cell r="A9" t="str">
            <v>A</v>
          </cell>
        </row>
      </sheetData>
      <sheetData sheetId="1513">
        <row r="9">
          <cell r="A9" t="str">
            <v>A</v>
          </cell>
        </row>
      </sheetData>
      <sheetData sheetId="1514">
        <row r="9">
          <cell r="A9" t="str">
            <v>A</v>
          </cell>
        </row>
      </sheetData>
      <sheetData sheetId="1515">
        <row r="9">
          <cell r="A9" t="str">
            <v>A</v>
          </cell>
        </row>
      </sheetData>
      <sheetData sheetId="1516">
        <row r="9">
          <cell r="A9" t="str">
            <v>A</v>
          </cell>
        </row>
      </sheetData>
      <sheetData sheetId="1517">
        <row r="9">
          <cell r="A9" t="str">
            <v>A</v>
          </cell>
        </row>
      </sheetData>
      <sheetData sheetId="1518">
        <row r="9">
          <cell r="A9" t="str">
            <v>A</v>
          </cell>
        </row>
      </sheetData>
      <sheetData sheetId="1519">
        <row r="9">
          <cell r="A9" t="str">
            <v>A</v>
          </cell>
        </row>
      </sheetData>
      <sheetData sheetId="1520">
        <row r="9">
          <cell r="A9" t="str">
            <v>A</v>
          </cell>
        </row>
      </sheetData>
      <sheetData sheetId="1521">
        <row r="9">
          <cell r="A9" t="str">
            <v>A</v>
          </cell>
        </row>
      </sheetData>
      <sheetData sheetId="1522">
        <row r="9">
          <cell r="A9" t="str">
            <v>A</v>
          </cell>
        </row>
      </sheetData>
      <sheetData sheetId="1523">
        <row r="9">
          <cell r="A9" t="str">
            <v>A</v>
          </cell>
        </row>
      </sheetData>
      <sheetData sheetId="1524">
        <row r="9">
          <cell r="A9" t="str">
            <v>A</v>
          </cell>
        </row>
      </sheetData>
      <sheetData sheetId="1525">
        <row r="9">
          <cell r="A9" t="str">
            <v>A</v>
          </cell>
        </row>
      </sheetData>
      <sheetData sheetId="1526">
        <row r="9">
          <cell r="A9" t="str">
            <v>A</v>
          </cell>
        </row>
      </sheetData>
      <sheetData sheetId="1527">
        <row r="9">
          <cell r="A9" t="str">
            <v>A</v>
          </cell>
        </row>
      </sheetData>
      <sheetData sheetId="1528">
        <row r="9">
          <cell r="A9" t="str">
            <v>A</v>
          </cell>
        </row>
      </sheetData>
      <sheetData sheetId="1529">
        <row r="9">
          <cell r="A9" t="str">
            <v>A</v>
          </cell>
        </row>
      </sheetData>
      <sheetData sheetId="1530">
        <row r="9">
          <cell r="A9" t="str">
            <v>A</v>
          </cell>
        </row>
      </sheetData>
      <sheetData sheetId="1531">
        <row r="9">
          <cell r="A9" t="str">
            <v>A</v>
          </cell>
        </row>
      </sheetData>
      <sheetData sheetId="1532">
        <row r="9">
          <cell r="A9" t="str">
            <v>A</v>
          </cell>
        </row>
      </sheetData>
      <sheetData sheetId="1533">
        <row r="9">
          <cell r="A9" t="str">
            <v>A</v>
          </cell>
        </row>
      </sheetData>
      <sheetData sheetId="1534">
        <row r="9">
          <cell r="A9" t="str">
            <v>A</v>
          </cell>
        </row>
      </sheetData>
      <sheetData sheetId="1535">
        <row r="9">
          <cell r="A9" t="str">
            <v>A</v>
          </cell>
        </row>
      </sheetData>
      <sheetData sheetId="1536">
        <row r="9">
          <cell r="A9" t="str">
            <v>A</v>
          </cell>
        </row>
      </sheetData>
      <sheetData sheetId="1537">
        <row r="9">
          <cell r="A9" t="str">
            <v>A</v>
          </cell>
        </row>
      </sheetData>
      <sheetData sheetId="1538">
        <row r="9">
          <cell r="A9" t="str">
            <v>A</v>
          </cell>
        </row>
      </sheetData>
      <sheetData sheetId="1539">
        <row r="9">
          <cell r="A9" t="str">
            <v>A</v>
          </cell>
        </row>
      </sheetData>
      <sheetData sheetId="1540">
        <row r="9">
          <cell r="A9" t="str">
            <v>A</v>
          </cell>
        </row>
      </sheetData>
      <sheetData sheetId="1541">
        <row r="9">
          <cell r="A9" t="str">
            <v>A</v>
          </cell>
        </row>
      </sheetData>
      <sheetData sheetId="1542">
        <row r="9">
          <cell r="A9" t="str">
            <v>A</v>
          </cell>
        </row>
      </sheetData>
      <sheetData sheetId="1543">
        <row r="9">
          <cell r="A9" t="str">
            <v>A</v>
          </cell>
        </row>
      </sheetData>
      <sheetData sheetId="1544">
        <row r="9">
          <cell r="A9" t="str">
            <v>A</v>
          </cell>
        </row>
      </sheetData>
      <sheetData sheetId="1545">
        <row r="9">
          <cell r="A9" t="str">
            <v>A</v>
          </cell>
        </row>
      </sheetData>
      <sheetData sheetId="1546">
        <row r="9">
          <cell r="A9" t="str">
            <v>A</v>
          </cell>
        </row>
      </sheetData>
      <sheetData sheetId="1547">
        <row r="9">
          <cell r="A9" t="str">
            <v>A</v>
          </cell>
        </row>
      </sheetData>
      <sheetData sheetId="1548">
        <row r="9">
          <cell r="A9" t="str">
            <v>A</v>
          </cell>
        </row>
      </sheetData>
      <sheetData sheetId="1549">
        <row r="9">
          <cell r="A9" t="str">
            <v>A</v>
          </cell>
        </row>
      </sheetData>
      <sheetData sheetId="1550">
        <row r="9">
          <cell r="A9" t="str">
            <v>A</v>
          </cell>
        </row>
      </sheetData>
      <sheetData sheetId="1551">
        <row r="9">
          <cell r="A9" t="str">
            <v>A</v>
          </cell>
        </row>
      </sheetData>
      <sheetData sheetId="1552">
        <row r="9">
          <cell r="A9" t="str">
            <v>A</v>
          </cell>
        </row>
      </sheetData>
      <sheetData sheetId="1553">
        <row r="9">
          <cell r="A9" t="str">
            <v>A</v>
          </cell>
        </row>
      </sheetData>
      <sheetData sheetId="1554">
        <row r="9">
          <cell r="A9" t="str">
            <v>A</v>
          </cell>
        </row>
      </sheetData>
      <sheetData sheetId="1555">
        <row r="9">
          <cell r="A9" t="str">
            <v>A</v>
          </cell>
        </row>
      </sheetData>
      <sheetData sheetId="1556">
        <row r="9">
          <cell r="A9" t="str">
            <v>A</v>
          </cell>
        </row>
      </sheetData>
      <sheetData sheetId="1557">
        <row r="9">
          <cell r="A9" t="str">
            <v>A</v>
          </cell>
        </row>
      </sheetData>
      <sheetData sheetId="1558">
        <row r="9">
          <cell r="A9" t="str">
            <v>A</v>
          </cell>
        </row>
      </sheetData>
      <sheetData sheetId="1559">
        <row r="9">
          <cell r="A9" t="str">
            <v>A</v>
          </cell>
        </row>
      </sheetData>
      <sheetData sheetId="1560">
        <row r="9">
          <cell r="A9" t="str">
            <v>A</v>
          </cell>
        </row>
      </sheetData>
      <sheetData sheetId="1561">
        <row r="9">
          <cell r="A9" t="str">
            <v>A</v>
          </cell>
        </row>
      </sheetData>
      <sheetData sheetId="1562">
        <row r="9">
          <cell r="A9" t="str">
            <v>A</v>
          </cell>
        </row>
      </sheetData>
      <sheetData sheetId="1563">
        <row r="9">
          <cell r="A9" t="str">
            <v>A</v>
          </cell>
        </row>
      </sheetData>
      <sheetData sheetId="1564">
        <row r="9">
          <cell r="A9" t="str">
            <v>A</v>
          </cell>
        </row>
      </sheetData>
      <sheetData sheetId="1565">
        <row r="9">
          <cell r="A9" t="str">
            <v>A</v>
          </cell>
        </row>
      </sheetData>
      <sheetData sheetId="1566">
        <row r="9">
          <cell r="A9" t="str">
            <v>A</v>
          </cell>
        </row>
      </sheetData>
      <sheetData sheetId="1567">
        <row r="9">
          <cell r="A9" t="str">
            <v>A</v>
          </cell>
        </row>
      </sheetData>
      <sheetData sheetId="1568">
        <row r="9">
          <cell r="A9" t="str">
            <v>A</v>
          </cell>
        </row>
      </sheetData>
      <sheetData sheetId="1569">
        <row r="9">
          <cell r="A9" t="str">
            <v>A</v>
          </cell>
        </row>
      </sheetData>
      <sheetData sheetId="1570">
        <row r="9">
          <cell r="A9" t="str">
            <v>A</v>
          </cell>
        </row>
      </sheetData>
      <sheetData sheetId="1571">
        <row r="9">
          <cell r="A9" t="str">
            <v>A</v>
          </cell>
        </row>
      </sheetData>
      <sheetData sheetId="1572">
        <row r="9">
          <cell r="A9" t="str">
            <v>A</v>
          </cell>
        </row>
      </sheetData>
      <sheetData sheetId="1573">
        <row r="9">
          <cell r="A9" t="str">
            <v>A</v>
          </cell>
        </row>
      </sheetData>
      <sheetData sheetId="1574">
        <row r="9">
          <cell r="A9" t="str">
            <v>A</v>
          </cell>
        </row>
      </sheetData>
      <sheetData sheetId="1575">
        <row r="9">
          <cell r="A9" t="str">
            <v>A</v>
          </cell>
        </row>
      </sheetData>
      <sheetData sheetId="1576">
        <row r="9">
          <cell r="A9" t="str">
            <v>A</v>
          </cell>
        </row>
      </sheetData>
      <sheetData sheetId="1577">
        <row r="9">
          <cell r="A9" t="str">
            <v>A</v>
          </cell>
        </row>
      </sheetData>
      <sheetData sheetId="1578">
        <row r="9">
          <cell r="A9" t="str">
            <v>A</v>
          </cell>
        </row>
      </sheetData>
      <sheetData sheetId="1579">
        <row r="9">
          <cell r="A9" t="str">
            <v>A</v>
          </cell>
        </row>
      </sheetData>
      <sheetData sheetId="1580">
        <row r="9">
          <cell r="A9" t="str">
            <v>A</v>
          </cell>
        </row>
      </sheetData>
      <sheetData sheetId="1581">
        <row r="9">
          <cell r="A9" t="str">
            <v>A</v>
          </cell>
        </row>
      </sheetData>
      <sheetData sheetId="1582">
        <row r="9">
          <cell r="A9" t="str">
            <v>A</v>
          </cell>
        </row>
      </sheetData>
      <sheetData sheetId="1583">
        <row r="9">
          <cell r="A9" t="str">
            <v>A</v>
          </cell>
        </row>
      </sheetData>
      <sheetData sheetId="1584">
        <row r="9">
          <cell r="A9" t="str">
            <v>A</v>
          </cell>
        </row>
      </sheetData>
      <sheetData sheetId="1585">
        <row r="9">
          <cell r="A9" t="str">
            <v>A</v>
          </cell>
        </row>
      </sheetData>
      <sheetData sheetId="1586">
        <row r="9">
          <cell r="A9" t="str">
            <v>A</v>
          </cell>
        </row>
      </sheetData>
      <sheetData sheetId="1587"/>
      <sheetData sheetId="1588"/>
      <sheetData sheetId="1589" refreshError="1"/>
      <sheetData sheetId="1590" refreshError="1"/>
      <sheetData sheetId="1591"/>
      <sheetData sheetId="1592" refreshError="1"/>
      <sheetData sheetId="1593">
        <row r="9">
          <cell r="A9" t="str">
            <v>A</v>
          </cell>
        </row>
      </sheetData>
      <sheetData sheetId="1594" refreshError="1"/>
      <sheetData sheetId="1595" refreshError="1"/>
      <sheetData sheetId="1596" refreshError="1"/>
      <sheetData sheetId="1597" refreshError="1"/>
      <sheetData sheetId="1598" refreshError="1"/>
      <sheetData sheetId="1599" refreshError="1"/>
      <sheetData sheetId="1600">
        <row r="9">
          <cell r="A9" t="str">
            <v>A</v>
          </cell>
        </row>
      </sheetData>
      <sheetData sheetId="1601" refreshError="1"/>
      <sheetData sheetId="1602" refreshError="1"/>
      <sheetData sheetId="1603" refreshError="1"/>
      <sheetData sheetId="1604" refreshError="1"/>
      <sheetData sheetId="1605">
        <row r="9">
          <cell r="A9" t="str">
            <v>A</v>
          </cell>
        </row>
      </sheetData>
      <sheetData sheetId="1606">
        <row r="9">
          <cell r="A9" t="str">
            <v>A</v>
          </cell>
        </row>
      </sheetData>
      <sheetData sheetId="1607">
        <row r="9">
          <cell r="A9" t="str">
            <v>A</v>
          </cell>
        </row>
      </sheetData>
      <sheetData sheetId="1608">
        <row r="9">
          <cell r="A9" t="str">
            <v>A</v>
          </cell>
        </row>
      </sheetData>
      <sheetData sheetId="1609">
        <row r="9">
          <cell r="A9" t="str">
            <v>A</v>
          </cell>
        </row>
      </sheetData>
      <sheetData sheetId="1610">
        <row r="9">
          <cell r="A9" t="str">
            <v>A</v>
          </cell>
        </row>
      </sheetData>
      <sheetData sheetId="1611">
        <row r="9">
          <cell r="A9" t="str">
            <v>A</v>
          </cell>
        </row>
      </sheetData>
      <sheetData sheetId="1612">
        <row r="9">
          <cell r="A9" t="str">
            <v>A</v>
          </cell>
        </row>
      </sheetData>
      <sheetData sheetId="1613">
        <row r="9">
          <cell r="A9" t="str">
            <v>A</v>
          </cell>
        </row>
      </sheetData>
      <sheetData sheetId="1614">
        <row r="9">
          <cell r="A9" t="str">
            <v>A</v>
          </cell>
        </row>
      </sheetData>
      <sheetData sheetId="1615">
        <row r="9">
          <cell r="A9" t="str">
            <v>A</v>
          </cell>
        </row>
      </sheetData>
      <sheetData sheetId="1616">
        <row r="9">
          <cell r="A9" t="str">
            <v>A</v>
          </cell>
        </row>
      </sheetData>
      <sheetData sheetId="1617">
        <row r="9">
          <cell r="A9" t="str">
            <v>A</v>
          </cell>
        </row>
      </sheetData>
      <sheetData sheetId="1618">
        <row r="9">
          <cell r="A9" t="str">
            <v>A</v>
          </cell>
        </row>
      </sheetData>
      <sheetData sheetId="1619">
        <row r="9">
          <cell r="A9" t="str">
            <v>A</v>
          </cell>
        </row>
      </sheetData>
      <sheetData sheetId="1620">
        <row r="9">
          <cell r="A9" t="str">
            <v>A</v>
          </cell>
        </row>
      </sheetData>
      <sheetData sheetId="1621">
        <row r="9">
          <cell r="A9" t="str">
            <v>A</v>
          </cell>
        </row>
      </sheetData>
      <sheetData sheetId="1622">
        <row r="9">
          <cell r="A9" t="str">
            <v>A</v>
          </cell>
        </row>
      </sheetData>
      <sheetData sheetId="1623">
        <row r="9">
          <cell r="A9" t="str">
            <v>A</v>
          </cell>
        </row>
      </sheetData>
      <sheetData sheetId="1624">
        <row r="9">
          <cell r="A9" t="str">
            <v>A</v>
          </cell>
        </row>
      </sheetData>
      <sheetData sheetId="1625">
        <row r="9">
          <cell r="A9" t="str">
            <v>A</v>
          </cell>
        </row>
      </sheetData>
      <sheetData sheetId="1626">
        <row r="9">
          <cell r="A9" t="str">
            <v>A</v>
          </cell>
        </row>
      </sheetData>
      <sheetData sheetId="1627">
        <row r="9">
          <cell r="A9" t="str">
            <v>A</v>
          </cell>
        </row>
      </sheetData>
      <sheetData sheetId="1628">
        <row r="9">
          <cell r="A9" t="str">
            <v>A</v>
          </cell>
        </row>
      </sheetData>
      <sheetData sheetId="1629">
        <row r="9">
          <cell r="A9" t="str">
            <v>A</v>
          </cell>
        </row>
      </sheetData>
      <sheetData sheetId="1630">
        <row r="9">
          <cell r="A9" t="str">
            <v>A</v>
          </cell>
        </row>
      </sheetData>
      <sheetData sheetId="1631">
        <row r="9">
          <cell r="A9" t="str">
            <v>A</v>
          </cell>
        </row>
      </sheetData>
      <sheetData sheetId="1632">
        <row r="9">
          <cell r="A9" t="str">
            <v>A</v>
          </cell>
        </row>
      </sheetData>
      <sheetData sheetId="1633">
        <row r="9">
          <cell r="A9" t="str">
            <v>A</v>
          </cell>
        </row>
      </sheetData>
      <sheetData sheetId="1634">
        <row r="9">
          <cell r="A9" t="str">
            <v>A</v>
          </cell>
        </row>
      </sheetData>
      <sheetData sheetId="1635">
        <row r="9">
          <cell r="A9" t="str">
            <v>A</v>
          </cell>
        </row>
      </sheetData>
      <sheetData sheetId="1636">
        <row r="9">
          <cell r="A9" t="str">
            <v>A</v>
          </cell>
        </row>
      </sheetData>
      <sheetData sheetId="1637">
        <row r="9">
          <cell r="A9" t="str">
            <v>A</v>
          </cell>
        </row>
      </sheetData>
      <sheetData sheetId="1638">
        <row r="9">
          <cell r="A9" t="str">
            <v>A</v>
          </cell>
        </row>
      </sheetData>
      <sheetData sheetId="1639">
        <row r="9">
          <cell r="A9" t="str">
            <v>A</v>
          </cell>
        </row>
      </sheetData>
      <sheetData sheetId="1640">
        <row r="9">
          <cell r="A9" t="str">
            <v>A</v>
          </cell>
        </row>
      </sheetData>
      <sheetData sheetId="1641">
        <row r="9">
          <cell r="A9" t="str">
            <v>A</v>
          </cell>
        </row>
      </sheetData>
      <sheetData sheetId="1642">
        <row r="9">
          <cell r="A9" t="str">
            <v>A</v>
          </cell>
        </row>
      </sheetData>
      <sheetData sheetId="1643">
        <row r="9">
          <cell r="A9" t="str">
            <v>A</v>
          </cell>
        </row>
      </sheetData>
      <sheetData sheetId="1644">
        <row r="9">
          <cell r="A9" t="str">
            <v>A</v>
          </cell>
        </row>
      </sheetData>
      <sheetData sheetId="1645">
        <row r="9">
          <cell r="A9" t="str">
            <v>A</v>
          </cell>
        </row>
      </sheetData>
      <sheetData sheetId="1646">
        <row r="9">
          <cell r="A9" t="str">
            <v>A</v>
          </cell>
        </row>
      </sheetData>
      <sheetData sheetId="1647">
        <row r="9">
          <cell r="A9" t="str">
            <v>A</v>
          </cell>
        </row>
      </sheetData>
      <sheetData sheetId="1648">
        <row r="9">
          <cell r="A9" t="str">
            <v>A</v>
          </cell>
        </row>
      </sheetData>
      <sheetData sheetId="1649">
        <row r="9">
          <cell r="A9" t="str">
            <v>A</v>
          </cell>
        </row>
      </sheetData>
      <sheetData sheetId="1650">
        <row r="9">
          <cell r="A9" t="str">
            <v>A</v>
          </cell>
        </row>
      </sheetData>
      <sheetData sheetId="1651">
        <row r="9">
          <cell r="A9" t="str">
            <v>A</v>
          </cell>
        </row>
      </sheetData>
      <sheetData sheetId="1652">
        <row r="9">
          <cell r="A9" t="str">
            <v>A</v>
          </cell>
        </row>
      </sheetData>
      <sheetData sheetId="1653">
        <row r="9">
          <cell r="A9" t="str">
            <v>A</v>
          </cell>
        </row>
      </sheetData>
      <sheetData sheetId="1654">
        <row r="9">
          <cell r="A9" t="str">
            <v>A</v>
          </cell>
        </row>
      </sheetData>
      <sheetData sheetId="1655">
        <row r="9">
          <cell r="A9" t="str">
            <v>A</v>
          </cell>
        </row>
      </sheetData>
      <sheetData sheetId="1656">
        <row r="9">
          <cell r="A9" t="str">
            <v>A</v>
          </cell>
        </row>
      </sheetData>
      <sheetData sheetId="1657">
        <row r="9">
          <cell r="A9" t="str">
            <v>A</v>
          </cell>
        </row>
      </sheetData>
      <sheetData sheetId="1658">
        <row r="9">
          <cell r="A9" t="str">
            <v>A</v>
          </cell>
        </row>
      </sheetData>
      <sheetData sheetId="1659">
        <row r="9">
          <cell r="A9" t="str">
            <v>A</v>
          </cell>
        </row>
      </sheetData>
      <sheetData sheetId="1660">
        <row r="9">
          <cell r="A9" t="str">
            <v>A</v>
          </cell>
        </row>
      </sheetData>
      <sheetData sheetId="1661">
        <row r="9">
          <cell r="A9" t="str">
            <v>A</v>
          </cell>
        </row>
      </sheetData>
      <sheetData sheetId="1662">
        <row r="9">
          <cell r="A9" t="str">
            <v>A</v>
          </cell>
        </row>
      </sheetData>
      <sheetData sheetId="1663">
        <row r="9">
          <cell r="A9" t="str">
            <v>A</v>
          </cell>
        </row>
      </sheetData>
      <sheetData sheetId="1664">
        <row r="9">
          <cell r="A9" t="str">
            <v>A</v>
          </cell>
        </row>
      </sheetData>
      <sheetData sheetId="1665">
        <row r="9">
          <cell r="A9" t="str">
            <v>A</v>
          </cell>
        </row>
      </sheetData>
      <sheetData sheetId="1666">
        <row r="9">
          <cell r="A9" t="str">
            <v>A</v>
          </cell>
        </row>
      </sheetData>
      <sheetData sheetId="1667">
        <row r="9">
          <cell r="A9" t="str">
            <v>A</v>
          </cell>
        </row>
      </sheetData>
      <sheetData sheetId="1668">
        <row r="9">
          <cell r="A9" t="str">
            <v>A</v>
          </cell>
        </row>
      </sheetData>
      <sheetData sheetId="1669">
        <row r="9">
          <cell r="A9" t="str">
            <v>A</v>
          </cell>
        </row>
      </sheetData>
      <sheetData sheetId="1670">
        <row r="9">
          <cell r="A9" t="str">
            <v>A</v>
          </cell>
        </row>
      </sheetData>
      <sheetData sheetId="1671">
        <row r="9">
          <cell r="A9" t="str">
            <v>A</v>
          </cell>
        </row>
      </sheetData>
      <sheetData sheetId="1672">
        <row r="9">
          <cell r="A9" t="str">
            <v>A</v>
          </cell>
        </row>
      </sheetData>
      <sheetData sheetId="1673">
        <row r="9">
          <cell r="A9" t="str">
            <v>A</v>
          </cell>
        </row>
      </sheetData>
      <sheetData sheetId="1674">
        <row r="9">
          <cell r="A9" t="str">
            <v>A</v>
          </cell>
        </row>
      </sheetData>
      <sheetData sheetId="1675">
        <row r="9">
          <cell r="A9" t="str">
            <v>A</v>
          </cell>
        </row>
      </sheetData>
      <sheetData sheetId="1676">
        <row r="9">
          <cell r="A9" t="str">
            <v>A</v>
          </cell>
        </row>
      </sheetData>
      <sheetData sheetId="1677">
        <row r="9">
          <cell r="A9" t="str">
            <v>A</v>
          </cell>
        </row>
      </sheetData>
      <sheetData sheetId="1678">
        <row r="9">
          <cell r="A9" t="str">
            <v>A</v>
          </cell>
        </row>
      </sheetData>
      <sheetData sheetId="1679">
        <row r="9">
          <cell r="A9" t="str">
            <v>A</v>
          </cell>
        </row>
      </sheetData>
      <sheetData sheetId="1680">
        <row r="9">
          <cell r="A9" t="str">
            <v>A</v>
          </cell>
        </row>
      </sheetData>
      <sheetData sheetId="1681">
        <row r="9">
          <cell r="A9" t="str">
            <v>A</v>
          </cell>
        </row>
      </sheetData>
      <sheetData sheetId="1682">
        <row r="9">
          <cell r="A9" t="str">
            <v>A</v>
          </cell>
        </row>
      </sheetData>
      <sheetData sheetId="1683">
        <row r="9">
          <cell r="A9" t="str">
            <v>A</v>
          </cell>
        </row>
      </sheetData>
      <sheetData sheetId="1684">
        <row r="9">
          <cell r="A9" t="str">
            <v>A</v>
          </cell>
        </row>
      </sheetData>
      <sheetData sheetId="1685">
        <row r="9">
          <cell r="A9" t="str">
            <v>A</v>
          </cell>
        </row>
      </sheetData>
      <sheetData sheetId="1686">
        <row r="9">
          <cell r="A9" t="str">
            <v>A</v>
          </cell>
        </row>
      </sheetData>
      <sheetData sheetId="1687">
        <row r="9">
          <cell r="A9" t="str">
            <v>A</v>
          </cell>
        </row>
      </sheetData>
      <sheetData sheetId="1688">
        <row r="9">
          <cell r="A9" t="str">
            <v>A</v>
          </cell>
        </row>
      </sheetData>
      <sheetData sheetId="1689">
        <row r="9">
          <cell r="A9" t="str">
            <v>A</v>
          </cell>
        </row>
      </sheetData>
      <sheetData sheetId="1690">
        <row r="9">
          <cell r="A9" t="str">
            <v>A</v>
          </cell>
        </row>
      </sheetData>
      <sheetData sheetId="1691">
        <row r="9">
          <cell r="A9" t="str">
            <v>A</v>
          </cell>
        </row>
      </sheetData>
      <sheetData sheetId="1692">
        <row r="9">
          <cell r="A9" t="str">
            <v>A</v>
          </cell>
        </row>
      </sheetData>
      <sheetData sheetId="1693">
        <row r="9">
          <cell r="A9" t="str">
            <v>A</v>
          </cell>
        </row>
      </sheetData>
      <sheetData sheetId="1694">
        <row r="9">
          <cell r="A9" t="str">
            <v>A</v>
          </cell>
        </row>
      </sheetData>
      <sheetData sheetId="1695">
        <row r="9">
          <cell r="A9" t="str">
            <v>A</v>
          </cell>
        </row>
      </sheetData>
      <sheetData sheetId="1696">
        <row r="9">
          <cell r="A9" t="str">
            <v>A</v>
          </cell>
        </row>
      </sheetData>
      <sheetData sheetId="1697">
        <row r="9">
          <cell r="A9" t="str">
            <v>A</v>
          </cell>
        </row>
      </sheetData>
      <sheetData sheetId="1698">
        <row r="9">
          <cell r="A9" t="str">
            <v>A</v>
          </cell>
        </row>
      </sheetData>
      <sheetData sheetId="1699">
        <row r="9">
          <cell r="A9" t="str">
            <v>A</v>
          </cell>
        </row>
      </sheetData>
      <sheetData sheetId="1700">
        <row r="9">
          <cell r="A9" t="str">
            <v>A</v>
          </cell>
        </row>
      </sheetData>
      <sheetData sheetId="1701">
        <row r="9">
          <cell r="A9" t="str">
            <v>A</v>
          </cell>
        </row>
      </sheetData>
      <sheetData sheetId="1702">
        <row r="9">
          <cell r="A9" t="str">
            <v>A</v>
          </cell>
        </row>
      </sheetData>
      <sheetData sheetId="1703">
        <row r="9">
          <cell r="A9" t="str">
            <v>A</v>
          </cell>
        </row>
      </sheetData>
      <sheetData sheetId="1704" refreshError="1"/>
      <sheetData sheetId="1705" refreshError="1"/>
      <sheetData sheetId="1706">
        <row r="9">
          <cell r="A9" t="str">
            <v>A</v>
          </cell>
        </row>
      </sheetData>
      <sheetData sheetId="1707">
        <row r="9">
          <cell r="A9" t="str">
            <v>A</v>
          </cell>
        </row>
      </sheetData>
      <sheetData sheetId="1708">
        <row r="9">
          <cell r="A9" t="str">
            <v>A</v>
          </cell>
        </row>
      </sheetData>
      <sheetData sheetId="1709">
        <row r="9">
          <cell r="A9" t="str">
            <v>A</v>
          </cell>
        </row>
      </sheetData>
      <sheetData sheetId="1710">
        <row r="9">
          <cell r="A9" t="str">
            <v>A</v>
          </cell>
        </row>
      </sheetData>
      <sheetData sheetId="1711">
        <row r="9">
          <cell r="A9" t="str">
            <v>A</v>
          </cell>
        </row>
      </sheetData>
      <sheetData sheetId="1712">
        <row r="9">
          <cell r="A9" t="str">
            <v>A</v>
          </cell>
        </row>
      </sheetData>
      <sheetData sheetId="1713">
        <row r="9">
          <cell r="A9" t="str">
            <v>A</v>
          </cell>
        </row>
      </sheetData>
      <sheetData sheetId="1714">
        <row r="9">
          <cell r="A9" t="str">
            <v>A</v>
          </cell>
        </row>
      </sheetData>
      <sheetData sheetId="1715">
        <row r="9">
          <cell r="A9" t="str">
            <v>A</v>
          </cell>
        </row>
      </sheetData>
      <sheetData sheetId="1716">
        <row r="9">
          <cell r="A9" t="str">
            <v>A</v>
          </cell>
        </row>
      </sheetData>
      <sheetData sheetId="1717">
        <row r="9">
          <cell r="A9" t="str">
            <v>A</v>
          </cell>
        </row>
      </sheetData>
      <sheetData sheetId="1718">
        <row r="9">
          <cell r="A9" t="str">
            <v>A</v>
          </cell>
        </row>
      </sheetData>
      <sheetData sheetId="1719">
        <row r="9">
          <cell r="A9" t="str">
            <v>A</v>
          </cell>
        </row>
      </sheetData>
      <sheetData sheetId="1720">
        <row r="9">
          <cell r="A9" t="str">
            <v>A</v>
          </cell>
        </row>
      </sheetData>
      <sheetData sheetId="1721">
        <row r="9">
          <cell r="A9" t="str">
            <v>A</v>
          </cell>
        </row>
      </sheetData>
      <sheetData sheetId="1722">
        <row r="9">
          <cell r="A9" t="str">
            <v>A</v>
          </cell>
        </row>
      </sheetData>
      <sheetData sheetId="1723">
        <row r="9">
          <cell r="A9" t="str">
            <v>A</v>
          </cell>
        </row>
      </sheetData>
      <sheetData sheetId="1724">
        <row r="9">
          <cell r="A9" t="str">
            <v>A</v>
          </cell>
        </row>
      </sheetData>
      <sheetData sheetId="1725">
        <row r="9">
          <cell r="A9" t="str">
            <v>A</v>
          </cell>
        </row>
      </sheetData>
      <sheetData sheetId="1726"/>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ow r="9">
          <cell r="A9" t="str">
            <v>A</v>
          </cell>
        </row>
      </sheetData>
      <sheetData sheetId="1739">
        <row r="9">
          <cell r="A9" t="str">
            <v>A</v>
          </cell>
        </row>
      </sheetData>
      <sheetData sheetId="1740">
        <row r="9">
          <cell r="A9" t="str">
            <v>A</v>
          </cell>
        </row>
      </sheetData>
      <sheetData sheetId="1741" refreshError="1"/>
      <sheetData sheetId="1742" refreshError="1"/>
      <sheetData sheetId="1743" refreshError="1"/>
      <sheetData sheetId="1744" refreshError="1"/>
      <sheetData sheetId="1745" refreshError="1"/>
      <sheetData sheetId="1746" refreshError="1"/>
      <sheetData sheetId="1747" refreshError="1"/>
      <sheetData sheetId="1748">
        <row r="9">
          <cell r="A9" t="str">
            <v>A</v>
          </cell>
        </row>
      </sheetData>
      <sheetData sheetId="1749" refreshError="1"/>
      <sheetData sheetId="1750" refreshError="1"/>
      <sheetData sheetId="1751" refreshError="1"/>
      <sheetData sheetId="1752" refreshError="1"/>
      <sheetData sheetId="1753" refreshError="1"/>
      <sheetData sheetId="1754" refreshError="1"/>
      <sheetData sheetId="1755" refreshError="1"/>
      <sheetData sheetId="1756">
        <row r="9">
          <cell r="A9" t="str">
            <v>A</v>
          </cell>
        </row>
      </sheetData>
      <sheetData sheetId="1757">
        <row r="9">
          <cell r="A9" t="str">
            <v>A</v>
          </cell>
        </row>
      </sheetData>
      <sheetData sheetId="1758">
        <row r="9">
          <cell r="A9" t="str">
            <v>A</v>
          </cell>
        </row>
      </sheetData>
      <sheetData sheetId="1759" refreshError="1"/>
      <sheetData sheetId="1760" refreshError="1"/>
      <sheetData sheetId="176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ow r="9">
          <cell r="A9" t="str">
            <v>A</v>
          </cell>
        </row>
      </sheetData>
      <sheetData sheetId="1977" refreshError="1"/>
      <sheetData sheetId="1978" refreshError="1"/>
      <sheetData sheetId="1979">
        <row r="9">
          <cell r="A9" t="str">
            <v>A</v>
          </cell>
        </row>
      </sheetData>
      <sheetData sheetId="1980" refreshError="1"/>
      <sheetData sheetId="1981" refreshError="1"/>
      <sheetData sheetId="1982" refreshError="1"/>
      <sheetData sheetId="1983" refreshError="1"/>
      <sheetData sheetId="1984"/>
      <sheetData sheetId="1985"/>
      <sheetData sheetId="1986">
        <row r="9">
          <cell r="A9" t="str">
            <v>A</v>
          </cell>
        </row>
      </sheetData>
      <sheetData sheetId="1987">
        <row r="9">
          <cell r="A9" t="str">
            <v>A</v>
          </cell>
        </row>
      </sheetData>
      <sheetData sheetId="1988">
        <row r="9">
          <cell r="A9" t="str">
            <v>A</v>
          </cell>
        </row>
      </sheetData>
      <sheetData sheetId="1989">
        <row r="9">
          <cell r="A9" t="str">
            <v>A</v>
          </cell>
        </row>
      </sheetData>
      <sheetData sheetId="1990">
        <row r="9">
          <cell r="A9" t="str">
            <v>A</v>
          </cell>
        </row>
      </sheetData>
      <sheetData sheetId="1991" refreshError="1"/>
      <sheetData sheetId="1992" refreshError="1"/>
      <sheetData sheetId="1993" refreshError="1"/>
      <sheetData sheetId="1994" refreshError="1"/>
      <sheetData sheetId="1995" refreshError="1"/>
      <sheetData sheetId="1996">
        <row r="9">
          <cell r="A9" t="str">
            <v>A</v>
          </cell>
        </row>
      </sheetData>
      <sheetData sheetId="1997">
        <row r="9">
          <cell r="A9" t="str">
            <v>A</v>
          </cell>
        </row>
      </sheetData>
      <sheetData sheetId="1998" refreshError="1"/>
      <sheetData sheetId="1999">
        <row r="9">
          <cell r="A9" t="str">
            <v>A</v>
          </cell>
        </row>
      </sheetData>
      <sheetData sheetId="2000" refreshError="1"/>
      <sheetData sheetId="2001">
        <row r="9">
          <cell r="A9" t="str">
            <v>A</v>
          </cell>
        </row>
      </sheetData>
      <sheetData sheetId="2002">
        <row r="9">
          <cell r="A9" t="str">
            <v>A</v>
          </cell>
        </row>
      </sheetData>
      <sheetData sheetId="2003">
        <row r="9">
          <cell r="A9" t="str">
            <v>A</v>
          </cell>
        </row>
      </sheetData>
      <sheetData sheetId="2004">
        <row r="9">
          <cell r="A9" t="str">
            <v>A</v>
          </cell>
        </row>
      </sheetData>
      <sheetData sheetId="2005" refreshError="1"/>
      <sheetData sheetId="2006" refreshError="1"/>
      <sheetData sheetId="2007" refreshError="1"/>
      <sheetData sheetId="2008">
        <row r="9">
          <cell r="A9" t="str">
            <v>A</v>
          </cell>
        </row>
      </sheetData>
      <sheetData sheetId="2009">
        <row r="9">
          <cell r="A9" t="str">
            <v>A</v>
          </cell>
        </row>
      </sheetData>
      <sheetData sheetId="2010">
        <row r="9">
          <cell r="A9" t="str">
            <v>A</v>
          </cell>
        </row>
      </sheetData>
      <sheetData sheetId="2011">
        <row r="9">
          <cell r="A9" t="str">
            <v>A</v>
          </cell>
        </row>
      </sheetData>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ow r="9">
          <cell r="A9" t="str">
            <v>A</v>
          </cell>
        </row>
      </sheetData>
      <sheetData sheetId="2023" refreshError="1"/>
      <sheetData sheetId="2024" refreshError="1"/>
      <sheetData sheetId="2025" refreshError="1"/>
      <sheetData sheetId="2026"/>
      <sheetData sheetId="2027" refreshError="1"/>
      <sheetData sheetId="2028"/>
      <sheetData sheetId="2029"/>
      <sheetData sheetId="2030"/>
      <sheetData sheetId="2031"/>
      <sheetData sheetId="2032"/>
      <sheetData sheetId="2033" refreshError="1"/>
      <sheetData sheetId="2034" refreshError="1"/>
      <sheetData sheetId="2035" refreshError="1"/>
      <sheetData sheetId="2036" refreshError="1"/>
      <sheetData sheetId="2037" refreshError="1"/>
      <sheetData sheetId="2038">
        <row r="9">
          <cell r="A9" t="str">
            <v>A</v>
          </cell>
        </row>
      </sheetData>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ow r="9">
          <cell r="A9" t="str">
            <v>A</v>
          </cell>
        </row>
      </sheetData>
      <sheetData sheetId="2275" refreshError="1"/>
      <sheetData sheetId="2276" refreshError="1"/>
      <sheetData sheetId="2277">
        <row r="9">
          <cell r="A9" t="str">
            <v>A</v>
          </cell>
        </row>
      </sheetData>
      <sheetData sheetId="2278" refreshError="1"/>
      <sheetData sheetId="2279" refreshError="1"/>
      <sheetData sheetId="2280">
        <row r="9">
          <cell r="A9" t="str">
            <v>A</v>
          </cell>
        </row>
      </sheetData>
      <sheetData sheetId="2281" refreshError="1"/>
      <sheetData sheetId="2282" refreshError="1"/>
      <sheetData sheetId="2283" refreshError="1"/>
      <sheetData sheetId="2284" refreshError="1"/>
      <sheetData sheetId="2285" refreshError="1"/>
      <sheetData sheetId="2286" refreshError="1"/>
      <sheetData sheetId="2287" refreshError="1"/>
      <sheetData sheetId="2288">
        <row r="9">
          <cell r="A9" t="str">
            <v>A</v>
          </cell>
        </row>
      </sheetData>
      <sheetData sheetId="2289">
        <row r="9">
          <cell r="A9" t="str">
            <v>A</v>
          </cell>
        </row>
      </sheetData>
      <sheetData sheetId="2290" refreshError="1"/>
      <sheetData sheetId="2291">
        <row r="9">
          <cell r="A9" t="str">
            <v>A</v>
          </cell>
        </row>
      </sheetData>
      <sheetData sheetId="2292">
        <row r="9">
          <cell r="A9" t="str">
            <v>A</v>
          </cell>
        </row>
      </sheetData>
      <sheetData sheetId="2293">
        <row r="9">
          <cell r="A9" t="str">
            <v>A</v>
          </cell>
        </row>
      </sheetData>
      <sheetData sheetId="2294">
        <row r="9">
          <cell r="A9" t="str">
            <v>A</v>
          </cell>
        </row>
      </sheetData>
      <sheetData sheetId="2295" refreshError="1"/>
      <sheetData sheetId="2296" refreshError="1"/>
      <sheetData sheetId="2297" refreshError="1"/>
      <sheetData sheetId="2298" refreshError="1"/>
      <sheetData sheetId="2299" refreshError="1"/>
      <sheetData sheetId="2300" refreshError="1"/>
      <sheetData sheetId="2301"/>
      <sheetData sheetId="2302"/>
      <sheetData sheetId="2303" refreshError="1"/>
      <sheetData sheetId="2304" refreshError="1"/>
      <sheetData sheetId="2305" refreshError="1"/>
      <sheetData sheetId="2306"/>
      <sheetData sheetId="2307"/>
      <sheetData sheetId="2308" refreshError="1"/>
      <sheetData sheetId="2309"/>
      <sheetData sheetId="2310" refreshError="1"/>
      <sheetData sheetId="2311" refreshError="1"/>
      <sheetData sheetId="2312" refreshError="1"/>
      <sheetData sheetId="2313" refreshError="1"/>
      <sheetData sheetId="2314"/>
      <sheetData sheetId="2315" refreshError="1"/>
      <sheetData sheetId="2316"/>
      <sheetData sheetId="2317"/>
      <sheetData sheetId="2318" refreshError="1"/>
      <sheetData sheetId="2319" refreshError="1"/>
      <sheetData sheetId="2320"/>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ow r="9">
          <cell r="A9" t="str">
            <v>A</v>
          </cell>
        </row>
      </sheetData>
      <sheetData sheetId="2342">
        <row r="9">
          <cell r="A9" t="str">
            <v>A</v>
          </cell>
        </row>
      </sheetData>
      <sheetData sheetId="2343">
        <row r="9">
          <cell r="A9" t="str">
            <v>A</v>
          </cell>
        </row>
      </sheetData>
      <sheetData sheetId="2344" refreshError="1"/>
      <sheetData sheetId="2345">
        <row r="9">
          <cell r="A9" t="str">
            <v>A</v>
          </cell>
        </row>
      </sheetData>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sheetData sheetId="2357"/>
      <sheetData sheetId="2358" refreshError="1"/>
      <sheetData sheetId="2359">
        <row r="9">
          <cell r="A9" t="str">
            <v>A</v>
          </cell>
        </row>
      </sheetData>
      <sheetData sheetId="2360" refreshError="1"/>
      <sheetData sheetId="2361"/>
      <sheetData sheetId="2362"/>
      <sheetData sheetId="2363"/>
      <sheetData sheetId="2364"/>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sheetData sheetId="2374"/>
      <sheetData sheetId="2375" refreshError="1"/>
      <sheetData sheetId="2376"/>
      <sheetData sheetId="2377"/>
      <sheetData sheetId="2378"/>
      <sheetData sheetId="2379" refreshError="1"/>
      <sheetData sheetId="2380" refreshError="1"/>
      <sheetData sheetId="2381" refreshError="1"/>
      <sheetData sheetId="2382" refreshError="1"/>
      <sheetData sheetId="2383" refreshError="1"/>
      <sheetData sheetId="2384"/>
      <sheetData sheetId="2385" refreshError="1"/>
      <sheetData sheetId="2386">
        <row r="9">
          <cell r="A9" t="str">
            <v>A</v>
          </cell>
        </row>
      </sheetData>
      <sheetData sheetId="2387">
        <row r="9">
          <cell r="A9" t="str">
            <v>A</v>
          </cell>
        </row>
      </sheetData>
      <sheetData sheetId="2388">
        <row r="9">
          <cell r="A9" t="str">
            <v>A</v>
          </cell>
        </row>
      </sheetData>
      <sheetData sheetId="2389" refreshError="1"/>
      <sheetData sheetId="2390" refreshError="1"/>
      <sheetData sheetId="2391"/>
      <sheetData sheetId="2392"/>
      <sheetData sheetId="2393"/>
      <sheetData sheetId="2394"/>
      <sheetData sheetId="2395"/>
      <sheetData sheetId="2396"/>
      <sheetData sheetId="2397" refreshError="1"/>
      <sheetData sheetId="2398" refreshError="1"/>
      <sheetData sheetId="2399">
        <row r="9">
          <cell r="A9" t="str">
            <v>A</v>
          </cell>
        </row>
      </sheetData>
      <sheetData sheetId="2400">
        <row r="9">
          <cell r="A9" t="str">
            <v>A</v>
          </cell>
        </row>
      </sheetData>
      <sheetData sheetId="2401">
        <row r="9">
          <cell r="A9" t="str">
            <v>A</v>
          </cell>
        </row>
      </sheetData>
      <sheetData sheetId="2402">
        <row r="9">
          <cell r="A9" t="str">
            <v>A</v>
          </cell>
        </row>
      </sheetData>
      <sheetData sheetId="2403"/>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ow r="9">
          <cell r="A9" t="str">
            <v>A</v>
          </cell>
        </row>
      </sheetData>
      <sheetData sheetId="2784" refreshError="1"/>
      <sheetData sheetId="2785" refreshError="1"/>
      <sheetData sheetId="2786" refreshError="1"/>
      <sheetData sheetId="2787" refreshError="1"/>
      <sheetData sheetId="2788">
        <row r="9">
          <cell r="A9" t="str">
            <v>A</v>
          </cell>
        </row>
      </sheetData>
      <sheetData sheetId="2789">
        <row r="9">
          <cell r="A9" t="str">
            <v>A</v>
          </cell>
        </row>
      </sheetData>
      <sheetData sheetId="2790">
        <row r="9">
          <cell r="A9" t="str">
            <v>A</v>
          </cell>
        </row>
      </sheetData>
      <sheetData sheetId="2791">
        <row r="9">
          <cell r="A9" t="str">
            <v>A</v>
          </cell>
        </row>
      </sheetData>
      <sheetData sheetId="2792">
        <row r="9">
          <cell r="A9" t="str">
            <v>A</v>
          </cell>
        </row>
      </sheetData>
      <sheetData sheetId="2793">
        <row r="9">
          <cell r="A9" t="str">
            <v>A</v>
          </cell>
        </row>
      </sheetData>
      <sheetData sheetId="2794">
        <row r="9">
          <cell r="A9" t="str">
            <v>A</v>
          </cell>
        </row>
      </sheetData>
      <sheetData sheetId="2795">
        <row r="9">
          <cell r="A9" t="str">
            <v>A</v>
          </cell>
        </row>
      </sheetData>
      <sheetData sheetId="2796">
        <row r="9">
          <cell r="A9" t="str">
            <v>A</v>
          </cell>
        </row>
      </sheetData>
      <sheetData sheetId="2797">
        <row r="9">
          <cell r="A9" t="str">
            <v>A</v>
          </cell>
        </row>
      </sheetData>
      <sheetData sheetId="2798">
        <row r="9">
          <cell r="A9" t="str">
            <v>A</v>
          </cell>
        </row>
      </sheetData>
      <sheetData sheetId="2799">
        <row r="9">
          <cell r="A9" t="str">
            <v>A</v>
          </cell>
        </row>
      </sheetData>
      <sheetData sheetId="2800">
        <row r="9">
          <cell r="A9" t="str">
            <v>A</v>
          </cell>
        </row>
      </sheetData>
      <sheetData sheetId="2801">
        <row r="9">
          <cell r="A9" t="str">
            <v>A</v>
          </cell>
        </row>
      </sheetData>
      <sheetData sheetId="2802">
        <row r="9">
          <cell r="A9" t="str">
            <v>A</v>
          </cell>
        </row>
      </sheetData>
      <sheetData sheetId="2803">
        <row r="9">
          <cell r="A9" t="str">
            <v>A</v>
          </cell>
        </row>
      </sheetData>
      <sheetData sheetId="2804">
        <row r="9">
          <cell r="A9" t="str">
            <v>A</v>
          </cell>
        </row>
      </sheetData>
      <sheetData sheetId="2805">
        <row r="9">
          <cell r="A9" t="str">
            <v>A</v>
          </cell>
        </row>
      </sheetData>
      <sheetData sheetId="2806">
        <row r="9">
          <cell r="A9" t="str">
            <v>A</v>
          </cell>
        </row>
      </sheetData>
      <sheetData sheetId="2807">
        <row r="9">
          <cell r="A9" t="str">
            <v>A</v>
          </cell>
        </row>
      </sheetData>
      <sheetData sheetId="2808">
        <row r="9">
          <cell r="A9" t="str">
            <v>A</v>
          </cell>
        </row>
      </sheetData>
      <sheetData sheetId="2809">
        <row r="9">
          <cell r="A9" t="str">
            <v>A</v>
          </cell>
        </row>
      </sheetData>
      <sheetData sheetId="2810">
        <row r="9">
          <cell r="A9" t="str">
            <v>A</v>
          </cell>
        </row>
      </sheetData>
      <sheetData sheetId="2811">
        <row r="9">
          <cell r="A9" t="str">
            <v>A</v>
          </cell>
        </row>
      </sheetData>
      <sheetData sheetId="2812">
        <row r="9">
          <cell r="A9" t="str">
            <v>A</v>
          </cell>
        </row>
      </sheetData>
      <sheetData sheetId="2813">
        <row r="9">
          <cell r="A9" t="str">
            <v>A</v>
          </cell>
        </row>
      </sheetData>
      <sheetData sheetId="2814">
        <row r="9">
          <cell r="A9" t="str">
            <v>A</v>
          </cell>
        </row>
      </sheetData>
      <sheetData sheetId="2815">
        <row r="9">
          <cell r="A9" t="str">
            <v>A</v>
          </cell>
        </row>
      </sheetData>
      <sheetData sheetId="2816">
        <row r="9">
          <cell r="A9" t="str">
            <v>A</v>
          </cell>
        </row>
      </sheetData>
      <sheetData sheetId="2817">
        <row r="9">
          <cell r="A9" t="str">
            <v>A</v>
          </cell>
        </row>
      </sheetData>
      <sheetData sheetId="2818">
        <row r="9">
          <cell r="A9" t="str">
            <v>A</v>
          </cell>
        </row>
      </sheetData>
      <sheetData sheetId="2819">
        <row r="9">
          <cell r="A9" t="str">
            <v>A</v>
          </cell>
        </row>
      </sheetData>
      <sheetData sheetId="2820">
        <row r="9">
          <cell r="A9" t="str">
            <v>A</v>
          </cell>
        </row>
      </sheetData>
      <sheetData sheetId="2821">
        <row r="9">
          <cell r="A9" t="str">
            <v>A</v>
          </cell>
        </row>
      </sheetData>
      <sheetData sheetId="2822">
        <row r="9">
          <cell r="A9" t="str">
            <v>A</v>
          </cell>
        </row>
      </sheetData>
      <sheetData sheetId="2823">
        <row r="9">
          <cell r="A9" t="str">
            <v>A</v>
          </cell>
        </row>
      </sheetData>
      <sheetData sheetId="2824">
        <row r="9">
          <cell r="A9" t="str">
            <v>A</v>
          </cell>
        </row>
      </sheetData>
      <sheetData sheetId="2825">
        <row r="9">
          <cell r="A9" t="str">
            <v>A</v>
          </cell>
        </row>
      </sheetData>
      <sheetData sheetId="2826" refreshError="1"/>
      <sheetData sheetId="2827" refreshError="1"/>
      <sheetData sheetId="2828" refreshError="1"/>
      <sheetData sheetId="2829" refreshError="1"/>
      <sheetData sheetId="2830" refreshError="1"/>
      <sheetData sheetId="2831" refreshError="1"/>
      <sheetData sheetId="2832">
        <row r="9">
          <cell r="A9" t="str">
            <v>A</v>
          </cell>
        </row>
      </sheetData>
      <sheetData sheetId="2833" refreshError="1"/>
      <sheetData sheetId="2834">
        <row r="9">
          <cell r="A9" t="str">
            <v>A</v>
          </cell>
        </row>
      </sheetData>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ow r="9">
          <cell r="A9" t="str">
            <v>A</v>
          </cell>
        </row>
      </sheetData>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ow r="9">
          <cell r="A9" t="str">
            <v>A</v>
          </cell>
        </row>
      </sheetData>
      <sheetData sheetId="3043" refreshError="1"/>
      <sheetData sheetId="3044">
        <row r="9">
          <cell r="A9" t="str">
            <v>A</v>
          </cell>
        </row>
      </sheetData>
      <sheetData sheetId="3045">
        <row r="9">
          <cell r="A9" t="str">
            <v>A</v>
          </cell>
        </row>
      </sheetData>
      <sheetData sheetId="3046">
        <row r="9">
          <cell r="A9" t="str">
            <v>A</v>
          </cell>
        </row>
      </sheetData>
      <sheetData sheetId="3047" refreshError="1"/>
      <sheetData sheetId="3048" refreshError="1"/>
      <sheetData sheetId="3049" refreshError="1"/>
      <sheetData sheetId="3050" refreshError="1"/>
      <sheetData sheetId="3051" refreshError="1"/>
      <sheetData sheetId="3052" refreshError="1"/>
      <sheetData sheetId="3053">
        <row r="9">
          <cell r="A9" t="str">
            <v>A</v>
          </cell>
        </row>
      </sheetData>
      <sheetData sheetId="3054" refreshError="1"/>
      <sheetData sheetId="3055" refreshError="1"/>
      <sheetData sheetId="3056" refreshError="1"/>
      <sheetData sheetId="3057" refreshError="1"/>
      <sheetData sheetId="3058" refreshError="1"/>
      <sheetData sheetId="3059">
        <row r="9">
          <cell r="A9" t="str">
            <v>A</v>
          </cell>
        </row>
      </sheetData>
      <sheetData sheetId="3060">
        <row r="9">
          <cell r="A9" t="str">
            <v>A</v>
          </cell>
        </row>
      </sheetData>
      <sheetData sheetId="3061">
        <row r="9">
          <cell r="A9" t="str">
            <v>A</v>
          </cell>
        </row>
      </sheetData>
      <sheetData sheetId="3062">
        <row r="9">
          <cell r="A9" t="str">
            <v>A</v>
          </cell>
        </row>
      </sheetData>
      <sheetData sheetId="3063">
        <row r="9">
          <cell r="A9" t="str">
            <v>A</v>
          </cell>
        </row>
      </sheetData>
      <sheetData sheetId="3064">
        <row r="9">
          <cell r="A9" t="str">
            <v>A</v>
          </cell>
        </row>
      </sheetData>
      <sheetData sheetId="3065">
        <row r="9">
          <cell r="A9" t="str">
            <v>A</v>
          </cell>
        </row>
      </sheetData>
      <sheetData sheetId="3066">
        <row r="9">
          <cell r="A9" t="str">
            <v>A</v>
          </cell>
        </row>
      </sheetData>
      <sheetData sheetId="3067">
        <row r="9">
          <cell r="A9" t="str">
            <v>A</v>
          </cell>
        </row>
      </sheetData>
      <sheetData sheetId="3068">
        <row r="9">
          <cell r="A9" t="str">
            <v>A</v>
          </cell>
        </row>
      </sheetData>
      <sheetData sheetId="3069">
        <row r="9">
          <cell r="A9" t="str">
            <v>A</v>
          </cell>
        </row>
      </sheetData>
      <sheetData sheetId="3070">
        <row r="9">
          <cell r="A9" t="str">
            <v>A</v>
          </cell>
        </row>
      </sheetData>
      <sheetData sheetId="3071">
        <row r="9">
          <cell r="A9" t="str">
            <v>A</v>
          </cell>
        </row>
      </sheetData>
      <sheetData sheetId="3072">
        <row r="9">
          <cell r="A9" t="str">
            <v>A</v>
          </cell>
        </row>
      </sheetData>
      <sheetData sheetId="3073">
        <row r="9">
          <cell r="A9" t="str">
            <v>A</v>
          </cell>
        </row>
      </sheetData>
      <sheetData sheetId="3074">
        <row r="9">
          <cell r="A9" t="str">
            <v>A</v>
          </cell>
        </row>
      </sheetData>
      <sheetData sheetId="3075">
        <row r="9">
          <cell r="A9" t="str">
            <v>A</v>
          </cell>
        </row>
      </sheetData>
      <sheetData sheetId="3076">
        <row r="9">
          <cell r="A9" t="str">
            <v>A</v>
          </cell>
        </row>
      </sheetData>
      <sheetData sheetId="3077">
        <row r="9">
          <cell r="A9" t="str">
            <v>A</v>
          </cell>
        </row>
      </sheetData>
      <sheetData sheetId="3078">
        <row r="9">
          <cell r="A9" t="str">
            <v>A</v>
          </cell>
        </row>
      </sheetData>
      <sheetData sheetId="3079">
        <row r="9">
          <cell r="A9" t="str">
            <v>A</v>
          </cell>
        </row>
      </sheetData>
      <sheetData sheetId="3080">
        <row r="9">
          <cell r="A9" t="str">
            <v>A</v>
          </cell>
        </row>
      </sheetData>
      <sheetData sheetId="3081">
        <row r="9">
          <cell r="A9" t="str">
            <v>A</v>
          </cell>
        </row>
      </sheetData>
      <sheetData sheetId="3082">
        <row r="9">
          <cell r="A9" t="str">
            <v>A</v>
          </cell>
        </row>
      </sheetData>
      <sheetData sheetId="3083">
        <row r="9">
          <cell r="A9" t="str">
            <v>A</v>
          </cell>
        </row>
      </sheetData>
      <sheetData sheetId="3084">
        <row r="9">
          <cell r="A9" t="str">
            <v>A</v>
          </cell>
        </row>
      </sheetData>
      <sheetData sheetId="3085">
        <row r="9">
          <cell r="A9" t="str">
            <v>A</v>
          </cell>
        </row>
      </sheetData>
      <sheetData sheetId="3086">
        <row r="9">
          <cell r="A9" t="str">
            <v>A</v>
          </cell>
        </row>
      </sheetData>
      <sheetData sheetId="3087">
        <row r="9">
          <cell r="A9" t="str">
            <v>A</v>
          </cell>
        </row>
      </sheetData>
      <sheetData sheetId="3088">
        <row r="9">
          <cell r="A9" t="str">
            <v>A</v>
          </cell>
        </row>
      </sheetData>
      <sheetData sheetId="3089">
        <row r="9">
          <cell r="A9" t="str">
            <v>A</v>
          </cell>
        </row>
      </sheetData>
      <sheetData sheetId="3090">
        <row r="9">
          <cell r="A9" t="str">
            <v>A</v>
          </cell>
        </row>
      </sheetData>
      <sheetData sheetId="3091">
        <row r="9">
          <cell r="A9" t="str">
            <v>A</v>
          </cell>
        </row>
      </sheetData>
      <sheetData sheetId="3092">
        <row r="9">
          <cell r="A9" t="str">
            <v>A</v>
          </cell>
        </row>
      </sheetData>
      <sheetData sheetId="3093">
        <row r="9">
          <cell r="A9" t="str">
            <v>A</v>
          </cell>
        </row>
      </sheetData>
      <sheetData sheetId="3094">
        <row r="9">
          <cell r="A9" t="str">
            <v>A</v>
          </cell>
        </row>
      </sheetData>
      <sheetData sheetId="3095">
        <row r="9">
          <cell r="A9" t="str">
            <v>A</v>
          </cell>
        </row>
      </sheetData>
      <sheetData sheetId="3096">
        <row r="9">
          <cell r="A9" t="str">
            <v>A</v>
          </cell>
        </row>
      </sheetData>
      <sheetData sheetId="3097">
        <row r="9">
          <cell r="A9" t="str">
            <v>A</v>
          </cell>
        </row>
      </sheetData>
      <sheetData sheetId="3098">
        <row r="9">
          <cell r="A9" t="str">
            <v>A</v>
          </cell>
        </row>
      </sheetData>
      <sheetData sheetId="3099">
        <row r="9">
          <cell r="A9" t="str">
            <v>A</v>
          </cell>
        </row>
      </sheetData>
      <sheetData sheetId="3100">
        <row r="9">
          <cell r="A9" t="str">
            <v>A</v>
          </cell>
        </row>
      </sheetData>
      <sheetData sheetId="3101">
        <row r="9">
          <cell r="A9" t="str">
            <v>A</v>
          </cell>
        </row>
      </sheetData>
      <sheetData sheetId="3102">
        <row r="9">
          <cell r="A9" t="str">
            <v>A</v>
          </cell>
        </row>
      </sheetData>
      <sheetData sheetId="3103">
        <row r="9">
          <cell r="A9" t="str">
            <v>A</v>
          </cell>
        </row>
      </sheetData>
      <sheetData sheetId="3104">
        <row r="9">
          <cell r="A9" t="str">
            <v>A</v>
          </cell>
        </row>
      </sheetData>
      <sheetData sheetId="3105">
        <row r="9">
          <cell r="A9" t="str">
            <v>A</v>
          </cell>
        </row>
      </sheetData>
      <sheetData sheetId="3106">
        <row r="9">
          <cell r="A9" t="str">
            <v>A</v>
          </cell>
        </row>
      </sheetData>
      <sheetData sheetId="3107">
        <row r="9">
          <cell r="A9" t="str">
            <v>A</v>
          </cell>
        </row>
      </sheetData>
      <sheetData sheetId="3108">
        <row r="9">
          <cell r="A9" t="str">
            <v>A</v>
          </cell>
        </row>
      </sheetData>
      <sheetData sheetId="3109">
        <row r="9">
          <cell r="A9" t="str">
            <v>A</v>
          </cell>
        </row>
      </sheetData>
      <sheetData sheetId="3110">
        <row r="9">
          <cell r="A9" t="str">
            <v>A</v>
          </cell>
        </row>
      </sheetData>
      <sheetData sheetId="3111">
        <row r="9">
          <cell r="A9" t="str">
            <v>A</v>
          </cell>
        </row>
      </sheetData>
      <sheetData sheetId="3112">
        <row r="9">
          <cell r="A9" t="str">
            <v>A</v>
          </cell>
        </row>
      </sheetData>
      <sheetData sheetId="3113">
        <row r="9">
          <cell r="A9" t="str">
            <v>A</v>
          </cell>
        </row>
      </sheetData>
      <sheetData sheetId="3114">
        <row r="9">
          <cell r="A9" t="str">
            <v>A</v>
          </cell>
        </row>
      </sheetData>
      <sheetData sheetId="3115">
        <row r="9">
          <cell r="A9" t="str">
            <v>A</v>
          </cell>
        </row>
      </sheetData>
      <sheetData sheetId="3116">
        <row r="9">
          <cell r="A9" t="str">
            <v>A</v>
          </cell>
        </row>
      </sheetData>
      <sheetData sheetId="3117">
        <row r="9">
          <cell r="A9" t="str">
            <v>A</v>
          </cell>
        </row>
      </sheetData>
      <sheetData sheetId="3118">
        <row r="9">
          <cell r="A9" t="str">
            <v>A</v>
          </cell>
        </row>
      </sheetData>
      <sheetData sheetId="3119">
        <row r="9">
          <cell r="A9" t="str">
            <v>A</v>
          </cell>
        </row>
      </sheetData>
      <sheetData sheetId="3120">
        <row r="9">
          <cell r="A9" t="str">
            <v>A</v>
          </cell>
        </row>
      </sheetData>
      <sheetData sheetId="3121">
        <row r="9">
          <cell r="A9" t="str">
            <v>A</v>
          </cell>
        </row>
      </sheetData>
      <sheetData sheetId="3122">
        <row r="9">
          <cell r="A9" t="str">
            <v>A</v>
          </cell>
        </row>
      </sheetData>
      <sheetData sheetId="3123">
        <row r="9">
          <cell r="A9" t="str">
            <v>A</v>
          </cell>
        </row>
      </sheetData>
      <sheetData sheetId="3124">
        <row r="9">
          <cell r="A9" t="str">
            <v>A</v>
          </cell>
        </row>
      </sheetData>
      <sheetData sheetId="3125">
        <row r="9">
          <cell r="A9" t="str">
            <v>A</v>
          </cell>
        </row>
      </sheetData>
      <sheetData sheetId="3126">
        <row r="9">
          <cell r="A9" t="str">
            <v>A</v>
          </cell>
        </row>
      </sheetData>
      <sheetData sheetId="3127">
        <row r="9">
          <cell r="A9" t="str">
            <v>A</v>
          </cell>
        </row>
      </sheetData>
      <sheetData sheetId="3128">
        <row r="9">
          <cell r="A9" t="str">
            <v>A</v>
          </cell>
        </row>
      </sheetData>
      <sheetData sheetId="3129">
        <row r="9">
          <cell r="A9" t="str">
            <v>A</v>
          </cell>
        </row>
      </sheetData>
      <sheetData sheetId="3130">
        <row r="9">
          <cell r="A9" t="str">
            <v>A</v>
          </cell>
        </row>
      </sheetData>
      <sheetData sheetId="3131">
        <row r="9">
          <cell r="A9" t="str">
            <v>A</v>
          </cell>
        </row>
      </sheetData>
      <sheetData sheetId="3132">
        <row r="9">
          <cell r="A9" t="str">
            <v>A</v>
          </cell>
        </row>
      </sheetData>
      <sheetData sheetId="3133">
        <row r="9">
          <cell r="A9" t="str">
            <v>A</v>
          </cell>
        </row>
      </sheetData>
      <sheetData sheetId="3134">
        <row r="9">
          <cell r="A9" t="str">
            <v>A</v>
          </cell>
        </row>
      </sheetData>
      <sheetData sheetId="3135">
        <row r="9">
          <cell r="A9" t="str">
            <v>A</v>
          </cell>
        </row>
      </sheetData>
      <sheetData sheetId="3136">
        <row r="9">
          <cell r="A9" t="str">
            <v>A</v>
          </cell>
        </row>
      </sheetData>
      <sheetData sheetId="3137">
        <row r="9">
          <cell r="A9" t="str">
            <v>A</v>
          </cell>
        </row>
      </sheetData>
      <sheetData sheetId="3138">
        <row r="9">
          <cell r="A9" t="str">
            <v>A</v>
          </cell>
        </row>
      </sheetData>
      <sheetData sheetId="3139">
        <row r="9">
          <cell r="A9" t="str">
            <v>A</v>
          </cell>
        </row>
      </sheetData>
      <sheetData sheetId="3140">
        <row r="9">
          <cell r="A9" t="str">
            <v>A</v>
          </cell>
        </row>
      </sheetData>
      <sheetData sheetId="3141">
        <row r="9">
          <cell r="A9" t="str">
            <v>A</v>
          </cell>
        </row>
      </sheetData>
      <sheetData sheetId="3142">
        <row r="9">
          <cell r="A9" t="str">
            <v>A</v>
          </cell>
        </row>
      </sheetData>
      <sheetData sheetId="3143">
        <row r="9">
          <cell r="A9" t="str">
            <v>A</v>
          </cell>
        </row>
      </sheetData>
      <sheetData sheetId="3144">
        <row r="9">
          <cell r="A9" t="str">
            <v>A</v>
          </cell>
        </row>
      </sheetData>
      <sheetData sheetId="3145">
        <row r="9">
          <cell r="A9" t="str">
            <v>A</v>
          </cell>
        </row>
      </sheetData>
      <sheetData sheetId="3146">
        <row r="9">
          <cell r="A9" t="str">
            <v>A</v>
          </cell>
        </row>
      </sheetData>
      <sheetData sheetId="3147">
        <row r="9">
          <cell r="A9" t="str">
            <v>A</v>
          </cell>
        </row>
      </sheetData>
      <sheetData sheetId="3148">
        <row r="9">
          <cell r="A9" t="str">
            <v>A</v>
          </cell>
        </row>
      </sheetData>
      <sheetData sheetId="3149">
        <row r="9">
          <cell r="A9" t="str">
            <v>A</v>
          </cell>
        </row>
      </sheetData>
      <sheetData sheetId="3150">
        <row r="9">
          <cell r="A9" t="str">
            <v>A</v>
          </cell>
        </row>
      </sheetData>
      <sheetData sheetId="3151">
        <row r="9">
          <cell r="A9" t="str">
            <v>A</v>
          </cell>
        </row>
      </sheetData>
      <sheetData sheetId="3152">
        <row r="9">
          <cell r="A9" t="str">
            <v>A</v>
          </cell>
        </row>
      </sheetData>
      <sheetData sheetId="3153">
        <row r="9">
          <cell r="A9" t="str">
            <v>A</v>
          </cell>
        </row>
      </sheetData>
      <sheetData sheetId="3154">
        <row r="9">
          <cell r="A9" t="str">
            <v>A</v>
          </cell>
        </row>
      </sheetData>
      <sheetData sheetId="3155">
        <row r="9">
          <cell r="A9" t="str">
            <v>A</v>
          </cell>
        </row>
      </sheetData>
      <sheetData sheetId="3156">
        <row r="9">
          <cell r="A9" t="str">
            <v>A</v>
          </cell>
        </row>
      </sheetData>
      <sheetData sheetId="3157">
        <row r="9">
          <cell r="A9" t="str">
            <v>A</v>
          </cell>
        </row>
      </sheetData>
      <sheetData sheetId="3158">
        <row r="9">
          <cell r="A9" t="str">
            <v>A</v>
          </cell>
        </row>
      </sheetData>
      <sheetData sheetId="3159">
        <row r="9">
          <cell r="A9" t="str">
            <v>A</v>
          </cell>
        </row>
      </sheetData>
      <sheetData sheetId="3160">
        <row r="9">
          <cell r="A9" t="str">
            <v>A</v>
          </cell>
        </row>
      </sheetData>
      <sheetData sheetId="3161">
        <row r="9">
          <cell r="A9" t="str">
            <v>A</v>
          </cell>
        </row>
      </sheetData>
      <sheetData sheetId="3162">
        <row r="9">
          <cell r="A9" t="str">
            <v>A</v>
          </cell>
        </row>
      </sheetData>
      <sheetData sheetId="3163">
        <row r="9">
          <cell r="A9" t="str">
            <v>A</v>
          </cell>
        </row>
      </sheetData>
      <sheetData sheetId="3164">
        <row r="9">
          <cell r="A9" t="str">
            <v>A</v>
          </cell>
        </row>
      </sheetData>
      <sheetData sheetId="3165">
        <row r="9">
          <cell r="A9" t="str">
            <v>A</v>
          </cell>
        </row>
      </sheetData>
      <sheetData sheetId="3166">
        <row r="9">
          <cell r="A9" t="str">
            <v>A</v>
          </cell>
        </row>
      </sheetData>
      <sheetData sheetId="3167">
        <row r="9">
          <cell r="A9" t="str">
            <v>A</v>
          </cell>
        </row>
      </sheetData>
      <sheetData sheetId="3168">
        <row r="9">
          <cell r="A9" t="str">
            <v>A</v>
          </cell>
        </row>
      </sheetData>
      <sheetData sheetId="3169">
        <row r="9">
          <cell r="A9" t="str">
            <v>A</v>
          </cell>
        </row>
      </sheetData>
      <sheetData sheetId="3170">
        <row r="9">
          <cell r="A9" t="str">
            <v>A</v>
          </cell>
        </row>
      </sheetData>
      <sheetData sheetId="3171">
        <row r="9">
          <cell r="A9" t="str">
            <v>A</v>
          </cell>
        </row>
      </sheetData>
      <sheetData sheetId="3172">
        <row r="9">
          <cell r="A9" t="str">
            <v>A</v>
          </cell>
        </row>
      </sheetData>
      <sheetData sheetId="3173">
        <row r="9">
          <cell r="A9" t="str">
            <v>A</v>
          </cell>
        </row>
      </sheetData>
      <sheetData sheetId="3174">
        <row r="9">
          <cell r="A9" t="str">
            <v>A</v>
          </cell>
        </row>
      </sheetData>
      <sheetData sheetId="3175">
        <row r="9">
          <cell r="A9" t="str">
            <v>A</v>
          </cell>
        </row>
      </sheetData>
      <sheetData sheetId="3176">
        <row r="9">
          <cell r="A9" t="str">
            <v>A</v>
          </cell>
        </row>
      </sheetData>
      <sheetData sheetId="3177">
        <row r="9">
          <cell r="A9" t="str">
            <v>A</v>
          </cell>
        </row>
      </sheetData>
      <sheetData sheetId="3178">
        <row r="9">
          <cell r="A9" t="str">
            <v>A</v>
          </cell>
        </row>
      </sheetData>
      <sheetData sheetId="3179">
        <row r="9">
          <cell r="A9" t="str">
            <v>A</v>
          </cell>
        </row>
      </sheetData>
      <sheetData sheetId="3180">
        <row r="9">
          <cell r="A9" t="str">
            <v>A</v>
          </cell>
        </row>
      </sheetData>
      <sheetData sheetId="3181">
        <row r="9">
          <cell r="A9" t="str">
            <v>A</v>
          </cell>
        </row>
      </sheetData>
      <sheetData sheetId="3182">
        <row r="9">
          <cell r="A9" t="str">
            <v>A</v>
          </cell>
        </row>
      </sheetData>
      <sheetData sheetId="3183">
        <row r="9">
          <cell r="A9" t="str">
            <v>A</v>
          </cell>
        </row>
      </sheetData>
      <sheetData sheetId="3184">
        <row r="9">
          <cell r="A9" t="str">
            <v>A</v>
          </cell>
        </row>
      </sheetData>
      <sheetData sheetId="3185">
        <row r="9">
          <cell r="A9" t="str">
            <v>A</v>
          </cell>
        </row>
      </sheetData>
      <sheetData sheetId="3186">
        <row r="9">
          <cell r="A9" t="str">
            <v>A</v>
          </cell>
        </row>
      </sheetData>
      <sheetData sheetId="3187">
        <row r="9">
          <cell r="A9" t="str">
            <v>A</v>
          </cell>
        </row>
      </sheetData>
      <sheetData sheetId="3188">
        <row r="9">
          <cell r="A9" t="str">
            <v>A</v>
          </cell>
        </row>
      </sheetData>
      <sheetData sheetId="3189">
        <row r="9">
          <cell r="A9" t="str">
            <v>A</v>
          </cell>
        </row>
      </sheetData>
      <sheetData sheetId="3190">
        <row r="9">
          <cell r="A9" t="str">
            <v>A</v>
          </cell>
        </row>
      </sheetData>
      <sheetData sheetId="3191">
        <row r="9">
          <cell r="A9" t="str">
            <v>A</v>
          </cell>
        </row>
      </sheetData>
      <sheetData sheetId="3192">
        <row r="9">
          <cell r="A9" t="str">
            <v>A</v>
          </cell>
        </row>
      </sheetData>
      <sheetData sheetId="3193">
        <row r="9">
          <cell r="A9" t="str">
            <v>A</v>
          </cell>
        </row>
      </sheetData>
      <sheetData sheetId="3194">
        <row r="9">
          <cell r="A9" t="str">
            <v>A</v>
          </cell>
        </row>
      </sheetData>
      <sheetData sheetId="3195">
        <row r="9">
          <cell r="A9" t="str">
            <v>A</v>
          </cell>
        </row>
      </sheetData>
      <sheetData sheetId="3196">
        <row r="9">
          <cell r="A9" t="str">
            <v>A</v>
          </cell>
        </row>
      </sheetData>
      <sheetData sheetId="3197">
        <row r="9">
          <cell r="A9" t="str">
            <v>A</v>
          </cell>
        </row>
      </sheetData>
      <sheetData sheetId="3198">
        <row r="9">
          <cell r="A9" t="str">
            <v>A</v>
          </cell>
        </row>
      </sheetData>
      <sheetData sheetId="3199">
        <row r="9">
          <cell r="A9" t="str">
            <v>A</v>
          </cell>
        </row>
      </sheetData>
      <sheetData sheetId="3200">
        <row r="9">
          <cell r="A9" t="str">
            <v>A</v>
          </cell>
        </row>
      </sheetData>
      <sheetData sheetId="3201">
        <row r="9">
          <cell r="A9" t="str">
            <v>A</v>
          </cell>
        </row>
      </sheetData>
      <sheetData sheetId="3202">
        <row r="9">
          <cell r="A9" t="str">
            <v>A</v>
          </cell>
        </row>
      </sheetData>
      <sheetData sheetId="3203">
        <row r="9">
          <cell r="A9" t="str">
            <v>A</v>
          </cell>
        </row>
      </sheetData>
      <sheetData sheetId="3204">
        <row r="9">
          <cell r="A9" t="str">
            <v>A</v>
          </cell>
        </row>
      </sheetData>
      <sheetData sheetId="3205">
        <row r="9">
          <cell r="A9" t="str">
            <v>A</v>
          </cell>
        </row>
      </sheetData>
      <sheetData sheetId="3206">
        <row r="9">
          <cell r="A9" t="str">
            <v>A</v>
          </cell>
        </row>
      </sheetData>
      <sheetData sheetId="3207">
        <row r="9">
          <cell r="A9" t="str">
            <v>A</v>
          </cell>
        </row>
      </sheetData>
      <sheetData sheetId="3208">
        <row r="9">
          <cell r="A9" t="str">
            <v>A</v>
          </cell>
        </row>
      </sheetData>
      <sheetData sheetId="3209">
        <row r="9">
          <cell r="A9" t="str">
            <v>A</v>
          </cell>
        </row>
      </sheetData>
      <sheetData sheetId="3210">
        <row r="9">
          <cell r="A9" t="str">
            <v>A</v>
          </cell>
        </row>
      </sheetData>
      <sheetData sheetId="3211">
        <row r="9">
          <cell r="A9" t="str">
            <v>A</v>
          </cell>
        </row>
      </sheetData>
      <sheetData sheetId="3212">
        <row r="9">
          <cell r="A9" t="str">
            <v>A</v>
          </cell>
        </row>
      </sheetData>
      <sheetData sheetId="3213">
        <row r="9">
          <cell r="A9" t="str">
            <v>A</v>
          </cell>
        </row>
      </sheetData>
      <sheetData sheetId="3214">
        <row r="9">
          <cell r="A9" t="str">
            <v>A</v>
          </cell>
        </row>
      </sheetData>
      <sheetData sheetId="3215">
        <row r="9">
          <cell r="A9" t="str">
            <v>A</v>
          </cell>
        </row>
      </sheetData>
      <sheetData sheetId="3216">
        <row r="9">
          <cell r="A9" t="str">
            <v>A</v>
          </cell>
        </row>
      </sheetData>
      <sheetData sheetId="3217">
        <row r="9">
          <cell r="A9" t="str">
            <v>A</v>
          </cell>
        </row>
      </sheetData>
      <sheetData sheetId="3218">
        <row r="9">
          <cell r="A9" t="str">
            <v>A</v>
          </cell>
        </row>
      </sheetData>
      <sheetData sheetId="3219">
        <row r="9">
          <cell r="A9" t="str">
            <v>A</v>
          </cell>
        </row>
      </sheetData>
      <sheetData sheetId="3220">
        <row r="9">
          <cell r="A9" t="str">
            <v>A</v>
          </cell>
        </row>
      </sheetData>
      <sheetData sheetId="3221">
        <row r="9">
          <cell r="A9" t="str">
            <v>A</v>
          </cell>
        </row>
      </sheetData>
      <sheetData sheetId="3222">
        <row r="9">
          <cell r="A9" t="str">
            <v>A</v>
          </cell>
        </row>
      </sheetData>
      <sheetData sheetId="3223">
        <row r="9">
          <cell r="A9" t="str">
            <v>A</v>
          </cell>
        </row>
      </sheetData>
      <sheetData sheetId="3224">
        <row r="9">
          <cell r="A9" t="str">
            <v>A</v>
          </cell>
        </row>
      </sheetData>
      <sheetData sheetId="3225">
        <row r="9">
          <cell r="A9" t="str">
            <v>A</v>
          </cell>
        </row>
      </sheetData>
      <sheetData sheetId="3226">
        <row r="9">
          <cell r="A9" t="str">
            <v>A</v>
          </cell>
        </row>
      </sheetData>
      <sheetData sheetId="3227">
        <row r="9">
          <cell r="A9" t="str">
            <v>A</v>
          </cell>
        </row>
      </sheetData>
      <sheetData sheetId="3228">
        <row r="9">
          <cell r="A9" t="str">
            <v>A</v>
          </cell>
        </row>
      </sheetData>
      <sheetData sheetId="3229">
        <row r="9">
          <cell r="A9" t="str">
            <v>A</v>
          </cell>
        </row>
      </sheetData>
      <sheetData sheetId="3230">
        <row r="9">
          <cell r="A9" t="str">
            <v>A</v>
          </cell>
        </row>
      </sheetData>
      <sheetData sheetId="3231">
        <row r="9">
          <cell r="A9" t="str">
            <v>A</v>
          </cell>
        </row>
      </sheetData>
      <sheetData sheetId="3232">
        <row r="9">
          <cell r="A9" t="str">
            <v>A</v>
          </cell>
        </row>
      </sheetData>
      <sheetData sheetId="3233">
        <row r="9">
          <cell r="A9" t="str">
            <v>A</v>
          </cell>
        </row>
      </sheetData>
      <sheetData sheetId="3234">
        <row r="9">
          <cell r="A9" t="str">
            <v>A</v>
          </cell>
        </row>
      </sheetData>
      <sheetData sheetId="3235">
        <row r="9">
          <cell r="A9" t="str">
            <v>A</v>
          </cell>
        </row>
      </sheetData>
      <sheetData sheetId="3236">
        <row r="9">
          <cell r="A9" t="str">
            <v>A</v>
          </cell>
        </row>
      </sheetData>
      <sheetData sheetId="3237">
        <row r="9">
          <cell r="A9" t="str">
            <v>A</v>
          </cell>
        </row>
      </sheetData>
      <sheetData sheetId="3238">
        <row r="9">
          <cell r="A9" t="str">
            <v>A</v>
          </cell>
        </row>
      </sheetData>
      <sheetData sheetId="3239">
        <row r="9">
          <cell r="A9" t="str">
            <v>A</v>
          </cell>
        </row>
      </sheetData>
      <sheetData sheetId="3240">
        <row r="9">
          <cell r="A9" t="str">
            <v>A</v>
          </cell>
        </row>
      </sheetData>
      <sheetData sheetId="3241">
        <row r="9">
          <cell r="A9" t="str">
            <v>A</v>
          </cell>
        </row>
      </sheetData>
      <sheetData sheetId="3242">
        <row r="9">
          <cell r="A9" t="str">
            <v>A</v>
          </cell>
        </row>
      </sheetData>
      <sheetData sheetId="3243">
        <row r="9">
          <cell r="A9" t="str">
            <v>A</v>
          </cell>
        </row>
      </sheetData>
      <sheetData sheetId="3244">
        <row r="9">
          <cell r="A9" t="str">
            <v>A</v>
          </cell>
        </row>
      </sheetData>
      <sheetData sheetId="3245">
        <row r="9">
          <cell r="A9" t="str">
            <v>A</v>
          </cell>
        </row>
      </sheetData>
      <sheetData sheetId="3246">
        <row r="9">
          <cell r="A9" t="str">
            <v>A</v>
          </cell>
        </row>
      </sheetData>
      <sheetData sheetId="3247">
        <row r="9">
          <cell r="A9" t="str">
            <v>A</v>
          </cell>
        </row>
      </sheetData>
      <sheetData sheetId="3248">
        <row r="9">
          <cell r="A9" t="str">
            <v>A</v>
          </cell>
        </row>
      </sheetData>
      <sheetData sheetId="3249">
        <row r="9">
          <cell r="A9" t="str">
            <v>A</v>
          </cell>
        </row>
      </sheetData>
      <sheetData sheetId="3250">
        <row r="9">
          <cell r="A9" t="str">
            <v>A</v>
          </cell>
        </row>
      </sheetData>
      <sheetData sheetId="3251">
        <row r="9">
          <cell r="A9" t="str">
            <v>A</v>
          </cell>
        </row>
      </sheetData>
      <sheetData sheetId="3252">
        <row r="9">
          <cell r="A9" t="str">
            <v>A</v>
          </cell>
        </row>
      </sheetData>
      <sheetData sheetId="3253">
        <row r="9">
          <cell r="A9" t="str">
            <v>A</v>
          </cell>
        </row>
      </sheetData>
      <sheetData sheetId="3254">
        <row r="9">
          <cell r="A9" t="str">
            <v>A</v>
          </cell>
        </row>
      </sheetData>
      <sheetData sheetId="3255">
        <row r="9">
          <cell r="A9" t="str">
            <v>A</v>
          </cell>
        </row>
      </sheetData>
      <sheetData sheetId="3256">
        <row r="9">
          <cell r="A9" t="str">
            <v>A</v>
          </cell>
        </row>
      </sheetData>
      <sheetData sheetId="3257">
        <row r="9">
          <cell r="A9" t="str">
            <v>A</v>
          </cell>
        </row>
      </sheetData>
      <sheetData sheetId="3258">
        <row r="9">
          <cell r="A9" t="str">
            <v>A</v>
          </cell>
        </row>
      </sheetData>
      <sheetData sheetId="3259">
        <row r="9">
          <cell r="A9" t="str">
            <v>A</v>
          </cell>
        </row>
      </sheetData>
      <sheetData sheetId="3260">
        <row r="9">
          <cell r="A9" t="str">
            <v>A</v>
          </cell>
        </row>
      </sheetData>
      <sheetData sheetId="3261">
        <row r="9">
          <cell r="A9" t="str">
            <v>A</v>
          </cell>
        </row>
      </sheetData>
      <sheetData sheetId="3262">
        <row r="9">
          <cell r="A9" t="str">
            <v>A</v>
          </cell>
        </row>
      </sheetData>
      <sheetData sheetId="3263">
        <row r="9">
          <cell r="A9" t="str">
            <v>A</v>
          </cell>
        </row>
      </sheetData>
      <sheetData sheetId="3264">
        <row r="9">
          <cell r="A9" t="str">
            <v>A</v>
          </cell>
        </row>
      </sheetData>
      <sheetData sheetId="3265">
        <row r="9">
          <cell r="A9" t="str">
            <v>A</v>
          </cell>
        </row>
      </sheetData>
      <sheetData sheetId="3266">
        <row r="9">
          <cell r="A9" t="str">
            <v>A</v>
          </cell>
        </row>
      </sheetData>
      <sheetData sheetId="3267">
        <row r="9">
          <cell r="A9" t="str">
            <v>A</v>
          </cell>
        </row>
      </sheetData>
      <sheetData sheetId="3268">
        <row r="9">
          <cell r="A9" t="str">
            <v>A</v>
          </cell>
        </row>
      </sheetData>
      <sheetData sheetId="3269">
        <row r="9">
          <cell r="A9" t="str">
            <v>A</v>
          </cell>
        </row>
      </sheetData>
      <sheetData sheetId="3270">
        <row r="9">
          <cell r="A9" t="str">
            <v>A</v>
          </cell>
        </row>
      </sheetData>
      <sheetData sheetId="3271">
        <row r="9">
          <cell r="A9" t="str">
            <v>A</v>
          </cell>
        </row>
      </sheetData>
      <sheetData sheetId="3272">
        <row r="9">
          <cell r="A9" t="str">
            <v>A</v>
          </cell>
        </row>
      </sheetData>
      <sheetData sheetId="3273">
        <row r="9">
          <cell r="A9" t="str">
            <v>A</v>
          </cell>
        </row>
      </sheetData>
      <sheetData sheetId="3274">
        <row r="9">
          <cell r="A9" t="str">
            <v>A</v>
          </cell>
        </row>
      </sheetData>
      <sheetData sheetId="3275">
        <row r="9">
          <cell r="A9" t="str">
            <v>A</v>
          </cell>
        </row>
      </sheetData>
      <sheetData sheetId="3276">
        <row r="9">
          <cell r="A9" t="str">
            <v>A</v>
          </cell>
        </row>
      </sheetData>
      <sheetData sheetId="3277">
        <row r="9">
          <cell r="A9" t="str">
            <v>A</v>
          </cell>
        </row>
      </sheetData>
      <sheetData sheetId="3278">
        <row r="9">
          <cell r="A9" t="str">
            <v>A</v>
          </cell>
        </row>
      </sheetData>
      <sheetData sheetId="3279">
        <row r="9">
          <cell r="A9" t="str">
            <v>A</v>
          </cell>
        </row>
      </sheetData>
      <sheetData sheetId="3280">
        <row r="9">
          <cell r="A9" t="str">
            <v>A</v>
          </cell>
        </row>
      </sheetData>
      <sheetData sheetId="3281">
        <row r="9">
          <cell r="A9" t="str">
            <v>A</v>
          </cell>
        </row>
      </sheetData>
      <sheetData sheetId="3282">
        <row r="9">
          <cell r="A9" t="str">
            <v>A</v>
          </cell>
        </row>
      </sheetData>
      <sheetData sheetId="3283">
        <row r="9">
          <cell r="A9" t="str">
            <v>A</v>
          </cell>
        </row>
      </sheetData>
      <sheetData sheetId="3284">
        <row r="9">
          <cell r="A9" t="str">
            <v>A</v>
          </cell>
        </row>
      </sheetData>
      <sheetData sheetId="3285">
        <row r="9">
          <cell r="A9" t="str">
            <v>A</v>
          </cell>
        </row>
      </sheetData>
      <sheetData sheetId="3286">
        <row r="9">
          <cell r="A9" t="str">
            <v>A</v>
          </cell>
        </row>
      </sheetData>
      <sheetData sheetId="3287">
        <row r="9">
          <cell r="A9" t="str">
            <v>A</v>
          </cell>
        </row>
      </sheetData>
      <sheetData sheetId="3288">
        <row r="9">
          <cell r="A9" t="str">
            <v>A</v>
          </cell>
        </row>
      </sheetData>
      <sheetData sheetId="3289">
        <row r="9">
          <cell r="A9" t="str">
            <v>A</v>
          </cell>
        </row>
      </sheetData>
      <sheetData sheetId="3290">
        <row r="9">
          <cell r="A9" t="str">
            <v>A</v>
          </cell>
        </row>
      </sheetData>
      <sheetData sheetId="3291">
        <row r="9">
          <cell r="A9" t="str">
            <v>A</v>
          </cell>
        </row>
      </sheetData>
      <sheetData sheetId="3292">
        <row r="9">
          <cell r="A9" t="str">
            <v>A</v>
          </cell>
        </row>
      </sheetData>
      <sheetData sheetId="3293">
        <row r="9">
          <cell r="A9" t="str">
            <v>A</v>
          </cell>
        </row>
      </sheetData>
      <sheetData sheetId="3294">
        <row r="9">
          <cell r="A9" t="str">
            <v>A</v>
          </cell>
        </row>
      </sheetData>
      <sheetData sheetId="3295" refreshError="1"/>
      <sheetData sheetId="3296">
        <row r="9">
          <cell r="A9" t="str">
            <v>A</v>
          </cell>
        </row>
      </sheetData>
      <sheetData sheetId="3297">
        <row r="9">
          <cell r="A9" t="str">
            <v>A</v>
          </cell>
        </row>
      </sheetData>
      <sheetData sheetId="3298">
        <row r="9">
          <cell r="A9" t="str">
            <v>A</v>
          </cell>
        </row>
      </sheetData>
      <sheetData sheetId="3299">
        <row r="9">
          <cell r="A9" t="str">
            <v>A</v>
          </cell>
        </row>
      </sheetData>
      <sheetData sheetId="3300">
        <row r="9">
          <cell r="A9" t="str">
            <v>A</v>
          </cell>
        </row>
      </sheetData>
      <sheetData sheetId="3301">
        <row r="9">
          <cell r="A9" t="str">
            <v>A</v>
          </cell>
        </row>
      </sheetData>
      <sheetData sheetId="3302">
        <row r="9">
          <cell r="A9" t="str">
            <v>A</v>
          </cell>
        </row>
      </sheetData>
      <sheetData sheetId="3303">
        <row r="9">
          <cell r="A9" t="str">
            <v>A</v>
          </cell>
        </row>
      </sheetData>
      <sheetData sheetId="3304">
        <row r="9">
          <cell r="A9" t="str">
            <v>A</v>
          </cell>
        </row>
      </sheetData>
      <sheetData sheetId="3305">
        <row r="9">
          <cell r="A9" t="str">
            <v>A</v>
          </cell>
        </row>
      </sheetData>
      <sheetData sheetId="3306">
        <row r="9">
          <cell r="A9" t="str">
            <v>A</v>
          </cell>
        </row>
      </sheetData>
      <sheetData sheetId="3307" refreshError="1"/>
      <sheetData sheetId="3308">
        <row r="9">
          <cell r="A9" t="str">
            <v>A</v>
          </cell>
        </row>
      </sheetData>
      <sheetData sheetId="3309" refreshError="1"/>
      <sheetData sheetId="3310">
        <row r="9">
          <cell r="A9" t="str">
            <v>A</v>
          </cell>
        </row>
      </sheetData>
      <sheetData sheetId="3311">
        <row r="9">
          <cell r="A9" t="str">
            <v>A</v>
          </cell>
        </row>
      </sheetData>
      <sheetData sheetId="3312">
        <row r="9">
          <cell r="A9" t="str">
            <v>A</v>
          </cell>
        </row>
      </sheetData>
      <sheetData sheetId="3313">
        <row r="9">
          <cell r="A9" t="str">
            <v>A</v>
          </cell>
        </row>
      </sheetData>
      <sheetData sheetId="3314">
        <row r="9">
          <cell r="A9" t="str">
            <v>A</v>
          </cell>
        </row>
      </sheetData>
      <sheetData sheetId="3315">
        <row r="9">
          <cell r="A9" t="str">
            <v>A</v>
          </cell>
        </row>
      </sheetData>
      <sheetData sheetId="3316">
        <row r="9">
          <cell r="A9" t="str">
            <v>A</v>
          </cell>
        </row>
      </sheetData>
      <sheetData sheetId="3317">
        <row r="9">
          <cell r="A9" t="str">
            <v>A</v>
          </cell>
        </row>
      </sheetData>
      <sheetData sheetId="3318">
        <row r="9">
          <cell r="A9" t="str">
            <v>A</v>
          </cell>
        </row>
      </sheetData>
      <sheetData sheetId="3319">
        <row r="9">
          <cell r="A9" t="str">
            <v>A</v>
          </cell>
        </row>
      </sheetData>
      <sheetData sheetId="3320">
        <row r="9">
          <cell r="A9" t="str">
            <v>A</v>
          </cell>
        </row>
      </sheetData>
      <sheetData sheetId="3321">
        <row r="9">
          <cell r="A9" t="str">
            <v>A</v>
          </cell>
        </row>
      </sheetData>
      <sheetData sheetId="3322" refreshError="1"/>
      <sheetData sheetId="3323">
        <row r="9">
          <cell r="A9" t="str">
            <v>A</v>
          </cell>
        </row>
      </sheetData>
      <sheetData sheetId="3324">
        <row r="9">
          <cell r="A9" t="str">
            <v>A</v>
          </cell>
        </row>
      </sheetData>
      <sheetData sheetId="3325">
        <row r="9">
          <cell r="A9" t="str">
            <v>A</v>
          </cell>
        </row>
      </sheetData>
      <sheetData sheetId="3326">
        <row r="9">
          <cell r="A9" t="str">
            <v>A</v>
          </cell>
        </row>
      </sheetData>
      <sheetData sheetId="3327">
        <row r="9">
          <cell r="A9" t="str">
            <v>A</v>
          </cell>
        </row>
      </sheetData>
      <sheetData sheetId="3328">
        <row r="9">
          <cell r="A9" t="str">
            <v>A</v>
          </cell>
        </row>
      </sheetData>
      <sheetData sheetId="3329">
        <row r="9">
          <cell r="A9" t="str">
            <v>A</v>
          </cell>
        </row>
      </sheetData>
      <sheetData sheetId="3330" refreshError="1"/>
      <sheetData sheetId="3331">
        <row r="9">
          <cell r="A9" t="str">
            <v>A</v>
          </cell>
        </row>
      </sheetData>
      <sheetData sheetId="3332">
        <row r="9">
          <cell r="A9" t="str">
            <v>A</v>
          </cell>
        </row>
      </sheetData>
      <sheetData sheetId="3333">
        <row r="9">
          <cell r="A9" t="str">
            <v>A</v>
          </cell>
        </row>
      </sheetData>
      <sheetData sheetId="3334" refreshError="1"/>
      <sheetData sheetId="3335" refreshError="1"/>
      <sheetData sheetId="3336">
        <row r="9">
          <cell r="A9" t="str">
            <v>A</v>
          </cell>
        </row>
      </sheetData>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ow r="9">
          <cell r="A9" t="str">
            <v>A</v>
          </cell>
        </row>
      </sheetData>
      <sheetData sheetId="3354">
        <row r="9">
          <cell r="A9" t="str">
            <v>A</v>
          </cell>
        </row>
      </sheetData>
      <sheetData sheetId="3355">
        <row r="9">
          <cell r="A9" t="str">
            <v>A</v>
          </cell>
        </row>
      </sheetData>
      <sheetData sheetId="3356">
        <row r="9">
          <cell r="A9" t="str">
            <v>A</v>
          </cell>
        </row>
      </sheetData>
      <sheetData sheetId="3357">
        <row r="9">
          <cell r="A9" t="str">
            <v>A</v>
          </cell>
        </row>
      </sheetData>
      <sheetData sheetId="3358">
        <row r="9">
          <cell r="A9" t="str">
            <v>A</v>
          </cell>
        </row>
      </sheetData>
      <sheetData sheetId="3359">
        <row r="9">
          <cell r="A9" t="str">
            <v>A</v>
          </cell>
        </row>
      </sheetData>
      <sheetData sheetId="3360">
        <row r="9">
          <cell r="A9" t="str">
            <v>A</v>
          </cell>
        </row>
      </sheetData>
      <sheetData sheetId="3361">
        <row r="9">
          <cell r="A9" t="str">
            <v>A</v>
          </cell>
        </row>
      </sheetData>
      <sheetData sheetId="3362">
        <row r="9">
          <cell r="A9" t="str">
            <v>A</v>
          </cell>
        </row>
      </sheetData>
      <sheetData sheetId="3363">
        <row r="9">
          <cell r="A9" t="str">
            <v>A</v>
          </cell>
        </row>
      </sheetData>
      <sheetData sheetId="3364">
        <row r="9">
          <cell r="A9" t="str">
            <v>A</v>
          </cell>
        </row>
      </sheetData>
      <sheetData sheetId="3365">
        <row r="9">
          <cell r="A9" t="str">
            <v>A</v>
          </cell>
        </row>
      </sheetData>
      <sheetData sheetId="3366">
        <row r="9">
          <cell r="A9" t="str">
            <v>A</v>
          </cell>
        </row>
      </sheetData>
      <sheetData sheetId="3367">
        <row r="9">
          <cell r="A9" t="str">
            <v>A</v>
          </cell>
        </row>
      </sheetData>
      <sheetData sheetId="3368">
        <row r="9">
          <cell r="A9" t="str">
            <v>A</v>
          </cell>
        </row>
      </sheetData>
      <sheetData sheetId="3369">
        <row r="9">
          <cell r="A9" t="str">
            <v>A</v>
          </cell>
        </row>
      </sheetData>
      <sheetData sheetId="3370">
        <row r="9">
          <cell r="A9" t="str">
            <v>A</v>
          </cell>
        </row>
      </sheetData>
      <sheetData sheetId="3371">
        <row r="9">
          <cell r="A9" t="str">
            <v>A</v>
          </cell>
        </row>
      </sheetData>
      <sheetData sheetId="3372">
        <row r="9">
          <cell r="A9" t="str">
            <v>A</v>
          </cell>
        </row>
      </sheetData>
      <sheetData sheetId="3373">
        <row r="9">
          <cell r="A9" t="str">
            <v>A</v>
          </cell>
        </row>
      </sheetData>
      <sheetData sheetId="3374">
        <row r="9">
          <cell r="A9" t="str">
            <v>A</v>
          </cell>
        </row>
      </sheetData>
      <sheetData sheetId="3375">
        <row r="9">
          <cell r="A9" t="str">
            <v>A</v>
          </cell>
        </row>
      </sheetData>
      <sheetData sheetId="3376">
        <row r="9">
          <cell r="A9" t="str">
            <v>A</v>
          </cell>
        </row>
      </sheetData>
      <sheetData sheetId="3377">
        <row r="9">
          <cell r="A9" t="str">
            <v>A</v>
          </cell>
        </row>
      </sheetData>
      <sheetData sheetId="3378" refreshError="1"/>
      <sheetData sheetId="3379"/>
      <sheetData sheetId="3380"/>
      <sheetData sheetId="3381"/>
      <sheetData sheetId="3382"/>
      <sheetData sheetId="3383"/>
      <sheetData sheetId="3384"/>
      <sheetData sheetId="3385"/>
      <sheetData sheetId="3386"/>
      <sheetData sheetId="3387" refreshError="1"/>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refreshError="1"/>
      <sheetData sheetId="3405" refreshError="1"/>
      <sheetData sheetId="3406" refreshError="1"/>
      <sheetData sheetId="3407" refreshError="1"/>
      <sheetData sheetId="3408" refreshError="1"/>
      <sheetData sheetId="3409"/>
      <sheetData sheetId="3410"/>
      <sheetData sheetId="3411"/>
      <sheetData sheetId="3412" refreshError="1"/>
      <sheetData sheetId="3413" refreshError="1"/>
      <sheetData sheetId="3414" refreshError="1"/>
      <sheetData sheetId="3415" refreshError="1"/>
      <sheetData sheetId="3416" refreshError="1"/>
      <sheetData sheetId="3417" refreshError="1"/>
      <sheetData sheetId="3418" refreshError="1"/>
      <sheetData sheetId="3419"/>
      <sheetData sheetId="3420">
        <row r="9">
          <cell r="A9" t="str">
            <v>A</v>
          </cell>
        </row>
      </sheetData>
      <sheetData sheetId="3421">
        <row r="9">
          <cell r="A9" t="str">
            <v>A</v>
          </cell>
        </row>
      </sheetData>
      <sheetData sheetId="3422">
        <row r="9">
          <cell r="A9" t="str">
            <v>A</v>
          </cell>
        </row>
      </sheetData>
      <sheetData sheetId="3423">
        <row r="9">
          <cell r="A9" t="str">
            <v>A</v>
          </cell>
        </row>
      </sheetData>
      <sheetData sheetId="3424">
        <row r="9">
          <cell r="A9" t="str">
            <v>A</v>
          </cell>
        </row>
      </sheetData>
      <sheetData sheetId="3425">
        <row r="9">
          <cell r="A9" t="str">
            <v>A</v>
          </cell>
        </row>
      </sheetData>
      <sheetData sheetId="3426" refreshError="1"/>
      <sheetData sheetId="3427" refreshError="1"/>
      <sheetData sheetId="3428"/>
      <sheetData sheetId="3429" refreshError="1"/>
      <sheetData sheetId="3430" refreshError="1"/>
      <sheetData sheetId="3431" refreshError="1"/>
      <sheetData sheetId="3432" refreshError="1"/>
      <sheetData sheetId="3433"/>
      <sheetData sheetId="3434">
        <row r="9">
          <cell r="A9" t="str">
            <v>A</v>
          </cell>
        </row>
      </sheetData>
      <sheetData sheetId="3435">
        <row r="9">
          <cell r="A9" t="str">
            <v>A</v>
          </cell>
        </row>
      </sheetData>
      <sheetData sheetId="3436">
        <row r="9">
          <cell r="A9" t="str">
            <v>A</v>
          </cell>
        </row>
      </sheetData>
      <sheetData sheetId="3437">
        <row r="9">
          <cell r="A9" t="str">
            <v>A</v>
          </cell>
        </row>
      </sheetData>
      <sheetData sheetId="3438">
        <row r="9">
          <cell r="A9" t="str">
            <v>A</v>
          </cell>
        </row>
      </sheetData>
      <sheetData sheetId="3439">
        <row r="9">
          <cell r="A9" t="str">
            <v>A</v>
          </cell>
        </row>
      </sheetData>
      <sheetData sheetId="3440">
        <row r="9">
          <cell r="A9" t="str">
            <v>A</v>
          </cell>
        </row>
      </sheetData>
      <sheetData sheetId="3441">
        <row r="9">
          <cell r="A9" t="str">
            <v>A</v>
          </cell>
        </row>
      </sheetData>
      <sheetData sheetId="3442"/>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ow r="9">
          <cell r="A9" t="str">
            <v>A</v>
          </cell>
        </row>
      </sheetData>
      <sheetData sheetId="3471">
        <row r="9">
          <cell r="A9" t="str">
            <v>A</v>
          </cell>
        </row>
      </sheetData>
      <sheetData sheetId="3472">
        <row r="9">
          <cell r="A9" t="str">
            <v>A</v>
          </cell>
        </row>
      </sheetData>
      <sheetData sheetId="3473" refreshError="1"/>
      <sheetData sheetId="3474" refreshError="1"/>
      <sheetData sheetId="3475" refreshError="1"/>
      <sheetData sheetId="3476" refreshError="1"/>
      <sheetData sheetId="3477" refreshError="1"/>
      <sheetData sheetId="3478">
        <row r="9">
          <cell r="A9" t="str">
            <v>A</v>
          </cell>
        </row>
      </sheetData>
      <sheetData sheetId="3479">
        <row r="9">
          <cell r="A9" t="str">
            <v>A</v>
          </cell>
        </row>
      </sheetData>
      <sheetData sheetId="3480">
        <row r="9">
          <cell r="A9" t="str">
            <v>A</v>
          </cell>
        </row>
      </sheetData>
      <sheetData sheetId="3481">
        <row r="9">
          <cell r="A9" t="str">
            <v>A</v>
          </cell>
        </row>
      </sheetData>
      <sheetData sheetId="3482">
        <row r="9">
          <cell r="A9" t="str">
            <v>A</v>
          </cell>
        </row>
      </sheetData>
      <sheetData sheetId="3483">
        <row r="9">
          <cell r="A9" t="str">
            <v>A</v>
          </cell>
        </row>
      </sheetData>
      <sheetData sheetId="3484">
        <row r="9">
          <cell r="A9" t="str">
            <v>A</v>
          </cell>
        </row>
      </sheetData>
      <sheetData sheetId="3485">
        <row r="9">
          <cell r="A9" t="str">
            <v>A</v>
          </cell>
        </row>
      </sheetData>
      <sheetData sheetId="3486">
        <row r="9">
          <cell r="A9" t="str">
            <v>A</v>
          </cell>
        </row>
      </sheetData>
      <sheetData sheetId="3487">
        <row r="9">
          <cell r="A9" t="str">
            <v>A</v>
          </cell>
        </row>
      </sheetData>
      <sheetData sheetId="3488">
        <row r="9">
          <cell r="A9" t="str">
            <v>A</v>
          </cell>
        </row>
      </sheetData>
      <sheetData sheetId="3489">
        <row r="9">
          <cell r="A9" t="str">
            <v>A</v>
          </cell>
        </row>
      </sheetData>
      <sheetData sheetId="3490">
        <row r="9">
          <cell r="A9" t="str">
            <v>A</v>
          </cell>
        </row>
      </sheetData>
      <sheetData sheetId="3491">
        <row r="9">
          <cell r="A9" t="str">
            <v>A</v>
          </cell>
        </row>
      </sheetData>
      <sheetData sheetId="3492">
        <row r="9">
          <cell r="A9" t="str">
            <v>A</v>
          </cell>
        </row>
      </sheetData>
      <sheetData sheetId="3493">
        <row r="9">
          <cell r="A9" t="str">
            <v>A</v>
          </cell>
        </row>
      </sheetData>
      <sheetData sheetId="3494">
        <row r="9">
          <cell r="A9" t="str">
            <v>A</v>
          </cell>
        </row>
      </sheetData>
      <sheetData sheetId="3495">
        <row r="9">
          <cell r="A9" t="str">
            <v>A</v>
          </cell>
        </row>
      </sheetData>
      <sheetData sheetId="3496">
        <row r="9">
          <cell r="A9" t="str">
            <v>A</v>
          </cell>
        </row>
      </sheetData>
      <sheetData sheetId="3497">
        <row r="9">
          <cell r="A9" t="str">
            <v>A</v>
          </cell>
        </row>
      </sheetData>
      <sheetData sheetId="3498">
        <row r="9">
          <cell r="A9" t="str">
            <v>A</v>
          </cell>
        </row>
      </sheetData>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ow r="9">
          <cell r="A9" t="str">
            <v>A</v>
          </cell>
        </row>
      </sheetData>
      <sheetData sheetId="3530">
        <row r="9">
          <cell r="A9" t="str">
            <v>A</v>
          </cell>
        </row>
      </sheetData>
      <sheetData sheetId="3531">
        <row r="9">
          <cell r="A9" t="str">
            <v>A</v>
          </cell>
        </row>
      </sheetData>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ow r="9">
          <cell r="A9" t="str">
            <v>A</v>
          </cell>
        </row>
      </sheetData>
      <sheetData sheetId="3576" refreshError="1"/>
      <sheetData sheetId="3577" refreshError="1"/>
      <sheetData sheetId="3578" refreshError="1"/>
      <sheetData sheetId="3579">
        <row r="9">
          <cell r="A9" t="str">
            <v>A</v>
          </cell>
        </row>
      </sheetData>
      <sheetData sheetId="3580" refreshError="1"/>
      <sheetData sheetId="3581">
        <row r="9">
          <cell r="A9" t="str">
            <v>A</v>
          </cell>
        </row>
      </sheetData>
      <sheetData sheetId="3582">
        <row r="9">
          <cell r="A9" t="str">
            <v>A</v>
          </cell>
        </row>
      </sheetData>
      <sheetData sheetId="3583">
        <row r="9">
          <cell r="A9" t="str">
            <v>A</v>
          </cell>
        </row>
      </sheetData>
      <sheetData sheetId="3584">
        <row r="9">
          <cell r="A9" t="str">
            <v>A</v>
          </cell>
        </row>
      </sheetData>
      <sheetData sheetId="3585">
        <row r="9">
          <cell r="A9" t="str">
            <v>A</v>
          </cell>
        </row>
      </sheetData>
      <sheetData sheetId="3586">
        <row r="9">
          <cell r="A9" t="str">
            <v>A</v>
          </cell>
        </row>
      </sheetData>
      <sheetData sheetId="3587">
        <row r="9">
          <cell r="A9" t="str">
            <v>A</v>
          </cell>
        </row>
      </sheetData>
      <sheetData sheetId="3588" refreshError="1"/>
      <sheetData sheetId="3589">
        <row r="9">
          <cell r="A9" t="str">
            <v>A</v>
          </cell>
        </row>
      </sheetData>
      <sheetData sheetId="3590">
        <row r="9">
          <cell r="A9" t="str">
            <v>A</v>
          </cell>
        </row>
      </sheetData>
      <sheetData sheetId="3591" refreshError="1"/>
      <sheetData sheetId="3592" refreshError="1"/>
      <sheetData sheetId="3593" refreshError="1"/>
      <sheetData sheetId="3594" refreshError="1"/>
      <sheetData sheetId="3595" refreshError="1"/>
      <sheetData sheetId="3596" refreshError="1"/>
      <sheetData sheetId="3597">
        <row r="9">
          <cell r="A9" t="str">
            <v>A</v>
          </cell>
        </row>
      </sheetData>
      <sheetData sheetId="3598" refreshError="1"/>
      <sheetData sheetId="3599">
        <row r="9">
          <cell r="A9" t="str">
            <v>A</v>
          </cell>
        </row>
      </sheetData>
      <sheetData sheetId="3600">
        <row r="9">
          <cell r="A9" t="str">
            <v>A</v>
          </cell>
        </row>
      </sheetData>
      <sheetData sheetId="3601">
        <row r="9">
          <cell r="A9" t="str">
            <v>A</v>
          </cell>
        </row>
      </sheetData>
      <sheetData sheetId="3602">
        <row r="9">
          <cell r="A9" t="str">
            <v>A</v>
          </cell>
        </row>
      </sheetData>
      <sheetData sheetId="3603">
        <row r="9">
          <cell r="A9" t="str">
            <v>A</v>
          </cell>
        </row>
      </sheetData>
      <sheetData sheetId="3604">
        <row r="9">
          <cell r="A9" t="str">
            <v>A</v>
          </cell>
        </row>
      </sheetData>
      <sheetData sheetId="3605">
        <row r="9">
          <cell r="A9" t="str">
            <v>A</v>
          </cell>
        </row>
      </sheetData>
      <sheetData sheetId="3606" refreshError="1"/>
      <sheetData sheetId="3607" refreshError="1"/>
      <sheetData sheetId="3608">
        <row r="9">
          <cell r="A9" t="str">
            <v>A</v>
          </cell>
        </row>
      </sheetData>
      <sheetData sheetId="3609">
        <row r="9">
          <cell r="A9" t="str">
            <v>A</v>
          </cell>
        </row>
      </sheetData>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ow r="9">
          <cell r="A9" t="str">
            <v>A</v>
          </cell>
        </row>
      </sheetData>
      <sheetData sheetId="3637">
        <row r="9">
          <cell r="A9" t="str">
            <v>A</v>
          </cell>
        </row>
      </sheetData>
      <sheetData sheetId="3638">
        <row r="9">
          <cell r="A9" t="str">
            <v>A</v>
          </cell>
        </row>
      </sheetData>
      <sheetData sheetId="3639">
        <row r="9">
          <cell r="A9" t="str">
            <v>A</v>
          </cell>
        </row>
      </sheetData>
      <sheetData sheetId="3640">
        <row r="9">
          <cell r="A9" t="str">
            <v>A</v>
          </cell>
        </row>
      </sheetData>
      <sheetData sheetId="3641">
        <row r="9">
          <cell r="A9" t="str">
            <v>A</v>
          </cell>
        </row>
      </sheetData>
      <sheetData sheetId="3642">
        <row r="9">
          <cell r="A9" t="str">
            <v>A</v>
          </cell>
        </row>
      </sheetData>
      <sheetData sheetId="3643">
        <row r="9">
          <cell r="A9" t="str">
            <v>A</v>
          </cell>
        </row>
      </sheetData>
      <sheetData sheetId="3644">
        <row r="9">
          <cell r="A9" t="str">
            <v>A</v>
          </cell>
        </row>
      </sheetData>
      <sheetData sheetId="3645">
        <row r="9">
          <cell r="A9" t="str">
            <v>A</v>
          </cell>
        </row>
      </sheetData>
      <sheetData sheetId="3646">
        <row r="9">
          <cell r="A9" t="str">
            <v>A</v>
          </cell>
        </row>
      </sheetData>
      <sheetData sheetId="3647">
        <row r="9">
          <cell r="A9" t="str">
            <v>A</v>
          </cell>
        </row>
      </sheetData>
      <sheetData sheetId="3648">
        <row r="9">
          <cell r="A9" t="str">
            <v>A</v>
          </cell>
        </row>
      </sheetData>
      <sheetData sheetId="3649">
        <row r="9">
          <cell r="A9" t="str">
            <v>A</v>
          </cell>
        </row>
      </sheetData>
      <sheetData sheetId="3650">
        <row r="9">
          <cell r="A9" t="str">
            <v>A</v>
          </cell>
        </row>
      </sheetData>
      <sheetData sheetId="3651">
        <row r="9">
          <cell r="A9" t="str">
            <v>A</v>
          </cell>
        </row>
      </sheetData>
      <sheetData sheetId="3652">
        <row r="9">
          <cell r="A9" t="str">
            <v>A</v>
          </cell>
        </row>
      </sheetData>
      <sheetData sheetId="3653">
        <row r="9">
          <cell r="A9" t="str">
            <v>A</v>
          </cell>
        </row>
      </sheetData>
      <sheetData sheetId="3654">
        <row r="9">
          <cell r="A9" t="str">
            <v>A</v>
          </cell>
        </row>
      </sheetData>
      <sheetData sheetId="3655">
        <row r="9">
          <cell r="A9" t="str">
            <v>A</v>
          </cell>
        </row>
      </sheetData>
      <sheetData sheetId="3656">
        <row r="9">
          <cell r="A9" t="str">
            <v>A</v>
          </cell>
        </row>
      </sheetData>
      <sheetData sheetId="3657">
        <row r="9">
          <cell r="A9" t="str">
            <v>A</v>
          </cell>
        </row>
      </sheetData>
      <sheetData sheetId="3658">
        <row r="9">
          <cell r="A9" t="str">
            <v>A</v>
          </cell>
        </row>
      </sheetData>
      <sheetData sheetId="3659">
        <row r="9">
          <cell r="A9" t="str">
            <v>A</v>
          </cell>
        </row>
      </sheetData>
      <sheetData sheetId="3660">
        <row r="9">
          <cell r="A9" t="str">
            <v>A</v>
          </cell>
        </row>
      </sheetData>
      <sheetData sheetId="3661">
        <row r="9">
          <cell r="A9" t="str">
            <v>A</v>
          </cell>
        </row>
      </sheetData>
      <sheetData sheetId="3662">
        <row r="9">
          <cell r="A9" t="str">
            <v>A</v>
          </cell>
        </row>
      </sheetData>
      <sheetData sheetId="3663">
        <row r="9">
          <cell r="A9" t="str">
            <v>A</v>
          </cell>
        </row>
      </sheetData>
      <sheetData sheetId="3664">
        <row r="9">
          <cell r="A9" t="str">
            <v>A</v>
          </cell>
        </row>
      </sheetData>
      <sheetData sheetId="3665">
        <row r="9">
          <cell r="A9" t="str">
            <v>A</v>
          </cell>
        </row>
      </sheetData>
      <sheetData sheetId="3666">
        <row r="9">
          <cell r="A9" t="str">
            <v>A</v>
          </cell>
        </row>
      </sheetData>
      <sheetData sheetId="3667">
        <row r="9">
          <cell r="A9" t="str">
            <v>A</v>
          </cell>
        </row>
      </sheetData>
      <sheetData sheetId="3668">
        <row r="9">
          <cell r="A9" t="str">
            <v>A</v>
          </cell>
        </row>
      </sheetData>
      <sheetData sheetId="3669">
        <row r="9">
          <cell r="A9" t="str">
            <v>A</v>
          </cell>
        </row>
      </sheetData>
      <sheetData sheetId="3670">
        <row r="9">
          <cell r="A9" t="str">
            <v>A</v>
          </cell>
        </row>
      </sheetData>
      <sheetData sheetId="3671">
        <row r="9">
          <cell r="A9" t="str">
            <v>A</v>
          </cell>
        </row>
      </sheetData>
      <sheetData sheetId="3672">
        <row r="9">
          <cell r="A9" t="str">
            <v>A</v>
          </cell>
        </row>
      </sheetData>
      <sheetData sheetId="3673">
        <row r="9">
          <cell r="A9" t="str">
            <v>A</v>
          </cell>
        </row>
      </sheetData>
      <sheetData sheetId="3674">
        <row r="9">
          <cell r="A9" t="str">
            <v>A</v>
          </cell>
        </row>
      </sheetData>
      <sheetData sheetId="3675">
        <row r="9">
          <cell r="A9" t="str">
            <v>A</v>
          </cell>
        </row>
      </sheetData>
      <sheetData sheetId="3676">
        <row r="9">
          <cell r="A9" t="str">
            <v>A</v>
          </cell>
        </row>
      </sheetData>
      <sheetData sheetId="3677">
        <row r="9">
          <cell r="A9" t="str">
            <v>A</v>
          </cell>
        </row>
      </sheetData>
      <sheetData sheetId="3678">
        <row r="9">
          <cell r="A9" t="str">
            <v>A</v>
          </cell>
        </row>
      </sheetData>
      <sheetData sheetId="3679">
        <row r="9">
          <cell r="A9" t="str">
            <v>A</v>
          </cell>
        </row>
      </sheetData>
      <sheetData sheetId="3680">
        <row r="9">
          <cell r="A9" t="str">
            <v>A</v>
          </cell>
        </row>
      </sheetData>
      <sheetData sheetId="3681">
        <row r="9">
          <cell r="A9" t="str">
            <v>A</v>
          </cell>
        </row>
      </sheetData>
      <sheetData sheetId="3682">
        <row r="9">
          <cell r="A9" t="str">
            <v>A</v>
          </cell>
        </row>
      </sheetData>
      <sheetData sheetId="3683">
        <row r="9">
          <cell r="A9" t="str">
            <v>A</v>
          </cell>
        </row>
      </sheetData>
      <sheetData sheetId="3684">
        <row r="9">
          <cell r="A9" t="str">
            <v>A</v>
          </cell>
        </row>
      </sheetData>
      <sheetData sheetId="3685">
        <row r="9">
          <cell r="A9" t="str">
            <v>A</v>
          </cell>
        </row>
      </sheetData>
      <sheetData sheetId="3686">
        <row r="9">
          <cell r="A9" t="str">
            <v>A</v>
          </cell>
        </row>
      </sheetData>
      <sheetData sheetId="3687">
        <row r="9">
          <cell r="A9" t="str">
            <v>A</v>
          </cell>
        </row>
      </sheetData>
      <sheetData sheetId="3688">
        <row r="9">
          <cell r="A9" t="str">
            <v>A</v>
          </cell>
        </row>
      </sheetData>
      <sheetData sheetId="3689">
        <row r="9">
          <cell r="A9" t="str">
            <v>A</v>
          </cell>
        </row>
      </sheetData>
      <sheetData sheetId="3690">
        <row r="9">
          <cell r="A9" t="str">
            <v>A</v>
          </cell>
        </row>
      </sheetData>
      <sheetData sheetId="3691">
        <row r="9">
          <cell r="A9" t="str">
            <v>A</v>
          </cell>
        </row>
      </sheetData>
      <sheetData sheetId="3692">
        <row r="9">
          <cell r="A9" t="str">
            <v>A</v>
          </cell>
        </row>
      </sheetData>
      <sheetData sheetId="3693">
        <row r="9">
          <cell r="A9" t="str">
            <v>A</v>
          </cell>
        </row>
      </sheetData>
      <sheetData sheetId="3694">
        <row r="9">
          <cell r="A9" t="str">
            <v>A</v>
          </cell>
        </row>
      </sheetData>
      <sheetData sheetId="3695">
        <row r="9">
          <cell r="A9" t="str">
            <v>A</v>
          </cell>
        </row>
      </sheetData>
      <sheetData sheetId="3696">
        <row r="9">
          <cell r="A9" t="str">
            <v>A</v>
          </cell>
        </row>
      </sheetData>
      <sheetData sheetId="3697">
        <row r="9">
          <cell r="A9" t="str">
            <v>A</v>
          </cell>
        </row>
      </sheetData>
      <sheetData sheetId="3698">
        <row r="9">
          <cell r="A9" t="str">
            <v>A</v>
          </cell>
        </row>
      </sheetData>
      <sheetData sheetId="3699">
        <row r="9">
          <cell r="A9" t="str">
            <v>A</v>
          </cell>
        </row>
      </sheetData>
      <sheetData sheetId="3700">
        <row r="9">
          <cell r="A9" t="str">
            <v>A</v>
          </cell>
        </row>
      </sheetData>
      <sheetData sheetId="3701">
        <row r="9">
          <cell r="A9" t="str">
            <v>A</v>
          </cell>
        </row>
      </sheetData>
      <sheetData sheetId="3702">
        <row r="9">
          <cell r="A9" t="str">
            <v>A</v>
          </cell>
        </row>
      </sheetData>
      <sheetData sheetId="3703">
        <row r="9">
          <cell r="A9" t="str">
            <v>A</v>
          </cell>
        </row>
      </sheetData>
      <sheetData sheetId="3704">
        <row r="9">
          <cell r="A9" t="str">
            <v>A</v>
          </cell>
        </row>
      </sheetData>
      <sheetData sheetId="3705">
        <row r="9">
          <cell r="A9" t="str">
            <v>A</v>
          </cell>
        </row>
      </sheetData>
      <sheetData sheetId="3706">
        <row r="9">
          <cell r="A9" t="str">
            <v>A</v>
          </cell>
        </row>
      </sheetData>
      <sheetData sheetId="3707">
        <row r="9">
          <cell r="A9" t="str">
            <v>A</v>
          </cell>
        </row>
      </sheetData>
      <sheetData sheetId="3708">
        <row r="9">
          <cell r="A9" t="str">
            <v>A</v>
          </cell>
        </row>
      </sheetData>
      <sheetData sheetId="3709">
        <row r="9">
          <cell r="A9" t="str">
            <v>A</v>
          </cell>
        </row>
      </sheetData>
      <sheetData sheetId="3710">
        <row r="9">
          <cell r="A9" t="str">
            <v>A</v>
          </cell>
        </row>
      </sheetData>
      <sheetData sheetId="3711">
        <row r="9">
          <cell r="A9" t="str">
            <v>A</v>
          </cell>
        </row>
      </sheetData>
      <sheetData sheetId="3712">
        <row r="9">
          <cell r="A9" t="str">
            <v>A</v>
          </cell>
        </row>
      </sheetData>
      <sheetData sheetId="3713">
        <row r="9">
          <cell r="A9" t="str">
            <v>A</v>
          </cell>
        </row>
      </sheetData>
      <sheetData sheetId="3714">
        <row r="9">
          <cell r="A9" t="str">
            <v>A</v>
          </cell>
        </row>
      </sheetData>
      <sheetData sheetId="3715">
        <row r="9">
          <cell r="A9" t="str">
            <v>A</v>
          </cell>
        </row>
      </sheetData>
      <sheetData sheetId="3716">
        <row r="9">
          <cell r="A9" t="str">
            <v>A</v>
          </cell>
        </row>
      </sheetData>
      <sheetData sheetId="3717">
        <row r="9">
          <cell r="A9" t="str">
            <v>A</v>
          </cell>
        </row>
      </sheetData>
      <sheetData sheetId="3718">
        <row r="9">
          <cell r="A9" t="str">
            <v>A</v>
          </cell>
        </row>
      </sheetData>
      <sheetData sheetId="3719">
        <row r="9">
          <cell r="A9" t="str">
            <v>A</v>
          </cell>
        </row>
      </sheetData>
      <sheetData sheetId="3720">
        <row r="9">
          <cell r="A9" t="str">
            <v>A</v>
          </cell>
        </row>
      </sheetData>
      <sheetData sheetId="3721">
        <row r="9">
          <cell r="A9" t="str">
            <v>A</v>
          </cell>
        </row>
      </sheetData>
      <sheetData sheetId="3722">
        <row r="9">
          <cell r="A9" t="str">
            <v>A</v>
          </cell>
        </row>
      </sheetData>
      <sheetData sheetId="3723">
        <row r="9">
          <cell r="A9" t="str">
            <v>A</v>
          </cell>
        </row>
      </sheetData>
      <sheetData sheetId="3724">
        <row r="9">
          <cell r="A9" t="str">
            <v>A</v>
          </cell>
        </row>
      </sheetData>
      <sheetData sheetId="3725">
        <row r="9">
          <cell r="A9" t="str">
            <v>A</v>
          </cell>
        </row>
      </sheetData>
      <sheetData sheetId="3726">
        <row r="9">
          <cell r="A9" t="str">
            <v>A</v>
          </cell>
        </row>
      </sheetData>
      <sheetData sheetId="3727">
        <row r="9">
          <cell r="A9" t="str">
            <v>A</v>
          </cell>
        </row>
      </sheetData>
      <sheetData sheetId="3728">
        <row r="9">
          <cell r="A9" t="str">
            <v>A</v>
          </cell>
        </row>
      </sheetData>
      <sheetData sheetId="3729">
        <row r="9">
          <cell r="A9" t="str">
            <v>A</v>
          </cell>
        </row>
      </sheetData>
      <sheetData sheetId="3730">
        <row r="9">
          <cell r="A9" t="str">
            <v>A</v>
          </cell>
        </row>
      </sheetData>
      <sheetData sheetId="3731">
        <row r="9">
          <cell r="A9" t="str">
            <v>A</v>
          </cell>
        </row>
      </sheetData>
      <sheetData sheetId="3732">
        <row r="9">
          <cell r="A9" t="str">
            <v>A</v>
          </cell>
        </row>
      </sheetData>
      <sheetData sheetId="3733">
        <row r="9">
          <cell r="A9" t="str">
            <v>A</v>
          </cell>
        </row>
      </sheetData>
      <sheetData sheetId="3734">
        <row r="9">
          <cell r="A9" t="str">
            <v>A</v>
          </cell>
        </row>
      </sheetData>
      <sheetData sheetId="3735">
        <row r="9">
          <cell r="A9" t="str">
            <v>A</v>
          </cell>
        </row>
      </sheetData>
      <sheetData sheetId="3736">
        <row r="9">
          <cell r="A9" t="str">
            <v>A</v>
          </cell>
        </row>
      </sheetData>
      <sheetData sheetId="3737">
        <row r="9">
          <cell r="A9" t="str">
            <v>A</v>
          </cell>
        </row>
      </sheetData>
      <sheetData sheetId="3738">
        <row r="9">
          <cell r="A9" t="str">
            <v>A</v>
          </cell>
        </row>
      </sheetData>
      <sheetData sheetId="3739">
        <row r="9">
          <cell r="A9" t="str">
            <v>A</v>
          </cell>
        </row>
      </sheetData>
      <sheetData sheetId="3740">
        <row r="9">
          <cell r="A9" t="str">
            <v>A</v>
          </cell>
        </row>
      </sheetData>
      <sheetData sheetId="3741">
        <row r="9">
          <cell r="A9" t="str">
            <v>A</v>
          </cell>
        </row>
      </sheetData>
      <sheetData sheetId="3742">
        <row r="9">
          <cell r="A9" t="str">
            <v>A</v>
          </cell>
        </row>
      </sheetData>
      <sheetData sheetId="3743">
        <row r="9">
          <cell r="A9" t="str">
            <v>A</v>
          </cell>
        </row>
      </sheetData>
      <sheetData sheetId="3744">
        <row r="9">
          <cell r="A9" t="str">
            <v>A</v>
          </cell>
        </row>
      </sheetData>
      <sheetData sheetId="3745">
        <row r="9">
          <cell r="A9" t="str">
            <v>A</v>
          </cell>
        </row>
      </sheetData>
      <sheetData sheetId="3746">
        <row r="9">
          <cell r="A9" t="str">
            <v>A</v>
          </cell>
        </row>
      </sheetData>
      <sheetData sheetId="3747">
        <row r="9">
          <cell r="A9" t="str">
            <v>A</v>
          </cell>
        </row>
      </sheetData>
      <sheetData sheetId="3748">
        <row r="9">
          <cell r="A9" t="str">
            <v>A</v>
          </cell>
        </row>
      </sheetData>
      <sheetData sheetId="3749">
        <row r="9">
          <cell r="A9" t="str">
            <v>A</v>
          </cell>
        </row>
      </sheetData>
      <sheetData sheetId="3750">
        <row r="9">
          <cell r="A9" t="str">
            <v>A</v>
          </cell>
        </row>
      </sheetData>
      <sheetData sheetId="3751">
        <row r="9">
          <cell r="A9" t="str">
            <v>A</v>
          </cell>
        </row>
      </sheetData>
      <sheetData sheetId="3752">
        <row r="9">
          <cell r="A9" t="str">
            <v>A</v>
          </cell>
        </row>
      </sheetData>
      <sheetData sheetId="3753">
        <row r="9">
          <cell r="A9" t="str">
            <v>A</v>
          </cell>
        </row>
      </sheetData>
      <sheetData sheetId="3754">
        <row r="9">
          <cell r="A9" t="str">
            <v>A</v>
          </cell>
        </row>
      </sheetData>
      <sheetData sheetId="3755">
        <row r="9">
          <cell r="A9" t="str">
            <v>A</v>
          </cell>
        </row>
      </sheetData>
      <sheetData sheetId="3756">
        <row r="9">
          <cell r="A9" t="str">
            <v>A</v>
          </cell>
        </row>
      </sheetData>
      <sheetData sheetId="3757">
        <row r="9">
          <cell r="A9" t="str">
            <v>A</v>
          </cell>
        </row>
      </sheetData>
      <sheetData sheetId="3758">
        <row r="9">
          <cell r="A9" t="str">
            <v>A</v>
          </cell>
        </row>
      </sheetData>
      <sheetData sheetId="3759">
        <row r="9">
          <cell r="A9" t="str">
            <v>A</v>
          </cell>
        </row>
      </sheetData>
      <sheetData sheetId="3760">
        <row r="9">
          <cell r="A9" t="str">
            <v>A</v>
          </cell>
        </row>
      </sheetData>
      <sheetData sheetId="3761">
        <row r="9">
          <cell r="A9" t="str">
            <v>A</v>
          </cell>
        </row>
      </sheetData>
      <sheetData sheetId="3762">
        <row r="9">
          <cell r="A9" t="str">
            <v>A</v>
          </cell>
        </row>
      </sheetData>
      <sheetData sheetId="3763">
        <row r="9">
          <cell r="A9" t="str">
            <v>A</v>
          </cell>
        </row>
      </sheetData>
      <sheetData sheetId="3764">
        <row r="9">
          <cell r="A9" t="str">
            <v>A</v>
          </cell>
        </row>
      </sheetData>
      <sheetData sheetId="3765">
        <row r="9">
          <cell r="A9" t="str">
            <v>A</v>
          </cell>
        </row>
      </sheetData>
      <sheetData sheetId="3766">
        <row r="9">
          <cell r="A9" t="str">
            <v>A</v>
          </cell>
        </row>
      </sheetData>
      <sheetData sheetId="3767">
        <row r="9">
          <cell r="A9" t="str">
            <v>A</v>
          </cell>
        </row>
      </sheetData>
      <sheetData sheetId="3768">
        <row r="9">
          <cell r="A9" t="str">
            <v>A</v>
          </cell>
        </row>
      </sheetData>
      <sheetData sheetId="3769">
        <row r="9">
          <cell r="A9" t="str">
            <v>A</v>
          </cell>
        </row>
      </sheetData>
      <sheetData sheetId="3770">
        <row r="9">
          <cell r="A9" t="str">
            <v>A</v>
          </cell>
        </row>
      </sheetData>
      <sheetData sheetId="3771">
        <row r="9">
          <cell r="A9" t="str">
            <v>A</v>
          </cell>
        </row>
      </sheetData>
      <sheetData sheetId="3772">
        <row r="9">
          <cell r="A9" t="str">
            <v>A</v>
          </cell>
        </row>
      </sheetData>
      <sheetData sheetId="3773">
        <row r="9">
          <cell r="A9" t="str">
            <v>A</v>
          </cell>
        </row>
      </sheetData>
      <sheetData sheetId="3774">
        <row r="9">
          <cell r="A9" t="str">
            <v>A</v>
          </cell>
        </row>
      </sheetData>
      <sheetData sheetId="3775">
        <row r="9">
          <cell r="A9" t="str">
            <v>A</v>
          </cell>
        </row>
      </sheetData>
      <sheetData sheetId="3776">
        <row r="9">
          <cell r="A9" t="str">
            <v>A</v>
          </cell>
        </row>
      </sheetData>
      <sheetData sheetId="3777">
        <row r="9">
          <cell r="A9" t="str">
            <v>A</v>
          </cell>
        </row>
      </sheetData>
      <sheetData sheetId="3778">
        <row r="9">
          <cell r="A9" t="str">
            <v>A</v>
          </cell>
        </row>
      </sheetData>
      <sheetData sheetId="3779">
        <row r="9">
          <cell r="A9" t="str">
            <v>A</v>
          </cell>
        </row>
      </sheetData>
      <sheetData sheetId="3780">
        <row r="9">
          <cell r="A9" t="str">
            <v>A</v>
          </cell>
        </row>
      </sheetData>
      <sheetData sheetId="3781">
        <row r="9">
          <cell r="A9" t="str">
            <v>A</v>
          </cell>
        </row>
      </sheetData>
      <sheetData sheetId="3782">
        <row r="9">
          <cell r="A9" t="str">
            <v>A</v>
          </cell>
        </row>
      </sheetData>
      <sheetData sheetId="3783">
        <row r="9">
          <cell r="A9" t="str">
            <v>A</v>
          </cell>
        </row>
      </sheetData>
      <sheetData sheetId="3784">
        <row r="9">
          <cell r="A9" t="str">
            <v>A</v>
          </cell>
        </row>
      </sheetData>
      <sheetData sheetId="3785">
        <row r="9">
          <cell r="A9" t="str">
            <v>A</v>
          </cell>
        </row>
      </sheetData>
      <sheetData sheetId="3786">
        <row r="9">
          <cell r="A9" t="str">
            <v>A</v>
          </cell>
        </row>
      </sheetData>
      <sheetData sheetId="3787">
        <row r="9">
          <cell r="A9" t="str">
            <v>A</v>
          </cell>
        </row>
      </sheetData>
      <sheetData sheetId="3788">
        <row r="9">
          <cell r="A9" t="str">
            <v>A</v>
          </cell>
        </row>
      </sheetData>
      <sheetData sheetId="3789">
        <row r="9">
          <cell r="A9" t="str">
            <v>A</v>
          </cell>
        </row>
      </sheetData>
      <sheetData sheetId="3790">
        <row r="9">
          <cell r="A9" t="str">
            <v>A</v>
          </cell>
        </row>
      </sheetData>
      <sheetData sheetId="3791">
        <row r="9">
          <cell r="A9" t="str">
            <v>A</v>
          </cell>
        </row>
      </sheetData>
      <sheetData sheetId="3792">
        <row r="9">
          <cell r="A9" t="str">
            <v>A</v>
          </cell>
        </row>
      </sheetData>
      <sheetData sheetId="3793">
        <row r="9">
          <cell r="A9" t="str">
            <v>A</v>
          </cell>
        </row>
      </sheetData>
      <sheetData sheetId="3794">
        <row r="9">
          <cell r="A9" t="str">
            <v>A</v>
          </cell>
        </row>
      </sheetData>
      <sheetData sheetId="3795">
        <row r="9">
          <cell r="A9" t="str">
            <v>A</v>
          </cell>
        </row>
      </sheetData>
      <sheetData sheetId="3796">
        <row r="9">
          <cell r="A9" t="str">
            <v>A</v>
          </cell>
        </row>
      </sheetData>
      <sheetData sheetId="3797">
        <row r="9">
          <cell r="A9" t="str">
            <v>A</v>
          </cell>
        </row>
      </sheetData>
      <sheetData sheetId="3798">
        <row r="9">
          <cell r="A9" t="str">
            <v>A</v>
          </cell>
        </row>
      </sheetData>
      <sheetData sheetId="3799">
        <row r="9">
          <cell r="A9" t="str">
            <v>A</v>
          </cell>
        </row>
      </sheetData>
      <sheetData sheetId="3800">
        <row r="9">
          <cell r="A9" t="str">
            <v>A</v>
          </cell>
        </row>
      </sheetData>
      <sheetData sheetId="3801">
        <row r="9">
          <cell r="A9" t="str">
            <v>A</v>
          </cell>
        </row>
      </sheetData>
      <sheetData sheetId="3802">
        <row r="9">
          <cell r="A9" t="str">
            <v>A</v>
          </cell>
        </row>
      </sheetData>
      <sheetData sheetId="3803">
        <row r="9">
          <cell r="A9" t="str">
            <v>A</v>
          </cell>
        </row>
      </sheetData>
      <sheetData sheetId="3804">
        <row r="9">
          <cell r="A9" t="str">
            <v>A</v>
          </cell>
        </row>
      </sheetData>
      <sheetData sheetId="3805">
        <row r="9">
          <cell r="A9" t="str">
            <v>A</v>
          </cell>
        </row>
      </sheetData>
      <sheetData sheetId="3806">
        <row r="9">
          <cell r="A9" t="str">
            <v>A</v>
          </cell>
        </row>
      </sheetData>
      <sheetData sheetId="3807">
        <row r="9">
          <cell r="A9" t="str">
            <v>A</v>
          </cell>
        </row>
      </sheetData>
      <sheetData sheetId="3808">
        <row r="9">
          <cell r="A9" t="str">
            <v>A</v>
          </cell>
        </row>
      </sheetData>
      <sheetData sheetId="3809">
        <row r="9">
          <cell r="A9" t="str">
            <v>A</v>
          </cell>
        </row>
      </sheetData>
      <sheetData sheetId="3810">
        <row r="9">
          <cell r="A9" t="str">
            <v>A</v>
          </cell>
        </row>
      </sheetData>
      <sheetData sheetId="3811">
        <row r="9">
          <cell r="A9" t="str">
            <v>A</v>
          </cell>
        </row>
      </sheetData>
      <sheetData sheetId="3812">
        <row r="9">
          <cell r="A9" t="str">
            <v>A</v>
          </cell>
        </row>
      </sheetData>
      <sheetData sheetId="3813">
        <row r="9">
          <cell r="A9" t="str">
            <v>A</v>
          </cell>
        </row>
      </sheetData>
      <sheetData sheetId="3814">
        <row r="9">
          <cell r="A9" t="str">
            <v>A</v>
          </cell>
        </row>
      </sheetData>
      <sheetData sheetId="3815">
        <row r="9">
          <cell r="A9" t="str">
            <v>A</v>
          </cell>
        </row>
      </sheetData>
      <sheetData sheetId="3816">
        <row r="9">
          <cell r="A9" t="str">
            <v>A</v>
          </cell>
        </row>
      </sheetData>
      <sheetData sheetId="3817">
        <row r="9">
          <cell r="A9" t="str">
            <v>A</v>
          </cell>
        </row>
      </sheetData>
      <sheetData sheetId="3818">
        <row r="9">
          <cell r="A9" t="str">
            <v>A</v>
          </cell>
        </row>
      </sheetData>
      <sheetData sheetId="3819">
        <row r="9">
          <cell r="A9" t="str">
            <v>A</v>
          </cell>
        </row>
      </sheetData>
      <sheetData sheetId="3820">
        <row r="9">
          <cell r="A9" t="str">
            <v>A</v>
          </cell>
        </row>
      </sheetData>
      <sheetData sheetId="3821">
        <row r="9">
          <cell r="A9" t="str">
            <v>A</v>
          </cell>
        </row>
      </sheetData>
      <sheetData sheetId="3822">
        <row r="9">
          <cell r="A9" t="str">
            <v>A</v>
          </cell>
        </row>
      </sheetData>
      <sheetData sheetId="3823">
        <row r="9">
          <cell r="A9" t="str">
            <v>A</v>
          </cell>
        </row>
      </sheetData>
      <sheetData sheetId="3824">
        <row r="9">
          <cell r="A9" t="str">
            <v>A</v>
          </cell>
        </row>
      </sheetData>
      <sheetData sheetId="3825">
        <row r="9">
          <cell r="A9" t="str">
            <v>A</v>
          </cell>
        </row>
      </sheetData>
      <sheetData sheetId="3826">
        <row r="9">
          <cell r="A9" t="str">
            <v>A</v>
          </cell>
        </row>
      </sheetData>
      <sheetData sheetId="3827">
        <row r="9">
          <cell r="A9" t="str">
            <v>A</v>
          </cell>
        </row>
      </sheetData>
      <sheetData sheetId="3828">
        <row r="9">
          <cell r="A9" t="str">
            <v>A</v>
          </cell>
        </row>
      </sheetData>
      <sheetData sheetId="3829" refreshError="1"/>
      <sheetData sheetId="3830" refreshError="1"/>
      <sheetData sheetId="3831" refreshError="1"/>
      <sheetData sheetId="3832" refreshError="1"/>
      <sheetData sheetId="3833" refreshError="1"/>
      <sheetData sheetId="3834">
        <row r="9">
          <cell r="A9" t="str">
            <v>A</v>
          </cell>
        </row>
      </sheetData>
      <sheetData sheetId="3835">
        <row r="9">
          <cell r="A9" t="str">
            <v>A</v>
          </cell>
        </row>
      </sheetData>
      <sheetData sheetId="3836">
        <row r="9">
          <cell r="A9" t="str">
            <v>A</v>
          </cell>
        </row>
      </sheetData>
      <sheetData sheetId="3837">
        <row r="9">
          <cell r="A9" t="str">
            <v>A</v>
          </cell>
        </row>
      </sheetData>
      <sheetData sheetId="3838">
        <row r="9">
          <cell r="A9" t="str">
            <v>A</v>
          </cell>
        </row>
      </sheetData>
      <sheetData sheetId="3839">
        <row r="9">
          <cell r="A9" t="str">
            <v>A</v>
          </cell>
        </row>
      </sheetData>
      <sheetData sheetId="3840">
        <row r="9">
          <cell r="A9" t="str">
            <v>A</v>
          </cell>
        </row>
      </sheetData>
      <sheetData sheetId="3841">
        <row r="9">
          <cell r="A9" t="str">
            <v>A</v>
          </cell>
        </row>
      </sheetData>
      <sheetData sheetId="3842">
        <row r="9">
          <cell r="A9" t="str">
            <v>A</v>
          </cell>
        </row>
      </sheetData>
      <sheetData sheetId="3843">
        <row r="9">
          <cell r="A9" t="str">
            <v>A</v>
          </cell>
        </row>
      </sheetData>
      <sheetData sheetId="3844">
        <row r="9">
          <cell r="A9" t="str">
            <v>A</v>
          </cell>
        </row>
      </sheetData>
      <sheetData sheetId="3845">
        <row r="9">
          <cell r="A9" t="str">
            <v>A</v>
          </cell>
        </row>
      </sheetData>
      <sheetData sheetId="3846">
        <row r="9">
          <cell r="A9" t="str">
            <v>A</v>
          </cell>
        </row>
      </sheetData>
      <sheetData sheetId="3847">
        <row r="9">
          <cell r="A9" t="str">
            <v>A</v>
          </cell>
        </row>
      </sheetData>
      <sheetData sheetId="3848">
        <row r="9">
          <cell r="A9" t="str">
            <v>A</v>
          </cell>
        </row>
      </sheetData>
      <sheetData sheetId="3849">
        <row r="9">
          <cell r="A9" t="str">
            <v>A</v>
          </cell>
        </row>
      </sheetData>
      <sheetData sheetId="3850" refreshError="1"/>
      <sheetData sheetId="3851">
        <row r="9">
          <cell r="A9" t="str">
            <v>A</v>
          </cell>
        </row>
      </sheetData>
      <sheetData sheetId="3852">
        <row r="9">
          <cell r="A9" t="str">
            <v>A</v>
          </cell>
        </row>
      </sheetData>
      <sheetData sheetId="3853">
        <row r="9">
          <cell r="A9" t="str">
            <v>A</v>
          </cell>
        </row>
      </sheetData>
      <sheetData sheetId="3854">
        <row r="9">
          <cell r="A9" t="str">
            <v>A</v>
          </cell>
        </row>
      </sheetData>
      <sheetData sheetId="3855">
        <row r="9">
          <cell r="A9" t="str">
            <v>A</v>
          </cell>
        </row>
      </sheetData>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ow r="9">
          <cell r="A9" t="str">
            <v>A</v>
          </cell>
        </row>
      </sheetData>
      <sheetData sheetId="3912">
        <row r="9">
          <cell r="A9" t="str">
            <v>A</v>
          </cell>
        </row>
      </sheetData>
      <sheetData sheetId="3913">
        <row r="9">
          <cell r="A9" t="str">
            <v>A</v>
          </cell>
        </row>
      </sheetData>
      <sheetData sheetId="3914">
        <row r="9">
          <cell r="A9" t="str">
            <v>A</v>
          </cell>
        </row>
      </sheetData>
      <sheetData sheetId="3915">
        <row r="9">
          <cell r="A9" t="str">
            <v>A</v>
          </cell>
        </row>
      </sheetData>
      <sheetData sheetId="3916" refreshError="1"/>
      <sheetData sheetId="3917" refreshError="1"/>
      <sheetData sheetId="3918" refreshError="1"/>
      <sheetData sheetId="3919" refreshError="1"/>
      <sheetData sheetId="3920" refreshError="1"/>
      <sheetData sheetId="3921">
        <row r="9">
          <cell r="A9" t="str">
            <v>A</v>
          </cell>
        </row>
      </sheetData>
      <sheetData sheetId="3922">
        <row r="9">
          <cell r="A9" t="str">
            <v>A</v>
          </cell>
        </row>
      </sheetData>
      <sheetData sheetId="3923">
        <row r="9">
          <cell r="A9" t="str">
            <v>A</v>
          </cell>
        </row>
      </sheetData>
      <sheetData sheetId="3924">
        <row r="9">
          <cell r="A9" t="str">
            <v>A</v>
          </cell>
        </row>
      </sheetData>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refreshError="1"/>
      <sheetData sheetId="4190"/>
      <sheetData sheetId="4191"/>
      <sheetData sheetId="4192"/>
      <sheetData sheetId="4193"/>
      <sheetData sheetId="4194"/>
      <sheetData sheetId="4195"/>
      <sheetData sheetId="4196" refreshError="1"/>
      <sheetData sheetId="4197" refreshError="1"/>
      <sheetData sheetId="4198"/>
      <sheetData sheetId="4199" refreshError="1"/>
      <sheetData sheetId="4200"/>
      <sheetData sheetId="4201" refreshError="1"/>
      <sheetData sheetId="4202" refreshError="1"/>
      <sheetData sheetId="4203"/>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sheetData sheetId="4262" refreshError="1"/>
      <sheetData sheetId="4263" refreshError="1"/>
      <sheetData sheetId="4264" refreshError="1"/>
      <sheetData sheetId="4265" refreshError="1"/>
      <sheetData sheetId="4266" refreshError="1"/>
      <sheetData sheetId="4267" refreshError="1"/>
      <sheetData sheetId="4268">
        <row r="9">
          <cell r="A9" t="str">
            <v>A</v>
          </cell>
        </row>
      </sheetData>
      <sheetData sheetId="4269">
        <row r="9">
          <cell r="A9" t="str">
            <v>A</v>
          </cell>
        </row>
      </sheetData>
      <sheetData sheetId="4270">
        <row r="9">
          <cell r="A9" t="str">
            <v>A</v>
          </cell>
        </row>
      </sheetData>
      <sheetData sheetId="4271">
        <row r="9">
          <cell r="A9" t="str">
            <v>A</v>
          </cell>
        </row>
      </sheetData>
      <sheetData sheetId="4272">
        <row r="9">
          <cell r="A9" t="str">
            <v>A</v>
          </cell>
        </row>
      </sheetData>
      <sheetData sheetId="4273">
        <row r="9">
          <cell r="A9" t="str">
            <v>A</v>
          </cell>
        </row>
      </sheetData>
      <sheetData sheetId="4274">
        <row r="9">
          <cell r="A9" t="str">
            <v>A</v>
          </cell>
        </row>
      </sheetData>
      <sheetData sheetId="4275">
        <row r="9">
          <cell r="A9" t="str">
            <v>A</v>
          </cell>
        </row>
      </sheetData>
      <sheetData sheetId="4276">
        <row r="9">
          <cell r="A9" t="str">
            <v>A</v>
          </cell>
        </row>
      </sheetData>
      <sheetData sheetId="4277">
        <row r="9">
          <cell r="A9" t="str">
            <v>A</v>
          </cell>
        </row>
      </sheetData>
      <sheetData sheetId="4278">
        <row r="9">
          <cell r="A9" t="str">
            <v>A</v>
          </cell>
        </row>
      </sheetData>
      <sheetData sheetId="4279">
        <row r="9">
          <cell r="A9" t="str">
            <v>A</v>
          </cell>
        </row>
      </sheetData>
      <sheetData sheetId="4280">
        <row r="9">
          <cell r="A9" t="str">
            <v>A</v>
          </cell>
        </row>
      </sheetData>
      <sheetData sheetId="4281">
        <row r="9">
          <cell r="A9" t="str">
            <v>A</v>
          </cell>
        </row>
      </sheetData>
      <sheetData sheetId="4282">
        <row r="9">
          <cell r="A9" t="str">
            <v>A</v>
          </cell>
        </row>
      </sheetData>
      <sheetData sheetId="4283">
        <row r="9">
          <cell r="A9" t="str">
            <v>A</v>
          </cell>
        </row>
      </sheetData>
      <sheetData sheetId="4284">
        <row r="9">
          <cell r="A9" t="str">
            <v>A</v>
          </cell>
        </row>
      </sheetData>
      <sheetData sheetId="4285">
        <row r="9">
          <cell r="A9" t="str">
            <v>A</v>
          </cell>
        </row>
      </sheetData>
      <sheetData sheetId="4286">
        <row r="9">
          <cell r="A9" t="str">
            <v>A</v>
          </cell>
        </row>
      </sheetData>
      <sheetData sheetId="4287">
        <row r="9">
          <cell r="A9" t="str">
            <v>A</v>
          </cell>
        </row>
      </sheetData>
      <sheetData sheetId="4288">
        <row r="9">
          <cell r="A9" t="str">
            <v>A</v>
          </cell>
        </row>
      </sheetData>
      <sheetData sheetId="4289">
        <row r="9">
          <cell r="A9" t="str">
            <v>A</v>
          </cell>
        </row>
      </sheetData>
      <sheetData sheetId="4290">
        <row r="9">
          <cell r="A9" t="str">
            <v>A</v>
          </cell>
        </row>
      </sheetData>
      <sheetData sheetId="4291">
        <row r="9">
          <cell r="A9" t="str">
            <v>A</v>
          </cell>
        </row>
      </sheetData>
      <sheetData sheetId="4292">
        <row r="9">
          <cell r="A9" t="str">
            <v>A</v>
          </cell>
        </row>
      </sheetData>
      <sheetData sheetId="4293">
        <row r="9">
          <cell r="A9" t="str">
            <v>A</v>
          </cell>
        </row>
      </sheetData>
      <sheetData sheetId="4294">
        <row r="9">
          <cell r="A9" t="str">
            <v>A</v>
          </cell>
        </row>
      </sheetData>
      <sheetData sheetId="4295">
        <row r="9">
          <cell r="A9" t="str">
            <v>A</v>
          </cell>
        </row>
      </sheetData>
      <sheetData sheetId="4296">
        <row r="9">
          <cell r="A9" t="str">
            <v>A</v>
          </cell>
        </row>
      </sheetData>
      <sheetData sheetId="4297">
        <row r="9">
          <cell r="A9" t="str">
            <v>A</v>
          </cell>
        </row>
      </sheetData>
      <sheetData sheetId="4298">
        <row r="9">
          <cell r="A9" t="str">
            <v>A</v>
          </cell>
        </row>
      </sheetData>
      <sheetData sheetId="4299">
        <row r="9">
          <cell r="A9" t="str">
            <v>A</v>
          </cell>
        </row>
      </sheetData>
      <sheetData sheetId="4300" refreshError="1"/>
      <sheetData sheetId="4301" refreshError="1"/>
      <sheetData sheetId="4302" refreshError="1"/>
      <sheetData sheetId="4303" refreshError="1"/>
      <sheetData sheetId="4304" refreshError="1"/>
      <sheetData sheetId="4305" refreshError="1"/>
      <sheetData sheetId="4306">
        <row r="9">
          <cell r="A9" t="str">
            <v>A</v>
          </cell>
        </row>
      </sheetData>
      <sheetData sheetId="4307">
        <row r="9">
          <cell r="A9" t="str">
            <v>A</v>
          </cell>
        </row>
      </sheetData>
      <sheetData sheetId="4308">
        <row r="9">
          <cell r="A9" t="str">
            <v>A</v>
          </cell>
        </row>
      </sheetData>
      <sheetData sheetId="4309">
        <row r="9">
          <cell r="A9" t="str">
            <v>A</v>
          </cell>
        </row>
      </sheetData>
      <sheetData sheetId="4310">
        <row r="9">
          <cell r="A9" t="str">
            <v>A</v>
          </cell>
        </row>
      </sheetData>
      <sheetData sheetId="4311">
        <row r="9">
          <cell r="A9" t="str">
            <v>A</v>
          </cell>
        </row>
      </sheetData>
      <sheetData sheetId="4312">
        <row r="9">
          <cell r="A9" t="str">
            <v>A</v>
          </cell>
        </row>
      </sheetData>
      <sheetData sheetId="4313">
        <row r="9">
          <cell r="A9" t="str">
            <v>A</v>
          </cell>
        </row>
      </sheetData>
      <sheetData sheetId="4314">
        <row r="9">
          <cell r="A9" t="str">
            <v>A</v>
          </cell>
        </row>
      </sheetData>
      <sheetData sheetId="4315">
        <row r="9">
          <cell r="A9" t="str">
            <v>A</v>
          </cell>
        </row>
      </sheetData>
      <sheetData sheetId="4316">
        <row r="9">
          <cell r="A9" t="str">
            <v>A</v>
          </cell>
        </row>
      </sheetData>
      <sheetData sheetId="4317">
        <row r="9">
          <cell r="A9" t="str">
            <v>A</v>
          </cell>
        </row>
      </sheetData>
      <sheetData sheetId="4318">
        <row r="9">
          <cell r="A9" t="str">
            <v>A</v>
          </cell>
        </row>
      </sheetData>
      <sheetData sheetId="4319">
        <row r="9">
          <cell r="A9" t="str">
            <v>A</v>
          </cell>
        </row>
      </sheetData>
      <sheetData sheetId="4320">
        <row r="9">
          <cell r="A9" t="str">
            <v>A</v>
          </cell>
        </row>
      </sheetData>
      <sheetData sheetId="4321">
        <row r="9">
          <cell r="A9" t="str">
            <v>A</v>
          </cell>
        </row>
      </sheetData>
      <sheetData sheetId="4322">
        <row r="9">
          <cell r="A9" t="str">
            <v>A</v>
          </cell>
        </row>
      </sheetData>
      <sheetData sheetId="4323">
        <row r="9">
          <cell r="A9" t="str">
            <v>A</v>
          </cell>
        </row>
      </sheetData>
      <sheetData sheetId="4324">
        <row r="9">
          <cell r="A9" t="str">
            <v>A</v>
          </cell>
        </row>
      </sheetData>
      <sheetData sheetId="4325">
        <row r="9">
          <cell r="A9" t="str">
            <v>A</v>
          </cell>
        </row>
      </sheetData>
      <sheetData sheetId="4326">
        <row r="9">
          <cell r="A9" t="str">
            <v>A</v>
          </cell>
        </row>
      </sheetData>
      <sheetData sheetId="4327">
        <row r="9">
          <cell r="A9" t="str">
            <v>A</v>
          </cell>
        </row>
      </sheetData>
      <sheetData sheetId="4328">
        <row r="9">
          <cell r="A9" t="str">
            <v>A</v>
          </cell>
        </row>
      </sheetData>
      <sheetData sheetId="4329">
        <row r="9">
          <cell r="A9" t="str">
            <v>A</v>
          </cell>
        </row>
      </sheetData>
      <sheetData sheetId="4330">
        <row r="9">
          <cell r="A9" t="str">
            <v>A</v>
          </cell>
        </row>
      </sheetData>
      <sheetData sheetId="4331">
        <row r="9">
          <cell r="A9" t="str">
            <v>A</v>
          </cell>
        </row>
      </sheetData>
      <sheetData sheetId="4332">
        <row r="9">
          <cell r="A9" t="str">
            <v>A</v>
          </cell>
        </row>
      </sheetData>
      <sheetData sheetId="4333">
        <row r="9">
          <cell r="A9" t="str">
            <v>A</v>
          </cell>
        </row>
      </sheetData>
      <sheetData sheetId="4334">
        <row r="9">
          <cell r="A9" t="str">
            <v>A</v>
          </cell>
        </row>
      </sheetData>
      <sheetData sheetId="4335">
        <row r="9">
          <cell r="A9" t="str">
            <v>A</v>
          </cell>
        </row>
      </sheetData>
      <sheetData sheetId="4336">
        <row r="9">
          <cell r="A9" t="str">
            <v>A</v>
          </cell>
        </row>
      </sheetData>
      <sheetData sheetId="4337">
        <row r="9">
          <cell r="A9" t="str">
            <v>A</v>
          </cell>
        </row>
      </sheetData>
      <sheetData sheetId="4338">
        <row r="9">
          <cell r="A9" t="str">
            <v>A</v>
          </cell>
        </row>
      </sheetData>
      <sheetData sheetId="4339">
        <row r="9">
          <cell r="A9" t="str">
            <v>A</v>
          </cell>
        </row>
      </sheetData>
      <sheetData sheetId="4340">
        <row r="9">
          <cell r="A9" t="str">
            <v>A</v>
          </cell>
        </row>
      </sheetData>
      <sheetData sheetId="4341">
        <row r="9">
          <cell r="A9" t="str">
            <v>A</v>
          </cell>
        </row>
      </sheetData>
      <sheetData sheetId="4342">
        <row r="9">
          <cell r="A9" t="str">
            <v>A</v>
          </cell>
        </row>
      </sheetData>
      <sheetData sheetId="4343">
        <row r="9">
          <cell r="A9" t="str">
            <v>A</v>
          </cell>
        </row>
      </sheetData>
      <sheetData sheetId="4344">
        <row r="9">
          <cell r="A9" t="str">
            <v>A</v>
          </cell>
        </row>
      </sheetData>
      <sheetData sheetId="4345">
        <row r="9">
          <cell r="A9" t="str">
            <v>A</v>
          </cell>
        </row>
      </sheetData>
      <sheetData sheetId="4346">
        <row r="9">
          <cell r="A9" t="str">
            <v>A</v>
          </cell>
        </row>
      </sheetData>
      <sheetData sheetId="4347">
        <row r="9">
          <cell r="A9" t="str">
            <v>A</v>
          </cell>
        </row>
      </sheetData>
      <sheetData sheetId="4348">
        <row r="9">
          <cell r="A9" t="str">
            <v>A</v>
          </cell>
        </row>
      </sheetData>
      <sheetData sheetId="4349">
        <row r="9">
          <cell r="A9" t="str">
            <v>A</v>
          </cell>
        </row>
      </sheetData>
      <sheetData sheetId="4350">
        <row r="9">
          <cell r="A9" t="str">
            <v>A</v>
          </cell>
        </row>
      </sheetData>
      <sheetData sheetId="4351">
        <row r="9">
          <cell r="A9" t="str">
            <v>A</v>
          </cell>
        </row>
      </sheetData>
      <sheetData sheetId="4352">
        <row r="9">
          <cell r="A9" t="str">
            <v>A</v>
          </cell>
        </row>
      </sheetData>
      <sheetData sheetId="4353">
        <row r="9">
          <cell r="A9" t="str">
            <v>A</v>
          </cell>
        </row>
      </sheetData>
      <sheetData sheetId="4354">
        <row r="9">
          <cell r="A9" t="str">
            <v>A</v>
          </cell>
        </row>
      </sheetData>
      <sheetData sheetId="4355">
        <row r="9">
          <cell r="A9" t="str">
            <v>A</v>
          </cell>
        </row>
      </sheetData>
      <sheetData sheetId="4356">
        <row r="9">
          <cell r="A9" t="str">
            <v>A</v>
          </cell>
        </row>
      </sheetData>
      <sheetData sheetId="4357">
        <row r="9">
          <cell r="A9" t="str">
            <v>A</v>
          </cell>
        </row>
      </sheetData>
      <sheetData sheetId="4358">
        <row r="9">
          <cell r="A9" t="str">
            <v>A</v>
          </cell>
        </row>
      </sheetData>
      <sheetData sheetId="4359">
        <row r="9">
          <cell r="A9" t="str">
            <v>A</v>
          </cell>
        </row>
      </sheetData>
      <sheetData sheetId="4360">
        <row r="9">
          <cell r="A9" t="str">
            <v>A</v>
          </cell>
        </row>
      </sheetData>
      <sheetData sheetId="4361">
        <row r="9">
          <cell r="A9" t="str">
            <v>A</v>
          </cell>
        </row>
      </sheetData>
      <sheetData sheetId="4362">
        <row r="9">
          <cell r="A9" t="str">
            <v>A</v>
          </cell>
        </row>
      </sheetData>
      <sheetData sheetId="4363">
        <row r="9">
          <cell r="A9" t="str">
            <v>A</v>
          </cell>
        </row>
      </sheetData>
      <sheetData sheetId="4364">
        <row r="9">
          <cell r="A9" t="str">
            <v>A</v>
          </cell>
        </row>
      </sheetData>
      <sheetData sheetId="4365">
        <row r="9">
          <cell r="A9" t="str">
            <v>A</v>
          </cell>
        </row>
      </sheetData>
      <sheetData sheetId="4366">
        <row r="9">
          <cell r="A9" t="str">
            <v>A</v>
          </cell>
        </row>
      </sheetData>
      <sheetData sheetId="4367">
        <row r="9">
          <cell r="A9" t="str">
            <v>A</v>
          </cell>
        </row>
      </sheetData>
      <sheetData sheetId="4368">
        <row r="9">
          <cell r="A9" t="str">
            <v>A</v>
          </cell>
        </row>
      </sheetData>
      <sheetData sheetId="4369">
        <row r="9">
          <cell r="A9" t="str">
            <v>A</v>
          </cell>
        </row>
      </sheetData>
      <sheetData sheetId="4370">
        <row r="9">
          <cell r="A9" t="str">
            <v>A</v>
          </cell>
        </row>
      </sheetData>
      <sheetData sheetId="4371">
        <row r="9">
          <cell r="A9" t="str">
            <v>A</v>
          </cell>
        </row>
      </sheetData>
      <sheetData sheetId="4372">
        <row r="9">
          <cell r="A9" t="str">
            <v>A</v>
          </cell>
        </row>
      </sheetData>
      <sheetData sheetId="4373">
        <row r="9">
          <cell r="A9" t="str">
            <v>A</v>
          </cell>
        </row>
      </sheetData>
      <sheetData sheetId="4374">
        <row r="9">
          <cell r="A9" t="str">
            <v>A</v>
          </cell>
        </row>
      </sheetData>
      <sheetData sheetId="4375">
        <row r="9">
          <cell r="A9" t="str">
            <v>A</v>
          </cell>
        </row>
      </sheetData>
      <sheetData sheetId="4376">
        <row r="9">
          <cell r="A9" t="str">
            <v>A</v>
          </cell>
        </row>
      </sheetData>
      <sheetData sheetId="4377">
        <row r="9">
          <cell r="A9" t="str">
            <v>A</v>
          </cell>
        </row>
      </sheetData>
      <sheetData sheetId="4378">
        <row r="9">
          <cell r="A9" t="str">
            <v>A</v>
          </cell>
        </row>
      </sheetData>
      <sheetData sheetId="4379">
        <row r="9">
          <cell r="A9" t="str">
            <v>A</v>
          </cell>
        </row>
      </sheetData>
      <sheetData sheetId="4380">
        <row r="9">
          <cell r="A9" t="str">
            <v>A</v>
          </cell>
        </row>
      </sheetData>
      <sheetData sheetId="4381">
        <row r="9">
          <cell r="A9" t="str">
            <v>A</v>
          </cell>
        </row>
      </sheetData>
      <sheetData sheetId="4382">
        <row r="9">
          <cell r="A9" t="str">
            <v>A</v>
          </cell>
        </row>
      </sheetData>
      <sheetData sheetId="4383">
        <row r="9">
          <cell r="A9" t="str">
            <v>A</v>
          </cell>
        </row>
      </sheetData>
      <sheetData sheetId="4384">
        <row r="9">
          <cell r="A9" t="str">
            <v>A</v>
          </cell>
        </row>
      </sheetData>
      <sheetData sheetId="4385">
        <row r="9">
          <cell r="A9" t="str">
            <v>A</v>
          </cell>
        </row>
      </sheetData>
      <sheetData sheetId="4386">
        <row r="9">
          <cell r="A9" t="str">
            <v>A</v>
          </cell>
        </row>
      </sheetData>
      <sheetData sheetId="4387">
        <row r="9">
          <cell r="A9" t="str">
            <v>A</v>
          </cell>
        </row>
      </sheetData>
      <sheetData sheetId="4388">
        <row r="9">
          <cell r="A9" t="str">
            <v>A</v>
          </cell>
        </row>
      </sheetData>
      <sheetData sheetId="4389">
        <row r="9">
          <cell r="A9" t="str">
            <v>A</v>
          </cell>
        </row>
      </sheetData>
      <sheetData sheetId="4390">
        <row r="9">
          <cell r="A9" t="str">
            <v>A</v>
          </cell>
        </row>
      </sheetData>
      <sheetData sheetId="4391">
        <row r="9">
          <cell r="A9" t="str">
            <v>A</v>
          </cell>
        </row>
      </sheetData>
      <sheetData sheetId="4392">
        <row r="9">
          <cell r="A9" t="str">
            <v>A</v>
          </cell>
        </row>
      </sheetData>
      <sheetData sheetId="4393">
        <row r="9">
          <cell r="A9" t="str">
            <v>A</v>
          </cell>
        </row>
      </sheetData>
      <sheetData sheetId="4394">
        <row r="9">
          <cell r="A9" t="str">
            <v>A</v>
          </cell>
        </row>
      </sheetData>
      <sheetData sheetId="4395">
        <row r="9">
          <cell r="A9" t="str">
            <v>A</v>
          </cell>
        </row>
      </sheetData>
      <sheetData sheetId="4396">
        <row r="9">
          <cell r="A9" t="str">
            <v>A</v>
          </cell>
        </row>
      </sheetData>
      <sheetData sheetId="4397">
        <row r="9">
          <cell r="A9" t="str">
            <v>A</v>
          </cell>
        </row>
      </sheetData>
      <sheetData sheetId="4398">
        <row r="9">
          <cell r="A9" t="str">
            <v>A</v>
          </cell>
        </row>
      </sheetData>
      <sheetData sheetId="4399">
        <row r="9">
          <cell r="A9" t="str">
            <v>A</v>
          </cell>
        </row>
      </sheetData>
      <sheetData sheetId="4400">
        <row r="9">
          <cell r="A9" t="str">
            <v>A</v>
          </cell>
        </row>
      </sheetData>
      <sheetData sheetId="4401">
        <row r="9">
          <cell r="A9" t="str">
            <v>A</v>
          </cell>
        </row>
      </sheetData>
      <sheetData sheetId="4402">
        <row r="9">
          <cell r="A9" t="str">
            <v>A</v>
          </cell>
        </row>
      </sheetData>
      <sheetData sheetId="4403">
        <row r="9">
          <cell r="A9" t="str">
            <v>A</v>
          </cell>
        </row>
      </sheetData>
      <sheetData sheetId="4404">
        <row r="9">
          <cell r="A9" t="str">
            <v>A</v>
          </cell>
        </row>
      </sheetData>
      <sheetData sheetId="4405">
        <row r="9">
          <cell r="A9" t="str">
            <v>A</v>
          </cell>
        </row>
      </sheetData>
      <sheetData sheetId="4406">
        <row r="9">
          <cell r="A9" t="str">
            <v>A</v>
          </cell>
        </row>
      </sheetData>
      <sheetData sheetId="4407">
        <row r="9">
          <cell r="A9" t="str">
            <v>A</v>
          </cell>
        </row>
      </sheetData>
      <sheetData sheetId="4408">
        <row r="9">
          <cell r="A9" t="str">
            <v>A</v>
          </cell>
        </row>
      </sheetData>
      <sheetData sheetId="4409">
        <row r="9">
          <cell r="A9" t="str">
            <v>A</v>
          </cell>
        </row>
      </sheetData>
      <sheetData sheetId="4410">
        <row r="9">
          <cell r="A9" t="str">
            <v>A</v>
          </cell>
        </row>
      </sheetData>
      <sheetData sheetId="4411">
        <row r="9">
          <cell r="A9" t="str">
            <v>A</v>
          </cell>
        </row>
      </sheetData>
      <sheetData sheetId="4412">
        <row r="9">
          <cell r="A9" t="str">
            <v>A</v>
          </cell>
        </row>
      </sheetData>
      <sheetData sheetId="4413">
        <row r="9">
          <cell r="A9" t="str">
            <v>A</v>
          </cell>
        </row>
      </sheetData>
      <sheetData sheetId="4414">
        <row r="9">
          <cell r="A9" t="str">
            <v>A</v>
          </cell>
        </row>
      </sheetData>
      <sheetData sheetId="4415">
        <row r="9">
          <cell r="A9" t="str">
            <v>A</v>
          </cell>
        </row>
      </sheetData>
      <sheetData sheetId="4416">
        <row r="9">
          <cell r="A9" t="str">
            <v>A</v>
          </cell>
        </row>
      </sheetData>
      <sheetData sheetId="4417">
        <row r="9">
          <cell r="A9" t="str">
            <v>A</v>
          </cell>
        </row>
      </sheetData>
      <sheetData sheetId="4418">
        <row r="9">
          <cell r="A9" t="str">
            <v>A</v>
          </cell>
        </row>
      </sheetData>
      <sheetData sheetId="4419">
        <row r="9">
          <cell r="A9" t="str">
            <v>A</v>
          </cell>
        </row>
      </sheetData>
      <sheetData sheetId="4420">
        <row r="9">
          <cell r="A9" t="str">
            <v>A</v>
          </cell>
        </row>
      </sheetData>
      <sheetData sheetId="4421">
        <row r="9">
          <cell r="A9" t="str">
            <v>A</v>
          </cell>
        </row>
      </sheetData>
      <sheetData sheetId="4422">
        <row r="9">
          <cell r="A9" t="str">
            <v>A</v>
          </cell>
        </row>
      </sheetData>
      <sheetData sheetId="4423">
        <row r="9">
          <cell r="A9" t="str">
            <v>A</v>
          </cell>
        </row>
      </sheetData>
      <sheetData sheetId="4424">
        <row r="9">
          <cell r="A9" t="str">
            <v>A</v>
          </cell>
        </row>
      </sheetData>
      <sheetData sheetId="4425">
        <row r="9">
          <cell r="A9" t="str">
            <v>A</v>
          </cell>
        </row>
      </sheetData>
      <sheetData sheetId="4426">
        <row r="9">
          <cell r="A9" t="str">
            <v>A</v>
          </cell>
        </row>
      </sheetData>
      <sheetData sheetId="4427">
        <row r="9">
          <cell r="A9" t="str">
            <v>A</v>
          </cell>
        </row>
      </sheetData>
      <sheetData sheetId="4428">
        <row r="9">
          <cell r="A9" t="str">
            <v>A</v>
          </cell>
        </row>
      </sheetData>
      <sheetData sheetId="4429">
        <row r="9">
          <cell r="A9" t="str">
            <v>A</v>
          </cell>
        </row>
      </sheetData>
      <sheetData sheetId="4430">
        <row r="9">
          <cell r="A9" t="str">
            <v>A</v>
          </cell>
        </row>
      </sheetData>
      <sheetData sheetId="4431">
        <row r="9">
          <cell r="A9" t="str">
            <v>A</v>
          </cell>
        </row>
      </sheetData>
      <sheetData sheetId="4432">
        <row r="9">
          <cell r="A9" t="str">
            <v>A</v>
          </cell>
        </row>
      </sheetData>
      <sheetData sheetId="4433">
        <row r="9">
          <cell r="A9" t="str">
            <v>A</v>
          </cell>
        </row>
      </sheetData>
      <sheetData sheetId="4434">
        <row r="9">
          <cell r="A9" t="str">
            <v>A</v>
          </cell>
        </row>
      </sheetData>
      <sheetData sheetId="4435">
        <row r="9">
          <cell r="A9" t="str">
            <v>A</v>
          </cell>
        </row>
      </sheetData>
      <sheetData sheetId="4436">
        <row r="9">
          <cell r="A9" t="str">
            <v>A</v>
          </cell>
        </row>
      </sheetData>
      <sheetData sheetId="4437">
        <row r="9">
          <cell r="A9" t="str">
            <v>A</v>
          </cell>
        </row>
      </sheetData>
      <sheetData sheetId="4438">
        <row r="9">
          <cell r="A9" t="str">
            <v>A</v>
          </cell>
        </row>
      </sheetData>
      <sheetData sheetId="4439">
        <row r="9">
          <cell r="A9" t="str">
            <v>A</v>
          </cell>
        </row>
      </sheetData>
      <sheetData sheetId="4440">
        <row r="9">
          <cell r="A9" t="str">
            <v>A</v>
          </cell>
        </row>
      </sheetData>
      <sheetData sheetId="4441">
        <row r="9">
          <cell r="A9" t="str">
            <v>A</v>
          </cell>
        </row>
      </sheetData>
      <sheetData sheetId="4442">
        <row r="9">
          <cell r="A9" t="str">
            <v>A</v>
          </cell>
        </row>
      </sheetData>
      <sheetData sheetId="4443">
        <row r="9">
          <cell r="A9" t="str">
            <v>A</v>
          </cell>
        </row>
      </sheetData>
      <sheetData sheetId="4444">
        <row r="9">
          <cell r="A9" t="str">
            <v>A</v>
          </cell>
        </row>
      </sheetData>
      <sheetData sheetId="4445">
        <row r="9">
          <cell r="A9" t="str">
            <v>A</v>
          </cell>
        </row>
      </sheetData>
      <sheetData sheetId="4446">
        <row r="9">
          <cell r="A9" t="str">
            <v>A</v>
          </cell>
        </row>
      </sheetData>
      <sheetData sheetId="4447">
        <row r="9">
          <cell r="A9" t="str">
            <v>A</v>
          </cell>
        </row>
      </sheetData>
      <sheetData sheetId="4448">
        <row r="9">
          <cell r="A9" t="str">
            <v>A</v>
          </cell>
        </row>
      </sheetData>
      <sheetData sheetId="4449">
        <row r="9">
          <cell r="A9" t="str">
            <v>A</v>
          </cell>
        </row>
      </sheetData>
      <sheetData sheetId="4450">
        <row r="9">
          <cell r="A9" t="str">
            <v>A</v>
          </cell>
        </row>
      </sheetData>
      <sheetData sheetId="4451">
        <row r="9">
          <cell r="A9" t="str">
            <v>A</v>
          </cell>
        </row>
      </sheetData>
      <sheetData sheetId="4452">
        <row r="9">
          <cell r="A9" t="str">
            <v>A</v>
          </cell>
        </row>
      </sheetData>
      <sheetData sheetId="4453">
        <row r="9">
          <cell r="A9" t="str">
            <v>A</v>
          </cell>
        </row>
      </sheetData>
      <sheetData sheetId="4454">
        <row r="9">
          <cell r="A9" t="str">
            <v>A</v>
          </cell>
        </row>
      </sheetData>
      <sheetData sheetId="4455">
        <row r="9">
          <cell r="A9" t="str">
            <v>A</v>
          </cell>
        </row>
      </sheetData>
      <sheetData sheetId="4456">
        <row r="9">
          <cell r="A9" t="str">
            <v>A</v>
          </cell>
        </row>
      </sheetData>
      <sheetData sheetId="4457">
        <row r="9">
          <cell r="A9" t="str">
            <v>A</v>
          </cell>
        </row>
      </sheetData>
      <sheetData sheetId="4458">
        <row r="9">
          <cell r="A9" t="str">
            <v>A</v>
          </cell>
        </row>
      </sheetData>
      <sheetData sheetId="4459">
        <row r="9">
          <cell r="A9" t="str">
            <v>A</v>
          </cell>
        </row>
      </sheetData>
      <sheetData sheetId="4460">
        <row r="9">
          <cell r="A9" t="str">
            <v>A</v>
          </cell>
        </row>
      </sheetData>
      <sheetData sheetId="4461">
        <row r="9">
          <cell r="A9" t="str">
            <v>A</v>
          </cell>
        </row>
      </sheetData>
      <sheetData sheetId="4462">
        <row r="9">
          <cell r="A9" t="str">
            <v>A</v>
          </cell>
        </row>
      </sheetData>
      <sheetData sheetId="4463">
        <row r="9">
          <cell r="A9" t="str">
            <v>A</v>
          </cell>
        </row>
      </sheetData>
      <sheetData sheetId="4464">
        <row r="9">
          <cell r="A9" t="str">
            <v>A</v>
          </cell>
        </row>
      </sheetData>
      <sheetData sheetId="4465">
        <row r="9">
          <cell r="A9" t="str">
            <v>A</v>
          </cell>
        </row>
      </sheetData>
      <sheetData sheetId="4466">
        <row r="9">
          <cell r="A9" t="str">
            <v>A</v>
          </cell>
        </row>
      </sheetData>
      <sheetData sheetId="4467">
        <row r="9">
          <cell r="A9" t="str">
            <v>A</v>
          </cell>
        </row>
      </sheetData>
      <sheetData sheetId="4468">
        <row r="9">
          <cell r="A9" t="str">
            <v>A</v>
          </cell>
        </row>
      </sheetData>
      <sheetData sheetId="4469">
        <row r="9">
          <cell r="A9" t="str">
            <v>A</v>
          </cell>
        </row>
      </sheetData>
      <sheetData sheetId="4470">
        <row r="9">
          <cell r="A9" t="str">
            <v>A</v>
          </cell>
        </row>
      </sheetData>
      <sheetData sheetId="4471">
        <row r="9">
          <cell r="A9" t="str">
            <v>A</v>
          </cell>
        </row>
      </sheetData>
      <sheetData sheetId="4472">
        <row r="9">
          <cell r="A9" t="str">
            <v>A</v>
          </cell>
        </row>
      </sheetData>
      <sheetData sheetId="4473">
        <row r="9">
          <cell r="A9" t="str">
            <v>A</v>
          </cell>
        </row>
      </sheetData>
      <sheetData sheetId="4474">
        <row r="9">
          <cell r="A9" t="str">
            <v>A</v>
          </cell>
        </row>
      </sheetData>
      <sheetData sheetId="4475">
        <row r="9">
          <cell r="A9" t="str">
            <v>A</v>
          </cell>
        </row>
      </sheetData>
      <sheetData sheetId="4476">
        <row r="9">
          <cell r="A9" t="str">
            <v>A</v>
          </cell>
        </row>
      </sheetData>
      <sheetData sheetId="4477">
        <row r="9">
          <cell r="A9" t="str">
            <v>A</v>
          </cell>
        </row>
      </sheetData>
      <sheetData sheetId="4478">
        <row r="9">
          <cell r="A9" t="str">
            <v>A</v>
          </cell>
        </row>
      </sheetData>
      <sheetData sheetId="4479">
        <row r="9">
          <cell r="A9" t="str">
            <v>A</v>
          </cell>
        </row>
      </sheetData>
      <sheetData sheetId="4480">
        <row r="9">
          <cell r="A9" t="str">
            <v>A</v>
          </cell>
        </row>
      </sheetData>
      <sheetData sheetId="4481">
        <row r="9">
          <cell r="A9" t="str">
            <v>A</v>
          </cell>
        </row>
      </sheetData>
      <sheetData sheetId="4482">
        <row r="9">
          <cell r="A9" t="str">
            <v>A</v>
          </cell>
        </row>
      </sheetData>
      <sheetData sheetId="4483">
        <row r="9">
          <cell r="A9" t="str">
            <v>A</v>
          </cell>
        </row>
      </sheetData>
      <sheetData sheetId="4484">
        <row r="9">
          <cell r="A9" t="str">
            <v>A</v>
          </cell>
        </row>
      </sheetData>
      <sheetData sheetId="4485">
        <row r="9">
          <cell r="A9" t="str">
            <v>A</v>
          </cell>
        </row>
      </sheetData>
      <sheetData sheetId="4486">
        <row r="9">
          <cell r="A9" t="str">
            <v>A</v>
          </cell>
        </row>
      </sheetData>
      <sheetData sheetId="4487">
        <row r="9">
          <cell r="A9" t="str">
            <v>A</v>
          </cell>
        </row>
      </sheetData>
      <sheetData sheetId="4488">
        <row r="9">
          <cell r="A9" t="str">
            <v>A</v>
          </cell>
        </row>
      </sheetData>
      <sheetData sheetId="4489">
        <row r="9">
          <cell r="A9" t="str">
            <v>A</v>
          </cell>
        </row>
      </sheetData>
      <sheetData sheetId="4490">
        <row r="9">
          <cell r="A9" t="str">
            <v>A</v>
          </cell>
        </row>
      </sheetData>
      <sheetData sheetId="4491">
        <row r="9">
          <cell r="A9" t="str">
            <v>A</v>
          </cell>
        </row>
      </sheetData>
      <sheetData sheetId="4492">
        <row r="9">
          <cell r="A9" t="str">
            <v>A</v>
          </cell>
        </row>
      </sheetData>
      <sheetData sheetId="4493">
        <row r="9">
          <cell r="A9" t="str">
            <v>A</v>
          </cell>
        </row>
      </sheetData>
      <sheetData sheetId="4494">
        <row r="9">
          <cell r="A9" t="str">
            <v>A</v>
          </cell>
        </row>
      </sheetData>
      <sheetData sheetId="4495">
        <row r="9">
          <cell r="A9" t="str">
            <v>A</v>
          </cell>
        </row>
      </sheetData>
      <sheetData sheetId="4496">
        <row r="9">
          <cell r="A9" t="str">
            <v>A</v>
          </cell>
        </row>
      </sheetData>
      <sheetData sheetId="4497">
        <row r="9">
          <cell r="A9" t="str">
            <v>A</v>
          </cell>
        </row>
      </sheetData>
      <sheetData sheetId="4498">
        <row r="9">
          <cell r="A9" t="str">
            <v>A</v>
          </cell>
        </row>
      </sheetData>
      <sheetData sheetId="4499">
        <row r="9">
          <cell r="A9" t="str">
            <v>A</v>
          </cell>
        </row>
      </sheetData>
      <sheetData sheetId="4500">
        <row r="9">
          <cell r="A9" t="str">
            <v>A</v>
          </cell>
        </row>
      </sheetData>
      <sheetData sheetId="4501">
        <row r="9">
          <cell r="A9" t="str">
            <v>A</v>
          </cell>
        </row>
      </sheetData>
      <sheetData sheetId="4502">
        <row r="9">
          <cell r="A9" t="str">
            <v>A</v>
          </cell>
        </row>
      </sheetData>
      <sheetData sheetId="4503">
        <row r="9">
          <cell r="A9" t="str">
            <v>A</v>
          </cell>
        </row>
      </sheetData>
      <sheetData sheetId="4504">
        <row r="9">
          <cell r="A9" t="str">
            <v>A</v>
          </cell>
        </row>
      </sheetData>
      <sheetData sheetId="4505">
        <row r="9">
          <cell r="A9" t="str">
            <v>A</v>
          </cell>
        </row>
      </sheetData>
      <sheetData sheetId="4506">
        <row r="9">
          <cell r="A9" t="str">
            <v>A</v>
          </cell>
        </row>
      </sheetData>
      <sheetData sheetId="4507">
        <row r="9">
          <cell r="A9" t="str">
            <v>A</v>
          </cell>
        </row>
      </sheetData>
      <sheetData sheetId="4508">
        <row r="9">
          <cell r="A9" t="str">
            <v>A</v>
          </cell>
        </row>
      </sheetData>
      <sheetData sheetId="4509">
        <row r="9">
          <cell r="A9" t="str">
            <v>A</v>
          </cell>
        </row>
      </sheetData>
      <sheetData sheetId="4510">
        <row r="9">
          <cell r="A9" t="str">
            <v>A</v>
          </cell>
        </row>
      </sheetData>
      <sheetData sheetId="4511">
        <row r="9">
          <cell r="A9" t="str">
            <v>A</v>
          </cell>
        </row>
      </sheetData>
      <sheetData sheetId="4512">
        <row r="9">
          <cell r="A9" t="str">
            <v>A</v>
          </cell>
        </row>
      </sheetData>
      <sheetData sheetId="4513">
        <row r="9">
          <cell r="A9" t="str">
            <v>A</v>
          </cell>
        </row>
      </sheetData>
      <sheetData sheetId="4514">
        <row r="9">
          <cell r="A9" t="str">
            <v>A</v>
          </cell>
        </row>
      </sheetData>
      <sheetData sheetId="4515">
        <row r="9">
          <cell r="A9" t="str">
            <v>A</v>
          </cell>
        </row>
      </sheetData>
      <sheetData sheetId="4516">
        <row r="9">
          <cell r="A9" t="str">
            <v>A</v>
          </cell>
        </row>
      </sheetData>
      <sheetData sheetId="4517">
        <row r="9">
          <cell r="A9" t="str">
            <v>A</v>
          </cell>
        </row>
      </sheetData>
      <sheetData sheetId="4518">
        <row r="9">
          <cell r="A9" t="str">
            <v>A</v>
          </cell>
        </row>
      </sheetData>
      <sheetData sheetId="4519">
        <row r="9">
          <cell r="A9" t="str">
            <v>A</v>
          </cell>
        </row>
      </sheetData>
      <sheetData sheetId="4520">
        <row r="9">
          <cell r="A9" t="str">
            <v>A</v>
          </cell>
        </row>
      </sheetData>
      <sheetData sheetId="4521">
        <row r="9">
          <cell r="A9" t="str">
            <v>A</v>
          </cell>
        </row>
      </sheetData>
      <sheetData sheetId="4522">
        <row r="9">
          <cell r="A9" t="str">
            <v>A</v>
          </cell>
        </row>
      </sheetData>
      <sheetData sheetId="4523">
        <row r="9">
          <cell r="A9" t="str">
            <v>A</v>
          </cell>
        </row>
      </sheetData>
      <sheetData sheetId="4524">
        <row r="9">
          <cell r="A9" t="str">
            <v>A</v>
          </cell>
        </row>
      </sheetData>
      <sheetData sheetId="4525">
        <row r="9">
          <cell r="A9" t="str">
            <v>A</v>
          </cell>
        </row>
      </sheetData>
      <sheetData sheetId="4526">
        <row r="9">
          <cell r="A9" t="str">
            <v>A</v>
          </cell>
        </row>
      </sheetData>
      <sheetData sheetId="4527">
        <row r="9">
          <cell r="A9" t="str">
            <v>A</v>
          </cell>
        </row>
      </sheetData>
      <sheetData sheetId="4528">
        <row r="9">
          <cell r="A9" t="str">
            <v>A</v>
          </cell>
        </row>
      </sheetData>
      <sheetData sheetId="4529">
        <row r="9">
          <cell r="A9" t="str">
            <v>A</v>
          </cell>
        </row>
      </sheetData>
      <sheetData sheetId="4530">
        <row r="9">
          <cell r="A9" t="str">
            <v>A</v>
          </cell>
        </row>
      </sheetData>
      <sheetData sheetId="4531">
        <row r="9">
          <cell r="A9" t="str">
            <v>A</v>
          </cell>
        </row>
      </sheetData>
      <sheetData sheetId="4532">
        <row r="9">
          <cell r="A9" t="str">
            <v>A</v>
          </cell>
        </row>
      </sheetData>
      <sheetData sheetId="4533">
        <row r="9">
          <cell r="A9" t="str">
            <v>A</v>
          </cell>
        </row>
      </sheetData>
      <sheetData sheetId="4534">
        <row r="9">
          <cell r="A9" t="str">
            <v>A</v>
          </cell>
        </row>
      </sheetData>
      <sheetData sheetId="4535">
        <row r="9">
          <cell r="A9" t="str">
            <v>A</v>
          </cell>
        </row>
      </sheetData>
      <sheetData sheetId="4536">
        <row r="9">
          <cell r="A9" t="str">
            <v>A</v>
          </cell>
        </row>
      </sheetData>
      <sheetData sheetId="4537">
        <row r="9">
          <cell r="A9" t="str">
            <v>A</v>
          </cell>
        </row>
      </sheetData>
      <sheetData sheetId="4538">
        <row r="9">
          <cell r="A9" t="str">
            <v>A</v>
          </cell>
        </row>
      </sheetData>
      <sheetData sheetId="4539">
        <row r="9">
          <cell r="A9" t="str">
            <v>A</v>
          </cell>
        </row>
      </sheetData>
      <sheetData sheetId="4540">
        <row r="9">
          <cell r="A9" t="str">
            <v>A</v>
          </cell>
        </row>
      </sheetData>
      <sheetData sheetId="4541">
        <row r="9">
          <cell r="A9" t="str">
            <v>A</v>
          </cell>
        </row>
      </sheetData>
      <sheetData sheetId="4542">
        <row r="9">
          <cell r="A9" t="str">
            <v>A</v>
          </cell>
        </row>
      </sheetData>
      <sheetData sheetId="4543">
        <row r="9">
          <cell r="A9" t="str">
            <v>A</v>
          </cell>
        </row>
      </sheetData>
      <sheetData sheetId="4544">
        <row r="9">
          <cell r="A9" t="str">
            <v>A</v>
          </cell>
        </row>
      </sheetData>
      <sheetData sheetId="4545">
        <row r="9">
          <cell r="A9" t="str">
            <v>A</v>
          </cell>
        </row>
      </sheetData>
      <sheetData sheetId="4546">
        <row r="9">
          <cell r="A9" t="str">
            <v>A</v>
          </cell>
        </row>
      </sheetData>
      <sheetData sheetId="4547">
        <row r="9">
          <cell r="A9" t="str">
            <v>A</v>
          </cell>
        </row>
      </sheetData>
      <sheetData sheetId="4548">
        <row r="9">
          <cell r="A9" t="str">
            <v>A</v>
          </cell>
        </row>
      </sheetData>
      <sheetData sheetId="4549">
        <row r="9">
          <cell r="A9" t="str">
            <v>A</v>
          </cell>
        </row>
      </sheetData>
      <sheetData sheetId="4550">
        <row r="9">
          <cell r="A9" t="str">
            <v>A</v>
          </cell>
        </row>
      </sheetData>
      <sheetData sheetId="4551">
        <row r="9">
          <cell r="A9" t="str">
            <v>A</v>
          </cell>
        </row>
      </sheetData>
      <sheetData sheetId="4552">
        <row r="9">
          <cell r="A9" t="str">
            <v>A</v>
          </cell>
        </row>
      </sheetData>
      <sheetData sheetId="4553">
        <row r="9">
          <cell r="A9" t="str">
            <v>A</v>
          </cell>
        </row>
      </sheetData>
      <sheetData sheetId="4554">
        <row r="9">
          <cell r="A9" t="str">
            <v>A</v>
          </cell>
        </row>
      </sheetData>
      <sheetData sheetId="4555">
        <row r="9">
          <cell r="A9" t="str">
            <v>A</v>
          </cell>
        </row>
      </sheetData>
      <sheetData sheetId="4556">
        <row r="9">
          <cell r="A9" t="str">
            <v>A</v>
          </cell>
        </row>
      </sheetData>
      <sheetData sheetId="4557">
        <row r="9">
          <cell r="A9" t="str">
            <v>A</v>
          </cell>
        </row>
      </sheetData>
      <sheetData sheetId="4558">
        <row r="9">
          <cell r="A9" t="str">
            <v>A</v>
          </cell>
        </row>
      </sheetData>
      <sheetData sheetId="4559">
        <row r="9">
          <cell r="A9" t="str">
            <v>A</v>
          </cell>
        </row>
      </sheetData>
      <sheetData sheetId="4560">
        <row r="9">
          <cell r="A9" t="str">
            <v>A</v>
          </cell>
        </row>
      </sheetData>
      <sheetData sheetId="4561">
        <row r="9">
          <cell r="A9" t="str">
            <v>A</v>
          </cell>
        </row>
      </sheetData>
      <sheetData sheetId="4562">
        <row r="9">
          <cell r="A9" t="str">
            <v>A</v>
          </cell>
        </row>
      </sheetData>
      <sheetData sheetId="4563">
        <row r="9">
          <cell r="A9" t="str">
            <v>A</v>
          </cell>
        </row>
      </sheetData>
      <sheetData sheetId="4564">
        <row r="9">
          <cell r="A9" t="str">
            <v>A</v>
          </cell>
        </row>
      </sheetData>
      <sheetData sheetId="4565">
        <row r="9">
          <cell r="A9" t="str">
            <v>A</v>
          </cell>
        </row>
      </sheetData>
      <sheetData sheetId="4566">
        <row r="9">
          <cell r="A9" t="str">
            <v>A</v>
          </cell>
        </row>
      </sheetData>
      <sheetData sheetId="4567">
        <row r="9">
          <cell r="A9" t="str">
            <v>A</v>
          </cell>
        </row>
      </sheetData>
      <sheetData sheetId="4568">
        <row r="9">
          <cell r="A9" t="str">
            <v>A</v>
          </cell>
        </row>
      </sheetData>
      <sheetData sheetId="4569">
        <row r="9">
          <cell r="A9" t="str">
            <v>A</v>
          </cell>
        </row>
      </sheetData>
      <sheetData sheetId="4570">
        <row r="9">
          <cell r="A9" t="str">
            <v>A</v>
          </cell>
        </row>
      </sheetData>
      <sheetData sheetId="4571">
        <row r="9">
          <cell r="A9" t="str">
            <v>A</v>
          </cell>
        </row>
      </sheetData>
      <sheetData sheetId="4572">
        <row r="9">
          <cell r="A9" t="str">
            <v>A</v>
          </cell>
        </row>
      </sheetData>
      <sheetData sheetId="4573">
        <row r="9">
          <cell r="A9" t="str">
            <v>A</v>
          </cell>
        </row>
      </sheetData>
      <sheetData sheetId="4574">
        <row r="9">
          <cell r="A9" t="str">
            <v>A</v>
          </cell>
        </row>
      </sheetData>
      <sheetData sheetId="4575">
        <row r="9">
          <cell r="A9" t="str">
            <v>A</v>
          </cell>
        </row>
      </sheetData>
      <sheetData sheetId="4576">
        <row r="9">
          <cell r="A9" t="str">
            <v>A</v>
          </cell>
        </row>
      </sheetData>
      <sheetData sheetId="4577">
        <row r="9">
          <cell r="A9" t="str">
            <v>A</v>
          </cell>
        </row>
      </sheetData>
      <sheetData sheetId="4578">
        <row r="9">
          <cell r="A9" t="str">
            <v>A</v>
          </cell>
        </row>
      </sheetData>
      <sheetData sheetId="4579">
        <row r="9">
          <cell r="A9" t="str">
            <v>A</v>
          </cell>
        </row>
      </sheetData>
      <sheetData sheetId="4580" refreshError="1"/>
      <sheetData sheetId="4581">
        <row r="9">
          <cell r="A9" t="str">
            <v>A</v>
          </cell>
        </row>
      </sheetData>
      <sheetData sheetId="4582">
        <row r="9">
          <cell r="A9" t="str">
            <v>A</v>
          </cell>
        </row>
      </sheetData>
      <sheetData sheetId="4583">
        <row r="9">
          <cell r="A9" t="str">
            <v>A</v>
          </cell>
        </row>
      </sheetData>
      <sheetData sheetId="4584">
        <row r="9">
          <cell r="A9" t="str">
            <v>A</v>
          </cell>
        </row>
      </sheetData>
      <sheetData sheetId="4585">
        <row r="9">
          <cell r="A9" t="str">
            <v>A</v>
          </cell>
        </row>
      </sheetData>
      <sheetData sheetId="4586" refreshError="1"/>
      <sheetData sheetId="4587" refreshError="1"/>
      <sheetData sheetId="4588" refreshError="1"/>
      <sheetData sheetId="4589" refreshError="1"/>
      <sheetData sheetId="4590" refreshError="1"/>
      <sheetData sheetId="4591" refreshError="1"/>
      <sheetData sheetId="4592">
        <row r="9">
          <cell r="A9" t="str">
            <v>A</v>
          </cell>
        </row>
      </sheetData>
      <sheetData sheetId="4593">
        <row r="9">
          <cell r="A9" t="str">
            <v>A</v>
          </cell>
        </row>
      </sheetData>
      <sheetData sheetId="4594">
        <row r="9">
          <cell r="A9" t="str">
            <v>A</v>
          </cell>
        </row>
      </sheetData>
      <sheetData sheetId="4595" refreshError="1"/>
      <sheetData sheetId="4596">
        <row r="9">
          <cell r="A9" t="str">
            <v>A</v>
          </cell>
        </row>
      </sheetData>
      <sheetData sheetId="4597" refreshError="1"/>
      <sheetData sheetId="4598">
        <row r="9">
          <cell r="A9" t="str">
            <v>A</v>
          </cell>
        </row>
      </sheetData>
      <sheetData sheetId="4599">
        <row r="9">
          <cell r="A9" t="str">
            <v>A</v>
          </cell>
        </row>
      </sheetData>
      <sheetData sheetId="4600">
        <row r="9">
          <cell r="A9" t="str">
            <v>A</v>
          </cell>
        </row>
      </sheetData>
      <sheetData sheetId="4601">
        <row r="9">
          <cell r="A9" t="str">
            <v>A</v>
          </cell>
        </row>
      </sheetData>
      <sheetData sheetId="4602">
        <row r="9">
          <cell r="A9" t="str">
            <v>A</v>
          </cell>
        </row>
      </sheetData>
      <sheetData sheetId="4603">
        <row r="9">
          <cell r="A9" t="str">
            <v>A</v>
          </cell>
        </row>
      </sheetData>
      <sheetData sheetId="4604">
        <row r="9">
          <cell r="A9" t="str">
            <v>A</v>
          </cell>
        </row>
      </sheetData>
      <sheetData sheetId="4605">
        <row r="9">
          <cell r="A9" t="str">
            <v>A</v>
          </cell>
        </row>
      </sheetData>
      <sheetData sheetId="4606">
        <row r="9">
          <cell r="A9" t="str">
            <v>A</v>
          </cell>
        </row>
      </sheetData>
      <sheetData sheetId="4607">
        <row r="9">
          <cell r="A9" t="str">
            <v>A</v>
          </cell>
        </row>
      </sheetData>
      <sheetData sheetId="4608">
        <row r="9">
          <cell r="A9" t="str">
            <v>A</v>
          </cell>
        </row>
      </sheetData>
      <sheetData sheetId="4609">
        <row r="9">
          <cell r="A9" t="str">
            <v>A</v>
          </cell>
        </row>
      </sheetData>
      <sheetData sheetId="4610">
        <row r="9">
          <cell r="A9" t="str">
            <v>A</v>
          </cell>
        </row>
      </sheetData>
      <sheetData sheetId="4611">
        <row r="9">
          <cell r="A9" t="str">
            <v>A</v>
          </cell>
        </row>
      </sheetData>
      <sheetData sheetId="4612">
        <row r="9">
          <cell r="A9" t="str">
            <v>A</v>
          </cell>
        </row>
      </sheetData>
      <sheetData sheetId="4613">
        <row r="9">
          <cell r="A9" t="str">
            <v>A</v>
          </cell>
        </row>
      </sheetData>
      <sheetData sheetId="4614">
        <row r="9">
          <cell r="A9" t="str">
            <v>A</v>
          </cell>
        </row>
      </sheetData>
      <sheetData sheetId="4615">
        <row r="9">
          <cell r="A9" t="str">
            <v>A</v>
          </cell>
        </row>
      </sheetData>
      <sheetData sheetId="4616">
        <row r="9">
          <cell r="A9" t="str">
            <v>A</v>
          </cell>
        </row>
      </sheetData>
      <sheetData sheetId="4617">
        <row r="9">
          <cell r="A9" t="str">
            <v>A</v>
          </cell>
        </row>
      </sheetData>
      <sheetData sheetId="4618">
        <row r="9">
          <cell r="A9" t="str">
            <v>A</v>
          </cell>
        </row>
      </sheetData>
      <sheetData sheetId="4619">
        <row r="9">
          <cell r="A9" t="str">
            <v>A</v>
          </cell>
        </row>
      </sheetData>
      <sheetData sheetId="4620">
        <row r="9">
          <cell r="A9" t="str">
            <v>A</v>
          </cell>
        </row>
      </sheetData>
      <sheetData sheetId="4621">
        <row r="9">
          <cell r="A9" t="str">
            <v>A</v>
          </cell>
        </row>
      </sheetData>
      <sheetData sheetId="4622">
        <row r="9">
          <cell r="A9" t="str">
            <v>A</v>
          </cell>
        </row>
      </sheetData>
      <sheetData sheetId="4623">
        <row r="9">
          <cell r="A9" t="str">
            <v>A</v>
          </cell>
        </row>
      </sheetData>
      <sheetData sheetId="4624">
        <row r="9">
          <cell r="A9" t="str">
            <v>A</v>
          </cell>
        </row>
      </sheetData>
      <sheetData sheetId="4625">
        <row r="9">
          <cell r="A9" t="str">
            <v>A</v>
          </cell>
        </row>
      </sheetData>
      <sheetData sheetId="4626">
        <row r="9">
          <cell r="A9" t="str">
            <v>A</v>
          </cell>
        </row>
      </sheetData>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ow r="9">
          <cell r="A9" t="str">
            <v>A</v>
          </cell>
        </row>
      </sheetData>
      <sheetData sheetId="4687">
        <row r="9">
          <cell r="A9" t="str">
            <v>A</v>
          </cell>
        </row>
      </sheetData>
      <sheetData sheetId="4688">
        <row r="9">
          <cell r="A9" t="str">
            <v>A</v>
          </cell>
        </row>
      </sheetData>
      <sheetData sheetId="4689">
        <row r="9">
          <cell r="A9" t="str">
            <v>A</v>
          </cell>
        </row>
      </sheetData>
      <sheetData sheetId="4690">
        <row r="9">
          <cell r="A9" t="str">
            <v>A</v>
          </cell>
        </row>
      </sheetData>
      <sheetData sheetId="4691">
        <row r="9">
          <cell r="A9" t="str">
            <v>A</v>
          </cell>
        </row>
      </sheetData>
      <sheetData sheetId="4692">
        <row r="9">
          <cell r="A9" t="str">
            <v>A</v>
          </cell>
        </row>
      </sheetData>
      <sheetData sheetId="4693">
        <row r="9">
          <cell r="A9" t="str">
            <v>A</v>
          </cell>
        </row>
      </sheetData>
      <sheetData sheetId="4694">
        <row r="9">
          <cell r="A9" t="str">
            <v>A</v>
          </cell>
        </row>
      </sheetData>
      <sheetData sheetId="4695">
        <row r="9">
          <cell r="A9" t="str">
            <v>A</v>
          </cell>
        </row>
      </sheetData>
      <sheetData sheetId="4696">
        <row r="9">
          <cell r="A9" t="str">
            <v>A</v>
          </cell>
        </row>
      </sheetData>
      <sheetData sheetId="4697">
        <row r="9">
          <cell r="A9" t="str">
            <v>A</v>
          </cell>
        </row>
      </sheetData>
      <sheetData sheetId="4698" refreshError="1"/>
      <sheetData sheetId="4699"/>
      <sheetData sheetId="4700">
        <row r="9">
          <cell r="A9" t="str">
            <v>A</v>
          </cell>
        </row>
      </sheetData>
      <sheetData sheetId="4701">
        <row r="9">
          <cell r="A9" t="str">
            <v>A</v>
          </cell>
        </row>
      </sheetData>
      <sheetData sheetId="4702">
        <row r="9">
          <cell r="A9" t="str">
            <v>A</v>
          </cell>
        </row>
      </sheetData>
      <sheetData sheetId="4703">
        <row r="9">
          <cell r="A9" t="str">
            <v>A</v>
          </cell>
        </row>
      </sheetData>
      <sheetData sheetId="4704">
        <row r="9">
          <cell r="A9" t="str">
            <v>A</v>
          </cell>
        </row>
      </sheetData>
      <sheetData sheetId="4705">
        <row r="9">
          <cell r="A9" t="str">
            <v>A</v>
          </cell>
        </row>
      </sheetData>
      <sheetData sheetId="4706">
        <row r="9">
          <cell r="A9" t="str">
            <v>A</v>
          </cell>
        </row>
      </sheetData>
      <sheetData sheetId="4707">
        <row r="9">
          <cell r="A9" t="str">
            <v>A</v>
          </cell>
        </row>
      </sheetData>
      <sheetData sheetId="4708">
        <row r="9">
          <cell r="A9" t="str">
            <v>A</v>
          </cell>
        </row>
      </sheetData>
      <sheetData sheetId="4709">
        <row r="9">
          <cell r="A9" t="str">
            <v>A</v>
          </cell>
        </row>
      </sheetData>
      <sheetData sheetId="4710">
        <row r="9">
          <cell r="A9" t="str">
            <v>A</v>
          </cell>
        </row>
      </sheetData>
      <sheetData sheetId="4711">
        <row r="9">
          <cell r="A9" t="str">
            <v>A</v>
          </cell>
        </row>
      </sheetData>
      <sheetData sheetId="4712">
        <row r="9">
          <cell r="A9" t="str">
            <v>A</v>
          </cell>
        </row>
      </sheetData>
      <sheetData sheetId="4713">
        <row r="9">
          <cell r="A9" t="str">
            <v>A</v>
          </cell>
        </row>
      </sheetData>
      <sheetData sheetId="4714">
        <row r="9">
          <cell r="A9" t="str">
            <v>A</v>
          </cell>
        </row>
      </sheetData>
      <sheetData sheetId="4715">
        <row r="9">
          <cell r="A9" t="str">
            <v>A</v>
          </cell>
        </row>
      </sheetData>
      <sheetData sheetId="4716">
        <row r="9">
          <cell r="A9" t="str">
            <v>A</v>
          </cell>
        </row>
      </sheetData>
      <sheetData sheetId="4717">
        <row r="9">
          <cell r="A9" t="str">
            <v>A</v>
          </cell>
        </row>
      </sheetData>
      <sheetData sheetId="4718">
        <row r="9">
          <cell r="A9" t="str">
            <v>A</v>
          </cell>
        </row>
      </sheetData>
      <sheetData sheetId="4719">
        <row r="9">
          <cell r="A9" t="str">
            <v>A</v>
          </cell>
        </row>
      </sheetData>
      <sheetData sheetId="4720">
        <row r="9">
          <cell r="A9" t="str">
            <v>A</v>
          </cell>
        </row>
      </sheetData>
      <sheetData sheetId="4721">
        <row r="9">
          <cell r="A9" t="str">
            <v>A</v>
          </cell>
        </row>
      </sheetData>
      <sheetData sheetId="4722">
        <row r="9">
          <cell r="A9" t="str">
            <v>A</v>
          </cell>
        </row>
      </sheetData>
      <sheetData sheetId="4723">
        <row r="9">
          <cell r="A9" t="str">
            <v>A</v>
          </cell>
        </row>
      </sheetData>
      <sheetData sheetId="4724">
        <row r="9">
          <cell r="A9" t="str">
            <v>A</v>
          </cell>
        </row>
      </sheetData>
      <sheetData sheetId="4725">
        <row r="9">
          <cell r="A9" t="str">
            <v>A</v>
          </cell>
        </row>
      </sheetData>
      <sheetData sheetId="4726">
        <row r="9">
          <cell r="A9" t="str">
            <v>A</v>
          </cell>
        </row>
      </sheetData>
      <sheetData sheetId="4727">
        <row r="9">
          <cell r="A9" t="str">
            <v>A</v>
          </cell>
        </row>
      </sheetData>
      <sheetData sheetId="4728">
        <row r="9">
          <cell r="A9" t="str">
            <v>A</v>
          </cell>
        </row>
      </sheetData>
      <sheetData sheetId="4729">
        <row r="9">
          <cell r="A9" t="str">
            <v>A</v>
          </cell>
        </row>
      </sheetData>
      <sheetData sheetId="4730">
        <row r="9">
          <cell r="A9" t="str">
            <v>A</v>
          </cell>
        </row>
      </sheetData>
      <sheetData sheetId="4731">
        <row r="9">
          <cell r="A9" t="str">
            <v>A</v>
          </cell>
        </row>
      </sheetData>
      <sheetData sheetId="4732" refreshError="1"/>
      <sheetData sheetId="4733" refreshError="1"/>
      <sheetData sheetId="4734">
        <row r="9">
          <cell r="A9" t="str">
            <v>A</v>
          </cell>
        </row>
      </sheetData>
      <sheetData sheetId="4735">
        <row r="9">
          <cell r="A9" t="str">
            <v>A</v>
          </cell>
        </row>
      </sheetData>
      <sheetData sheetId="4736">
        <row r="9">
          <cell r="A9" t="str">
            <v>A</v>
          </cell>
        </row>
      </sheetData>
      <sheetData sheetId="4737">
        <row r="9">
          <cell r="A9" t="str">
            <v>A</v>
          </cell>
        </row>
      </sheetData>
      <sheetData sheetId="4738">
        <row r="9">
          <cell r="A9" t="str">
            <v>A</v>
          </cell>
        </row>
      </sheetData>
      <sheetData sheetId="4739">
        <row r="9">
          <cell r="A9" t="str">
            <v>A</v>
          </cell>
        </row>
      </sheetData>
      <sheetData sheetId="4740">
        <row r="9">
          <cell r="A9" t="str">
            <v>A</v>
          </cell>
        </row>
      </sheetData>
      <sheetData sheetId="4741">
        <row r="9">
          <cell r="A9" t="str">
            <v>A</v>
          </cell>
        </row>
      </sheetData>
      <sheetData sheetId="4742">
        <row r="9">
          <cell r="A9" t="str">
            <v>A</v>
          </cell>
        </row>
      </sheetData>
      <sheetData sheetId="4743">
        <row r="9">
          <cell r="A9" t="str">
            <v>A</v>
          </cell>
        </row>
      </sheetData>
      <sheetData sheetId="4744">
        <row r="9">
          <cell r="A9" t="str">
            <v>A</v>
          </cell>
        </row>
      </sheetData>
      <sheetData sheetId="4745">
        <row r="9">
          <cell r="A9" t="str">
            <v>A</v>
          </cell>
        </row>
      </sheetData>
      <sheetData sheetId="4746" refreshError="1"/>
      <sheetData sheetId="4747">
        <row r="9">
          <cell r="A9" t="str">
            <v>A</v>
          </cell>
        </row>
      </sheetData>
      <sheetData sheetId="4748">
        <row r="9">
          <cell r="A9" t="str">
            <v>A</v>
          </cell>
        </row>
      </sheetData>
      <sheetData sheetId="4749">
        <row r="9">
          <cell r="A9" t="str">
            <v>A</v>
          </cell>
        </row>
      </sheetData>
      <sheetData sheetId="4750">
        <row r="9">
          <cell r="A9" t="str">
            <v>A</v>
          </cell>
        </row>
      </sheetData>
      <sheetData sheetId="4751">
        <row r="9">
          <cell r="A9" t="str">
            <v>A</v>
          </cell>
        </row>
      </sheetData>
      <sheetData sheetId="4752">
        <row r="9">
          <cell r="A9" t="str">
            <v>A</v>
          </cell>
        </row>
      </sheetData>
      <sheetData sheetId="4753">
        <row r="9">
          <cell r="A9" t="str">
            <v>A</v>
          </cell>
        </row>
      </sheetData>
      <sheetData sheetId="4754">
        <row r="9">
          <cell r="A9" t="str">
            <v>A</v>
          </cell>
        </row>
      </sheetData>
      <sheetData sheetId="4755">
        <row r="9">
          <cell r="A9" t="str">
            <v>A</v>
          </cell>
        </row>
      </sheetData>
      <sheetData sheetId="4756">
        <row r="9">
          <cell r="A9" t="str">
            <v>A</v>
          </cell>
        </row>
      </sheetData>
      <sheetData sheetId="4757">
        <row r="9">
          <cell r="A9" t="str">
            <v>A</v>
          </cell>
        </row>
      </sheetData>
      <sheetData sheetId="4758">
        <row r="9">
          <cell r="A9" t="str">
            <v>A</v>
          </cell>
        </row>
      </sheetData>
      <sheetData sheetId="4759">
        <row r="9">
          <cell r="A9" t="str">
            <v>A</v>
          </cell>
        </row>
      </sheetData>
      <sheetData sheetId="4760">
        <row r="9">
          <cell r="A9" t="str">
            <v>A</v>
          </cell>
        </row>
      </sheetData>
      <sheetData sheetId="4761">
        <row r="9">
          <cell r="A9" t="str">
            <v>A</v>
          </cell>
        </row>
      </sheetData>
      <sheetData sheetId="4762">
        <row r="9">
          <cell r="A9" t="str">
            <v>A</v>
          </cell>
        </row>
      </sheetData>
      <sheetData sheetId="4763">
        <row r="9">
          <cell r="A9" t="str">
            <v>A</v>
          </cell>
        </row>
      </sheetData>
      <sheetData sheetId="4764">
        <row r="9">
          <cell r="A9" t="str">
            <v>A</v>
          </cell>
        </row>
      </sheetData>
      <sheetData sheetId="4765">
        <row r="9">
          <cell r="A9" t="str">
            <v>A</v>
          </cell>
        </row>
      </sheetData>
      <sheetData sheetId="4766">
        <row r="9">
          <cell r="A9" t="str">
            <v>A</v>
          </cell>
        </row>
      </sheetData>
      <sheetData sheetId="4767">
        <row r="9">
          <cell r="A9" t="str">
            <v>A</v>
          </cell>
        </row>
      </sheetData>
      <sheetData sheetId="4768">
        <row r="9">
          <cell r="A9" t="str">
            <v>A</v>
          </cell>
        </row>
      </sheetData>
      <sheetData sheetId="4769">
        <row r="9">
          <cell r="A9" t="str">
            <v>A</v>
          </cell>
        </row>
      </sheetData>
      <sheetData sheetId="4770">
        <row r="9">
          <cell r="A9" t="str">
            <v>A</v>
          </cell>
        </row>
      </sheetData>
      <sheetData sheetId="4771">
        <row r="9">
          <cell r="A9" t="str">
            <v>A</v>
          </cell>
        </row>
      </sheetData>
      <sheetData sheetId="4772" refreshError="1"/>
      <sheetData sheetId="4773" refreshError="1"/>
      <sheetData sheetId="4774">
        <row r="9">
          <cell r="A9" t="str">
            <v>A</v>
          </cell>
        </row>
      </sheetData>
      <sheetData sheetId="4775">
        <row r="9">
          <cell r="A9" t="str">
            <v>A</v>
          </cell>
        </row>
      </sheetData>
      <sheetData sheetId="4776">
        <row r="9">
          <cell r="A9" t="str">
            <v>A</v>
          </cell>
        </row>
      </sheetData>
      <sheetData sheetId="4777">
        <row r="9">
          <cell r="A9" t="str">
            <v>A</v>
          </cell>
        </row>
      </sheetData>
      <sheetData sheetId="4778">
        <row r="9">
          <cell r="A9" t="str">
            <v>A</v>
          </cell>
        </row>
      </sheetData>
      <sheetData sheetId="4779">
        <row r="9">
          <cell r="A9" t="str">
            <v>A</v>
          </cell>
        </row>
      </sheetData>
      <sheetData sheetId="4780">
        <row r="9">
          <cell r="A9" t="str">
            <v>A</v>
          </cell>
        </row>
      </sheetData>
      <sheetData sheetId="4781">
        <row r="9">
          <cell r="A9" t="str">
            <v>A</v>
          </cell>
        </row>
      </sheetData>
      <sheetData sheetId="4782">
        <row r="9">
          <cell r="A9" t="str">
            <v>A</v>
          </cell>
        </row>
      </sheetData>
      <sheetData sheetId="4783">
        <row r="9">
          <cell r="A9" t="str">
            <v>A</v>
          </cell>
        </row>
      </sheetData>
      <sheetData sheetId="4784">
        <row r="9">
          <cell r="A9" t="str">
            <v>A</v>
          </cell>
        </row>
      </sheetData>
      <sheetData sheetId="4785">
        <row r="9">
          <cell r="A9" t="str">
            <v>A</v>
          </cell>
        </row>
      </sheetData>
      <sheetData sheetId="4786">
        <row r="9">
          <cell r="A9" t="str">
            <v>A</v>
          </cell>
        </row>
      </sheetData>
      <sheetData sheetId="4787">
        <row r="9">
          <cell r="A9" t="str">
            <v>A</v>
          </cell>
        </row>
      </sheetData>
      <sheetData sheetId="4788">
        <row r="9">
          <cell r="A9" t="str">
            <v>A</v>
          </cell>
        </row>
      </sheetData>
      <sheetData sheetId="4789">
        <row r="9">
          <cell r="A9" t="str">
            <v>A</v>
          </cell>
        </row>
      </sheetData>
      <sheetData sheetId="4790">
        <row r="9">
          <cell r="A9" t="str">
            <v>A</v>
          </cell>
        </row>
      </sheetData>
      <sheetData sheetId="4791">
        <row r="9">
          <cell r="A9" t="str">
            <v>A</v>
          </cell>
        </row>
      </sheetData>
      <sheetData sheetId="4792">
        <row r="9">
          <cell r="A9" t="str">
            <v>A</v>
          </cell>
        </row>
      </sheetData>
      <sheetData sheetId="4793">
        <row r="9">
          <cell r="A9" t="str">
            <v>A</v>
          </cell>
        </row>
      </sheetData>
      <sheetData sheetId="4794">
        <row r="9">
          <cell r="A9" t="str">
            <v>A</v>
          </cell>
        </row>
      </sheetData>
      <sheetData sheetId="4795">
        <row r="9">
          <cell r="A9" t="str">
            <v>A</v>
          </cell>
        </row>
      </sheetData>
      <sheetData sheetId="4796">
        <row r="9">
          <cell r="A9" t="str">
            <v>A</v>
          </cell>
        </row>
      </sheetData>
      <sheetData sheetId="4797">
        <row r="9">
          <cell r="A9" t="str">
            <v>A</v>
          </cell>
        </row>
      </sheetData>
      <sheetData sheetId="4798">
        <row r="9">
          <cell r="A9" t="str">
            <v>A</v>
          </cell>
        </row>
      </sheetData>
      <sheetData sheetId="4799">
        <row r="9">
          <cell r="A9" t="str">
            <v>A</v>
          </cell>
        </row>
      </sheetData>
      <sheetData sheetId="4800">
        <row r="9">
          <cell r="A9" t="str">
            <v>A</v>
          </cell>
        </row>
      </sheetData>
      <sheetData sheetId="4801">
        <row r="9">
          <cell r="A9" t="str">
            <v>A</v>
          </cell>
        </row>
      </sheetData>
      <sheetData sheetId="4802">
        <row r="9">
          <cell r="A9" t="str">
            <v>A</v>
          </cell>
        </row>
      </sheetData>
      <sheetData sheetId="4803">
        <row r="9">
          <cell r="A9" t="str">
            <v>A</v>
          </cell>
        </row>
      </sheetData>
      <sheetData sheetId="4804">
        <row r="9">
          <cell r="A9" t="str">
            <v>A</v>
          </cell>
        </row>
      </sheetData>
      <sheetData sheetId="4805">
        <row r="9">
          <cell r="A9" t="str">
            <v>A</v>
          </cell>
        </row>
      </sheetData>
      <sheetData sheetId="4806">
        <row r="9">
          <cell r="A9" t="str">
            <v>A</v>
          </cell>
        </row>
      </sheetData>
      <sheetData sheetId="4807">
        <row r="9">
          <cell r="A9" t="str">
            <v>A</v>
          </cell>
        </row>
      </sheetData>
      <sheetData sheetId="4808">
        <row r="9">
          <cell r="A9" t="str">
            <v>A</v>
          </cell>
        </row>
      </sheetData>
      <sheetData sheetId="4809">
        <row r="9">
          <cell r="A9" t="str">
            <v>A</v>
          </cell>
        </row>
      </sheetData>
      <sheetData sheetId="4810">
        <row r="9">
          <cell r="A9" t="str">
            <v>A</v>
          </cell>
        </row>
      </sheetData>
      <sheetData sheetId="4811">
        <row r="9">
          <cell r="A9" t="str">
            <v>A</v>
          </cell>
        </row>
      </sheetData>
      <sheetData sheetId="4812">
        <row r="9">
          <cell r="A9" t="str">
            <v>A</v>
          </cell>
        </row>
      </sheetData>
      <sheetData sheetId="4813">
        <row r="9">
          <cell r="A9" t="str">
            <v>A</v>
          </cell>
        </row>
      </sheetData>
      <sheetData sheetId="4814">
        <row r="9">
          <cell r="A9" t="str">
            <v>A</v>
          </cell>
        </row>
      </sheetData>
      <sheetData sheetId="4815">
        <row r="9">
          <cell r="A9" t="str">
            <v>A</v>
          </cell>
        </row>
      </sheetData>
      <sheetData sheetId="4816">
        <row r="9">
          <cell r="A9" t="str">
            <v>A</v>
          </cell>
        </row>
      </sheetData>
      <sheetData sheetId="4817">
        <row r="9">
          <cell r="A9" t="str">
            <v>A</v>
          </cell>
        </row>
      </sheetData>
      <sheetData sheetId="4818">
        <row r="9">
          <cell r="A9" t="str">
            <v>A</v>
          </cell>
        </row>
      </sheetData>
      <sheetData sheetId="4819">
        <row r="9">
          <cell r="A9" t="str">
            <v>A</v>
          </cell>
        </row>
      </sheetData>
      <sheetData sheetId="4820">
        <row r="9">
          <cell r="A9" t="str">
            <v>A</v>
          </cell>
        </row>
      </sheetData>
      <sheetData sheetId="4821">
        <row r="9">
          <cell r="A9" t="str">
            <v>A</v>
          </cell>
        </row>
      </sheetData>
      <sheetData sheetId="4822">
        <row r="9">
          <cell r="A9" t="str">
            <v>A</v>
          </cell>
        </row>
      </sheetData>
      <sheetData sheetId="4823">
        <row r="9">
          <cell r="A9" t="str">
            <v>A</v>
          </cell>
        </row>
      </sheetData>
      <sheetData sheetId="4824">
        <row r="9">
          <cell r="A9" t="str">
            <v>A</v>
          </cell>
        </row>
      </sheetData>
      <sheetData sheetId="4825">
        <row r="9">
          <cell r="A9" t="str">
            <v>A</v>
          </cell>
        </row>
      </sheetData>
      <sheetData sheetId="4826">
        <row r="9">
          <cell r="A9" t="str">
            <v>A</v>
          </cell>
        </row>
      </sheetData>
      <sheetData sheetId="4827">
        <row r="9">
          <cell r="A9" t="str">
            <v>A</v>
          </cell>
        </row>
      </sheetData>
      <sheetData sheetId="4828">
        <row r="9">
          <cell r="A9" t="str">
            <v>A</v>
          </cell>
        </row>
      </sheetData>
      <sheetData sheetId="4829">
        <row r="9">
          <cell r="A9" t="str">
            <v>A</v>
          </cell>
        </row>
      </sheetData>
      <sheetData sheetId="4830">
        <row r="9">
          <cell r="A9" t="str">
            <v>A</v>
          </cell>
        </row>
      </sheetData>
      <sheetData sheetId="4831">
        <row r="9">
          <cell r="A9" t="str">
            <v>A</v>
          </cell>
        </row>
      </sheetData>
      <sheetData sheetId="4832">
        <row r="9">
          <cell r="A9" t="str">
            <v>A</v>
          </cell>
        </row>
      </sheetData>
      <sheetData sheetId="4833">
        <row r="9">
          <cell r="A9" t="str">
            <v>A</v>
          </cell>
        </row>
      </sheetData>
      <sheetData sheetId="4834">
        <row r="9">
          <cell r="A9" t="str">
            <v>A</v>
          </cell>
        </row>
      </sheetData>
      <sheetData sheetId="4835">
        <row r="9">
          <cell r="A9" t="str">
            <v>A</v>
          </cell>
        </row>
      </sheetData>
      <sheetData sheetId="4836">
        <row r="9">
          <cell r="A9" t="str">
            <v>A</v>
          </cell>
        </row>
      </sheetData>
      <sheetData sheetId="4837">
        <row r="9">
          <cell r="A9" t="str">
            <v>A</v>
          </cell>
        </row>
      </sheetData>
      <sheetData sheetId="4838">
        <row r="9">
          <cell r="A9" t="str">
            <v>A</v>
          </cell>
        </row>
      </sheetData>
      <sheetData sheetId="4839">
        <row r="9">
          <cell r="A9" t="str">
            <v>A</v>
          </cell>
        </row>
      </sheetData>
      <sheetData sheetId="4840">
        <row r="9">
          <cell r="A9" t="str">
            <v>A</v>
          </cell>
        </row>
      </sheetData>
      <sheetData sheetId="4841">
        <row r="9">
          <cell r="A9" t="str">
            <v>A</v>
          </cell>
        </row>
      </sheetData>
      <sheetData sheetId="4842">
        <row r="9">
          <cell r="A9" t="str">
            <v>A</v>
          </cell>
        </row>
      </sheetData>
      <sheetData sheetId="4843">
        <row r="9">
          <cell r="A9" t="str">
            <v>A</v>
          </cell>
        </row>
      </sheetData>
      <sheetData sheetId="4844">
        <row r="9">
          <cell r="A9" t="str">
            <v>A</v>
          </cell>
        </row>
      </sheetData>
      <sheetData sheetId="4845">
        <row r="9">
          <cell r="A9" t="str">
            <v>A</v>
          </cell>
        </row>
      </sheetData>
      <sheetData sheetId="4846">
        <row r="9">
          <cell r="A9" t="str">
            <v>A</v>
          </cell>
        </row>
      </sheetData>
      <sheetData sheetId="4847">
        <row r="9">
          <cell r="A9" t="str">
            <v>A</v>
          </cell>
        </row>
      </sheetData>
      <sheetData sheetId="4848">
        <row r="9">
          <cell r="A9" t="str">
            <v>A</v>
          </cell>
        </row>
      </sheetData>
      <sheetData sheetId="4849">
        <row r="9">
          <cell r="A9" t="str">
            <v>A</v>
          </cell>
        </row>
      </sheetData>
      <sheetData sheetId="4850">
        <row r="9">
          <cell r="A9" t="str">
            <v>A</v>
          </cell>
        </row>
      </sheetData>
      <sheetData sheetId="4851">
        <row r="9">
          <cell r="A9" t="str">
            <v>A</v>
          </cell>
        </row>
      </sheetData>
      <sheetData sheetId="4852">
        <row r="9">
          <cell r="A9" t="str">
            <v>A</v>
          </cell>
        </row>
      </sheetData>
      <sheetData sheetId="4853">
        <row r="9">
          <cell r="A9" t="str">
            <v>A</v>
          </cell>
        </row>
      </sheetData>
      <sheetData sheetId="4854">
        <row r="9">
          <cell r="A9" t="str">
            <v>A</v>
          </cell>
        </row>
      </sheetData>
      <sheetData sheetId="4855">
        <row r="9">
          <cell r="A9" t="str">
            <v>A</v>
          </cell>
        </row>
      </sheetData>
      <sheetData sheetId="4856">
        <row r="9">
          <cell r="A9" t="str">
            <v>A</v>
          </cell>
        </row>
      </sheetData>
      <sheetData sheetId="4857">
        <row r="9">
          <cell r="A9" t="str">
            <v>A</v>
          </cell>
        </row>
      </sheetData>
      <sheetData sheetId="4858">
        <row r="9">
          <cell r="A9" t="str">
            <v>A</v>
          </cell>
        </row>
      </sheetData>
      <sheetData sheetId="4859">
        <row r="9">
          <cell r="A9" t="str">
            <v>A</v>
          </cell>
        </row>
      </sheetData>
      <sheetData sheetId="4860">
        <row r="9">
          <cell r="A9" t="str">
            <v>A</v>
          </cell>
        </row>
      </sheetData>
      <sheetData sheetId="4861">
        <row r="9">
          <cell r="A9" t="str">
            <v>A</v>
          </cell>
        </row>
      </sheetData>
      <sheetData sheetId="4862">
        <row r="9">
          <cell r="A9" t="str">
            <v>A</v>
          </cell>
        </row>
      </sheetData>
      <sheetData sheetId="4863">
        <row r="9">
          <cell r="A9" t="str">
            <v>A</v>
          </cell>
        </row>
      </sheetData>
      <sheetData sheetId="4864">
        <row r="9">
          <cell r="A9" t="str">
            <v>A</v>
          </cell>
        </row>
      </sheetData>
      <sheetData sheetId="4865">
        <row r="9">
          <cell r="A9" t="str">
            <v>A</v>
          </cell>
        </row>
      </sheetData>
      <sheetData sheetId="4866">
        <row r="9">
          <cell r="A9" t="str">
            <v>A</v>
          </cell>
        </row>
      </sheetData>
      <sheetData sheetId="4867">
        <row r="9">
          <cell r="A9" t="str">
            <v>A</v>
          </cell>
        </row>
      </sheetData>
      <sheetData sheetId="4868">
        <row r="9">
          <cell r="A9" t="str">
            <v>A</v>
          </cell>
        </row>
      </sheetData>
      <sheetData sheetId="4869">
        <row r="9">
          <cell r="A9" t="str">
            <v>A</v>
          </cell>
        </row>
      </sheetData>
      <sheetData sheetId="4870">
        <row r="9">
          <cell r="A9" t="str">
            <v>A</v>
          </cell>
        </row>
      </sheetData>
      <sheetData sheetId="4871">
        <row r="9">
          <cell r="A9" t="str">
            <v>A</v>
          </cell>
        </row>
      </sheetData>
      <sheetData sheetId="4872">
        <row r="9">
          <cell r="A9" t="str">
            <v>A</v>
          </cell>
        </row>
      </sheetData>
      <sheetData sheetId="4873">
        <row r="9">
          <cell r="A9" t="str">
            <v>A</v>
          </cell>
        </row>
      </sheetData>
      <sheetData sheetId="4874">
        <row r="9">
          <cell r="A9" t="str">
            <v>A</v>
          </cell>
        </row>
      </sheetData>
      <sheetData sheetId="4875">
        <row r="9">
          <cell r="A9" t="str">
            <v>A</v>
          </cell>
        </row>
      </sheetData>
      <sheetData sheetId="4876">
        <row r="9">
          <cell r="A9" t="str">
            <v>A</v>
          </cell>
        </row>
      </sheetData>
      <sheetData sheetId="4877">
        <row r="9">
          <cell r="A9" t="str">
            <v>A</v>
          </cell>
        </row>
      </sheetData>
      <sheetData sheetId="4878">
        <row r="9">
          <cell r="A9" t="str">
            <v>A</v>
          </cell>
        </row>
      </sheetData>
      <sheetData sheetId="4879">
        <row r="9">
          <cell r="A9" t="str">
            <v>A</v>
          </cell>
        </row>
      </sheetData>
      <sheetData sheetId="4880">
        <row r="9">
          <cell r="A9" t="str">
            <v>A</v>
          </cell>
        </row>
      </sheetData>
      <sheetData sheetId="4881">
        <row r="9">
          <cell r="A9" t="str">
            <v>A</v>
          </cell>
        </row>
      </sheetData>
      <sheetData sheetId="4882">
        <row r="9">
          <cell r="A9" t="str">
            <v>A</v>
          </cell>
        </row>
      </sheetData>
      <sheetData sheetId="4883">
        <row r="9">
          <cell r="A9" t="str">
            <v>A</v>
          </cell>
        </row>
      </sheetData>
      <sheetData sheetId="4884">
        <row r="9">
          <cell r="A9" t="str">
            <v>A</v>
          </cell>
        </row>
      </sheetData>
      <sheetData sheetId="4885">
        <row r="9">
          <cell r="A9" t="str">
            <v>A</v>
          </cell>
        </row>
      </sheetData>
      <sheetData sheetId="4886">
        <row r="9">
          <cell r="A9" t="str">
            <v>A</v>
          </cell>
        </row>
      </sheetData>
      <sheetData sheetId="4887">
        <row r="9">
          <cell r="A9" t="str">
            <v>A</v>
          </cell>
        </row>
      </sheetData>
      <sheetData sheetId="4888">
        <row r="9">
          <cell r="A9" t="str">
            <v>A</v>
          </cell>
        </row>
      </sheetData>
      <sheetData sheetId="4889">
        <row r="9">
          <cell r="A9" t="str">
            <v>A</v>
          </cell>
        </row>
      </sheetData>
      <sheetData sheetId="4890">
        <row r="9">
          <cell r="A9" t="str">
            <v>A</v>
          </cell>
        </row>
      </sheetData>
      <sheetData sheetId="4891">
        <row r="9">
          <cell r="A9" t="str">
            <v>A</v>
          </cell>
        </row>
      </sheetData>
      <sheetData sheetId="4892">
        <row r="9">
          <cell r="A9" t="str">
            <v>A</v>
          </cell>
        </row>
      </sheetData>
      <sheetData sheetId="4893">
        <row r="9">
          <cell r="A9" t="str">
            <v>A</v>
          </cell>
        </row>
      </sheetData>
      <sheetData sheetId="4894">
        <row r="9">
          <cell r="A9" t="str">
            <v>A</v>
          </cell>
        </row>
      </sheetData>
      <sheetData sheetId="4895">
        <row r="9">
          <cell r="A9" t="str">
            <v>A</v>
          </cell>
        </row>
      </sheetData>
      <sheetData sheetId="4896">
        <row r="9">
          <cell r="A9" t="str">
            <v>A</v>
          </cell>
        </row>
      </sheetData>
      <sheetData sheetId="4897">
        <row r="9">
          <cell r="A9" t="str">
            <v>A</v>
          </cell>
        </row>
      </sheetData>
      <sheetData sheetId="4898">
        <row r="9">
          <cell r="A9" t="str">
            <v>A</v>
          </cell>
        </row>
      </sheetData>
      <sheetData sheetId="4899">
        <row r="9">
          <cell r="A9" t="str">
            <v>A</v>
          </cell>
        </row>
      </sheetData>
      <sheetData sheetId="4900">
        <row r="9">
          <cell r="A9" t="str">
            <v>A</v>
          </cell>
        </row>
      </sheetData>
      <sheetData sheetId="4901">
        <row r="9">
          <cell r="A9" t="str">
            <v>A</v>
          </cell>
        </row>
      </sheetData>
      <sheetData sheetId="4902">
        <row r="9">
          <cell r="A9" t="str">
            <v>A</v>
          </cell>
        </row>
      </sheetData>
      <sheetData sheetId="4903">
        <row r="9">
          <cell r="A9" t="str">
            <v>A</v>
          </cell>
        </row>
      </sheetData>
      <sheetData sheetId="4904">
        <row r="9">
          <cell r="A9" t="str">
            <v>A</v>
          </cell>
        </row>
      </sheetData>
      <sheetData sheetId="4905">
        <row r="9">
          <cell r="A9" t="str">
            <v>A</v>
          </cell>
        </row>
      </sheetData>
      <sheetData sheetId="4906">
        <row r="9">
          <cell r="A9" t="str">
            <v>A</v>
          </cell>
        </row>
      </sheetData>
      <sheetData sheetId="4907">
        <row r="9">
          <cell r="A9" t="str">
            <v>A</v>
          </cell>
        </row>
      </sheetData>
      <sheetData sheetId="4908">
        <row r="9">
          <cell r="A9" t="str">
            <v>A</v>
          </cell>
        </row>
      </sheetData>
      <sheetData sheetId="4909">
        <row r="9">
          <cell r="A9" t="str">
            <v>A</v>
          </cell>
        </row>
      </sheetData>
      <sheetData sheetId="4910">
        <row r="9">
          <cell r="A9" t="str">
            <v>A</v>
          </cell>
        </row>
      </sheetData>
      <sheetData sheetId="4911">
        <row r="9">
          <cell r="A9" t="str">
            <v>A</v>
          </cell>
        </row>
      </sheetData>
      <sheetData sheetId="4912">
        <row r="9">
          <cell r="A9" t="str">
            <v>A</v>
          </cell>
        </row>
      </sheetData>
      <sheetData sheetId="4913">
        <row r="9">
          <cell r="A9" t="str">
            <v>A</v>
          </cell>
        </row>
      </sheetData>
      <sheetData sheetId="4914">
        <row r="9">
          <cell r="A9" t="str">
            <v>A</v>
          </cell>
        </row>
      </sheetData>
      <sheetData sheetId="4915">
        <row r="9">
          <cell r="A9" t="str">
            <v>A</v>
          </cell>
        </row>
      </sheetData>
      <sheetData sheetId="4916">
        <row r="9">
          <cell r="A9" t="str">
            <v>A</v>
          </cell>
        </row>
      </sheetData>
      <sheetData sheetId="4917">
        <row r="9">
          <cell r="A9" t="str">
            <v>A</v>
          </cell>
        </row>
      </sheetData>
      <sheetData sheetId="4918">
        <row r="9">
          <cell r="A9" t="str">
            <v>A</v>
          </cell>
        </row>
      </sheetData>
      <sheetData sheetId="4919">
        <row r="9">
          <cell r="A9" t="str">
            <v>A</v>
          </cell>
        </row>
      </sheetData>
      <sheetData sheetId="4920">
        <row r="9">
          <cell r="A9" t="str">
            <v>A</v>
          </cell>
        </row>
      </sheetData>
      <sheetData sheetId="4921">
        <row r="9">
          <cell r="A9" t="str">
            <v>A</v>
          </cell>
        </row>
      </sheetData>
      <sheetData sheetId="4922">
        <row r="9">
          <cell r="A9" t="str">
            <v>A</v>
          </cell>
        </row>
      </sheetData>
      <sheetData sheetId="4923">
        <row r="9">
          <cell r="A9" t="str">
            <v>A</v>
          </cell>
        </row>
      </sheetData>
      <sheetData sheetId="4924">
        <row r="9">
          <cell r="A9" t="str">
            <v>A</v>
          </cell>
        </row>
      </sheetData>
      <sheetData sheetId="4925">
        <row r="9">
          <cell r="A9" t="str">
            <v>A</v>
          </cell>
        </row>
      </sheetData>
      <sheetData sheetId="4926">
        <row r="9">
          <cell r="A9" t="str">
            <v>A</v>
          </cell>
        </row>
      </sheetData>
      <sheetData sheetId="4927">
        <row r="9">
          <cell r="A9" t="str">
            <v>A</v>
          </cell>
        </row>
      </sheetData>
      <sheetData sheetId="4928">
        <row r="9">
          <cell r="A9" t="str">
            <v>A</v>
          </cell>
        </row>
      </sheetData>
      <sheetData sheetId="4929">
        <row r="9">
          <cell r="A9" t="str">
            <v>A</v>
          </cell>
        </row>
      </sheetData>
      <sheetData sheetId="4930">
        <row r="9">
          <cell r="A9" t="str">
            <v>A</v>
          </cell>
        </row>
      </sheetData>
      <sheetData sheetId="4931">
        <row r="9">
          <cell r="A9" t="str">
            <v>A</v>
          </cell>
        </row>
      </sheetData>
      <sheetData sheetId="4932">
        <row r="9">
          <cell r="A9" t="str">
            <v>A</v>
          </cell>
        </row>
      </sheetData>
      <sheetData sheetId="4933">
        <row r="9">
          <cell r="A9" t="str">
            <v>A</v>
          </cell>
        </row>
      </sheetData>
      <sheetData sheetId="4934">
        <row r="9">
          <cell r="A9" t="str">
            <v>A</v>
          </cell>
        </row>
      </sheetData>
      <sheetData sheetId="4935">
        <row r="9">
          <cell r="A9" t="str">
            <v>A</v>
          </cell>
        </row>
      </sheetData>
      <sheetData sheetId="4936">
        <row r="9">
          <cell r="A9" t="str">
            <v>A</v>
          </cell>
        </row>
      </sheetData>
      <sheetData sheetId="4937">
        <row r="9">
          <cell r="A9" t="str">
            <v>A</v>
          </cell>
        </row>
      </sheetData>
      <sheetData sheetId="4938">
        <row r="9">
          <cell r="A9" t="str">
            <v>A</v>
          </cell>
        </row>
      </sheetData>
      <sheetData sheetId="4939">
        <row r="9">
          <cell r="A9" t="str">
            <v>A</v>
          </cell>
        </row>
      </sheetData>
      <sheetData sheetId="4940">
        <row r="9">
          <cell r="A9" t="str">
            <v>A</v>
          </cell>
        </row>
      </sheetData>
      <sheetData sheetId="4941">
        <row r="9">
          <cell r="A9" t="str">
            <v>A</v>
          </cell>
        </row>
      </sheetData>
      <sheetData sheetId="4942">
        <row r="9">
          <cell r="A9" t="str">
            <v>A</v>
          </cell>
        </row>
      </sheetData>
      <sheetData sheetId="4943">
        <row r="9">
          <cell r="A9" t="str">
            <v>A</v>
          </cell>
        </row>
      </sheetData>
      <sheetData sheetId="4944">
        <row r="9">
          <cell r="A9" t="str">
            <v>A</v>
          </cell>
        </row>
      </sheetData>
      <sheetData sheetId="4945">
        <row r="9">
          <cell r="A9" t="str">
            <v>A</v>
          </cell>
        </row>
      </sheetData>
      <sheetData sheetId="4946">
        <row r="9">
          <cell r="A9" t="str">
            <v>A</v>
          </cell>
        </row>
      </sheetData>
      <sheetData sheetId="4947">
        <row r="9">
          <cell r="A9" t="str">
            <v>A</v>
          </cell>
        </row>
      </sheetData>
      <sheetData sheetId="4948">
        <row r="9">
          <cell r="A9" t="str">
            <v>A</v>
          </cell>
        </row>
      </sheetData>
      <sheetData sheetId="4949">
        <row r="9">
          <cell r="A9" t="str">
            <v>A</v>
          </cell>
        </row>
      </sheetData>
      <sheetData sheetId="4950">
        <row r="9">
          <cell r="A9" t="str">
            <v>A</v>
          </cell>
        </row>
      </sheetData>
      <sheetData sheetId="4951">
        <row r="9">
          <cell r="A9" t="str">
            <v>A</v>
          </cell>
        </row>
      </sheetData>
      <sheetData sheetId="4952">
        <row r="9">
          <cell r="A9" t="str">
            <v>A</v>
          </cell>
        </row>
      </sheetData>
      <sheetData sheetId="4953">
        <row r="9">
          <cell r="A9" t="str">
            <v>A</v>
          </cell>
        </row>
      </sheetData>
      <sheetData sheetId="4954">
        <row r="9">
          <cell r="A9" t="str">
            <v>A</v>
          </cell>
        </row>
      </sheetData>
      <sheetData sheetId="4955">
        <row r="9">
          <cell r="A9" t="str">
            <v>A</v>
          </cell>
        </row>
      </sheetData>
      <sheetData sheetId="4956">
        <row r="9">
          <cell r="A9" t="str">
            <v>A</v>
          </cell>
        </row>
      </sheetData>
      <sheetData sheetId="4957">
        <row r="9">
          <cell r="A9" t="str">
            <v>A</v>
          </cell>
        </row>
      </sheetData>
      <sheetData sheetId="4958">
        <row r="9">
          <cell r="A9" t="str">
            <v>A</v>
          </cell>
        </row>
      </sheetData>
      <sheetData sheetId="4959">
        <row r="9">
          <cell r="A9" t="str">
            <v>A</v>
          </cell>
        </row>
      </sheetData>
      <sheetData sheetId="4960">
        <row r="9">
          <cell r="A9" t="str">
            <v>A</v>
          </cell>
        </row>
      </sheetData>
      <sheetData sheetId="4961">
        <row r="9">
          <cell r="A9" t="str">
            <v>A</v>
          </cell>
        </row>
      </sheetData>
      <sheetData sheetId="4962">
        <row r="9">
          <cell r="A9" t="str">
            <v>A</v>
          </cell>
        </row>
      </sheetData>
      <sheetData sheetId="4963">
        <row r="9">
          <cell r="A9" t="str">
            <v>A</v>
          </cell>
        </row>
      </sheetData>
      <sheetData sheetId="4964">
        <row r="9">
          <cell r="A9" t="str">
            <v>A</v>
          </cell>
        </row>
      </sheetData>
      <sheetData sheetId="4965">
        <row r="9">
          <cell r="A9" t="str">
            <v>A</v>
          </cell>
        </row>
      </sheetData>
      <sheetData sheetId="4966">
        <row r="9">
          <cell r="A9" t="str">
            <v>A</v>
          </cell>
        </row>
      </sheetData>
      <sheetData sheetId="4967">
        <row r="9">
          <cell r="A9" t="str">
            <v>A</v>
          </cell>
        </row>
      </sheetData>
      <sheetData sheetId="4968">
        <row r="9">
          <cell r="A9" t="str">
            <v>A</v>
          </cell>
        </row>
      </sheetData>
      <sheetData sheetId="4969">
        <row r="9">
          <cell r="A9" t="str">
            <v>A</v>
          </cell>
        </row>
      </sheetData>
      <sheetData sheetId="4970">
        <row r="9">
          <cell r="A9" t="str">
            <v>A</v>
          </cell>
        </row>
      </sheetData>
      <sheetData sheetId="4971">
        <row r="9">
          <cell r="A9" t="str">
            <v>A</v>
          </cell>
        </row>
      </sheetData>
      <sheetData sheetId="4972">
        <row r="9">
          <cell r="A9" t="str">
            <v>A</v>
          </cell>
        </row>
      </sheetData>
      <sheetData sheetId="4973">
        <row r="9">
          <cell r="A9" t="str">
            <v>A</v>
          </cell>
        </row>
      </sheetData>
      <sheetData sheetId="4974">
        <row r="9">
          <cell r="A9" t="str">
            <v>A</v>
          </cell>
        </row>
      </sheetData>
      <sheetData sheetId="4975">
        <row r="9">
          <cell r="A9" t="str">
            <v>A</v>
          </cell>
        </row>
      </sheetData>
      <sheetData sheetId="4976">
        <row r="9">
          <cell r="A9" t="str">
            <v>A</v>
          </cell>
        </row>
      </sheetData>
      <sheetData sheetId="4977">
        <row r="9">
          <cell r="A9" t="str">
            <v>A</v>
          </cell>
        </row>
      </sheetData>
      <sheetData sheetId="4978">
        <row r="9">
          <cell r="A9" t="str">
            <v>A</v>
          </cell>
        </row>
      </sheetData>
      <sheetData sheetId="4979">
        <row r="9">
          <cell r="A9" t="str">
            <v>A</v>
          </cell>
        </row>
      </sheetData>
      <sheetData sheetId="4980">
        <row r="9">
          <cell r="A9" t="str">
            <v>A</v>
          </cell>
        </row>
      </sheetData>
      <sheetData sheetId="4981">
        <row r="9">
          <cell r="A9" t="str">
            <v>A</v>
          </cell>
        </row>
      </sheetData>
      <sheetData sheetId="4982">
        <row r="9">
          <cell r="A9" t="str">
            <v>A</v>
          </cell>
        </row>
      </sheetData>
      <sheetData sheetId="4983">
        <row r="9">
          <cell r="A9" t="str">
            <v>A</v>
          </cell>
        </row>
      </sheetData>
      <sheetData sheetId="4984">
        <row r="9">
          <cell r="A9" t="str">
            <v>A</v>
          </cell>
        </row>
      </sheetData>
      <sheetData sheetId="4985">
        <row r="9">
          <cell r="A9" t="str">
            <v>A</v>
          </cell>
        </row>
      </sheetData>
      <sheetData sheetId="4986">
        <row r="9">
          <cell r="A9" t="str">
            <v>A</v>
          </cell>
        </row>
      </sheetData>
      <sheetData sheetId="4987">
        <row r="9">
          <cell r="A9" t="str">
            <v>A</v>
          </cell>
        </row>
      </sheetData>
      <sheetData sheetId="4988">
        <row r="9">
          <cell r="A9" t="str">
            <v>A</v>
          </cell>
        </row>
      </sheetData>
      <sheetData sheetId="4989">
        <row r="9">
          <cell r="A9" t="str">
            <v>A</v>
          </cell>
        </row>
      </sheetData>
      <sheetData sheetId="4990">
        <row r="9">
          <cell r="A9" t="str">
            <v>A</v>
          </cell>
        </row>
      </sheetData>
      <sheetData sheetId="4991">
        <row r="9">
          <cell r="A9" t="str">
            <v>A</v>
          </cell>
        </row>
      </sheetData>
      <sheetData sheetId="4992">
        <row r="9">
          <cell r="A9" t="str">
            <v>A</v>
          </cell>
        </row>
      </sheetData>
      <sheetData sheetId="4993">
        <row r="9">
          <cell r="A9" t="str">
            <v>A</v>
          </cell>
        </row>
      </sheetData>
      <sheetData sheetId="4994">
        <row r="9">
          <cell r="A9" t="str">
            <v>A</v>
          </cell>
        </row>
      </sheetData>
      <sheetData sheetId="4995">
        <row r="9">
          <cell r="A9" t="str">
            <v>A</v>
          </cell>
        </row>
      </sheetData>
      <sheetData sheetId="4996">
        <row r="9">
          <cell r="A9" t="str">
            <v>A</v>
          </cell>
        </row>
      </sheetData>
      <sheetData sheetId="4997">
        <row r="9">
          <cell r="A9" t="str">
            <v>A</v>
          </cell>
        </row>
      </sheetData>
      <sheetData sheetId="4998">
        <row r="9">
          <cell r="A9" t="str">
            <v>A</v>
          </cell>
        </row>
      </sheetData>
      <sheetData sheetId="4999">
        <row r="9">
          <cell r="A9" t="str">
            <v>A</v>
          </cell>
        </row>
      </sheetData>
      <sheetData sheetId="5000">
        <row r="9">
          <cell r="A9" t="str">
            <v>A</v>
          </cell>
        </row>
      </sheetData>
      <sheetData sheetId="5001">
        <row r="9">
          <cell r="A9" t="str">
            <v>A</v>
          </cell>
        </row>
      </sheetData>
      <sheetData sheetId="5002">
        <row r="9">
          <cell r="A9" t="str">
            <v>A</v>
          </cell>
        </row>
      </sheetData>
      <sheetData sheetId="5003">
        <row r="9">
          <cell r="A9" t="str">
            <v>A</v>
          </cell>
        </row>
      </sheetData>
      <sheetData sheetId="5004">
        <row r="9">
          <cell r="A9" t="str">
            <v>A</v>
          </cell>
        </row>
      </sheetData>
      <sheetData sheetId="5005">
        <row r="9">
          <cell r="A9" t="str">
            <v>A</v>
          </cell>
        </row>
      </sheetData>
      <sheetData sheetId="5006">
        <row r="9">
          <cell r="A9" t="str">
            <v>A</v>
          </cell>
        </row>
      </sheetData>
      <sheetData sheetId="5007">
        <row r="9">
          <cell r="A9" t="str">
            <v>A</v>
          </cell>
        </row>
      </sheetData>
      <sheetData sheetId="5008">
        <row r="9">
          <cell r="A9" t="str">
            <v>A</v>
          </cell>
        </row>
      </sheetData>
      <sheetData sheetId="5009">
        <row r="9">
          <cell r="A9" t="str">
            <v>A</v>
          </cell>
        </row>
      </sheetData>
      <sheetData sheetId="5010">
        <row r="9">
          <cell r="A9" t="str">
            <v>A</v>
          </cell>
        </row>
      </sheetData>
      <sheetData sheetId="5011">
        <row r="9">
          <cell r="A9" t="str">
            <v>A</v>
          </cell>
        </row>
      </sheetData>
      <sheetData sheetId="5012">
        <row r="9">
          <cell r="A9" t="str">
            <v>A</v>
          </cell>
        </row>
      </sheetData>
      <sheetData sheetId="5013">
        <row r="9">
          <cell r="A9" t="str">
            <v>A</v>
          </cell>
        </row>
      </sheetData>
      <sheetData sheetId="5014">
        <row r="9">
          <cell r="A9" t="str">
            <v>A</v>
          </cell>
        </row>
      </sheetData>
      <sheetData sheetId="5015">
        <row r="9">
          <cell r="A9" t="str">
            <v>A</v>
          </cell>
        </row>
      </sheetData>
      <sheetData sheetId="5016">
        <row r="9">
          <cell r="A9" t="str">
            <v>A</v>
          </cell>
        </row>
      </sheetData>
      <sheetData sheetId="5017">
        <row r="9">
          <cell r="A9" t="str">
            <v>A</v>
          </cell>
        </row>
      </sheetData>
      <sheetData sheetId="5018">
        <row r="9">
          <cell r="A9" t="str">
            <v>A</v>
          </cell>
        </row>
      </sheetData>
      <sheetData sheetId="5019">
        <row r="9">
          <cell r="A9" t="str">
            <v>A</v>
          </cell>
        </row>
      </sheetData>
      <sheetData sheetId="5020">
        <row r="9">
          <cell r="A9" t="str">
            <v>A</v>
          </cell>
        </row>
      </sheetData>
      <sheetData sheetId="5021">
        <row r="9">
          <cell r="A9" t="str">
            <v>A</v>
          </cell>
        </row>
      </sheetData>
      <sheetData sheetId="5022">
        <row r="9">
          <cell r="A9" t="str">
            <v>A</v>
          </cell>
        </row>
      </sheetData>
      <sheetData sheetId="5023">
        <row r="9">
          <cell r="A9" t="str">
            <v>A</v>
          </cell>
        </row>
      </sheetData>
      <sheetData sheetId="5024">
        <row r="9">
          <cell r="A9" t="str">
            <v>A</v>
          </cell>
        </row>
      </sheetData>
      <sheetData sheetId="5025">
        <row r="9">
          <cell r="A9" t="str">
            <v>A</v>
          </cell>
        </row>
      </sheetData>
      <sheetData sheetId="5026">
        <row r="9">
          <cell r="A9" t="str">
            <v>A</v>
          </cell>
        </row>
      </sheetData>
      <sheetData sheetId="5027">
        <row r="9">
          <cell r="A9" t="str">
            <v>A</v>
          </cell>
        </row>
      </sheetData>
      <sheetData sheetId="5028">
        <row r="9">
          <cell r="A9" t="str">
            <v>A</v>
          </cell>
        </row>
      </sheetData>
      <sheetData sheetId="5029">
        <row r="9">
          <cell r="A9" t="str">
            <v>A</v>
          </cell>
        </row>
      </sheetData>
      <sheetData sheetId="5030">
        <row r="9">
          <cell r="A9" t="str">
            <v>A</v>
          </cell>
        </row>
      </sheetData>
      <sheetData sheetId="5031">
        <row r="9">
          <cell r="A9" t="str">
            <v>A</v>
          </cell>
        </row>
      </sheetData>
      <sheetData sheetId="5032">
        <row r="9">
          <cell r="A9" t="str">
            <v>A</v>
          </cell>
        </row>
      </sheetData>
      <sheetData sheetId="5033">
        <row r="9">
          <cell r="A9" t="str">
            <v>A</v>
          </cell>
        </row>
      </sheetData>
      <sheetData sheetId="5034">
        <row r="9">
          <cell r="A9" t="str">
            <v>A</v>
          </cell>
        </row>
      </sheetData>
      <sheetData sheetId="5035">
        <row r="9">
          <cell r="A9" t="str">
            <v>A</v>
          </cell>
        </row>
      </sheetData>
      <sheetData sheetId="5036">
        <row r="9">
          <cell r="A9" t="str">
            <v>A</v>
          </cell>
        </row>
      </sheetData>
      <sheetData sheetId="5037">
        <row r="9">
          <cell r="A9" t="str">
            <v>A</v>
          </cell>
        </row>
      </sheetData>
      <sheetData sheetId="5038">
        <row r="9">
          <cell r="A9" t="str">
            <v>A</v>
          </cell>
        </row>
      </sheetData>
      <sheetData sheetId="5039">
        <row r="9">
          <cell r="A9" t="str">
            <v>A</v>
          </cell>
        </row>
      </sheetData>
      <sheetData sheetId="5040">
        <row r="9">
          <cell r="A9" t="str">
            <v>A</v>
          </cell>
        </row>
      </sheetData>
      <sheetData sheetId="5041">
        <row r="9">
          <cell r="A9" t="str">
            <v>A</v>
          </cell>
        </row>
      </sheetData>
      <sheetData sheetId="5042">
        <row r="9">
          <cell r="A9" t="str">
            <v>A</v>
          </cell>
        </row>
      </sheetData>
      <sheetData sheetId="5043">
        <row r="9">
          <cell r="A9" t="str">
            <v>A</v>
          </cell>
        </row>
      </sheetData>
      <sheetData sheetId="5044">
        <row r="9">
          <cell r="A9" t="str">
            <v>A</v>
          </cell>
        </row>
      </sheetData>
      <sheetData sheetId="5045">
        <row r="9">
          <cell r="A9" t="str">
            <v>A</v>
          </cell>
        </row>
      </sheetData>
      <sheetData sheetId="5046">
        <row r="9">
          <cell r="A9" t="str">
            <v>A</v>
          </cell>
        </row>
      </sheetData>
      <sheetData sheetId="5047">
        <row r="9">
          <cell r="A9" t="str">
            <v>A</v>
          </cell>
        </row>
      </sheetData>
      <sheetData sheetId="5048">
        <row r="9">
          <cell r="A9" t="str">
            <v>A</v>
          </cell>
        </row>
      </sheetData>
      <sheetData sheetId="5049">
        <row r="9">
          <cell r="A9" t="str">
            <v>A</v>
          </cell>
        </row>
      </sheetData>
      <sheetData sheetId="5050">
        <row r="9">
          <cell r="A9" t="str">
            <v>A</v>
          </cell>
        </row>
      </sheetData>
      <sheetData sheetId="5051">
        <row r="9">
          <cell r="A9" t="str">
            <v>A</v>
          </cell>
        </row>
      </sheetData>
      <sheetData sheetId="5052">
        <row r="9">
          <cell r="A9" t="str">
            <v>A</v>
          </cell>
        </row>
      </sheetData>
      <sheetData sheetId="5053">
        <row r="9">
          <cell r="A9" t="str">
            <v>A</v>
          </cell>
        </row>
      </sheetData>
      <sheetData sheetId="5054">
        <row r="9">
          <cell r="A9" t="str">
            <v>A</v>
          </cell>
        </row>
      </sheetData>
      <sheetData sheetId="5055">
        <row r="9">
          <cell r="A9" t="str">
            <v>A</v>
          </cell>
        </row>
      </sheetData>
      <sheetData sheetId="5056">
        <row r="9">
          <cell r="A9" t="str">
            <v>A</v>
          </cell>
        </row>
      </sheetData>
      <sheetData sheetId="5057">
        <row r="9">
          <cell r="A9" t="str">
            <v>A</v>
          </cell>
        </row>
      </sheetData>
      <sheetData sheetId="5058">
        <row r="9">
          <cell r="A9" t="str">
            <v>A</v>
          </cell>
        </row>
      </sheetData>
      <sheetData sheetId="5059">
        <row r="9">
          <cell r="A9" t="str">
            <v>A</v>
          </cell>
        </row>
      </sheetData>
      <sheetData sheetId="5060">
        <row r="9">
          <cell r="A9" t="str">
            <v>A</v>
          </cell>
        </row>
      </sheetData>
      <sheetData sheetId="5061">
        <row r="9">
          <cell r="A9" t="str">
            <v>A</v>
          </cell>
        </row>
      </sheetData>
      <sheetData sheetId="5062">
        <row r="9">
          <cell r="A9" t="str">
            <v>A</v>
          </cell>
        </row>
      </sheetData>
      <sheetData sheetId="5063">
        <row r="9">
          <cell r="A9" t="str">
            <v>A</v>
          </cell>
        </row>
      </sheetData>
      <sheetData sheetId="5064">
        <row r="9">
          <cell r="A9" t="str">
            <v>A</v>
          </cell>
        </row>
      </sheetData>
      <sheetData sheetId="5065">
        <row r="9">
          <cell r="A9" t="str">
            <v>A</v>
          </cell>
        </row>
      </sheetData>
      <sheetData sheetId="5066">
        <row r="9">
          <cell r="A9" t="str">
            <v>A</v>
          </cell>
        </row>
      </sheetData>
      <sheetData sheetId="5067">
        <row r="9">
          <cell r="A9" t="str">
            <v>A</v>
          </cell>
        </row>
      </sheetData>
      <sheetData sheetId="5068">
        <row r="9">
          <cell r="A9" t="str">
            <v>A</v>
          </cell>
        </row>
      </sheetData>
      <sheetData sheetId="5069">
        <row r="9">
          <cell r="A9" t="str">
            <v>A</v>
          </cell>
        </row>
      </sheetData>
      <sheetData sheetId="5070">
        <row r="9">
          <cell r="A9" t="str">
            <v>A</v>
          </cell>
        </row>
      </sheetData>
      <sheetData sheetId="5071">
        <row r="9">
          <cell r="A9" t="str">
            <v>A</v>
          </cell>
        </row>
      </sheetData>
      <sheetData sheetId="5072">
        <row r="9">
          <cell r="A9" t="str">
            <v>A</v>
          </cell>
        </row>
      </sheetData>
      <sheetData sheetId="5073">
        <row r="9">
          <cell r="A9" t="str">
            <v>A</v>
          </cell>
        </row>
      </sheetData>
      <sheetData sheetId="5074">
        <row r="9">
          <cell r="A9" t="str">
            <v>A</v>
          </cell>
        </row>
      </sheetData>
      <sheetData sheetId="5075">
        <row r="9">
          <cell r="A9" t="str">
            <v>A</v>
          </cell>
        </row>
      </sheetData>
      <sheetData sheetId="5076">
        <row r="9">
          <cell r="A9" t="str">
            <v>A</v>
          </cell>
        </row>
      </sheetData>
      <sheetData sheetId="5077">
        <row r="9">
          <cell r="A9" t="str">
            <v>A</v>
          </cell>
        </row>
      </sheetData>
      <sheetData sheetId="5078">
        <row r="9">
          <cell r="A9" t="str">
            <v>A</v>
          </cell>
        </row>
      </sheetData>
      <sheetData sheetId="5079">
        <row r="9">
          <cell r="A9" t="str">
            <v>A</v>
          </cell>
        </row>
      </sheetData>
      <sheetData sheetId="5080">
        <row r="9">
          <cell r="A9" t="str">
            <v>A</v>
          </cell>
        </row>
      </sheetData>
      <sheetData sheetId="5081">
        <row r="9">
          <cell r="A9" t="str">
            <v>A</v>
          </cell>
        </row>
      </sheetData>
      <sheetData sheetId="5082">
        <row r="9">
          <cell r="A9" t="str">
            <v>A</v>
          </cell>
        </row>
      </sheetData>
      <sheetData sheetId="5083">
        <row r="9">
          <cell r="A9" t="str">
            <v>A</v>
          </cell>
        </row>
      </sheetData>
      <sheetData sheetId="5084" refreshError="1"/>
      <sheetData sheetId="5085" refreshError="1"/>
      <sheetData sheetId="5086" refreshError="1"/>
      <sheetData sheetId="5087">
        <row r="9">
          <cell r="A9" t="str">
            <v>A</v>
          </cell>
        </row>
      </sheetData>
      <sheetData sheetId="5088">
        <row r="9">
          <cell r="A9" t="str">
            <v>A</v>
          </cell>
        </row>
      </sheetData>
      <sheetData sheetId="5089">
        <row r="9">
          <cell r="A9" t="str">
            <v>A</v>
          </cell>
        </row>
      </sheetData>
      <sheetData sheetId="5090">
        <row r="9">
          <cell r="A9" t="str">
            <v>A</v>
          </cell>
        </row>
      </sheetData>
      <sheetData sheetId="5091">
        <row r="9">
          <cell r="A9" t="str">
            <v>A</v>
          </cell>
        </row>
      </sheetData>
      <sheetData sheetId="5092">
        <row r="9">
          <cell r="A9" t="str">
            <v>A</v>
          </cell>
        </row>
      </sheetData>
      <sheetData sheetId="5093">
        <row r="9">
          <cell r="A9" t="str">
            <v>A</v>
          </cell>
        </row>
      </sheetData>
      <sheetData sheetId="5094" refreshError="1"/>
      <sheetData sheetId="5095">
        <row r="9">
          <cell r="A9" t="str">
            <v>A</v>
          </cell>
        </row>
      </sheetData>
      <sheetData sheetId="5096" refreshError="1"/>
      <sheetData sheetId="5097">
        <row r="9">
          <cell r="A9" t="str">
            <v>A</v>
          </cell>
        </row>
      </sheetData>
      <sheetData sheetId="5098">
        <row r="9">
          <cell r="A9" t="str">
            <v>A</v>
          </cell>
        </row>
      </sheetData>
      <sheetData sheetId="5099">
        <row r="9">
          <cell r="A9" t="str">
            <v>A</v>
          </cell>
        </row>
      </sheetData>
      <sheetData sheetId="5100">
        <row r="9">
          <cell r="A9" t="str">
            <v>A</v>
          </cell>
        </row>
      </sheetData>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ow r="9">
          <cell r="A9" t="str">
            <v>A</v>
          </cell>
        </row>
      </sheetData>
      <sheetData sheetId="5112">
        <row r="9">
          <cell r="A9" t="str">
            <v>A</v>
          </cell>
        </row>
      </sheetData>
      <sheetData sheetId="5113">
        <row r="9">
          <cell r="A9" t="str">
            <v>A</v>
          </cell>
        </row>
      </sheetData>
      <sheetData sheetId="5114">
        <row r="9">
          <cell r="A9" t="str">
            <v>A</v>
          </cell>
        </row>
      </sheetData>
      <sheetData sheetId="5115">
        <row r="9">
          <cell r="A9" t="str">
            <v>A</v>
          </cell>
        </row>
      </sheetData>
      <sheetData sheetId="5116">
        <row r="9">
          <cell r="A9" t="str">
            <v>A</v>
          </cell>
        </row>
      </sheetData>
      <sheetData sheetId="5117">
        <row r="9">
          <cell r="A9" t="str">
            <v>A</v>
          </cell>
        </row>
      </sheetData>
      <sheetData sheetId="5118">
        <row r="9">
          <cell r="A9" t="str">
            <v>A</v>
          </cell>
        </row>
      </sheetData>
      <sheetData sheetId="5119">
        <row r="9">
          <cell r="A9" t="str">
            <v>A</v>
          </cell>
        </row>
      </sheetData>
      <sheetData sheetId="5120">
        <row r="9">
          <cell r="A9" t="str">
            <v>A</v>
          </cell>
        </row>
      </sheetData>
      <sheetData sheetId="5121">
        <row r="9">
          <cell r="A9" t="str">
            <v>A</v>
          </cell>
        </row>
      </sheetData>
      <sheetData sheetId="5122">
        <row r="9">
          <cell r="A9" t="str">
            <v>A</v>
          </cell>
        </row>
      </sheetData>
      <sheetData sheetId="5123">
        <row r="9">
          <cell r="A9" t="str">
            <v>A</v>
          </cell>
        </row>
      </sheetData>
      <sheetData sheetId="5124">
        <row r="9">
          <cell r="A9" t="str">
            <v>A</v>
          </cell>
        </row>
      </sheetData>
      <sheetData sheetId="5125">
        <row r="9">
          <cell r="A9" t="str">
            <v>A</v>
          </cell>
        </row>
      </sheetData>
      <sheetData sheetId="5126">
        <row r="9">
          <cell r="A9" t="str">
            <v>A</v>
          </cell>
        </row>
      </sheetData>
      <sheetData sheetId="5127">
        <row r="9">
          <cell r="A9" t="str">
            <v>A</v>
          </cell>
        </row>
      </sheetData>
      <sheetData sheetId="5128">
        <row r="9">
          <cell r="A9" t="str">
            <v>A</v>
          </cell>
        </row>
      </sheetData>
      <sheetData sheetId="5129">
        <row r="9">
          <cell r="A9" t="str">
            <v>A</v>
          </cell>
        </row>
      </sheetData>
      <sheetData sheetId="5130">
        <row r="9">
          <cell r="A9" t="str">
            <v>A</v>
          </cell>
        </row>
      </sheetData>
      <sheetData sheetId="5131">
        <row r="9">
          <cell r="A9" t="str">
            <v>A</v>
          </cell>
        </row>
      </sheetData>
      <sheetData sheetId="5132">
        <row r="9">
          <cell r="A9" t="str">
            <v>A</v>
          </cell>
        </row>
      </sheetData>
      <sheetData sheetId="5133">
        <row r="9">
          <cell r="A9" t="str">
            <v>A</v>
          </cell>
        </row>
      </sheetData>
      <sheetData sheetId="5134">
        <row r="9">
          <cell r="A9" t="str">
            <v>A</v>
          </cell>
        </row>
      </sheetData>
      <sheetData sheetId="5135">
        <row r="9">
          <cell r="A9" t="str">
            <v>A</v>
          </cell>
        </row>
      </sheetData>
      <sheetData sheetId="5136">
        <row r="9">
          <cell r="A9" t="str">
            <v>A</v>
          </cell>
        </row>
      </sheetData>
      <sheetData sheetId="5137">
        <row r="9">
          <cell r="A9" t="str">
            <v>A</v>
          </cell>
        </row>
      </sheetData>
      <sheetData sheetId="5138">
        <row r="9">
          <cell r="A9" t="str">
            <v>A</v>
          </cell>
        </row>
      </sheetData>
      <sheetData sheetId="5139">
        <row r="9">
          <cell r="A9" t="str">
            <v>A</v>
          </cell>
        </row>
      </sheetData>
      <sheetData sheetId="5140">
        <row r="9">
          <cell r="A9" t="str">
            <v>A</v>
          </cell>
        </row>
      </sheetData>
      <sheetData sheetId="5141">
        <row r="9">
          <cell r="A9" t="str">
            <v>A</v>
          </cell>
        </row>
      </sheetData>
      <sheetData sheetId="5142">
        <row r="9">
          <cell r="A9" t="str">
            <v>A</v>
          </cell>
        </row>
      </sheetData>
      <sheetData sheetId="5143">
        <row r="9">
          <cell r="A9" t="str">
            <v>A</v>
          </cell>
        </row>
      </sheetData>
      <sheetData sheetId="5144">
        <row r="9">
          <cell r="A9" t="str">
            <v>A</v>
          </cell>
        </row>
      </sheetData>
      <sheetData sheetId="5145">
        <row r="9">
          <cell r="A9" t="str">
            <v>A</v>
          </cell>
        </row>
      </sheetData>
      <sheetData sheetId="5146">
        <row r="9">
          <cell r="A9" t="str">
            <v>A</v>
          </cell>
        </row>
      </sheetData>
      <sheetData sheetId="5147">
        <row r="9">
          <cell r="A9" t="str">
            <v>A</v>
          </cell>
        </row>
      </sheetData>
      <sheetData sheetId="5148">
        <row r="9">
          <cell r="A9" t="str">
            <v>A</v>
          </cell>
        </row>
      </sheetData>
      <sheetData sheetId="5149">
        <row r="9">
          <cell r="A9" t="str">
            <v>A</v>
          </cell>
        </row>
      </sheetData>
      <sheetData sheetId="5150">
        <row r="9">
          <cell r="A9" t="str">
            <v>A</v>
          </cell>
        </row>
      </sheetData>
      <sheetData sheetId="5151">
        <row r="9">
          <cell r="A9" t="str">
            <v>A</v>
          </cell>
        </row>
      </sheetData>
      <sheetData sheetId="5152">
        <row r="9">
          <cell r="A9" t="str">
            <v>A</v>
          </cell>
        </row>
      </sheetData>
      <sheetData sheetId="5153">
        <row r="9">
          <cell r="A9" t="str">
            <v>A</v>
          </cell>
        </row>
      </sheetData>
      <sheetData sheetId="5154">
        <row r="9">
          <cell r="A9" t="str">
            <v>A</v>
          </cell>
        </row>
      </sheetData>
      <sheetData sheetId="5155">
        <row r="9">
          <cell r="A9" t="str">
            <v>A</v>
          </cell>
        </row>
      </sheetData>
      <sheetData sheetId="5156">
        <row r="9">
          <cell r="A9" t="str">
            <v>A</v>
          </cell>
        </row>
      </sheetData>
      <sheetData sheetId="5157">
        <row r="9">
          <cell r="A9" t="str">
            <v>A</v>
          </cell>
        </row>
      </sheetData>
      <sheetData sheetId="5158">
        <row r="9">
          <cell r="A9" t="str">
            <v>A</v>
          </cell>
        </row>
      </sheetData>
      <sheetData sheetId="5159">
        <row r="9">
          <cell r="A9" t="str">
            <v>A</v>
          </cell>
        </row>
      </sheetData>
      <sheetData sheetId="5160">
        <row r="9">
          <cell r="A9" t="str">
            <v>A</v>
          </cell>
        </row>
      </sheetData>
      <sheetData sheetId="5161">
        <row r="9">
          <cell r="A9" t="str">
            <v>A</v>
          </cell>
        </row>
      </sheetData>
      <sheetData sheetId="5162">
        <row r="9">
          <cell r="A9" t="str">
            <v>A</v>
          </cell>
        </row>
      </sheetData>
      <sheetData sheetId="5163">
        <row r="9">
          <cell r="A9" t="str">
            <v>A</v>
          </cell>
        </row>
      </sheetData>
      <sheetData sheetId="5164">
        <row r="9">
          <cell r="A9" t="str">
            <v>A</v>
          </cell>
        </row>
      </sheetData>
      <sheetData sheetId="5165">
        <row r="9">
          <cell r="A9" t="str">
            <v>A</v>
          </cell>
        </row>
      </sheetData>
      <sheetData sheetId="5166">
        <row r="9">
          <cell r="A9" t="str">
            <v>A</v>
          </cell>
        </row>
      </sheetData>
      <sheetData sheetId="5167">
        <row r="9">
          <cell r="A9" t="str">
            <v>A</v>
          </cell>
        </row>
      </sheetData>
      <sheetData sheetId="5168">
        <row r="9">
          <cell r="A9" t="str">
            <v>A</v>
          </cell>
        </row>
      </sheetData>
      <sheetData sheetId="5169">
        <row r="9">
          <cell r="A9" t="str">
            <v>A</v>
          </cell>
        </row>
      </sheetData>
      <sheetData sheetId="5170">
        <row r="9">
          <cell r="A9" t="str">
            <v>A</v>
          </cell>
        </row>
      </sheetData>
      <sheetData sheetId="5171">
        <row r="9">
          <cell r="A9" t="str">
            <v>A</v>
          </cell>
        </row>
      </sheetData>
      <sheetData sheetId="5172">
        <row r="9">
          <cell r="A9" t="str">
            <v>A</v>
          </cell>
        </row>
      </sheetData>
      <sheetData sheetId="5173">
        <row r="9">
          <cell r="A9" t="str">
            <v>A</v>
          </cell>
        </row>
      </sheetData>
      <sheetData sheetId="5174">
        <row r="9">
          <cell r="A9" t="str">
            <v>A</v>
          </cell>
        </row>
      </sheetData>
      <sheetData sheetId="5175">
        <row r="9">
          <cell r="A9" t="str">
            <v>A</v>
          </cell>
        </row>
      </sheetData>
      <sheetData sheetId="5176">
        <row r="9">
          <cell r="A9" t="str">
            <v>A</v>
          </cell>
        </row>
      </sheetData>
      <sheetData sheetId="5177">
        <row r="9">
          <cell r="A9" t="str">
            <v>A</v>
          </cell>
        </row>
      </sheetData>
      <sheetData sheetId="5178">
        <row r="9">
          <cell r="A9" t="str">
            <v>A</v>
          </cell>
        </row>
      </sheetData>
      <sheetData sheetId="5179">
        <row r="9">
          <cell r="A9" t="str">
            <v>A</v>
          </cell>
        </row>
      </sheetData>
      <sheetData sheetId="5180">
        <row r="9">
          <cell r="A9" t="str">
            <v>A</v>
          </cell>
        </row>
      </sheetData>
      <sheetData sheetId="5181">
        <row r="9">
          <cell r="A9" t="str">
            <v>A</v>
          </cell>
        </row>
      </sheetData>
      <sheetData sheetId="5182">
        <row r="9">
          <cell r="A9" t="str">
            <v>A</v>
          </cell>
        </row>
      </sheetData>
      <sheetData sheetId="5183">
        <row r="9">
          <cell r="A9" t="str">
            <v>A</v>
          </cell>
        </row>
      </sheetData>
      <sheetData sheetId="5184">
        <row r="9">
          <cell r="A9" t="str">
            <v>A</v>
          </cell>
        </row>
      </sheetData>
      <sheetData sheetId="5185">
        <row r="9">
          <cell r="A9" t="str">
            <v>A</v>
          </cell>
        </row>
      </sheetData>
      <sheetData sheetId="5186">
        <row r="9">
          <cell r="A9" t="str">
            <v>A</v>
          </cell>
        </row>
      </sheetData>
      <sheetData sheetId="5187">
        <row r="9">
          <cell r="A9" t="str">
            <v>A</v>
          </cell>
        </row>
      </sheetData>
      <sheetData sheetId="5188">
        <row r="9">
          <cell r="A9" t="str">
            <v>A</v>
          </cell>
        </row>
      </sheetData>
      <sheetData sheetId="5189">
        <row r="9">
          <cell r="A9" t="str">
            <v>A</v>
          </cell>
        </row>
      </sheetData>
      <sheetData sheetId="5190">
        <row r="9">
          <cell r="A9" t="str">
            <v>A</v>
          </cell>
        </row>
      </sheetData>
      <sheetData sheetId="5191">
        <row r="9">
          <cell r="A9" t="str">
            <v>A</v>
          </cell>
        </row>
      </sheetData>
      <sheetData sheetId="5192">
        <row r="9">
          <cell r="A9" t="str">
            <v>A</v>
          </cell>
        </row>
      </sheetData>
      <sheetData sheetId="5193">
        <row r="9">
          <cell r="A9" t="str">
            <v>A</v>
          </cell>
        </row>
      </sheetData>
      <sheetData sheetId="5194">
        <row r="9">
          <cell r="A9" t="str">
            <v>A</v>
          </cell>
        </row>
      </sheetData>
      <sheetData sheetId="5195">
        <row r="9">
          <cell r="A9" t="str">
            <v>A</v>
          </cell>
        </row>
      </sheetData>
      <sheetData sheetId="5196">
        <row r="9">
          <cell r="A9" t="str">
            <v>A</v>
          </cell>
        </row>
      </sheetData>
      <sheetData sheetId="5197">
        <row r="9">
          <cell r="A9" t="str">
            <v>A</v>
          </cell>
        </row>
      </sheetData>
      <sheetData sheetId="5198">
        <row r="9">
          <cell r="A9" t="str">
            <v>A</v>
          </cell>
        </row>
      </sheetData>
      <sheetData sheetId="5199">
        <row r="9">
          <cell r="A9" t="str">
            <v>A</v>
          </cell>
        </row>
      </sheetData>
      <sheetData sheetId="5200">
        <row r="9">
          <cell r="A9" t="str">
            <v>A</v>
          </cell>
        </row>
      </sheetData>
      <sheetData sheetId="5201">
        <row r="9">
          <cell r="A9" t="str">
            <v>A</v>
          </cell>
        </row>
      </sheetData>
      <sheetData sheetId="5202">
        <row r="9">
          <cell r="A9" t="str">
            <v>A</v>
          </cell>
        </row>
      </sheetData>
      <sheetData sheetId="5203">
        <row r="9">
          <cell r="A9" t="str">
            <v>A</v>
          </cell>
        </row>
      </sheetData>
      <sheetData sheetId="5204">
        <row r="9">
          <cell r="A9" t="str">
            <v>A</v>
          </cell>
        </row>
      </sheetData>
      <sheetData sheetId="5205">
        <row r="9">
          <cell r="A9" t="str">
            <v>A</v>
          </cell>
        </row>
      </sheetData>
      <sheetData sheetId="5206">
        <row r="9">
          <cell r="A9" t="str">
            <v>A</v>
          </cell>
        </row>
      </sheetData>
      <sheetData sheetId="5207">
        <row r="9">
          <cell r="A9" t="str">
            <v>A</v>
          </cell>
        </row>
      </sheetData>
      <sheetData sheetId="5208">
        <row r="9">
          <cell r="A9" t="str">
            <v>A</v>
          </cell>
        </row>
      </sheetData>
      <sheetData sheetId="5209">
        <row r="9">
          <cell r="A9" t="str">
            <v>A</v>
          </cell>
        </row>
      </sheetData>
      <sheetData sheetId="5210">
        <row r="9">
          <cell r="A9" t="str">
            <v>A</v>
          </cell>
        </row>
      </sheetData>
      <sheetData sheetId="5211">
        <row r="9">
          <cell r="A9" t="str">
            <v>A</v>
          </cell>
        </row>
      </sheetData>
      <sheetData sheetId="5212">
        <row r="9">
          <cell r="A9" t="str">
            <v>A</v>
          </cell>
        </row>
      </sheetData>
      <sheetData sheetId="5213">
        <row r="9">
          <cell r="A9" t="str">
            <v>A</v>
          </cell>
        </row>
      </sheetData>
      <sheetData sheetId="5214">
        <row r="9">
          <cell r="A9" t="str">
            <v>A</v>
          </cell>
        </row>
      </sheetData>
      <sheetData sheetId="5215">
        <row r="9">
          <cell r="A9" t="str">
            <v>A</v>
          </cell>
        </row>
      </sheetData>
      <sheetData sheetId="5216">
        <row r="9">
          <cell r="A9" t="str">
            <v>A</v>
          </cell>
        </row>
      </sheetData>
      <sheetData sheetId="5217">
        <row r="9">
          <cell r="A9" t="str">
            <v>A</v>
          </cell>
        </row>
      </sheetData>
      <sheetData sheetId="5218">
        <row r="9">
          <cell r="A9" t="str">
            <v>A</v>
          </cell>
        </row>
      </sheetData>
      <sheetData sheetId="5219">
        <row r="9">
          <cell r="A9" t="str">
            <v>A</v>
          </cell>
        </row>
      </sheetData>
      <sheetData sheetId="5220">
        <row r="9">
          <cell r="A9" t="str">
            <v>A</v>
          </cell>
        </row>
      </sheetData>
      <sheetData sheetId="5221">
        <row r="9">
          <cell r="A9" t="str">
            <v>A</v>
          </cell>
        </row>
      </sheetData>
      <sheetData sheetId="5222">
        <row r="9">
          <cell r="A9" t="str">
            <v>A</v>
          </cell>
        </row>
      </sheetData>
      <sheetData sheetId="5223">
        <row r="9">
          <cell r="A9" t="str">
            <v>A</v>
          </cell>
        </row>
      </sheetData>
      <sheetData sheetId="5224">
        <row r="9">
          <cell r="A9" t="str">
            <v>A</v>
          </cell>
        </row>
      </sheetData>
      <sheetData sheetId="5225">
        <row r="9">
          <cell r="A9" t="str">
            <v>A</v>
          </cell>
        </row>
      </sheetData>
      <sheetData sheetId="5226">
        <row r="9">
          <cell r="A9" t="str">
            <v>A</v>
          </cell>
        </row>
      </sheetData>
      <sheetData sheetId="5227">
        <row r="9">
          <cell r="A9" t="str">
            <v>A</v>
          </cell>
        </row>
      </sheetData>
      <sheetData sheetId="5228">
        <row r="9">
          <cell r="A9" t="str">
            <v>A</v>
          </cell>
        </row>
      </sheetData>
      <sheetData sheetId="5229">
        <row r="9">
          <cell r="A9" t="str">
            <v>A</v>
          </cell>
        </row>
      </sheetData>
      <sheetData sheetId="5230">
        <row r="9">
          <cell r="A9" t="str">
            <v>A</v>
          </cell>
        </row>
      </sheetData>
      <sheetData sheetId="5231">
        <row r="9">
          <cell r="A9" t="str">
            <v>A</v>
          </cell>
        </row>
      </sheetData>
      <sheetData sheetId="5232">
        <row r="9">
          <cell r="A9" t="str">
            <v>A</v>
          </cell>
        </row>
      </sheetData>
      <sheetData sheetId="5233">
        <row r="9">
          <cell r="A9" t="str">
            <v>A</v>
          </cell>
        </row>
      </sheetData>
      <sheetData sheetId="5234">
        <row r="9">
          <cell r="A9" t="str">
            <v>A</v>
          </cell>
        </row>
      </sheetData>
      <sheetData sheetId="5235">
        <row r="9">
          <cell r="A9" t="str">
            <v>A</v>
          </cell>
        </row>
      </sheetData>
      <sheetData sheetId="5236">
        <row r="9">
          <cell r="A9" t="str">
            <v>A</v>
          </cell>
        </row>
      </sheetData>
      <sheetData sheetId="5237">
        <row r="9">
          <cell r="A9" t="str">
            <v>A</v>
          </cell>
        </row>
      </sheetData>
      <sheetData sheetId="5238">
        <row r="9">
          <cell r="A9" t="str">
            <v>A</v>
          </cell>
        </row>
      </sheetData>
      <sheetData sheetId="5239">
        <row r="9">
          <cell r="A9" t="str">
            <v>A</v>
          </cell>
        </row>
      </sheetData>
      <sheetData sheetId="5240">
        <row r="9">
          <cell r="A9" t="str">
            <v>A</v>
          </cell>
        </row>
      </sheetData>
      <sheetData sheetId="5241">
        <row r="9">
          <cell r="A9" t="str">
            <v>A</v>
          </cell>
        </row>
      </sheetData>
      <sheetData sheetId="5242">
        <row r="9">
          <cell r="A9" t="str">
            <v>A</v>
          </cell>
        </row>
      </sheetData>
      <sheetData sheetId="5243">
        <row r="9">
          <cell r="A9" t="str">
            <v>A</v>
          </cell>
        </row>
      </sheetData>
      <sheetData sheetId="5244">
        <row r="9">
          <cell r="A9" t="str">
            <v>A</v>
          </cell>
        </row>
      </sheetData>
      <sheetData sheetId="5245">
        <row r="9">
          <cell r="A9" t="str">
            <v>A</v>
          </cell>
        </row>
      </sheetData>
      <sheetData sheetId="5246">
        <row r="9">
          <cell r="A9" t="str">
            <v>A</v>
          </cell>
        </row>
      </sheetData>
      <sheetData sheetId="5247">
        <row r="9">
          <cell r="A9" t="str">
            <v>A</v>
          </cell>
        </row>
      </sheetData>
      <sheetData sheetId="5248">
        <row r="9">
          <cell r="A9" t="str">
            <v>A</v>
          </cell>
        </row>
      </sheetData>
      <sheetData sheetId="5249">
        <row r="9">
          <cell r="A9" t="str">
            <v>A</v>
          </cell>
        </row>
      </sheetData>
      <sheetData sheetId="5250">
        <row r="9">
          <cell r="A9" t="str">
            <v>A</v>
          </cell>
        </row>
      </sheetData>
      <sheetData sheetId="5251">
        <row r="9">
          <cell r="A9" t="str">
            <v>A</v>
          </cell>
        </row>
      </sheetData>
      <sheetData sheetId="5252">
        <row r="9">
          <cell r="A9" t="str">
            <v>A</v>
          </cell>
        </row>
      </sheetData>
      <sheetData sheetId="5253">
        <row r="9">
          <cell r="A9" t="str">
            <v>A</v>
          </cell>
        </row>
      </sheetData>
      <sheetData sheetId="5254">
        <row r="9">
          <cell r="A9" t="str">
            <v>A</v>
          </cell>
        </row>
      </sheetData>
      <sheetData sheetId="5255">
        <row r="9">
          <cell r="A9" t="str">
            <v>A</v>
          </cell>
        </row>
      </sheetData>
      <sheetData sheetId="5256">
        <row r="9">
          <cell r="A9" t="str">
            <v>A</v>
          </cell>
        </row>
      </sheetData>
      <sheetData sheetId="5257">
        <row r="9">
          <cell r="A9" t="str">
            <v>A</v>
          </cell>
        </row>
      </sheetData>
      <sheetData sheetId="5258">
        <row r="9">
          <cell r="A9" t="str">
            <v>A</v>
          </cell>
        </row>
      </sheetData>
      <sheetData sheetId="5259">
        <row r="9">
          <cell r="A9" t="str">
            <v>A</v>
          </cell>
        </row>
      </sheetData>
      <sheetData sheetId="5260">
        <row r="9">
          <cell r="A9" t="str">
            <v>A</v>
          </cell>
        </row>
      </sheetData>
      <sheetData sheetId="5261">
        <row r="9">
          <cell r="A9" t="str">
            <v>A</v>
          </cell>
        </row>
      </sheetData>
      <sheetData sheetId="5262">
        <row r="9">
          <cell r="A9" t="str">
            <v>A</v>
          </cell>
        </row>
      </sheetData>
      <sheetData sheetId="5263">
        <row r="9">
          <cell r="A9" t="str">
            <v>A</v>
          </cell>
        </row>
      </sheetData>
      <sheetData sheetId="5264">
        <row r="9">
          <cell r="A9" t="str">
            <v>A</v>
          </cell>
        </row>
      </sheetData>
      <sheetData sheetId="5265">
        <row r="9">
          <cell r="A9" t="str">
            <v>A</v>
          </cell>
        </row>
      </sheetData>
      <sheetData sheetId="5266">
        <row r="9">
          <cell r="A9" t="str">
            <v>A</v>
          </cell>
        </row>
      </sheetData>
      <sheetData sheetId="5267">
        <row r="9">
          <cell r="A9" t="str">
            <v>A</v>
          </cell>
        </row>
      </sheetData>
      <sheetData sheetId="5268">
        <row r="9">
          <cell r="A9" t="str">
            <v>A</v>
          </cell>
        </row>
      </sheetData>
      <sheetData sheetId="5269">
        <row r="9">
          <cell r="A9" t="str">
            <v>A</v>
          </cell>
        </row>
      </sheetData>
      <sheetData sheetId="5270">
        <row r="9">
          <cell r="A9" t="str">
            <v>A</v>
          </cell>
        </row>
      </sheetData>
      <sheetData sheetId="5271">
        <row r="9">
          <cell r="A9" t="str">
            <v>A</v>
          </cell>
        </row>
      </sheetData>
      <sheetData sheetId="5272">
        <row r="9">
          <cell r="A9" t="str">
            <v>A</v>
          </cell>
        </row>
      </sheetData>
      <sheetData sheetId="5273">
        <row r="9">
          <cell r="A9" t="str">
            <v>A</v>
          </cell>
        </row>
      </sheetData>
      <sheetData sheetId="5274">
        <row r="9">
          <cell r="A9" t="str">
            <v>A</v>
          </cell>
        </row>
      </sheetData>
      <sheetData sheetId="5275">
        <row r="9">
          <cell r="A9" t="str">
            <v>A</v>
          </cell>
        </row>
      </sheetData>
      <sheetData sheetId="5276">
        <row r="9">
          <cell r="A9" t="str">
            <v>A</v>
          </cell>
        </row>
      </sheetData>
      <sheetData sheetId="5277">
        <row r="9">
          <cell r="A9" t="str">
            <v>A</v>
          </cell>
        </row>
      </sheetData>
      <sheetData sheetId="5278">
        <row r="9">
          <cell r="A9" t="str">
            <v>A</v>
          </cell>
        </row>
      </sheetData>
      <sheetData sheetId="5279">
        <row r="9">
          <cell r="A9" t="str">
            <v>A</v>
          </cell>
        </row>
      </sheetData>
      <sheetData sheetId="5280">
        <row r="9">
          <cell r="A9" t="str">
            <v>A</v>
          </cell>
        </row>
      </sheetData>
      <sheetData sheetId="5281">
        <row r="9">
          <cell r="A9" t="str">
            <v>A</v>
          </cell>
        </row>
      </sheetData>
      <sheetData sheetId="5282">
        <row r="9">
          <cell r="A9" t="str">
            <v>A</v>
          </cell>
        </row>
      </sheetData>
      <sheetData sheetId="5283">
        <row r="9">
          <cell r="A9" t="str">
            <v>A</v>
          </cell>
        </row>
      </sheetData>
      <sheetData sheetId="5284">
        <row r="9">
          <cell r="A9" t="str">
            <v>A</v>
          </cell>
        </row>
      </sheetData>
      <sheetData sheetId="5285">
        <row r="9">
          <cell r="A9" t="str">
            <v>A</v>
          </cell>
        </row>
      </sheetData>
      <sheetData sheetId="5286">
        <row r="9">
          <cell r="A9" t="str">
            <v>A</v>
          </cell>
        </row>
      </sheetData>
      <sheetData sheetId="5287">
        <row r="9">
          <cell r="A9" t="str">
            <v>A</v>
          </cell>
        </row>
      </sheetData>
      <sheetData sheetId="5288">
        <row r="9">
          <cell r="A9" t="str">
            <v>A</v>
          </cell>
        </row>
      </sheetData>
      <sheetData sheetId="5289">
        <row r="9">
          <cell r="A9" t="str">
            <v>A</v>
          </cell>
        </row>
      </sheetData>
      <sheetData sheetId="5290">
        <row r="9">
          <cell r="A9" t="str">
            <v>A</v>
          </cell>
        </row>
      </sheetData>
      <sheetData sheetId="5291">
        <row r="9">
          <cell r="A9" t="str">
            <v>A</v>
          </cell>
        </row>
      </sheetData>
      <sheetData sheetId="5292">
        <row r="9">
          <cell r="A9" t="str">
            <v>A</v>
          </cell>
        </row>
      </sheetData>
      <sheetData sheetId="5293">
        <row r="9">
          <cell r="A9" t="str">
            <v>A</v>
          </cell>
        </row>
      </sheetData>
      <sheetData sheetId="5294">
        <row r="9">
          <cell r="A9" t="str">
            <v>A</v>
          </cell>
        </row>
      </sheetData>
      <sheetData sheetId="5295">
        <row r="9">
          <cell r="A9" t="str">
            <v>A</v>
          </cell>
        </row>
      </sheetData>
      <sheetData sheetId="5296">
        <row r="9">
          <cell r="A9" t="str">
            <v>A</v>
          </cell>
        </row>
      </sheetData>
      <sheetData sheetId="5297">
        <row r="9">
          <cell r="A9" t="str">
            <v>A</v>
          </cell>
        </row>
      </sheetData>
      <sheetData sheetId="5298">
        <row r="9">
          <cell r="A9" t="str">
            <v>A</v>
          </cell>
        </row>
      </sheetData>
      <sheetData sheetId="5299">
        <row r="9">
          <cell r="A9" t="str">
            <v>A</v>
          </cell>
        </row>
      </sheetData>
      <sheetData sheetId="5300">
        <row r="9">
          <cell r="A9" t="str">
            <v>A</v>
          </cell>
        </row>
      </sheetData>
      <sheetData sheetId="5301">
        <row r="9">
          <cell r="A9" t="str">
            <v>A</v>
          </cell>
        </row>
      </sheetData>
      <sheetData sheetId="5302">
        <row r="9">
          <cell r="A9" t="str">
            <v>A</v>
          </cell>
        </row>
      </sheetData>
      <sheetData sheetId="5303">
        <row r="9">
          <cell r="A9" t="str">
            <v>A</v>
          </cell>
        </row>
      </sheetData>
      <sheetData sheetId="5304">
        <row r="9">
          <cell r="A9" t="str">
            <v>A</v>
          </cell>
        </row>
      </sheetData>
      <sheetData sheetId="5305">
        <row r="9">
          <cell r="A9" t="str">
            <v>A</v>
          </cell>
        </row>
      </sheetData>
      <sheetData sheetId="5306">
        <row r="9">
          <cell r="A9" t="str">
            <v>A</v>
          </cell>
        </row>
      </sheetData>
      <sheetData sheetId="5307">
        <row r="9">
          <cell r="A9" t="str">
            <v>A</v>
          </cell>
        </row>
      </sheetData>
      <sheetData sheetId="5308">
        <row r="9">
          <cell r="A9" t="str">
            <v>A</v>
          </cell>
        </row>
      </sheetData>
      <sheetData sheetId="5309">
        <row r="9">
          <cell r="A9" t="str">
            <v>A</v>
          </cell>
        </row>
      </sheetData>
      <sheetData sheetId="5310">
        <row r="9">
          <cell r="A9" t="str">
            <v>A</v>
          </cell>
        </row>
      </sheetData>
      <sheetData sheetId="5311">
        <row r="9">
          <cell r="A9" t="str">
            <v>A</v>
          </cell>
        </row>
      </sheetData>
      <sheetData sheetId="5312">
        <row r="9">
          <cell r="A9" t="str">
            <v>A</v>
          </cell>
        </row>
      </sheetData>
      <sheetData sheetId="5313">
        <row r="9">
          <cell r="A9" t="str">
            <v>A</v>
          </cell>
        </row>
      </sheetData>
      <sheetData sheetId="5314">
        <row r="9">
          <cell r="A9" t="str">
            <v>A</v>
          </cell>
        </row>
      </sheetData>
      <sheetData sheetId="5315">
        <row r="9">
          <cell r="A9" t="str">
            <v>A</v>
          </cell>
        </row>
      </sheetData>
      <sheetData sheetId="5316">
        <row r="9">
          <cell r="A9" t="str">
            <v>A</v>
          </cell>
        </row>
      </sheetData>
      <sheetData sheetId="5317">
        <row r="9">
          <cell r="A9" t="str">
            <v>A</v>
          </cell>
        </row>
      </sheetData>
      <sheetData sheetId="5318">
        <row r="9">
          <cell r="A9" t="str">
            <v>A</v>
          </cell>
        </row>
      </sheetData>
      <sheetData sheetId="5319">
        <row r="9">
          <cell r="A9" t="str">
            <v>A</v>
          </cell>
        </row>
      </sheetData>
      <sheetData sheetId="5320">
        <row r="9">
          <cell r="A9" t="str">
            <v>A</v>
          </cell>
        </row>
      </sheetData>
      <sheetData sheetId="5321">
        <row r="9">
          <cell r="A9" t="str">
            <v>A</v>
          </cell>
        </row>
      </sheetData>
      <sheetData sheetId="5322">
        <row r="9">
          <cell r="A9" t="str">
            <v>A</v>
          </cell>
        </row>
      </sheetData>
      <sheetData sheetId="5323">
        <row r="9">
          <cell r="A9" t="str">
            <v>A</v>
          </cell>
        </row>
      </sheetData>
      <sheetData sheetId="5324">
        <row r="9">
          <cell r="A9" t="str">
            <v>A</v>
          </cell>
        </row>
      </sheetData>
      <sheetData sheetId="5325">
        <row r="9">
          <cell r="A9" t="str">
            <v>A</v>
          </cell>
        </row>
      </sheetData>
      <sheetData sheetId="5326">
        <row r="9">
          <cell r="A9" t="str">
            <v>A</v>
          </cell>
        </row>
      </sheetData>
      <sheetData sheetId="5327">
        <row r="9">
          <cell r="A9" t="str">
            <v>A</v>
          </cell>
        </row>
      </sheetData>
      <sheetData sheetId="5328">
        <row r="9">
          <cell r="A9" t="str">
            <v>A</v>
          </cell>
        </row>
      </sheetData>
      <sheetData sheetId="5329">
        <row r="9">
          <cell r="A9" t="str">
            <v>A</v>
          </cell>
        </row>
      </sheetData>
      <sheetData sheetId="5330">
        <row r="9">
          <cell r="A9" t="str">
            <v>A</v>
          </cell>
        </row>
      </sheetData>
      <sheetData sheetId="5331">
        <row r="9">
          <cell r="A9" t="str">
            <v>A</v>
          </cell>
        </row>
      </sheetData>
      <sheetData sheetId="5332">
        <row r="9">
          <cell r="A9" t="str">
            <v>A</v>
          </cell>
        </row>
      </sheetData>
      <sheetData sheetId="5333">
        <row r="9">
          <cell r="A9" t="str">
            <v>A</v>
          </cell>
        </row>
      </sheetData>
      <sheetData sheetId="5334">
        <row r="9">
          <cell r="A9" t="str">
            <v>A</v>
          </cell>
        </row>
      </sheetData>
      <sheetData sheetId="5335">
        <row r="9">
          <cell r="A9" t="str">
            <v>A</v>
          </cell>
        </row>
      </sheetData>
      <sheetData sheetId="5336">
        <row r="9">
          <cell r="A9" t="str">
            <v>A</v>
          </cell>
        </row>
      </sheetData>
      <sheetData sheetId="5337">
        <row r="9">
          <cell r="A9" t="str">
            <v>A</v>
          </cell>
        </row>
      </sheetData>
      <sheetData sheetId="5338">
        <row r="9">
          <cell r="A9" t="str">
            <v>A</v>
          </cell>
        </row>
      </sheetData>
      <sheetData sheetId="5339">
        <row r="9">
          <cell r="A9" t="str">
            <v>A</v>
          </cell>
        </row>
      </sheetData>
      <sheetData sheetId="5340">
        <row r="9">
          <cell r="A9" t="str">
            <v>A</v>
          </cell>
        </row>
      </sheetData>
      <sheetData sheetId="5341">
        <row r="9">
          <cell r="A9" t="str">
            <v>A</v>
          </cell>
        </row>
      </sheetData>
      <sheetData sheetId="5342">
        <row r="9">
          <cell r="A9" t="str">
            <v>A</v>
          </cell>
        </row>
      </sheetData>
      <sheetData sheetId="5343">
        <row r="9">
          <cell r="A9" t="str">
            <v>A</v>
          </cell>
        </row>
      </sheetData>
      <sheetData sheetId="5344">
        <row r="9">
          <cell r="A9" t="str">
            <v>A</v>
          </cell>
        </row>
      </sheetData>
      <sheetData sheetId="5345">
        <row r="9">
          <cell r="A9" t="str">
            <v>A</v>
          </cell>
        </row>
      </sheetData>
      <sheetData sheetId="5346">
        <row r="9">
          <cell r="A9" t="str">
            <v>A</v>
          </cell>
        </row>
      </sheetData>
      <sheetData sheetId="5347">
        <row r="9">
          <cell r="A9" t="str">
            <v>A</v>
          </cell>
        </row>
      </sheetData>
      <sheetData sheetId="5348">
        <row r="9">
          <cell r="A9" t="str">
            <v>A</v>
          </cell>
        </row>
      </sheetData>
      <sheetData sheetId="5349">
        <row r="9">
          <cell r="A9" t="str">
            <v>A</v>
          </cell>
        </row>
      </sheetData>
      <sheetData sheetId="5350">
        <row r="9">
          <cell r="A9" t="str">
            <v>A</v>
          </cell>
        </row>
      </sheetData>
      <sheetData sheetId="5351">
        <row r="9">
          <cell r="A9" t="str">
            <v>A</v>
          </cell>
        </row>
      </sheetData>
      <sheetData sheetId="5352">
        <row r="9">
          <cell r="A9" t="str">
            <v>A</v>
          </cell>
        </row>
      </sheetData>
      <sheetData sheetId="5353">
        <row r="9">
          <cell r="A9" t="str">
            <v>A</v>
          </cell>
        </row>
      </sheetData>
      <sheetData sheetId="5354">
        <row r="9">
          <cell r="A9" t="str">
            <v>A</v>
          </cell>
        </row>
      </sheetData>
      <sheetData sheetId="5355">
        <row r="9">
          <cell r="A9" t="str">
            <v>A</v>
          </cell>
        </row>
      </sheetData>
      <sheetData sheetId="5356">
        <row r="9">
          <cell r="A9" t="str">
            <v>A</v>
          </cell>
        </row>
      </sheetData>
      <sheetData sheetId="5357">
        <row r="9">
          <cell r="A9" t="str">
            <v>A</v>
          </cell>
        </row>
      </sheetData>
      <sheetData sheetId="5358">
        <row r="9">
          <cell r="A9" t="str">
            <v>A</v>
          </cell>
        </row>
      </sheetData>
      <sheetData sheetId="5359">
        <row r="9">
          <cell r="A9" t="str">
            <v>A</v>
          </cell>
        </row>
      </sheetData>
      <sheetData sheetId="5360">
        <row r="9">
          <cell r="A9" t="str">
            <v>A</v>
          </cell>
        </row>
      </sheetData>
      <sheetData sheetId="5361">
        <row r="9">
          <cell r="A9" t="str">
            <v>A</v>
          </cell>
        </row>
      </sheetData>
      <sheetData sheetId="5362">
        <row r="9">
          <cell r="A9" t="str">
            <v>A</v>
          </cell>
        </row>
      </sheetData>
      <sheetData sheetId="5363">
        <row r="9">
          <cell r="A9" t="str">
            <v>A</v>
          </cell>
        </row>
      </sheetData>
      <sheetData sheetId="5364">
        <row r="9">
          <cell r="A9" t="str">
            <v>A</v>
          </cell>
        </row>
      </sheetData>
      <sheetData sheetId="5365">
        <row r="9">
          <cell r="A9" t="str">
            <v>A</v>
          </cell>
        </row>
      </sheetData>
      <sheetData sheetId="5366">
        <row r="9">
          <cell r="A9" t="str">
            <v>A</v>
          </cell>
        </row>
      </sheetData>
      <sheetData sheetId="5367">
        <row r="9">
          <cell r="A9" t="str">
            <v>A</v>
          </cell>
        </row>
      </sheetData>
      <sheetData sheetId="5368">
        <row r="9">
          <cell r="A9" t="str">
            <v>A</v>
          </cell>
        </row>
      </sheetData>
      <sheetData sheetId="5369">
        <row r="9">
          <cell r="A9" t="str">
            <v>A</v>
          </cell>
        </row>
      </sheetData>
      <sheetData sheetId="5370">
        <row r="9">
          <cell r="A9" t="str">
            <v>A</v>
          </cell>
        </row>
      </sheetData>
      <sheetData sheetId="5371">
        <row r="9">
          <cell r="A9" t="str">
            <v>A</v>
          </cell>
        </row>
      </sheetData>
      <sheetData sheetId="5372">
        <row r="9">
          <cell r="A9" t="str">
            <v>A</v>
          </cell>
        </row>
      </sheetData>
      <sheetData sheetId="5373">
        <row r="9">
          <cell r="A9" t="str">
            <v>A</v>
          </cell>
        </row>
      </sheetData>
      <sheetData sheetId="5374">
        <row r="9">
          <cell r="A9" t="str">
            <v>A</v>
          </cell>
        </row>
      </sheetData>
      <sheetData sheetId="5375">
        <row r="9">
          <cell r="A9" t="str">
            <v>A</v>
          </cell>
        </row>
      </sheetData>
      <sheetData sheetId="5376">
        <row r="9">
          <cell r="A9" t="str">
            <v>A</v>
          </cell>
        </row>
      </sheetData>
      <sheetData sheetId="5377">
        <row r="9">
          <cell r="A9" t="str">
            <v>A</v>
          </cell>
        </row>
      </sheetData>
      <sheetData sheetId="5378">
        <row r="9">
          <cell r="A9" t="str">
            <v>A</v>
          </cell>
        </row>
      </sheetData>
      <sheetData sheetId="5379">
        <row r="9">
          <cell r="A9" t="str">
            <v>A</v>
          </cell>
        </row>
      </sheetData>
      <sheetData sheetId="5380">
        <row r="9">
          <cell r="A9" t="str">
            <v>A</v>
          </cell>
        </row>
      </sheetData>
      <sheetData sheetId="5381">
        <row r="9">
          <cell r="A9" t="str">
            <v>A</v>
          </cell>
        </row>
      </sheetData>
      <sheetData sheetId="5382">
        <row r="9">
          <cell r="A9" t="str">
            <v>A</v>
          </cell>
        </row>
      </sheetData>
      <sheetData sheetId="5383">
        <row r="9">
          <cell r="A9" t="str">
            <v>A</v>
          </cell>
        </row>
      </sheetData>
      <sheetData sheetId="5384">
        <row r="9">
          <cell r="A9" t="str">
            <v>A</v>
          </cell>
        </row>
      </sheetData>
      <sheetData sheetId="5385">
        <row r="9">
          <cell r="A9" t="str">
            <v>A</v>
          </cell>
        </row>
      </sheetData>
      <sheetData sheetId="5386">
        <row r="9">
          <cell r="A9" t="str">
            <v>A</v>
          </cell>
        </row>
      </sheetData>
      <sheetData sheetId="5387">
        <row r="9">
          <cell r="A9" t="str">
            <v>A</v>
          </cell>
        </row>
      </sheetData>
      <sheetData sheetId="5388">
        <row r="9">
          <cell r="A9" t="str">
            <v>A</v>
          </cell>
        </row>
      </sheetData>
      <sheetData sheetId="5389">
        <row r="9">
          <cell r="A9" t="str">
            <v>A</v>
          </cell>
        </row>
      </sheetData>
      <sheetData sheetId="5390">
        <row r="9">
          <cell r="A9" t="str">
            <v>A</v>
          </cell>
        </row>
      </sheetData>
      <sheetData sheetId="5391">
        <row r="9">
          <cell r="A9" t="str">
            <v>A</v>
          </cell>
        </row>
      </sheetData>
      <sheetData sheetId="5392">
        <row r="9">
          <cell r="A9" t="str">
            <v>A</v>
          </cell>
        </row>
      </sheetData>
      <sheetData sheetId="5393">
        <row r="9">
          <cell r="A9" t="str">
            <v>A</v>
          </cell>
        </row>
      </sheetData>
      <sheetData sheetId="5394">
        <row r="9">
          <cell r="A9" t="str">
            <v>A</v>
          </cell>
        </row>
      </sheetData>
      <sheetData sheetId="5395">
        <row r="9">
          <cell r="A9" t="str">
            <v>A</v>
          </cell>
        </row>
      </sheetData>
      <sheetData sheetId="5396">
        <row r="9">
          <cell r="A9" t="str">
            <v>A</v>
          </cell>
        </row>
      </sheetData>
      <sheetData sheetId="5397">
        <row r="9">
          <cell r="A9" t="str">
            <v>A</v>
          </cell>
        </row>
      </sheetData>
      <sheetData sheetId="5398">
        <row r="9">
          <cell r="A9" t="str">
            <v>A</v>
          </cell>
        </row>
      </sheetData>
      <sheetData sheetId="5399">
        <row r="9">
          <cell r="A9" t="str">
            <v>A</v>
          </cell>
        </row>
      </sheetData>
      <sheetData sheetId="5400">
        <row r="9">
          <cell r="A9" t="str">
            <v>A</v>
          </cell>
        </row>
      </sheetData>
      <sheetData sheetId="5401">
        <row r="9">
          <cell r="A9" t="str">
            <v>A</v>
          </cell>
        </row>
      </sheetData>
      <sheetData sheetId="5402">
        <row r="9">
          <cell r="A9" t="str">
            <v>A</v>
          </cell>
        </row>
      </sheetData>
      <sheetData sheetId="5403">
        <row r="9">
          <cell r="A9" t="str">
            <v>A</v>
          </cell>
        </row>
      </sheetData>
      <sheetData sheetId="5404">
        <row r="9">
          <cell r="A9" t="str">
            <v>A</v>
          </cell>
        </row>
      </sheetData>
      <sheetData sheetId="5405">
        <row r="9">
          <cell r="A9" t="str">
            <v>A</v>
          </cell>
        </row>
      </sheetData>
      <sheetData sheetId="5406">
        <row r="9">
          <cell r="A9" t="str">
            <v>A</v>
          </cell>
        </row>
      </sheetData>
      <sheetData sheetId="5407">
        <row r="9">
          <cell r="A9" t="str">
            <v>A</v>
          </cell>
        </row>
      </sheetData>
      <sheetData sheetId="5408">
        <row r="9">
          <cell r="A9" t="str">
            <v>A</v>
          </cell>
        </row>
      </sheetData>
      <sheetData sheetId="5409">
        <row r="9">
          <cell r="A9" t="str">
            <v>A</v>
          </cell>
        </row>
      </sheetData>
      <sheetData sheetId="5410">
        <row r="9">
          <cell r="A9" t="str">
            <v>A</v>
          </cell>
        </row>
      </sheetData>
      <sheetData sheetId="5411">
        <row r="9">
          <cell r="A9" t="str">
            <v>A</v>
          </cell>
        </row>
      </sheetData>
      <sheetData sheetId="5412">
        <row r="9">
          <cell r="A9" t="str">
            <v>A</v>
          </cell>
        </row>
      </sheetData>
      <sheetData sheetId="5413">
        <row r="9">
          <cell r="A9" t="str">
            <v>A</v>
          </cell>
        </row>
      </sheetData>
      <sheetData sheetId="5414">
        <row r="9">
          <cell r="A9" t="str">
            <v>A</v>
          </cell>
        </row>
      </sheetData>
      <sheetData sheetId="5415">
        <row r="9">
          <cell r="A9" t="str">
            <v>A</v>
          </cell>
        </row>
      </sheetData>
      <sheetData sheetId="5416">
        <row r="9">
          <cell r="A9" t="str">
            <v>A</v>
          </cell>
        </row>
      </sheetData>
      <sheetData sheetId="5417">
        <row r="9">
          <cell r="A9" t="str">
            <v>A</v>
          </cell>
        </row>
      </sheetData>
      <sheetData sheetId="5418">
        <row r="9">
          <cell r="A9" t="str">
            <v>A</v>
          </cell>
        </row>
      </sheetData>
      <sheetData sheetId="5419">
        <row r="9">
          <cell r="A9" t="str">
            <v>A</v>
          </cell>
        </row>
      </sheetData>
      <sheetData sheetId="5420">
        <row r="9">
          <cell r="A9" t="str">
            <v>A</v>
          </cell>
        </row>
      </sheetData>
      <sheetData sheetId="5421">
        <row r="9">
          <cell r="A9" t="str">
            <v>A</v>
          </cell>
        </row>
      </sheetData>
      <sheetData sheetId="5422">
        <row r="9">
          <cell r="A9" t="str">
            <v>A</v>
          </cell>
        </row>
      </sheetData>
      <sheetData sheetId="5423">
        <row r="9">
          <cell r="A9" t="str">
            <v>A</v>
          </cell>
        </row>
      </sheetData>
      <sheetData sheetId="5424">
        <row r="9">
          <cell r="A9" t="str">
            <v>A</v>
          </cell>
        </row>
      </sheetData>
      <sheetData sheetId="5425">
        <row r="9">
          <cell r="A9" t="str">
            <v>A</v>
          </cell>
        </row>
      </sheetData>
      <sheetData sheetId="5426">
        <row r="9">
          <cell r="A9" t="str">
            <v>A</v>
          </cell>
        </row>
      </sheetData>
      <sheetData sheetId="5427">
        <row r="9">
          <cell r="A9" t="str">
            <v>A</v>
          </cell>
        </row>
      </sheetData>
      <sheetData sheetId="5428">
        <row r="9">
          <cell r="A9" t="str">
            <v>A</v>
          </cell>
        </row>
      </sheetData>
      <sheetData sheetId="5429">
        <row r="9">
          <cell r="A9" t="str">
            <v>A</v>
          </cell>
        </row>
      </sheetData>
      <sheetData sheetId="5430">
        <row r="9">
          <cell r="A9" t="str">
            <v>A</v>
          </cell>
        </row>
      </sheetData>
      <sheetData sheetId="5431">
        <row r="9">
          <cell r="A9" t="str">
            <v>A</v>
          </cell>
        </row>
      </sheetData>
      <sheetData sheetId="5432">
        <row r="9">
          <cell r="A9" t="str">
            <v>A</v>
          </cell>
        </row>
      </sheetData>
      <sheetData sheetId="5433">
        <row r="9">
          <cell r="A9" t="str">
            <v>A</v>
          </cell>
        </row>
      </sheetData>
      <sheetData sheetId="5434">
        <row r="9">
          <cell r="A9" t="str">
            <v>A</v>
          </cell>
        </row>
      </sheetData>
      <sheetData sheetId="5435">
        <row r="9">
          <cell r="A9" t="str">
            <v>A</v>
          </cell>
        </row>
      </sheetData>
      <sheetData sheetId="5436">
        <row r="9">
          <cell r="A9" t="str">
            <v>A</v>
          </cell>
        </row>
      </sheetData>
      <sheetData sheetId="5437">
        <row r="9">
          <cell r="A9" t="str">
            <v>A</v>
          </cell>
        </row>
      </sheetData>
      <sheetData sheetId="5438">
        <row r="9">
          <cell r="A9" t="str">
            <v>A</v>
          </cell>
        </row>
      </sheetData>
      <sheetData sheetId="5439">
        <row r="9">
          <cell r="A9" t="str">
            <v>A</v>
          </cell>
        </row>
      </sheetData>
      <sheetData sheetId="5440">
        <row r="9">
          <cell r="A9" t="str">
            <v>A</v>
          </cell>
        </row>
      </sheetData>
      <sheetData sheetId="5441">
        <row r="9">
          <cell r="A9" t="str">
            <v>A</v>
          </cell>
        </row>
      </sheetData>
      <sheetData sheetId="5442">
        <row r="9">
          <cell r="A9" t="str">
            <v>A</v>
          </cell>
        </row>
      </sheetData>
      <sheetData sheetId="5443">
        <row r="9">
          <cell r="A9" t="str">
            <v>A</v>
          </cell>
        </row>
      </sheetData>
      <sheetData sheetId="5444">
        <row r="9">
          <cell r="A9" t="str">
            <v>A</v>
          </cell>
        </row>
      </sheetData>
      <sheetData sheetId="5445">
        <row r="9">
          <cell r="A9" t="str">
            <v>A</v>
          </cell>
        </row>
      </sheetData>
      <sheetData sheetId="5446">
        <row r="9">
          <cell r="A9" t="str">
            <v>A</v>
          </cell>
        </row>
      </sheetData>
      <sheetData sheetId="5447">
        <row r="9">
          <cell r="A9" t="str">
            <v>A</v>
          </cell>
        </row>
      </sheetData>
      <sheetData sheetId="5448">
        <row r="9">
          <cell r="A9" t="str">
            <v>A</v>
          </cell>
        </row>
      </sheetData>
      <sheetData sheetId="5449">
        <row r="9">
          <cell r="A9" t="str">
            <v>A</v>
          </cell>
        </row>
      </sheetData>
      <sheetData sheetId="5450">
        <row r="9">
          <cell r="A9" t="str">
            <v>A</v>
          </cell>
        </row>
      </sheetData>
      <sheetData sheetId="5451">
        <row r="9">
          <cell r="A9" t="str">
            <v>A</v>
          </cell>
        </row>
      </sheetData>
      <sheetData sheetId="5452">
        <row r="9">
          <cell r="A9" t="str">
            <v>A</v>
          </cell>
        </row>
      </sheetData>
      <sheetData sheetId="5453">
        <row r="9">
          <cell r="A9" t="str">
            <v>A</v>
          </cell>
        </row>
      </sheetData>
      <sheetData sheetId="5454">
        <row r="9">
          <cell r="A9" t="str">
            <v>A</v>
          </cell>
        </row>
      </sheetData>
      <sheetData sheetId="5455">
        <row r="9">
          <cell r="A9" t="str">
            <v>A</v>
          </cell>
        </row>
      </sheetData>
      <sheetData sheetId="5456">
        <row r="9">
          <cell r="A9" t="str">
            <v>A</v>
          </cell>
        </row>
      </sheetData>
      <sheetData sheetId="5457">
        <row r="9">
          <cell r="A9" t="str">
            <v>A</v>
          </cell>
        </row>
      </sheetData>
      <sheetData sheetId="5458">
        <row r="9">
          <cell r="A9" t="str">
            <v>A</v>
          </cell>
        </row>
      </sheetData>
      <sheetData sheetId="5459">
        <row r="9">
          <cell r="A9" t="str">
            <v>A</v>
          </cell>
        </row>
      </sheetData>
      <sheetData sheetId="5460">
        <row r="9">
          <cell r="A9" t="str">
            <v>A</v>
          </cell>
        </row>
      </sheetData>
      <sheetData sheetId="5461">
        <row r="9">
          <cell r="A9" t="str">
            <v>A</v>
          </cell>
        </row>
      </sheetData>
      <sheetData sheetId="5462">
        <row r="9">
          <cell r="A9" t="str">
            <v>A</v>
          </cell>
        </row>
      </sheetData>
      <sheetData sheetId="5463">
        <row r="9">
          <cell r="A9" t="str">
            <v>A</v>
          </cell>
        </row>
      </sheetData>
      <sheetData sheetId="5464">
        <row r="9">
          <cell r="A9" t="str">
            <v>A</v>
          </cell>
        </row>
      </sheetData>
      <sheetData sheetId="5465">
        <row r="9">
          <cell r="A9" t="str">
            <v>A</v>
          </cell>
        </row>
      </sheetData>
      <sheetData sheetId="5466">
        <row r="9">
          <cell r="A9" t="str">
            <v>A</v>
          </cell>
        </row>
      </sheetData>
      <sheetData sheetId="5467">
        <row r="9">
          <cell r="A9" t="str">
            <v>A</v>
          </cell>
        </row>
      </sheetData>
      <sheetData sheetId="5468">
        <row r="9">
          <cell r="A9" t="str">
            <v>A</v>
          </cell>
        </row>
      </sheetData>
      <sheetData sheetId="5469">
        <row r="9">
          <cell r="A9" t="str">
            <v>A</v>
          </cell>
        </row>
      </sheetData>
      <sheetData sheetId="5470">
        <row r="9">
          <cell r="A9" t="str">
            <v>A</v>
          </cell>
        </row>
      </sheetData>
      <sheetData sheetId="5471">
        <row r="9">
          <cell r="A9" t="str">
            <v>A</v>
          </cell>
        </row>
      </sheetData>
      <sheetData sheetId="5472">
        <row r="9">
          <cell r="A9" t="str">
            <v>A</v>
          </cell>
        </row>
      </sheetData>
      <sheetData sheetId="5473">
        <row r="9">
          <cell r="A9" t="str">
            <v>A</v>
          </cell>
        </row>
      </sheetData>
      <sheetData sheetId="5474">
        <row r="9">
          <cell r="A9" t="str">
            <v>A</v>
          </cell>
        </row>
      </sheetData>
      <sheetData sheetId="5475">
        <row r="9">
          <cell r="A9" t="str">
            <v>A</v>
          </cell>
        </row>
      </sheetData>
      <sheetData sheetId="5476">
        <row r="9">
          <cell r="A9" t="str">
            <v>A</v>
          </cell>
        </row>
      </sheetData>
      <sheetData sheetId="5477">
        <row r="9">
          <cell r="A9" t="str">
            <v>A</v>
          </cell>
        </row>
      </sheetData>
      <sheetData sheetId="5478">
        <row r="9">
          <cell r="A9" t="str">
            <v>A</v>
          </cell>
        </row>
      </sheetData>
      <sheetData sheetId="5479">
        <row r="9">
          <cell r="A9" t="str">
            <v>A</v>
          </cell>
        </row>
      </sheetData>
      <sheetData sheetId="5480">
        <row r="9">
          <cell r="A9" t="str">
            <v>A</v>
          </cell>
        </row>
      </sheetData>
      <sheetData sheetId="5481">
        <row r="9">
          <cell r="A9" t="str">
            <v>A</v>
          </cell>
        </row>
      </sheetData>
      <sheetData sheetId="5482">
        <row r="9">
          <cell r="A9" t="str">
            <v>A</v>
          </cell>
        </row>
      </sheetData>
      <sheetData sheetId="5483">
        <row r="9">
          <cell r="A9" t="str">
            <v>A</v>
          </cell>
        </row>
      </sheetData>
      <sheetData sheetId="5484">
        <row r="9">
          <cell r="A9" t="str">
            <v>A</v>
          </cell>
        </row>
      </sheetData>
      <sheetData sheetId="5485">
        <row r="9">
          <cell r="A9" t="str">
            <v>A</v>
          </cell>
        </row>
      </sheetData>
      <sheetData sheetId="5486">
        <row r="9">
          <cell r="A9" t="str">
            <v>A</v>
          </cell>
        </row>
      </sheetData>
      <sheetData sheetId="5487">
        <row r="9">
          <cell r="A9" t="str">
            <v>A</v>
          </cell>
        </row>
      </sheetData>
      <sheetData sheetId="5488">
        <row r="9">
          <cell r="A9" t="str">
            <v>A</v>
          </cell>
        </row>
      </sheetData>
      <sheetData sheetId="5489">
        <row r="9">
          <cell r="A9" t="str">
            <v>A</v>
          </cell>
        </row>
      </sheetData>
      <sheetData sheetId="5490">
        <row r="9">
          <cell r="A9" t="str">
            <v>A</v>
          </cell>
        </row>
      </sheetData>
      <sheetData sheetId="5491">
        <row r="9">
          <cell r="A9" t="str">
            <v>A</v>
          </cell>
        </row>
      </sheetData>
      <sheetData sheetId="5492">
        <row r="9">
          <cell r="A9" t="str">
            <v>A</v>
          </cell>
        </row>
      </sheetData>
      <sheetData sheetId="5493">
        <row r="9">
          <cell r="A9" t="str">
            <v>A</v>
          </cell>
        </row>
      </sheetData>
      <sheetData sheetId="5494">
        <row r="9">
          <cell r="A9" t="str">
            <v>A</v>
          </cell>
        </row>
      </sheetData>
      <sheetData sheetId="5495">
        <row r="9">
          <cell r="A9" t="str">
            <v>A</v>
          </cell>
        </row>
      </sheetData>
      <sheetData sheetId="5496">
        <row r="9">
          <cell r="A9" t="str">
            <v>A</v>
          </cell>
        </row>
      </sheetData>
      <sheetData sheetId="5497">
        <row r="9">
          <cell r="A9" t="str">
            <v>A</v>
          </cell>
        </row>
      </sheetData>
      <sheetData sheetId="5498">
        <row r="9">
          <cell r="A9" t="str">
            <v>A</v>
          </cell>
        </row>
      </sheetData>
      <sheetData sheetId="5499">
        <row r="9">
          <cell r="A9" t="str">
            <v>A</v>
          </cell>
        </row>
      </sheetData>
      <sheetData sheetId="5500">
        <row r="9">
          <cell r="A9" t="str">
            <v>A</v>
          </cell>
        </row>
      </sheetData>
      <sheetData sheetId="5501">
        <row r="9">
          <cell r="A9" t="str">
            <v>A</v>
          </cell>
        </row>
      </sheetData>
      <sheetData sheetId="5502">
        <row r="9">
          <cell r="A9" t="str">
            <v>A</v>
          </cell>
        </row>
      </sheetData>
      <sheetData sheetId="5503">
        <row r="9">
          <cell r="A9" t="str">
            <v>A</v>
          </cell>
        </row>
      </sheetData>
      <sheetData sheetId="5504">
        <row r="9">
          <cell r="A9" t="str">
            <v>A</v>
          </cell>
        </row>
      </sheetData>
      <sheetData sheetId="5505">
        <row r="9">
          <cell r="A9" t="str">
            <v>A</v>
          </cell>
        </row>
      </sheetData>
      <sheetData sheetId="5506">
        <row r="9">
          <cell r="A9" t="str">
            <v>A</v>
          </cell>
        </row>
      </sheetData>
      <sheetData sheetId="5507">
        <row r="9">
          <cell r="A9" t="str">
            <v>A</v>
          </cell>
        </row>
      </sheetData>
      <sheetData sheetId="5508">
        <row r="9">
          <cell r="A9" t="str">
            <v>A</v>
          </cell>
        </row>
      </sheetData>
      <sheetData sheetId="5509">
        <row r="9">
          <cell r="A9" t="str">
            <v>A</v>
          </cell>
        </row>
      </sheetData>
      <sheetData sheetId="5510">
        <row r="9">
          <cell r="A9" t="str">
            <v>A</v>
          </cell>
        </row>
      </sheetData>
      <sheetData sheetId="5511">
        <row r="9">
          <cell r="A9" t="str">
            <v>A</v>
          </cell>
        </row>
      </sheetData>
      <sheetData sheetId="5512">
        <row r="9">
          <cell r="A9" t="str">
            <v>A</v>
          </cell>
        </row>
      </sheetData>
      <sheetData sheetId="5513">
        <row r="9">
          <cell r="A9" t="str">
            <v>A</v>
          </cell>
        </row>
      </sheetData>
      <sheetData sheetId="5514">
        <row r="9">
          <cell r="A9" t="str">
            <v>A</v>
          </cell>
        </row>
      </sheetData>
      <sheetData sheetId="5515">
        <row r="9">
          <cell r="A9" t="str">
            <v>A</v>
          </cell>
        </row>
      </sheetData>
      <sheetData sheetId="5516">
        <row r="9">
          <cell r="A9" t="str">
            <v>A</v>
          </cell>
        </row>
      </sheetData>
      <sheetData sheetId="5517">
        <row r="9">
          <cell r="A9" t="str">
            <v>A</v>
          </cell>
        </row>
      </sheetData>
      <sheetData sheetId="5518">
        <row r="9">
          <cell r="A9" t="str">
            <v>A</v>
          </cell>
        </row>
      </sheetData>
      <sheetData sheetId="5519">
        <row r="9">
          <cell r="A9" t="str">
            <v>A</v>
          </cell>
        </row>
      </sheetData>
      <sheetData sheetId="5520">
        <row r="9">
          <cell r="A9" t="str">
            <v>A</v>
          </cell>
        </row>
      </sheetData>
      <sheetData sheetId="5521">
        <row r="9">
          <cell r="A9" t="str">
            <v>A</v>
          </cell>
        </row>
      </sheetData>
      <sheetData sheetId="5522">
        <row r="9">
          <cell r="A9" t="str">
            <v>A</v>
          </cell>
        </row>
      </sheetData>
      <sheetData sheetId="5523">
        <row r="9">
          <cell r="A9" t="str">
            <v>A</v>
          </cell>
        </row>
      </sheetData>
      <sheetData sheetId="5524">
        <row r="9">
          <cell r="A9" t="str">
            <v>A</v>
          </cell>
        </row>
      </sheetData>
      <sheetData sheetId="5525">
        <row r="9">
          <cell r="A9" t="str">
            <v>A</v>
          </cell>
        </row>
      </sheetData>
      <sheetData sheetId="5526">
        <row r="9">
          <cell r="A9" t="str">
            <v>A</v>
          </cell>
        </row>
      </sheetData>
      <sheetData sheetId="5527">
        <row r="9">
          <cell r="A9" t="str">
            <v>A</v>
          </cell>
        </row>
      </sheetData>
      <sheetData sheetId="5528">
        <row r="9">
          <cell r="A9" t="str">
            <v>A</v>
          </cell>
        </row>
      </sheetData>
      <sheetData sheetId="5529">
        <row r="9">
          <cell r="A9" t="str">
            <v>A</v>
          </cell>
        </row>
      </sheetData>
      <sheetData sheetId="5530">
        <row r="9">
          <cell r="A9" t="str">
            <v>A</v>
          </cell>
        </row>
      </sheetData>
      <sheetData sheetId="5531">
        <row r="9">
          <cell r="A9" t="str">
            <v>A</v>
          </cell>
        </row>
      </sheetData>
      <sheetData sheetId="5532">
        <row r="9">
          <cell r="A9" t="str">
            <v>A</v>
          </cell>
        </row>
      </sheetData>
      <sheetData sheetId="5533">
        <row r="9">
          <cell r="A9" t="str">
            <v>A</v>
          </cell>
        </row>
      </sheetData>
      <sheetData sheetId="5534">
        <row r="9">
          <cell r="A9" t="str">
            <v>A</v>
          </cell>
        </row>
      </sheetData>
      <sheetData sheetId="5535">
        <row r="9">
          <cell r="A9" t="str">
            <v>A</v>
          </cell>
        </row>
      </sheetData>
      <sheetData sheetId="5536">
        <row r="9">
          <cell r="A9" t="str">
            <v>A</v>
          </cell>
        </row>
      </sheetData>
      <sheetData sheetId="5537">
        <row r="9">
          <cell r="A9" t="str">
            <v>A</v>
          </cell>
        </row>
      </sheetData>
      <sheetData sheetId="5538">
        <row r="9">
          <cell r="A9" t="str">
            <v>A</v>
          </cell>
        </row>
      </sheetData>
      <sheetData sheetId="5539">
        <row r="9">
          <cell r="A9" t="str">
            <v>A</v>
          </cell>
        </row>
      </sheetData>
      <sheetData sheetId="5540">
        <row r="9">
          <cell r="A9" t="str">
            <v>A</v>
          </cell>
        </row>
      </sheetData>
      <sheetData sheetId="5541">
        <row r="9">
          <cell r="A9" t="str">
            <v>A</v>
          </cell>
        </row>
      </sheetData>
      <sheetData sheetId="5542">
        <row r="9">
          <cell r="A9" t="str">
            <v>A</v>
          </cell>
        </row>
      </sheetData>
      <sheetData sheetId="5543">
        <row r="9">
          <cell r="A9" t="str">
            <v>A</v>
          </cell>
        </row>
      </sheetData>
      <sheetData sheetId="5544">
        <row r="9">
          <cell r="A9" t="str">
            <v>A</v>
          </cell>
        </row>
      </sheetData>
      <sheetData sheetId="5545">
        <row r="9">
          <cell r="A9" t="str">
            <v>A</v>
          </cell>
        </row>
      </sheetData>
      <sheetData sheetId="5546">
        <row r="9">
          <cell r="A9" t="str">
            <v>A</v>
          </cell>
        </row>
      </sheetData>
      <sheetData sheetId="5547">
        <row r="9">
          <cell r="A9" t="str">
            <v>A</v>
          </cell>
        </row>
      </sheetData>
      <sheetData sheetId="5548">
        <row r="9">
          <cell r="A9" t="str">
            <v>A</v>
          </cell>
        </row>
      </sheetData>
      <sheetData sheetId="5549">
        <row r="9">
          <cell r="A9" t="str">
            <v>A</v>
          </cell>
        </row>
      </sheetData>
      <sheetData sheetId="5550">
        <row r="9">
          <cell r="A9" t="str">
            <v>A</v>
          </cell>
        </row>
      </sheetData>
      <sheetData sheetId="5551">
        <row r="9">
          <cell r="A9" t="str">
            <v>A</v>
          </cell>
        </row>
      </sheetData>
      <sheetData sheetId="5552">
        <row r="9">
          <cell r="A9" t="str">
            <v>A</v>
          </cell>
        </row>
      </sheetData>
      <sheetData sheetId="5553">
        <row r="9">
          <cell r="A9" t="str">
            <v>A</v>
          </cell>
        </row>
      </sheetData>
      <sheetData sheetId="5554">
        <row r="9">
          <cell r="A9" t="str">
            <v>A</v>
          </cell>
        </row>
      </sheetData>
      <sheetData sheetId="5555">
        <row r="9">
          <cell r="A9" t="str">
            <v>A</v>
          </cell>
        </row>
      </sheetData>
      <sheetData sheetId="5556">
        <row r="9">
          <cell r="A9" t="str">
            <v>A</v>
          </cell>
        </row>
      </sheetData>
      <sheetData sheetId="5557">
        <row r="9">
          <cell r="A9" t="str">
            <v>A</v>
          </cell>
        </row>
      </sheetData>
      <sheetData sheetId="5558">
        <row r="9">
          <cell r="A9" t="str">
            <v>A</v>
          </cell>
        </row>
      </sheetData>
      <sheetData sheetId="5559">
        <row r="9">
          <cell r="A9" t="str">
            <v>A</v>
          </cell>
        </row>
      </sheetData>
      <sheetData sheetId="5560">
        <row r="9">
          <cell r="A9" t="str">
            <v>A</v>
          </cell>
        </row>
      </sheetData>
      <sheetData sheetId="5561">
        <row r="9">
          <cell r="A9" t="str">
            <v>A</v>
          </cell>
        </row>
      </sheetData>
      <sheetData sheetId="5562">
        <row r="9">
          <cell r="A9" t="str">
            <v>A</v>
          </cell>
        </row>
      </sheetData>
      <sheetData sheetId="5563">
        <row r="9">
          <cell r="A9" t="str">
            <v>A</v>
          </cell>
        </row>
      </sheetData>
      <sheetData sheetId="5564">
        <row r="9">
          <cell r="A9" t="str">
            <v>A</v>
          </cell>
        </row>
      </sheetData>
      <sheetData sheetId="5565">
        <row r="9">
          <cell r="A9" t="str">
            <v>A</v>
          </cell>
        </row>
      </sheetData>
      <sheetData sheetId="5566">
        <row r="9">
          <cell r="A9" t="str">
            <v>A</v>
          </cell>
        </row>
      </sheetData>
      <sheetData sheetId="5567">
        <row r="9">
          <cell r="A9" t="str">
            <v>A</v>
          </cell>
        </row>
      </sheetData>
      <sheetData sheetId="5568">
        <row r="9">
          <cell r="A9" t="str">
            <v>A</v>
          </cell>
        </row>
      </sheetData>
      <sheetData sheetId="5569">
        <row r="9">
          <cell r="A9" t="str">
            <v>A</v>
          </cell>
        </row>
      </sheetData>
      <sheetData sheetId="5570">
        <row r="9">
          <cell r="A9" t="str">
            <v>A</v>
          </cell>
        </row>
      </sheetData>
      <sheetData sheetId="5571">
        <row r="9">
          <cell r="A9" t="str">
            <v>A</v>
          </cell>
        </row>
      </sheetData>
      <sheetData sheetId="5572">
        <row r="9">
          <cell r="A9" t="str">
            <v>A</v>
          </cell>
        </row>
      </sheetData>
      <sheetData sheetId="5573">
        <row r="9">
          <cell r="A9" t="str">
            <v>A</v>
          </cell>
        </row>
      </sheetData>
      <sheetData sheetId="5574">
        <row r="9">
          <cell r="A9" t="str">
            <v>A</v>
          </cell>
        </row>
      </sheetData>
      <sheetData sheetId="5575">
        <row r="9">
          <cell r="A9" t="str">
            <v>A</v>
          </cell>
        </row>
      </sheetData>
      <sheetData sheetId="5576">
        <row r="9">
          <cell r="A9" t="str">
            <v>A</v>
          </cell>
        </row>
      </sheetData>
      <sheetData sheetId="5577">
        <row r="9">
          <cell r="A9" t="str">
            <v>A</v>
          </cell>
        </row>
      </sheetData>
      <sheetData sheetId="5578">
        <row r="9">
          <cell r="A9" t="str">
            <v>A</v>
          </cell>
        </row>
      </sheetData>
      <sheetData sheetId="5579">
        <row r="9">
          <cell r="A9" t="str">
            <v>A</v>
          </cell>
        </row>
      </sheetData>
      <sheetData sheetId="5580">
        <row r="9">
          <cell r="A9" t="str">
            <v>A</v>
          </cell>
        </row>
      </sheetData>
      <sheetData sheetId="5581">
        <row r="9">
          <cell r="A9" t="str">
            <v>A</v>
          </cell>
        </row>
      </sheetData>
      <sheetData sheetId="5582">
        <row r="9">
          <cell r="A9" t="str">
            <v>A</v>
          </cell>
        </row>
      </sheetData>
      <sheetData sheetId="5583">
        <row r="9">
          <cell r="A9" t="str">
            <v>A</v>
          </cell>
        </row>
      </sheetData>
      <sheetData sheetId="5584">
        <row r="9">
          <cell r="A9" t="str">
            <v>A</v>
          </cell>
        </row>
      </sheetData>
      <sheetData sheetId="5585">
        <row r="9">
          <cell r="A9" t="str">
            <v>A</v>
          </cell>
        </row>
      </sheetData>
      <sheetData sheetId="5586">
        <row r="9">
          <cell r="A9" t="str">
            <v>A</v>
          </cell>
        </row>
      </sheetData>
      <sheetData sheetId="5587">
        <row r="9">
          <cell r="A9" t="str">
            <v>A</v>
          </cell>
        </row>
      </sheetData>
      <sheetData sheetId="5588">
        <row r="9">
          <cell r="A9" t="str">
            <v>A</v>
          </cell>
        </row>
      </sheetData>
      <sheetData sheetId="5589">
        <row r="9">
          <cell r="A9" t="str">
            <v>A</v>
          </cell>
        </row>
      </sheetData>
      <sheetData sheetId="5590">
        <row r="9">
          <cell r="A9" t="str">
            <v>A</v>
          </cell>
        </row>
      </sheetData>
      <sheetData sheetId="5591">
        <row r="9">
          <cell r="A9" t="str">
            <v>A</v>
          </cell>
        </row>
      </sheetData>
      <sheetData sheetId="5592">
        <row r="9">
          <cell r="A9" t="str">
            <v>A</v>
          </cell>
        </row>
      </sheetData>
      <sheetData sheetId="5593">
        <row r="9">
          <cell r="A9" t="str">
            <v>A</v>
          </cell>
        </row>
      </sheetData>
      <sheetData sheetId="5594">
        <row r="9">
          <cell r="A9" t="str">
            <v>A</v>
          </cell>
        </row>
      </sheetData>
      <sheetData sheetId="5595">
        <row r="9">
          <cell r="A9" t="str">
            <v>A</v>
          </cell>
        </row>
      </sheetData>
      <sheetData sheetId="5596">
        <row r="9">
          <cell r="A9" t="str">
            <v>A</v>
          </cell>
        </row>
      </sheetData>
      <sheetData sheetId="5597">
        <row r="9">
          <cell r="A9" t="str">
            <v>A</v>
          </cell>
        </row>
      </sheetData>
      <sheetData sheetId="5598">
        <row r="9">
          <cell r="A9" t="str">
            <v>A</v>
          </cell>
        </row>
      </sheetData>
      <sheetData sheetId="5599">
        <row r="9">
          <cell r="A9" t="str">
            <v>A</v>
          </cell>
        </row>
      </sheetData>
      <sheetData sheetId="5600">
        <row r="9">
          <cell r="A9" t="str">
            <v>A</v>
          </cell>
        </row>
      </sheetData>
      <sheetData sheetId="5601">
        <row r="9">
          <cell r="A9" t="str">
            <v>A</v>
          </cell>
        </row>
      </sheetData>
      <sheetData sheetId="5602">
        <row r="9">
          <cell r="A9" t="str">
            <v>A</v>
          </cell>
        </row>
      </sheetData>
      <sheetData sheetId="5603">
        <row r="9">
          <cell r="A9" t="str">
            <v>A</v>
          </cell>
        </row>
      </sheetData>
      <sheetData sheetId="5604">
        <row r="9">
          <cell r="A9" t="str">
            <v>A</v>
          </cell>
        </row>
      </sheetData>
      <sheetData sheetId="5605">
        <row r="9">
          <cell r="A9" t="str">
            <v>A</v>
          </cell>
        </row>
      </sheetData>
      <sheetData sheetId="5606">
        <row r="9">
          <cell r="A9" t="str">
            <v>A</v>
          </cell>
        </row>
      </sheetData>
      <sheetData sheetId="5607">
        <row r="9">
          <cell r="A9" t="str">
            <v>A</v>
          </cell>
        </row>
      </sheetData>
      <sheetData sheetId="5608">
        <row r="9">
          <cell r="A9" t="str">
            <v>A</v>
          </cell>
        </row>
      </sheetData>
      <sheetData sheetId="5609">
        <row r="9">
          <cell r="A9" t="str">
            <v>A</v>
          </cell>
        </row>
      </sheetData>
      <sheetData sheetId="5610">
        <row r="9">
          <cell r="A9" t="str">
            <v>A</v>
          </cell>
        </row>
      </sheetData>
      <sheetData sheetId="5611">
        <row r="9">
          <cell r="A9" t="str">
            <v>A</v>
          </cell>
        </row>
      </sheetData>
      <sheetData sheetId="5612">
        <row r="9">
          <cell r="A9" t="str">
            <v>A</v>
          </cell>
        </row>
      </sheetData>
      <sheetData sheetId="5613">
        <row r="9">
          <cell r="A9" t="str">
            <v>A</v>
          </cell>
        </row>
      </sheetData>
      <sheetData sheetId="5614">
        <row r="9">
          <cell r="A9" t="str">
            <v>A</v>
          </cell>
        </row>
      </sheetData>
      <sheetData sheetId="5615">
        <row r="9">
          <cell r="A9" t="str">
            <v>A</v>
          </cell>
        </row>
      </sheetData>
      <sheetData sheetId="5616">
        <row r="9">
          <cell r="A9" t="str">
            <v>A</v>
          </cell>
        </row>
      </sheetData>
      <sheetData sheetId="5617">
        <row r="9">
          <cell r="A9" t="str">
            <v>A</v>
          </cell>
        </row>
      </sheetData>
      <sheetData sheetId="5618">
        <row r="9">
          <cell r="A9" t="str">
            <v>A</v>
          </cell>
        </row>
      </sheetData>
      <sheetData sheetId="5619">
        <row r="9">
          <cell r="A9" t="str">
            <v>A</v>
          </cell>
        </row>
      </sheetData>
      <sheetData sheetId="5620">
        <row r="9">
          <cell r="A9" t="str">
            <v>A</v>
          </cell>
        </row>
      </sheetData>
      <sheetData sheetId="5621">
        <row r="9">
          <cell r="A9" t="str">
            <v>A</v>
          </cell>
        </row>
      </sheetData>
      <sheetData sheetId="5622">
        <row r="9">
          <cell r="A9" t="str">
            <v>A</v>
          </cell>
        </row>
      </sheetData>
      <sheetData sheetId="5623">
        <row r="9">
          <cell r="A9" t="str">
            <v>A</v>
          </cell>
        </row>
      </sheetData>
      <sheetData sheetId="5624">
        <row r="9">
          <cell r="A9" t="str">
            <v>A</v>
          </cell>
        </row>
      </sheetData>
      <sheetData sheetId="5625">
        <row r="9">
          <cell r="A9" t="str">
            <v>A</v>
          </cell>
        </row>
      </sheetData>
      <sheetData sheetId="5626">
        <row r="9">
          <cell r="A9" t="str">
            <v>A</v>
          </cell>
        </row>
      </sheetData>
      <sheetData sheetId="5627">
        <row r="9">
          <cell r="A9" t="str">
            <v>A</v>
          </cell>
        </row>
      </sheetData>
      <sheetData sheetId="5628">
        <row r="9">
          <cell r="A9" t="str">
            <v>A</v>
          </cell>
        </row>
      </sheetData>
      <sheetData sheetId="5629">
        <row r="9">
          <cell r="A9" t="str">
            <v>A</v>
          </cell>
        </row>
      </sheetData>
      <sheetData sheetId="5630">
        <row r="9">
          <cell r="A9" t="str">
            <v>A</v>
          </cell>
        </row>
      </sheetData>
      <sheetData sheetId="5631">
        <row r="9">
          <cell r="A9" t="str">
            <v>A</v>
          </cell>
        </row>
      </sheetData>
      <sheetData sheetId="5632">
        <row r="9">
          <cell r="A9" t="str">
            <v>A</v>
          </cell>
        </row>
      </sheetData>
      <sheetData sheetId="5633">
        <row r="9">
          <cell r="A9" t="str">
            <v>A</v>
          </cell>
        </row>
      </sheetData>
      <sheetData sheetId="5634">
        <row r="9">
          <cell r="A9" t="str">
            <v>A</v>
          </cell>
        </row>
      </sheetData>
      <sheetData sheetId="5635">
        <row r="9">
          <cell r="A9" t="str">
            <v>A</v>
          </cell>
        </row>
      </sheetData>
      <sheetData sheetId="5636">
        <row r="9">
          <cell r="A9" t="str">
            <v>A</v>
          </cell>
        </row>
      </sheetData>
      <sheetData sheetId="5637">
        <row r="9">
          <cell r="A9" t="str">
            <v>A</v>
          </cell>
        </row>
      </sheetData>
      <sheetData sheetId="5638">
        <row r="9">
          <cell r="A9" t="str">
            <v>A</v>
          </cell>
        </row>
      </sheetData>
      <sheetData sheetId="5639">
        <row r="9">
          <cell r="A9" t="str">
            <v>A</v>
          </cell>
        </row>
      </sheetData>
      <sheetData sheetId="5640">
        <row r="9">
          <cell r="A9" t="str">
            <v>A</v>
          </cell>
        </row>
      </sheetData>
      <sheetData sheetId="5641">
        <row r="9">
          <cell r="A9" t="str">
            <v>A</v>
          </cell>
        </row>
      </sheetData>
      <sheetData sheetId="5642">
        <row r="9">
          <cell r="A9" t="str">
            <v>A</v>
          </cell>
        </row>
      </sheetData>
      <sheetData sheetId="5643">
        <row r="9">
          <cell r="A9" t="str">
            <v>A</v>
          </cell>
        </row>
      </sheetData>
      <sheetData sheetId="5644">
        <row r="9">
          <cell r="A9" t="str">
            <v>A</v>
          </cell>
        </row>
      </sheetData>
      <sheetData sheetId="5645">
        <row r="9">
          <cell r="A9" t="str">
            <v>A</v>
          </cell>
        </row>
      </sheetData>
      <sheetData sheetId="5646">
        <row r="9">
          <cell r="A9" t="str">
            <v>A</v>
          </cell>
        </row>
      </sheetData>
      <sheetData sheetId="5647">
        <row r="9">
          <cell r="A9" t="str">
            <v>A</v>
          </cell>
        </row>
      </sheetData>
      <sheetData sheetId="5648">
        <row r="9">
          <cell r="A9" t="str">
            <v>A</v>
          </cell>
        </row>
      </sheetData>
      <sheetData sheetId="5649">
        <row r="9">
          <cell r="A9" t="str">
            <v>A</v>
          </cell>
        </row>
      </sheetData>
      <sheetData sheetId="5650">
        <row r="9">
          <cell r="A9" t="str">
            <v>A</v>
          </cell>
        </row>
      </sheetData>
      <sheetData sheetId="5651">
        <row r="9">
          <cell r="A9" t="str">
            <v>A</v>
          </cell>
        </row>
      </sheetData>
      <sheetData sheetId="5652">
        <row r="9">
          <cell r="A9" t="str">
            <v>A</v>
          </cell>
        </row>
      </sheetData>
      <sheetData sheetId="5653">
        <row r="9">
          <cell r="A9" t="str">
            <v>A</v>
          </cell>
        </row>
      </sheetData>
      <sheetData sheetId="5654">
        <row r="9">
          <cell r="A9" t="str">
            <v>A</v>
          </cell>
        </row>
      </sheetData>
      <sheetData sheetId="5655">
        <row r="9">
          <cell r="A9" t="str">
            <v>A</v>
          </cell>
        </row>
      </sheetData>
      <sheetData sheetId="5656">
        <row r="9">
          <cell r="A9" t="str">
            <v>A</v>
          </cell>
        </row>
      </sheetData>
      <sheetData sheetId="5657">
        <row r="9">
          <cell r="A9" t="str">
            <v>A</v>
          </cell>
        </row>
      </sheetData>
      <sheetData sheetId="5658">
        <row r="9">
          <cell r="A9" t="str">
            <v>A</v>
          </cell>
        </row>
      </sheetData>
      <sheetData sheetId="5659">
        <row r="9">
          <cell r="A9" t="str">
            <v>A</v>
          </cell>
        </row>
      </sheetData>
      <sheetData sheetId="5660">
        <row r="9">
          <cell r="A9" t="str">
            <v>A</v>
          </cell>
        </row>
      </sheetData>
      <sheetData sheetId="5661">
        <row r="9">
          <cell r="A9" t="str">
            <v>A</v>
          </cell>
        </row>
      </sheetData>
      <sheetData sheetId="5662">
        <row r="9">
          <cell r="A9" t="str">
            <v>A</v>
          </cell>
        </row>
      </sheetData>
      <sheetData sheetId="5663">
        <row r="9">
          <cell r="A9" t="str">
            <v>A</v>
          </cell>
        </row>
      </sheetData>
      <sheetData sheetId="5664">
        <row r="9">
          <cell r="A9" t="str">
            <v>A</v>
          </cell>
        </row>
      </sheetData>
      <sheetData sheetId="5665">
        <row r="9">
          <cell r="A9" t="str">
            <v>A</v>
          </cell>
        </row>
      </sheetData>
      <sheetData sheetId="5666">
        <row r="9">
          <cell r="A9" t="str">
            <v>A</v>
          </cell>
        </row>
      </sheetData>
      <sheetData sheetId="5667">
        <row r="9">
          <cell r="A9" t="str">
            <v>A</v>
          </cell>
        </row>
      </sheetData>
      <sheetData sheetId="5668">
        <row r="9">
          <cell r="A9" t="str">
            <v>A</v>
          </cell>
        </row>
      </sheetData>
      <sheetData sheetId="5669">
        <row r="9">
          <cell r="A9" t="str">
            <v>A</v>
          </cell>
        </row>
      </sheetData>
      <sheetData sheetId="5670">
        <row r="9">
          <cell r="A9" t="str">
            <v>A</v>
          </cell>
        </row>
      </sheetData>
      <sheetData sheetId="5671">
        <row r="9">
          <cell r="A9" t="str">
            <v>A</v>
          </cell>
        </row>
      </sheetData>
      <sheetData sheetId="5672">
        <row r="9">
          <cell r="A9" t="str">
            <v>A</v>
          </cell>
        </row>
      </sheetData>
      <sheetData sheetId="5673">
        <row r="9">
          <cell r="A9" t="str">
            <v>A</v>
          </cell>
        </row>
      </sheetData>
      <sheetData sheetId="5674">
        <row r="9">
          <cell r="A9" t="str">
            <v>A</v>
          </cell>
        </row>
      </sheetData>
      <sheetData sheetId="5675">
        <row r="9">
          <cell r="A9" t="str">
            <v>A</v>
          </cell>
        </row>
      </sheetData>
      <sheetData sheetId="5676">
        <row r="9">
          <cell r="A9" t="str">
            <v>A</v>
          </cell>
        </row>
      </sheetData>
      <sheetData sheetId="5677">
        <row r="9">
          <cell r="A9" t="str">
            <v>A</v>
          </cell>
        </row>
      </sheetData>
      <sheetData sheetId="5678">
        <row r="9">
          <cell r="A9" t="str">
            <v>A</v>
          </cell>
        </row>
      </sheetData>
      <sheetData sheetId="5679">
        <row r="9">
          <cell r="A9" t="str">
            <v>A</v>
          </cell>
        </row>
      </sheetData>
      <sheetData sheetId="5680">
        <row r="9">
          <cell r="A9" t="str">
            <v>A</v>
          </cell>
        </row>
      </sheetData>
      <sheetData sheetId="5681">
        <row r="9">
          <cell r="A9" t="str">
            <v>A</v>
          </cell>
        </row>
      </sheetData>
      <sheetData sheetId="5682">
        <row r="9">
          <cell r="A9" t="str">
            <v>A</v>
          </cell>
        </row>
      </sheetData>
      <sheetData sheetId="5683">
        <row r="9">
          <cell r="A9" t="str">
            <v>A</v>
          </cell>
        </row>
      </sheetData>
      <sheetData sheetId="5684">
        <row r="9">
          <cell r="A9" t="str">
            <v>A</v>
          </cell>
        </row>
      </sheetData>
      <sheetData sheetId="5685">
        <row r="9">
          <cell r="A9" t="str">
            <v>A</v>
          </cell>
        </row>
      </sheetData>
      <sheetData sheetId="5686">
        <row r="9">
          <cell r="A9" t="str">
            <v>A</v>
          </cell>
        </row>
      </sheetData>
      <sheetData sheetId="5687">
        <row r="9">
          <cell r="A9" t="str">
            <v>A</v>
          </cell>
        </row>
      </sheetData>
      <sheetData sheetId="5688">
        <row r="9">
          <cell r="A9" t="str">
            <v>A</v>
          </cell>
        </row>
      </sheetData>
      <sheetData sheetId="5689">
        <row r="9">
          <cell r="A9" t="str">
            <v>A</v>
          </cell>
        </row>
      </sheetData>
      <sheetData sheetId="5690">
        <row r="9">
          <cell r="A9" t="str">
            <v>A</v>
          </cell>
        </row>
      </sheetData>
      <sheetData sheetId="5691">
        <row r="9">
          <cell r="A9" t="str">
            <v>A</v>
          </cell>
        </row>
      </sheetData>
      <sheetData sheetId="5692">
        <row r="9">
          <cell r="A9" t="str">
            <v>A</v>
          </cell>
        </row>
      </sheetData>
      <sheetData sheetId="5693">
        <row r="9">
          <cell r="A9" t="str">
            <v>A</v>
          </cell>
        </row>
      </sheetData>
      <sheetData sheetId="5694">
        <row r="9">
          <cell r="A9" t="str">
            <v>A</v>
          </cell>
        </row>
      </sheetData>
      <sheetData sheetId="5695">
        <row r="9">
          <cell r="A9" t="str">
            <v>A</v>
          </cell>
        </row>
      </sheetData>
      <sheetData sheetId="5696">
        <row r="9">
          <cell r="A9" t="str">
            <v>A</v>
          </cell>
        </row>
      </sheetData>
      <sheetData sheetId="5697">
        <row r="9">
          <cell r="A9" t="str">
            <v>A</v>
          </cell>
        </row>
      </sheetData>
      <sheetData sheetId="5698">
        <row r="9">
          <cell r="A9" t="str">
            <v>A</v>
          </cell>
        </row>
      </sheetData>
      <sheetData sheetId="5699">
        <row r="9">
          <cell r="A9" t="str">
            <v>A</v>
          </cell>
        </row>
      </sheetData>
      <sheetData sheetId="5700">
        <row r="9">
          <cell r="A9" t="str">
            <v>A</v>
          </cell>
        </row>
      </sheetData>
      <sheetData sheetId="5701">
        <row r="9">
          <cell r="A9" t="str">
            <v>A</v>
          </cell>
        </row>
      </sheetData>
      <sheetData sheetId="5702">
        <row r="9">
          <cell r="A9" t="str">
            <v>A</v>
          </cell>
        </row>
      </sheetData>
      <sheetData sheetId="5703">
        <row r="9">
          <cell r="A9" t="str">
            <v>A</v>
          </cell>
        </row>
      </sheetData>
      <sheetData sheetId="5704">
        <row r="9">
          <cell r="A9" t="str">
            <v>A</v>
          </cell>
        </row>
      </sheetData>
      <sheetData sheetId="5705">
        <row r="9">
          <cell r="A9" t="str">
            <v>A</v>
          </cell>
        </row>
      </sheetData>
      <sheetData sheetId="5706">
        <row r="9">
          <cell r="A9" t="str">
            <v>A</v>
          </cell>
        </row>
      </sheetData>
      <sheetData sheetId="5707">
        <row r="9">
          <cell r="A9" t="str">
            <v>A</v>
          </cell>
        </row>
      </sheetData>
      <sheetData sheetId="5708">
        <row r="9">
          <cell r="A9" t="str">
            <v>A</v>
          </cell>
        </row>
      </sheetData>
      <sheetData sheetId="5709">
        <row r="9">
          <cell r="A9" t="str">
            <v>A</v>
          </cell>
        </row>
      </sheetData>
      <sheetData sheetId="5710">
        <row r="9">
          <cell r="A9" t="str">
            <v>A</v>
          </cell>
        </row>
      </sheetData>
      <sheetData sheetId="5711">
        <row r="9">
          <cell r="A9" t="str">
            <v>A</v>
          </cell>
        </row>
      </sheetData>
      <sheetData sheetId="5712">
        <row r="9">
          <cell r="A9" t="str">
            <v>A</v>
          </cell>
        </row>
      </sheetData>
      <sheetData sheetId="5713">
        <row r="9">
          <cell r="A9" t="str">
            <v>A</v>
          </cell>
        </row>
      </sheetData>
      <sheetData sheetId="5714">
        <row r="9">
          <cell r="A9" t="str">
            <v>A</v>
          </cell>
        </row>
      </sheetData>
      <sheetData sheetId="5715">
        <row r="9">
          <cell r="A9" t="str">
            <v>A</v>
          </cell>
        </row>
      </sheetData>
      <sheetData sheetId="5716">
        <row r="9">
          <cell r="A9" t="str">
            <v>A</v>
          </cell>
        </row>
      </sheetData>
      <sheetData sheetId="5717">
        <row r="9">
          <cell r="A9" t="str">
            <v>A</v>
          </cell>
        </row>
      </sheetData>
      <sheetData sheetId="5718">
        <row r="9">
          <cell r="A9" t="str">
            <v>A</v>
          </cell>
        </row>
      </sheetData>
      <sheetData sheetId="5719">
        <row r="9">
          <cell r="A9" t="str">
            <v>A</v>
          </cell>
        </row>
      </sheetData>
      <sheetData sheetId="5720">
        <row r="9">
          <cell r="A9" t="str">
            <v>A</v>
          </cell>
        </row>
      </sheetData>
      <sheetData sheetId="5721">
        <row r="9">
          <cell r="A9" t="str">
            <v>A</v>
          </cell>
        </row>
      </sheetData>
      <sheetData sheetId="5722">
        <row r="9">
          <cell r="A9" t="str">
            <v>A</v>
          </cell>
        </row>
      </sheetData>
      <sheetData sheetId="5723">
        <row r="9">
          <cell r="A9" t="str">
            <v>A</v>
          </cell>
        </row>
      </sheetData>
      <sheetData sheetId="5724">
        <row r="9">
          <cell r="A9" t="str">
            <v>A</v>
          </cell>
        </row>
      </sheetData>
      <sheetData sheetId="5725">
        <row r="9">
          <cell r="A9" t="str">
            <v>A</v>
          </cell>
        </row>
      </sheetData>
      <sheetData sheetId="5726">
        <row r="9">
          <cell r="A9" t="str">
            <v>A</v>
          </cell>
        </row>
      </sheetData>
      <sheetData sheetId="5727">
        <row r="9">
          <cell r="A9" t="str">
            <v>A</v>
          </cell>
        </row>
      </sheetData>
      <sheetData sheetId="5728">
        <row r="9">
          <cell r="A9" t="str">
            <v>A</v>
          </cell>
        </row>
      </sheetData>
      <sheetData sheetId="5729">
        <row r="9">
          <cell r="A9" t="str">
            <v>A</v>
          </cell>
        </row>
      </sheetData>
      <sheetData sheetId="5730">
        <row r="9">
          <cell r="A9" t="str">
            <v>A</v>
          </cell>
        </row>
      </sheetData>
      <sheetData sheetId="5731">
        <row r="9">
          <cell r="A9" t="str">
            <v>A</v>
          </cell>
        </row>
      </sheetData>
      <sheetData sheetId="5732">
        <row r="9">
          <cell r="A9" t="str">
            <v>A</v>
          </cell>
        </row>
      </sheetData>
      <sheetData sheetId="5733">
        <row r="9">
          <cell r="A9" t="str">
            <v>A</v>
          </cell>
        </row>
      </sheetData>
      <sheetData sheetId="5734">
        <row r="9">
          <cell r="A9" t="str">
            <v>A</v>
          </cell>
        </row>
      </sheetData>
      <sheetData sheetId="5735">
        <row r="9">
          <cell r="A9" t="str">
            <v>A</v>
          </cell>
        </row>
      </sheetData>
      <sheetData sheetId="5736">
        <row r="9">
          <cell r="A9" t="str">
            <v>A</v>
          </cell>
        </row>
      </sheetData>
      <sheetData sheetId="5737">
        <row r="9">
          <cell r="A9" t="str">
            <v>A</v>
          </cell>
        </row>
      </sheetData>
      <sheetData sheetId="5738">
        <row r="9">
          <cell r="A9" t="str">
            <v>A</v>
          </cell>
        </row>
      </sheetData>
      <sheetData sheetId="5739">
        <row r="9">
          <cell r="A9" t="str">
            <v>A</v>
          </cell>
        </row>
      </sheetData>
      <sheetData sheetId="5740">
        <row r="9">
          <cell r="A9" t="str">
            <v>A</v>
          </cell>
        </row>
      </sheetData>
      <sheetData sheetId="5741">
        <row r="9">
          <cell r="A9" t="str">
            <v>A</v>
          </cell>
        </row>
      </sheetData>
      <sheetData sheetId="5742">
        <row r="9">
          <cell r="A9" t="str">
            <v>A</v>
          </cell>
        </row>
      </sheetData>
      <sheetData sheetId="5743">
        <row r="9">
          <cell r="A9" t="str">
            <v>A</v>
          </cell>
        </row>
      </sheetData>
      <sheetData sheetId="5744">
        <row r="9">
          <cell r="A9" t="str">
            <v>A</v>
          </cell>
        </row>
      </sheetData>
      <sheetData sheetId="5745">
        <row r="9">
          <cell r="A9" t="str">
            <v>A</v>
          </cell>
        </row>
      </sheetData>
      <sheetData sheetId="5746">
        <row r="9">
          <cell r="A9" t="str">
            <v>A</v>
          </cell>
        </row>
      </sheetData>
      <sheetData sheetId="5747">
        <row r="9">
          <cell r="A9" t="str">
            <v>A</v>
          </cell>
        </row>
      </sheetData>
      <sheetData sheetId="5748">
        <row r="9">
          <cell r="A9" t="str">
            <v>A</v>
          </cell>
        </row>
      </sheetData>
      <sheetData sheetId="5749">
        <row r="9">
          <cell r="A9" t="str">
            <v>A</v>
          </cell>
        </row>
      </sheetData>
      <sheetData sheetId="5750">
        <row r="9">
          <cell r="A9" t="str">
            <v>A</v>
          </cell>
        </row>
      </sheetData>
      <sheetData sheetId="5751">
        <row r="9">
          <cell r="A9" t="str">
            <v>A</v>
          </cell>
        </row>
      </sheetData>
      <sheetData sheetId="5752">
        <row r="9">
          <cell r="A9" t="str">
            <v>A</v>
          </cell>
        </row>
      </sheetData>
      <sheetData sheetId="5753">
        <row r="9">
          <cell r="A9" t="str">
            <v>A</v>
          </cell>
        </row>
      </sheetData>
      <sheetData sheetId="5754">
        <row r="9">
          <cell r="A9" t="str">
            <v>A</v>
          </cell>
        </row>
      </sheetData>
      <sheetData sheetId="5755">
        <row r="9">
          <cell r="A9" t="str">
            <v>A</v>
          </cell>
        </row>
      </sheetData>
      <sheetData sheetId="5756">
        <row r="9">
          <cell r="A9" t="str">
            <v>A</v>
          </cell>
        </row>
      </sheetData>
      <sheetData sheetId="5757">
        <row r="9">
          <cell r="A9" t="str">
            <v>A</v>
          </cell>
        </row>
      </sheetData>
      <sheetData sheetId="5758">
        <row r="9">
          <cell r="A9" t="str">
            <v>A</v>
          </cell>
        </row>
      </sheetData>
      <sheetData sheetId="5759">
        <row r="9">
          <cell r="A9" t="str">
            <v>A</v>
          </cell>
        </row>
      </sheetData>
      <sheetData sheetId="5760">
        <row r="9">
          <cell r="A9" t="str">
            <v>A</v>
          </cell>
        </row>
      </sheetData>
      <sheetData sheetId="5761">
        <row r="9">
          <cell r="A9" t="str">
            <v>A</v>
          </cell>
        </row>
      </sheetData>
      <sheetData sheetId="5762">
        <row r="9">
          <cell r="A9" t="str">
            <v>A</v>
          </cell>
        </row>
      </sheetData>
      <sheetData sheetId="5763">
        <row r="9">
          <cell r="A9" t="str">
            <v>A</v>
          </cell>
        </row>
      </sheetData>
      <sheetData sheetId="5764">
        <row r="9">
          <cell r="A9" t="str">
            <v>A</v>
          </cell>
        </row>
      </sheetData>
      <sheetData sheetId="5765">
        <row r="9">
          <cell r="A9" t="str">
            <v>A</v>
          </cell>
        </row>
      </sheetData>
      <sheetData sheetId="5766">
        <row r="9">
          <cell r="A9" t="str">
            <v>A</v>
          </cell>
        </row>
      </sheetData>
      <sheetData sheetId="5767">
        <row r="9">
          <cell r="A9" t="str">
            <v>A</v>
          </cell>
        </row>
      </sheetData>
      <sheetData sheetId="5768">
        <row r="9">
          <cell r="A9" t="str">
            <v>A</v>
          </cell>
        </row>
      </sheetData>
      <sheetData sheetId="5769">
        <row r="9">
          <cell r="A9" t="str">
            <v>A</v>
          </cell>
        </row>
      </sheetData>
      <sheetData sheetId="5770">
        <row r="9">
          <cell r="A9" t="str">
            <v>A</v>
          </cell>
        </row>
      </sheetData>
      <sheetData sheetId="5771">
        <row r="9">
          <cell r="A9" t="str">
            <v>A</v>
          </cell>
        </row>
      </sheetData>
      <sheetData sheetId="5772">
        <row r="9">
          <cell r="A9" t="str">
            <v>A</v>
          </cell>
        </row>
      </sheetData>
      <sheetData sheetId="5773">
        <row r="9">
          <cell r="A9" t="str">
            <v>A</v>
          </cell>
        </row>
      </sheetData>
      <sheetData sheetId="5774">
        <row r="9">
          <cell r="A9" t="str">
            <v>A</v>
          </cell>
        </row>
      </sheetData>
      <sheetData sheetId="5775">
        <row r="9">
          <cell r="A9" t="str">
            <v>A</v>
          </cell>
        </row>
      </sheetData>
      <sheetData sheetId="5776">
        <row r="9">
          <cell r="A9" t="str">
            <v>A</v>
          </cell>
        </row>
      </sheetData>
      <sheetData sheetId="5777">
        <row r="9">
          <cell r="A9" t="str">
            <v>A</v>
          </cell>
        </row>
      </sheetData>
      <sheetData sheetId="5778">
        <row r="9">
          <cell r="A9" t="str">
            <v>A</v>
          </cell>
        </row>
      </sheetData>
      <sheetData sheetId="5779">
        <row r="9">
          <cell r="A9" t="str">
            <v>A</v>
          </cell>
        </row>
      </sheetData>
      <sheetData sheetId="5780">
        <row r="9">
          <cell r="A9" t="str">
            <v>A</v>
          </cell>
        </row>
      </sheetData>
      <sheetData sheetId="5781">
        <row r="9">
          <cell r="A9" t="str">
            <v>A</v>
          </cell>
        </row>
      </sheetData>
      <sheetData sheetId="5782">
        <row r="9">
          <cell r="A9" t="str">
            <v>A</v>
          </cell>
        </row>
      </sheetData>
      <sheetData sheetId="5783">
        <row r="9">
          <cell r="A9" t="str">
            <v>A</v>
          </cell>
        </row>
      </sheetData>
      <sheetData sheetId="5784">
        <row r="9">
          <cell r="A9" t="str">
            <v>A</v>
          </cell>
        </row>
      </sheetData>
      <sheetData sheetId="5785">
        <row r="9">
          <cell r="A9" t="str">
            <v>A</v>
          </cell>
        </row>
      </sheetData>
      <sheetData sheetId="5786">
        <row r="9">
          <cell r="A9" t="str">
            <v>A</v>
          </cell>
        </row>
      </sheetData>
      <sheetData sheetId="5787">
        <row r="9">
          <cell r="A9" t="str">
            <v>A</v>
          </cell>
        </row>
      </sheetData>
      <sheetData sheetId="5788">
        <row r="9">
          <cell r="A9" t="str">
            <v>A</v>
          </cell>
        </row>
      </sheetData>
      <sheetData sheetId="5789">
        <row r="9">
          <cell r="A9" t="str">
            <v>A</v>
          </cell>
        </row>
      </sheetData>
      <sheetData sheetId="5790">
        <row r="9">
          <cell r="A9" t="str">
            <v>A</v>
          </cell>
        </row>
      </sheetData>
      <sheetData sheetId="5791">
        <row r="9">
          <cell r="A9" t="str">
            <v>A</v>
          </cell>
        </row>
      </sheetData>
      <sheetData sheetId="5792">
        <row r="9">
          <cell r="A9" t="str">
            <v>A</v>
          </cell>
        </row>
      </sheetData>
      <sheetData sheetId="5793">
        <row r="9">
          <cell r="A9" t="str">
            <v>A</v>
          </cell>
        </row>
      </sheetData>
      <sheetData sheetId="5794">
        <row r="9">
          <cell r="A9" t="str">
            <v>A</v>
          </cell>
        </row>
      </sheetData>
      <sheetData sheetId="5795">
        <row r="9">
          <cell r="A9" t="str">
            <v>A</v>
          </cell>
        </row>
      </sheetData>
      <sheetData sheetId="5796">
        <row r="9">
          <cell r="A9" t="str">
            <v>A</v>
          </cell>
        </row>
      </sheetData>
      <sheetData sheetId="5797">
        <row r="9">
          <cell r="A9" t="str">
            <v>A</v>
          </cell>
        </row>
      </sheetData>
      <sheetData sheetId="5798">
        <row r="9">
          <cell r="A9" t="str">
            <v>A</v>
          </cell>
        </row>
      </sheetData>
      <sheetData sheetId="5799">
        <row r="9">
          <cell r="A9" t="str">
            <v>A</v>
          </cell>
        </row>
      </sheetData>
      <sheetData sheetId="5800">
        <row r="9">
          <cell r="A9" t="str">
            <v>A</v>
          </cell>
        </row>
      </sheetData>
      <sheetData sheetId="5801" refreshError="1"/>
      <sheetData sheetId="5802">
        <row r="9">
          <cell r="A9" t="str">
            <v>A</v>
          </cell>
        </row>
      </sheetData>
      <sheetData sheetId="5803">
        <row r="9">
          <cell r="A9" t="str">
            <v>A</v>
          </cell>
        </row>
      </sheetData>
      <sheetData sheetId="5804">
        <row r="9">
          <cell r="A9" t="str">
            <v>A</v>
          </cell>
        </row>
      </sheetData>
      <sheetData sheetId="5805">
        <row r="9">
          <cell r="A9" t="str">
            <v>A</v>
          </cell>
        </row>
      </sheetData>
      <sheetData sheetId="5806">
        <row r="9">
          <cell r="A9" t="str">
            <v>A</v>
          </cell>
        </row>
      </sheetData>
      <sheetData sheetId="5807">
        <row r="9">
          <cell r="A9" t="str">
            <v>A</v>
          </cell>
        </row>
      </sheetData>
      <sheetData sheetId="5808">
        <row r="9">
          <cell r="A9" t="str">
            <v>A</v>
          </cell>
        </row>
      </sheetData>
      <sheetData sheetId="5809">
        <row r="9">
          <cell r="A9" t="str">
            <v>A</v>
          </cell>
        </row>
      </sheetData>
      <sheetData sheetId="5810">
        <row r="9">
          <cell r="A9" t="str">
            <v>A</v>
          </cell>
        </row>
      </sheetData>
      <sheetData sheetId="5811">
        <row r="9">
          <cell r="A9" t="str">
            <v>A</v>
          </cell>
        </row>
      </sheetData>
      <sheetData sheetId="5812">
        <row r="9">
          <cell r="A9" t="str">
            <v>A</v>
          </cell>
        </row>
      </sheetData>
      <sheetData sheetId="5813">
        <row r="9">
          <cell r="A9" t="str">
            <v>A</v>
          </cell>
        </row>
      </sheetData>
      <sheetData sheetId="5814" refreshError="1"/>
      <sheetData sheetId="5815" refreshError="1"/>
      <sheetData sheetId="5816">
        <row r="9">
          <cell r="A9" t="str">
            <v>A</v>
          </cell>
        </row>
      </sheetData>
      <sheetData sheetId="5817">
        <row r="9">
          <cell r="A9" t="str">
            <v>A</v>
          </cell>
        </row>
      </sheetData>
      <sheetData sheetId="5818">
        <row r="9">
          <cell r="A9" t="str">
            <v>A</v>
          </cell>
        </row>
      </sheetData>
      <sheetData sheetId="5819">
        <row r="9">
          <cell r="A9" t="str">
            <v>A</v>
          </cell>
        </row>
      </sheetData>
      <sheetData sheetId="5820">
        <row r="9">
          <cell r="A9" t="str">
            <v>A</v>
          </cell>
        </row>
      </sheetData>
      <sheetData sheetId="5821">
        <row r="9">
          <cell r="A9" t="str">
            <v>A</v>
          </cell>
        </row>
      </sheetData>
      <sheetData sheetId="5822">
        <row r="9">
          <cell r="A9" t="str">
            <v>A</v>
          </cell>
        </row>
      </sheetData>
      <sheetData sheetId="5823">
        <row r="9">
          <cell r="A9" t="str">
            <v>A</v>
          </cell>
        </row>
      </sheetData>
      <sheetData sheetId="5824">
        <row r="9">
          <cell r="A9" t="str">
            <v>A</v>
          </cell>
        </row>
      </sheetData>
      <sheetData sheetId="5825">
        <row r="9">
          <cell r="A9" t="str">
            <v>A</v>
          </cell>
        </row>
      </sheetData>
      <sheetData sheetId="5826">
        <row r="9">
          <cell r="A9" t="str">
            <v>A</v>
          </cell>
        </row>
      </sheetData>
      <sheetData sheetId="5827">
        <row r="9">
          <cell r="A9" t="str">
            <v>A</v>
          </cell>
        </row>
      </sheetData>
      <sheetData sheetId="5828" refreshError="1"/>
      <sheetData sheetId="5829" refreshError="1"/>
      <sheetData sheetId="5830" refreshError="1"/>
      <sheetData sheetId="5831" refreshError="1"/>
      <sheetData sheetId="5832" refreshError="1"/>
      <sheetData sheetId="5833" refreshError="1"/>
      <sheetData sheetId="5834">
        <row r="9">
          <cell r="A9" t="str">
            <v>A</v>
          </cell>
        </row>
      </sheetData>
      <sheetData sheetId="5835">
        <row r="9">
          <cell r="A9" t="str">
            <v>A</v>
          </cell>
        </row>
      </sheetData>
      <sheetData sheetId="5836">
        <row r="9">
          <cell r="A9" t="str">
            <v>A</v>
          </cell>
        </row>
      </sheetData>
      <sheetData sheetId="5837">
        <row r="9">
          <cell r="A9" t="str">
            <v>A</v>
          </cell>
        </row>
      </sheetData>
      <sheetData sheetId="5838">
        <row r="9">
          <cell r="A9" t="str">
            <v>A</v>
          </cell>
        </row>
      </sheetData>
      <sheetData sheetId="5839">
        <row r="9">
          <cell r="A9" t="str">
            <v>A</v>
          </cell>
        </row>
      </sheetData>
      <sheetData sheetId="5840">
        <row r="9">
          <cell r="A9" t="str">
            <v>A</v>
          </cell>
        </row>
      </sheetData>
      <sheetData sheetId="5841">
        <row r="9">
          <cell r="A9" t="str">
            <v>A</v>
          </cell>
        </row>
      </sheetData>
      <sheetData sheetId="5842">
        <row r="9">
          <cell r="A9" t="str">
            <v>A</v>
          </cell>
        </row>
      </sheetData>
      <sheetData sheetId="5843">
        <row r="9">
          <cell r="A9" t="str">
            <v>A</v>
          </cell>
        </row>
      </sheetData>
      <sheetData sheetId="5844">
        <row r="9">
          <cell r="A9" t="str">
            <v>A</v>
          </cell>
        </row>
      </sheetData>
      <sheetData sheetId="5845">
        <row r="9">
          <cell r="A9" t="str">
            <v>A</v>
          </cell>
        </row>
      </sheetData>
      <sheetData sheetId="5846">
        <row r="9">
          <cell r="A9" t="str">
            <v>A</v>
          </cell>
        </row>
      </sheetData>
      <sheetData sheetId="5847">
        <row r="9">
          <cell r="A9" t="str">
            <v>A</v>
          </cell>
        </row>
      </sheetData>
      <sheetData sheetId="5848">
        <row r="9">
          <cell r="A9" t="str">
            <v>A</v>
          </cell>
        </row>
      </sheetData>
      <sheetData sheetId="5849">
        <row r="9">
          <cell r="A9" t="str">
            <v>A</v>
          </cell>
        </row>
      </sheetData>
      <sheetData sheetId="5850">
        <row r="9">
          <cell r="A9" t="str">
            <v>A</v>
          </cell>
        </row>
      </sheetData>
      <sheetData sheetId="5851">
        <row r="9">
          <cell r="A9" t="str">
            <v>A</v>
          </cell>
        </row>
      </sheetData>
      <sheetData sheetId="5852">
        <row r="9">
          <cell r="A9" t="str">
            <v>A</v>
          </cell>
        </row>
      </sheetData>
      <sheetData sheetId="5853">
        <row r="9">
          <cell r="A9" t="str">
            <v>A</v>
          </cell>
        </row>
      </sheetData>
      <sheetData sheetId="5854">
        <row r="9">
          <cell r="A9" t="str">
            <v>A</v>
          </cell>
        </row>
      </sheetData>
      <sheetData sheetId="5855">
        <row r="9">
          <cell r="A9" t="str">
            <v>A</v>
          </cell>
        </row>
      </sheetData>
      <sheetData sheetId="5856">
        <row r="9">
          <cell r="A9" t="str">
            <v>A</v>
          </cell>
        </row>
      </sheetData>
      <sheetData sheetId="5857">
        <row r="9">
          <cell r="A9" t="str">
            <v>A</v>
          </cell>
        </row>
      </sheetData>
      <sheetData sheetId="5858">
        <row r="9">
          <cell r="A9" t="str">
            <v>A</v>
          </cell>
        </row>
      </sheetData>
      <sheetData sheetId="5859">
        <row r="9">
          <cell r="A9" t="str">
            <v>A</v>
          </cell>
        </row>
      </sheetData>
      <sheetData sheetId="5860">
        <row r="9">
          <cell r="A9" t="str">
            <v>A</v>
          </cell>
        </row>
      </sheetData>
      <sheetData sheetId="5861">
        <row r="9">
          <cell r="A9" t="str">
            <v>A</v>
          </cell>
        </row>
      </sheetData>
      <sheetData sheetId="5862">
        <row r="9">
          <cell r="A9" t="str">
            <v>A</v>
          </cell>
        </row>
      </sheetData>
      <sheetData sheetId="5863">
        <row r="9">
          <cell r="A9" t="str">
            <v>A</v>
          </cell>
        </row>
      </sheetData>
      <sheetData sheetId="5864">
        <row r="9">
          <cell r="A9" t="str">
            <v>A</v>
          </cell>
        </row>
      </sheetData>
      <sheetData sheetId="5865">
        <row r="9">
          <cell r="A9" t="str">
            <v>A</v>
          </cell>
        </row>
      </sheetData>
      <sheetData sheetId="5866">
        <row r="9">
          <cell r="A9" t="str">
            <v>A</v>
          </cell>
        </row>
      </sheetData>
      <sheetData sheetId="5867">
        <row r="9">
          <cell r="A9" t="str">
            <v>A</v>
          </cell>
        </row>
      </sheetData>
      <sheetData sheetId="5868">
        <row r="9">
          <cell r="A9" t="str">
            <v>A</v>
          </cell>
        </row>
      </sheetData>
      <sheetData sheetId="5869">
        <row r="9">
          <cell r="A9" t="str">
            <v>A</v>
          </cell>
        </row>
      </sheetData>
      <sheetData sheetId="5870">
        <row r="9">
          <cell r="A9" t="str">
            <v>A</v>
          </cell>
        </row>
      </sheetData>
      <sheetData sheetId="5871">
        <row r="9">
          <cell r="A9" t="str">
            <v>A</v>
          </cell>
        </row>
      </sheetData>
      <sheetData sheetId="5872">
        <row r="9">
          <cell r="A9" t="str">
            <v>A</v>
          </cell>
        </row>
      </sheetData>
      <sheetData sheetId="5873">
        <row r="9">
          <cell r="A9" t="str">
            <v>A</v>
          </cell>
        </row>
      </sheetData>
      <sheetData sheetId="5874">
        <row r="9">
          <cell r="A9" t="str">
            <v>A</v>
          </cell>
        </row>
      </sheetData>
      <sheetData sheetId="5875">
        <row r="9">
          <cell r="A9" t="str">
            <v>A</v>
          </cell>
        </row>
      </sheetData>
      <sheetData sheetId="5876">
        <row r="9">
          <cell r="A9" t="str">
            <v>A</v>
          </cell>
        </row>
      </sheetData>
      <sheetData sheetId="5877">
        <row r="9">
          <cell r="A9" t="str">
            <v>A</v>
          </cell>
        </row>
      </sheetData>
      <sheetData sheetId="5878">
        <row r="9">
          <cell r="A9" t="str">
            <v>A</v>
          </cell>
        </row>
      </sheetData>
      <sheetData sheetId="5879">
        <row r="9">
          <cell r="A9" t="str">
            <v>A</v>
          </cell>
        </row>
      </sheetData>
      <sheetData sheetId="5880">
        <row r="9">
          <cell r="A9" t="str">
            <v>A</v>
          </cell>
        </row>
      </sheetData>
      <sheetData sheetId="5881">
        <row r="9">
          <cell r="A9" t="str">
            <v>A</v>
          </cell>
        </row>
      </sheetData>
      <sheetData sheetId="5882">
        <row r="9">
          <cell r="A9" t="str">
            <v>A</v>
          </cell>
        </row>
      </sheetData>
      <sheetData sheetId="5883">
        <row r="9">
          <cell r="A9" t="str">
            <v>A</v>
          </cell>
        </row>
      </sheetData>
      <sheetData sheetId="5884">
        <row r="9">
          <cell r="A9" t="str">
            <v>A</v>
          </cell>
        </row>
      </sheetData>
      <sheetData sheetId="5885">
        <row r="9">
          <cell r="A9" t="str">
            <v>A</v>
          </cell>
        </row>
      </sheetData>
      <sheetData sheetId="5886">
        <row r="9">
          <cell r="A9" t="str">
            <v>A</v>
          </cell>
        </row>
      </sheetData>
      <sheetData sheetId="5887">
        <row r="9">
          <cell r="A9" t="str">
            <v>A</v>
          </cell>
        </row>
      </sheetData>
      <sheetData sheetId="5888">
        <row r="9">
          <cell r="A9" t="str">
            <v>A</v>
          </cell>
        </row>
      </sheetData>
      <sheetData sheetId="5889">
        <row r="9">
          <cell r="A9" t="str">
            <v>A</v>
          </cell>
        </row>
      </sheetData>
      <sheetData sheetId="5890">
        <row r="9">
          <cell r="A9" t="str">
            <v>A</v>
          </cell>
        </row>
      </sheetData>
      <sheetData sheetId="5891">
        <row r="9">
          <cell r="A9" t="str">
            <v>A</v>
          </cell>
        </row>
      </sheetData>
      <sheetData sheetId="5892">
        <row r="9">
          <cell r="A9" t="str">
            <v>A</v>
          </cell>
        </row>
      </sheetData>
      <sheetData sheetId="5893">
        <row r="9">
          <cell r="A9" t="str">
            <v>A</v>
          </cell>
        </row>
      </sheetData>
      <sheetData sheetId="5894">
        <row r="9">
          <cell r="A9" t="str">
            <v>A</v>
          </cell>
        </row>
      </sheetData>
      <sheetData sheetId="5895">
        <row r="9">
          <cell r="A9" t="str">
            <v>A</v>
          </cell>
        </row>
      </sheetData>
      <sheetData sheetId="5896">
        <row r="9">
          <cell r="A9" t="str">
            <v>A</v>
          </cell>
        </row>
      </sheetData>
      <sheetData sheetId="5897">
        <row r="9">
          <cell r="A9" t="str">
            <v>A</v>
          </cell>
        </row>
      </sheetData>
      <sheetData sheetId="5898">
        <row r="9">
          <cell r="A9" t="str">
            <v>A</v>
          </cell>
        </row>
      </sheetData>
      <sheetData sheetId="5899">
        <row r="9">
          <cell r="A9" t="str">
            <v>A</v>
          </cell>
        </row>
      </sheetData>
      <sheetData sheetId="5900">
        <row r="9">
          <cell r="A9" t="str">
            <v>A</v>
          </cell>
        </row>
      </sheetData>
      <sheetData sheetId="5901">
        <row r="9">
          <cell r="A9" t="str">
            <v>A</v>
          </cell>
        </row>
      </sheetData>
      <sheetData sheetId="5902">
        <row r="9">
          <cell r="A9" t="str">
            <v>A</v>
          </cell>
        </row>
      </sheetData>
      <sheetData sheetId="5903">
        <row r="9">
          <cell r="A9" t="str">
            <v>A</v>
          </cell>
        </row>
      </sheetData>
      <sheetData sheetId="5904">
        <row r="9">
          <cell r="A9" t="str">
            <v>A</v>
          </cell>
        </row>
      </sheetData>
      <sheetData sheetId="5905">
        <row r="9">
          <cell r="A9" t="str">
            <v>A</v>
          </cell>
        </row>
      </sheetData>
      <sheetData sheetId="5906">
        <row r="9">
          <cell r="A9" t="str">
            <v>A</v>
          </cell>
        </row>
      </sheetData>
      <sheetData sheetId="5907">
        <row r="9">
          <cell r="A9" t="str">
            <v>A</v>
          </cell>
        </row>
      </sheetData>
      <sheetData sheetId="5908">
        <row r="9">
          <cell r="A9" t="str">
            <v>A</v>
          </cell>
        </row>
      </sheetData>
      <sheetData sheetId="5909">
        <row r="9">
          <cell r="A9" t="str">
            <v>A</v>
          </cell>
        </row>
      </sheetData>
      <sheetData sheetId="5910">
        <row r="9">
          <cell r="A9" t="str">
            <v>A</v>
          </cell>
        </row>
      </sheetData>
      <sheetData sheetId="5911">
        <row r="9">
          <cell r="A9" t="str">
            <v>A</v>
          </cell>
        </row>
      </sheetData>
      <sheetData sheetId="5912">
        <row r="9">
          <cell r="A9" t="str">
            <v>A</v>
          </cell>
        </row>
      </sheetData>
      <sheetData sheetId="5913">
        <row r="9">
          <cell r="A9" t="str">
            <v>A</v>
          </cell>
        </row>
      </sheetData>
      <sheetData sheetId="5914">
        <row r="9">
          <cell r="A9" t="str">
            <v>A</v>
          </cell>
        </row>
      </sheetData>
      <sheetData sheetId="5915">
        <row r="9">
          <cell r="A9" t="str">
            <v>A</v>
          </cell>
        </row>
      </sheetData>
      <sheetData sheetId="5916">
        <row r="9">
          <cell r="A9" t="str">
            <v>A</v>
          </cell>
        </row>
      </sheetData>
      <sheetData sheetId="5917">
        <row r="9">
          <cell r="A9" t="str">
            <v>A</v>
          </cell>
        </row>
      </sheetData>
      <sheetData sheetId="5918">
        <row r="9">
          <cell r="A9" t="str">
            <v>A</v>
          </cell>
        </row>
      </sheetData>
      <sheetData sheetId="5919">
        <row r="9">
          <cell r="A9" t="str">
            <v>A</v>
          </cell>
        </row>
      </sheetData>
      <sheetData sheetId="5920">
        <row r="9">
          <cell r="A9" t="str">
            <v>A</v>
          </cell>
        </row>
      </sheetData>
      <sheetData sheetId="5921">
        <row r="9">
          <cell r="A9" t="str">
            <v>A</v>
          </cell>
        </row>
      </sheetData>
      <sheetData sheetId="5922">
        <row r="9">
          <cell r="A9" t="str">
            <v>A</v>
          </cell>
        </row>
      </sheetData>
      <sheetData sheetId="5923">
        <row r="9">
          <cell r="A9" t="str">
            <v>A</v>
          </cell>
        </row>
      </sheetData>
      <sheetData sheetId="5924">
        <row r="9">
          <cell r="A9" t="str">
            <v>A</v>
          </cell>
        </row>
      </sheetData>
      <sheetData sheetId="5925">
        <row r="9">
          <cell r="A9" t="str">
            <v>A</v>
          </cell>
        </row>
      </sheetData>
      <sheetData sheetId="5926">
        <row r="9">
          <cell r="A9" t="str">
            <v>A</v>
          </cell>
        </row>
      </sheetData>
      <sheetData sheetId="5927">
        <row r="9">
          <cell r="A9" t="str">
            <v>A</v>
          </cell>
        </row>
      </sheetData>
      <sheetData sheetId="5928">
        <row r="9">
          <cell r="A9" t="str">
            <v>A</v>
          </cell>
        </row>
      </sheetData>
      <sheetData sheetId="5929">
        <row r="9">
          <cell r="A9" t="str">
            <v>A</v>
          </cell>
        </row>
      </sheetData>
      <sheetData sheetId="5930">
        <row r="9">
          <cell r="A9" t="str">
            <v>A</v>
          </cell>
        </row>
      </sheetData>
      <sheetData sheetId="5931">
        <row r="9">
          <cell r="A9" t="str">
            <v>A</v>
          </cell>
        </row>
      </sheetData>
      <sheetData sheetId="5932">
        <row r="9">
          <cell r="A9" t="str">
            <v>A</v>
          </cell>
        </row>
      </sheetData>
      <sheetData sheetId="5933">
        <row r="9">
          <cell r="A9" t="str">
            <v>A</v>
          </cell>
        </row>
      </sheetData>
      <sheetData sheetId="5934">
        <row r="9">
          <cell r="A9" t="str">
            <v>A</v>
          </cell>
        </row>
      </sheetData>
      <sheetData sheetId="5935">
        <row r="9">
          <cell r="A9" t="str">
            <v>A</v>
          </cell>
        </row>
      </sheetData>
      <sheetData sheetId="5936">
        <row r="9">
          <cell r="A9" t="str">
            <v>A</v>
          </cell>
        </row>
      </sheetData>
      <sheetData sheetId="5937">
        <row r="9">
          <cell r="A9" t="str">
            <v>A</v>
          </cell>
        </row>
      </sheetData>
      <sheetData sheetId="5938">
        <row r="9">
          <cell r="A9" t="str">
            <v>A</v>
          </cell>
        </row>
      </sheetData>
      <sheetData sheetId="5939">
        <row r="9">
          <cell r="A9" t="str">
            <v>A</v>
          </cell>
        </row>
      </sheetData>
      <sheetData sheetId="5940">
        <row r="9">
          <cell r="A9" t="str">
            <v>A</v>
          </cell>
        </row>
      </sheetData>
      <sheetData sheetId="5941">
        <row r="9">
          <cell r="A9" t="str">
            <v>A</v>
          </cell>
        </row>
      </sheetData>
      <sheetData sheetId="5942">
        <row r="9">
          <cell r="A9" t="str">
            <v>A</v>
          </cell>
        </row>
      </sheetData>
      <sheetData sheetId="5943">
        <row r="9">
          <cell r="A9" t="str">
            <v>A</v>
          </cell>
        </row>
      </sheetData>
      <sheetData sheetId="5944">
        <row r="9">
          <cell r="A9" t="str">
            <v>A</v>
          </cell>
        </row>
      </sheetData>
      <sheetData sheetId="5945">
        <row r="9">
          <cell r="A9" t="str">
            <v>A</v>
          </cell>
        </row>
      </sheetData>
      <sheetData sheetId="5946">
        <row r="9">
          <cell r="A9" t="str">
            <v>A</v>
          </cell>
        </row>
      </sheetData>
      <sheetData sheetId="5947">
        <row r="9">
          <cell r="A9" t="str">
            <v>A</v>
          </cell>
        </row>
      </sheetData>
      <sheetData sheetId="5948">
        <row r="9">
          <cell r="A9" t="str">
            <v>A</v>
          </cell>
        </row>
      </sheetData>
      <sheetData sheetId="5949">
        <row r="9">
          <cell r="A9" t="str">
            <v>A</v>
          </cell>
        </row>
      </sheetData>
      <sheetData sheetId="5950">
        <row r="9">
          <cell r="A9" t="str">
            <v>A</v>
          </cell>
        </row>
      </sheetData>
      <sheetData sheetId="5951">
        <row r="9">
          <cell r="A9" t="str">
            <v>A</v>
          </cell>
        </row>
      </sheetData>
      <sheetData sheetId="5952">
        <row r="9">
          <cell r="A9" t="str">
            <v>A</v>
          </cell>
        </row>
      </sheetData>
      <sheetData sheetId="5953">
        <row r="9">
          <cell r="A9" t="str">
            <v>A</v>
          </cell>
        </row>
      </sheetData>
      <sheetData sheetId="5954">
        <row r="9">
          <cell r="A9" t="str">
            <v>A</v>
          </cell>
        </row>
      </sheetData>
      <sheetData sheetId="5955">
        <row r="9">
          <cell r="A9" t="str">
            <v>A</v>
          </cell>
        </row>
      </sheetData>
      <sheetData sheetId="5956">
        <row r="9">
          <cell r="A9" t="str">
            <v>A</v>
          </cell>
        </row>
      </sheetData>
      <sheetData sheetId="5957">
        <row r="9">
          <cell r="A9" t="str">
            <v>A</v>
          </cell>
        </row>
      </sheetData>
      <sheetData sheetId="5958">
        <row r="9">
          <cell r="A9" t="str">
            <v>A</v>
          </cell>
        </row>
      </sheetData>
      <sheetData sheetId="5959">
        <row r="9">
          <cell r="A9" t="str">
            <v>A</v>
          </cell>
        </row>
      </sheetData>
      <sheetData sheetId="5960">
        <row r="9">
          <cell r="A9" t="str">
            <v>A</v>
          </cell>
        </row>
      </sheetData>
      <sheetData sheetId="5961">
        <row r="9">
          <cell r="A9" t="str">
            <v>A</v>
          </cell>
        </row>
      </sheetData>
      <sheetData sheetId="5962">
        <row r="9">
          <cell r="A9" t="str">
            <v>A</v>
          </cell>
        </row>
      </sheetData>
      <sheetData sheetId="5963">
        <row r="9">
          <cell r="A9" t="str">
            <v>A</v>
          </cell>
        </row>
      </sheetData>
      <sheetData sheetId="5964">
        <row r="9">
          <cell r="A9" t="str">
            <v>A</v>
          </cell>
        </row>
      </sheetData>
      <sheetData sheetId="5965">
        <row r="9">
          <cell r="A9" t="str">
            <v>A</v>
          </cell>
        </row>
      </sheetData>
      <sheetData sheetId="5966">
        <row r="9">
          <cell r="A9" t="str">
            <v>A</v>
          </cell>
        </row>
      </sheetData>
      <sheetData sheetId="5967">
        <row r="9">
          <cell r="A9" t="str">
            <v>A</v>
          </cell>
        </row>
      </sheetData>
      <sheetData sheetId="5968">
        <row r="9">
          <cell r="A9" t="str">
            <v>A</v>
          </cell>
        </row>
      </sheetData>
      <sheetData sheetId="5969">
        <row r="9">
          <cell r="A9" t="str">
            <v>A</v>
          </cell>
        </row>
      </sheetData>
      <sheetData sheetId="5970">
        <row r="9">
          <cell r="A9" t="str">
            <v>A</v>
          </cell>
        </row>
      </sheetData>
      <sheetData sheetId="5971">
        <row r="9">
          <cell r="A9" t="str">
            <v>A</v>
          </cell>
        </row>
      </sheetData>
      <sheetData sheetId="5972">
        <row r="9">
          <cell r="A9" t="str">
            <v>A</v>
          </cell>
        </row>
      </sheetData>
      <sheetData sheetId="5973">
        <row r="9">
          <cell r="A9" t="str">
            <v>A</v>
          </cell>
        </row>
      </sheetData>
      <sheetData sheetId="5974">
        <row r="9">
          <cell r="A9" t="str">
            <v>A</v>
          </cell>
        </row>
      </sheetData>
      <sheetData sheetId="5975">
        <row r="9">
          <cell r="A9" t="str">
            <v>A</v>
          </cell>
        </row>
      </sheetData>
      <sheetData sheetId="5976">
        <row r="9">
          <cell r="A9" t="str">
            <v>A</v>
          </cell>
        </row>
      </sheetData>
      <sheetData sheetId="5977">
        <row r="9">
          <cell r="A9" t="str">
            <v>A</v>
          </cell>
        </row>
      </sheetData>
      <sheetData sheetId="5978">
        <row r="9">
          <cell r="A9" t="str">
            <v>A</v>
          </cell>
        </row>
      </sheetData>
      <sheetData sheetId="5979">
        <row r="9">
          <cell r="A9" t="str">
            <v>A</v>
          </cell>
        </row>
      </sheetData>
      <sheetData sheetId="5980">
        <row r="9">
          <cell r="A9" t="str">
            <v>A</v>
          </cell>
        </row>
      </sheetData>
      <sheetData sheetId="5981">
        <row r="9">
          <cell r="A9" t="str">
            <v>A</v>
          </cell>
        </row>
      </sheetData>
      <sheetData sheetId="5982">
        <row r="9">
          <cell r="A9" t="str">
            <v>A</v>
          </cell>
        </row>
      </sheetData>
      <sheetData sheetId="5983">
        <row r="9">
          <cell r="A9" t="str">
            <v>A</v>
          </cell>
        </row>
      </sheetData>
      <sheetData sheetId="5984">
        <row r="9">
          <cell r="A9" t="str">
            <v>A</v>
          </cell>
        </row>
      </sheetData>
      <sheetData sheetId="5985">
        <row r="9">
          <cell r="A9" t="str">
            <v>A</v>
          </cell>
        </row>
      </sheetData>
      <sheetData sheetId="5986">
        <row r="9">
          <cell r="A9" t="str">
            <v>A</v>
          </cell>
        </row>
      </sheetData>
      <sheetData sheetId="5987">
        <row r="9">
          <cell r="A9" t="str">
            <v>A</v>
          </cell>
        </row>
      </sheetData>
      <sheetData sheetId="5988">
        <row r="9">
          <cell r="A9" t="str">
            <v>A</v>
          </cell>
        </row>
      </sheetData>
      <sheetData sheetId="5989">
        <row r="9">
          <cell r="A9" t="str">
            <v>A</v>
          </cell>
        </row>
      </sheetData>
      <sheetData sheetId="5990">
        <row r="9">
          <cell r="A9" t="str">
            <v>A</v>
          </cell>
        </row>
      </sheetData>
      <sheetData sheetId="5991">
        <row r="9">
          <cell r="A9" t="str">
            <v>A</v>
          </cell>
        </row>
      </sheetData>
      <sheetData sheetId="5992">
        <row r="9">
          <cell r="A9" t="str">
            <v>A</v>
          </cell>
        </row>
      </sheetData>
      <sheetData sheetId="5993">
        <row r="9">
          <cell r="A9" t="str">
            <v>A</v>
          </cell>
        </row>
      </sheetData>
      <sheetData sheetId="5994">
        <row r="9">
          <cell r="A9" t="str">
            <v>A</v>
          </cell>
        </row>
      </sheetData>
      <sheetData sheetId="5995">
        <row r="9">
          <cell r="A9" t="str">
            <v>A</v>
          </cell>
        </row>
      </sheetData>
      <sheetData sheetId="5996">
        <row r="9">
          <cell r="A9" t="str">
            <v>A</v>
          </cell>
        </row>
      </sheetData>
      <sheetData sheetId="5997">
        <row r="9">
          <cell r="A9" t="str">
            <v>A</v>
          </cell>
        </row>
      </sheetData>
      <sheetData sheetId="5998">
        <row r="9">
          <cell r="A9" t="str">
            <v>A</v>
          </cell>
        </row>
      </sheetData>
      <sheetData sheetId="5999">
        <row r="9">
          <cell r="A9" t="str">
            <v>A</v>
          </cell>
        </row>
      </sheetData>
      <sheetData sheetId="6000">
        <row r="9">
          <cell r="A9" t="str">
            <v>A</v>
          </cell>
        </row>
      </sheetData>
      <sheetData sheetId="6001">
        <row r="9">
          <cell r="A9" t="str">
            <v>A</v>
          </cell>
        </row>
      </sheetData>
      <sheetData sheetId="6002">
        <row r="9">
          <cell r="A9" t="str">
            <v>A</v>
          </cell>
        </row>
      </sheetData>
      <sheetData sheetId="6003">
        <row r="9">
          <cell r="A9" t="str">
            <v>A</v>
          </cell>
        </row>
      </sheetData>
      <sheetData sheetId="6004">
        <row r="9">
          <cell r="A9" t="str">
            <v>A</v>
          </cell>
        </row>
      </sheetData>
      <sheetData sheetId="6005">
        <row r="9">
          <cell r="A9" t="str">
            <v>A</v>
          </cell>
        </row>
      </sheetData>
      <sheetData sheetId="6006">
        <row r="9">
          <cell r="A9" t="str">
            <v>A</v>
          </cell>
        </row>
      </sheetData>
      <sheetData sheetId="6007">
        <row r="9">
          <cell r="A9" t="str">
            <v>A</v>
          </cell>
        </row>
      </sheetData>
      <sheetData sheetId="6008">
        <row r="9">
          <cell r="A9" t="str">
            <v>A</v>
          </cell>
        </row>
      </sheetData>
      <sheetData sheetId="6009">
        <row r="9">
          <cell r="A9" t="str">
            <v>A</v>
          </cell>
        </row>
      </sheetData>
      <sheetData sheetId="6010">
        <row r="9">
          <cell r="A9" t="str">
            <v>A</v>
          </cell>
        </row>
      </sheetData>
      <sheetData sheetId="6011">
        <row r="9">
          <cell r="A9" t="str">
            <v>A</v>
          </cell>
        </row>
      </sheetData>
      <sheetData sheetId="6012">
        <row r="9">
          <cell r="A9" t="str">
            <v>A</v>
          </cell>
        </row>
      </sheetData>
      <sheetData sheetId="6013">
        <row r="9">
          <cell r="A9" t="str">
            <v>A</v>
          </cell>
        </row>
      </sheetData>
      <sheetData sheetId="6014">
        <row r="9">
          <cell r="A9" t="str">
            <v>A</v>
          </cell>
        </row>
      </sheetData>
      <sheetData sheetId="6015">
        <row r="9">
          <cell r="A9" t="str">
            <v>A</v>
          </cell>
        </row>
      </sheetData>
      <sheetData sheetId="6016">
        <row r="9">
          <cell r="A9" t="str">
            <v>A</v>
          </cell>
        </row>
      </sheetData>
      <sheetData sheetId="6017">
        <row r="9">
          <cell r="A9" t="str">
            <v>A</v>
          </cell>
        </row>
      </sheetData>
      <sheetData sheetId="6018">
        <row r="9">
          <cell r="A9" t="str">
            <v>A</v>
          </cell>
        </row>
      </sheetData>
      <sheetData sheetId="6019">
        <row r="9">
          <cell r="A9" t="str">
            <v>A</v>
          </cell>
        </row>
      </sheetData>
      <sheetData sheetId="6020">
        <row r="9">
          <cell r="A9" t="str">
            <v>A</v>
          </cell>
        </row>
      </sheetData>
      <sheetData sheetId="6021">
        <row r="9">
          <cell r="A9" t="str">
            <v>A</v>
          </cell>
        </row>
      </sheetData>
      <sheetData sheetId="6022">
        <row r="9">
          <cell r="A9" t="str">
            <v>A</v>
          </cell>
        </row>
      </sheetData>
      <sheetData sheetId="6023">
        <row r="9">
          <cell r="A9" t="str">
            <v>A</v>
          </cell>
        </row>
      </sheetData>
      <sheetData sheetId="6024">
        <row r="9">
          <cell r="A9" t="str">
            <v>A</v>
          </cell>
        </row>
      </sheetData>
      <sheetData sheetId="6025">
        <row r="9">
          <cell r="A9" t="str">
            <v>A</v>
          </cell>
        </row>
      </sheetData>
      <sheetData sheetId="6026">
        <row r="9">
          <cell r="A9" t="str">
            <v>A</v>
          </cell>
        </row>
      </sheetData>
      <sheetData sheetId="6027">
        <row r="9">
          <cell r="A9" t="str">
            <v>A</v>
          </cell>
        </row>
      </sheetData>
      <sheetData sheetId="6028">
        <row r="9">
          <cell r="A9" t="str">
            <v>A</v>
          </cell>
        </row>
      </sheetData>
      <sheetData sheetId="6029">
        <row r="9">
          <cell r="A9" t="str">
            <v>A</v>
          </cell>
        </row>
      </sheetData>
      <sheetData sheetId="6030">
        <row r="9">
          <cell r="A9" t="str">
            <v>A</v>
          </cell>
        </row>
      </sheetData>
      <sheetData sheetId="6031">
        <row r="9">
          <cell r="A9" t="str">
            <v>A</v>
          </cell>
        </row>
      </sheetData>
      <sheetData sheetId="6032">
        <row r="9">
          <cell r="A9" t="str">
            <v>A</v>
          </cell>
        </row>
      </sheetData>
      <sheetData sheetId="6033">
        <row r="9">
          <cell r="A9" t="str">
            <v>A</v>
          </cell>
        </row>
      </sheetData>
      <sheetData sheetId="6034">
        <row r="9">
          <cell r="A9" t="str">
            <v>A</v>
          </cell>
        </row>
      </sheetData>
      <sheetData sheetId="6035">
        <row r="9">
          <cell r="A9" t="str">
            <v>A</v>
          </cell>
        </row>
      </sheetData>
      <sheetData sheetId="6036">
        <row r="9">
          <cell r="A9" t="str">
            <v>A</v>
          </cell>
        </row>
      </sheetData>
      <sheetData sheetId="6037">
        <row r="9">
          <cell r="A9" t="str">
            <v>A</v>
          </cell>
        </row>
      </sheetData>
      <sheetData sheetId="6038">
        <row r="9">
          <cell r="A9" t="str">
            <v>A</v>
          </cell>
        </row>
      </sheetData>
      <sheetData sheetId="6039">
        <row r="9">
          <cell r="A9" t="str">
            <v>A</v>
          </cell>
        </row>
      </sheetData>
      <sheetData sheetId="6040">
        <row r="9">
          <cell r="A9" t="str">
            <v>A</v>
          </cell>
        </row>
      </sheetData>
      <sheetData sheetId="6041">
        <row r="9">
          <cell r="A9" t="str">
            <v>A</v>
          </cell>
        </row>
      </sheetData>
      <sheetData sheetId="6042">
        <row r="9">
          <cell r="A9" t="str">
            <v>A</v>
          </cell>
        </row>
      </sheetData>
      <sheetData sheetId="6043">
        <row r="9">
          <cell r="A9" t="str">
            <v>A</v>
          </cell>
        </row>
      </sheetData>
      <sheetData sheetId="6044">
        <row r="9">
          <cell r="A9" t="str">
            <v>A</v>
          </cell>
        </row>
      </sheetData>
      <sheetData sheetId="6045">
        <row r="9">
          <cell r="A9" t="str">
            <v>A</v>
          </cell>
        </row>
      </sheetData>
      <sheetData sheetId="6046">
        <row r="9">
          <cell r="A9" t="str">
            <v>A</v>
          </cell>
        </row>
      </sheetData>
      <sheetData sheetId="6047">
        <row r="9">
          <cell r="A9" t="str">
            <v>A</v>
          </cell>
        </row>
      </sheetData>
      <sheetData sheetId="6048">
        <row r="9">
          <cell r="A9" t="str">
            <v>A</v>
          </cell>
        </row>
      </sheetData>
      <sheetData sheetId="6049">
        <row r="9">
          <cell r="A9" t="str">
            <v>A</v>
          </cell>
        </row>
      </sheetData>
      <sheetData sheetId="6050">
        <row r="9">
          <cell r="A9" t="str">
            <v>A</v>
          </cell>
        </row>
      </sheetData>
      <sheetData sheetId="6051">
        <row r="9">
          <cell r="A9" t="str">
            <v>A</v>
          </cell>
        </row>
      </sheetData>
      <sheetData sheetId="6052">
        <row r="9">
          <cell r="A9" t="str">
            <v>A</v>
          </cell>
        </row>
      </sheetData>
      <sheetData sheetId="6053">
        <row r="9">
          <cell r="A9" t="str">
            <v>A</v>
          </cell>
        </row>
      </sheetData>
      <sheetData sheetId="6054">
        <row r="9">
          <cell r="A9" t="str">
            <v>A</v>
          </cell>
        </row>
      </sheetData>
      <sheetData sheetId="6055">
        <row r="9">
          <cell r="A9" t="str">
            <v>A</v>
          </cell>
        </row>
      </sheetData>
      <sheetData sheetId="6056">
        <row r="9">
          <cell r="A9" t="str">
            <v>A</v>
          </cell>
        </row>
      </sheetData>
      <sheetData sheetId="6057">
        <row r="9">
          <cell r="A9" t="str">
            <v>A</v>
          </cell>
        </row>
      </sheetData>
      <sheetData sheetId="6058">
        <row r="9">
          <cell r="A9" t="str">
            <v>A</v>
          </cell>
        </row>
      </sheetData>
      <sheetData sheetId="6059">
        <row r="9">
          <cell r="A9" t="str">
            <v>A</v>
          </cell>
        </row>
      </sheetData>
      <sheetData sheetId="6060">
        <row r="9">
          <cell r="A9" t="str">
            <v>A</v>
          </cell>
        </row>
      </sheetData>
      <sheetData sheetId="6061">
        <row r="9">
          <cell r="A9" t="str">
            <v>A</v>
          </cell>
        </row>
      </sheetData>
      <sheetData sheetId="6062">
        <row r="9">
          <cell r="A9" t="str">
            <v>A</v>
          </cell>
        </row>
      </sheetData>
      <sheetData sheetId="6063">
        <row r="9">
          <cell r="A9" t="str">
            <v>A</v>
          </cell>
        </row>
      </sheetData>
      <sheetData sheetId="6064">
        <row r="9">
          <cell r="A9" t="str">
            <v>A</v>
          </cell>
        </row>
      </sheetData>
      <sheetData sheetId="6065">
        <row r="9">
          <cell r="A9" t="str">
            <v>A</v>
          </cell>
        </row>
      </sheetData>
      <sheetData sheetId="6066">
        <row r="9">
          <cell r="A9" t="str">
            <v>A</v>
          </cell>
        </row>
      </sheetData>
      <sheetData sheetId="6067">
        <row r="9">
          <cell r="A9" t="str">
            <v>A</v>
          </cell>
        </row>
      </sheetData>
      <sheetData sheetId="6068">
        <row r="9">
          <cell r="A9" t="str">
            <v>A</v>
          </cell>
        </row>
      </sheetData>
      <sheetData sheetId="6069">
        <row r="9">
          <cell r="A9" t="str">
            <v>A</v>
          </cell>
        </row>
      </sheetData>
      <sheetData sheetId="6070">
        <row r="9">
          <cell r="A9" t="str">
            <v>A</v>
          </cell>
        </row>
      </sheetData>
      <sheetData sheetId="6071">
        <row r="9">
          <cell r="A9" t="str">
            <v>A</v>
          </cell>
        </row>
      </sheetData>
      <sheetData sheetId="6072">
        <row r="9">
          <cell r="A9" t="str">
            <v>A</v>
          </cell>
        </row>
      </sheetData>
      <sheetData sheetId="6073">
        <row r="9">
          <cell r="A9" t="str">
            <v>A</v>
          </cell>
        </row>
      </sheetData>
      <sheetData sheetId="6074">
        <row r="9">
          <cell r="A9" t="str">
            <v>A</v>
          </cell>
        </row>
      </sheetData>
      <sheetData sheetId="6075">
        <row r="9">
          <cell r="A9" t="str">
            <v>A</v>
          </cell>
        </row>
      </sheetData>
      <sheetData sheetId="6076">
        <row r="9">
          <cell r="A9" t="str">
            <v>A</v>
          </cell>
        </row>
      </sheetData>
      <sheetData sheetId="6077">
        <row r="9">
          <cell r="A9" t="str">
            <v>A</v>
          </cell>
        </row>
      </sheetData>
      <sheetData sheetId="6078">
        <row r="9">
          <cell r="A9" t="str">
            <v>A</v>
          </cell>
        </row>
      </sheetData>
      <sheetData sheetId="6079">
        <row r="9">
          <cell r="A9" t="str">
            <v>A</v>
          </cell>
        </row>
      </sheetData>
      <sheetData sheetId="6080">
        <row r="9">
          <cell r="A9" t="str">
            <v>A</v>
          </cell>
        </row>
      </sheetData>
      <sheetData sheetId="6081">
        <row r="9">
          <cell r="A9" t="str">
            <v>A</v>
          </cell>
        </row>
      </sheetData>
      <sheetData sheetId="6082">
        <row r="9">
          <cell r="A9" t="str">
            <v>A</v>
          </cell>
        </row>
      </sheetData>
      <sheetData sheetId="6083">
        <row r="9">
          <cell r="A9" t="str">
            <v>A</v>
          </cell>
        </row>
      </sheetData>
      <sheetData sheetId="6084">
        <row r="9">
          <cell r="A9" t="str">
            <v>A</v>
          </cell>
        </row>
      </sheetData>
      <sheetData sheetId="6085">
        <row r="9">
          <cell r="A9" t="str">
            <v>A</v>
          </cell>
        </row>
      </sheetData>
      <sheetData sheetId="6086">
        <row r="9">
          <cell r="A9" t="str">
            <v>A</v>
          </cell>
        </row>
      </sheetData>
      <sheetData sheetId="6087">
        <row r="9">
          <cell r="A9" t="str">
            <v>A</v>
          </cell>
        </row>
      </sheetData>
      <sheetData sheetId="6088">
        <row r="9">
          <cell r="A9" t="str">
            <v>A</v>
          </cell>
        </row>
      </sheetData>
      <sheetData sheetId="6089">
        <row r="9">
          <cell r="A9" t="str">
            <v>A</v>
          </cell>
        </row>
      </sheetData>
      <sheetData sheetId="6090">
        <row r="9">
          <cell r="A9" t="str">
            <v>A</v>
          </cell>
        </row>
      </sheetData>
      <sheetData sheetId="6091">
        <row r="9">
          <cell r="A9" t="str">
            <v>A</v>
          </cell>
        </row>
      </sheetData>
      <sheetData sheetId="6092">
        <row r="9">
          <cell r="A9" t="str">
            <v>A</v>
          </cell>
        </row>
      </sheetData>
      <sheetData sheetId="6093">
        <row r="9">
          <cell r="A9" t="str">
            <v>A</v>
          </cell>
        </row>
      </sheetData>
      <sheetData sheetId="6094">
        <row r="9">
          <cell r="A9" t="str">
            <v>A</v>
          </cell>
        </row>
      </sheetData>
      <sheetData sheetId="6095">
        <row r="9">
          <cell r="A9" t="str">
            <v>A</v>
          </cell>
        </row>
      </sheetData>
      <sheetData sheetId="6096">
        <row r="9">
          <cell r="A9" t="str">
            <v>A</v>
          </cell>
        </row>
      </sheetData>
      <sheetData sheetId="6097">
        <row r="9">
          <cell r="A9" t="str">
            <v>A</v>
          </cell>
        </row>
      </sheetData>
      <sheetData sheetId="6098">
        <row r="9">
          <cell r="A9" t="str">
            <v>A</v>
          </cell>
        </row>
      </sheetData>
      <sheetData sheetId="6099">
        <row r="9">
          <cell r="A9" t="str">
            <v>A</v>
          </cell>
        </row>
      </sheetData>
      <sheetData sheetId="6100">
        <row r="9">
          <cell r="A9" t="str">
            <v>A</v>
          </cell>
        </row>
      </sheetData>
      <sheetData sheetId="6101">
        <row r="9">
          <cell r="A9" t="str">
            <v>A</v>
          </cell>
        </row>
      </sheetData>
      <sheetData sheetId="6102">
        <row r="9">
          <cell r="A9" t="str">
            <v>A</v>
          </cell>
        </row>
      </sheetData>
      <sheetData sheetId="6103">
        <row r="9">
          <cell r="A9" t="str">
            <v>A</v>
          </cell>
        </row>
      </sheetData>
      <sheetData sheetId="6104">
        <row r="9">
          <cell r="A9" t="str">
            <v>A</v>
          </cell>
        </row>
      </sheetData>
      <sheetData sheetId="6105">
        <row r="9">
          <cell r="A9" t="str">
            <v>A</v>
          </cell>
        </row>
      </sheetData>
      <sheetData sheetId="6106">
        <row r="9">
          <cell r="A9" t="str">
            <v>A</v>
          </cell>
        </row>
      </sheetData>
      <sheetData sheetId="6107">
        <row r="9">
          <cell r="A9" t="str">
            <v>A</v>
          </cell>
        </row>
      </sheetData>
      <sheetData sheetId="6108">
        <row r="9">
          <cell r="A9" t="str">
            <v>A</v>
          </cell>
        </row>
      </sheetData>
      <sheetData sheetId="6109">
        <row r="9">
          <cell r="A9" t="str">
            <v>A</v>
          </cell>
        </row>
      </sheetData>
      <sheetData sheetId="6110">
        <row r="9">
          <cell r="A9" t="str">
            <v>A</v>
          </cell>
        </row>
      </sheetData>
      <sheetData sheetId="6111">
        <row r="9">
          <cell r="A9" t="str">
            <v>A</v>
          </cell>
        </row>
      </sheetData>
      <sheetData sheetId="6112">
        <row r="9">
          <cell r="A9" t="str">
            <v>A</v>
          </cell>
        </row>
      </sheetData>
      <sheetData sheetId="6113">
        <row r="9">
          <cell r="A9" t="str">
            <v>A</v>
          </cell>
        </row>
      </sheetData>
      <sheetData sheetId="6114">
        <row r="9">
          <cell r="A9" t="str">
            <v>A</v>
          </cell>
        </row>
      </sheetData>
      <sheetData sheetId="6115">
        <row r="9">
          <cell r="A9" t="str">
            <v>A</v>
          </cell>
        </row>
      </sheetData>
      <sheetData sheetId="6116">
        <row r="9">
          <cell r="A9" t="str">
            <v>A</v>
          </cell>
        </row>
      </sheetData>
      <sheetData sheetId="6117">
        <row r="9">
          <cell r="A9" t="str">
            <v>A</v>
          </cell>
        </row>
      </sheetData>
      <sheetData sheetId="6118">
        <row r="9">
          <cell r="A9" t="str">
            <v>A</v>
          </cell>
        </row>
      </sheetData>
      <sheetData sheetId="6119">
        <row r="9">
          <cell r="A9" t="str">
            <v>A</v>
          </cell>
        </row>
      </sheetData>
      <sheetData sheetId="6120">
        <row r="9">
          <cell r="A9" t="str">
            <v>A</v>
          </cell>
        </row>
      </sheetData>
      <sheetData sheetId="6121">
        <row r="9">
          <cell r="A9" t="str">
            <v>A</v>
          </cell>
        </row>
      </sheetData>
      <sheetData sheetId="6122">
        <row r="9">
          <cell r="A9" t="str">
            <v>A</v>
          </cell>
        </row>
      </sheetData>
      <sheetData sheetId="6123">
        <row r="9">
          <cell r="A9" t="str">
            <v>A</v>
          </cell>
        </row>
      </sheetData>
      <sheetData sheetId="6124">
        <row r="9">
          <cell r="A9" t="str">
            <v>A</v>
          </cell>
        </row>
      </sheetData>
      <sheetData sheetId="6125">
        <row r="9">
          <cell r="A9" t="str">
            <v>A</v>
          </cell>
        </row>
      </sheetData>
      <sheetData sheetId="6126">
        <row r="9">
          <cell r="A9" t="str">
            <v>A</v>
          </cell>
        </row>
      </sheetData>
      <sheetData sheetId="6127">
        <row r="9">
          <cell r="A9" t="str">
            <v>A</v>
          </cell>
        </row>
      </sheetData>
      <sheetData sheetId="6128">
        <row r="9">
          <cell r="A9" t="str">
            <v>A</v>
          </cell>
        </row>
      </sheetData>
      <sheetData sheetId="6129">
        <row r="9">
          <cell r="A9" t="str">
            <v>A</v>
          </cell>
        </row>
      </sheetData>
      <sheetData sheetId="6130">
        <row r="9">
          <cell r="A9" t="str">
            <v>A</v>
          </cell>
        </row>
      </sheetData>
      <sheetData sheetId="6131">
        <row r="9">
          <cell r="A9" t="str">
            <v>A</v>
          </cell>
        </row>
      </sheetData>
      <sheetData sheetId="6132">
        <row r="9">
          <cell r="A9" t="str">
            <v>A</v>
          </cell>
        </row>
      </sheetData>
      <sheetData sheetId="6133">
        <row r="9">
          <cell r="A9" t="str">
            <v>A</v>
          </cell>
        </row>
      </sheetData>
      <sheetData sheetId="6134">
        <row r="9">
          <cell r="A9" t="str">
            <v>A</v>
          </cell>
        </row>
      </sheetData>
      <sheetData sheetId="6135">
        <row r="9">
          <cell r="A9" t="str">
            <v>A</v>
          </cell>
        </row>
      </sheetData>
      <sheetData sheetId="6136">
        <row r="9">
          <cell r="A9" t="str">
            <v>A</v>
          </cell>
        </row>
      </sheetData>
      <sheetData sheetId="6137">
        <row r="9">
          <cell r="A9" t="str">
            <v>A</v>
          </cell>
        </row>
      </sheetData>
      <sheetData sheetId="6138">
        <row r="9">
          <cell r="A9" t="str">
            <v>A</v>
          </cell>
        </row>
      </sheetData>
      <sheetData sheetId="6139">
        <row r="9">
          <cell r="A9" t="str">
            <v>A</v>
          </cell>
        </row>
      </sheetData>
      <sheetData sheetId="6140">
        <row r="9">
          <cell r="A9" t="str">
            <v>A</v>
          </cell>
        </row>
      </sheetData>
      <sheetData sheetId="6141">
        <row r="9">
          <cell r="A9" t="str">
            <v>A</v>
          </cell>
        </row>
      </sheetData>
      <sheetData sheetId="6142">
        <row r="9">
          <cell r="A9" t="str">
            <v>A</v>
          </cell>
        </row>
      </sheetData>
      <sheetData sheetId="6143">
        <row r="9">
          <cell r="A9" t="str">
            <v>A</v>
          </cell>
        </row>
      </sheetData>
      <sheetData sheetId="6144">
        <row r="9">
          <cell r="A9" t="str">
            <v>A</v>
          </cell>
        </row>
      </sheetData>
      <sheetData sheetId="6145">
        <row r="9">
          <cell r="A9" t="str">
            <v>A</v>
          </cell>
        </row>
      </sheetData>
      <sheetData sheetId="6146">
        <row r="9">
          <cell r="A9" t="str">
            <v>A</v>
          </cell>
        </row>
      </sheetData>
      <sheetData sheetId="6147">
        <row r="9">
          <cell r="A9" t="str">
            <v>A</v>
          </cell>
        </row>
      </sheetData>
      <sheetData sheetId="6148">
        <row r="9">
          <cell r="A9" t="str">
            <v>A</v>
          </cell>
        </row>
      </sheetData>
      <sheetData sheetId="6149">
        <row r="9">
          <cell r="A9" t="str">
            <v>A</v>
          </cell>
        </row>
      </sheetData>
      <sheetData sheetId="6150">
        <row r="9">
          <cell r="A9" t="str">
            <v>A</v>
          </cell>
        </row>
      </sheetData>
      <sheetData sheetId="6151">
        <row r="9">
          <cell r="A9" t="str">
            <v>A</v>
          </cell>
        </row>
      </sheetData>
      <sheetData sheetId="6152">
        <row r="9">
          <cell r="A9" t="str">
            <v>A</v>
          </cell>
        </row>
      </sheetData>
      <sheetData sheetId="6153">
        <row r="9">
          <cell r="A9" t="str">
            <v>A</v>
          </cell>
        </row>
      </sheetData>
      <sheetData sheetId="6154">
        <row r="9">
          <cell r="A9" t="str">
            <v>A</v>
          </cell>
        </row>
      </sheetData>
      <sheetData sheetId="6155">
        <row r="9">
          <cell r="A9" t="str">
            <v>A</v>
          </cell>
        </row>
      </sheetData>
      <sheetData sheetId="6156">
        <row r="9">
          <cell r="A9" t="str">
            <v>A</v>
          </cell>
        </row>
      </sheetData>
      <sheetData sheetId="6157">
        <row r="9">
          <cell r="A9" t="str">
            <v>A</v>
          </cell>
        </row>
      </sheetData>
      <sheetData sheetId="6158">
        <row r="9">
          <cell r="A9" t="str">
            <v>A</v>
          </cell>
        </row>
      </sheetData>
      <sheetData sheetId="6159">
        <row r="9">
          <cell r="A9" t="str">
            <v>A</v>
          </cell>
        </row>
      </sheetData>
      <sheetData sheetId="6160">
        <row r="9">
          <cell r="A9" t="str">
            <v>A</v>
          </cell>
        </row>
      </sheetData>
      <sheetData sheetId="6161">
        <row r="9">
          <cell r="A9" t="str">
            <v>A</v>
          </cell>
        </row>
      </sheetData>
      <sheetData sheetId="6162" refreshError="1"/>
      <sheetData sheetId="6163">
        <row r="9">
          <cell r="A9" t="str">
            <v>A</v>
          </cell>
        </row>
      </sheetData>
      <sheetData sheetId="6164" refreshError="1"/>
      <sheetData sheetId="6165" refreshError="1"/>
      <sheetData sheetId="6166" refreshError="1"/>
      <sheetData sheetId="6167">
        <row r="9">
          <cell r="A9" t="str">
            <v>A</v>
          </cell>
        </row>
      </sheetData>
      <sheetData sheetId="6168">
        <row r="9">
          <cell r="A9" t="str">
            <v>A</v>
          </cell>
        </row>
      </sheetData>
      <sheetData sheetId="6169">
        <row r="9">
          <cell r="A9" t="str">
            <v>A</v>
          </cell>
        </row>
      </sheetData>
      <sheetData sheetId="6170">
        <row r="9">
          <cell r="A9" t="str">
            <v>A</v>
          </cell>
        </row>
      </sheetData>
      <sheetData sheetId="6171">
        <row r="9">
          <cell r="A9" t="str">
            <v>A</v>
          </cell>
        </row>
      </sheetData>
      <sheetData sheetId="6172">
        <row r="9">
          <cell r="A9" t="str">
            <v>A</v>
          </cell>
        </row>
      </sheetData>
      <sheetData sheetId="6173">
        <row r="9">
          <cell r="A9" t="str">
            <v>A</v>
          </cell>
        </row>
      </sheetData>
      <sheetData sheetId="6174">
        <row r="9">
          <cell r="A9" t="str">
            <v>A</v>
          </cell>
        </row>
      </sheetData>
      <sheetData sheetId="6175" refreshError="1"/>
      <sheetData sheetId="6176" refreshError="1"/>
      <sheetData sheetId="6177">
        <row r="9">
          <cell r="A9" t="str">
            <v>A</v>
          </cell>
        </row>
      </sheetData>
      <sheetData sheetId="6178">
        <row r="9">
          <cell r="A9" t="str">
            <v>A</v>
          </cell>
        </row>
      </sheetData>
      <sheetData sheetId="6179">
        <row r="9">
          <cell r="A9" t="str">
            <v>A</v>
          </cell>
        </row>
      </sheetData>
      <sheetData sheetId="6180">
        <row r="9">
          <cell r="A9" t="str">
            <v>A</v>
          </cell>
        </row>
      </sheetData>
      <sheetData sheetId="6181">
        <row r="9">
          <cell r="A9" t="str">
            <v>A</v>
          </cell>
        </row>
      </sheetData>
      <sheetData sheetId="6182">
        <row r="9">
          <cell r="A9" t="str">
            <v>A</v>
          </cell>
        </row>
      </sheetData>
      <sheetData sheetId="6183">
        <row r="9">
          <cell r="A9" t="str">
            <v>A</v>
          </cell>
        </row>
      </sheetData>
      <sheetData sheetId="6184">
        <row r="9">
          <cell r="A9" t="str">
            <v>A</v>
          </cell>
        </row>
      </sheetData>
      <sheetData sheetId="6185">
        <row r="9">
          <cell r="A9" t="str">
            <v>A</v>
          </cell>
        </row>
      </sheetData>
      <sheetData sheetId="6186">
        <row r="9">
          <cell r="A9" t="str">
            <v>A</v>
          </cell>
        </row>
      </sheetData>
      <sheetData sheetId="6187">
        <row r="9">
          <cell r="A9" t="str">
            <v>A</v>
          </cell>
        </row>
      </sheetData>
      <sheetData sheetId="6188">
        <row r="9">
          <cell r="A9" t="str">
            <v>A</v>
          </cell>
        </row>
      </sheetData>
      <sheetData sheetId="6189" refreshError="1"/>
      <sheetData sheetId="6190" refreshError="1"/>
      <sheetData sheetId="6191" refreshError="1"/>
      <sheetData sheetId="6192" refreshError="1"/>
      <sheetData sheetId="6193" refreshError="1"/>
      <sheetData sheetId="6194" refreshError="1"/>
      <sheetData sheetId="6195">
        <row r="9">
          <cell r="A9" t="str">
            <v>A</v>
          </cell>
        </row>
      </sheetData>
      <sheetData sheetId="6196">
        <row r="9">
          <cell r="A9" t="str">
            <v>A</v>
          </cell>
        </row>
      </sheetData>
      <sheetData sheetId="6197">
        <row r="9">
          <cell r="A9" t="str">
            <v>A</v>
          </cell>
        </row>
      </sheetData>
      <sheetData sheetId="6198">
        <row r="9">
          <cell r="A9" t="str">
            <v>A</v>
          </cell>
        </row>
      </sheetData>
      <sheetData sheetId="6199">
        <row r="9">
          <cell r="A9" t="str">
            <v>A</v>
          </cell>
        </row>
      </sheetData>
      <sheetData sheetId="6200">
        <row r="9">
          <cell r="A9" t="str">
            <v>A</v>
          </cell>
        </row>
      </sheetData>
      <sheetData sheetId="6201">
        <row r="9">
          <cell r="A9" t="str">
            <v>A</v>
          </cell>
        </row>
      </sheetData>
      <sheetData sheetId="6202">
        <row r="9">
          <cell r="A9" t="str">
            <v>A</v>
          </cell>
        </row>
      </sheetData>
      <sheetData sheetId="6203">
        <row r="9">
          <cell r="A9" t="str">
            <v>A</v>
          </cell>
        </row>
      </sheetData>
      <sheetData sheetId="6204">
        <row r="9">
          <cell r="A9" t="str">
            <v>A</v>
          </cell>
        </row>
      </sheetData>
      <sheetData sheetId="6205">
        <row r="9">
          <cell r="A9" t="str">
            <v>A</v>
          </cell>
        </row>
      </sheetData>
      <sheetData sheetId="6206">
        <row r="9">
          <cell r="A9" t="str">
            <v>A</v>
          </cell>
        </row>
      </sheetData>
      <sheetData sheetId="6207">
        <row r="9">
          <cell r="A9" t="str">
            <v>A</v>
          </cell>
        </row>
      </sheetData>
      <sheetData sheetId="6208">
        <row r="9">
          <cell r="A9" t="str">
            <v>A</v>
          </cell>
        </row>
      </sheetData>
      <sheetData sheetId="6209">
        <row r="9">
          <cell r="A9" t="str">
            <v>A</v>
          </cell>
        </row>
      </sheetData>
      <sheetData sheetId="6210">
        <row r="9">
          <cell r="A9" t="str">
            <v>A</v>
          </cell>
        </row>
      </sheetData>
      <sheetData sheetId="6211">
        <row r="9">
          <cell r="A9" t="str">
            <v>A</v>
          </cell>
        </row>
      </sheetData>
      <sheetData sheetId="6212">
        <row r="9">
          <cell r="A9" t="str">
            <v>A</v>
          </cell>
        </row>
      </sheetData>
      <sheetData sheetId="6213">
        <row r="9">
          <cell r="A9" t="str">
            <v>A</v>
          </cell>
        </row>
      </sheetData>
      <sheetData sheetId="6214">
        <row r="9">
          <cell r="A9" t="str">
            <v>A</v>
          </cell>
        </row>
      </sheetData>
      <sheetData sheetId="6215">
        <row r="9">
          <cell r="A9" t="str">
            <v>A</v>
          </cell>
        </row>
      </sheetData>
      <sheetData sheetId="6216">
        <row r="9">
          <cell r="A9" t="str">
            <v>A</v>
          </cell>
        </row>
      </sheetData>
      <sheetData sheetId="6217">
        <row r="9">
          <cell r="A9" t="str">
            <v>A</v>
          </cell>
        </row>
      </sheetData>
      <sheetData sheetId="6218">
        <row r="9">
          <cell r="A9" t="str">
            <v>A</v>
          </cell>
        </row>
      </sheetData>
      <sheetData sheetId="6219">
        <row r="9">
          <cell r="A9" t="str">
            <v>A</v>
          </cell>
        </row>
      </sheetData>
      <sheetData sheetId="6220">
        <row r="9">
          <cell r="A9" t="str">
            <v>A</v>
          </cell>
        </row>
      </sheetData>
      <sheetData sheetId="6221">
        <row r="9">
          <cell r="A9" t="str">
            <v>A</v>
          </cell>
        </row>
      </sheetData>
      <sheetData sheetId="6222">
        <row r="9">
          <cell r="A9" t="str">
            <v>A</v>
          </cell>
        </row>
      </sheetData>
      <sheetData sheetId="6223">
        <row r="9">
          <cell r="A9" t="str">
            <v>A</v>
          </cell>
        </row>
      </sheetData>
      <sheetData sheetId="6224">
        <row r="9">
          <cell r="A9" t="str">
            <v>A</v>
          </cell>
        </row>
      </sheetData>
      <sheetData sheetId="6225">
        <row r="9">
          <cell r="A9" t="str">
            <v>A</v>
          </cell>
        </row>
      </sheetData>
      <sheetData sheetId="6226">
        <row r="9">
          <cell r="A9" t="str">
            <v>A</v>
          </cell>
        </row>
      </sheetData>
      <sheetData sheetId="6227">
        <row r="9">
          <cell r="A9" t="str">
            <v>A</v>
          </cell>
        </row>
      </sheetData>
      <sheetData sheetId="6228">
        <row r="9">
          <cell r="A9" t="str">
            <v>A</v>
          </cell>
        </row>
      </sheetData>
      <sheetData sheetId="6229">
        <row r="9">
          <cell r="A9" t="str">
            <v>A</v>
          </cell>
        </row>
      </sheetData>
      <sheetData sheetId="6230">
        <row r="9">
          <cell r="A9" t="str">
            <v>A</v>
          </cell>
        </row>
      </sheetData>
      <sheetData sheetId="6231">
        <row r="9">
          <cell r="A9" t="str">
            <v>A</v>
          </cell>
        </row>
      </sheetData>
      <sheetData sheetId="6232">
        <row r="9">
          <cell r="A9" t="str">
            <v>A</v>
          </cell>
        </row>
      </sheetData>
      <sheetData sheetId="6233">
        <row r="9">
          <cell r="A9" t="str">
            <v>A</v>
          </cell>
        </row>
      </sheetData>
      <sheetData sheetId="6234">
        <row r="9">
          <cell r="A9" t="str">
            <v>A</v>
          </cell>
        </row>
      </sheetData>
      <sheetData sheetId="6235">
        <row r="9">
          <cell r="A9" t="str">
            <v>A</v>
          </cell>
        </row>
      </sheetData>
      <sheetData sheetId="6236">
        <row r="9">
          <cell r="A9" t="str">
            <v>A</v>
          </cell>
        </row>
      </sheetData>
      <sheetData sheetId="6237">
        <row r="9">
          <cell r="A9" t="str">
            <v>A</v>
          </cell>
        </row>
      </sheetData>
      <sheetData sheetId="6238">
        <row r="9">
          <cell r="A9" t="str">
            <v>A</v>
          </cell>
        </row>
      </sheetData>
      <sheetData sheetId="6239">
        <row r="9">
          <cell r="A9" t="str">
            <v>A</v>
          </cell>
        </row>
      </sheetData>
      <sheetData sheetId="6240">
        <row r="9">
          <cell r="A9" t="str">
            <v>A</v>
          </cell>
        </row>
      </sheetData>
      <sheetData sheetId="6241">
        <row r="9">
          <cell r="A9" t="str">
            <v>A</v>
          </cell>
        </row>
      </sheetData>
      <sheetData sheetId="6242">
        <row r="9">
          <cell r="A9" t="str">
            <v>A</v>
          </cell>
        </row>
      </sheetData>
      <sheetData sheetId="6243">
        <row r="9">
          <cell r="A9" t="str">
            <v>A</v>
          </cell>
        </row>
      </sheetData>
      <sheetData sheetId="6244">
        <row r="9">
          <cell r="A9" t="str">
            <v>A</v>
          </cell>
        </row>
      </sheetData>
      <sheetData sheetId="6245">
        <row r="9">
          <cell r="A9" t="str">
            <v>A</v>
          </cell>
        </row>
      </sheetData>
      <sheetData sheetId="6246">
        <row r="9">
          <cell r="A9" t="str">
            <v>A</v>
          </cell>
        </row>
      </sheetData>
      <sheetData sheetId="6247">
        <row r="9">
          <cell r="A9" t="str">
            <v>A</v>
          </cell>
        </row>
      </sheetData>
      <sheetData sheetId="6248">
        <row r="9">
          <cell r="A9" t="str">
            <v>A</v>
          </cell>
        </row>
      </sheetData>
      <sheetData sheetId="6249">
        <row r="9">
          <cell r="A9" t="str">
            <v>A</v>
          </cell>
        </row>
      </sheetData>
      <sheetData sheetId="6250">
        <row r="9">
          <cell r="A9" t="str">
            <v>A</v>
          </cell>
        </row>
      </sheetData>
      <sheetData sheetId="6251">
        <row r="9">
          <cell r="A9" t="str">
            <v>A</v>
          </cell>
        </row>
      </sheetData>
      <sheetData sheetId="6252">
        <row r="9">
          <cell r="A9" t="str">
            <v>A</v>
          </cell>
        </row>
      </sheetData>
      <sheetData sheetId="6253">
        <row r="9">
          <cell r="A9" t="str">
            <v>A</v>
          </cell>
        </row>
      </sheetData>
      <sheetData sheetId="6254">
        <row r="9">
          <cell r="A9" t="str">
            <v>A</v>
          </cell>
        </row>
      </sheetData>
      <sheetData sheetId="6255">
        <row r="9">
          <cell r="A9" t="str">
            <v>A</v>
          </cell>
        </row>
      </sheetData>
      <sheetData sheetId="6256">
        <row r="9">
          <cell r="A9" t="str">
            <v>A</v>
          </cell>
        </row>
      </sheetData>
      <sheetData sheetId="6257">
        <row r="9">
          <cell r="A9" t="str">
            <v>A</v>
          </cell>
        </row>
      </sheetData>
      <sheetData sheetId="6258">
        <row r="9">
          <cell r="A9" t="str">
            <v>A</v>
          </cell>
        </row>
      </sheetData>
      <sheetData sheetId="6259">
        <row r="9">
          <cell r="A9" t="str">
            <v>A</v>
          </cell>
        </row>
      </sheetData>
      <sheetData sheetId="6260">
        <row r="9">
          <cell r="A9" t="str">
            <v>A</v>
          </cell>
        </row>
      </sheetData>
      <sheetData sheetId="6261">
        <row r="9">
          <cell r="A9" t="str">
            <v>A</v>
          </cell>
        </row>
      </sheetData>
      <sheetData sheetId="6262">
        <row r="9">
          <cell r="A9" t="str">
            <v>A</v>
          </cell>
        </row>
      </sheetData>
      <sheetData sheetId="6263">
        <row r="9">
          <cell r="A9" t="str">
            <v>A</v>
          </cell>
        </row>
      </sheetData>
      <sheetData sheetId="6264">
        <row r="9">
          <cell r="A9" t="str">
            <v>A</v>
          </cell>
        </row>
      </sheetData>
      <sheetData sheetId="6265">
        <row r="9">
          <cell r="A9" t="str">
            <v>A</v>
          </cell>
        </row>
      </sheetData>
      <sheetData sheetId="6266">
        <row r="9">
          <cell r="A9" t="str">
            <v>A</v>
          </cell>
        </row>
      </sheetData>
      <sheetData sheetId="6267">
        <row r="9">
          <cell r="A9" t="str">
            <v>A</v>
          </cell>
        </row>
      </sheetData>
      <sheetData sheetId="6268">
        <row r="9">
          <cell r="A9" t="str">
            <v>A</v>
          </cell>
        </row>
      </sheetData>
      <sheetData sheetId="6269">
        <row r="9">
          <cell r="A9" t="str">
            <v>A</v>
          </cell>
        </row>
      </sheetData>
      <sheetData sheetId="6270">
        <row r="9">
          <cell r="A9" t="str">
            <v>A</v>
          </cell>
        </row>
      </sheetData>
      <sheetData sheetId="6271">
        <row r="9">
          <cell r="A9" t="str">
            <v>A</v>
          </cell>
        </row>
      </sheetData>
      <sheetData sheetId="6272">
        <row r="9">
          <cell r="A9" t="str">
            <v>A</v>
          </cell>
        </row>
      </sheetData>
      <sheetData sheetId="6273">
        <row r="9">
          <cell r="A9" t="str">
            <v>A</v>
          </cell>
        </row>
      </sheetData>
      <sheetData sheetId="6274">
        <row r="9">
          <cell r="A9" t="str">
            <v>A</v>
          </cell>
        </row>
      </sheetData>
      <sheetData sheetId="6275">
        <row r="9">
          <cell r="A9" t="str">
            <v>A</v>
          </cell>
        </row>
      </sheetData>
      <sheetData sheetId="6276">
        <row r="9">
          <cell r="A9" t="str">
            <v>A</v>
          </cell>
        </row>
      </sheetData>
      <sheetData sheetId="6277">
        <row r="9">
          <cell r="A9" t="str">
            <v>A</v>
          </cell>
        </row>
      </sheetData>
      <sheetData sheetId="6278">
        <row r="9">
          <cell r="A9" t="str">
            <v>A</v>
          </cell>
        </row>
      </sheetData>
      <sheetData sheetId="6279">
        <row r="9">
          <cell r="A9" t="str">
            <v>A</v>
          </cell>
        </row>
      </sheetData>
      <sheetData sheetId="6280">
        <row r="9">
          <cell r="A9" t="str">
            <v>A</v>
          </cell>
        </row>
      </sheetData>
      <sheetData sheetId="6281">
        <row r="9">
          <cell r="A9" t="str">
            <v>A</v>
          </cell>
        </row>
      </sheetData>
      <sheetData sheetId="6282">
        <row r="9">
          <cell r="A9" t="str">
            <v>A</v>
          </cell>
        </row>
      </sheetData>
      <sheetData sheetId="6283">
        <row r="9">
          <cell r="A9" t="str">
            <v>A</v>
          </cell>
        </row>
      </sheetData>
      <sheetData sheetId="6284">
        <row r="9">
          <cell r="A9" t="str">
            <v>A</v>
          </cell>
        </row>
      </sheetData>
      <sheetData sheetId="6285">
        <row r="9">
          <cell r="A9" t="str">
            <v>A</v>
          </cell>
        </row>
      </sheetData>
      <sheetData sheetId="6286">
        <row r="9">
          <cell r="A9" t="str">
            <v>A</v>
          </cell>
        </row>
      </sheetData>
      <sheetData sheetId="6287">
        <row r="9">
          <cell r="A9" t="str">
            <v>A</v>
          </cell>
        </row>
      </sheetData>
      <sheetData sheetId="6288">
        <row r="9">
          <cell r="A9" t="str">
            <v>A</v>
          </cell>
        </row>
      </sheetData>
      <sheetData sheetId="6289">
        <row r="9">
          <cell r="A9" t="str">
            <v>A</v>
          </cell>
        </row>
      </sheetData>
      <sheetData sheetId="6290">
        <row r="9">
          <cell r="A9" t="str">
            <v>A</v>
          </cell>
        </row>
      </sheetData>
      <sheetData sheetId="6291">
        <row r="9">
          <cell r="A9" t="str">
            <v>A</v>
          </cell>
        </row>
      </sheetData>
      <sheetData sheetId="6292">
        <row r="9">
          <cell r="A9" t="str">
            <v>A</v>
          </cell>
        </row>
      </sheetData>
      <sheetData sheetId="6293">
        <row r="9">
          <cell r="A9" t="str">
            <v>A</v>
          </cell>
        </row>
      </sheetData>
      <sheetData sheetId="6294">
        <row r="9">
          <cell r="A9" t="str">
            <v>A</v>
          </cell>
        </row>
      </sheetData>
      <sheetData sheetId="6295">
        <row r="9">
          <cell r="A9" t="str">
            <v>A</v>
          </cell>
        </row>
      </sheetData>
      <sheetData sheetId="6296">
        <row r="9">
          <cell r="A9" t="str">
            <v>A</v>
          </cell>
        </row>
      </sheetData>
      <sheetData sheetId="6297">
        <row r="9">
          <cell r="A9" t="str">
            <v>A</v>
          </cell>
        </row>
      </sheetData>
      <sheetData sheetId="6298">
        <row r="9">
          <cell r="A9" t="str">
            <v>A</v>
          </cell>
        </row>
      </sheetData>
      <sheetData sheetId="6299">
        <row r="9">
          <cell r="A9" t="str">
            <v>A</v>
          </cell>
        </row>
      </sheetData>
      <sheetData sheetId="6300">
        <row r="9">
          <cell r="A9" t="str">
            <v>A</v>
          </cell>
        </row>
      </sheetData>
      <sheetData sheetId="6301">
        <row r="9">
          <cell r="A9" t="str">
            <v>A</v>
          </cell>
        </row>
      </sheetData>
      <sheetData sheetId="6302">
        <row r="9">
          <cell r="A9" t="str">
            <v>A</v>
          </cell>
        </row>
      </sheetData>
      <sheetData sheetId="6303">
        <row r="9">
          <cell r="A9" t="str">
            <v>A</v>
          </cell>
        </row>
      </sheetData>
      <sheetData sheetId="6304">
        <row r="9">
          <cell r="A9" t="str">
            <v>A</v>
          </cell>
        </row>
      </sheetData>
      <sheetData sheetId="6305">
        <row r="9">
          <cell r="A9" t="str">
            <v>A</v>
          </cell>
        </row>
      </sheetData>
      <sheetData sheetId="6306">
        <row r="9">
          <cell r="A9" t="str">
            <v>A</v>
          </cell>
        </row>
      </sheetData>
      <sheetData sheetId="6307">
        <row r="9">
          <cell r="A9" t="str">
            <v>A</v>
          </cell>
        </row>
      </sheetData>
      <sheetData sheetId="6308">
        <row r="9">
          <cell r="A9" t="str">
            <v>A</v>
          </cell>
        </row>
      </sheetData>
      <sheetData sheetId="6309">
        <row r="9">
          <cell r="A9" t="str">
            <v>A</v>
          </cell>
        </row>
      </sheetData>
      <sheetData sheetId="6310">
        <row r="9">
          <cell r="A9" t="str">
            <v>A</v>
          </cell>
        </row>
      </sheetData>
      <sheetData sheetId="6311">
        <row r="9">
          <cell r="A9" t="str">
            <v>A</v>
          </cell>
        </row>
      </sheetData>
      <sheetData sheetId="6312">
        <row r="9">
          <cell r="A9" t="str">
            <v>A</v>
          </cell>
        </row>
      </sheetData>
      <sheetData sheetId="6313">
        <row r="9">
          <cell r="A9" t="str">
            <v>A</v>
          </cell>
        </row>
      </sheetData>
      <sheetData sheetId="6314">
        <row r="9">
          <cell r="A9" t="str">
            <v>A</v>
          </cell>
        </row>
      </sheetData>
      <sheetData sheetId="6315">
        <row r="9">
          <cell r="A9" t="str">
            <v>A</v>
          </cell>
        </row>
      </sheetData>
      <sheetData sheetId="6316">
        <row r="9">
          <cell r="A9" t="str">
            <v>A</v>
          </cell>
        </row>
      </sheetData>
      <sheetData sheetId="6317">
        <row r="9">
          <cell r="A9" t="str">
            <v>A</v>
          </cell>
        </row>
      </sheetData>
      <sheetData sheetId="6318">
        <row r="9">
          <cell r="A9" t="str">
            <v>A</v>
          </cell>
        </row>
      </sheetData>
      <sheetData sheetId="6319">
        <row r="9">
          <cell r="A9" t="str">
            <v>A</v>
          </cell>
        </row>
      </sheetData>
      <sheetData sheetId="6320">
        <row r="9">
          <cell r="A9" t="str">
            <v>A</v>
          </cell>
        </row>
      </sheetData>
      <sheetData sheetId="6321">
        <row r="9">
          <cell r="A9" t="str">
            <v>A</v>
          </cell>
        </row>
      </sheetData>
      <sheetData sheetId="6322">
        <row r="9">
          <cell r="A9" t="str">
            <v>A</v>
          </cell>
        </row>
      </sheetData>
      <sheetData sheetId="6323">
        <row r="9">
          <cell r="A9" t="str">
            <v>A</v>
          </cell>
        </row>
      </sheetData>
      <sheetData sheetId="6324">
        <row r="9">
          <cell r="A9" t="str">
            <v>A</v>
          </cell>
        </row>
      </sheetData>
      <sheetData sheetId="6325">
        <row r="9">
          <cell r="A9" t="str">
            <v>A</v>
          </cell>
        </row>
      </sheetData>
      <sheetData sheetId="6326">
        <row r="9">
          <cell r="A9" t="str">
            <v>A</v>
          </cell>
        </row>
      </sheetData>
      <sheetData sheetId="6327">
        <row r="9">
          <cell r="A9" t="str">
            <v>A</v>
          </cell>
        </row>
      </sheetData>
      <sheetData sheetId="6328">
        <row r="9">
          <cell r="A9" t="str">
            <v>A</v>
          </cell>
        </row>
      </sheetData>
      <sheetData sheetId="6329">
        <row r="9">
          <cell r="A9" t="str">
            <v>A</v>
          </cell>
        </row>
      </sheetData>
      <sheetData sheetId="6330">
        <row r="9">
          <cell r="A9" t="str">
            <v>A</v>
          </cell>
        </row>
      </sheetData>
      <sheetData sheetId="6331">
        <row r="9">
          <cell r="A9" t="str">
            <v>A</v>
          </cell>
        </row>
      </sheetData>
      <sheetData sheetId="6332">
        <row r="9">
          <cell r="A9" t="str">
            <v>A</v>
          </cell>
        </row>
      </sheetData>
      <sheetData sheetId="6333">
        <row r="9">
          <cell r="A9" t="str">
            <v>A</v>
          </cell>
        </row>
      </sheetData>
      <sheetData sheetId="6334">
        <row r="9">
          <cell r="A9" t="str">
            <v>A</v>
          </cell>
        </row>
      </sheetData>
      <sheetData sheetId="6335">
        <row r="9">
          <cell r="A9" t="str">
            <v>A</v>
          </cell>
        </row>
      </sheetData>
      <sheetData sheetId="6336">
        <row r="9">
          <cell r="A9" t="str">
            <v>A</v>
          </cell>
        </row>
      </sheetData>
      <sheetData sheetId="6337">
        <row r="9">
          <cell r="A9" t="str">
            <v>A</v>
          </cell>
        </row>
      </sheetData>
      <sheetData sheetId="6338">
        <row r="9">
          <cell r="A9" t="str">
            <v>A</v>
          </cell>
        </row>
      </sheetData>
      <sheetData sheetId="6339">
        <row r="9">
          <cell r="A9" t="str">
            <v>A</v>
          </cell>
        </row>
      </sheetData>
      <sheetData sheetId="6340">
        <row r="9">
          <cell r="A9" t="str">
            <v>A</v>
          </cell>
        </row>
      </sheetData>
      <sheetData sheetId="6341">
        <row r="9">
          <cell r="A9" t="str">
            <v>A</v>
          </cell>
        </row>
      </sheetData>
      <sheetData sheetId="6342">
        <row r="9">
          <cell r="A9" t="str">
            <v>A</v>
          </cell>
        </row>
      </sheetData>
      <sheetData sheetId="6343">
        <row r="9">
          <cell r="A9" t="str">
            <v>A</v>
          </cell>
        </row>
      </sheetData>
      <sheetData sheetId="6344">
        <row r="9">
          <cell r="A9" t="str">
            <v>A</v>
          </cell>
        </row>
      </sheetData>
      <sheetData sheetId="6345">
        <row r="9">
          <cell r="A9" t="str">
            <v>A</v>
          </cell>
        </row>
      </sheetData>
      <sheetData sheetId="6346">
        <row r="9">
          <cell r="A9" t="str">
            <v>A</v>
          </cell>
        </row>
      </sheetData>
      <sheetData sheetId="6347">
        <row r="9">
          <cell r="A9" t="str">
            <v>A</v>
          </cell>
        </row>
      </sheetData>
      <sheetData sheetId="6348">
        <row r="9">
          <cell r="A9" t="str">
            <v>A</v>
          </cell>
        </row>
      </sheetData>
      <sheetData sheetId="6349">
        <row r="9">
          <cell r="A9" t="str">
            <v>A</v>
          </cell>
        </row>
      </sheetData>
      <sheetData sheetId="6350">
        <row r="9">
          <cell r="A9" t="str">
            <v>A</v>
          </cell>
        </row>
      </sheetData>
      <sheetData sheetId="6351">
        <row r="9">
          <cell r="A9" t="str">
            <v>A</v>
          </cell>
        </row>
      </sheetData>
      <sheetData sheetId="6352">
        <row r="9">
          <cell r="A9" t="str">
            <v>A</v>
          </cell>
        </row>
      </sheetData>
      <sheetData sheetId="6353">
        <row r="9">
          <cell r="A9" t="str">
            <v>A</v>
          </cell>
        </row>
      </sheetData>
      <sheetData sheetId="6354">
        <row r="9">
          <cell r="A9" t="str">
            <v>A</v>
          </cell>
        </row>
      </sheetData>
      <sheetData sheetId="6355">
        <row r="9">
          <cell r="A9" t="str">
            <v>A</v>
          </cell>
        </row>
      </sheetData>
      <sheetData sheetId="6356">
        <row r="9">
          <cell r="A9" t="str">
            <v>A</v>
          </cell>
        </row>
      </sheetData>
      <sheetData sheetId="6357">
        <row r="9">
          <cell r="A9" t="str">
            <v>A</v>
          </cell>
        </row>
      </sheetData>
      <sheetData sheetId="6358">
        <row r="9">
          <cell r="A9" t="str">
            <v>A</v>
          </cell>
        </row>
      </sheetData>
      <sheetData sheetId="6359">
        <row r="9">
          <cell r="A9" t="str">
            <v>A</v>
          </cell>
        </row>
      </sheetData>
      <sheetData sheetId="6360">
        <row r="9">
          <cell r="A9" t="str">
            <v>A</v>
          </cell>
        </row>
      </sheetData>
      <sheetData sheetId="6361">
        <row r="9">
          <cell r="A9" t="str">
            <v>A</v>
          </cell>
        </row>
      </sheetData>
      <sheetData sheetId="6362">
        <row r="9">
          <cell r="A9" t="str">
            <v>A</v>
          </cell>
        </row>
      </sheetData>
      <sheetData sheetId="6363">
        <row r="9">
          <cell r="A9" t="str">
            <v>A</v>
          </cell>
        </row>
      </sheetData>
      <sheetData sheetId="6364">
        <row r="9">
          <cell r="A9" t="str">
            <v>A</v>
          </cell>
        </row>
      </sheetData>
      <sheetData sheetId="6365">
        <row r="9">
          <cell r="A9" t="str">
            <v>A</v>
          </cell>
        </row>
      </sheetData>
      <sheetData sheetId="6366">
        <row r="9">
          <cell r="A9" t="str">
            <v>A</v>
          </cell>
        </row>
      </sheetData>
      <sheetData sheetId="6367">
        <row r="9">
          <cell r="A9" t="str">
            <v>A</v>
          </cell>
        </row>
      </sheetData>
      <sheetData sheetId="6368">
        <row r="9">
          <cell r="A9" t="str">
            <v>A</v>
          </cell>
        </row>
      </sheetData>
      <sheetData sheetId="6369">
        <row r="9">
          <cell r="A9" t="str">
            <v>A</v>
          </cell>
        </row>
      </sheetData>
      <sheetData sheetId="6370">
        <row r="9">
          <cell r="A9" t="str">
            <v>A</v>
          </cell>
        </row>
      </sheetData>
      <sheetData sheetId="6371">
        <row r="9">
          <cell r="A9" t="str">
            <v>A</v>
          </cell>
        </row>
      </sheetData>
      <sheetData sheetId="6372">
        <row r="9">
          <cell r="A9" t="str">
            <v>A</v>
          </cell>
        </row>
      </sheetData>
      <sheetData sheetId="6373">
        <row r="9">
          <cell r="A9" t="str">
            <v>A</v>
          </cell>
        </row>
      </sheetData>
      <sheetData sheetId="6374">
        <row r="9">
          <cell r="A9" t="str">
            <v>A</v>
          </cell>
        </row>
      </sheetData>
      <sheetData sheetId="6375">
        <row r="9">
          <cell r="A9" t="str">
            <v>A</v>
          </cell>
        </row>
      </sheetData>
      <sheetData sheetId="6376">
        <row r="9">
          <cell r="A9" t="str">
            <v>A</v>
          </cell>
        </row>
      </sheetData>
      <sheetData sheetId="6377">
        <row r="9">
          <cell r="A9" t="str">
            <v>A</v>
          </cell>
        </row>
      </sheetData>
      <sheetData sheetId="6378">
        <row r="9">
          <cell r="A9" t="str">
            <v>A</v>
          </cell>
        </row>
      </sheetData>
      <sheetData sheetId="6379">
        <row r="9">
          <cell r="A9" t="str">
            <v>A</v>
          </cell>
        </row>
      </sheetData>
      <sheetData sheetId="6380">
        <row r="9">
          <cell r="A9" t="str">
            <v>A</v>
          </cell>
        </row>
      </sheetData>
      <sheetData sheetId="6381">
        <row r="9">
          <cell r="A9" t="str">
            <v>A</v>
          </cell>
        </row>
      </sheetData>
      <sheetData sheetId="6382">
        <row r="9">
          <cell r="A9" t="str">
            <v>A</v>
          </cell>
        </row>
      </sheetData>
      <sheetData sheetId="6383">
        <row r="9">
          <cell r="A9" t="str">
            <v>A</v>
          </cell>
        </row>
      </sheetData>
      <sheetData sheetId="6384">
        <row r="9">
          <cell r="A9" t="str">
            <v>A</v>
          </cell>
        </row>
      </sheetData>
      <sheetData sheetId="6385">
        <row r="9">
          <cell r="A9" t="str">
            <v>A</v>
          </cell>
        </row>
      </sheetData>
      <sheetData sheetId="6386">
        <row r="9">
          <cell r="A9" t="str">
            <v>A</v>
          </cell>
        </row>
      </sheetData>
      <sheetData sheetId="6387">
        <row r="9">
          <cell r="A9" t="str">
            <v>A</v>
          </cell>
        </row>
      </sheetData>
      <sheetData sheetId="6388">
        <row r="9">
          <cell r="A9" t="str">
            <v>A</v>
          </cell>
        </row>
      </sheetData>
      <sheetData sheetId="6389">
        <row r="9">
          <cell r="A9" t="str">
            <v>A</v>
          </cell>
        </row>
      </sheetData>
      <sheetData sheetId="6390">
        <row r="9">
          <cell r="A9" t="str">
            <v>A</v>
          </cell>
        </row>
      </sheetData>
      <sheetData sheetId="6391">
        <row r="9">
          <cell r="A9" t="str">
            <v>A</v>
          </cell>
        </row>
      </sheetData>
      <sheetData sheetId="6392">
        <row r="9">
          <cell r="A9" t="str">
            <v>A</v>
          </cell>
        </row>
      </sheetData>
      <sheetData sheetId="6393">
        <row r="9">
          <cell r="A9" t="str">
            <v>A</v>
          </cell>
        </row>
      </sheetData>
      <sheetData sheetId="6394">
        <row r="9">
          <cell r="A9" t="str">
            <v>A</v>
          </cell>
        </row>
      </sheetData>
      <sheetData sheetId="6395">
        <row r="9">
          <cell r="A9" t="str">
            <v>A</v>
          </cell>
        </row>
      </sheetData>
      <sheetData sheetId="6396">
        <row r="9">
          <cell r="A9" t="str">
            <v>A</v>
          </cell>
        </row>
      </sheetData>
      <sheetData sheetId="6397">
        <row r="9">
          <cell r="A9" t="str">
            <v>A</v>
          </cell>
        </row>
      </sheetData>
      <sheetData sheetId="6398">
        <row r="9">
          <cell r="A9" t="str">
            <v>A</v>
          </cell>
        </row>
      </sheetData>
      <sheetData sheetId="6399">
        <row r="9">
          <cell r="A9" t="str">
            <v>A</v>
          </cell>
        </row>
      </sheetData>
      <sheetData sheetId="6400">
        <row r="9">
          <cell r="A9" t="str">
            <v>A</v>
          </cell>
        </row>
      </sheetData>
      <sheetData sheetId="6401">
        <row r="9">
          <cell r="A9" t="str">
            <v>A</v>
          </cell>
        </row>
      </sheetData>
      <sheetData sheetId="6402">
        <row r="9">
          <cell r="A9" t="str">
            <v>A</v>
          </cell>
        </row>
      </sheetData>
      <sheetData sheetId="6403">
        <row r="9">
          <cell r="A9" t="str">
            <v>A</v>
          </cell>
        </row>
      </sheetData>
      <sheetData sheetId="6404">
        <row r="9">
          <cell r="A9" t="str">
            <v>A</v>
          </cell>
        </row>
      </sheetData>
      <sheetData sheetId="6405">
        <row r="9">
          <cell r="A9" t="str">
            <v>A</v>
          </cell>
        </row>
      </sheetData>
      <sheetData sheetId="6406">
        <row r="9">
          <cell r="A9" t="str">
            <v>A</v>
          </cell>
        </row>
      </sheetData>
      <sheetData sheetId="6407">
        <row r="9">
          <cell r="A9" t="str">
            <v>A</v>
          </cell>
        </row>
      </sheetData>
      <sheetData sheetId="6408">
        <row r="9">
          <cell r="A9" t="str">
            <v>A</v>
          </cell>
        </row>
      </sheetData>
      <sheetData sheetId="6409">
        <row r="9">
          <cell r="A9" t="str">
            <v>A</v>
          </cell>
        </row>
      </sheetData>
      <sheetData sheetId="6410">
        <row r="9">
          <cell r="A9" t="str">
            <v>A</v>
          </cell>
        </row>
      </sheetData>
      <sheetData sheetId="6411">
        <row r="9">
          <cell r="A9" t="str">
            <v>A</v>
          </cell>
        </row>
      </sheetData>
      <sheetData sheetId="6412">
        <row r="9">
          <cell r="A9" t="str">
            <v>A</v>
          </cell>
        </row>
      </sheetData>
      <sheetData sheetId="6413">
        <row r="9">
          <cell r="A9" t="str">
            <v>A</v>
          </cell>
        </row>
      </sheetData>
      <sheetData sheetId="6414">
        <row r="9">
          <cell r="A9" t="str">
            <v>A</v>
          </cell>
        </row>
      </sheetData>
      <sheetData sheetId="6415">
        <row r="9">
          <cell r="A9" t="str">
            <v>A</v>
          </cell>
        </row>
      </sheetData>
      <sheetData sheetId="6416">
        <row r="9">
          <cell r="A9" t="str">
            <v>A</v>
          </cell>
        </row>
      </sheetData>
      <sheetData sheetId="6417">
        <row r="9">
          <cell r="A9" t="str">
            <v>A</v>
          </cell>
        </row>
      </sheetData>
      <sheetData sheetId="6418">
        <row r="9">
          <cell r="A9" t="str">
            <v>A</v>
          </cell>
        </row>
      </sheetData>
      <sheetData sheetId="6419">
        <row r="9">
          <cell r="A9" t="str">
            <v>A</v>
          </cell>
        </row>
      </sheetData>
      <sheetData sheetId="6420">
        <row r="9">
          <cell r="A9" t="str">
            <v>A</v>
          </cell>
        </row>
      </sheetData>
      <sheetData sheetId="6421">
        <row r="9">
          <cell r="A9" t="str">
            <v>A</v>
          </cell>
        </row>
      </sheetData>
      <sheetData sheetId="6422">
        <row r="9">
          <cell r="A9" t="str">
            <v>A</v>
          </cell>
        </row>
      </sheetData>
      <sheetData sheetId="6423">
        <row r="9">
          <cell r="A9" t="str">
            <v>A</v>
          </cell>
        </row>
      </sheetData>
      <sheetData sheetId="6424">
        <row r="9">
          <cell r="A9" t="str">
            <v>A</v>
          </cell>
        </row>
      </sheetData>
      <sheetData sheetId="6425">
        <row r="9">
          <cell r="A9" t="str">
            <v>A</v>
          </cell>
        </row>
      </sheetData>
      <sheetData sheetId="6426">
        <row r="9">
          <cell r="A9" t="str">
            <v>A</v>
          </cell>
        </row>
      </sheetData>
      <sheetData sheetId="6427">
        <row r="9">
          <cell r="A9" t="str">
            <v>A</v>
          </cell>
        </row>
      </sheetData>
      <sheetData sheetId="6428">
        <row r="9">
          <cell r="A9" t="str">
            <v>A</v>
          </cell>
        </row>
      </sheetData>
      <sheetData sheetId="6429">
        <row r="9">
          <cell r="A9" t="str">
            <v>A</v>
          </cell>
        </row>
      </sheetData>
      <sheetData sheetId="6430">
        <row r="9">
          <cell r="A9" t="str">
            <v>A</v>
          </cell>
        </row>
      </sheetData>
      <sheetData sheetId="6431">
        <row r="9">
          <cell r="A9" t="str">
            <v>A</v>
          </cell>
        </row>
      </sheetData>
      <sheetData sheetId="6432">
        <row r="9">
          <cell r="A9" t="str">
            <v>A</v>
          </cell>
        </row>
      </sheetData>
      <sheetData sheetId="6433">
        <row r="9">
          <cell r="A9" t="str">
            <v>A</v>
          </cell>
        </row>
      </sheetData>
      <sheetData sheetId="6434">
        <row r="9">
          <cell r="A9" t="str">
            <v>A</v>
          </cell>
        </row>
      </sheetData>
      <sheetData sheetId="6435">
        <row r="9">
          <cell r="A9" t="str">
            <v>A</v>
          </cell>
        </row>
      </sheetData>
      <sheetData sheetId="6436">
        <row r="9">
          <cell r="A9" t="str">
            <v>A</v>
          </cell>
        </row>
      </sheetData>
      <sheetData sheetId="6437">
        <row r="9">
          <cell r="A9" t="str">
            <v>A</v>
          </cell>
        </row>
      </sheetData>
      <sheetData sheetId="6438">
        <row r="9">
          <cell r="A9" t="str">
            <v>A</v>
          </cell>
        </row>
      </sheetData>
      <sheetData sheetId="6439">
        <row r="9">
          <cell r="A9" t="str">
            <v>A</v>
          </cell>
        </row>
      </sheetData>
      <sheetData sheetId="6440">
        <row r="9">
          <cell r="A9" t="str">
            <v>A</v>
          </cell>
        </row>
      </sheetData>
      <sheetData sheetId="6441">
        <row r="9">
          <cell r="A9" t="str">
            <v>A</v>
          </cell>
        </row>
      </sheetData>
      <sheetData sheetId="6442">
        <row r="9">
          <cell r="A9" t="str">
            <v>A</v>
          </cell>
        </row>
      </sheetData>
      <sheetData sheetId="6443">
        <row r="9">
          <cell r="A9" t="str">
            <v>A</v>
          </cell>
        </row>
      </sheetData>
      <sheetData sheetId="6444">
        <row r="9">
          <cell r="A9" t="str">
            <v>A</v>
          </cell>
        </row>
      </sheetData>
      <sheetData sheetId="6445">
        <row r="9">
          <cell r="A9" t="str">
            <v>A</v>
          </cell>
        </row>
      </sheetData>
      <sheetData sheetId="6446">
        <row r="9">
          <cell r="A9" t="str">
            <v>A</v>
          </cell>
        </row>
      </sheetData>
      <sheetData sheetId="6447">
        <row r="9">
          <cell r="A9" t="str">
            <v>A</v>
          </cell>
        </row>
      </sheetData>
      <sheetData sheetId="6448">
        <row r="9">
          <cell r="A9" t="str">
            <v>A</v>
          </cell>
        </row>
      </sheetData>
      <sheetData sheetId="6449">
        <row r="9">
          <cell r="A9" t="str">
            <v>A</v>
          </cell>
        </row>
      </sheetData>
      <sheetData sheetId="6450">
        <row r="9">
          <cell r="A9" t="str">
            <v>A</v>
          </cell>
        </row>
      </sheetData>
      <sheetData sheetId="6451">
        <row r="9">
          <cell r="A9" t="str">
            <v>A</v>
          </cell>
        </row>
      </sheetData>
      <sheetData sheetId="6452">
        <row r="9">
          <cell r="A9" t="str">
            <v>A</v>
          </cell>
        </row>
      </sheetData>
      <sheetData sheetId="6453">
        <row r="9">
          <cell r="A9" t="str">
            <v>A</v>
          </cell>
        </row>
      </sheetData>
      <sheetData sheetId="6454">
        <row r="9">
          <cell r="A9" t="str">
            <v>A</v>
          </cell>
        </row>
      </sheetData>
      <sheetData sheetId="6455">
        <row r="9">
          <cell r="A9" t="str">
            <v>A</v>
          </cell>
        </row>
      </sheetData>
      <sheetData sheetId="6456">
        <row r="9">
          <cell r="A9" t="str">
            <v>A</v>
          </cell>
        </row>
      </sheetData>
      <sheetData sheetId="6457">
        <row r="9">
          <cell r="A9" t="str">
            <v>A</v>
          </cell>
        </row>
      </sheetData>
      <sheetData sheetId="6458">
        <row r="9">
          <cell r="A9" t="str">
            <v>A</v>
          </cell>
        </row>
      </sheetData>
      <sheetData sheetId="6459">
        <row r="9">
          <cell r="A9" t="str">
            <v>A</v>
          </cell>
        </row>
      </sheetData>
      <sheetData sheetId="6460">
        <row r="9">
          <cell r="A9" t="str">
            <v>A</v>
          </cell>
        </row>
      </sheetData>
      <sheetData sheetId="6461">
        <row r="9">
          <cell r="A9" t="str">
            <v>A</v>
          </cell>
        </row>
      </sheetData>
      <sheetData sheetId="6462">
        <row r="9">
          <cell r="A9" t="str">
            <v>A</v>
          </cell>
        </row>
      </sheetData>
      <sheetData sheetId="6463">
        <row r="9">
          <cell r="A9" t="str">
            <v>A</v>
          </cell>
        </row>
      </sheetData>
      <sheetData sheetId="6464">
        <row r="9">
          <cell r="A9" t="str">
            <v>A</v>
          </cell>
        </row>
      </sheetData>
      <sheetData sheetId="6465">
        <row r="9">
          <cell r="A9" t="str">
            <v>A</v>
          </cell>
        </row>
      </sheetData>
      <sheetData sheetId="6466">
        <row r="9">
          <cell r="A9" t="str">
            <v>A</v>
          </cell>
        </row>
      </sheetData>
      <sheetData sheetId="6467">
        <row r="9">
          <cell r="A9" t="str">
            <v>A</v>
          </cell>
        </row>
      </sheetData>
      <sheetData sheetId="6468">
        <row r="9">
          <cell r="A9" t="str">
            <v>A</v>
          </cell>
        </row>
      </sheetData>
      <sheetData sheetId="6469">
        <row r="9">
          <cell r="A9" t="str">
            <v>A</v>
          </cell>
        </row>
      </sheetData>
      <sheetData sheetId="6470">
        <row r="9">
          <cell r="A9" t="str">
            <v>A</v>
          </cell>
        </row>
      </sheetData>
      <sheetData sheetId="6471">
        <row r="9">
          <cell r="A9" t="str">
            <v>A</v>
          </cell>
        </row>
      </sheetData>
      <sheetData sheetId="6472">
        <row r="9">
          <cell r="A9" t="str">
            <v>A</v>
          </cell>
        </row>
      </sheetData>
      <sheetData sheetId="6473">
        <row r="9">
          <cell r="A9" t="str">
            <v>A</v>
          </cell>
        </row>
      </sheetData>
      <sheetData sheetId="6474">
        <row r="9">
          <cell r="A9" t="str">
            <v>A</v>
          </cell>
        </row>
      </sheetData>
      <sheetData sheetId="6475">
        <row r="9">
          <cell r="A9" t="str">
            <v>A</v>
          </cell>
        </row>
      </sheetData>
      <sheetData sheetId="6476">
        <row r="9">
          <cell r="A9" t="str">
            <v>A</v>
          </cell>
        </row>
      </sheetData>
      <sheetData sheetId="6477">
        <row r="9">
          <cell r="A9" t="str">
            <v>A</v>
          </cell>
        </row>
      </sheetData>
      <sheetData sheetId="6478">
        <row r="9">
          <cell r="A9" t="str">
            <v>A</v>
          </cell>
        </row>
      </sheetData>
      <sheetData sheetId="6479">
        <row r="9">
          <cell r="A9" t="str">
            <v>A</v>
          </cell>
        </row>
      </sheetData>
      <sheetData sheetId="6480">
        <row r="9">
          <cell r="A9" t="str">
            <v>A</v>
          </cell>
        </row>
      </sheetData>
      <sheetData sheetId="6481">
        <row r="9">
          <cell r="A9" t="str">
            <v>A</v>
          </cell>
        </row>
      </sheetData>
      <sheetData sheetId="6482">
        <row r="9">
          <cell r="A9" t="str">
            <v>A</v>
          </cell>
        </row>
      </sheetData>
      <sheetData sheetId="6483">
        <row r="9">
          <cell r="A9" t="str">
            <v>A</v>
          </cell>
        </row>
      </sheetData>
      <sheetData sheetId="6484">
        <row r="9">
          <cell r="A9" t="str">
            <v>A</v>
          </cell>
        </row>
      </sheetData>
      <sheetData sheetId="6485">
        <row r="9">
          <cell r="A9" t="str">
            <v>A</v>
          </cell>
        </row>
      </sheetData>
      <sheetData sheetId="6486">
        <row r="9">
          <cell r="A9" t="str">
            <v>A</v>
          </cell>
        </row>
      </sheetData>
      <sheetData sheetId="6487">
        <row r="9">
          <cell r="A9" t="str">
            <v>A</v>
          </cell>
        </row>
      </sheetData>
      <sheetData sheetId="6488">
        <row r="9">
          <cell r="A9" t="str">
            <v>A</v>
          </cell>
        </row>
      </sheetData>
      <sheetData sheetId="6489">
        <row r="9">
          <cell r="A9" t="str">
            <v>A</v>
          </cell>
        </row>
      </sheetData>
      <sheetData sheetId="6490">
        <row r="9">
          <cell r="A9" t="str">
            <v>A</v>
          </cell>
        </row>
      </sheetData>
      <sheetData sheetId="6491">
        <row r="9">
          <cell r="A9" t="str">
            <v>A</v>
          </cell>
        </row>
      </sheetData>
      <sheetData sheetId="6492">
        <row r="9">
          <cell r="A9" t="str">
            <v>A</v>
          </cell>
        </row>
      </sheetData>
      <sheetData sheetId="6493">
        <row r="9">
          <cell r="A9" t="str">
            <v>A</v>
          </cell>
        </row>
      </sheetData>
      <sheetData sheetId="6494">
        <row r="9">
          <cell r="A9" t="str">
            <v>A</v>
          </cell>
        </row>
      </sheetData>
      <sheetData sheetId="6495">
        <row r="9">
          <cell r="A9" t="str">
            <v>A</v>
          </cell>
        </row>
      </sheetData>
      <sheetData sheetId="6496">
        <row r="9">
          <cell r="A9" t="str">
            <v>A</v>
          </cell>
        </row>
      </sheetData>
      <sheetData sheetId="6497">
        <row r="9">
          <cell r="A9" t="str">
            <v>A</v>
          </cell>
        </row>
      </sheetData>
      <sheetData sheetId="6498">
        <row r="9">
          <cell r="A9" t="str">
            <v>A</v>
          </cell>
        </row>
      </sheetData>
      <sheetData sheetId="6499">
        <row r="9">
          <cell r="A9" t="str">
            <v>A</v>
          </cell>
        </row>
      </sheetData>
      <sheetData sheetId="6500">
        <row r="9">
          <cell r="A9" t="str">
            <v>A</v>
          </cell>
        </row>
      </sheetData>
      <sheetData sheetId="6501">
        <row r="9">
          <cell r="A9" t="str">
            <v>A</v>
          </cell>
        </row>
      </sheetData>
      <sheetData sheetId="6502">
        <row r="9">
          <cell r="A9" t="str">
            <v>A</v>
          </cell>
        </row>
      </sheetData>
      <sheetData sheetId="6503">
        <row r="9">
          <cell r="A9" t="str">
            <v>A</v>
          </cell>
        </row>
      </sheetData>
      <sheetData sheetId="6504">
        <row r="9">
          <cell r="A9" t="str">
            <v>A</v>
          </cell>
        </row>
      </sheetData>
      <sheetData sheetId="6505">
        <row r="9">
          <cell r="A9" t="str">
            <v>A</v>
          </cell>
        </row>
      </sheetData>
      <sheetData sheetId="6506">
        <row r="9">
          <cell r="A9" t="str">
            <v>A</v>
          </cell>
        </row>
      </sheetData>
      <sheetData sheetId="6507">
        <row r="9">
          <cell r="A9" t="str">
            <v>A</v>
          </cell>
        </row>
      </sheetData>
      <sheetData sheetId="6508">
        <row r="9">
          <cell r="A9" t="str">
            <v>A</v>
          </cell>
        </row>
      </sheetData>
      <sheetData sheetId="6509">
        <row r="9">
          <cell r="A9" t="str">
            <v>A</v>
          </cell>
        </row>
      </sheetData>
      <sheetData sheetId="6510">
        <row r="9">
          <cell r="A9" t="str">
            <v>A</v>
          </cell>
        </row>
      </sheetData>
      <sheetData sheetId="6511">
        <row r="9">
          <cell r="A9" t="str">
            <v>A</v>
          </cell>
        </row>
      </sheetData>
      <sheetData sheetId="6512">
        <row r="9">
          <cell r="A9" t="str">
            <v>A</v>
          </cell>
        </row>
      </sheetData>
      <sheetData sheetId="6513">
        <row r="9">
          <cell r="A9" t="str">
            <v>A</v>
          </cell>
        </row>
      </sheetData>
      <sheetData sheetId="6514">
        <row r="9">
          <cell r="A9" t="str">
            <v>A</v>
          </cell>
        </row>
      </sheetData>
      <sheetData sheetId="6515">
        <row r="9">
          <cell r="A9" t="str">
            <v>A</v>
          </cell>
        </row>
      </sheetData>
      <sheetData sheetId="6516">
        <row r="9">
          <cell r="A9" t="str">
            <v>A</v>
          </cell>
        </row>
      </sheetData>
      <sheetData sheetId="6517">
        <row r="9">
          <cell r="A9" t="str">
            <v>A</v>
          </cell>
        </row>
      </sheetData>
      <sheetData sheetId="6518">
        <row r="9">
          <cell r="A9" t="str">
            <v>A</v>
          </cell>
        </row>
      </sheetData>
      <sheetData sheetId="6519">
        <row r="9">
          <cell r="A9" t="str">
            <v>A</v>
          </cell>
        </row>
      </sheetData>
      <sheetData sheetId="6520">
        <row r="9">
          <cell r="A9" t="str">
            <v>A</v>
          </cell>
        </row>
      </sheetData>
      <sheetData sheetId="6521">
        <row r="9">
          <cell r="A9" t="str">
            <v>A</v>
          </cell>
        </row>
      </sheetData>
      <sheetData sheetId="6522">
        <row r="9">
          <cell r="A9" t="str">
            <v>A</v>
          </cell>
        </row>
      </sheetData>
      <sheetData sheetId="6523">
        <row r="9">
          <cell r="A9" t="str">
            <v>A</v>
          </cell>
        </row>
      </sheetData>
      <sheetData sheetId="6524">
        <row r="9">
          <cell r="A9" t="str">
            <v>A</v>
          </cell>
        </row>
      </sheetData>
      <sheetData sheetId="6525">
        <row r="9">
          <cell r="A9" t="str">
            <v>A</v>
          </cell>
        </row>
      </sheetData>
      <sheetData sheetId="6526">
        <row r="9">
          <cell r="A9" t="str">
            <v>A</v>
          </cell>
        </row>
      </sheetData>
      <sheetData sheetId="6527">
        <row r="9">
          <cell r="A9" t="str">
            <v>A</v>
          </cell>
        </row>
      </sheetData>
      <sheetData sheetId="6528">
        <row r="9">
          <cell r="A9" t="str">
            <v>A</v>
          </cell>
        </row>
      </sheetData>
      <sheetData sheetId="6529">
        <row r="9">
          <cell r="A9" t="str">
            <v>A</v>
          </cell>
        </row>
      </sheetData>
      <sheetData sheetId="6530">
        <row r="9">
          <cell r="A9" t="str">
            <v>A</v>
          </cell>
        </row>
      </sheetData>
      <sheetData sheetId="6531">
        <row r="9">
          <cell r="A9" t="str">
            <v>A</v>
          </cell>
        </row>
      </sheetData>
      <sheetData sheetId="6532">
        <row r="9">
          <cell r="A9" t="str">
            <v>A</v>
          </cell>
        </row>
      </sheetData>
      <sheetData sheetId="6533">
        <row r="9">
          <cell r="A9" t="str">
            <v>A</v>
          </cell>
        </row>
      </sheetData>
      <sheetData sheetId="6534">
        <row r="9">
          <cell r="A9" t="str">
            <v>A</v>
          </cell>
        </row>
      </sheetData>
      <sheetData sheetId="6535">
        <row r="9">
          <cell r="A9" t="str">
            <v>A</v>
          </cell>
        </row>
      </sheetData>
      <sheetData sheetId="6536">
        <row r="9">
          <cell r="A9" t="str">
            <v>A</v>
          </cell>
        </row>
      </sheetData>
      <sheetData sheetId="6537">
        <row r="9">
          <cell r="A9" t="str">
            <v>A</v>
          </cell>
        </row>
      </sheetData>
      <sheetData sheetId="6538">
        <row r="9">
          <cell r="A9" t="str">
            <v>A</v>
          </cell>
        </row>
      </sheetData>
      <sheetData sheetId="6539">
        <row r="9">
          <cell r="A9" t="str">
            <v>A</v>
          </cell>
        </row>
      </sheetData>
      <sheetData sheetId="6540">
        <row r="9">
          <cell r="A9" t="str">
            <v>A</v>
          </cell>
        </row>
      </sheetData>
      <sheetData sheetId="6541">
        <row r="9">
          <cell r="A9" t="str">
            <v>A</v>
          </cell>
        </row>
      </sheetData>
      <sheetData sheetId="6542">
        <row r="9">
          <cell r="A9" t="str">
            <v>A</v>
          </cell>
        </row>
      </sheetData>
      <sheetData sheetId="6543">
        <row r="9">
          <cell r="A9" t="str">
            <v>A</v>
          </cell>
        </row>
      </sheetData>
      <sheetData sheetId="6544">
        <row r="9">
          <cell r="A9" t="str">
            <v>A</v>
          </cell>
        </row>
      </sheetData>
      <sheetData sheetId="6545">
        <row r="9">
          <cell r="A9" t="str">
            <v>A</v>
          </cell>
        </row>
      </sheetData>
      <sheetData sheetId="6546">
        <row r="9">
          <cell r="A9" t="str">
            <v>A</v>
          </cell>
        </row>
      </sheetData>
      <sheetData sheetId="6547">
        <row r="9">
          <cell r="A9" t="str">
            <v>A</v>
          </cell>
        </row>
      </sheetData>
      <sheetData sheetId="6548">
        <row r="9">
          <cell r="A9" t="str">
            <v>A</v>
          </cell>
        </row>
      </sheetData>
      <sheetData sheetId="6549">
        <row r="9">
          <cell r="A9" t="str">
            <v>A</v>
          </cell>
        </row>
      </sheetData>
      <sheetData sheetId="6550">
        <row r="9">
          <cell r="A9" t="str">
            <v>A</v>
          </cell>
        </row>
      </sheetData>
      <sheetData sheetId="6551">
        <row r="9">
          <cell r="A9" t="str">
            <v>A</v>
          </cell>
        </row>
      </sheetData>
      <sheetData sheetId="6552">
        <row r="9">
          <cell r="A9" t="str">
            <v>A</v>
          </cell>
        </row>
      </sheetData>
      <sheetData sheetId="6553">
        <row r="9">
          <cell r="A9" t="str">
            <v>A</v>
          </cell>
        </row>
      </sheetData>
      <sheetData sheetId="6554">
        <row r="9">
          <cell r="A9" t="str">
            <v>A</v>
          </cell>
        </row>
      </sheetData>
      <sheetData sheetId="6555">
        <row r="9">
          <cell r="A9" t="str">
            <v>A</v>
          </cell>
        </row>
      </sheetData>
      <sheetData sheetId="6556">
        <row r="9">
          <cell r="A9" t="str">
            <v>A</v>
          </cell>
        </row>
      </sheetData>
      <sheetData sheetId="6557">
        <row r="9">
          <cell r="A9" t="str">
            <v>A</v>
          </cell>
        </row>
      </sheetData>
      <sheetData sheetId="6558">
        <row r="9">
          <cell r="A9" t="str">
            <v>A</v>
          </cell>
        </row>
      </sheetData>
      <sheetData sheetId="6559">
        <row r="9">
          <cell r="A9" t="str">
            <v>A</v>
          </cell>
        </row>
      </sheetData>
      <sheetData sheetId="6560">
        <row r="9">
          <cell r="A9" t="str">
            <v>A</v>
          </cell>
        </row>
      </sheetData>
      <sheetData sheetId="6561">
        <row r="9">
          <cell r="A9" t="str">
            <v>A</v>
          </cell>
        </row>
      </sheetData>
      <sheetData sheetId="6562">
        <row r="9">
          <cell r="A9" t="str">
            <v>A</v>
          </cell>
        </row>
      </sheetData>
      <sheetData sheetId="6563">
        <row r="9">
          <cell r="A9" t="str">
            <v>A</v>
          </cell>
        </row>
      </sheetData>
      <sheetData sheetId="6564">
        <row r="9">
          <cell r="A9" t="str">
            <v>A</v>
          </cell>
        </row>
      </sheetData>
      <sheetData sheetId="6565">
        <row r="9">
          <cell r="A9" t="str">
            <v>A</v>
          </cell>
        </row>
      </sheetData>
      <sheetData sheetId="6566">
        <row r="9">
          <cell r="A9" t="str">
            <v>A</v>
          </cell>
        </row>
      </sheetData>
      <sheetData sheetId="6567">
        <row r="9">
          <cell r="A9" t="str">
            <v>A</v>
          </cell>
        </row>
      </sheetData>
      <sheetData sheetId="6568">
        <row r="9">
          <cell r="A9" t="str">
            <v>A</v>
          </cell>
        </row>
      </sheetData>
      <sheetData sheetId="6569">
        <row r="9">
          <cell r="A9" t="str">
            <v>A</v>
          </cell>
        </row>
      </sheetData>
      <sheetData sheetId="6570">
        <row r="9">
          <cell r="A9" t="str">
            <v>A</v>
          </cell>
        </row>
      </sheetData>
      <sheetData sheetId="6571">
        <row r="9">
          <cell r="A9" t="str">
            <v>A</v>
          </cell>
        </row>
      </sheetData>
      <sheetData sheetId="6572">
        <row r="9">
          <cell r="A9" t="str">
            <v>A</v>
          </cell>
        </row>
      </sheetData>
      <sheetData sheetId="6573">
        <row r="9">
          <cell r="A9" t="str">
            <v>A</v>
          </cell>
        </row>
      </sheetData>
      <sheetData sheetId="6574">
        <row r="9">
          <cell r="A9" t="str">
            <v>A</v>
          </cell>
        </row>
      </sheetData>
      <sheetData sheetId="6575">
        <row r="9">
          <cell r="A9" t="str">
            <v>A</v>
          </cell>
        </row>
      </sheetData>
      <sheetData sheetId="6576">
        <row r="9">
          <cell r="A9" t="str">
            <v>A</v>
          </cell>
        </row>
      </sheetData>
      <sheetData sheetId="6577">
        <row r="9">
          <cell r="A9" t="str">
            <v>A</v>
          </cell>
        </row>
      </sheetData>
      <sheetData sheetId="6578">
        <row r="9">
          <cell r="A9" t="str">
            <v>A</v>
          </cell>
        </row>
      </sheetData>
      <sheetData sheetId="6579">
        <row r="9">
          <cell r="A9" t="str">
            <v>A</v>
          </cell>
        </row>
      </sheetData>
      <sheetData sheetId="6580">
        <row r="9">
          <cell r="A9" t="str">
            <v>A</v>
          </cell>
        </row>
      </sheetData>
      <sheetData sheetId="6581">
        <row r="9">
          <cell r="A9" t="str">
            <v>A</v>
          </cell>
        </row>
      </sheetData>
      <sheetData sheetId="6582">
        <row r="9">
          <cell r="A9" t="str">
            <v>A</v>
          </cell>
        </row>
      </sheetData>
      <sheetData sheetId="6583">
        <row r="9">
          <cell r="A9" t="str">
            <v>A</v>
          </cell>
        </row>
      </sheetData>
      <sheetData sheetId="6584">
        <row r="9">
          <cell r="A9" t="str">
            <v>A</v>
          </cell>
        </row>
      </sheetData>
      <sheetData sheetId="6585">
        <row r="9">
          <cell r="A9" t="str">
            <v>A</v>
          </cell>
        </row>
      </sheetData>
      <sheetData sheetId="6586">
        <row r="9">
          <cell r="A9" t="str">
            <v>A</v>
          </cell>
        </row>
      </sheetData>
      <sheetData sheetId="6587">
        <row r="9">
          <cell r="A9" t="str">
            <v>A</v>
          </cell>
        </row>
      </sheetData>
      <sheetData sheetId="6588">
        <row r="9">
          <cell r="A9" t="str">
            <v>A</v>
          </cell>
        </row>
      </sheetData>
      <sheetData sheetId="6589">
        <row r="9">
          <cell r="A9" t="str">
            <v>A</v>
          </cell>
        </row>
      </sheetData>
      <sheetData sheetId="6590">
        <row r="9">
          <cell r="A9" t="str">
            <v>A</v>
          </cell>
        </row>
      </sheetData>
      <sheetData sheetId="6591">
        <row r="9">
          <cell r="A9" t="str">
            <v>A</v>
          </cell>
        </row>
      </sheetData>
      <sheetData sheetId="6592">
        <row r="9">
          <cell r="A9" t="str">
            <v>A</v>
          </cell>
        </row>
      </sheetData>
      <sheetData sheetId="6593">
        <row r="9">
          <cell r="A9" t="str">
            <v>A</v>
          </cell>
        </row>
      </sheetData>
      <sheetData sheetId="6594">
        <row r="9">
          <cell r="A9" t="str">
            <v>A</v>
          </cell>
        </row>
      </sheetData>
      <sheetData sheetId="6595">
        <row r="9">
          <cell r="A9" t="str">
            <v>A</v>
          </cell>
        </row>
      </sheetData>
      <sheetData sheetId="6596">
        <row r="9">
          <cell r="A9" t="str">
            <v>A</v>
          </cell>
        </row>
      </sheetData>
      <sheetData sheetId="6597">
        <row r="9">
          <cell r="A9" t="str">
            <v>A</v>
          </cell>
        </row>
      </sheetData>
      <sheetData sheetId="6598">
        <row r="9">
          <cell r="A9" t="str">
            <v>A</v>
          </cell>
        </row>
      </sheetData>
      <sheetData sheetId="6599">
        <row r="9">
          <cell r="A9" t="str">
            <v>A</v>
          </cell>
        </row>
      </sheetData>
      <sheetData sheetId="6600">
        <row r="9">
          <cell r="A9" t="str">
            <v>A</v>
          </cell>
        </row>
      </sheetData>
      <sheetData sheetId="6601">
        <row r="9">
          <cell r="A9" t="str">
            <v>A</v>
          </cell>
        </row>
      </sheetData>
      <sheetData sheetId="6602">
        <row r="9">
          <cell r="A9" t="str">
            <v>A</v>
          </cell>
        </row>
      </sheetData>
      <sheetData sheetId="6603">
        <row r="9">
          <cell r="A9" t="str">
            <v>A</v>
          </cell>
        </row>
      </sheetData>
      <sheetData sheetId="6604">
        <row r="9">
          <cell r="A9" t="str">
            <v>A</v>
          </cell>
        </row>
      </sheetData>
      <sheetData sheetId="6605">
        <row r="9">
          <cell r="A9" t="str">
            <v>A</v>
          </cell>
        </row>
      </sheetData>
      <sheetData sheetId="6606">
        <row r="9">
          <cell r="A9" t="str">
            <v>A</v>
          </cell>
        </row>
      </sheetData>
      <sheetData sheetId="6607">
        <row r="9">
          <cell r="A9" t="str">
            <v>A</v>
          </cell>
        </row>
      </sheetData>
      <sheetData sheetId="6608">
        <row r="9">
          <cell r="A9" t="str">
            <v>A</v>
          </cell>
        </row>
      </sheetData>
      <sheetData sheetId="6609">
        <row r="9">
          <cell r="A9" t="str">
            <v>A</v>
          </cell>
        </row>
      </sheetData>
      <sheetData sheetId="6610">
        <row r="9">
          <cell r="A9" t="str">
            <v>A</v>
          </cell>
        </row>
      </sheetData>
      <sheetData sheetId="6611">
        <row r="9">
          <cell r="A9" t="str">
            <v>A</v>
          </cell>
        </row>
      </sheetData>
      <sheetData sheetId="6612">
        <row r="9">
          <cell r="A9" t="str">
            <v>A</v>
          </cell>
        </row>
      </sheetData>
      <sheetData sheetId="6613">
        <row r="9">
          <cell r="A9" t="str">
            <v>A</v>
          </cell>
        </row>
      </sheetData>
      <sheetData sheetId="6614">
        <row r="9">
          <cell r="A9" t="str">
            <v>A</v>
          </cell>
        </row>
      </sheetData>
      <sheetData sheetId="6615">
        <row r="9">
          <cell r="A9" t="str">
            <v>A</v>
          </cell>
        </row>
      </sheetData>
      <sheetData sheetId="6616">
        <row r="9">
          <cell r="A9" t="str">
            <v>A</v>
          </cell>
        </row>
      </sheetData>
      <sheetData sheetId="6617">
        <row r="9">
          <cell r="A9" t="str">
            <v>A</v>
          </cell>
        </row>
      </sheetData>
      <sheetData sheetId="6618">
        <row r="9">
          <cell r="A9" t="str">
            <v>A</v>
          </cell>
        </row>
      </sheetData>
      <sheetData sheetId="6619">
        <row r="9">
          <cell r="A9" t="str">
            <v>A</v>
          </cell>
        </row>
      </sheetData>
      <sheetData sheetId="6620">
        <row r="9">
          <cell r="A9" t="str">
            <v>A</v>
          </cell>
        </row>
      </sheetData>
      <sheetData sheetId="6621">
        <row r="9">
          <cell r="A9" t="str">
            <v>A</v>
          </cell>
        </row>
      </sheetData>
      <sheetData sheetId="6622">
        <row r="9">
          <cell r="A9" t="str">
            <v>A</v>
          </cell>
        </row>
      </sheetData>
      <sheetData sheetId="6623">
        <row r="9">
          <cell r="A9" t="str">
            <v>A</v>
          </cell>
        </row>
      </sheetData>
      <sheetData sheetId="6624">
        <row r="9">
          <cell r="A9" t="str">
            <v>A</v>
          </cell>
        </row>
      </sheetData>
      <sheetData sheetId="6625">
        <row r="9">
          <cell r="A9" t="str">
            <v>A</v>
          </cell>
        </row>
      </sheetData>
      <sheetData sheetId="6626">
        <row r="9">
          <cell r="A9" t="str">
            <v>A</v>
          </cell>
        </row>
      </sheetData>
      <sheetData sheetId="6627">
        <row r="9">
          <cell r="A9" t="str">
            <v>A</v>
          </cell>
        </row>
      </sheetData>
      <sheetData sheetId="6628">
        <row r="9">
          <cell r="A9" t="str">
            <v>A</v>
          </cell>
        </row>
      </sheetData>
      <sheetData sheetId="6629">
        <row r="9">
          <cell r="A9" t="str">
            <v>A</v>
          </cell>
        </row>
      </sheetData>
      <sheetData sheetId="6630">
        <row r="9">
          <cell r="A9" t="str">
            <v>A</v>
          </cell>
        </row>
      </sheetData>
      <sheetData sheetId="6631">
        <row r="9">
          <cell r="A9" t="str">
            <v>A</v>
          </cell>
        </row>
      </sheetData>
      <sheetData sheetId="6632">
        <row r="9">
          <cell r="A9" t="str">
            <v>A</v>
          </cell>
        </row>
      </sheetData>
      <sheetData sheetId="6633">
        <row r="9">
          <cell r="A9" t="str">
            <v>A</v>
          </cell>
        </row>
      </sheetData>
      <sheetData sheetId="6634">
        <row r="9">
          <cell r="A9" t="str">
            <v>A</v>
          </cell>
        </row>
      </sheetData>
      <sheetData sheetId="6635">
        <row r="9">
          <cell r="A9" t="str">
            <v>A</v>
          </cell>
        </row>
      </sheetData>
      <sheetData sheetId="6636">
        <row r="9">
          <cell r="A9" t="str">
            <v>A</v>
          </cell>
        </row>
      </sheetData>
      <sheetData sheetId="6637">
        <row r="9">
          <cell r="A9" t="str">
            <v>A</v>
          </cell>
        </row>
      </sheetData>
      <sheetData sheetId="6638">
        <row r="9">
          <cell r="A9" t="str">
            <v>A</v>
          </cell>
        </row>
      </sheetData>
      <sheetData sheetId="6639">
        <row r="9">
          <cell r="A9" t="str">
            <v>A</v>
          </cell>
        </row>
      </sheetData>
      <sheetData sheetId="6640">
        <row r="9">
          <cell r="A9" t="str">
            <v>A</v>
          </cell>
        </row>
      </sheetData>
      <sheetData sheetId="6641">
        <row r="9">
          <cell r="A9" t="str">
            <v>A</v>
          </cell>
        </row>
      </sheetData>
      <sheetData sheetId="6642">
        <row r="9">
          <cell r="A9" t="str">
            <v>A</v>
          </cell>
        </row>
      </sheetData>
      <sheetData sheetId="6643">
        <row r="9">
          <cell r="A9" t="str">
            <v>A</v>
          </cell>
        </row>
      </sheetData>
      <sheetData sheetId="6644">
        <row r="9">
          <cell r="A9" t="str">
            <v>A</v>
          </cell>
        </row>
      </sheetData>
      <sheetData sheetId="6645">
        <row r="9">
          <cell r="A9" t="str">
            <v>A</v>
          </cell>
        </row>
      </sheetData>
      <sheetData sheetId="6646">
        <row r="9">
          <cell r="A9" t="str">
            <v>A</v>
          </cell>
        </row>
      </sheetData>
      <sheetData sheetId="6647">
        <row r="9">
          <cell r="A9" t="str">
            <v>A</v>
          </cell>
        </row>
      </sheetData>
      <sheetData sheetId="6648">
        <row r="9">
          <cell r="A9" t="str">
            <v>A</v>
          </cell>
        </row>
      </sheetData>
      <sheetData sheetId="6649">
        <row r="9">
          <cell r="A9" t="str">
            <v>A</v>
          </cell>
        </row>
      </sheetData>
      <sheetData sheetId="6650">
        <row r="9">
          <cell r="A9" t="str">
            <v>A</v>
          </cell>
        </row>
      </sheetData>
      <sheetData sheetId="6651">
        <row r="9">
          <cell r="A9" t="str">
            <v>A</v>
          </cell>
        </row>
      </sheetData>
      <sheetData sheetId="6652">
        <row r="9">
          <cell r="A9" t="str">
            <v>A</v>
          </cell>
        </row>
      </sheetData>
      <sheetData sheetId="6653">
        <row r="9">
          <cell r="A9" t="str">
            <v>A</v>
          </cell>
        </row>
      </sheetData>
      <sheetData sheetId="6654">
        <row r="9">
          <cell r="A9" t="str">
            <v>A</v>
          </cell>
        </row>
      </sheetData>
      <sheetData sheetId="6655">
        <row r="9">
          <cell r="A9" t="str">
            <v>A</v>
          </cell>
        </row>
      </sheetData>
      <sheetData sheetId="6656">
        <row r="9">
          <cell r="A9" t="str">
            <v>A</v>
          </cell>
        </row>
      </sheetData>
      <sheetData sheetId="6657">
        <row r="9">
          <cell r="A9" t="str">
            <v>A</v>
          </cell>
        </row>
      </sheetData>
      <sheetData sheetId="6658">
        <row r="9">
          <cell r="A9" t="str">
            <v>A</v>
          </cell>
        </row>
      </sheetData>
      <sheetData sheetId="6659">
        <row r="9">
          <cell r="A9" t="str">
            <v>A</v>
          </cell>
        </row>
      </sheetData>
      <sheetData sheetId="6660">
        <row r="9">
          <cell r="A9" t="str">
            <v>A</v>
          </cell>
        </row>
      </sheetData>
      <sheetData sheetId="6661">
        <row r="9">
          <cell r="A9" t="str">
            <v>A</v>
          </cell>
        </row>
      </sheetData>
      <sheetData sheetId="6662">
        <row r="9">
          <cell r="A9" t="str">
            <v>A</v>
          </cell>
        </row>
      </sheetData>
      <sheetData sheetId="6663">
        <row r="9">
          <cell r="A9" t="str">
            <v>A</v>
          </cell>
        </row>
      </sheetData>
      <sheetData sheetId="6664">
        <row r="9">
          <cell r="A9" t="str">
            <v>A</v>
          </cell>
        </row>
      </sheetData>
      <sheetData sheetId="6665">
        <row r="9">
          <cell r="A9" t="str">
            <v>A</v>
          </cell>
        </row>
      </sheetData>
      <sheetData sheetId="6666">
        <row r="9">
          <cell r="A9" t="str">
            <v>A</v>
          </cell>
        </row>
      </sheetData>
      <sheetData sheetId="6667">
        <row r="9">
          <cell r="A9" t="str">
            <v>A</v>
          </cell>
        </row>
      </sheetData>
      <sheetData sheetId="6668">
        <row r="9">
          <cell r="A9" t="str">
            <v>A</v>
          </cell>
        </row>
      </sheetData>
      <sheetData sheetId="6669">
        <row r="9">
          <cell r="A9" t="str">
            <v>A</v>
          </cell>
        </row>
      </sheetData>
      <sheetData sheetId="6670">
        <row r="9">
          <cell r="A9" t="str">
            <v>A</v>
          </cell>
        </row>
      </sheetData>
      <sheetData sheetId="6671">
        <row r="9">
          <cell r="A9" t="str">
            <v>A</v>
          </cell>
        </row>
      </sheetData>
      <sheetData sheetId="6672">
        <row r="9">
          <cell r="A9" t="str">
            <v>A</v>
          </cell>
        </row>
      </sheetData>
      <sheetData sheetId="6673">
        <row r="9">
          <cell r="A9" t="str">
            <v>A</v>
          </cell>
        </row>
      </sheetData>
      <sheetData sheetId="6674">
        <row r="9">
          <cell r="A9" t="str">
            <v>A</v>
          </cell>
        </row>
      </sheetData>
      <sheetData sheetId="6675">
        <row r="9">
          <cell r="A9" t="str">
            <v>A</v>
          </cell>
        </row>
      </sheetData>
      <sheetData sheetId="6676">
        <row r="9">
          <cell r="A9" t="str">
            <v>A</v>
          </cell>
        </row>
      </sheetData>
      <sheetData sheetId="6677">
        <row r="9">
          <cell r="A9" t="str">
            <v>A</v>
          </cell>
        </row>
      </sheetData>
      <sheetData sheetId="6678">
        <row r="9">
          <cell r="A9" t="str">
            <v>A</v>
          </cell>
        </row>
      </sheetData>
      <sheetData sheetId="6679">
        <row r="9">
          <cell r="A9" t="str">
            <v>A</v>
          </cell>
        </row>
      </sheetData>
      <sheetData sheetId="6680">
        <row r="9">
          <cell r="A9" t="str">
            <v>A</v>
          </cell>
        </row>
      </sheetData>
      <sheetData sheetId="6681">
        <row r="9">
          <cell r="A9" t="str">
            <v>A</v>
          </cell>
        </row>
      </sheetData>
      <sheetData sheetId="6682">
        <row r="9">
          <cell r="A9" t="str">
            <v>A</v>
          </cell>
        </row>
      </sheetData>
      <sheetData sheetId="6683">
        <row r="9">
          <cell r="A9" t="str">
            <v>A</v>
          </cell>
        </row>
      </sheetData>
      <sheetData sheetId="6684">
        <row r="9">
          <cell r="A9" t="str">
            <v>A</v>
          </cell>
        </row>
      </sheetData>
      <sheetData sheetId="6685">
        <row r="9">
          <cell r="A9" t="str">
            <v>A</v>
          </cell>
        </row>
      </sheetData>
      <sheetData sheetId="6686">
        <row r="9">
          <cell r="A9" t="str">
            <v>A</v>
          </cell>
        </row>
      </sheetData>
      <sheetData sheetId="6687">
        <row r="9">
          <cell r="A9" t="str">
            <v>A</v>
          </cell>
        </row>
      </sheetData>
      <sheetData sheetId="6688">
        <row r="9">
          <cell r="A9" t="str">
            <v>A</v>
          </cell>
        </row>
      </sheetData>
      <sheetData sheetId="6689">
        <row r="9">
          <cell r="A9" t="str">
            <v>A</v>
          </cell>
        </row>
      </sheetData>
      <sheetData sheetId="6690">
        <row r="9">
          <cell r="A9" t="str">
            <v>A</v>
          </cell>
        </row>
      </sheetData>
      <sheetData sheetId="6691">
        <row r="9">
          <cell r="A9" t="str">
            <v>A</v>
          </cell>
        </row>
      </sheetData>
      <sheetData sheetId="6692">
        <row r="9">
          <cell r="A9" t="str">
            <v>A</v>
          </cell>
        </row>
      </sheetData>
      <sheetData sheetId="6693">
        <row r="9">
          <cell r="A9" t="str">
            <v>A</v>
          </cell>
        </row>
      </sheetData>
      <sheetData sheetId="6694">
        <row r="9">
          <cell r="A9" t="str">
            <v>A</v>
          </cell>
        </row>
      </sheetData>
      <sheetData sheetId="6695">
        <row r="9">
          <cell r="A9" t="str">
            <v>A</v>
          </cell>
        </row>
      </sheetData>
      <sheetData sheetId="6696">
        <row r="9">
          <cell r="A9" t="str">
            <v>A</v>
          </cell>
        </row>
      </sheetData>
      <sheetData sheetId="6697">
        <row r="9">
          <cell r="A9" t="str">
            <v>A</v>
          </cell>
        </row>
      </sheetData>
      <sheetData sheetId="6698">
        <row r="9">
          <cell r="A9" t="str">
            <v>A</v>
          </cell>
        </row>
      </sheetData>
      <sheetData sheetId="6699">
        <row r="9">
          <cell r="A9" t="str">
            <v>A</v>
          </cell>
        </row>
      </sheetData>
      <sheetData sheetId="6700">
        <row r="9">
          <cell r="A9" t="str">
            <v>A</v>
          </cell>
        </row>
      </sheetData>
      <sheetData sheetId="6701">
        <row r="9">
          <cell r="A9" t="str">
            <v>A</v>
          </cell>
        </row>
      </sheetData>
      <sheetData sheetId="6702">
        <row r="9">
          <cell r="A9" t="str">
            <v>A</v>
          </cell>
        </row>
      </sheetData>
      <sheetData sheetId="6703">
        <row r="9">
          <cell r="A9" t="str">
            <v>A</v>
          </cell>
        </row>
      </sheetData>
      <sheetData sheetId="6704">
        <row r="9">
          <cell r="A9" t="str">
            <v>A</v>
          </cell>
        </row>
      </sheetData>
      <sheetData sheetId="6705">
        <row r="9">
          <cell r="A9" t="str">
            <v>A</v>
          </cell>
        </row>
      </sheetData>
      <sheetData sheetId="6706">
        <row r="9">
          <cell r="A9" t="str">
            <v>A</v>
          </cell>
        </row>
      </sheetData>
      <sheetData sheetId="6707">
        <row r="9">
          <cell r="A9" t="str">
            <v>A</v>
          </cell>
        </row>
      </sheetData>
      <sheetData sheetId="6708">
        <row r="9">
          <cell r="A9" t="str">
            <v>A</v>
          </cell>
        </row>
      </sheetData>
      <sheetData sheetId="6709">
        <row r="9">
          <cell r="A9" t="str">
            <v>A</v>
          </cell>
        </row>
      </sheetData>
      <sheetData sheetId="6710">
        <row r="9">
          <cell r="A9" t="str">
            <v>A</v>
          </cell>
        </row>
      </sheetData>
      <sheetData sheetId="6711">
        <row r="9">
          <cell r="A9" t="str">
            <v>A</v>
          </cell>
        </row>
      </sheetData>
      <sheetData sheetId="6712">
        <row r="9">
          <cell r="A9" t="str">
            <v>A</v>
          </cell>
        </row>
      </sheetData>
      <sheetData sheetId="6713">
        <row r="9">
          <cell r="A9" t="str">
            <v>A</v>
          </cell>
        </row>
      </sheetData>
      <sheetData sheetId="6714">
        <row r="9">
          <cell r="A9" t="str">
            <v>A</v>
          </cell>
        </row>
      </sheetData>
      <sheetData sheetId="6715">
        <row r="9">
          <cell r="A9" t="str">
            <v>A</v>
          </cell>
        </row>
      </sheetData>
      <sheetData sheetId="6716">
        <row r="9">
          <cell r="A9" t="str">
            <v>A</v>
          </cell>
        </row>
      </sheetData>
      <sheetData sheetId="6717">
        <row r="9">
          <cell r="A9" t="str">
            <v>A</v>
          </cell>
        </row>
      </sheetData>
      <sheetData sheetId="6718">
        <row r="9">
          <cell r="A9" t="str">
            <v>A</v>
          </cell>
        </row>
      </sheetData>
      <sheetData sheetId="6719">
        <row r="9">
          <cell r="A9" t="str">
            <v>A</v>
          </cell>
        </row>
      </sheetData>
      <sheetData sheetId="6720">
        <row r="9">
          <cell r="A9" t="str">
            <v>A</v>
          </cell>
        </row>
      </sheetData>
      <sheetData sheetId="6721">
        <row r="9">
          <cell r="A9" t="str">
            <v>A</v>
          </cell>
        </row>
      </sheetData>
      <sheetData sheetId="6722">
        <row r="9">
          <cell r="A9" t="str">
            <v>A</v>
          </cell>
        </row>
      </sheetData>
      <sheetData sheetId="6723">
        <row r="9">
          <cell r="A9" t="str">
            <v>A</v>
          </cell>
        </row>
      </sheetData>
      <sheetData sheetId="6724">
        <row r="9">
          <cell r="A9" t="str">
            <v>A</v>
          </cell>
        </row>
      </sheetData>
      <sheetData sheetId="6725">
        <row r="9">
          <cell r="A9" t="str">
            <v>A</v>
          </cell>
        </row>
      </sheetData>
      <sheetData sheetId="6726">
        <row r="9">
          <cell r="A9" t="str">
            <v>A</v>
          </cell>
        </row>
      </sheetData>
      <sheetData sheetId="6727">
        <row r="9">
          <cell r="A9" t="str">
            <v>A</v>
          </cell>
        </row>
      </sheetData>
      <sheetData sheetId="6728">
        <row r="9">
          <cell r="A9" t="str">
            <v>A</v>
          </cell>
        </row>
      </sheetData>
      <sheetData sheetId="6729">
        <row r="9">
          <cell r="A9" t="str">
            <v>A</v>
          </cell>
        </row>
      </sheetData>
      <sheetData sheetId="6730">
        <row r="9">
          <cell r="A9" t="str">
            <v>A</v>
          </cell>
        </row>
      </sheetData>
      <sheetData sheetId="6731">
        <row r="9">
          <cell r="A9" t="str">
            <v>A</v>
          </cell>
        </row>
      </sheetData>
      <sheetData sheetId="6732">
        <row r="9">
          <cell r="A9" t="str">
            <v>A</v>
          </cell>
        </row>
      </sheetData>
      <sheetData sheetId="6733">
        <row r="9">
          <cell r="A9" t="str">
            <v>A</v>
          </cell>
        </row>
      </sheetData>
      <sheetData sheetId="6734">
        <row r="9">
          <cell r="A9" t="str">
            <v>A</v>
          </cell>
        </row>
      </sheetData>
      <sheetData sheetId="6735">
        <row r="9">
          <cell r="A9" t="str">
            <v>A</v>
          </cell>
        </row>
      </sheetData>
      <sheetData sheetId="6736">
        <row r="9">
          <cell r="A9" t="str">
            <v>A</v>
          </cell>
        </row>
      </sheetData>
      <sheetData sheetId="6737">
        <row r="9">
          <cell r="A9" t="str">
            <v>A</v>
          </cell>
        </row>
      </sheetData>
      <sheetData sheetId="6738">
        <row r="9">
          <cell r="A9" t="str">
            <v>A</v>
          </cell>
        </row>
      </sheetData>
      <sheetData sheetId="6739">
        <row r="9">
          <cell r="A9" t="str">
            <v>A</v>
          </cell>
        </row>
      </sheetData>
      <sheetData sheetId="6740">
        <row r="9">
          <cell r="A9" t="str">
            <v>A</v>
          </cell>
        </row>
      </sheetData>
      <sheetData sheetId="6741">
        <row r="9">
          <cell r="A9" t="str">
            <v>A</v>
          </cell>
        </row>
      </sheetData>
      <sheetData sheetId="6742">
        <row r="9">
          <cell r="A9" t="str">
            <v>A</v>
          </cell>
        </row>
      </sheetData>
      <sheetData sheetId="6743">
        <row r="9">
          <cell r="A9" t="str">
            <v>A</v>
          </cell>
        </row>
      </sheetData>
      <sheetData sheetId="6744">
        <row r="9">
          <cell r="A9" t="str">
            <v>A</v>
          </cell>
        </row>
      </sheetData>
      <sheetData sheetId="6745">
        <row r="9">
          <cell r="A9" t="str">
            <v>A</v>
          </cell>
        </row>
      </sheetData>
      <sheetData sheetId="6746">
        <row r="9">
          <cell r="A9" t="str">
            <v>A</v>
          </cell>
        </row>
      </sheetData>
      <sheetData sheetId="6747">
        <row r="9">
          <cell r="A9" t="str">
            <v>A</v>
          </cell>
        </row>
      </sheetData>
      <sheetData sheetId="6748">
        <row r="9">
          <cell r="A9" t="str">
            <v>A</v>
          </cell>
        </row>
      </sheetData>
      <sheetData sheetId="6749">
        <row r="9">
          <cell r="A9" t="str">
            <v>A</v>
          </cell>
        </row>
      </sheetData>
      <sheetData sheetId="6750">
        <row r="9">
          <cell r="A9" t="str">
            <v>A</v>
          </cell>
        </row>
      </sheetData>
      <sheetData sheetId="6751">
        <row r="9">
          <cell r="A9" t="str">
            <v>A</v>
          </cell>
        </row>
      </sheetData>
      <sheetData sheetId="6752">
        <row r="9">
          <cell r="A9" t="str">
            <v>A</v>
          </cell>
        </row>
      </sheetData>
      <sheetData sheetId="6753">
        <row r="9">
          <cell r="A9" t="str">
            <v>A</v>
          </cell>
        </row>
      </sheetData>
      <sheetData sheetId="6754">
        <row r="9">
          <cell r="A9" t="str">
            <v>A</v>
          </cell>
        </row>
      </sheetData>
      <sheetData sheetId="6755">
        <row r="9">
          <cell r="A9" t="str">
            <v>A</v>
          </cell>
        </row>
      </sheetData>
      <sheetData sheetId="6756">
        <row r="9">
          <cell r="A9" t="str">
            <v>A</v>
          </cell>
        </row>
      </sheetData>
      <sheetData sheetId="6757">
        <row r="9">
          <cell r="A9" t="str">
            <v>A</v>
          </cell>
        </row>
      </sheetData>
      <sheetData sheetId="6758">
        <row r="9">
          <cell r="A9" t="str">
            <v>A</v>
          </cell>
        </row>
      </sheetData>
      <sheetData sheetId="6759">
        <row r="9">
          <cell r="A9" t="str">
            <v>A</v>
          </cell>
        </row>
      </sheetData>
      <sheetData sheetId="6760">
        <row r="9">
          <cell r="A9" t="str">
            <v>A</v>
          </cell>
        </row>
      </sheetData>
      <sheetData sheetId="6761">
        <row r="9">
          <cell r="A9" t="str">
            <v>A</v>
          </cell>
        </row>
      </sheetData>
      <sheetData sheetId="6762">
        <row r="9">
          <cell r="A9" t="str">
            <v>A</v>
          </cell>
        </row>
      </sheetData>
      <sheetData sheetId="6763">
        <row r="9">
          <cell r="A9" t="str">
            <v>A</v>
          </cell>
        </row>
      </sheetData>
      <sheetData sheetId="6764">
        <row r="9">
          <cell r="A9" t="str">
            <v>A</v>
          </cell>
        </row>
      </sheetData>
      <sheetData sheetId="6765">
        <row r="9">
          <cell r="A9" t="str">
            <v>A</v>
          </cell>
        </row>
      </sheetData>
      <sheetData sheetId="6766">
        <row r="9">
          <cell r="A9" t="str">
            <v>A</v>
          </cell>
        </row>
      </sheetData>
      <sheetData sheetId="6767">
        <row r="9">
          <cell r="A9" t="str">
            <v>A</v>
          </cell>
        </row>
      </sheetData>
      <sheetData sheetId="6768">
        <row r="9">
          <cell r="A9" t="str">
            <v>A</v>
          </cell>
        </row>
      </sheetData>
      <sheetData sheetId="6769">
        <row r="9">
          <cell r="A9" t="str">
            <v>A</v>
          </cell>
        </row>
      </sheetData>
      <sheetData sheetId="6770">
        <row r="9">
          <cell r="A9" t="str">
            <v>A</v>
          </cell>
        </row>
      </sheetData>
      <sheetData sheetId="6771">
        <row r="9">
          <cell r="A9" t="str">
            <v>A</v>
          </cell>
        </row>
      </sheetData>
      <sheetData sheetId="6772">
        <row r="9">
          <cell r="A9" t="str">
            <v>A</v>
          </cell>
        </row>
      </sheetData>
      <sheetData sheetId="6773">
        <row r="9">
          <cell r="A9" t="str">
            <v>A</v>
          </cell>
        </row>
      </sheetData>
      <sheetData sheetId="6774">
        <row r="9">
          <cell r="A9" t="str">
            <v>A</v>
          </cell>
        </row>
      </sheetData>
      <sheetData sheetId="6775">
        <row r="9">
          <cell r="A9" t="str">
            <v>A</v>
          </cell>
        </row>
      </sheetData>
      <sheetData sheetId="6776">
        <row r="9">
          <cell r="A9" t="str">
            <v>A</v>
          </cell>
        </row>
      </sheetData>
      <sheetData sheetId="6777">
        <row r="9">
          <cell r="A9" t="str">
            <v>A</v>
          </cell>
        </row>
      </sheetData>
      <sheetData sheetId="6778">
        <row r="9">
          <cell r="A9" t="str">
            <v>A</v>
          </cell>
        </row>
      </sheetData>
      <sheetData sheetId="6779">
        <row r="9">
          <cell r="A9" t="str">
            <v>A</v>
          </cell>
        </row>
      </sheetData>
      <sheetData sheetId="6780">
        <row r="9">
          <cell r="A9" t="str">
            <v>A</v>
          </cell>
        </row>
      </sheetData>
      <sheetData sheetId="6781">
        <row r="9">
          <cell r="A9" t="str">
            <v>A</v>
          </cell>
        </row>
      </sheetData>
      <sheetData sheetId="6782">
        <row r="9">
          <cell r="A9" t="str">
            <v>A</v>
          </cell>
        </row>
      </sheetData>
      <sheetData sheetId="6783">
        <row r="9">
          <cell r="A9" t="str">
            <v>A</v>
          </cell>
        </row>
      </sheetData>
      <sheetData sheetId="6784">
        <row r="9">
          <cell r="A9" t="str">
            <v>A</v>
          </cell>
        </row>
      </sheetData>
      <sheetData sheetId="6785">
        <row r="9">
          <cell r="A9" t="str">
            <v>A</v>
          </cell>
        </row>
      </sheetData>
      <sheetData sheetId="6786">
        <row r="9">
          <cell r="A9" t="str">
            <v>A</v>
          </cell>
        </row>
      </sheetData>
      <sheetData sheetId="6787">
        <row r="9">
          <cell r="A9" t="str">
            <v>A</v>
          </cell>
        </row>
      </sheetData>
      <sheetData sheetId="6788">
        <row r="9">
          <cell r="A9" t="str">
            <v>A</v>
          </cell>
        </row>
      </sheetData>
      <sheetData sheetId="6789">
        <row r="9">
          <cell r="A9" t="str">
            <v>A</v>
          </cell>
        </row>
      </sheetData>
      <sheetData sheetId="6790">
        <row r="9">
          <cell r="A9" t="str">
            <v>A</v>
          </cell>
        </row>
      </sheetData>
      <sheetData sheetId="6791">
        <row r="9">
          <cell r="A9" t="str">
            <v>A</v>
          </cell>
        </row>
      </sheetData>
      <sheetData sheetId="6792">
        <row r="9">
          <cell r="A9" t="str">
            <v>A</v>
          </cell>
        </row>
      </sheetData>
      <sheetData sheetId="6793">
        <row r="9">
          <cell r="A9" t="str">
            <v>A</v>
          </cell>
        </row>
      </sheetData>
      <sheetData sheetId="6794">
        <row r="9">
          <cell r="A9" t="str">
            <v>A</v>
          </cell>
        </row>
      </sheetData>
      <sheetData sheetId="6795">
        <row r="9">
          <cell r="A9" t="str">
            <v>A</v>
          </cell>
        </row>
      </sheetData>
      <sheetData sheetId="6796">
        <row r="9">
          <cell r="A9" t="str">
            <v>A</v>
          </cell>
        </row>
      </sheetData>
      <sheetData sheetId="6797">
        <row r="9">
          <cell r="A9" t="str">
            <v>A</v>
          </cell>
        </row>
      </sheetData>
      <sheetData sheetId="6798">
        <row r="9">
          <cell r="A9" t="str">
            <v>A</v>
          </cell>
        </row>
      </sheetData>
      <sheetData sheetId="6799">
        <row r="9">
          <cell r="A9" t="str">
            <v>A</v>
          </cell>
        </row>
      </sheetData>
      <sheetData sheetId="6800">
        <row r="9">
          <cell r="A9" t="str">
            <v>A</v>
          </cell>
        </row>
      </sheetData>
      <sheetData sheetId="6801">
        <row r="9">
          <cell r="A9" t="str">
            <v>A</v>
          </cell>
        </row>
      </sheetData>
      <sheetData sheetId="6802">
        <row r="9">
          <cell r="A9" t="str">
            <v>A</v>
          </cell>
        </row>
      </sheetData>
      <sheetData sheetId="6803">
        <row r="9">
          <cell r="A9" t="str">
            <v>A</v>
          </cell>
        </row>
      </sheetData>
      <sheetData sheetId="6804">
        <row r="9">
          <cell r="A9" t="str">
            <v>A</v>
          </cell>
        </row>
      </sheetData>
      <sheetData sheetId="6805">
        <row r="9">
          <cell r="A9" t="str">
            <v>A</v>
          </cell>
        </row>
      </sheetData>
      <sheetData sheetId="6806">
        <row r="9">
          <cell r="A9" t="str">
            <v>A</v>
          </cell>
        </row>
      </sheetData>
      <sheetData sheetId="6807">
        <row r="9">
          <cell r="A9" t="str">
            <v>A</v>
          </cell>
        </row>
      </sheetData>
      <sheetData sheetId="6808">
        <row r="9">
          <cell r="A9" t="str">
            <v>A</v>
          </cell>
        </row>
      </sheetData>
      <sheetData sheetId="6809">
        <row r="9">
          <cell r="A9" t="str">
            <v>A</v>
          </cell>
        </row>
      </sheetData>
      <sheetData sheetId="6810">
        <row r="9">
          <cell r="A9" t="str">
            <v>A</v>
          </cell>
        </row>
      </sheetData>
      <sheetData sheetId="6811">
        <row r="9">
          <cell r="A9" t="str">
            <v>A</v>
          </cell>
        </row>
      </sheetData>
      <sheetData sheetId="6812">
        <row r="9">
          <cell r="A9" t="str">
            <v>A</v>
          </cell>
        </row>
      </sheetData>
      <sheetData sheetId="6813">
        <row r="9">
          <cell r="A9" t="str">
            <v>A</v>
          </cell>
        </row>
      </sheetData>
      <sheetData sheetId="6814">
        <row r="9">
          <cell r="A9" t="str">
            <v>A</v>
          </cell>
        </row>
      </sheetData>
      <sheetData sheetId="6815">
        <row r="9">
          <cell r="A9" t="str">
            <v>A</v>
          </cell>
        </row>
      </sheetData>
      <sheetData sheetId="6816">
        <row r="9">
          <cell r="A9" t="str">
            <v>A</v>
          </cell>
        </row>
      </sheetData>
      <sheetData sheetId="6817">
        <row r="9">
          <cell r="A9" t="str">
            <v>A</v>
          </cell>
        </row>
      </sheetData>
      <sheetData sheetId="6818">
        <row r="9">
          <cell r="A9" t="str">
            <v>A</v>
          </cell>
        </row>
      </sheetData>
      <sheetData sheetId="6819">
        <row r="9">
          <cell r="A9" t="str">
            <v>A</v>
          </cell>
        </row>
      </sheetData>
      <sheetData sheetId="6820">
        <row r="9">
          <cell r="A9" t="str">
            <v>A</v>
          </cell>
        </row>
      </sheetData>
      <sheetData sheetId="6821">
        <row r="9">
          <cell r="A9" t="str">
            <v>A</v>
          </cell>
        </row>
      </sheetData>
      <sheetData sheetId="6822">
        <row r="9">
          <cell r="A9" t="str">
            <v>A</v>
          </cell>
        </row>
      </sheetData>
      <sheetData sheetId="6823">
        <row r="9">
          <cell r="A9" t="str">
            <v>A</v>
          </cell>
        </row>
      </sheetData>
      <sheetData sheetId="6824">
        <row r="9">
          <cell r="A9" t="str">
            <v>A</v>
          </cell>
        </row>
      </sheetData>
      <sheetData sheetId="6825">
        <row r="9">
          <cell r="A9" t="str">
            <v>A</v>
          </cell>
        </row>
      </sheetData>
      <sheetData sheetId="6826">
        <row r="9">
          <cell r="A9" t="str">
            <v>A</v>
          </cell>
        </row>
      </sheetData>
      <sheetData sheetId="6827">
        <row r="9">
          <cell r="A9" t="str">
            <v>A</v>
          </cell>
        </row>
      </sheetData>
      <sheetData sheetId="6828">
        <row r="9">
          <cell r="A9" t="str">
            <v>A</v>
          </cell>
        </row>
      </sheetData>
      <sheetData sheetId="6829">
        <row r="9">
          <cell r="A9" t="str">
            <v>A</v>
          </cell>
        </row>
      </sheetData>
      <sheetData sheetId="6830">
        <row r="9">
          <cell r="A9" t="str">
            <v>A</v>
          </cell>
        </row>
      </sheetData>
      <sheetData sheetId="6831">
        <row r="9">
          <cell r="A9" t="str">
            <v>A</v>
          </cell>
        </row>
      </sheetData>
      <sheetData sheetId="6832">
        <row r="9">
          <cell r="A9" t="str">
            <v>A</v>
          </cell>
        </row>
      </sheetData>
      <sheetData sheetId="6833">
        <row r="9">
          <cell r="A9" t="str">
            <v>A</v>
          </cell>
        </row>
      </sheetData>
      <sheetData sheetId="6834">
        <row r="9">
          <cell r="A9" t="str">
            <v>A</v>
          </cell>
        </row>
      </sheetData>
      <sheetData sheetId="6835">
        <row r="9">
          <cell r="A9" t="str">
            <v>A</v>
          </cell>
        </row>
      </sheetData>
      <sheetData sheetId="6836">
        <row r="9">
          <cell r="A9" t="str">
            <v>A</v>
          </cell>
        </row>
      </sheetData>
      <sheetData sheetId="6837">
        <row r="9">
          <cell r="A9" t="str">
            <v>A</v>
          </cell>
        </row>
      </sheetData>
      <sheetData sheetId="6838">
        <row r="9">
          <cell r="A9" t="str">
            <v>A</v>
          </cell>
        </row>
      </sheetData>
      <sheetData sheetId="6839">
        <row r="9">
          <cell r="A9" t="str">
            <v>A</v>
          </cell>
        </row>
      </sheetData>
      <sheetData sheetId="6840">
        <row r="9">
          <cell r="A9" t="str">
            <v>A</v>
          </cell>
        </row>
      </sheetData>
      <sheetData sheetId="6841">
        <row r="9">
          <cell r="A9" t="str">
            <v>A</v>
          </cell>
        </row>
      </sheetData>
      <sheetData sheetId="6842">
        <row r="9">
          <cell r="A9" t="str">
            <v>A</v>
          </cell>
        </row>
      </sheetData>
      <sheetData sheetId="6843">
        <row r="9">
          <cell r="A9" t="str">
            <v>A</v>
          </cell>
        </row>
      </sheetData>
      <sheetData sheetId="6844">
        <row r="9">
          <cell r="A9" t="str">
            <v>A</v>
          </cell>
        </row>
      </sheetData>
      <sheetData sheetId="6845">
        <row r="9">
          <cell r="A9" t="str">
            <v>A</v>
          </cell>
        </row>
      </sheetData>
      <sheetData sheetId="6846">
        <row r="9">
          <cell r="A9" t="str">
            <v>A</v>
          </cell>
        </row>
      </sheetData>
      <sheetData sheetId="6847">
        <row r="9">
          <cell r="A9" t="str">
            <v>A</v>
          </cell>
        </row>
      </sheetData>
      <sheetData sheetId="6848">
        <row r="9">
          <cell r="A9" t="str">
            <v>A</v>
          </cell>
        </row>
      </sheetData>
      <sheetData sheetId="6849">
        <row r="9">
          <cell r="A9" t="str">
            <v>A</v>
          </cell>
        </row>
      </sheetData>
      <sheetData sheetId="6850">
        <row r="9">
          <cell r="A9" t="str">
            <v>A</v>
          </cell>
        </row>
      </sheetData>
      <sheetData sheetId="6851">
        <row r="9">
          <cell r="A9" t="str">
            <v>A</v>
          </cell>
        </row>
      </sheetData>
      <sheetData sheetId="6852">
        <row r="9">
          <cell r="A9" t="str">
            <v>A</v>
          </cell>
        </row>
      </sheetData>
      <sheetData sheetId="6853">
        <row r="9">
          <cell r="A9" t="str">
            <v>A</v>
          </cell>
        </row>
      </sheetData>
      <sheetData sheetId="6854">
        <row r="9">
          <cell r="A9" t="str">
            <v>A</v>
          </cell>
        </row>
      </sheetData>
      <sheetData sheetId="6855">
        <row r="9">
          <cell r="A9" t="str">
            <v>A</v>
          </cell>
        </row>
      </sheetData>
      <sheetData sheetId="6856">
        <row r="9">
          <cell r="A9" t="str">
            <v>A</v>
          </cell>
        </row>
      </sheetData>
      <sheetData sheetId="6857">
        <row r="9">
          <cell r="A9" t="str">
            <v>A</v>
          </cell>
        </row>
      </sheetData>
      <sheetData sheetId="6858">
        <row r="9">
          <cell r="A9" t="str">
            <v>A</v>
          </cell>
        </row>
      </sheetData>
      <sheetData sheetId="6859">
        <row r="9">
          <cell r="A9" t="str">
            <v>A</v>
          </cell>
        </row>
      </sheetData>
      <sheetData sheetId="6860">
        <row r="9">
          <cell r="A9" t="str">
            <v>A</v>
          </cell>
        </row>
      </sheetData>
      <sheetData sheetId="6861">
        <row r="9">
          <cell r="A9" t="str">
            <v>A</v>
          </cell>
        </row>
      </sheetData>
      <sheetData sheetId="6862">
        <row r="9">
          <cell r="A9" t="str">
            <v>A</v>
          </cell>
        </row>
      </sheetData>
      <sheetData sheetId="6863">
        <row r="9">
          <cell r="A9" t="str">
            <v>A</v>
          </cell>
        </row>
      </sheetData>
      <sheetData sheetId="6864">
        <row r="9">
          <cell r="A9" t="str">
            <v>A</v>
          </cell>
        </row>
      </sheetData>
      <sheetData sheetId="6865">
        <row r="9">
          <cell r="A9" t="str">
            <v>A</v>
          </cell>
        </row>
      </sheetData>
      <sheetData sheetId="6866">
        <row r="9">
          <cell r="A9" t="str">
            <v>A</v>
          </cell>
        </row>
      </sheetData>
      <sheetData sheetId="6867">
        <row r="9">
          <cell r="A9" t="str">
            <v>A</v>
          </cell>
        </row>
      </sheetData>
      <sheetData sheetId="6868">
        <row r="9">
          <cell r="A9" t="str">
            <v>A</v>
          </cell>
        </row>
      </sheetData>
      <sheetData sheetId="6869">
        <row r="9">
          <cell r="A9" t="str">
            <v>A</v>
          </cell>
        </row>
      </sheetData>
      <sheetData sheetId="6870">
        <row r="9">
          <cell r="A9" t="str">
            <v>A</v>
          </cell>
        </row>
      </sheetData>
      <sheetData sheetId="6871">
        <row r="9">
          <cell r="A9" t="str">
            <v>A</v>
          </cell>
        </row>
      </sheetData>
      <sheetData sheetId="6872">
        <row r="9">
          <cell r="A9" t="str">
            <v>A</v>
          </cell>
        </row>
      </sheetData>
      <sheetData sheetId="6873">
        <row r="9">
          <cell r="A9" t="str">
            <v>A</v>
          </cell>
        </row>
      </sheetData>
      <sheetData sheetId="6874">
        <row r="9">
          <cell r="A9" t="str">
            <v>A</v>
          </cell>
        </row>
      </sheetData>
      <sheetData sheetId="6875">
        <row r="9">
          <cell r="A9" t="str">
            <v>A</v>
          </cell>
        </row>
      </sheetData>
      <sheetData sheetId="6876">
        <row r="9">
          <cell r="A9" t="str">
            <v>A</v>
          </cell>
        </row>
      </sheetData>
      <sheetData sheetId="6877">
        <row r="9">
          <cell r="A9" t="str">
            <v>A</v>
          </cell>
        </row>
      </sheetData>
      <sheetData sheetId="6878">
        <row r="9">
          <cell r="A9" t="str">
            <v>A</v>
          </cell>
        </row>
      </sheetData>
      <sheetData sheetId="6879">
        <row r="9">
          <cell r="A9" t="str">
            <v>A</v>
          </cell>
        </row>
      </sheetData>
      <sheetData sheetId="6880">
        <row r="9">
          <cell r="A9" t="str">
            <v>A</v>
          </cell>
        </row>
      </sheetData>
      <sheetData sheetId="6881">
        <row r="9">
          <cell r="A9" t="str">
            <v>A</v>
          </cell>
        </row>
      </sheetData>
      <sheetData sheetId="6882">
        <row r="9">
          <cell r="A9" t="str">
            <v>A</v>
          </cell>
        </row>
      </sheetData>
      <sheetData sheetId="6883">
        <row r="9">
          <cell r="A9" t="str">
            <v>A</v>
          </cell>
        </row>
      </sheetData>
      <sheetData sheetId="6884">
        <row r="9">
          <cell r="A9" t="str">
            <v>A</v>
          </cell>
        </row>
      </sheetData>
      <sheetData sheetId="6885">
        <row r="9">
          <cell r="A9" t="str">
            <v>A</v>
          </cell>
        </row>
      </sheetData>
      <sheetData sheetId="6886">
        <row r="9">
          <cell r="A9" t="str">
            <v>A</v>
          </cell>
        </row>
      </sheetData>
      <sheetData sheetId="6887">
        <row r="9">
          <cell r="A9" t="str">
            <v>A</v>
          </cell>
        </row>
      </sheetData>
      <sheetData sheetId="6888">
        <row r="9">
          <cell r="A9" t="str">
            <v>A</v>
          </cell>
        </row>
      </sheetData>
      <sheetData sheetId="6889">
        <row r="9">
          <cell r="A9" t="str">
            <v>A</v>
          </cell>
        </row>
      </sheetData>
      <sheetData sheetId="6890">
        <row r="9">
          <cell r="A9" t="str">
            <v>A</v>
          </cell>
        </row>
      </sheetData>
      <sheetData sheetId="6891">
        <row r="9">
          <cell r="A9" t="str">
            <v>A</v>
          </cell>
        </row>
      </sheetData>
      <sheetData sheetId="6892">
        <row r="9">
          <cell r="A9" t="str">
            <v>A</v>
          </cell>
        </row>
      </sheetData>
      <sheetData sheetId="6893">
        <row r="9">
          <cell r="A9" t="str">
            <v>A</v>
          </cell>
        </row>
      </sheetData>
      <sheetData sheetId="6894">
        <row r="9">
          <cell r="A9" t="str">
            <v>A</v>
          </cell>
        </row>
      </sheetData>
      <sheetData sheetId="6895">
        <row r="9">
          <cell r="A9" t="str">
            <v>A</v>
          </cell>
        </row>
      </sheetData>
      <sheetData sheetId="6896">
        <row r="9">
          <cell r="A9" t="str">
            <v>A</v>
          </cell>
        </row>
      </sheetData>
      <sheetData sheetId="6897">
        <row r="9">
          <cell r="A9" t="str">
            <v>A</v>
          </cell>
        </row>
      </sheetData>
      <sheetData sheetId="6898">
        <row r="9">
          <cell r="A9" t="str">
            <v>A</v>
          </cell>
        </row>
      </sheetData>
      <sheetData sheetId="6899">
        <row r="9">
          <cell r="A9" t="str">
            <v>A</v>
          </cell>
        </row>
      </sheetData>
      <sheetData sheetId="6900">
        <row r="9">
          <cell r="A9" t="str">
            <v>A</v>
          </cell>
        </row>
      </sheetData>
      <sheetData sheetId="6901">
        <row r="9">
          <cell r="A9" t="str">
            <v>A</v>
          </cell>
        </row>
      </sheetData>
      <sheetData sheetId="6902">
        <row r="9">
          <cell r="A9" t="str">
            <v>A</v>
          </cell>
        </row>
      </sheetData>
      <sheetData sheetId="6903">
        <row r="9">
          <cell r="A9" t="str">
            <v>A</v>
          </cell>
        </row>
      </sheetData>
      <sheetData sheetId="6904">
        <row r="9">
          <cell r="A9" t="str">
            <v>A</v>
          </cell>
        </row>
      </sheetData>
      <sheetData sheetId="6905">
        <row r="9">
          <cell r="A9" t="str">
            <v>A</v>
          </cell>
        </row>
      </sheetData>
      <sheetData sheetId="6906">
        <row r="9">
          <cell r="A9" t="str">
            <v>A</v>
          </cell>
        </row>
      </sheetData>
      <sheetData sheetId="6907">
        <row r="9">
          <cell r="A9" t="str">
            <v>A</v>
          </cell>
        </row>
      </sheetData>
      <sheetData sheetId="6908">
        <row r="9">
          <cell r="A9" t="str">
            <v>A</v>
          </cell>
        </row>
      </sheetData>
      <sheetData sheetId="6909">
        <row r="9">
          <cell r="A9" t="str">
            <v>A</v>
          </cell>
        </row>
      </sheetData>
      <sheetData sheetId="6910">
        <row r="9">
          <cell r="A9" t="str">
            <v>A</v>
          </cell>
        </row>
      </sheetData>
      <sheetData sheetId="6911">
        <row r="9">
          <cell r="A9" t="str">
            <v>A</v>
          </cell>
        </row>
      </sheetData>
      <sheetData sheetId="6912">
        <row r="9">
          <cell r="A9" t="str">
            <v>A</v>
          </cell>
        </row>
      </sheetData>
      <sheetData sheetId="6913">
        <row r="9">
          <cell r="A9" t="str">
            <v>A</v>
          </cell>
        </row>
      </sheetData>
      <sheetData sheetId="6914">
        <row r="9">
          <cell r="A9" t="str">
            <v>A</v>
          </cell>
        </row>
      </sheetData>
      <sheetData sheetId="6915">
        <row r="9">
          <cell r="A9" t="str">
            <v>A</v>
          </cell>
        </row>
      </sheetData>
      <sheetData sheetId="6916">
        <row r="9">
          <cell r="A9" t="str">
            <v>A</v>
          </cell>
        </row>
      </sheetData>
      <sheetData sheetId="6917">
        <row r="9">
          <cell r="A9" t="str">
            <v>A</v>
          </cell>
        </row>
      </sheetData>
      <sheetData sheetId="6918">
        <row r="9">
          <cell r="A9" t="str">
            <v>A</v>
          </cell>
        </row>
      </sheetData>
      <sheetData sheetId="6919">
        <row r="9">
          <cell r="A9" t="str">
            <v>A</v>
          </cell>
        </row>
      </sheetData>
      <sheetData sheetId="6920" refreshError="1"/>
      <sheetData sheetId="6921" refreshError="1"/>
      <sheetData sheetId="6922">
        <row r="9">
          <cell r="A9" t="str">
            <v>A</v>
          </cell>
        </row>
      </sheetData>
      <sheetData sheetId="6923">
        <row r="9">
          <cell r="A9" t="str">
            <v>A</v>
          </cell>
        </row>
      </sheetData>
      <sheetData sheetId="6924">
        <row r="9">
          <cell r="A9" t="str">
            <v>A</v>
          </cell>
        </row>
      </sheetData>
      <sheetData sheetId="6925">
        <row r="9">
          <cell r="A9" t="str">
            <v>A</v>
          </cell>
        </row>
      </sheetData>
      <sheetData sheetId="6926">
        <row r="9">
          <cell r="A9" t="str">
            <v>A</v>
          </cell>
        </row>
      </sheetData>
      <sheetData sheetId="6927">
        <row r="9">
          <cell r="A9" t="str">
            <v>A</v>
          </cell>
        </row>
      </sheetData>
      <sheetData sheetId="6928">
        <row r="9">
          <cell r="A9" t="str">
            <v>A</v>
          </cell>
        </row>
      </sheetData>
      <sheetData sheetId="6929">
        <row r="9">
          <cell r="A9" t="str">
            <v>A</v>
          </cell>
        </row>
      </sheetData>
      <sheetData sheetId="6930">
        <row r="9">
          <cell r="A9" t="str">
            <v>A</v>
          </cell>
        </row>
      </sheetData>
      <sheetData sheetId="6931">
        <row r="9">
          <cell r="A9" t="str">
            <v>A</v>
          </cell>
        </row>
      </sheetData>
      <sheetData sheetId="6932">
        <row r="9">
          <cell r="A9" t="str">
            <v>A</v>
          </cell>
        </row>
      </sheetData>
      <sheetData sheetId="6933">
        <row r="9">
          <cell r="A9" t="str">
            <v>A</v>
          </cell>
        </row>
      </sheetData>
      <sheetData sheetId="6934">
        <row r="9">
          <cell r="A9" t="str">
            <v>A</v>
          </cell>
        </row>
      </sheetData>
      <sheetData sheetId="6935">
        <row r="9">
          <cell r="A9" t="str">
            <v>A</v>
          </cell>
        </row>
      </sheetData>
      <sheetData sheetId="6936">
        <row r="9">
          <cell r="A9" t="str">
            <v>A</v>
          </cell>
        </row>
      </sheetData>
      <sheetData sheetId="6937">
        <row r="9">
          <cell r="A9" t="str">
            <v>A</v>
          </cell>
        </row>
      </sheetData>
      <sheetData sheetId="6938">
        <row r="9">
          <cell r="A9" t="str">
            <v>A</v>
          </cell>
        </row>
      </sheetData>
      <sheetData sheetId="6939">
        <row r="9">
          <cell r="A9" t="str">
            <v>A</v>
          </cell>
        </row>
      </sheetData>
      <sheetData sheetId="6940">
        <row r="9">
          <cell r="A9" t="str">
            <v>A</v>
          </cell>
        </row>
      </sheetData>
      <sheetData sheetId="6941">
        <row r="9">
          <cell r="A9" t="str">
            <v>A</v>
          </cell>
        </row>
      </sheetData>
      <sheetData sheetId="6942">
        <row r="9">
          <cell r="A9" t="str">
            <v>A</v>
          </cell>
        </row>
      </sheetData>
      <sheetData sheetId="6943">
        <row r="9">
          <cell r="A9" t="str">
            <v>A</v>
          </cell>
        </row>
      </sheetData>
      <sheetData sheetId="6944">
        <row r="9">
          <cell r="A9" t="str">
            <v>A</v>
          </cell>
        </row>
      </sheetData>
      <sheetData sheetId="6945">
        <row r="9">
          <cell r="A9" t="str">
            <v>A</v>
          </cell>
        </row>
      </sheetData>
      <sheetData sheetId="6946">
        <row r="9">
          <cell r="A9" t="str">
            <v>A</v>
          </cell>
        </row>
      </sheetData>
      <sheetData sheetId="6947">
        <row r="9">
          <cell r="A9" t="str">
            <v>A</v>
          </cell>
        </row>
      </sheetData>
      <sheetData sheetId="6948">
        <row r="9">
          <cell r="A9" t="str">
            <v>A</v>
          </cell>
        </row>
      </sheetData>
      <sheetData sheetId="6949">
        <row r="9">
          <cell r="A9" t="str">
            <v>A</v>
          </cell>
        </row>
      </sheetData>
      <sheetData sheetId="6950">
        <row r="9">
          <cell r="A9" t="str">
            <v>A</v>
          </cell>
        </row>
      </sheetData>
      <sheetData sheetId="6951">
        <row r="9">
          <cell r="A9" t="str">
            <v>A</v>
          </cell>
        </row>
      </sheetData>
      <sheetData sheetId="6952">
        <row r="9">
          <cell r="A9" t="str">
            <v>A</v>
          </cell>
        </row>
      </sheetData>
      <sheetData sheetId="6953">
        <row r="9">
          <cell r="A9" t="str">
            <v>A</v>
          </cell>
        </row>
      </sheetData>
      <sheetData sheetId="6954">
        <row r="9">
          <cell r="A9" t="str">
            <v>A</v>
          </cell>
        </row>
      </sheetData>
      <sheetData sheetId="6955">
        <row r="9">
          <cell r="A9" t="str">
            <v>A</v>
          </cell>
        </row>
      </sheetData>
      <sheetData sheetId="6956">
        <row r="9">
          <cell r="A9" t="str">
            <v>A</v>
          </cell>
        </row>
      </sheetData>
      <sheetData sheetId="6957">
        <row r="9">
          <cell r="A9" t="str">
            <v>A</v>
          </cell>
        </row>
      </sheetData>
      <sheetData sheetId="6958">
        <row r="9">
          <cell r="A9" t="str">
            <v>A</v>
          </cell>
        </row>
      </sheetData>
      <sheetData sheetId="6959">
        <row r="9">
          <cell r="A9" t="str">
            <v>A</v>
          </cell>
        </row>
      </sheetData>
      <sheetData sheetId="6960">
        <row r="9">
          <cell r="A9" t="str">
            <v>A</v>
          </cell>
        </row>
      </sheetData>
      <sheetData sheetId="6961">
        <row r="9">
          <cell r="A9" t="str">
            <v>A</v>
          </cell>
        </row>
      </sheetData>
      <sheetData sheetId="6962">
        <row r="9">
          <cell r="A9" t="str">
            <v>A</v>
          </cell>
        </row>
      </sheetData>
      <sheetData sheetId="6963">
        <row r="9">
          <cell r="A9" t="str">
            <v>A</v>
          </cell>
        </row>
      </sheetData>
      <sheetData sheetId="6964">
        <row r="9">
          <cell r="A9" t="str">
            <v>A</v>
          </cell>
        </row>
      </sheetData>
      <sheetData sheetId="6965">
        <row r="9">
          <cell r="A9" t="str">
            <v>A</v>
          </cell>
        </row>
      </sheetData>
      <sheetData sheetId="6966">
        <row r="9">
          <cell r="A9" t="str">
            <v>A</v>
          </cell>
        </row>
      </sheetData>
      <sheetData sheetId="6967">
        <row r="9">
          <cell r="A9" t="str">
            <v>A</v>
          </cell>
        </row>
      </sheetData>
      <sheetData sheetId="6968">
        <row r="9">
          <cell r="A9" t="str">
            <v>A</v>
          </cell>
        </row>
      </sheetData>
      <sheetData sheetId="6969">
        <row r="9">
          <cell r="A9" t="str">
            <v>A</v>
          </cell>
        </row>
      </sheetData>
      <sheetData sheetId="6970">
        <row r="9">
          <cell r="A9" t="str">
            <v>A</v>
          </cell>
        </row>
      </sheetData>
      <sheetData sheetId="6971">
        <row r="9">
          <cell r="A9" t="str">
            <v>A</v>
          </cell>
        </row>
      </sheetData>
      <sheetData sheetId="6972">
        <row r="9">
          <cell r="A9" t="str">
            <v>A</v>
          </cell>
        </row>
      </sheetData>
      <sheetData sheetId="6973">
        <row r="9">
          <cell r="A9" t="str">
            <v>A</v>
          </cell>
        </row>
      </sheetData>
      <sheetData sheetId="6974">
        <row r="9">
          <cell r="A9" t="str">
            <v>A</v>
          </cell>
        </row>
      </sheetData>
      <sheetData sheetId="6975">
        <row r="9">
          <cell r="A9" t="str">
            <v>A</v>
          </cell>
        </row>
      </sheetData>
      <sheetData sheetId="6976">
        <row r="9">
          <cell r="A9" t="str">
            <v>A</v>
          </cell>
        </row>
      </sheetData>
      <sheetData sheetId="6977">
        <row r="9">
          <cell r="A9" t="str">
            <v>A</v>
          </cell>
        </row>
      </sheetData>
      <sheetData sheetId="6978">
        <row r="9">
          <cell r="A9" t="str">
            <v>A</v>
          </cell>
        </row>
      </sheetData>
      <sheetData sheetId="6979">
        <row r="9">
          <cell r="A9" t="str">
            <v>A</v>
          </cell>
        </row>
      </sheetData>
      <sheetData sheetId="6980">
        <row r="9">
          <cell r="A9" t="str">
            <v>A</v>
          </cell>
        </row>
      </sheetData>
      <sheetData sheetId="6981">
        <row r="9">
          <cell r="A9" t="str">
            <v>A</v>
          </cell>
        </row>
      </sheetData>
      <sheetData sheetId="6982">
        <row r="9">
          <cell r="A9" t="str">
            <v>A</v>
          </cell>
        </row>
      </sheetData>
      <sheetData sheetId="6983">
        <row r="9">
          <cell r="A9" t="str">
            <v>A</v>
          </cell>
        </row>
      </sheetData>
      <sheetData sheetId="6984">
        <row r="9">
          <cell r="A9" t="str">
            <v>A</v>
          </cell>
        </row>
      </sheetData>
      <sheetData sheetId="6985">
        <row r="9">
          <cell r="A9" t="str">
            <v>A</v>
          </cell>
        </row>
      </sheetData>
      <sheetData sheetId="6986">
        <row r="9">
          <cell r="A9" t="str">
            <v>A</v>
          </cell>
        </row>
      </sheetData>
      <sheetData sheetId="6987">
        <row r="9">
          <cell r="A9" t="str">
            <v>A</v>
          </cell>
        </row>
      </sheetData>
      <sheetData sheetId="6988">
        <row r="9">
          <cell r="A9" t="str">
            <v>A</v>
          </cell>
        </row>
      </sheetData>
      <sheetData sheetId="6989">
        <row r="9">
          <cell r="A9" t="str">
            <v>A</v>
          </cell>
        </row>
      </sheetData>
      <sheetData sheetId="6990">
        <row r="9">
          <cell r="A9" t="str">
            <v>A</v>
          </cell>
        </row>
      </sheetData>
      <sheetData sheetId="6991">
        <row r="9">
          <cell r="A9" t="str">
            <v>A</v>
          </cell>
        </row>
      </sheetData>
      <sheetData sheetId="6992">
        <row r="9">
          <cell r="A9" t="str">
            <v>A</v>
          </cell>
        </row>
      </sheetData>
      <sheetData sheetId="6993">
        <row r="9">
          <cell r="A9" t="str">
            <v>A</v>
          </cell>
        </row>
      </sheetData>
      <sheetData sheetId="6994">
        <row r="9">
          <cell r="A9" t="str">
            <v>A</v>
          </cell>
        </row>
      </sheetData>
      <sheetData sheetId="6995">
        <row r="9">
          <cell r="A9" t="str">
            <v>A</v>
          </cell>
        </row>
      </sheetData>
      <sheetData sheetId="6996">
        <row r="9">
          <cell r="A9" t="str">
            <v>A</v>
          </cell>
        </row>
      </sheetData>
      <sheetData sheetId="6997">
        <row r="9">
          <cell r="A9" t="str">
            <v>A</v>
          </cell>
        </row>
      </sheetData>
      <sheetData sheetId="6998">
        <row r="9">
          <cell r="A9" t="str">
            <v>A</v>
          </cell>
        </row>
      </sheetData>
      <sheetData sheetId="6999">
        <row r="9">
          <cell r="A9" t="str">
            <v>A</v>
          </cell>
        </row>
      </sheetData>
      <sheetData sheetId="7000">
        <row r="9">
          <cell r="A9" t="str">
            <v>A</v>
          </cell>
        </row>
      </sheetData>
      <sheetData sheetId="7001">
        <row r="9">
          <cell r="A9" t="str">
            <v>A</v>
          </cell>
        </row>
      </sheetData>
      <sheetData sheetId="7002">
        <row r="9">
          <cell r="A9" t="str">
            <v>A</v>
          </cell>
        </row>
      </sheetData>
      <sheetData sheetId="7003">
        <row r="9">
          <cell r="A9" t="str">
            <v>A</v>
          </cell>
        </row>
      </sheetData>
      <sheetData sheetId="7004">
        <row r="9">
          <cell r="A9" t="str">
            <v>A</v>
          </cell>
        </row>
      </sheetData>
      <sheetData sheetId="7005">
        <row r="9">
          <cell r="A9" t="str">
            <v>A</v>
          </cell>
        </row>
      </sheetData>
      <sheetData sheetId="7006">
        <row r="9">
          <cell r="A9" t="str">
            <v>A</v>
          </cell>
        </row>
      </sheetData>
      <sheetData sheetId="7007">
        <row r="9">
          <cell r="A9" t="str">
            <v>A</v>
          </cell>
        </row>
      </sheetData>
      <sheetData sheetId="7008">
        <row r="9">
          <cell r="A9" t="str">
            <v>A</v>
          </cell>
        </row>
      </sheetData>
      <sheetData sheetId="7009">
        <row r="9">
          <cell r="A9" t="str">
            <v>A</v>
          </cell>
        </row>
      </sheetData>
      <sheetData sheetId="7010">
        <row r="9">
          <cell r="A9" t="str">
            <v>A</v>
          </cell>
        </row>
      </sheetData>
      <sheetData sheetId="7011">
        <row r="9">
          <cell r="A9" t="str">
            <v>A</v>
          </cell>
        </row>
      </sheetData>
      <sheetData sheetId="7012">
        <row r="9">
          <cell r="A9" t="str">
            <v>A</v>
          </cell>
        </row>
      </sheetData>
      <sheetData sheetId="7013">
        <row r="9">
          <cell r="A9" t="str">
            <v>A</v>
          </cell>
        </row>
      </sheetData>
      <sheetData sheetId="7014">
        <row r="9">
          <cell r="A9" t="str">
            <v>A</v>
          </cell>
        </row>
      </sheetData>
      <sheetData sheetId="7015">
        <row r="9">
          <cell r="A9" t="str">
            <v>A</v>
          </cell>
        </row>
      </sheetData>
      <sheetData sheetId="7016">
        <row r="9">
          <cell r="A9" t="str">
            <v>A</v>
          </cell>
        </row>
      </sheetData>
      <sheetData sheetId="7017">
        <row r="9">
          <cell r="A9" t="str">
            <v>A</v>
          </cell>
        </row>
      </sheetData>
      <sheetData sheetId="7018">
        <row r="9">
          <cell r="A9" t="str">
            <v>A</v>
          </cell>
        </row>
      </sheetData>
      <sheetData sheetId="7019">
        <row r="9">
          <cell r="A9" t="str">
            <v>A</v>
          </cell>
        </row>
      </sheetData>
      <sheetData sheetId="7020">
        <row r="9">
          <cell r="A9" t="str">
            <v>A</v>
          </cell>
        </row>
      </sheetData>
      <sheetData sheetId="7021">
        <row r="9">
          <cell r="A9" t="str">
            <v>A</v>
          </cell>
        </row>
      </sheetData>
      <sheetData sheetId="7022">
        <row r="9">
          <cell r="A9" t="str">
            <v>A</v>
          </cell>
        </row>
      </sheetData>
      <sheetData sheetId="7023">
        <row r="9">
          <cell r="A9" t="str">
            <v>A</v>
          </cell>
        </row>
      </sheetData>
      <sheetData sheetId="7024">
        <row r="9">
          <cell r="A9" t="str">
            <v>A</v>
          </cell>
        </row>
      </sheetData>
      <sheetData sheetId="7025">
        <row r="9">
          <cell r="A9" t="str">
            <v>A</v>
          </cell>
        </row>
      </sheetData>
      <sheetData sheetId="7026">
        <row r="9">
          <cell r="A9" t="str">
            <v>A</v>
          </cell>
        </row>
      </sheetData>
      <sheetData sheetId="7027">
        <row r="9">
          <cell r="A9" t="str">
            <v>A</v>
          </cell>
        </row>
      </sheetData>
      <sheetData sheetId="7028">
        <row r="9">
          <cell r="A9" t="str">
            <v>A</v>
          </cell>
        </row>
      </sheetData>
      <sheetData sheetId="7029">
        <row r="9">
          <cell r="A9" t="str">
            <v>A</v>
          </cell>
        </row>
      </sheetData>
      <sheetData sheetId="7030">
        <row r="9">
          <cell r="A9" t="str">
            <v>A</v>
          </cell>
        </row>
      </sheetData>
      <sheetData sheetId="7031">
        <row r="9">
          <cell r="A9" t="str">
            <v>A</v>
          </cell>
        </row>
      </sheetData>
      <sheetData sheetId="7032">
        <row r="9">
          <cell r="A9" t="str">
            <v>A</v>
          </cell>
        </row>
      </sheetData>
      <sheetData sheetId="7033">
        <row r="9">
          <cell r="A9" t="str">
            <v>A</v>
          </cell>
        </row>
      </sheetData>
      <sheetData sheetId="7034">
        <row r="9">
          <cell r="A9" t="str">
            <v>A</v>
          </cell>
        </row>
      </sheetData>
      <sheetData sheetId="7035">
        <row r="9">
          <cell r="A9" t="str">
            <v>A</v>
          </cell>
        </row>
      </sheetData>
      <sheetData sheetId="7036">
        <row r="9">
          <cell r="A9" t="str">
            <v>A</v>
          </cell>
        </row>
      </sheetData>
      <sheetData sheetId="7037">
        <row r="9">
          <cell r="A9" t="str">
            <v>A</v>
          </cell>
        </row>
      </sheetData>
      <sheetData sheetId="7038">
        <row r="9">
          <cell r="A9" t="str">
            <v>A</v>
          </cell>
        </row>
      </sheetData>
      <sheetData sheetId="7039">
        <row r="9">
          <cell r="A9" t="str">
            <v>A</v>
          </cell>
        </row>
      </sheetData>
      <sheetData sheetId="7040">
        <row r="9">
          <cell r="A9" t="str">
            <v>A</v>
          </cell>
        </row>
      </sheetData>
      <sheetData sheetId="7041">
        <row r="9">
          <cell r="A9" t="str">
            <v>A</v>
          </cell>
        </row>
      </sheetData>
      <sheetData sheetId="7042">
        <row r="9">
          <cell r="A9" t="str">
            <v>A</v>
          </cell>
        </row>
      </sheetData>
      <sheetData sheetId="7043">
        <row r="9">
          <cell r="A9" t="str">
            <v>A</v>
          </cell>
        </row>
      </sheetData>
      <sheetData sheetId="7044">
        <row r="9">
          <cell r="A9" t="str">
            <v>A</v>
          </cell>
        </row>
      </sheetData>
      <sheetData sheetId="7045">
        <row r="9">
          <cell r="A9" t="str">
            <v>A</v>
          </cell>
        </row>
      </sheetData>
      <sheetData sheetId="7046">
        <row r="9">
          <cell r="A9" t="str">
            <v>A</v>
          </cell>
        </row>
      </sheetData>
      <sheetData sheetId="7047">
        <row r="9">
          <cell r="A9" t="str">
            <v>A</v>
          </cell>
        </row>
      </sheetData>
      <sheetData sheetId="7048">
        <row r="9">
          <cell r="A9" t="str">
            <v>A</v>
          </cell>
        </row>
      </sheetData>
      <sheetData sheetId="7049">
        <row r="9">
          <cell r="A9" t="str">
            <v>A</v>
          </cell>
        </row>
      </sheetData>
      <sheetData sheetId="7050">
        <row r="9">
          <cell r="A9" t="str">
            <v>A</v>
          </cell>
        </row>
      </sheetData>
      <sheetData sheetId="7051">
        <row r="9">
          <cell r="A9" t="str">
            <v>A</v>
          </cell>
        </row>
      </sheetData>
      <sheetData sheetId="7052">
        <row r="9">
          <cell r="A9" t="str">
            <v>A</v>
          </cell>
        </row>
      </sheetData>
      <sheetData sheetId="7053">
        <row r="9">
          <cell r="A9" t="str">
            <v>A</v>
          </cell>
        </row>
      </sheetData>
      <sheetData sheetId="7054">
        <row r="9">
          <cell r="A9" t="str">
            <v>A</v>
          </cell>
        </row>
      </sheetData>
      <sheetData sheetId="7055">
        <row r="9">
          <cell r="A9" t="str">
            <v>A</v>
          </cell>
        </row>
      </sheetData>
      <sheetData sheetId="7056">
        <row r="9">
          <cell r="A9" t="str">
            <v>A</v>
          </cell>
        </row>
      </sheetData>
      <sheetData sheetId="7057">
        <row r="9">
          <cell r="A9" t="str">
            <v>A</v>
          </cell>
        </row>
      </sheetData>
      <sheetData sheetId="7058">
        <row r="9">
          <cell r="A9" t="str">
            <v>A</v>
          </cell>
        </row>
      </sheetData>
      <sheetData sheetId="7059">
        <row r="9">
          <cell r="A9" t="str">
            <v>A</v>
          </cell>
        </row>
      </sheetData>
      <sheetData sheetId="7060">
        <row r="9">
          <cell r="A9" t="str">
            <v>A</v>
          </cell>
        </row>
      </sheetData>
      <sheetData sheetId="7061">
        <row r="9">
          <cell r="A9" t="str">
            <v>A</v>
          </cell>
        </row>
      </sheetData>
      <sheetData sheetId="7062">
        <row r="9">
          <cell r="A9" t="str">
            <v>A</v>
          </cell>
        </row>
      </sheetData>
      <sheetData sheetId="7063">
        <row r="9">
          <cell r="A9" t="str">
            <v>A</v>
          </cell>
        </row>
      </sheetData>
      <sheetData sheetId="7064">
        <row r="9">
          <cell r="A9" t="str">
            <v>A</v>
          </cell>
        </row>
      </sheetData>
      <sheetData sheetId="7065">
        <row r="9">
          <cell r="A9" t="str">
            <v>A</v>
          </cell>
        </row>
      </sheetData>
      <sheetData sheetId="7066">
        <row r="9">
          <cell r="A9" t="str">
            <v>A</v>
          </cell>
        </row>
      </sheetData>
      <sheetData sheetId="7067">
        <row r="9">
          <cell r="A9" t="str">
            <v>A</v>
          </cell>
        </row>
      </sheetData>
      <sheetData sheetId="7068">
        <row r="9">
          <cell r="A9" t="str">
            <v>A</v>
          </cell>
        </row>
      </sheetData>
      <sheetData sheetId="7069">
        <row r="9">
          <cell r="A9" t="str">
            <v>A</v>
          </cell>
        </row>
      </sheetData>
      <sheetData sheetId="7070">
        <row r="9">
          <cell r="A9" t="str">
            <v>A</v>
          </cell>
        </row>
      </sheetData>
      <sheetData sheetId="7071">
        <row r="9">
          <cell r="A9" t="str">
            <v>A</v>
          </cell>
        </row>
      </sheetData>
      <sheetData sheetId="7072">
        <row r="9">
          <cell r="A9" t="str">
            <v>A</v>
          </cell>
        </row>
      </sheetData>
      <sheetData sheetId="7073">
        <row r="9">
          <cell r="A9" t="str">
            <v>A</v>
          </cell>
        </row>
      </sheetData>
      <sheetData sheetId="7074">
        <row r="9">
          <cell r="A9" t="str">
            <v>A</v>
          </cell>
        </row>
      </sheetData>
      <sheetData sheetId="7075">
        <row r="9">
          <cell r="A9" t="str">
            <v>A</v>
          </cell>
        </row>
      </sheetData>
      <sheetData sheetId="7076">
        <row r="9">
          <cell r="A9" t="str">
            <v>A</v>
          </cell>
        </row>
      </sheetData>
      <sheetData sheetId="7077">
        <row r="9">
          <cell r="A9" t="str">
            <v>A</v>
          </cell>
        </row>
      </sheetData>
      <sheetData sheetId="7078">
        <row r="9">
          <cell r="A9" t="str">
            <v>A</v>
          </cell>
        </row>
      </sheetData>
      <sheetData sheetId="7079">
        <row r="9">
          <cell r="A9" t="str">
            <v>A</v>
          </cell>
        </row>
      </sheetData>
      <sheetData sheetId="7080">
        <row r="9">
          <cell r="A9" t="str">
            <v>A</v>
          </cell>
        </row>
      </sheetData>
      <sheetData sheetId="7081">
        <row r="9">
          <cell r="A9" t="str">
            <v>A</v>
          </cell>
        </row>
      </sheetData>
      <sheetData sheetId="7082">
        <row r="9">
          <cell r="A9" t="str">
            <v>A</v>
          </cell>
        </row>
      </sheetData>
      <sheetData sheetId="7083">
        <row r="9">
          <cell r="A9" t="str">
            <v>A</v>
          </cell>
        </row>
      </sheetData>
      <sheetData sheetId="7084">
        <row r="9">
          <cell r="A9" t="str">
            <v>A</v>
          </cell>
        </row>
      </sheetData>
      <sheetData sheetId="7085">
        <row r="9">
          <cell r="A9" t="str">
            <v>A</v>
          </cell>
        </row>
      </sheetData>
      <sheetData sheetId="7086">
        <row r="9">
          <cell r="A9" t="str">
            <v>A</v>
          </cell>
        </row>
      </sheetData>
      <sheetData sheetId="7087">
        <row r="9">
          <cell r="A9" t="str">
            <v>A</v>
          </cell>
        </row>
      </sheetData>
      <sheetData sheetId="7088">
        <row r="9">
          <cell r="A9" t="str">
            <v>A</v>
          </cell>
        </row>
      </sheetData>
      <sheetData sheetId="7089">
        <row r="9">
          <cell r="A9" t="str">
            <v>A</v>
          </cell>
        </row>
      </sheetData>
      <sheetData sheetId="7090">
        <row r="9">
          <cell r="A9" t="str">
            <v>A</v>
          </cell>
        </row>
      </sheetData>
      <sheetData sheetId="7091">
        <row r="9">
          <cell r="A9" t="str">
            <v>A</v>
          </cell>
        </row>
      </sheetData>
      <sheetData sheetId="7092">
        <row r="9">
          <cell r="A9" t="str">
            <v>A</v>
          </cell>
        </row>
      </sheetData>
      <sheetData sheetId="7093">
        <row r="9">
          <cell r="A9" t="str">
            <v>A</v>
          </cell>
        </row>
      </sheetData>
      <sheetData sheetId="7094">
        <row r="9">
          <cell r="A9" t="str">
            <v>A</v>
          </cell>
        </row>
      </sheetData>
      <sheetData sheetId="7095">
        <row r="9">
          <cell r="A9" t="str">
            <v>A</v>
          </cell>
        </row>
      </sheetData>
      <sheetData sheetId="7096">
        <row r="9">
          <cell r="A9" t="str">
            <v>A</v>
          </cell>
        </row>
      </sheetData>
      <sheetData sheetId="7097">
        <row r="9">
          <cell r="A9" t="str">
            <v>A</v>
          </cell>
        </row>
      </sheetData>
      <sheetData sheetId="7098">
        <row r="9">
          <cell r="A9" t="str">
            <v>A</v>
          </cell>
        </row>
      </sheetData>
      <sheetData sheetId="7099">
        <row r="9">
          <cell r="A9" t="str">
            <v>A</v>
          </cell>
        </row>
      </sheetData>
      <sheetData sheetId="7100">
        <row r="9">
          <cell r="A9" t="str">
            <v>A</v>
          </cell>
        </row>
      </sheetData>
      <sheetData sheetId="7101">
        <row r="9">
          <cell r="A9" t="str">
            <v>A</v>
          </cell>
        </row>
      </sheetData>
      <sheetData sheetId="7102">
        <row r="9">
          <cell r="A9" t="str">
            <v>A</v>
          </cell>
        </row>
      </sheetData>
      <sheetData sheetId="7103">
        <row r="9">
          <cell r="A9" t="str">
            <v>A</v>
          </cell>
        </row>
      </sheetData>
      <sheetData sheetId="7104">
        <row r="9">
          <cell r="A9" t="str">
            <v>A</v>
          </cell>
        </row>
      </sheetData>
      <sheetData sheetId="7105">
        <row r="9">
          <cell r="A9" t="str">
            <v>A</v>
          </cell>
        </row>
      </sheetData>
      <sheetData sheetId="7106">
        <row r="9">
          <cell r="A9" t="str">
            <v>A</v>
          </cell>
        </row>
      </sheetData>
      <sheetData sheetId="7107">
        <row r="9">
          <cell r="A9" t="str">
            <v>A</v>
          </cell>
        </row>
      </sheetData>
      <sheetData sheetId="7108">
        <row r="9">
          <cell r="A9" t="str">
            <v>A</v>
          </cell>
        </row>
      </sheetData>
      <sheetData sheetId="7109">
        <row r="9">
          <cell r="A9" t="str">
            <v>A</v>
          </cell>
        </row>
      </sheetData>
      <sheetData sheetId="7110">
        <row r="9">
          <cell r="A9" t="str">
            <v>A</v>
          </cell>
        </row>
      </sheetData>
      <sheetData sheetId="7111">
        <row r="9">
          <cell r="A9" t="str">
            <v>A</v>
          </cell>
        </row>
      </sheetData>
      <sheetData sheetId="7112">
        <row r="9">
          <cell r="A9" t="str">
            <v>A</v>
          </cell>
        </row>
      </sheetData>
      <sheetData sheetId="7113">
        <row r="9">
          <cell r="A9" t="str">
            <v>A</v>
          </cell>
        </row>
      </sheetData>
      <sheetData sheetId="7114">
        <row r="9">
          <cell r="A9" t="str">
            <v>A</v>
          </cell>
        </row>
      </sheetData>
      <sheetData sheetId="7115">
        <row r="9">
          <cell r="A9" t="str">
            <v>A</v>
          </cell>
        </row>
      </sheetData>
      <sheetData sheetId="7116">
        <row r="9">
          <cell r="A9" t="str">
            <v>A</v>
          </cell>
        </row>
      </sheetData>
      <sheetData sheetId="7117">
        <row r="9">
          <cell r="A9" t="str">
            <v>A</v>
          </cell>
        </row>
      </sheetData>
      <sheetData sheetId="7118">
        <row r="9">
          <cell r="A9" t="str">
            <v>A</v>
          </cell>
        </row>
      </sheetData>
      <sheetData sheetId="7119">
        <row r="9">
          <cell r="A9" t="str">
            <v>A</v>
          </cell>
        </row>
      </sheetData>
      <sheetData sheetId="7120">
        <row r="9">
          <cell r="A9" t="str">
            <v>A</v>
          </cell>
        </row>
      </sheetData>
      <sheetData sheetId="7121">
        <row r="9">
          <cell r="A9" t="str">
            <v>A</v>
          </cell>
        </row>
      </sheetData>
      <sheetData sheetId="7122">
        <row r="9">
          <cell r="A9" t="str">
            <v>A</v>
          </cell>
        </row>
      </sheetData>
      <sheetData sheetId="7123">
        <row r="9">
          <cell r="A9" t="str">
            <v>A</v>
          </cell>
        </row>
      </sheetData>
      <sheetData sheetId="7124">
        <row r="9">
          <cell r="A9" t="str">
            <v>A</v>
          </cell>
        </row>
      </sheetData>
      <sheetData sheetId="7125">
        <row r="9">
          <cell r="A9" t="str">
            <v>A</v>
          </cell>
        </row>
      </sheetData>
      <sheetData sheetId="7126">
        <row r="9">
          <cell r="A9" t="str">
            <v>A</v>
          </cell>
        </row>
      </sheetData>
      <sheetData sheetId="7127">
        <row r="9">
          <cell r="A9" t="str">
            <v>A</v>
          </cell>
        </row>
      </sheetData>
      <sheetData sheetId="7128">
        <row r="9">
          <cell r="A9" t="str">
            <v>A</v>
          </cell>
        </row>
      </sheetData>
      <sheetData sheetId="7129">
        <row r="9">
          <cell r="A9" t="str">
            <v>A</v>
          </cell>
        </row>
      </sheetData>
      <sheetData sheetId="7130">
        <row r="9">
          <cell r="A9" t="str">
            <v>A</v>
          </cell>
        </row>
      </sheetData>
      <sheetData sheetId="7131">
        <row r="9">
          <cell r="A9" t="str">
            <v>A</v>
          </cell>
        </row>
      </sheetData>
      <sheetData sheetId="7132">
        <row r="9">
          <cell r="A9" t="str">
            <v>A</v>
          </cell>
        </row>
      </sheetData>
      <sheetData sheetId="7133">
        <row r="9">
          <cell r="A9" t="str">
            <v>A</v>
          </cell>
        </row>
      </sheetData>
      <sheetData sheetId="7134">
        <row r="9">
          <cell r="A9" t="str">
            <v>A</v>
          </cell>
        </row>
      </sheetData>
      <sheetData sheetId="7135">
        <row r="9">
          <cell r="A9" t="str">
            <v>A</v>
          </cell>
        </row>
      </sheetData>
      <sheetData sheetId="7136">
        <row r="9">
          <cell r="A9" t="str">
            <v>A</v>
          </cell>
        </row>
      </sheetData>
      <sheetData sheetId="7137">
        <row r="9">
          <cell r="A9" t="str">
            <v>A</v>
          </cell>
        </row>
      </sheetData>
      <sheetData sheetId="7138">
        <row r="9">
          <cell r="A9" t="str">
            <v>A</v>
          </cell>
        </row>
      </sheetData>
      <sheetData sheetId="7139">
        <row r="9">
          <cell r="A9" t="str">
            <v>A</v>
          </cell>
        </row>
      </sheetData>
      <sheetData sheetId="7140">
        <row r="9">
          <cell r="A9" t="str">
            <v>A</v>
          </cell>
        </row>
      </sheetData>
      <sheetData sheetId="7141">
        <row r="9">
          <cell r="A9" t="str">
            <v>A</v>
          </cell>
        </row>
      </sheetData>
      <sheetData sheetId="7142">
        <row r="9">
          <cell r="A9" t="str">
            <v>A</v>
          </cell>
        </row>
      </sheetData>
      <sheetData sheetId="7143">
        <row r="9">
          <cell r="A9" t="str">
            <v>A</v>
          </cell>
        </row>
      </sheetData>
      <sheetData sheetId="7144">
        <row r="9">
          <cell r="A9" t="str">
            <v>A</v>
          </cell>
        </row>
      </sheetData>
      <sheetData sheetId="7145">
        <row r="9">
          <cell r="A9" t="str">
            <v>A</v>
          </cell>
        </row>
      </sheetData>
      <sheetData sheetId="7146">
        <row r="9">
          <cell r="A9" t="str">
            <v>A</v>
          </cell>
        </row>
      </sheetData>
      <sheetData sheetId="7147">
        <row r="9">
          <cell r="A9" t="str">
            <v>A</v>
          </cell>
        </row>
      </sheetData>
      <sheetData sheetId="7148">
        <row r="9">
          <cell r="A9" t="str">
            <v>A</v>
          </cell>
        </row>
      </sheetData>
      <sheetData sheetId="7149">
        <row r="9">
          <cell r="A9" t="str">
            <v>A</v>
          </cell>
        </row>
      </sheetData>
      <sheetData sheetId="7150">
        <row r="9">
          <cell r="A9" t="str">
            <v>A</v>
          </cell>
        </row>
      </sheetData>
      <sheetData sheetId="7151">
        <row r="9">
          <cell r="A9" t="str">
            <v>A</v>
          </cell>
        </row>
      </sheetData>
      <sheetData sheetId="7152">
        <row r="9">
          <cell r="A9" t="str">
            <v>A</v>
          </cell>
        </row>
      </sheetData>
      <sheetData sheetId="7153">
        <row r="9">
          <cell r="A9" t="str">
            <v>A</v>
          </cell>
        </row>
      </sheetData>
      <sheetData sheetId="7154">
        <row r="9">
          <cell r="A9" t="str">
            <v>A</v>
          </cell>
        </row>
      </sheetData>
      <sheetData sheetId="7155">
        <row r="9">
          <cell r="A9" t="str">
            <v>A</v>
          </cell>
        </row>
      </sheetData>
      <sheetData sheetId="7156">
        <row r="9">
          <cell r="A9" t="str">
            <v>A</v>
          </cell>
        </row>
      </sheetData>
      <sheetData sheetId="7157">
        <row r="9">
          <cell r="A9" t="str">
            <v>A</v>
          </cell>
        </row>
      </sheetData>
      <sheetData sheetId="7158">
        <row r="9">
          <cell r="A9" t="str">
            <v>A</v>
          </cell>
        </row>
      </sheetData>
      <sheetData sheetId="7159">
        <row r="9">
          <cell r="A9" t="str">
            <v>A</v>
          </cell>
        </row>
      </sheetData>
      <sheetData sheetId="7160">
        <row r="9">
          <cell r="A9" t="str">
            <v>A</v>
          </cell>
        </row>
      </sheetData>
      <sheetData sheetId="7161">
        <row r="9">
          <cell r="A9" t="str">
            <v>A</v>
          </cell>
        </row>
      </sheetData>
      <sheetData sheetId="7162">
        <row r="9">
          <cell r="A9" t="str">
            <v>A</v>
          </cell>
        </row>
      </sheetData>
      <sheetData sheetId="7163">
        <row r="9">
          <cell r="A9" t="str">
            <v>A</v>
          </cell>
        </row>
      </sheetData>
      <sheetData sheetId="7164">
        <row r="9">
          <cell r="A9" t="str">
            <v>A</v>
          </cell>
        </row>
      </sheetData>
      <sheetData sheetId="7165">
        <row r="9">
          <cell r="A9" t="str">
            <v>A</v>
          </cell>
        </row>
      </sheetData>
      <sheetData sheetId="7166">
        <row r="9">
          <cell r="A9" t="str">
            <v>A</v>
          </cell>
        </row>
      </sheetData>
      <sheetData sheetId="7167">
        <row r="9">
          <cell r="A9" t="str">
            <v>A</v>
          </cell>
        </row>
      </sheetData>
      <sheetData sheetId="7168">
        <row r="9">
          <cell r="A9" t="str">
            <v>A</v>
          </cell>
        </row>
      </sheetData>
      <sheetData sheetId="7169">
        <row r="9">
          <cell r="A9" t="str">
            <v>A</v>
          </cell>
        </row>
      </sheetData>
      <sheetData sheetId="7170">
        <row r="9">
          <cell r="A9" t="str">
            <v>A</v>
          </cell>
        </row>
      </sheetData>
      <sheetData sheetId="7171">
        <row r="9">
          <cell r="A9" t="str">
            <v>A</v>
          </cell>
        </row>
      </sheetData>
      <sheetData sheetId="7172">
        <row r="9">
          <cell r="A9" t="str">
            <v>A</v>
          </cell>
        </row>
      </sheetData>
      <sheetData sheetId="7173">
        <row r="9">
          <cell r="A9" t="str">
            <v>A</v>
          </cell>
        </row>
      </sheetData>
      <sheetData sheetId="7174">
        <row r="9">
          <cell r="A9" t="str">
            <v>A</v>
          </cell>
        </row>
      </sheetData>
      <sheetData sheetId="7175">
        <row r="9">
          <cell r="A9" t="str">
            <v>A</v>
          </cell>
        </row>
      </sheetData>
      <sheetData sheetId="7176">
        <row r="9">
          <cell r="A9" t="str">
            <v>A</v>
          </cell>
        </row>
      </sheetData>
      <sheetData sheetId="7177">
        <row r="9">
          <cell r="A9" t="str">
            <v>A</v>
          </cell>
        </row>
      </sheetData>
      <sheetData sheetId="7178">
        <row r="9">
          <cell r="A9" t="str">
            <v>A</v>
          </cell>
        </row>
      </sheetData>
      <sheetData sheetId="7179">
        <row r="9">
          <cell r="A9" t="str">
            <v>A</v>
          </cell>
        </row>
      </sheetData>
      <sheetData sheetId="7180">
        <row r="9">
          <cell r="A9" t="str">
            <v>A</v>
          </cell>
        </row>
      </sheetData>
      <sheetData sheetId="7181">
        <row r="9">
          <cell r="A9" t="str">
            <v>A</v>
          </cell>
        </row>
      </sheetData>
      <sheetData sheetId="7182">
        <row r="9">
          <cell r="A9" t="str">
            <v>A</v>
          </cell>
        </row>
      </sheetData>
      <sheetData sheetId="7183">
        <row r="9">
          <cell r="A9" t="str">
            <v>A</v>
          </cell>
        </row>
      </sheetData>
      <sheetData sheetId="7184">
        <row r="9">
          <cell r="A9" t="str">
            <v>A</v>
          </cell>
        </row>
      </sheetData>
      <sheetData sheetId="7185">
        <row r="9">
          <cell r="A9" t="str">
            <v>A</v>
          </cell>
        </row>
      </sheetData>
      <sheetData sheetId="7186">
        <row r="9">
          <cell r="A9" t="str">
            <v>A</v>
          </cell>
        </row>
      </sheetData>
      <sheetData sheetId="7187">
        <row r="9">
          <cell r="A9" t="str">
            <v>A</v>
          </cell>
        </row>
      </sheetData>
      <sheetData sheetId="7188">
        <row r="9">
          <cell r="A9" t="str">
            <v>A</v>
          </cell>
        </row>
      </sheetData>
      <sheetData sheetId="7189">
        <row r="9">
          <cell r="A9" t="str">
            <v>A</v>
          </cell>
        </row>
      </sheetData>
      <sheetData sheetId="7190">
        <row r="9">
          <cell r="A9" t="str">
            <v>A</v>
          </cell>
        </row>
      </sheetData>
      <sheetData sheetId="7191">
        <row r="9">
          <cell r="A9" t="str">
            <v>A</v>
          </cell>
        </row>
      </sheetData>
      <sheetData sheetId="7192">
        <row r="9">
          <cell r="A9" t="str">
            <v>A</v>
          </cell>
        </row>
      </sheetData>
      <sheetData sheetId="7193">
        <row r="9">
          <cell r="A9" t="str">
            <v>A</v>
          </cell>
        </row>
      </sheetData>
      <sheetData sheetId="7194">
        <row r="9">
          <cell r="A9" t="str">
            <v>A</v>
          </cell>
        </row>
      </sheetData>
      <sheetData sheetId="7195">
        <row r="9">
          <cell r="A9" t="str">
            <v>A</v>
          </cell>
        </row>
      </sheetData>
      <sheetData sheetId="7196">
        <row r="9">
          <cell r="A9" t="str">
            <v>A</v>
          </cell>
        </row>
      </sheetData>
      <sheetData sheetId="7197">
        <row r="9">
          <cell r="A9" t="str">
            <v>A</v>
          </cell>
        </row>
      </sheetData>
      <sheetData sheetId="7198">
        <row r="9">
          <cell r="A9" t="str">
            <v>A</v>
          </cell>
        </row>
      </sheetData>
      <sheetData sheetId="7199">
        <row r="9">
          <cell r="A9" t="str">
            <v>A</v>
          </cell>
        </row>
      </sheetData>
      <sheetData sheetId="7200">
        <row r="9">
          <cell r="A9" t="str">
            <v>A</v>
          </cell>
        </row>
      </sheetData>
      <sheetData sheetId="7201">
        <row r="9">
          <cell r="A9" t="str">
            <v>A</v>
          </cell>
        </row>
      </sheetData>
      <sheetData sheetId="7202">
        <row r="9">
          <cell r="A9" t="str">
            <v>A</v>
          </cell>
        </row>
      </sheetData>
      <sheetData sheetId="7203">
        <row r="9">
          <cell r="A9" t="str">
            <v>A</v>
          </cell>
        </row>
      </sheetData>
      <sheetData sheetId="7204">
        <row r="9">
          <cell r="A9" t="str">
            <v>A</v>
          </cell>
        </row>
      </sheetData>
      <sheetData sheetId="7205">
        <row r="9">
          <cell r="A9" t="str">
            <v>A</v>
          </cell>
        </row>
      </sheetData>
      <sheetData sheetId="7206">
        <row r="9">
          <cell r="A9" t="str">
            <v>A</v>
          </cell>
        </row>
      </sheetData>
      <sheetData sheetId="7207">
        <row r="9">
          <cell r="A9" t="str">
            <v>A</v>
          </cell>
        </row>
      </sheetData>
      <sheetData sheetId="7208">
        <row r="9">
          <cell r="A9" t="str">
            <v>A</v>
          </cell>
        </row>
      </sheetData>
      <sheetData sheetId="7209">
        <row r="9">
          <cell r="A9" t="str">
            <v>A</v>
          </cell>
        </row>
      </sheetData>
      <sheetData sheetId="7210">
        <row r="9">
          <cell r="A9" t="str">
            <v>A</v>
          </cell>
        </row>
      </sheetData>
      <sheetData sheetId="7211">
        <row r="9">
          <cell r="A9" t="str">
            <v>A</v>
          </cell>
        </row>
      </sheetData>
      <sheetData sheetId="7212">
        <row r="9">
          <cell r="A9" t="str">
            <v>A</v>
          </cell>
        </row>
      </sheetData>
      <sheetData sheetId="7213">
        <row r="9">
          <cell r="A9" t="str">
            <v>A</v>
          </cell>
        </row>
      </sheetData>
      <sheetData sheetId="7214">
        <row r="9">
          <cell r="A9" t="str">
            <v>A</v>
          </cell>
        </row>
      </sheetData>
      <sheetData sheetId="7215">
        <row r="9">
          <cell r="A9" t="str">
            <v>A</v>
          </cell>
        </row>
      </sheetData>
      <sheetData sheetId="7216">
        <row r="9">
          <cell r="A9" t="str">
            <v>A</v>
          </cell>
        </row>
      </sheetData>
      <sheetData sheetId="7217">
        <row r="9">
          <cell r="A9" t="str">
            <v>A</v>
          </cell>
        </row>
      </sheetData>
      <sheetData sheetId="7218">
        <row r="9">
          <cell r="A9" t="str">
            <v>A</v>
          </cell>
        </row>
      </sheetData>
      <sheetData sheetId="7219">
        <row r="9">
          <cell r="A9" t="str">
            <v>A</v>
          </cell>
        </row>
      </sheetData>
      <sheetData sheetId="7220">
        <row r="9">
          <cell r="A9" t="str">
            <v>A</v>
          </cell>
        </row>
      </sheetData>
      <sheetData sheetId="7221">
        <row r="9">
          <cell r="A9" t="str">
            <v>A</v>
          </cell>
        </row>
      </sheetData>
      <sheetData sheetId="7222">
        <row r="9">
          <cell r="A9" t="str">
            <v>A</v>
          </cell>
        </row>
      </sheetData>
      <sheetData sheetId="7223">
        <row r="9">
          <cell r="A9" t="str">
            <v>A</v>
          </cell>
        </row>
      </sheetData>
      <sheetData sheetId="7224">
        <row r="9">
          <cell r="A9" t="str">
            <v>A</v>
          </cell>
        </row>
      </sheetData>
      <sheetData sheetId="7225">
        <row r="9">
          <cell r="A9" t="str">
            <v>A</v>
          </cell>
        </row>
      </sheetData>
      <sheetData sheetId="7226">
        <row r="9">
          <cell r="A9" t="str">
            <v>A</v>
          </cell>
        </row>
      </sheetData>
      <sheetData sheetId="7227">
        <row r="9">
          <cell r="A9" t="str">
            <v>A</v>
          </cell>
        </row>
      </sheetData>
      <sheetData sheetId="7228">
        <row r="9">
          <cell r="A9" t="str">
            <v>A</v>
          </cell>
        </row>
      </sheetData>
      <sheetData sheetId="7229">
        <row r="9">
          <cell r="A9" t="str">
            <v>A</v>
          </cell>
        </row>
      </sheetData>
      <sheetData sheetId="7230">
        <row r="9">
          <cell r="A9" t="str">
            <v>A</v>
          </cell>
        </row>
      </sheetData>
      <sheetData sheetId="7231">
        <row r="9">
          <cell r="A9" t="str">
            <v>A</v>
          </cell>
        </row>
      </sheetData>
      <sheetData sheetId="7232">
        <row r="9">
          <cell r="A9" t="str">
            <v>A</v>
          </cell>
        </row>
      </sheetData>
      <sheetData sheetId="7233">
        <row r="9">
          <cell r="A9" t="str">
            <v>A</v>
          </cell>
        </row>
      </sheetData>
      <sheetData sheetId="7234">
        <row r="9">
          <cell r="A9" t="str">
            <v>A</v>
          </cell>
        </row>
      </sheetData>
      <sheetData sheetId="7235">
        <row r="9">
          <cell r="A9" t="str">
            <v>A</v>
          </cell>
        </row>
      </sheetData>
      <sheetData sheetId="7236">
        <row r="9">
          <cell r="A9" t="str">
            <v>A</v>
          </cell>
        </row>
      </sheetData>
      <sheetData sheetId="7237">
        <row r="9">
          <cell r="A9" t="str">
            <v>A</v>
          </cell>
        </row>
      </sheetData>
      <sheetData sheetId="7238">
        <row r="9">
          <cell r="A9" t="str">
            <v>A</v>
          </cell>
        </row>
      </sheetData>
      <sheetData sheetId="7239">
        <row r="9">
          <cell r="A9" t="str">
            <v>A</v>
          </cell>
        </row>
      </sheetData>
      <sheetData sheetId="7240">
        <row r="9">
          <cell r="A9" t="str">
            <v>A</v>
          </cell>
        </row>
      </sheetData>
      <sheetData sheetId="7241">
        <row r="9">
          <cell r="A9" t="str">
            <v>A</v>
          </cell>
        </row>
      </sheetData>
      <sheetData sheetId="7242">
        <row r="9">
          <cell r="A9" t="str">
            <v>A</v>
          </cell>
        </row>
      </sheetData>
      <sheetData sheetId="7243">
        <row r="9">
          <cell r="A9" t="str">
            <v>A</v>
          </cell>
        </row>
      </sheetData>
      <sheetData sheetId="7244">
        <row r="9">
          <cell r="A9" t="str">
            <v>A</v>
          </cell>
        </row>
      </sheetData>
      <sheetData sheetId="7245">
        <row r="9">
          <cell r="A9" t="str">
            <v>A</v>
          </cell>
        </row>
      </sheetData>
      <sheetData sheetId="7246">
        <row r="9">
          <cell r="A9" t="str">
            <v>A</v>
          </cell>
        </row>
      </sheetData>
      <sheetData sheetId="7247">
        <row r="9">
          <cell r="A9" t="str">
            <v>A</v>
          </cell>
        </row>
      </sheetData>
      <sheetData sheetId="7248">
        <row r="9">
          <cell r="A9" t="str">
            <v>A</v>
          </cell>
        </row>
      </sheetData>
      <sheetData sheetId="7249">
        <row r="9">
          <cell r="A9" t="str">
            <v>A</v>
          </cell>
        </row>
      </sheetData>
      <sheetData sheetId="7250">
        <row r="9">
          <cell r="A9" t="str">
            <v>A</v>
          </cell>
        </row>
      </sheetData>
      <sheetData sheetId="7251">
        <row r="9">
          <cell r="A9" t="str">
            <v>A</v>
          </cell>
        </row>
      </sheetData>
      <sheetData sheetId="7252">
        <row r="9">
          <cell r="A9" t="str">
            <v>A</v>
          </cell>
        </row>
      </sheetData>
      <sheetData sheetId="7253">
        <row r="9">
          <cell r="A9" t="str">
            <v>A</v>
          </cell>
        </row>
      </sheetData>
      <sheetData sheetId="7254">
        <row r="9">
          <cell r="A9" t="str">
            <v>A</v>
          </cell>
        </row>
      </sheetData>
      <sheetData sheetId="7255">
        <row r="9">
          <cell r="A9" t="str">
            <v>A</v>
          </cell>
        </row>
      </sheetData>
      <sheetData sheetId="7256">
        <row r="9">
          <cell r="A9" t="str">
            <v>A</v>
          </cell>
        </row>
      </sheetData>
      <sheetData sheetId="7257">
        <row r="9">
          <cell r="A9" t="str">
            <v>A</v>
          </cell>
        </row>
      </sheetData>
      <sheetData sheetId="7258">
        <row r="9">
          <cell r="A9" t="str">
            <v>A</v>
          </cell>
        </row>
      </sheetData>
      <sheetData sheetId="7259">
        <row r="9">
          <cell r="A9" t="str">
            <v>A</v>
          </cell>
        </row>
      </sheetData>
      <sheetData sheetId="7260">
        <row r="9">
          <cell r="A9" t="str">
            <v>A</v>
          </cell>
        </row>
      </sheetData>
      <sheetData sheetId="7261">
        <row r="9">
          <cell r="A9" t="str">
            <v>A</v>
          </cell>
        </row>
      </sheetData>
      <sheetData sheetId="7262">
        <row r="9">
          <cell r="A9" t="str">
            <v>A</v>
          </cell>
        </row>
      </sheetData>
      <sheetData sheetId="7263">
        <row r="9">
          <cell r="A9" t="str">
            <v>A</v>
          </cell>
        </row>
      </sheetData>
      <sheetData sheetId="7264">
        <row r="9">
          <cell r="A9" t="str">
            <v>A</v>
          </cell>
        </row>
      </sheetData>
      <sheetData sheetId="7265">
        <row r="9">
          <cell r="A9" t="str">
            <v>A</v>
          </cell>
        </row>
      </sheetData>
      <sheetData sheetId="7266">
        <row r="9">
          <cell r="A9" t="str">
            <v>A</v>
          </cell>
        </row>
      </sheetData>
      <sheetData sheetId="7267">
        <row r="9">
          <cell r="A9" t="str">
            <v>A</v>
          </cell>
        </row>
      </sheetData>
      <sheetData sheetId="7268">
        <row r="9">
          <cell r="A9" t="str">
            <v>A</v>
          </cell>
        </row>
      </sheetData>
      <sheetData sheetId="7269">
        <row r="9">
          <cell r="A9" t="str">
            <v>A</v>
          </cell>
        </row>
      </sheetData>
      <sheetData sheetId="7270">
        <row r="9">
          <cell r="A9" t="str">
            <v>A</v>
          </cell>
        </row>
      </sheetData>
      <sheetData sheetId="7271">
        <row r="9">
          <cell r="A9" t="str">
            <v>A</v>
          </cell>
        </row>
      </sheetData>
      <sheetData sheetId="7272">
        <row r="9">
          <cell r="A9" t="str">
            <v>A</v>
          </cell>
        </row>
      </sheetData>
      <sheetData sheetId="7273">
        <row r="9">
          <cell r="A9" t="str">
            <v>A</v>
          </cell>
        </row>
      </sheetData>
      <sheetData sheetId="7274">
        <row r="9">
          <cell r="A9" t="str">
            <v>A</v>
          </cell>
        </row>
      </sheetData>
      <sheetData sheetId="7275">
        <row r="9">
          <cell r="A9" t="str">
            <v>A</v>
          </cell>
        </row>
      </sheetData>
      <sheetData sheetId="7276">
        <row r="9">
          <cell r="A9" t="str">
            <v>A</v>
          </cell>
        </row>
      </sheetData>
      <sheetData sheetId="7277">
        <row r="9">
          <cell r="A9" t="str">
            <v>A</v>
          </cell>
        </row>
      </sheetData>
      <sheetData sheetId="7278">
        <row r="9">
          <cell r="A9" t="str">
            <v>A</v>
          </cell>
        </row>
      </sheetData>
      <sheetData sheetId="7279">
        <row r="9">
          <cell r="A9" t="str">
            <v>A</v>
          </cell>
        </row>
      </sheetData>
      <sheetData sheetId="7280">
        <row r="9">
          <cell r="A9" t="str">
            <v>A</v>
          </cell>
        </row>
      </sheetData>
      <sheetData sheetId="7281">
        <row r="9">
          <cell r="A9" t="str">
            <v>A</v>
          </cell>
        </row>
      </sheetData>
      <sheetData sheetId="7282">
        <row r="9">
          <cell r="A9" t="str">
            <v>A</v>
          </cell>
        </row>
      </sheetData>
      <sheetData sheetId="7283">
        <row r="9">
          <cell r="A9" t="str">
            <v>A</v>
          </cell>
        </row>
      </sheetData>
      <sheetData sheetId="7284">
        <row r="9">
          <cell r="A9" t="str">
            <v>A</v>
          </cell>
        </row>
      </sheetData>
      <sheetData sheetId="7285">
        <row r="9">
          <cell r="A9" t="str">
            <v>A</v>
          </cell>
        </row>
      </sheetData>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ow r="9">
          <cell r="A9" t="str">
            <v>A</v>
          </cell>
        </row>
      </sheetData>
      <sheetData sheetId="7295" refreshError="1"/>
      <sheetData sheetId="7296" refreshError="1"/>
      <sheetData sheetId="7297">
        <row r="9">
          <cell r="A9" t="str">
            <v>A</v>
          </cell>
        </row>
      </sheetData>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ow r="9">
          <cell r="A9" t="str">
            <v>A</v>
          </cell>
        </row>
      </sheetData>
      <sheetData sheetId="7307">
        <row r="9">
          <cell r="A9" t="str">
            <v>A</v>
          </cell>
        </row>
      </sheetData>
      <sheetData sheetId="7308">
        <row r="9">
          <cell r="A9" t="str">
            <v>A</v>
          </cell>
        </row>
      </sheetData>
      <sheetData sheetId="7309">
        <row r="9">
          <cell r="A9" t="str">
            <v>A</v>
          </cell>
        </row>
      </sheetData>
      <sheetData sheetId="7310">
        <row r="9">
          <cell r="A9" t="str">
            <v>A</v>
          </cell>
        </row>
      </sheetData>
      <sheetData sheetId="7311">
        <row r="9">
          <cell r="A9" t="str">
            <v>A</v>
          </cell>
        </row>
      </sheetData>
      <sheetData sheetId="7312">
        <row r="9">
          <cell r="A9" t="str">
            <v>A</v>
          </cell>
        </row>
      </sheetData>
      <sheetData sheetId="7313">
        <row r="9">
          <cell r="A9" t="str">
            <v>A</v>
          </cell>
        </row>
      </sheetData>
      <sheetData sheetId="7314">
        <row r="9">
          <cell r="A9" t="str">
            <v>A</v>
          </cell>
        </row>
      </sheetData>
      <sheetData sheetId="7315">
        <row r="9">
          <cell r="A9" t="str">
            <v>A</v>
          </cell>
        </row>
      </sheetData>
      <sheetData sheetId="7316">
        <row r="9">
          <cell r="A9" t="str">
            <v>A</v>
          </cell>
        </row>
      </sheetData>
      <sheetData sheetId="7317">
        <row r="9">
          <cell r="A9" t="str">
            <v>A</v>
          </cell>
        </row>
      </sheetData>
      <sheetData sheetId="7318">
        <row r="9">
          <cell r="A9" t="str">
            <v>A</v>
          </cell>
        </row>
      </sheetData>
      <sheetData sheetId="7319">
        <row r="9">
          <cell r="A9" t="str">
            <v>A</v>
          </cell>
        </row>
      </sheetData>
      <sheetData sheetId="7320">
        <row r="9">
          <cell r="A9" t="str">
            <v>A</v>
          </cell>
        </row>
      </sheetData>
      <sheetData sheetId="7321">
        <row r="9">
          <cell r="A9" t="str">
            <v>A</v>
          </cell>
        </row>
      </sheetData>
      <sheetData sheetId="7322">
        <row r="9">
          <cell r="A9" t="str">
            <v>A</v>
          </cell>
        </row>
      </sheetData>
      <sheetData sheetId="7323">
        <row r="9">
          <cell r="A9" t="str">
            <v>A</v>
          </cell>
        </row>
      </sheetData>
      <sheetData sheetId="7324">
        <row r="9">
          <cell r="A9" t="str">
            <v>A</v>
          </cell>
        </row>
      </sheetData>
      <sheetData sheetId="7325">
        <row r="9">
          <cell r="A9" t="str">
            <v>A</v>
          </cell>
        </row>
      </sheetData>
      <sheetData sheetId="7326">
        <row r="9">
          <cell r="A9" t="str">
            <v>A</v>
          </cell>
        </row>
      </sheetData>
      <sheetData sheetId="7327">
        <row r="9">
          <cell r="A9" t="str">
            <v>A</v>
          </cell>
        </row>
      </sheetData>
      <sheetData sheetId="7328">
        <row r="9">
          <cell r="A9" t="str">
            <v>A</v>
          </cell>
        </row>
      </sheetData>
      <sheetData sheetId="7329">
        <row r="9">
          <cell r="A9" t="str">
            <v>A</v>
          </cell>
        </row>
      </sheetData>
      <sheetData sheetId="7330">
        <row r="9">
          <cell r="A9" t="str">
            <v>A</v>
          </cell>
        </row>
      </sheetData>
      <sheetData sheetId="7331">
        <row r="9">
          <cell r="A9" t="str">
            <v>A</v>
          </cell>
        </row>
      </sheetData>
      <sheetData sheetId="7332">
        <row r="9">
          <cell r="A9" t="str">
            <v>A</v>
          </cell>
        </row>
      </sheetData>
      <sheetData sheetId="7333">
        <row r="9">
          <cell r="A9" t="str">
            <v>A</v>
          </cell>
        </row>
      </sheetData>
      <sheetData sheetId="7334">
        <row r="9">
          <cell r="A9" t="str">
            <v>A</v>
          </cell>
        </row>
      </sheetData>
      <sheetData sheetId="7335">
        <row r="9">
          <cell r="A9" t="str">
            <v>A</v>
          </cell>
        </row>
      </sheetData>
      <sheetData sheetId="7336">
        <row r="9">
          <cell r="A9" t="str">
            <v>A</v>
          </cell>
        </row>
      </sheetData>
      <sheetData sheetId="7337">
        <row r="9">
          <cell r="A9" t="str">
            <v>A</v>
          </cell>
        </row>
      </sheetData>
      <sheetData sheetId="7338">
        <row r="9">
          <cell r="A9" t="str">
            <v>A</v>
          </cell>
        </row>
      </sheetData>
      <sheetData sheetId="7339">
        <row r="9">
          <cell r="A9" t="str">
            <v>A</v>
          </cell>
        </row>
      </sheetData>
      <sheetData sheetId="7340">
        <row r="9">
          <cell r="A9" t="str">
            <v>A</v>
          </cell>
        </row>
      </sheetData>
      <sheetData sheetId="7341">
        <row r="9">
          <cell r="A9" t="str">
            <v>A</v>
          </cell>
        </row>
      </sheetData>
      <sheetData sheetId="7342">
        <row r="9">
          <cell r="A9" t="str">
            <v>A</v>
          </cell>
        </row>
      </sheetData>
      <sheetData sheetId="7343">
        <row r="9">
          <cell r="A9" t="str">
            <v>A</v>
          </cell>
        </row>
      </sheetData>
      <sheetData sheetId="7344">
        <row r="9">
          <cell r="A9" t="str">
            <v>A</v>
          </cell>
        </row>
      </sheetData>
      <sheetData sheetId="7345">
        <row r="9">
          <cell r="A9" t="str">
            <v>A</v>
          </cell>
        </row>
      </sheetData>
      <sheetData sheetId="7346">
        <row r="9">
          <cell r="A9" t="str">
            <v>A</v>
          </cell>
        </row>
      </sheetData>
      <sheetData sheetId="7347">
        <row r="9">
          <cell r="A9" t="str">
            <v>A</v>
          </cell>
        </row>
      </sheetData>
      <sheetData sheetId="7348">
        <row r="9">
          <cell r="A9" t="str">
            <v>A</v>
          </cell>
        </row>
      </sheetData>
      <sheetData sheetId="7349">
        <row r="9">
          <cell r="A9" t="str">
            <v>A</v>
          </cell>
        </row>
      </sheetData>
      <sheetData sheetId="7350">
        <row r="9">
          <cell r="A9" t="str">
            <v>A</v>
          </cell>
        </row>
      </sheetData>
      <sheetData sheetId="7351">
        <row r="9">
          <cell r="A9" t="str">
            <v>A</v>
          </cell>
        </row>
      </sheetData>
      <sheetData sheetId="7352">
        <row r="9">
          <cell r="A9" t="str">
            <v>A</v>
          </cell>
        </row>
      </sheetData>
      <sheetData sheetId="7353">
        <row r="9">
          <cell r="A9" t="str">
            <v>A</v>
          </cell>
        </row>
      </sheetData>
      <sheetData sheetId="7354">
        <row r="9">
          <cell r="A9" t="str">
            <v>A</v>
          </cell>
        </row>
      </sheetData>
      <sheetData sheetId="7355">
        <row r="9">
          <cell r="A9" t="str">
            <v>A</v>
          </cell>
        </row>
      </sheetData>
      <sheetData sheetId="7356">
        <row r="9">
          <cell r="A9" t="str">
            <v>A</v>
          </cell>
        </row>
      </sheetData>
      <sheetData sheetId="7357">
        <row r="9">
          <cell r="A9" t="str">
            <v>A</v>
          </cell>
        </row>
      </sheetData>
      <sheetData sheetId="7358">
        <row r="9">
          <cell r="A9" t="str">
            <v>A</v>
          </cell>
        </row>
      </sheetData>
      <sheetData sheetId="7359">
        <row r="9">
          <cell r="A9" t="str">
            <v>A</v>
          </cell>
        </row>
      </sheetData>
      <sheetData sheetId="7360">
        <row r="9">
          <cell r="A9" t="str">
            <v>A</v>
          </cell>
        </row>
      </sheetData>
      <sheetData sheetId="7361">
        <row r="9">
          <cell r="A9" t="str">
            <v>A</v>
          </cell>
        </row>
      </sheetData>
      <sheetData sheetId="7362">
        <row r="9">
          <cell r="A9" t="str">
            <v>A</v>
          </cell>
        </row>
      </sheetData>
      <sheetData sheetId="7363">
        <row r="9">
          <cell r="A9" t="str">
            <v>A</v>
          </cell>
        </row>
      </sheetData>
      <sheetData sheetId="7364">
        <row r="9">
          <cell r="A9" t="str">
            <v>A</v>
          </cell>
        </row>
      </sheetData>
      <sheetData sheetId="7365">
        <row r="9">
          <cell r="A9" t="str">
            <v>A</v>
          </cell>
        </row>
      </sheetData>
      <sheetData sheetId="7366">
        <row r="9">
          <cell r="A9" t="str">
            <v>A</v>
          </cell>
        </row>
      </sheetData>
      <sheetData sheetId="7367">
        <row r="9">
          <cell r="A9" t="str">
            <v>A</v>
          </cell>
        </row>
      </sheetData>
      <sheetData sheetId="7368">
        <row r="9">
          <cell r="A9" t="str">
            <v>A</v>
          </cell>
        </row>
      </sheetData>
      <sheetData sheetId="7369">
        <row r="9">
          <cell r="A9" t="str">
            <v>A</v>
          </cell>
        </row>
      </sheetData>
      <sheetData sheetId="7370">
        <row r="9">
          <cell r="A9" t="str">
            <v>A</v>
          </cell>
        </row>
      </sheetData>
      <sheetData sheetId="7371">
        <row r="9">
          <cell r="A9" t="str">
            <v>A</v>
          </cell>
        </row>
      </sheetData>
      <sheetData sheetId="7372">
        <row r="9">
          <cell r="A9" t="str">
            <v>A</v>
          </cell>
        </row>
      </sheetData>
      <sheetData sheetId="7373">
        <row r="9">
          <cell r="A9" t="str">
            <v>A</v>
          </cell>
        </row>
      </sheetData>
      <sheetData sheetId="7374">
        <row r="9">
          <cell r="A9" t="str">
            <v>A</v>
          </cell>
        </row>
      </sheetData>
      <sheetData sheetId="7375">
        <row r="9">
          <cell r="A9" t="str">
            <v>A</v>
          </cell>
        </row>
      </sheetData>
      <sheetData sheetId="7376">
        <row r="9">
          <cell r="A9" t="str">
            <v>A</v>
          </cell>
        </row>
      </sheetData>
      <sheetData sheetId="7377">
        <row r="9">
          <cell r="A9" t="str">
            <v>A</v>
          </cell>
        </row>
      </sheetData>
      <sheetData sheetId="7378">
        <row r="9">
          <cell r="A9" t="str">
            <v>A</v>
          </cell>
        </row>
      </sheetData>
      <sheetData sheetId="7379">
        <row r="9">
          <cell r="A9" t="str">
            <v>A</v>
          </cell>
        </row>
      </sheetData>
      <sheetData sheetId="7380">
        <row r="9">
          <cell r="A9" t="str">
            <v>A</v>
          </cell>
        </row>
      </sheetData>
      <sheetData sheetId="7381">
        <row r="9">
          <cell r="A9" t="str">
            <v>A</v>
          </cell>
        </row>
      </sheetData>
      <sheetData sheetId="7382">
        <row r="9">
          <cell r="A9" t="str">
            <v>A</v>
          </cell>
        </row>
      </sheetData>
      <sheetData sheetId="7383">
        <row r="9">
          <cell r="A9" t="str">
            <v>A</v>
          </cell>
        </row>
      </sheetData>
      <sheetData sheetId="7384">
        <row r="9">
          <cell r="A9" t="str">
            <v>A</v>
          </cell>
        </row>
      </sheetData>
      <sheetData sheetId="7385">
        <row r="9">
          <cell r="A9" t="str">
            <v>A</v>
          </cell>
        </row>
      </sheetData>
      <sheetData sheetId="7386">
        <row r="9">
          <cell r="A9" t="str">
            <v>A</v>
          </cell>
        </row>
      </sheetData>
      <sheetData sheetId="7387">
        <row r="9">
          <cell r="A9" t="str">
            <v>A</v>
          </cell>
        </row>
      </sheetData>
      <sheetData sheetId="7388">
        <row r="9">
          <cell r="A9" t="str">
            <v>A</v>
          </cell>
        </row>
      </sheetData>
      <sheetData sheetId="7389">
        <row r="9">
          <cell r="A9" t="str">
            <v>A</v>
          </cell>
        </row>
      </sheetData>
      <sheetData sheetId="7390">
        <row r="9">
          <cell r="A9" t="str">
            <v>A</v>
          </cell>
        </row>
      </sheetData>
      <sheetData sheetId="7391">
        <row r="9">
          <cell r="A9" t="str">
            <v>A</v>
          </cell>
        </row>
      </sheetData>
      <sheetData sheetId="7392">
        <row r="9">
          <cell r="A9" t="str">
            <v>A</v>
          </cell>
        </row>
      </sheetData>
      <sheetData sheetId="7393">
        <row r="9">
          <cell r="A9" t="str">
            <v>A</v>
          </cell>
        </row>
      </sheetData>
      <sheetData sheetId="7394">
        <row r="9">
          <cell r="A9" t="str">
            <v>A</v>
          </cell>
        </row>
      </sheetData>
      <sheetData sheetId="7395">
        <row r="9">
          <cell r="A9" t="str">
            <v>A</v>
          </cell>
        </row>
      </sheetData>
      <sheetData sheetId="7396">
        <row r="9">
          <cell r="A9" t="str">
            <v>A</v>
          </cell>
        </row>
      </sheetData>
      <sheetData sheetId="7397">
        <row r="9">
          <cell r="A9" t="str">
            <v>A</v>
          </cell>
        </row>
      </sheetData>
      <sheetData sheetId="7398">
        <row r="9">
          <cell r="A9" t="str">
            <v>A</v>
          </cell>
        </row>
      </sheetData>
      <sheetData sheetId="7399">
        <row r="9">
          <cell r="A9" t="str">
            <v>A</v>
          </cell>
        </row>
      </sheetData>
      <sheetData sheetId="7400">
        <row r="9">
          <cell r="A9" t="str">
            <v>A</v>
          </cell>
        </row>
      </sheetData>
      <sheetData sheetId="7401">
        <row r="9">
          <cell r="A9" t="str">
            <v>A</v>
          </cell>
        </row>
      </sheetData>
      <sheetData sheetId="7402">
        <row r="9">
          <cell r="A9" t="str">
            <v>A</v>
          </cell>
        </row>
      </sheetData>
      <sheetData sheetId="7403">
        <row r="9">
          <cell r="A9" t="str">
            <v>A</v>
          </cell>
        </row>
      </sheetData>
      <sheetData sheetId="7404">
        <row r="9">
          <cell r="A9" t="str">
            <v>A</v>
          </cell>
        </row>
      </sheetData>
      <sheetData sheetId="7405">
        <row r="9">
          <cell r="A9" t="str">
            <v>A</v>
          </cell>
        </row>
      </sheetData>
      <sheetData sheetId="7406">
        <row r="9">
          <cell r="A9" t="str">
            <v>A</v>
          </cell>
        </row>
      </sheetData>
      <sheetData sheetId="7407">
        <row r="9">
          <cell r="A9" t="str">
            <v>A</v>
          </cell>
        </row>
      </sheetData>
      <sheetData sheetId="7408">
        <row r="9">
          <cell r="A9" t="str">
            <v>A</v>
          </cell>
        </row>
      </sheetData>
      <sheetData sheetId="7409">
        <row r="9">
          <cell r="A9" t="str">
            <v>A</v>
          </cell>
        </row>
      </sheetData>
      <sheetData sheetId="7410">
        <row r="9">
          <cell r="A9" t="str">
            <v>A</v>
          </cell>
        </row>
      </sheetData>
      <sheetData sheetId="7411">
        <row r="9">
          <cell r="A9" t="str">
            <v>A</v>
          </cell>
        </row>
      </sheetData>
      <sheetData sheetId="7412">
        <row r="9">
          <cell r="A9" t="str">
            <v>A</v>
          </cell>
        </row>
      </sheetData>
      <sheetData sheetId="7413">
        <row r="9">
          <cell r="A9" t="str">
            <v>A</v>
          </cell>
        </row>
      </sheetData>
      <sheetData sheetId="7414">
        <row r="9">
          <cell r="A9" t="str">
            <v>A</v>
          </cell>
        </row>
      </sheetData>
      <sheetData sheetId="7415">
        <row r="9">
          <cell r="A9" t="str">
            <v>A</v>
          </cell>
        </row>
      </sheetData>
      <sheetData sheetId="7416">
        <row r="9">
          <cell r="A9" t="str">
            <v>A</v>
          </cell>
        </row>
      </sheetData>
      <sheetData sheetId="7417">
        <row r="9">
          <cell r="A9" t="str">
            <v>A</v>
          </cell>
        </row>
      </sheetData>
      <sheetData sheetId="7418">
        <row r="9">
          <cell r="A9" t="str">
            <v>A</v>
          </cell>
        </row>
      </sheetData>
      <sheetData sheetId="7419">
        <row r="9">
          <cell r="A9" t="str">
            <v>A</v>
          </cell>
        </row>
      </sheetData>
      <sheetData sheetId="7420">
        <row r="9">
          <cell r="A9" t="str">
            <v>A</v>
          </cell>
        </row>
      </sheetData>
      <sheetData sheetId="7421">
        <row r="9">
          <cell r="A9" t="str">
            <v>A</v>
          </cell>
        </row>
      </sheetData>
      <sheetData sheetId="7422">
        <row r="9">
          <cell r="A9" t="str">
            <v>A</v>
          </cell>
        </row>
      </sheetData>
      <sheetData sheetId="7423">
        <row r="9">
          <cell r="A9" t="str">
            <v>A</v>
          </cell>
        </row>
      </sheetData>
      <sheetData sheetId="7424">
        <row r="9">
          <cell r="A9" t="str">
            <v>A</v>
          </cell>
        </row>
      </sheetData>
      <sheetData sheetId="7425">
        <row r="9">
          <cell r="A9" t="str">
            <v>A</v>
          </cell>
        </row>
      </sheetData>
      <sheetData sheetId="7426">
        <row r="9">
          <cell r="A9" t="str">
            <v>A</v>
          </cell>
        </row>
      </sheetData>
      <sheetData sheetId="7427">
        <row r="9">
          <cell r="A9" t="str">
            <v>A</v>
          </cell>
        </row>
      </sheetData>
      <sheetData sheetId="7428">
        <row r="9">
          <cell r="A9" t="str">
            <v>A</v>
          </cell>
        </row>
      </sheetData>
      <sheetData sheetId="7429">
        <row r="9">
          <cell r="A9" t="str">
            <v>A</v>
          </cell>
        </row>
      </sheetData>
      <sheetData sheetId="7430">
        <row r="9">
          <cell r="A9" t="str">
            <v>A</v>
          </cell>
        </row>
      </sheetData>
      <sheetData sheetId="7431">
        <row r="9">
          <cell r="A9" t="str">
            <v>A</v>
          </cell>
        </row>
      </sheetData>
      <sheetData sheetId="7432">
        <row r="9">
          <cell r="A9" t="str">
            <v>A</v>
          </cell>
        </row>
      </sheetData>
      <sheetData sheetId="7433">
        <row r="9">
          <cell r="A9" t="str">
            <v>A</v>
          </cell>
        </row>
      </sheetData>
      <sheetData sheetId="7434">
        <row r="9">
          <cell r="A9" t="str">
            <v>A</v>
          </cell>
        </row>
      </sheetData>
      <sheetData sheetId="7435">
        <row r="9">
          <cell r="A9" t="str">
            <v>A</v>
          </cell>
        </row>
      </sheetData>
      <sheetData sheetId="7436">
        <row r="9">
          <cell r="A9" t="str">
            <v>A</v>
          </cell>
        </row>
      </sheetData>
      <sheetData sheetId="7437">
        <row r="9">
          <cell r="A9" t="str">
            <v>A</v>
          </cell>
        </row>
      </sheetData>
      <sheetData sheetId="7438">
        <row r="9">
          <cell r="A9" t="str">
            <v>A</v>
          </cell>
        </row>
      </sheetData>
      <sheetData sheetId="7439">
        <row r="9">
          <cell r="A9" t="str">
            <v>A</v>
          </cell>
        </row>
      </sheetData>
      <sheetData sheetId="7440">
        <row r="9">
          <cell r="A9" t="str">
            <v>A</v>
          </cell>
        </row>
      </sheetData>
      <sheetData sheetId="7441">
        <row r="9">
          <cell r="A9" t="str">
            <v>A</v>
          </cell>
        </row>
      </sheetData>
      <sheetData sheetId="7442">
        <row r="9">
          <cell r="A9" t="str">
            <v>A</v>
          </cell>
        </row>
      </sheetData>
      <sheetData sheetId="7443">
        <row r="9">
          <cell r="A9" t="str">
            <v>A</v>
          </cell>
        </row>
      </sheetData>
      <sheetData sheetId="7444">
        <row r="9">
          <cell r="A9" t="str">
            <v>A</v>
          </cell>
        </row>
      </sheetData>
      <sheetData sheetId="7445">
        <row r="9">
          <cell r="A9" t="str">
            <v>A</v>
          </cell>
        </row>
      </sheetData>
      <sheetData sheetId="7446">
        <row r="9">
          <cell r="A9" t="str">
            <v>A</v>
          </cell>
        </row>
      </sheetData>
      <sheetData sheetId="7447">
        <row r="9">
          <cell r="A9" t="str">
            <v>A</v>
          </cell>
        </row>
      </sheetData>
      <sheetData sheetId="7448">
        <row r="9">
          <cell r="A9" t="str">
            <v>A</v>
          </cell>
        </row>
      </sheetData>
      <sheetData sheetId="7449">
        <row r="9">
          <cell r="A9" t="str">
            <v>A</v>
          </cell>
        </row>
      </sheetData>
      <sheetData sheetId="7450">
        <row r="9">
          <cell r="A9" t="str">
            <v>A</v>
          </cell>
        </row>
      </sheetData>
      <sheetData sheetId="7451">
        <row r="9">
          <cell r="A9" t="str">
            <v>A</v>
          </cell>
        </row>
      </sheetData>
      <sheetData sheetId="7452">
        <row r="9">
          <cell r="A9" t="str">
            <v>A</v>
          </cell>
        </row>
      </sheetData>
      <sheetData sheetId="7453">
        <row r="9">
          <cell r="A9" t="str">
            <v>A</v>
          </cell>
        </row>
      </sheetData>
      <sheetData sheetId="7454">
        <row r="9">
          <cell r="A9" t="str">
            <v>A</v>
          </cell>
        </row>
      </sheetData>
      <sheetData sheetId="7455">
        <row r="9">
          <cell r="A9" t="str">
            <v>A</v>
          </cell>
        </row>
      </sheetData>
      <sheetData sheetId="7456">
        <row r="9">
          <cell r="A9" t="str">
            <v>A</v>
          </cell>
        </row>
      </sheetData>
      <sheetData sheetId="7457">
        <row r="9">
          <cell r="A9" t="str">
            <v>A</v>
          </cell>
        </row>
      </sheetData>
      <sheetData sheetId="7458">
        <row r="9">
          <cell r="A9" t="str">
            <v>A</v>
          </cell>
        </row>
      </sheetData>
      <sheetData sheetId="7459">
        <row r="9">
          <cell r="A9" t="str">
            <v>A</v>
          </cell>
        </row>
      </sheetData>
      <sheetData sheetId="7460">
        <row r="9">
          <cell r="A9" t="str">
            <v>A</v>
          </cell>
        </row>
      </sheetData>
      <sheetData sheetId="7461">
        <row r="9">
          <cell r="A9" t="str">
            <v>A</v>
          </cell>
        </row>
      </sheetData>
      <sheetData sheetId="7462">
        <row r="9">
          <cell r="A9" t="str">
            <v>A</v>
          </cell>
        </row>
      </sheetData>
      <sheetData sheetId="7463">
        <row r="9">
          <cell r="A9" t="str">
            <v>A</v>
          </cell>
        </row>
      </sheetData>
      <sheetData sheetId="7464">
        <row r="9">
          <cell r="A9" t="str">
            <v>A</v>
          </cell>
        </row>
      </sheetData>
      <sheetData sheetId="7465">
        <row r="9">
          <cell r="A9" t="str">
            <v>A</v>
          </cell>
        </row>
      </sheetData>
      <sheetData sheetId="7466">
        <row r="9">
          <cell r="A9" t="str">
            <v>A</v>
          </cell>
        </row>
      </sheetData>
      <sheetData sheetId="7467">
        <row r="9">
          <cell r="A9" t="str">
            <v>A</v>
          </cell>
        </row>
      </sheetData>
      <sheetData sheetId="7468">
        <row r="9">
          <cell r="A9" t="str">
            <v>A</v>
          </cell>
        </row>
      </sheetData>
      <sheetData sheetId="7469">
        <row r="9">
          <cell r="A9" t="str">
            <v>A</v>
          </cell>
        </row>
      </sheetData>
      <sheetData sheetId="7470">
        <row r="9">
          <cell r="A9" t="str">
            <v>A</v>
          </cell>
        </row>
      </sheetData>
      <sheetData sheetId="7471">
        <row r="9">
          <cell r="A9" t="str">
            <v>A</v>
          </cell>
        </row>
      </sheetData>
      <sheetData sheetId="7472">
        <row r="9">
          <cell r="A9" t="str">
            <v>A</v>
          </cell>
        </row>
      </sheetData>
      <sheetData sheetId="7473">
        <row r="9">
          <cell r="A9" t="str">
            <v>A</v>
          </cell>
        </row>
      </sheetData>
      <sheetData sheetId="7474">
        <row r="9">
          <cell r="A9" t="str">
            <v>A</v>
          </cell>
        </row>
      </sheetData>
      <sheetData sheetId="7475">
        <row r="9">
          <cell r="A9" t="str">
            <v>A</v>
          </cell>
        </row>
      </sheetData>
      <sheetData sheetId="7476">
        <row r="9">
          <cell r="A9" t="str">
            <v>A</v>
          </cell>
        </row>
      </sheetData>
      <sheetData sheetId="7477">
        <row r="9">
          <cell r="A9" t="str">
            <v>A</v>
          </cell>
        </row>
      </sheetData>
      <sheetData sheetId="7478">
        <row r="9">
          <cell r="A9" t="str">
            <v>A</v>
          </cell>
        </row>
      </sheetData>
      <sheetData sheetId="7479">
        <row r="9">
          <cell r="A9" t="str">
            <v>A</v>
          </cell>
        </row>
      </sheetData>
      <sheetData sheetId="7480">
        <row r="9">
          <cell r="A9" t="str">
            <v>A</v>
          </cell>
        </row>
      </sheetData>
      <sheetData sheetId="7481">
        <row r="9">
          <cell r="A9" t="str">
            <v>A</v>
          </cell>
        </row>
      </sheetData>
      <sheetData sheetId="7482">
        <row r="9">
          <cell r="A9" t="str">
            <v>A</v>
          </cell>
        </row>
      </sheetData>
      <sheetData sheetId="7483">
        <row r="9">
          <cell r="A9" t="str">
            <v>A</v>
          </cell>
        </row>
      </sheetData>
      <sheetData sheetId="7484">
        <row r="9">
          <cell r="A9" t="str">
            <v>A</v>
          </cell>
        </row>
      </sheetData>
      <sheetData sheetId="7485">
        <row r="9">
          <cell r="A9" t="str">
            <v>A</v>
          </cell>
        </row>
      </sheetData>
      <sheetData sheetId="7486">
        <row r="9">
          <cell r="A9" t="str">
            <v>A</v>
          </cell>
        </row>
      </sheetData>
      <sheetData sheetId="7487">
        <row r="9">
          <cell r="A9" t="str">
            <v>A</v>
          </cell>
        </row>
      </sheetData>
      <sheetData sheetId="7488">
        <row r="9">
          <cell r="A9" t="str">
            <v>A</v>
          </cell>
        </row>
      </sheetData>
      <sheetData sheetId="7489">
        <row r="9">
          <cell r="A9" t="str">
            <v>A</v>
          </cell>
        </row>
      </sheetData>
      <sheetData sheetId="7490">
        <row r="9">
          <cell r="A9" t="str">
            <v>A</v>
          </cell>
        </row>
      </sheetData>
      <sheetData sheetId="7491">
        <row r="9">
          <cell r="A9" t="str">
            <v>A</v>
          </cell>
        </row>
      </sheetData>
      <sheetData sheetId="7492">
        <row r="9">
          <cell r="A9" t="str">
            <v>A</v>
          </cell>
        </row>
      </sheetData>
      <sheetData sheetId="7493">
        <row r="9">
          <cell r="A9" t="str">
            <v>A</v>
          </cell>
        </row>
      </sheetData>
      <sheetData sheetId="7494">
        <row r="9">
          <cell r="A9" t="str">
            <v>A</v>
          </cell>
        </row>
      </sheetData>
      <sheetData sheetId="7495">
        <row r="9">
          <cell r="A9" t="str">
            <v>A</v>
          </cell>
        </row>
      </sheetData>
      <sheetData sheetId="7496">
        <row r="9">
          <cell r="A9" t="str">
            <v>A</v>
          </cell>
        </row>
      </sheetData>
      <sheetData sheetId="7497">
        <row r="9">
          <cell r="A9" t="str">
            <v>A</v>
          </cell>
        </row>
      </sheetData>
      <sheetData sheetId="7498">
        <row r="9">
          <cell r="A9" t="str">
            <v>A</v>
          </cell>
        </row>
      </sheetData>
      <sheetData sheetId="7499">
        <row r="9">
          <cell r="A9" t="str">
            <v>A</v>
          </cell>
        </row>
      </sheetData>
      <sheetData sheetId="7500">
        <row r="9">
          <cell r="A9" t="str">
            <v>A</v>
          </cell>
        </row>
      </sheetData>
      <sheetData sheetId="7501">
        <row r="9">
          <cell r="A9" t="str">
            <v>A</v>
          </cell>
        </row>
      </sheetData>
      <sheetData sheetId="7502">
        <row r="9">
          <cell r="A9" t="str">
            <v>A</v>
          </cell>
        </row>
      </sheetData>
      <sheetData sheetId="7503">
        <row r="9">
          <cell r="A9" t="str">
            <v>A</v>
          </cell>
        </row>
      </sheetData>
      <sheetData sheetId="7504">
        <row r="9">
          <cell r="A9" t="str">
            <v>A</v>
          </cell>
        </row>
      </sheetData>
      <sheetData sheetId="7505">
        <row r="9">
          <cell r="A9" t="str">
            <v>A</v>
          </cell>
        </row>
      </sheetData>
      <sheetData sheetId="7506">
        <row r="9">
          <cell r="A9" t="str">
            <v>A</v>
          </cell>
        </row>
      </sheetData>
      <sheetData sheetId="7507">
        <row r="9">
          <cell r="A9" t="str">
            <v>A</v>
          </cell>
        </row>
      </sheetData>
      <sheetData sheetId="7508">
        <row r="9">
          <cell r="A9" t="str">
            <v>A</v>
          </cell>
        </row>
      </sheetData>
      <sheetData sheetId="7509">
        <row r="9">
          <cell r="A9" t="str">
            <v>A</v>
          </cell>
        </row>
      </sheetData>
      <sheetData sheetId="7510">
        <row r="9">
          <cell r="A9" t="str">
            <v>A</v>
          </cell>
        </row>
      </sheetData>
      <sheetData sheetId="7511">
        <row r="9">
          <cell r="A9" t="str">
            <v>A</v>
          </cell>
        </row>
      </sheetData>
      <sheetData sheetId="7512">
        <row r="9">
          <cell r="A9" t="str">
            <v>A</v>
          </cell>
        </row>
      </sheetData>
      <sheetData sheetId="7513">
        <row r="9">
          <cell r="A9" t="str">
            <v>A</v>
          </cell>
        </row>
      </sheetData>
      <sheetData sheetId="7514">
        <row r="9">
          <cell r="A9" t="str">
            <v>A</v>
          </cell>
        </row>
      </sheetData>
      <sheetData sheetId="7515">
        <row r="9">
          <cell r="A9" t="str">
            <v>A</v>
          </cell>
        </row>
      </sheetData>
      <sheetData sheetId="7516">
        <row r="9">
          <cell r="A9" t="str">
            <v>A</v>
          </cell>
        </row>
      </sheetData>
      <sheetData sheetId="7517">
        <row r="9">
          <cell r="A9" t="str">
            <v>A</v>
          </cell>
        </row>
      </sheetData>
      <sheetData sheetId="7518">
        <row r="9">
          <cell r="A9" t="str">
            <v>A</v>
          </cell>
        </row>
      </sheetData>
      <sheetData sheetId="7519">
        <row r="9">
          <cell r="A9" t="str">
            <v>A</v>
          </cell>
        </row>
      </sheetData>
      <sheetData sheetId="7520">
        <row r="9">
          <cell r="A9" t="str">
            <v>A</v>
          </cell>
        </row>
      </sheetData>
      <sheetData sheetId="7521">
        <row r="9">
          <cell r="A9" t="str">
            <v>A</v>
          </cell>
        </row>
      </sheetData>
      <sheetData sheetId="7522">
        <row r="9">
          <cell r="A9" t="str">
            <v>A</v>
          </cell>
        </row>
      </sheetData>
      <sheetData sheetId="7523">
        <row r="9">
          <cell r="A9" t="str">
            <v>A</v>
          </cell>
        </row>
      </sheetData>
      <sheetData sheetId="7524">
        <row r="9">
          <cell r="A9" t="str">
            <v>A</v>
          </cell>
        </row>
      </sheetData>
      <sheetData sheetId="7525">
        <row r="9">
          <cell r="A9" t="str">
            <v>A</v>
          </cell>
        </row>
      </sheetData>
      <sheetData sheetId="7526">
        <row r="9">
          <cell r="A9" t="str">
            <v>A</v>
          </cell>
        </row>
      </sheetData>
      <sheetData sheetId="7527">
        <row r="9">
          <cell r="A9" t="str">
            <v>A</v>
          </cell>
        </row>
      </sheetData>
      <sheetData sheetId="7528">
        <row r="9">
          <cell r="A9" t="str">
            <v>A</v>
          </cell>
        </row>
      </sheetData>
      <sheetData sheetId="7529">
        <row r="9">
          <cell r="A9" t="str">
            <v>A</v>
          </cell>
        </row>
      </sheetData>
      <sheetData sheetId="7530">
        <row r="9">
          <cell r="A9" t="str">
            <v>A</v>
          </cell>
        </row>
      </sheetData>
      <sheetData sheetId="7531">
        <row r="9">
          <cell r="A9" t="str">
            <v>A</v>
          </cell>
        </row>
      </sheetData>
      <sheetData sheetId="7532">
        <row r="9">
          <cell r="A9" t="str">
            <v>A</v>
          </cell>
        </row>
      </sheetData>
      <sheetData sheetId="7533">
        <row r="9">
          <cell r="A9" t="str">
            <v>A</v>
          </cell>
        </row>
      </sheetData>
      <sheetData sheetId="7534">
        <row r="9">
          <cell r="A9" t="str">
            <v>A</v>
          </cell>
        </row>
      </sheetData>
      <sheetData sheetId="7535">
        <row r="9">
          <cell r="A9" t="str">
            <v>A</v>
          </cell>
        </row>
      </sheetData>
      <sheetData sheetId="7536">
        <row r="9">
          <cell r="A9" t="str">
            <v>A</v>
          </cell>
        </row>
      </sheetData>
      <sheetData sheetId="7537">
        <row r="9">
          <cell r="A9" t="str">
            <v>A</v>
          </cell>
        </row>
      </sheetData>
      <sheetData sheetId="7538">
        <row r="9">
          <cell r="A9" t="str">
            <v>A</v>
          </cell>
        </row>
      </sheetData>
      <sheetData sheetId="7539">
        <row r="9">
          <cell r="A9" t="str">
            <v>A</v>
          </cell>
        </row>
      </sheetData>
      <sheetData sheetId="7540">
        <row r="9">
          <cell r="A9" t="str">
            <v>A</v>
          </cell>
        </row>
      </sheetData>
      <sheetData sheetId="7541">
        <row r="9">
          <cell r="A9" t="str">
            <v>A</v>
          </cell>
        </row>
      </sheetData>
      <sheetData sheetId="7542">
        <row r="9">
          <cell r="A9" t="str">
            <v>A</v>
          </cell>
        </row>
      </sheetData>
      <sheetData sheetId="7543">
        <row r="9">
          <cell r="A9" t="str">
            <v>A</v>
          </cell>
        </row>
      </sheetData>
      <sheetData sheetId="7544">
        <row r="9">
          <cell r="A9" t="str">
            <v>A</v>
          </cell>
        </row>
      </sheetData>
      <sheetData sheetId="7545">
        <row r="9">
          <cell r="A9" t="str">
            <v>A</v>
          </cell>
        </row>
      </sheetData>
      <sheetData sheetId="7546">
        <row r="9">
          <cell r="A9" t="str">
            <v>A</v>
          </cell>
        </row>
      </sheetData>
      <sheetData sheetId="7547">
        <row r="9">
          <cell r="A9" t="str">
            <v>A</v>
          </cell>
        </row>
      </sheetData>
      <sheetData sheetId="7548">
        <row r="9">
          <cell r="A9" t="str">
            <v>A</v>
          </cell>
        </row>
      </sheetData>
      <sheetData sheetId="7549">
        <row r="9">
          <cell r="A9" t="str">
            <v>A</v>
          </cell>
        </row>
      </sheetData>
      <sheetData sheetId="7550">
        <row r="9">
          <cell r="A9" t="str">
            <v>A</v>
          </cell>
        </row>
      </sheetData>
      <sheetData sheetId="7551">
        <row r="9">
          <cell r="A9" t="str">
            <v>A</v>
          </cell>
        </row>
      </sheetData>
      <sheetData sheetId="7552">
        <row r="9">
          <cell r="A9" t="str">
            <v>A</v>
          </cell>
        </row>
      </sheetData>
      <sheetData sheetId="7553">
        <row r="9">
          <cell r="A9" t="str">
            <v>A</v>
          </cell>
        </row>
      </sheetData>
      <sheetData sheetId="7554">
        <row r="9">
          <cell r="A9" t="str">
            <v>A</v>
          </cell>
        </row>
      </sheetData>
      <sheetData sheetId="7555">
        <row r="9">
          <cell r="A9" t="str">
            <v>A</v>
          </cell>
        </row>
      </sheetData>
      <sheetData sheetId="7556">
        <row r="9">
          <cell r="A9" t="str">
            <v>A</v>
          </cell>
        </row>
      </sheetData>
      <sheetData sheetId="7557">
        <row r="9">
          <cell r="A9" t="str">
            <v>A</v>
          </cell>
        </row>
      </sheetData>
      <sheetData sheetId="7558">
        <row r="9">
          <cell r="A9" t="str">
            <v>A</v>
          </cell>
        </row>
      </sheetData>
      <sheetData sheetId="7559">
        <row r="9">
          <cell r="A9" t="str">
            <v>A</v>
          </cell>
        </row>
      </sheetData>
      <sheetData sheetId="7560">
        <row r="9">
          <cell r="A9" t="str">
            <v>A</v>
          </cell>
        </row>
      </sheetData>
      <sheetData sheetId="7561">
        <row r="9">
          <cell r="A9" t="str">
            <v>A</v>
          </cell>
        </row>
      </sheetData>
      <sheetData sheetId="7562">
        <row r="9">
          <cell r="A9" t="str">
            <v>A</v>
          </cell>
        </row>
      </sheetData>
      <sheetData sheetId="7563">
        <row r="9">
          <cell r="A9" t="str">
            <v>A</v>
          </cell>
        </row>
      </sheetData>
      <sheetData sheetId="7564">
        <row r="9">
          <cell r="A9" t="str">
            <v>A</v>
          </cell>
        </row>
      </sheetData>
      <sheetData sheetId="7565">
        <row r="9">
          <cell r="A9" t="str">
            <v>A</v>
          </cell>
        </row>
      </sheetData>
      <sheetData sheetId="7566">
        <row r="9">
          <cell r="A9" t="str">
            <v>A</v>
          </cell>
        </row>
      </sheetData>
      <sheetData sheetId="7567">
        <row r="9">
          <cell r="A9" t="str">
            <v>A</v>
          </cell>
        </row>
      </sheetData>
      <sheetData sheetId="7568">
        <row r="9">
          <cell r="A9" t="str">
            <v>A</v>
          </cell>
        </row>
      </sheetData>
      <sheetData sheetId="7569">
        <row r="9">
          <cell r="A9" t="str">
            <v>A</v>
          </cell>
        </row>
      </sheetData>
      <sheetData sheetId="7570">
        <row r="9">
          <cell r="A9" t="str">
            <v>A</v>
          </cell>
        </row>
      </sheetData>
      <sheetData sheetId="7571">
        <row r="9">
          <cell r="A9" t="str">
            <v>A</v>
          </cell>
        </row>
      </sheetData>
      <sheetData sheetId="7572">
        <row r="9">
          <cell r="A9" t="str">
            <v>A</v>
          </cell>
        </row>
      </sheetData>
      <sheetData sheetId="7573">
        <row r="9">
          <cell r="A9" t="str">
            <v>A</v>
          </cell>
        </row>
      </sheetData>
      <sheetData sheetId="7574">
        <row r="9">
          <cell r="A9" t="str">
            <v>A</v>
          </cell>
        </row>
      </sheetData>
      <sheetData sheetId="7575">
        <row r="9">
          <cell r="A9" t="str">
            <v>A</v>
          </cell>
        </row>
      </sheetData>
      <sheetData sheetId="7576">
        <row r="9">
          <cell r="A9" t="str">
            <v>A</v>
          </cell>
        </row>
      </sheetData>
      <sheetData sheetId="7577">
        <row r="9">
          <cell r="A9" t="str">
            <v>A</v>
          </cell>
        </row>
      </sheetData>
      <sheetData sheetId="7578">
        <row r="9">
          <cell r="A9" t="str">
            <v>A</v>
          </cell>
        </row>
      </sheetData>
      <sheetData sheetId="7579">
        <row r="9">
          <cell r="A9" t="str">
            <v>A</v>
          </cell>
        </row>
      </sheetData>
      <sheetData sheetId="7580">
        <row r="9">
          <cell r="A9" t="str">
            <v>A</v>
          </cell>
        </row>
      </sheetData>
      <sheetData sheetId="7581">
        <row r="9">
          <cell r="A9" t="str">
            <v>A</v>
          </cell>
        </row>
      </sheetData>
      <sheetData sheetId="7582">
        <row r="9">
          <cell r="A9" t="str">
            <v>A</v>
          </cell>
        </row>
      </sheetData>
      <sheetData sheetId="7583">
        <row r="9">
          <cell r="A9" t="str">
            <v>A</v>
          </cell>
        </row>
      </sheetData>
      <sheetData sheetId="7584">
        <row r="9">
          <cell r="A9" t="str">
            <v>A</v>
          </cell>
        </row>
      </sheetData>
      <sheetData sheetId="7585">
        <row r="9">
          <cell r="A9" t="str">
            <v>A</v>
          </cell>
        </row>
      </sheetData>
      <sheetData sheetId="7586">
        <row r="9">
          <cell r="A9" t="str">
            <v>A</v>
          </cell>
        </row>
      </sheetData>
      <sheetData sheetId="7587">
        <row r="9">
          <cell r="A9" t="str">
            <v>A</v>
          </cell>
        </row>
      </sheetData>
      <sheetData sheetId="7588">
        <row r="9">
          <cell r="A9" t="str">
            <v>A</v>
          </cell>
        </row>
      </sheetData>
      <sheetData sheetId="7589">
        <row r="9">
          <cell r="A9" t="str">
            <v>A</v>
          </cell>
        </row>
      </sheetData>
      <sheetData sheetId="7590">
        <row r="9">
          <cell r="A9" t="str">
            <v>A</v>
          </cell>
        </row>
      </sheetData>
      <sheetData sheetId="7591">
        <row r="9">
          <cell r="A9" t="str">
            <v>A</v>
          </cell>
        </row>
      </sheetData>
      <sheetData sheetId="7592">
        <row r="9">
          <cell r="A9" t="str">
            <v>A</v>
          </cell>
        </row>
      </sheetData>
      <sheetData sheetId="7593">
        <row r="9">
          <cell r="A9" t="str">
            <v>A</v>
          </cell>
        </row>
      </sheetData>
      <sheetData sheetId="7594">
        <row r="9">
          <cell r="A9" t="str">
            <v>A</v>
          </cell>
        </row>
      </sheetData>
      <sheetData sheetId="7595">
        <row r="9">
          <cell r="A9" t="str">
            <v>A</v>
          </cell>
        </row>
      </sheetData>
      <sheetData sheetId="7596">
        <row r="9">
          <cell r="A9" t="str">
            <v>A</v>
          </cell>
        </row>
      </sheetData>
      <sheetData sheetId="7597">
        <row r="9">
          <cell r="A9" t="str">
            <v>A</v>
          </cell>
        </row>
      </sheetData>
      <sheetData sheetId="7598">
        <row r="9">
          <cell r="A9" t="str">
            <v>A</v>
          </cell>
        </row>
      </sheetData>
      <sheetData sheetId="7599">
        <row r="9">
          <cell r="A9" t="str">
            <v>A</v>
          </cell>
        </row>
      </sheetData>
      <sheetData sheetId="7600">
        <row r="9">
          <cell r="A9" t="str">
            <v>A</v>
          </cell>
        </row>
      </sheetData>
      <sheetData sheetId="7601">
        <row r="9">
          <cell r="A9" t="str">
            <v>A</v>
          </cell>
        </row>
      </sheetData>
      <sheetData sheetId="7602">
        <row r="9">
          <cell r="A9" t="str">
            <v>A</v>
          </cell>
        </row>
      </sheetData>
      <sheetData sheetId="7603">
        <row r="9">
          <cell r="A9" t="str">
            <v>A</v>
          </cell>
        </row>
      </sheetData>
      <sheetData sheetId="7604">
        <row r="9">
          <cell r="A9" t="str">
            <v>A</v>
          </cell>
        </row>
      </sheetData>
      <sheetData sheetId="7605">
        <row r="9">
          <cell r="A9" t="str">
            <v>A</v>
          </cell>
        </row>
      </sheetData>
      <sheetData sheetId="7606">
        <row r="9">
          <cell r="A9" t="str">
            <v>A</v>
          </cell>
        </row>
      </sheetData>
      <sheetData sheetId="7607">
        <row r="9">
          <cell r="A9" t="str">
            <v>A</v>
          </cell>
        </row>
      </sheetData>
      <sheetData sheetId="7608">
        <row r="9">
          <cell r="A9" t="str">
            <v>A</v>
          </cell>
        </row>
      </sheetData>
      <sheetData sheetId="7609">
        <row r="9">
          <cell r="A9" t="str">
            <v>A</v>
          </cell>
        </row>
      </sheetData>
      <sheetData sheetId="7610">
        <row r="9">
          <cell r="A9" t="str">
            <v>A</v>
          </cell>
        </row>
      </sheetData>
      <sheetData sheetId="7611">
        <row r="9">
          <cell r="A9" t="str">
            <v>A</v>
          </cell>
        </row>
      </sheetData>
      <sheetData sheetId="7612">
        <row r="9">
          <cell r="A9" t="str">
            <v>A</v>
          </cell>
        </row>
      </sheetData>
      <sheetData sheetId="7613">
        <row r="9">
          <cell r="A9" t="str">
            <v>A</v>
          </cell>
        </row>
      </sheetData>
      <sheetData sheetId="7614">
        <row r="9">
          <cell r="A9" t="str">
            <v>A</v>
          </cell>
        </row>
      </sheetData>
      <sheetData sheetId="7615">
        <row r="9">
          <cell r="A9" t="str">
            <v>A</v>
          </cell>
        </row>
      </sheetData>
      <sheetData sheetId="7616">
        <row r="9">
          <cell r="A9" t="str">
            <v>A</v>
          </cell>
        </row>
      </sheetData>
      <sheetData sheetId="7617">
        <row r="9">
          <cell r="A9" t="str">
            <v>A</v>
          </cell>
        </row>
      </sheetData>
      <sheetData sheetId="7618">
        <row r="9">
          <cell r="A9" t="str">
            <v>A</v>
          </cell>
        </row>
      </sheetData>
      <sheetData sheetId="7619">
        <row r="9">
          <cell r="A9" t="str">
            <v>A</v>
          </cell>
        </row>
      </sheetData>
      <sheetData sheetId="7620">
        <row r="9">
          <cell r="A9" t="str">
            <v>A</v>
          </cell>
        </row>
      </sheetData>
      <sheetData sheetId="7621">
        <row r="9">
          <cell r="A9" t="str">
            <v>A</v>
          </cell>
        </row>
      </sheetData>
      <sheetData sheetId="7622">
        <row r="9">
          <cell r="A9" t="str">
            <v>A</v>
          </cell>
        </row>
      </sheetData>
      <sheetData sheetId="7623">
        <row r="9">
          <cell r="A9" t="str">
            <v>A</v>
          </cell>
        </row>
      </sheetData>
      <sheetData sheetId="7624">
        <row r="9">
          <cell r="A9" t="str">
            <v>A</v>
          </cell>
        </row>
      </sheetData>
      <sheetData sheetId="7625">
        <row r="9">
          <cell r="A9" t="str">
            <v>A</v>
          </cell>
        </row>
      </sheetData>
      <sheetData sheetId="7626">
        <row r="9">
          <cell r="A9" t="str">
            <v>A</v>
          </cell>
        </row>
      </sheetData>
      <sheetData sheetId="7627">
        <row r="9">
          <cell r="A9" t="str">
            <v>A</v>
          </cell>
        </row>
      </sheetData>
      <sheetData sheetId="7628">
        <row r="9">
          <cell r="A9" t="str">
            <v>A</v>
          </cell>
        </row>
      </sheetData>
      <sheetData sheetId="7629">
        <row r="9">
          <cell r="A9" t="str">
            <v>A</v>
          </cell>
        </row>
      </sheetData>
      <sheetData sheetId="7630">
        <row r="9">
          <cell r="A9" t="str">
            <v>A</v>
          </cell>
        </row>
      </sheetData>
      <sheetData sheetId="7631">
        <row r="9">
          <cell r="A9" t="str">
            <v>A</v>
          </cell>
        </row>
      </sheetData>
      <sheetData sheetId="7632">
        <row r="9">
          <cell r="A9" t="str">
            <v>A</v>
          </cell>
        </row>
      </sheetData>
      <sheetData sheetId="7633">
        <row r="9">
          <cell r="A9" t="str">
            <v>A</v>
          </cell>
        </row>
      </sheetData>
      <sheetData sheetId="7634">
        <row r="9">
          <cell r="A9" t="str">
            <v>A</v>
          </cell>
        </row>
      </sheetData>
      <sheetData sheetId="7635">
        <row r="9">
          <cell r="A9" t="str">
            <v>A</v>
          </cell>
        </row>
      </sheetData>
      <sheetData sheetId="7636">
        <row r="9">
          <cell r="A9" t="str">
            <v>A</v>
          </cell>
        </row>
      </sheetData>
      <sheetData sheetId="7637">
        <row r="9">
          <cell r="A9" t="str">
            <v>A</v>
          </cell>
        </row>
      </sheetData>
      <sheetData sheetId="7638">
        <row r="9">
          <cell r="A9" t="str">
            <v>A</v>
          </cell>
        </row>
      </sheetData>
      <sheetData sheetId="7639">
        <row r="9">
          <cell r="A9" t="str">
            <v>A</v>
          </cell>
        </row>
      </sheetData>
      <sheetData sheetId="7640">
        <row r="9">
          <cell r="A9" t="str">
            <v>A</v>
          </cell>
        </row>
      </sheetData>
      <sheetData sheetId="7641">
        <row r="9">
          <cell r="A9" t="str">
            <v>A</v>
          </cell>
        </row>
      </sheetData>
      <sheetData sheetId="7642">
        <row r="9">
          <cell r="A9" t="str">
            <v>A</v>
          </cell>
        </row>
      </sheetData>
      <sheetData sheetId="7643">
        <row r="9">
          <cell r="A9" t="str">
            <v>A</v>
          </cell>
        </row>
      </sheetData>
      <sheetData sheetId="7644">
        <row r="9">
          <cell r="A9" t="str">
            <v>A</v>
          </cell>
        </row>
      </sheetData>
      <sheetData sheetId="7645">
        <row r="9">
          <cell r="A9" t="str">
            <v>A</v>
          </cell>
        </row>
      </sheetData>
      <sheetData sheetId="7646">
        <row r="9">
          <cell r="A9" t="str">
            <v>A</v>
          </cell>
        </row>
      </sheetData>
      <sheetData sheetId="7647">
        <row r="9">
          <cell r="A9" t="str">
            <v>A</v>
          </cell>
        </row>
      </sheetData>
      <sheetData sheetId="7648">
        <row r="9">
          <cell r="A9" t="str">
            <v>A</v>
          </cell>
        </row>
      </sheetData>
      <sheetData sheetId="7649">
        <row r="9">
          <cell r="A9" t="str">
            <v>A</v>
          </cell>
        </row>
      </sheetData>
      <sheetData sheetId="7650">
        <row r="9">
          <cell r="A9" t="str">
            <v>A</v>
          </cell>
        </row>
      </sheetData>
      <sheetData sheetId="7651">
        <row r="9">
          <cell r="A9" t="str">
            <v>A</v>
          </cell>
        </row>
      </sheetData>
      <sheetData sheetId="7652">
        <row r="9">
          <cell r="A9" t="str">
            <v>A</v>
          </cell>
        </row>
      </sheetData>
      <sheetData sheetId="7653">
        <row r="9">
          <cell r="A9" t="str">
            <v>A</v>
          </cell>
        </row>
      </sheetData>
      <sheetData sheetId="7654">
        <row r="9">
          <cell r="A9" t="str">
            <v>A</v>
          </cell>
        </row>
      </sheetData>
      <sheetData sheetId="7655">
        <row r="9">
          <cell r="A9" t="str">
            <v>A</v>
          </cell>
        </row>
      </sheetData>
      <sheetData sheetId="7656">
        <row r="9">
          <cell r="A9" t="str">
            <v>A</v>
          </cell>
        </row>
      </sheetData>
      <sheetData sheetId="7657">
        <row r="9">
          <cell r="A9" t="str">
            <v>A</v>
          </cell>
        </row>
      </sheetData>
      <sheetData sheetId="7658">
        <row r="9">
          <cell r="A9" t="str">
            <v>A</v>
          </cell>
        </row>
      </sheetData>
      <sheetData sheetId="7659">
        <row r="9">
          <cell r="A9" t="str">
            <v>A</v>
          </cell>
        </row>
      </sheetData>
      <sheetData sheetId="7660">
        <row r="9">
          <cell r="A9" t="str">
            <v>A</v>
          </cell>
        </row>
      </sheetData>
      <sheetData sheetId="7661">
        <row r="9">
          <cell r="A9" t="str">
            <v>A</v>
          </cell>
        </row>
      </sheetData>
      <sheetData sheetId="7662">
        <row r="9">
          <cell r="A9" t="str">
            <v>A</v>
          </cell>
        </row>
      </sheetData>
      <sheetData sheetId="7663">
        <row r="9">
          <cell r="A9" t="str">
            <v>A</v>
          </cell>
        </row>
      </sheetData>
      <sheetData sheetId="7664">
        <row r="9">
          <cell r="A9" t="str">
            <v>A</v>
          </cell>
        </row>
      </sheetData>
      <sheetData sheetId="7665">
        <row r="9">
          <cell r="A9" t="str">
            <v>A</v>
          </cell>
        </row>
      </sheetData>
      <sheetData sheetId="7666">
        <row r="9">
          <cell r="A9" t="str">
            <v>A</v>
          </cell>
        </row>
      </sheetData>
      <sheetData sheetId="7667">
        <row r="9">
          <cell r="A9" t="str">
            <v>A</v>
          </cell>
        </row>
      </sheetData>
      <sheetData sheetId="7668">
        <row r="9">
          <cell r="A9" t="str">
            <v>A</v>
          </cell>
        </row>
      </sheetData>
      <sheetData sheetId="7669">
        <row r="9">
          <cell r="A9" t="str">
            <v>A</v>
          </cell>
        </row>
      </sheetData>
      <sheetData sheetId="7670">
        <row r="9">
          <cell r="A9" t="str">
            <v>A</v>
          </cell>
        </row>
      </sheetData>
      <sheetData sheetId="7671">
        <row r="9">
          <cell r="A9" t="str">
            <v>A</v>
          </cell>
        </row>
      </sheetData>
      <sheetData sheetId="7672">
        <row r="9">
          <cell r="A9" t="str">
            <v>A</v>
          </cell>
        </row>
      </sheetData>
      <sheetData sheetId="7673">
        <row r="9">
          <cell r="A9" t="str">
            <v>A</v>
          </cell>
        </row>
      </sheetData>
      <sheetData sheetId="7674">
        <row r="9">
          <cell r="A9" t="str">
            <v>A</v>
          </cell>
        </row>
      </sheetData>
      <sheetData sheetId="7675">
        <row r="9">
          <cell r="A9" t="str">
            <v>A</v>
          </cell>
        </row>
      </sheetData>
      <sheetData sheetId="7676">
        <row r="9">
          <cell r="A9" t="str">
            <v>A</v>
          </cell>
        </row>
      </sheetData>
      <sheetData sheetId="7677">
        <row r="9">
          <cell r="A9" t="str">
            <v>A</v>
          </cell>
        </row>
      </sheetData>
      <sheetData sheetId="7678">
        <row r="9">
          <cell r="A9" t="str">
            <v>A</v>
          </cell>
        </row>
      </sheetData>
      <sheetData sheetId="7679">
        <row r="9">
          <cell r="A9" t="str">
            <v>A</v>
          </cell>
        </row>
      </sheetData>
      <sheetData sheetId="7680">
        <row r="9">
          <cell r="A9" t="str">
            <v>A</v>
          </cell>
        </row>
      </sheetData>
      <sheetData sheetId="7681">
        <row r="9">
          <cell r="A9" t="str">
            <v>A</v>
          </cell>
        </row>
      </sheetData>
      <sheetData sheetId="7682" refreshError="1"/>
      <sheetData sheetId="7683" refreshError="1"/>
      <sheetData sheetId="7684">
        <row r="9">
          <cell r="A9" t="str">
            <v>A</v>
          </cell>
        </row>
      </sheetData>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ow r="9">
          <cell r="A9" t="str">
            <v>A</v>
          </cell>
        </row>
      </sheetData>
      <sheetData sheetId="7694">
        <row r="9">
          <cell r="A9" t="str">
            <v>A</v>
          </cell>
        </row>
      </sheetData>
      <sheetData sheetId="7695">
        <row r="9">
          <cell r="A9" t="str">
            <v>A</v>
          </cell>
        </row>
      </sheetData>
      <sheetData sheetId="7696" refreshError="1"/>
      <sheetData sheetId="7697" refreshError="1"/>
      <sheetData sheetId="7698" refreshError="1"/>
      <sheetData sheetId="7699" refreshError="1"/>
      <sheetData sheetId="7700" refreshError="1"/>
      <sheetData sheetId="7701" refreshError="1"/>
      <sheetData sheetId="7702">
        <row r="9">
          <cell r="A9" t="str">
            <v>A</v>
          </cell>
        </row>
      </sheetData>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ow r="9">
          <cell r="A9" t="str">
            <v>A</v>
          </cell>
        </row>
      </sheetData>
      <sheetData sheetId="7713">
        <row r="9">
          <cell r="A9" t="str">
            <v>A</v>
          </cell>
        </row>
      </sheetData>
      <sheetData sheetId="7714">
        <row r="9">
          <cell r="A9" t="str">
            <v>A</v>
          </cell>
        </row>
      </sheetData>
      <sheetData sheetId="7715" refreshError="1"/>
      <sheetData sheetId="7716" refreshError="1"/>
      <sheetData sheetId="7717">
        <row r="9">
          <cell r="A9" t="str">
            <v>A</v>
          </cell>
        </row>
      </sheetData>
      <sheetData sheetId="7718">
        <row r="9">
          <cell r="A9" t="str">
            <v>A</v>
          </cell>
        </row>
      </sheetData>
      <sheetData sheetId="7719">
        <row r="9">
          <cell r="A9" t="str">
            <v>A</v>
          </cell>
        </row>
      </sheetData>
      <sheetData sheetId="7720">
        <row r="9">
          <cell r="A9" t="str">
            <v>A</v>
          </cell>
        </row>
      </sheetData>
      <sheetData sheetId="7721">
        <row r="9">
          <cell r="A9" t="str">
            <v>A</v>
          </cell>
        </row>
      </sheetData>
      <sheetData sheetId="7722">
        <row r="9">
          <cell r="A9" t="str">
            <v>A</v>
          </cell>
        </row>
      </sheetData>
      <sheetData sheetId="7723">
        <row r="9">
          <cell r="A9" t="str">
            <v>A</v>
          </cell>
        </row>
      </sheetData>
      <sheetData sheetId="7724">
        <row r="9">
          <cell r="A9" t="str">
            <v>A</v>
          </cell>
        </row>
      </sheetData>
      <sheetData sheetId="7725">
        <row r="9">
          <cell r="A9" t="str">
            <v>A</v>
          </cell>
        </row>
      </sheetData>
      <sheetData sheetId="7726">
        <row r="9">
          <cell r="A9" t="str">
            <v>A</v>
          </cell>
        </row>
      </sheetData>
      <sheetData sheetId="7727">
        <row r="9">
          <cell r="A9" t="str">
            <v>A</v>
          </cell>
        </row>
      </sheetData>
      <sheetData sheetId="7728">
        <row r="9">
          <cell r="A9" t="str">
            <v>A</v>
          </cell>
        </row>
      </sheetData>
      <sheetData sheetId="7729">
        <row r="9">
          <cell r="A9" t="str">
            <v>A</v>
          </cell>
        </row>
      </sheetData>
      <sheetData sheetId="7730">
        <row r="9">
          <cell r="A9" t="str">
            <v>A</v>
          </cell>
        </row>
      </sheetData>
      <sheetData sheetId="7731">
        <row r="9">
          <cell r="A9" t="str">
            <v>A</v>
          </cell>
        </row>
      </sheetData>
      <sheetData sheetId="7732">
        <row r="9">
          <cell r="A9" t="str">
            <v>A</v>
          </cell>
        </row>
      </sheetData>
      <sheetData sheetId="7733">
        <row r="9">
          <cell r="A9" t="str">
            <v>A</v>
          </cell>
        </row>
      </sheetData>
      <sheetData sheetId="7734">
        <row r="9">
          <cell r="A9" t="str">
            <v>A</v>
          </cell>
        </row>
      </sheetData>
      <sheetData sheetId="7735">
        <row r="9">
          <cell r="A9" t="str">
            <v>A</v>
          </cell>
        </row>
      </sheetData>
      <sheetData sheetId="7736">
        <row r="9">
          <cell r="A9" t="str">
            <v>A</v>
          </cell>
        </row>
      </sheetData>
      <sheetData sheetId="7737">
        <row r="9">
          <cell r="A9" t="str">
            <v>A</v>
          </cell>
        </row>
      </sheetData>
      <sheetData sheetId="7738">
        <row r="9">
          <cell r="A9" t="str">
            <v>A</v>
          </cell>
        </row>
      </sheetData>
      <sheetData sheetId="7739">
        <row r="9">
          <cell r="A9" t="str">
            <v>A</v>
          </cell>
        </row>
      </sheetData>
      <sheetData sheetId="7740">
        <row r="9">
          <cell r="A9" t="str">
            <v>A</v>
          </cell>
        </row>
      </sheetData>
      <sheetData sheetId="7741">
        <row r="9">
          <cell r="A9" t="str">
            <v>A</v>
          </cell>
        </row>
      </sheetData>
      <sheetData sheetId="7742">
        <row r="9">
          <cell r="A9" t="str">
            <v>A</v>
          </cell>
        </row>
      </sheetData>
      <sheetData sheetId="7743">
        <row r="9">
          <cell r="A9" t="str">
            <v>A</v>
          </cell>
        </row>
      </sheetData>
      <sheetData sheetId="7744">
        <row r="9">
          <cell r="A9" t="str">
            <v>A</v>
          </cell>
        </row>
      </sheetData>
      <sheetData sheetId="7745">
        <row r="9">
          <cell r="A9" t="str">
            <v>A</v>
          </cell>
        </row>
      </sheetData>
      <sheetData sheetId="7746">
        <row r="9">
          <cell r="A9" t="str">
            <v>A</v>
          </cell>
        </row>
      </sheetData>
      <sheetData sheetId="7747">
        <row r="9">
          <cell r="A9" t="str">
            <v>A</v>
          </cell>
        </row>
      </sheetData>
      <sheetData sheetId="7748">
        <row r="9">
          <cell r="A9" t="str">
            <v>A</v>
          </cell>
        </row>
      </sheetData>
      <sheetData sheetId="7749">
        <row r="9">
          <cell r="A9" t="str">
            <v>A</v>
          </cell>
        </row>
      </sheetData>
      <sheetData sheetId="7750">
        <row r="9">
          <cell r="A9" t="str">
            <v>A</v>
          </cell>
        </row>
      </sheetData>
      <sheetData sheetId="7751">
        <row r="9">
          <cell r="A9" t="str">
            <v>A</v>
          </cell>
        </row>
      </sheetData>
      <sheetData sheetId="7752">
        <row r="9">
          <cell r="A9" t="str">
            <v>A</v>
          </cell>
        </row>
      </sheetData>
      <sheetData sheetId="7753" refreshError="1"/>
      <sheetData sheetId="7754"/>
      <sheetData sheetId="7755" refreshError="1"/>
      <sheetData sheetId="7756"/>
      <sheetData sheetId="7757">
        <row r="9">
          <cell r="A9" t="str">
            <v>A</v>
          </cell>
        </row>
      </sheetData>
      <sheetData sheetId="7758">
        <row r="9">
          <cell r="A9" t="str">
            <v>A</v>
          </cell>
        </row>
      </sheetData>
      <sheetData sheetId="7759">
        <row r="9">
          <cell r="A9" t="str">
            <v>A</v>
          </cell>
        </row>
      </sheetData>
      <sheetData sheetId="7760">
        <row r="9">
          <cell r="A9" t="str">
            <v>A</v>
          </cell>
        </row>
      </sheetData>
      <sheetData sheetId="7761">
        <row r="9">
          <cell r="A9" t="str">
            <v>A</v>
          </cell>
        </row>
      </sheetData>
      <sheetData sheetId="7762">
        <row r="9">
          <cell r="A9" t="str">
            <v>A</v>
          </cell>
        </row>
      </sheetData>
      <sheetData sheetId="7763"/>
      <sheetData sheetId="7764">
        <row r="9">
          <cell r="A9" t="str">
            <v>A</v>
          </cell>
        </row>
      </sheetData>
      <sheetData sheetId="7765" refreshError="1"/>
      <sheetData sheetId="7766" refreshError="1"/>
      <sheetData sheetId="7767" refreshError="1"/>
      <sheetData sheetId="7768" refreshError="1"/>
      <sheetData sheetId="7769" refreshError="1"/>
      <sheetData sheetId="7770" refreshError="1"/>
      <sheetData sheetId="7771" refreshError="1"/>
      <sheetData sheetId="7772">
        <row r="9">
          <cell r="A9" t="str">
            <v>A</v>
          </cell>
        </row>
      </sheetData>
      <sheetData sheetId="7773">
        <row r="9">
          <cell r="A9" t="str">
            <v>A</v>
          </cell>
        </row>
      </sheetData>
      <sheetData sheetId="7774">
        <row r="9">
          <cell r="A9" t="str">
            <v>A</v>
          </cell>
        </row>
      </sheetData>
      <sheetData sheetId="7775">
        <row r="9">
          <cell r="A9" t="str">
            <v>A</v>
          </cell>
        </row>
      </sheetData>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sheetData sheetId="7787">
        <row r="9">
          <cell r="A9" t="str">
            <v>A</v>
          </cell>
        </row>
      </sheetData>
      <sheetData sheetId="7788">
        <row r="9">
          <cell r="A9" t="str">
            <v>A</v>
          </cell>
        </row>
      </sheetData>
      <sheetData sheetId="7789">
        <row r="9">
          <cell r="A9" t="str">
            <v>A</v>
          </cell>
        </row>
      </sheetData>
      <sheetData sheetId="7790">
        <row r="9">
          <cell r="A9" t="str">
            <v>A</v>
          </cell>
        </row>
      </sheetData>
      <sheetData sheetId="7791">
        <row r="9">
          <cell r="A9" t="str">
            <v>A</v>
          </cell>
        </row>
      </sheetData>
      <sheetData sheetId="7792">
        <row r="9">
          <cell r="A9" t="str">
            <v>A</v>
          </cell>
        </row>
      </sheetData>
      <sheetData sheetId="7793">
        <row r="9">
          <cell r="A9" t="str">
            <v>A</v>
          </cell>
        </row>
      </sheetData>
      <sheetData sheetId="7794">
        <row r="9">
          <cell r="A9" t="str">
            <v>A</v>
          </cell>
        </row>
      </sheetData>
      <sheetData sheetId="7795">
        <row r="9">
          <cell r="A9" t="str">
            <v>A</v>
          </cell>
        </row>
      </sheetData>
      <sheetData sheetId="7796">
        <row r="9">
          <cell r="A9" t="str">
            <v>A</v>
          </cell>
        </row>
      </sheetData>
      <sheetData sheetId="7797" refreshError="1"/>
      <sheetData sheetId="7798">
        <row r="9">
          <cell r="A9" t="str">
            <v>A</v>
          </cell>
        </row>
      </sheetData>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ow r="9">
          <cell r="A9" t="str">
            <v>A</v>
          </cell>
        </row>
      </sheetData>
      <sheetData sheetId="7824">
        <row r="9">
          <cell r="A9" t="str">
            <v>A</v>
          </cell>
        </row>
      </sheetData>
      <sheetData sheetId="7825">
        <row r="9">
          <cell r="A9" t="str">
            <v>A</v>
          </cell>
        </row>
      </sheetData>
      <sheetData sheetId="7826">
        <row r="9">
          <cell r="A9" t="str">
            <v>A</v>
          </cell>
        </row>
      </sheetData>
      <sheetData sheetId="7827">
        <row r="9">
          <cell r="A9" t="str">
            <v>A</v>
          </cell>
        </row>
      </sheetData>
      <sheetData sheetId="7828">
        <row r="9">
          <cell r="A9" t="str">
            <v>A</v>
          </cell>
        </row>
      </sheetData>
      <sheetData sheetId="7829">
        <row r="9">
          <cell r="A9" t="str">
            <v>A</v>
          </cell>
        </row>
      </sheetData>
      <sheetData sheetId="7830">
        <row r="9">
          <cell r="A9" t="str">
            <v>A</v>
          </cell>
        </row>
      </sheetData>
      <sheetData sheetId="7831">
        <row r="9">
          <cell r="A9" t="str">
            <v>A</v>
          </cell>
        </row>
      </sheetData>
      <sheetData sheetId="7832">
        <row r="9">
          <cell r="A9" t="str">
            <v>A</v>
          </cell>
        </row>
      </sheetData>
      <sheetData sheetId="7833">
        <row r="9">
          <cell r="A9" t="str">
            <v>A</v>
          </cell>
        </row>
      </sheetData>
      <sheetData sheetId="7834">
        <row r="9">
          <cell r="A9" t="str">
            <v>A</v>
          </cell>
        </row>
      </sheetData>
      <sheetData sheetId="7835">
        <row r="9">
          <cell r="A9" t="str">
            <v>A</v>
          </cell>
        </row>
      </sheetData>
      <sheetData sheetId="7836">
        <row r="9">
          <cell r="A9" t="str">
            <v>A</v>
          </cell>
        </row>
      </sheetData>
      <sheetData sheetId="7837">
        <row r="9">
          <cell r="A9" t="str">
            <v>A</v>
          </cell>
        </row>
      </sheetData>
      <sheetData sheetId="7838">
        <row r="9">
          <cell r="A9" t="str">
            <v>A</v>
          </cell>
        </row>
      </sheetData>
      <sheetData sheetId="7839">
        <row r="9">
          <cell r="A9" t="str">
            <v>A</v>
          </cell>
        </row>
      </sheetData>
      <sheetData sheetId="7840">
        <row r="9">
          <cell r="A9" t="str">
            <v>A</v>
          </cell>
        </row>
      </sheetData>
      <sheetData sheetId="7841">
        <row r="9">
          <cell r="A9" t="str">
            <v>A</v>
          </cell>
        </row>
      </sheetData>
      <sheetData sheetId="7842" refreshError="1"/>
      <sheetData sheetId="7843" refreshError="1"/>
      <sheetData sheetId="7844" refreshError="1"/>
      <sheetData sheetId="7845">
        <row r="9">
          <cell r="A9" t="str">
            <v>A</v>
          </cell>
        </row>
      </sheetData>
      <sheetData sheetId="7846">
        <row r="9">
          <cell r="A9" t="str">
            <v>A</v>
          </cell>
        </row>
      </sheetData>
      <sheetData sheetId="7847">
        <row r="9">
          <cell r="A9" t="str">
            <v>A</v>
          </cell>
        </row>
      </sheetData>
      <sheetData sheetId="7848">
        <row r="9">
          <cell r="A9" t="str">
            <v>A</v>
          </cell>
        </row>
      </sheetData>
      <sheetData sheetId="7849">
        <row r="9">
          <cell r="A9" t="str">
            <v>A</v>
          </cell>
        </row>
      </sheetData>
      <sheetData sheetId="7850">
        <row r="9">
          <cell r="A9" t="str">
            <v>A</v>
          </cell>
        </row>
      </sheetData>
      <sheetData sheetId="7851">
        <row r="9">
          <cell r="A9" t="str">
            <v>A</v>
          </cell>
        </row>
      </sheetData>
      <sheetData sheetId="7852">
        <row r="9">
          <cell r="A9" t="str">
            <v>A</v>
          </cell>
        </row>
      </sheetData>
      <sheetData sheetId="7853">
        <row r="9">
          <cell r="A9" t="str">
            <v>A</v>
          </cell>
        </row>
      </sheetData>
      <sheetData sheetId="7854">
        <row r="9">
          <cell r="A9" t="str">
            <v>A</v>
          </cell>
        </row>
      </sheetData>
      <sheetData sheetId="7855">
        <row r="9">
          <cell r="A9" t="str">
            <v>A</v>
          </cell>
        </row>
      </sheetData>
      <sheetData sheetId="7856">
        <row r="9">
          <cell r="A9" t="str">
            <v>A</v>
          </cell>
        </row>
      </sheetData>
      <sheetData sheetId="7857" refreshError="1"/>
      <sheetData sheetId="7858">
        <row r="9">
          <cell r="A9" t="str">
            <v>A</v>
          </cell>
        </row>
      </sheetData>
      <sheetData sheetId="7859" refreshError="1"/>
      <sheetData sheetId="7860" refreshError="1"/>
      <sheetData sheetId="7861" refreshError="1"/>
      <sheetData sheetId="7862" refreshError="1"/>
      <sheetData sheetId="7863" refreshError="1"/>
      <sheetData sheetId="7864">
        <row r="9">
          <cell r="A9" t="str">
            <v>A</v>
          </cell>
        </row>
      </sheetData>
      <sheetData sheetId="7865">
        <row r="9">
          <cell r="A9" t="str">
            <v>A</v>
          </cell>
        </row>
      </sheetData>
      <sheetData sheetId="7866">
        <row r="9">
          <cell r="A9" t="str">
            <v>A</v>
          </cell>
        </row>
      </sheetData>
      <sheetData sheetId="7867">
        <row r="9">
          <cell r="A9" t="str">
            <v>A</v>
          </cell>
        </row>
      </sheetData>
      <sheetData sheetId="7868">
        <row r="9">
          <cell r="A9" t="str">
            <v>A</v>
          </cell>
        </row>
      </sheetData>
      <sheetData sheetId="7869">
        <row r="9">
          <cell r="A9" t="str">
            <v>A</v>
          </cell>
        </row>
      </sheetData>
      <sheetData sheetId="7870">
        <row r="9">
          <cell r="A9" t="str">
            <v>A</v>
          </cell>
        </row>
      </sheetData>
      <sheetData sheetId="7871">
        <row r="9">
          <cell r="A9" t="str">
            <v>A</v>
          </cell>
        </row>
      </sheetData>
      <sheetData sheetId="7872">
        <row r="9">
          <cell r="A9" t="str">
            <v>A</v>
          </cell>
        </row>
      </sheetData>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ow r="9">
          <cell r="A9" t="str">
            <v>A</v>
          </cell>
        </row>
      </sheetData>
      <sheetData sheetId="7897">
        <row r="9">
          <cell r="A9" t="str">
            <v>A</v>
          </cell>
        </row>
      </sheetData>
      <sheetData sheetId="7898" refreshError="1"/>
      <sheetData sheetId="7899" refreshError="1"/>
      <sheetData sheetId="7900" refreshError="1"/>
      <sheetData sheetId="7901" refreshError="1"/>
      <sheetData sheetId="7902">
        <row r="9">
          <cell r="A9" t="str">
            <v>A</v>
          </cell>
        </row>
      </sheetData>
      <sheetData sheetId="7903">
        <row r="9">
          <cell r="A9" t="str">
            <v>A</v>
          </cell>
        </row>
      </sheetData>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ow r="9">
          <cell r="A9" t="str">
            <v>A</v>
          </cell>
        </row>
      </sheetData>
      <sheetData sheetId="7923">
        <row r="9">
          <cell r="A9" t="str">
            <v>A</v>
          </cell>
        </row>
      </sheetData>
      <sheetData sheetId="7924">
        <row r="9">
          <cell r="A9" t="str">
            <v>A</v>
          </cell>
        </row>
      </sheetData>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ow r="9">
          <cell r="A9" t="str">
            <v>A</v>
          </cell>
        </row>
      </sheetData>
      <sheetData sheetId="7936">
        <row r="9">
          <cell r="A9" t="str">
            <v>A</v>
          </cell>
        </row>
      </sheetData>
      <sheetData sheetId="7937">
        <row r="9">
          <cell r="A9" t="str">
            <v>A</v>
          </cell>
        </row>
      </sheetData>
      <sheetData sheetId="7938">
        <row r="9">
          <cell r="A9" t="str">
            <v>A</v>
          </cell>
        </row>
      </sheetData>
      <sheetData sheetId="7939">
        <row r="9">
          <cell r="A9" t="str">
            <v>A</v>
          </cell>
        </row>
      </sheetData>
      <sheetData sheetId="7940">
        <row r="9">
          <cell r="A9" t="str">
            <v>A</v>
          </cell>
        </row>
      </sheetData>
      <sheetData sheetId="7941">
        <row r="9">
          <cell r="A9" t="str">
            <v>A</v>
          </cell>
        </row>
      </sheetData>
      <sheetData sheetId="7942">
        <row r="9">
          <cell r="A9" t="str">
            <v>A</v>
          </cell>
        </row>
      </sheetData>
      <sheetData sheetId="7943">
        <row r="9">
          <cell r="A9" t="str">
            <v>A</v>
          </cell>
        </row>
      </sheetData>
      <sheetData sheetId="7944">
        <row r="9">
          <cell r="A9" t="str">
            <v>A</v>
          </cell>
        </row>
      </sheetData>
      <sheetData sheetId="7945">
        <row r="9">
          <cell r="A9" t="str">
            <v>A</v>
          </cell>
        </row>
      </sheetData>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ow r="9">
          <cell r="A9" t="str">
            <v>A</v>
          </cell>
        </row>
      </sheetData>
      <sheetData sheetId="7955">
        <row r="9">
          <cell r="A9" t="str">
            <v>A</v>
          </cell>
        </row>
      </sheetData>
      <sheetData sheetId="7956">
        <row r="9">
          <cell r="A9" t="str">
            <v>A</v>
          </cell>
        </row>
      </sheetData>
      <sheetData sheetId="7957">
        <row r="9">
          <cell r="A9" t="str">
            <v>A</v>
          </cell>
        </row>
      </sheetData>
      <sheetData sheetId="7958">
        <row r="9">
          <cell r="A9" t="str">
            <v>A</v>
          </cell>
        </row>
      </sheetData>
      <sheetData sheetId="7959">
        <row r="9">
          <cell r="A9" t="str">
            <v>A</v>
          </cell>
        </row>
      </sheetData>
      <sheetData sheetId="7960">
        <row r="9">
          <cell r="A9" t="str">
            <v>A</v>
          </cell>
        </row>
      </sheetData>
      <sheetData sheetId="7961">
        <row r="9">
          <cell r="A9" t="str">
            <v>A</v>
          </cell>
        </row>
      </sheetData>
      <sheetData sheetId="7962">
        <row r="9">
          <cell r="A9" t="str">
            <v>A</v>
          </cell>
        </row>
      </sheetData>
      <sheetData sheetId="7963">
        <row r="9">
          <cell r="A9" t="str">
            <v>A</v>
          </cell>
        </row>
      </sheetData>
      <sheetData sheetId="7964">
        <row r="9">
          <cell r="A9" t="str">
            <v>A</v>
          </cell>
        </row>
      </sheetData>
      <sheetData sheetId="7965">
        <row r="9">
          <cell r="A9" t="str">
            <v>A</v>
          </cell>
        </row>
      </sheetData>
      <sheetData sheetId="7966">
        <row r="9">
          <cell r="A9" t="str">
            <v>A</v>
          </cell>
        </row>
      </sheetData>
      <sheetData sheetId="7967">
        <row r="9">
          <cell r="A9" t="str">
            <v>A</v>
          </cell>
        </row>
      </sheetData>
      <sheetData sheetId="7968">
        <row r="9">
          <cell r="A9" t="str">
            <v>A</v>
          </cell>
        </row>
      </sheetData>
      <sheetData sheetId="7969">
        <row r="9">
          <cell r="A9" t="str">
            <v>A</v>
          </cell>
        </row>
      </sheetData>
      <sheetData sheetId="7970">
        <row r="9">
          <cell r="A9" t="str">
            <v>A</v>
          </cell>
        </row>
      </sheetData>
      <sheetData sheetId="7971">
        <row r="9">
          <cell r="A9" t="str">
            <v>A</v>
          </cell>
        </row>
      </sheetData>
      <sheetData sheetId="7972">
        <row r="9">
          <cell r="A9" t="str">
            <v>A</v>
          </cell>
        </row>
      </sheetData>
      <sheetData sheetId="7973">
        <row r="9">
          <cell r="A9" t="str">
            <v>A</v>
          </cell>
        </row>
      </sheetData>
      <sheetData sheetId="7974" refreshError="1"/>
      <sheetData sheetId="7975"/>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sheetData sheetId="7990"/>
      <sheetData sheetId="7991"/>
      <sheetData sheetId="7992"/>
      <sheetData sheetId="7993"/>
      <sheetData sheetId="7994"/>
      <sheetData sheetId="7995"/>
      <sheetData sheetId="7996"/>
      <sheetData sheetId="7997"/>
      <sheetData sheetId="7998" refreshError="1"/>
      <sheetData sheetId="7999" refreshError="1"/>
      <sheetData sheetId="8000" refreshError="1"/>
      <sheetData sheetId="8001" refreshError="1"/>
      <sheetData sheetId="8002">
        <row r="9">
          <cell r="A9" t="str">
            <v>A</v>
          </cell>
        </row>
      </sheetData>
      <sheetData sheetId="8003" refreshError="1"/>
      <sheetData sheetId="8004">
        <row r="9">
          <cell r="A9" t="str">
            <v>A</v>
          </cell>
        </row>
      </sheetData>
      <sheetData sheetId="8005" refreshError="1"/>
      <sheetData sheetId="8006">
        <row r="9">
          <cell r="A9" t="str">
            <v>A</v>
          </cell>
        </row>
      </sheetData>
      <sheetData sheetId="8007">
        <row r="9">
          <cell r="A9" t="str">
            <v>A</v>
          </cell>
        </row>
      </sheetData>
      <sheetData sheetId="8008" refreshError="1"/>
      <sheetData sheetId="8009" refreshError="1"/>
      <sheetData sheetId="8010">
        <row r="9">
          <cell r="A9" t="str">
            <v>A</v>
          </cell>
        </row>
      </sheetData>
      <sheetData sheetId="8011" refreshError="1"/>
      <sheetData sheetId="8012">
        <row r="9">
          <cell r="A9" t="str">
            <v>A</v>
          </cell>
        </row>
      </sheetData>
      <sheetData sheetId="8013">
        <row r="9">
          <cell r="A9" t="str">
            <v>A</v>
          </cell>
        </row>
      </sheetData>
      <sheetData sheetId="8014">
        <row r="9">
          <cell r="A9" t="str">
            <v>A</v>
          </cell>
        </row>
      </sheetData>
      <sheetData sheetId="8015">
        <row r="9">
          <cell r="A9" t="str">
            <v>A</v>
          </cell>
        </row>
      </sheetData>
      <sheetData sheetId="8016" refreshError="1"/>
      <sheetData sheetId="8017">
        <row r="9">
          <cell r="A9" t="str">
            <v>A</v>
          </cell>
        </row>
      </sheetData>
      <sheetData sheetId="8018">
        <row r="9">
          <cell r="A9" t="str">
            <v>A</v>
          </cell>
        </row>
      </sheetData>
      <sheetData sheetId="8019">
        <row r="9">
          <cell r="A9" t="str">
            <v>A</v>
          </cell>
        </row>
      </sheetData>
      <sheetData sheetId="8020">
        <row r="9">
          <cell r="A9" t="str">
            <v>A</v>
          </cell>
        </row>
      </sheetData>
      <sheetData sheetId="8021">
        <row r="9">
          <cell r="A9" t="str">
            <v>A</v>
          </cell>
        </row>
      </sheetData>
      <sheetData sheetId="8022">
        <row r="9">
          <cell r="A9" t="str">
            <v>A</v>
          </cell>
        </row>
      </sheetData>
      <sheetData sheetId="8023" refreshError="1"/>
      <sheetData sheetId="8024">
        <row r="9">
          <cell r="A9" t="str">
            <v>A</v>
          </cell>
        </row>
      </sheetData>
      <sheetData sheetId="8025"/>
      <sheetData sheetId="8026">
        <row r="9">
          <cell r="A9" t="str">
            <v>A</v>
          </cell>
        </row>
      </sheetData>
      <sheetData sheetId="8027">
        <row r="9">
          <cell r="A9" t="str">
            <v>A</v>
          </cell>
        </row>
      </sheetData>
      <sheetData sheetId="8028" refreshError="1"/>
      <sheetData sheetId="8029">
        <row r="9">
          <cell r="A9" t="str">
            <v>A</v>
          </cell>
        </row>
      </sheetData>
      <sheetData sheetId="8030">
        <row r="9">
          <cell r="A9" t="str">
            <v>A</v>
          </cell>
        </row>
      </sheetData>
      <sheetData sheetId="8031">
        <row r="9">
          <cell r="A9" t="str">
            <v>A</v>
          </cell>
        </row>
      </sheetData>
      <sheetData sheetId="8032"/>
      <sheetData sheetId="8033"/>
      <sheetData sheetId="8034">
        <row r="9">
          <cell r="A9" t="str">
            <v>A</v>
          </cell>
        </row>
      </sheetData>
      <sheetData sheetId="8035"/>
      <sheetData sheetId="8036"/>
      <sheetData sheetId="8037"/>
      <sheetData sheetId="8038"/>
      <sheetData sheetId="8039"/>
      <sheetData sheetId="8040"/>
      <sheetData sheetId="8041">
        <row r="9">
          <cell r="A9" t="str">
            <v>A</v>
          </cell>
        </row>
      </sheetData>
      <sheetData sheetId="8042"/>
      <sheetData sheetId="8043">
        <row r="9">
          <cell r="A9" t="str">
            <v>A</v>
          </cell>
        </row>
      </sheetData>
      <sheetData sheetId="8044">
        <row r="9">
          <cell r="A9" t="str">
            <v>A</v>
          </cell>
        </row>
      </sheetData>
      <sheetData sheetId="8045">
        <row r="9">
          <cell r="A9" t="str">
            <v>A</v>
          </cell>
        </row>
      </sheetData>
      <sheetData sheetId="8046">
        <row r="9">
          <cell r="A9" t="str">
            <v>A</v>
          </cell>
        </row>
      </sheetData>
      <sheetData sheetId="8047"/>
      <sheetData sheetId="8048">
        <row r="9">
          <cell r="A9" t="str">
            <v>A</v>
          </cell>
        </row>
      </sheetData>
      <sheetData sheetId="8049" refreshError="1"/>
      <sheetData sheetId="8050" refreshError="1"/>
      <sheetData sheetId="8051">
        <row r="9">
          <cell r="A9" t="str">
            <v>A</v>
          </cell>
        </row>
      </sheetData>
      <sheetData sheetId="8052" refreshError="1"/>
      <sheetData sheetId="8053"/>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sheetData sheetId="8070" refreshError="1"/>
      <sheetData sheetId="8071" refreshError="1"/>
      <sheetData sheetId="8072">
        <row r="9">
          <cell r="A9" t="str">
            <v>A</v>
          </cell>
        </row>
      </sheetData>
      <sheetData sheetId="8073" refreshError="1"/>
      <sheetData sheetId="8074"/>
      <sheetData sheetId="8075" refreshError="1"/>
      <sheetData sheetId="8076" refreshError="1"/>
      <sheetData sheetId="8077" refreshError="1"/>
      <sheetData sheetId="8078" refreshError="1"/>
      <sheetData sheetId="8079" refreshError="1"/>
      <sheetData sheetId="8080">
        <row r="9">
          <cell r="A9" t="str">
            <v>A</v>
          </cell>
        </row>
      </sheetData>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ow r="9">
          <cell r="A9" t="str">
            <v>A</v>
          </cell>
        </row>
      </sheetData>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ow r="9">
          <cell r="A9" t="str">
            <v>A</v>
          </cell>
        </row>
      </sheetData>
      <sheetData sheetId="8182">
        <row r="9">
          <cell r="A9" t="str">
            <v>A</v>
          </cell>
        </row>
      </sheetData>
      <sheetData sheetId="8183">
        <row r="9">
          <cell r="A9" t="str">
            <v>A</v>
          </cell>
        </row>
      </sheetData>
      <sheetData sheetId="8184">
        <row r="9">
          <cell r="A9" t="str">
            <v>A</v>
          </cell>
        </row>
      </sheetData>
      <sheetData sheetId="8185">
        <row r="9">
          <cell r="A9" t="str">
            <v>A</v>
          </cell>
        </row>
      </sheetData>
      <sheetData sheetId="8186">
        <row r="9">
          <cell r="A9" t="str">
            <v>A</v>
          </cell>
        </row>
      </sheetData>
      <sheetData sheetId="8187" refreshError="1"/>
      <sheetData sheetId="8188" refreshError="1"/>
      <sheetData sheetId="8189" refreshError="1"/>
      <sheetData sheetId="8190" refreshError="1"/>
      <sheetData sheetId="8191">
        <row r="9">
          <cell r="A9" t="str">
            <v>A</v>
          </cell>
        </row>
      </sheetData>
      <sheetData sheetId="8192">
        <row r="9">
          <cell r="A9" t="str">
            <v>A</v>
          </cell>
        </row>
      </sheetData>
      <sheetData sheetId="8193">
        <row r="9">
          <cell r="A9" t="str">
            <v>A</v>
          </cell>
        </row>
      </sheetData>
      <sheetData sheetId="8194">
        <row r="9">
          <cell r="A9" t="str">
            <v>A</v>
          </cell>
        </row>
      </sheetData>
      <sheetData sheetId="8195">
        <row r="9">
          <cell r="A9" t="str">
            <v>A</v>
          </cell>
        </row>
      </sheetData>
      <sheetData sheetId="8196">
        <row r="9">
          <cell r="A9" t="str">
            <v>A</v>
          </cell>
        </row>
      </sheetData>
      <sheetData sheetId="8197">
        <row r="9">
          <cell r="A9" t="str">
            <v>A</v>
          </cell>
        </row>
      </sheetData>
      <sheetData sheetId="8198">
        <row r="9">
          <cell r="A9" t="str">
            <v>A</v>
          </cell>
        </row>
      </sheetData>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ow r="9">
          <cell r="A9" t="str">
            <v>A</v>
          </cell>
        </row>
      </sheetData>
      <sheetData sheetId="8229">
        <row r="9">
          <cell r="A9" t="str">
            <v>A</v>
          </cell>
        </row>
      </sheetData>
      <sheetData sheetId="8230" refreshError="1"/>
      <sheetData sheetId="8231"/>
      <sheetData sheetId="8232">
        <row r="9">
          <cell r="A9" t="str">
            <v>A</v>
          </cell>
        </row>
      </sheetData>
      <sheetData sheetId="8233"/>
      <sheetData sheetId="8234" refreshError="1"/>
      <sheetData sheetId="8235">
        <row r="9">
          <cell r="A9" t="str">
            <v>A</v>
          </cell>
        </row>
      </sheetData>
      <sheetData sheetId="8236">
        <row r="9">
          <cell r="A9" t="str">
            <v>A</v>
          </cell>
        </row>
      </sheetData>
      <sheetData sheetId="8237">
        <row r="9">
          <cell r="A9" t="str">
            <v>A</v>
          </cell>
        </row>
      </sheetData>
      <sheetData sheetId="8238">
        <row r="9">
          <cell r="A9" t="str">
            <v>A</v>
          </cell>
        </row>
      </sheetData>
      <sheetData sheetId="8239">
        <row r="9">
          <cell r="A9" t="str">
            <v>A</v>
          </cell>
        </row>
      </sheetData>
      <sheetData sheetId="8240">
        <row r="9">
          <cell r="A9" t="str">
            <v>A</v>
          </cell>
        </row>
      </sheetData>
      <sheetData sheetId="8241">
        <row r="9">
          <cell r="A9" t="str">
            <v>A</v>
          </cell>
        </row>
      </sheetData>
      <sheetData sheetId="8242">
        <row r="9">
          <cell r="A9" t="str">
            <v>A</v>
          </cell>
        </row>
      </sheetData>
      <sheetData sheetId="8243">
        <row r="9">
          <cell r="A9" t="str">
            <v>A</v>
          </cell>
        </row>
      </sheetData>
      <sheetData sheetId="8244">
        <row r="9">
          <cell r="A9" t="str">
            <v>A</v>
          </cell>
        </row>
      </sheetData>
      <sheetData sheetId="8245">
        <row r="9">
          <cell r="A9" t="str">
            <v>A</v>
          </cell>
        </row>
      </sheetData>
      <sheetData sheetId="8246" refreshError="1"/>
      <sheetData sheetId="8247" refreshError="1"/>
      <sheetData sheetId="8248">
        <row r="9">
          <cell r="A9" t="str">
            <v>A</v>
          </cell>
        </row>
      </sheetData>
      <sheetData sheetId="8249">
        <row r="9">
          <cell r="A9" t="str">
            <v>A</v>
          </cell>
        </row>
      </sheetData>
      <sheetData sheetId="8250">
        <row r="9">
          <cell r="A9" t="str">
            <v>A</v>
          </cell>
        </row>
      </sheetData>
      <sheetData sheetId="8251">
        <row r="9">
          <cell r="A9" t="str">
            <v>A</v>
          </cell>
        </row>
      </sheetData>
      <sheetData sheetId="8252">
        <row r="9">
          <cell r="A9" t="str">
            <v>A</v>
          </cell>
        </row>
      </sheetData>
      <sheetData sheetId="8253" refreshError="1"/>
      <sheetData sheetId="8254" refreshError="1"/>
      <sheetData sheetId="8255">
        <row r="9">
          <cell r="A9" t="str">
            <v>A</v>
          </cell>
        </row>
      </sheetData>
      <sheetData sheetId="8256">
        <row r="9">
          <cell r="A9" t="str">
            <v>A</v>
          </cell>
        </row>
      </sheetData>
      <sheetData sheetId="8257" refreshError="1"/>
      <sheetData sheetId="8258">
        <row r="9">
          <cell r="A9" t="str">
            <v>A</v>
          </cell>
        </row>
      </sheetData>
      <sheetData sheetId="8259">
        <row r="9">
          <cell r="A9" t="str">
            <v>A</v>
          </cell>
        </row>
      </sheetData>
      <sheetData sheetId="8260">
        <row r="9">
          <cell r="A9" t="str">
            <v>A</v>
          </cell>
        </row>
      </sheetData>
      <sheetData sheetId="8261">
        <row r="9">
          <cell r="A9" t="str">
            <v>A</v>
          </cell>
        </row>
      </sheetData>
      <sheetData sheetId="8262">
        <row r="9">
          <cell r="A9" t="str">
            <v>A</v>
          </cell>
        </row>
      </sheetData>
      <sheetData sheetId="8263">
        <row r="9">
          <cell r="A9" t="str">
            <v>A</v>
          </cell>
        </row>
      </sheetData>
      <sheetData sheetId="8264">
        <row r="9">
          <cell r="A9" t="str">
            <v>A</v>
          </cell>
        </row>
      </sheetData>
      <sheetData sheetId="8265">
        <row r="9">
          <cell r="A9" t="str">
            <v>A</v>
          </cell>
        </row>
      </sheetData>
      <sheetData sheetId="8266">
        <row r="9">
          <cell r="A9" t="str">
            <v>A</v>
          </cell>
        </row>
      </sheetData>
      <sheetData sheetId="8267">
        <row r="9">
          <cell r="A9" t="str">
            <v>A</v>
          </cell>
        </row>
      </sheetData>
      <sheetData sheetId="8268">
        <row r="9">
          <cell r="A9" t="str">
            <v>A</v>
          </cell>
        </row>
      </sheetData>
      <sheetData sheetId="8269">
        <row r="9">
          <cell r="A9" t="str">
            <v>A</v>
          </cell>
        </row>
      </sheetData>
      <sheetData sheetId="8270">
        <row r="9">
          <cell r="A9" t="str">
            <v>A</v>
          </cell>
        </row>
      </sheetData>
      <sheetData sheetId="8271" refreshError="1"/>
      <sheetData sheetId="8272">
        <row r="9">
          <cell r="A9" t="str">
            <v>A</v>
          </cell>
        </row>
      </sheetData>
      <sheetData sheetId="8273">
        <row r="9">
          <cell r="A9" t="str">
            <v>A</v>
          </cell>
        </row>
      </sheetData>
      <sheetData sheetId="8274">
        <row r="9">
          <cell r="A9" t="str">
            <v>A</v>
          </cell>
        </row>
      </sheetData>
      <sheetData sheetId="8275">
        <row r="9">
          <cell r="A9" t="str">
            <v>A</v>
          </cell>
        </row>
      </sheetData>
      <sheetData sheetId="8276">
        <row r="9">
          <cell r="A9" t="str">
            <v>A</v>
          </cell>
        </row>
      </sheetData>
      <sheetData sheetId="8277">
        <row r="9">
          <cell r="A9" t="str">
            <v>A</v>
          </cell>
        </row>
      </sheetData>
      <sheetData sheetId="8278" refreshError="1"/>
      <sheetData sheetId="8279"/>
      <sheetData sheetId="8280"/>
      <sheetData sheetId="8281"/>
      <sheetData sheetId="8282"/>
      <sheetData sheetId="8283"/>
      <sheetData sheetId="8284"/>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ow r="9">
          <cell r="A9" t="str">
            <v>A</v>
          </cell>
        </row>
      </sheetData>
      <sheetData sheetId="8294" refreshError="1"/>
      <sheetData sheetId="8295"/>
      <sheetData sheetId="8296"/>
      <sheetData sheetId="8297"/>
      <sheetData sheetId="8298"/>
      <sheetData sheetId="8299">
        <row r="9">
          <cell r="A9" t="str">
            <v>A</v>
          </cell>
        </row>
      </sheetData>
      <sheetData sheetId="8300">
        <row r="9">
          <cell r="A9" t="str">
            <v>A</v>
          </cell>
        </row>
      </sheetData>
      <sheetData sheetId="8301">
        <row r="9">
          <cell r="A9" t="str">
            <v>A</v>
          </cell>
        </row>
      </sheetData>
      <sheetData sheetId="8302">
        <row r="9">
          <cell r="A9" t="str">
            <v>A</v>
          </cell>
        </row>
      </sheetData>
      <sheetData sheetId="8303">
        <row r="9">
          <cell r="A9" t="str">
            <v>A</v>
          </cell>
        </row>
      </sheetData>
      <sheetData sheetId="8304">
        <row r="9">
          <cell r="A9" t="str">
            <v>A</v>
          </cell>
        </row>
      </sheetData>
      <sheetData sheetId="8305">
        <row r="9">
          <cell r="A9" t="str">
            <v>A</v>
          </cell>
        </row>
      </sheetData>
      <sheetData sheetId="8306">
        <row r="9">
          <cell r="A9" t="str">
            <v>A</v>
          </cell>
        </row>
      </sheetData>
      <sheetData sheetId="8307">
        <row r="9">
          <cell r="A9" t="str">
            <v>A</v>
          </cell>
        </row>
      </sheetData>
      <sheetData sheetId="8308">
        <row r="9">
          <cell r="A9" t="str">
            <v>A</v>
          </cell>
        </row>
      </sheetData>
      <sheetData sheetId="8309">
        <row r="9">
          <cell r="A9" t="str">
            <v>A</v>
          </cell>
        </row>
      </sheetData>
      <sheetData sheetId="8310">
        <row r="9">
          <cell r="A9" t="str">
            <v>A</v>
          </cell>
        </row>
      </sheetData>
      <sheetData sheetId="8311">
        <row r="9">
          <cell r="A9" t="str">
            <v>A</v>
          </cell>
        </row>
      </sheetData>
      <sheetData sheetId="8312">
        <row r="9">
          <cell r="A9" t="str">
            <v>A</v>
          </cell>
        </row>
      </sheetData>
      <sheetData sheetId="8313">
        <row r="9">
          <cell r="A9" t="str">
            <v>A</v>
          </cell>
        </row>
      </sheetData>
      <sheetData sheetId="8314">
        <row r="9">
          <cell r="A9" t="str">
            <v>A</v>
          </cell>
        </row>
      </sheetData>
      <sheetData sheetId="8315">
        <row r="9">
          <cell r="A9" t="str">
            <v>A</v>
          </cell>
        </row>
      </sheetData>
      <sheetData sheetId="8316">
        <row r="9">
          <cell r="A9" t="str">
            <v>A</v>
          </cell>
        </row>
      </sheetData>
      <sheetData sheetId="8317">
        <row r="9">
          <cell r="A9" t="str">
            <v>A</v>
          </cell>
        </row>
      </sheetData>
      <sheetData sheetId="8318">
        <row r="9">
          <cell r="A9" t="str">
            <v>A</v>
          </cell>
        </row>
      </sheetData>
      <sheetData sheetId="8319">
        <row r="9">
          <cell r="A9" t="str">
            <v>A</v>
          </cell>
        </row>
      </sheetData>
      <sheetData sheetId="8320">
        <row r="9">
          <cell r="A9" t="str">
            <v>A</v>
          </cell>
        </row>
      </sheetData>
      <sheetData sheetId="8321">
        <row r="9">
          <cell r="A9" t="str">
            <v>A</v>
          </cell>
        </row>
      </sheetData>
      <sheetData sheetId="8322">
        <row r="9">
          <cell r="A9" t="str">
            <v>A</v>
          </cell>
        </row>
      </sheetData>
      <sheetData sheetId="8323">
        <row r="9">
          <cell r="A9" t="str">
            <v>A</v>
          </cell>
        </row>
      </sheetData>
      <sheetData sheetId="8324" refreshError="1"/>
      <sheetData sheetId="8325" refreshError="1"/>
      <sheetData sheetId="8326" refreshError="1"/>
      <sheetData sheetId="8327" refreshError="1"/>
      <sheetData sheetId="8328" refreshError="1"/>
      <sheetData sheetId="8329" refreshError="1"/>
      <sheetData sheetId="8330" refreshError="1"/>
      <sheetData sheetId="8331">
        <row r="9">
          <cell r="A9" t="str">
            <v>A</v>
          </cell>
        </row>
      </sheetData>
      <sheetData sheetId="8332">
        <row r="9">
          <cell r="A9" t="str">
            <v>A</v>
          </cell>
        </row>
      </sheetData>
      <sheetData sheetId="8333">
        <row r="9">
          <cell r="A9" t="str">
            <v>A</v>
          </cell>
        </row>
      </sheetData>
      <sheetData sheetId="8334">
        <row r="9">
          <cell r="A9" t="str">
            <v>A</v>
          </cell>
        </row>
      </sheetData>
      <sheetData sheetId="8335">
        <row r="9">
          <cell r="A9" t="str">
            <v>A</v>
          </cell>
        </row>
      </sheetData>
      <sheetData sheetId="8336">
        <row r="9">
          <cell r="A9" t="str">
            <v>A</v>
          </cell>
        </row>
      </sheetData>
      <sheetData sheetId="8337">
        <row r="9">
          <cell r="A9" t="str">
            <v>A</v>
          </cell>
        </row>
      </sheetData>
      <sheetData sheetId="8338">
        <row r="9">
          <cell r="A9" t="str">
            <v>A</v>
          </cell>
        </row>
      </sheetData>
      <sheetData sheetId="8339">
        <row r="9">
          <cell r="A9" t="str">
            <v>A</v>
          </cell>
        </row>
      </sheetData>
      <sheetData sheetId="8340">
        <row r="9">
          <cell r="A9" t="str">
            <v>A</v>
          </cell>
        </row>
      </sheetData>
      <sheetData sheetId="8341">
        <row r="9">
          <cell r="A9" t="str">
            <v>A</v>
          </cell>
        </row>
      </sheetData>
      <sheetData sheetId="8342">
        <row r="9">
          <cell r="A9" t="str">
            <v>A</v>
          </cell>
        </row>
      </sheetData>
      <sheetData sheetId="8343">
        <row r="9">
          <cell r="A9" t="str">
            <v>A</v>
          </cell>
        </row>
      </sheetData>
      <sheetData sheetId="8344">
        <row r="9">
          <cell r="A9" t="str">
            <v>A</v>
          </cell>
        </row>
      </sheetData>
      <sheetData sheetId="8345">
        <row r="9">
          <cell r="A9" t="str">
            <v>A</v>
          </cell>
        </row>
      </sheetData>
      <sheetData sheetId="8346">
        <row r="9">
          <cell r="A9" t="str">
            <v>A</v>
          </cell>
        </row>
      </sheetData>
      <sheetData sheetId="8347">
        <row r="9">
          <cell r="A9" t="str">
            <v>A</v>
          </cell>
        </row>
      </sheetData>
      <sheetData sheetId="8348">
        <row r="9">
          <cell r="A9" t="str">
            <v>A</v>
          </cell>
        </row>
      </sheetData>
      <sheetData sheetId="8349">
        <row r="9">
          <cell r="A9" t="str">
            <v>A</v>
          </cell>
        </row>
      </sheetData>
      <sheetData sheetId="8350">
        <row r="9">
          <cell r="A9" t="str">
            <v>A</v>
          </cell>
        </row>
      </sheetData>
      <sheetData sheetId="8351">
        <row r="9">
          <cell r="A9" t="str">
            <v>A</v>
          </cell>
        </row>
      </sheetData>
      <sheetData sheetId="8352">
        <row r="9">
          <cell r="A9" t="str">
            <v>A</v>
          </cell>
        </row>
      </sheetData>
      <sheetData sheetId="8353">
        <row r="9">
          <cell r="A9" t="str">
            <v>A</v>
          </cell>
        </row>
      </sheetData>
      <sheetData sheetId="8354">
        <row r="9">
          <cell r="A9" t="str">
            <v>A</v>
          </cell>
        </row>
      </sheetData>
      <sheetData sheetId="8355">
        <row r="9">
          <cell r="A9" t="str">
            <v>A</v>
          </cell>
        </row>
      </sheetData>
      <sheetData sheetId="8356">
        <row r="9">
          <cell r="A9" t="str">
            <v>A</v>
          </cell>
        </row>
      </sheetData>
      <sheetData sheetId="8357">
        <row r="9">
          <cell r="A9" t="str">
            <v>A</v>
          </cell>
        </row>
      </sheetData>
      <sheetData sheetId="8358">
        <row r="9">
          <cell r="A9" t="str">
            <v>A</v>
          </cell>
        </row>
      </sheetData>
      <sheetData sheetId="8359">
        <row r="9">
          <cell r="A9" t="str">
            <v>A</v>
          </cell>
        </row>
      </sheetData>
      <sheetData sheetId="8360">
        <row r="9">
          <cell r="A9" t="str">
            <v>A</v>
          </cell>
        </row>
      </sheetData>
      <sheetData sheetId="8361">
        <row r="9">
          <cell r="A9" t="str">
            <v>A</v>
          </cell>
        </row>
      </sheetData>
      <sheetData sheetId="8362">
        <row r="9">
          <cell r="A9" t="str">
            <v>A</v>
          </cell>
        </row>
      </sheetData>
      <sheetData sheetId="8363">
        <row r="9">
          <cell r="A9" t="str">
            <v>A</v>
          </cell>
        </row>
      </sheetData>
      <sheetData sheetId="8364">
        <row r="9">
          <cell r="A9" t="str">
            <v>A</v>
          </cell>
        </row>
      </sheetData>
      <sheetData sheetId="8365">
        <row r="9">
          <cell r="A9" t="str">
            <v>A</v>
          </cell>
        </row>
      </sheetData>
      <sheetData sheetId="8366">
        <row r="9">
          <cell r="A9" t="str">
            <v>A</v>
          </cell>
        </row>
      </sheetData>
      <sheetData sheetId="8367">
        <row r="9">
          <cell r="A9" t="str">
            <v>A</v>
          </cell>
        </row>
      </sheetData>
      <sheetData sheetId="8368">
        <row r="9">
          <cell r="A9" t="str">
            <v>A</v>
          </cell>
        </row>
      </sheetData>
      <sheetData sheetId="8369">
        <row r="9">
          <cell r="A9" t="str">
            <v>A</v>
          </cell>
        </row>
      </sheetData>
      <sheetData sheetId="8370">
        <row r="9">
          <cell r="A9" t="str">
            <v>A</v>
          </cell>
        </row>
      </sheetData>
      <sheetData sheetId="8371">
        <row r="9">
          <cell r="A9" t="str">
            <v>A</v>
          </cell>
        </row>
      </sheetData>
      <sheetData sheetId="8372">
        <row r="9">
          <cell r="A9" t="str">
            <v>A</v>
          </cell>
        </row>
      </sheetData>
      <sheetData sheetId="8373">
        <row r="9">
          <cell r="A9" t="str">
            <v>A</v>
          </cell>
        </row>
      </sheetData>
      <sheetData sheetId="8374">
        <row r="9">
          <cell r="A9" t="str">
            <v>A</v>
          </cell>
        </row>
      </sheetData>
      <sheetData sheetId="8375">
        <row r="9">
          <cell r="A9" t="str">
            <v>A</v>
          </cell>
        </row>
      </sheetData>
      <sheetData sheetId="8376">
        <row r="9">
          <cell r="A9" t="str">
            <v>A</v>
          </cell>
        </row>
      </sheetData>
      <sheetData sheetId="8377">
        <row r="9">
          <cell r="A9" t="str">
            <v>A</v>
          </cell>
        </row>
      </sheetData>
      <sheetData sheetId="8378">
        <row r="9">
          <cell r="A9" t="str">
            <v>A</v>
          </cell>
        </row>
      </sheetData>
      <sheetData sheetId="8379">
        <row r="9">
          <cell r="A9" t="str">
            <v>A</v>
          </cell>
        </row>
      </sheetData>
      <sheetData sheetId="8380">
        <row r="9">
          <cell r="A9" t="str">
            <v>A</v>
          </cell>
        </row>
      </sheetData>
      <sheetData sheetId="8381">
        <row r="9">
          <cell r="A9" t="str">
            <v>A</v>
          </cell>
        </row>
      </sheetData>
      <sheetData sheetId="8382">
        <row r="9">
          <cell r="A9" t="str">
            <v>A</v>
          </cell>
        </row>
      </sheetData>
      <sheetData sheetId="8383">
        <row r="9">
          <cell r="A9" t="str">
            <v>A</v>
          </cell>
        </row>
      </sheetData>
      <sheetData sheetId="8384">
        <row r="9">
          <cell r="A9" t="str">
            <v>A</v>
          </cell>
        </row>
      </sheetData>
      <sheetData sheetId="8385">
        <row r="9">
          <cell r="A9" t="str">
            <v>A</v>
          </cell>
        </row>
      </sheetData>
      <sheetData sheetId="8386">
        <row r="9">
          <cell r="A9" t="str">
            <v>A</v>
          </cell>
        </row>
      </sheetData>
      <sheetData sheetId="8387">
        <row r="9">
          <cell r="A9" t="str">
            <v>A</v>
          </cell>
        </row>
      </sheetData>
      <sheetData sheetId="8388">
        <row r="9">
          <cell r="A9" t="str">
            <v>A</v>
          </cell>
        </row>
      </sheetData>
      <sheetData sheetId="8389">
        <row r="9">
          <cell r="A9" t="str">
            <v>A</v>
          </cell>
        </row>
      </sheetData>
      <sheetData sheetId="8390">
        <row r="9">
          <cell r="A9" t="str">
            <v>A</v>
          </cell>
        </row>
      </sheetData>
      <sheetData sheetId="8391">
        <row r="9">
          <cell r="A9" t="str">
            <v>A</v>
          </cell>
        </row>
      </sheetData>
      <sheetData sheetId="8392">
        <row r="9">
          <cell r="A9" t="str">
            <v>A</v>
          </cell>
        </row>
      </sheetData>
      <sheetData sheetId="8393">
        <row r="9">
          <cell r="A9" t="str">
            <v>A</v>
          </cell>
        </row>
      </sheetData>
      <sheetData sheetId="8394">
        <row r="9">
          <cell r="A9" t="str">
            <v>A</v>
          </cell>
        </row>
      </sheetData>
      <sheetData sheetId="8395">
        <row r="9">
          <cell r="A9" t="str">
            <v>A</v>
          </cell>
        </row>
      </sheetData>
      <sheetData sheetId="8396">
        <row r="9">
          <cell r="A9" t="str">
            <v>A</v>
          </cell>
        </row>
      </sheetData>
      <sheetData sheetId="8397">
        <row r="9">
          <cell r="A9" t="str">
            <v>A</v>
          </cell>
        </row>
      </sheetData>
      <sheetData sheetId="8398">
        <row r="9">
          <cell r="A9" t="str">
            <v>A</v>
          </cell>
        </row>
      </sheetData>
      <sheetData sheetId="8399">
        <row r="9">
          <cell r="A9" t="str">
            <v>A</v>
          </cell>
        </row>
      </sheetData>
      <sheetData sheetId="8400">
        <row r="9">
          <cell r="A9" t="str">
            <v>A</v>
          </cell>
        </row>
      </sheetData>
      <sheetData sheetId="8401">
        <row r="9">
          <cell r="A9" t="str">
            <v>A</v>
          </cell>
        </row>
      </sheetData>
      <sheetData sheetId="8402">
        <row r="9">
          <cell r="A9" t="str">
            <v>A</v>
          </cell>
        </row>
      </sheetData>
      <sheetData sheetId="8403">
        <row r="9">
          <cell r="A9" t="str">
            <v>A</v>
          </cell>
        </row>
      </sheetData>
      <sheetData sheetId="8404">
        <row r="9">
          <cell r="A9" t="str">
            <v>A</v>
          </cell>
        </row>
      </sheetData>
      <sheetData sheetId="8405">
        <row r="9">
          <cell r="A9" t="str">
            <v>A</v>
          </cell>
        </row>
      </sheetData>
      <sheetData sheetId="8406">
        <row r="9">
          <cell r="A9" t="str">
            <v>A</v>
          </cell>
        </row>
      </sheetData>
      <sheetData sheetId="8407">
        <row r="9">
          <cell r="A9" t="str">
            <v>A</v>
          </cell>
        </row>
      </sheetData>
      <sheetData sheetId="8408">
        <row r="9">
          <cell r="A9" t="str">
            <v>A</v>
          </cell>
        </row>
      </sheetData>
      <sheetData sheetId="8409">
        <row r="9">
          <cell r="A9" t="str">
            <v>A</v>
          </cell>
        </row>
      </sheetData>
      <sheetData sheetId="8410">
        <row r="9">
          <cell r="A9" t="str">
            <v>A</v>
          </cell>
        </row>
      </sheetData>
      <sheetData sheetId="8411">
        <row r="9">
          <cell r="A9" t="str">
            <v>A</v>
          </cell>
        </row>
      </sheetData>
      <sheetData sheetId="8412">
        <row r="9">
          <cell r="A9" t="str">
            <v>A</v>
          </cell>
        </row>
      </sheetData>
      <sheetData sheetId="8413">
        <row r="9">
          <cell r="A9" t="str">
            <v>A</v>
          </cell>
        </row>
      </sheetData>
      <sheetData sheetId="8414">
        <row r="9">
          <cell r="A9" t="str">
            <v>A</v>
          </cell>
        </row>
      </sheetData>
      <sheetData sheetId="8415">
        <row r="9">
          <cell r="A9" t="str">
            <v>A</v>
          </cell>
        </row>
      </sheetData>
      <sheetData sheetId="8416">
        <row r="9">
          <cell r="A9" t="str">
            <v>A</v>
          </cell>
        </row>
      </sheetData>
      <sheetData sheetId="8417">
        <row r="9">
          <cell r="A9" t="str">
            <v>A</v>
          </cell>
        </row>
      </sheetData>
      <sheetData sheetId="8418">
        <row r="9">
          <cell r="A9" t="str">
            <v>A</v>
          </cell>
        </row>
      </sheetData>
      <sheetData sheetId="8419">
        <row r="9">
          <cell r="A9" t="str">
            <v>A</v>
          </cell>
        </row>
      </sheetData>
      <sheetData sheetId="8420">
        <row r="9">
          <cell r="A9" t="str">
            <v>A</v>
          </cell>
        </row>
      </sheetData>
      <sheetData sheetId="8421">
        <row r="9">
          <cell r="A9" t="str">
            <v>A</v>
          </cell>
        </row>
      </sheetData>
      <sheetData sheetId="8422">
        <row r="9">
          <cell r="A9" t="str">
            <v>A</v>
          </cell>
        </row>
      </sheetData>
      <sheetData sheetId="8423">
        <row r="9">
          <cell r="A9" t="str">
            <v>A</v>
          </cell>
        </row>
      </sheetData>
      <sheetData sheetId="8424">
        <row r="9">
          <cell r="A9" t="str">
            <v>A</v>
          </cell>
        </row>
      </sheetData>
      <sheetData sheetId="8425">
        <row r="9">
          <cell r="A9" t="str">
            <v>A</v>
          </cell>
        </row>
      </sheetData>
      <sheetData sheetId="8426">
        <row r="9">
          <cell r="A9" t="str">
            <v>A</v>
          </cell>
        </row>
      </sheetData>
      <sheetData sheetId="8427">
        <row r="9">
          <cell r="A9" t="str">
            <v>A</v>
          </cell>
        </row>
      </sheetData>
      <sheetData sheetId="8428">
        <row r="9">
          <cell r="A9" t="str">
            <v>A</v>
          </cell>
        </row>
      </sheetData>
      <sheetData sheetId="8429">
        <row r="9">
          <cell r="A9" t="str">
            <v>A</v>
          </cell>
        </row>
      </sheetData>
      <sheetData sheetId="8430">
        <row r="9">
          <cell r="A9" t="str">
            <v>A</v>
          </cell>
        </row>
      </sheetData>
      <sheetData sheetId="8431">
        <row r="9">
          <cell r="A9" t="str">
            <v>A</v>
          </cell>
        </row>
      </sheetData>
      <sheetData sheetId="8432">
        <row r="9">
          <cell r="A9" t="str">
            <v>A</v>
          </cell>
        </row>
      </sheetData>
      <sheetData sheetId="8433">
        <row r="9">
          <cell r="A9" t="str">
            <v>A</v>
          </cell>
        </row>
      </sheetData>
      <sheetData sheetId="8434">
        <row r="9">
          <cell r="A9" t="str">
            <v>A</v>
          </cell>
        </row>
      </sheetData>
      <sheetData sheetId="8435">
        <row r="9">
          <cell r="A9" t="str">
            <v>A</v>
          </cell>
        </row>
      </sheetData>
      <sheetData sheetId="8436">
        <row r="9">
          <cell r="A9" t="str">
            <v>A</v>
          </cell>
        </row>
      </sheetData>
      <sheetData sheetId="8437">
        <row r="9">
          <cell r="A9" t="str">
            <v>A</v>
          </cell>
        </row>
      </sheetData>
      <sheetData sheetId="8438">
        <row r="9">
          <cell r="A9" t="str">
            <v>A</v>
          </cell>
        </row>
      </sheetData>
      <sheetData sheetId="8439">
        <row r="9">
          <cell r="A9" t="str">
            <v>A</v>
          </cell>
        </row>
      </sheetData>
      <sheetData sheetId="8440">
        <row r="9">
          <cell r="A9" t="str">
            <v>A</v>
          </cell>
        </row>
      </sheetData>
      <sheetData sheetId="8441">
        <row r="9">
          <cell r="A9" t="str">
            <v>A</v>
          </cell>
        </row>
      </sheetData>
      <sheetData sheetId="8442">
        <row r="9">
          <cell r="A9" t="str">
            <v>A</v>
          </cell>
        </row>
      </sheetData>
      <sheetData sheetId="8443">
        <row r="9">
          <cell r="A9" t="str">
            <v>A</v>
          </cell>
        </row>
      </sheetData>
      <sheetData sheetId="8444">
        <row r="9">
          <cell r="A9" t="str">
            <v>A</v>
          </cell>
        </row>
      </sheetData>
      <sheetData sheetId="8445">
        <row r="9">
          <cell r="A9" t="str">
            <v>A</v>
          </cell>
        </row>
      </sheetData>
      <sheetData sheetId="8446">
        <row r="9">
          <cell r="A9" t="str">
            <v>A</v>
          </cell>
        </row>
      </sheetData>
      <sheetData sheetId="8447">
        <row r="9">
          <cell r="A9" t="str">
            <v>A</v>
          </cell>
        </row>
      </sheetData>
      <sheetData sheetId="8448">
        <row r="9">
          <cell r="A9" t="str">
            <v>A</v>
          </cell>
        </row>
      </sheetData>
      <sheetData sheetId="8449">
        <row r="9">
          <cell r="A9" t="str">
            <v>A</v>
          </cell>
        </row>
      </sheetData>
      <sheetData sheetId="8450">
        <row r="9">
          <cell r="A9" t="str">
            <v>A</v>
          </cell>
        </row>
      </sheetData>
      <sheetData sheetId="8451">
        <row r="9">
          <cell r="A9" t="str">
            <v>A</v>
          </cell>
        </row>
      </sheetData>
      <sheetData sheetId="8452">
        <row r="9">
          <cell r="A9" t="str">
            <v>A</v>
          </cell>
        </row>
      </sheetData>
      <sheetData sheetId="8453">
        <row r="9">
          <cell r="A9" t="str">
            <v>A</v>
          </cell>
        </row>
      </sheetData>
      <sheetData sheetId="8454">
        <row r="9">
          <cell r="A9" t="str">
            <v>A</v>
          </cell>
        </row>
      </sheetData>
      <sheetData sheetId="8455">
        <row r="9">
          <cell r="A9" t="str">
            <v>A</v>
          </cell>
        </row>
      </sheetData>
      <sheetData sheetId="8456">
        <row r="9">
          <cell r="A9" t="str">
            <v>A</v>
          </cell>
        </row>
      </sheetData>
      <sheetData sheetId="8457">
        <row r="9">
          <cell r="A9" t="str">
            <v>A</v>
          </cell>
        </row>
      </sheetData>
      <sheetData sheetId="8458">
        <row r="9">
          <cell r="A9" t="str">
            <v>A</v>
          </cell>
        </row>
      </sheetData>
      <sheetData sheetId="8459">
        <row r="9">
          <cell r="A9" t="str">
            <v>A</v>
          </cell>
        </row>
      </sheetData>
      <sheetData sheetId="8460">
        <row r="9">
          <cell r="A9" t="str">
            <v>A</v>
          </cell>
        </row>
      </sheetData>
      <sheetData sheetId="8461">
        <row r="9">
          <cell r="A9" t="str">
            <v>A</v>
          </cell>
        </row>
      </sheetData>
      <sheetData sheetId="8462">
        <row r="9">
          <cell r="A9" t="str">
            <v>A</v>
          </cell>
        </row>
      </sheetData>
      <sheetData sheetId="8463">
        <row r="9">
          <cell r="A9" t="str">
            <v>A</v>
          </cell>
        </row>
      </sheetData>
      <sheetData sheetId="8464">
        <row r="9">
          <cell r="A9" t="str">
            <v>A</v>
          </cell>
        </row>
      </sheetData>
      <sheetData sheetId="8465">
        <row r="9">
          <cell r="A9" t="str">
            <v>A</v>
          </cell>
        </row>
      </sheetData>
      <sheetData sheetId="8466">
        <row r="9">
          <cell r="A9" t="str">
            <v>A</v>
          </cell>
        </row>
      </sheetData>
      <sheetData sheetId="8467">
        <row r="9">
          <cell r="A9" t="str">
            <v>A</v>
          </cell>
        </row>
      </sheetData>
      <sheetData sheetId="8468">
        <row r="9">
          <cell r="A9" t="str">
            <v>A</v>
          </cell>
        </row>
      </sheetData>
      <sheetData sheetId="8469">
        <row r="9">
          <cell r="A9" t="str">
            <v>A</v>
          </cell>
        </row>
      </sheetData>
      <sheetData sheetId="8470">
        <row r="9">
          <cell r="A9" t="str">
            <v>A</v>
          </cell>
        </row>
      </sheetData>
      <sheetData sheetId="8471">
        <row r="9">
          <cell r="A9" t="str">
            <v>A</v>
          </cell>
        </row>
      </sheetData>
      <sheetData sheetId="8472">
        <row r="9">
          <cell r="A9" t="str">
            <v>A</v>
          </cell>
        </row>
      </sheetData>
      <sheetData sheetId="8473">
        <row r="9">
          <cell r="A9" t="str">
            <v>A</v>
          </cell>
        </row>
      </sheetData>
      <sheetData sheetId="8474">
        <row r="9">
          <cell r="A9" t="str">
            <v>A</v>
          </cell>
        </row>
      </sheetData>
      <sheetData sheetId="8475">
        <row r="9">
          <cell r="A9" t="str">
            <v>A</v>
          </cell>
        </row>
      </sheetData>
      <sheetData sheetId="8476">
        <row r="9">
          <cell r="A9" t="str">
            <v>A</v>
          </cell>
        </row>
      </sheetData>
      <sheetData sheetId="8477">
        <row r="9">
          <cell r="A9" t="str">
            <v>A</v>
          </cell>
        </row>
      </sheetData>
      <sheetData sheetId="8478">
        <row r="9">
          <cell r="A9" t="str">
            <v>A</v>
          </cell>
        </row>
      </sheetData>
      <sheetData sheetId="8479">
        <row r="9">
          <cell r="A9" t="str">
            <v>A</v>
          </cell>
        </row>
      </sheetData>
      <sheetData sheetId="8480">
        <row r="9">
          <cell r="A9" t="str">
            <v>A</v>
          </cell>
        </row>
      </sheetData>
      <sheetData sheetId="8481">
        <row r="9">
          <cell r="A9" t="str">
            <v>A</v>
          </cell>
        </row>
      </sheetData>
      <sheetData sheetId="8482">
        <row r="9">
          <cell r="A9" t="str">
            <v>A</v>
          </cell>
        </row>
      </sheetData>
      <sheetData sheetId="8483">
        <row r="9">
          <cell r="A9" t="str">
            <v>A</v>
          </cell>
        </row>
      </sheetData>
      <sheetData sheetId="8484">
        <row r="9">
          <cell r="A9" t="str">
            <v>A</v>
          </cell>
        </row>
      </sheetData>
      <sheetData sheetId="8485">
        <row r="9">
          <cell r="A9" t="str">
            <v>A</v>
          </cell>
        </row>
      </sheetData>
      <sheetData sheetId="8486">
        <row r="9">
          <cell r="A9" t="str">
            <v>A</v>
          </cell>
        </row>
      </sheetData>
      <sheetData sheetId="8487">
        <row r="9">
          <cell r="A9" t="str">
            <v>A</v>
          </cell>
        </row>
      </sheetData>
      <sheetData sheetId="8488">
        <row r="9">
          <cell r="A9" t="str">
            <v>A</v>
          </cell>
        </row>
      </sheetData>
      <sheetData sheetId="8489">
        <row r="9">
          <cell r="A9" t="str">
            <v>A</v>
          </cell>
        </row>
      </sheetData>
      <sheetData sheetId="8490">
        <row r="9">
          <cell r="A9" t="str">
            <v>A</v>
          </cell>
        </row>
      </sheetData>
      <sheetData sheetId="8491">
        <row r="9">
          <cell r="A9" t="str">
            <v>A</v>
          </cell>
        </row>
      </sheetData>
      <sheetData sheetId="8492">
        <row r="9">
          <cell r="A9" t="str">
            <v>A</v>
          </cell>
        </row>
      </sheetData>
      <sheetData sheetId="8493">
        <row r="9">
          <cell r="A9" t="str">
            <v>A</v>
          </cell>
        </row>
      </sheetData>
      <sheetData sheetId="8494">
        <row r="9">
          <cell r="A9" t="str">
            <v>A</v>
          </cell>
        </row>
      </sheetData>
      <sheetData sheetId="8495">
        <row r="9">
          <cell r="A9" t="str">
            <v>A</v>
          </cell>
        </row>
      </sheetData>
      <sheetData sheetId="8496">
        <row r="9">
          <cell r="A9" t="str">
            <v>A</v>
          </cell>
        </row>
      </sheetData>
      <sheetData sheetId="8497">
        <row r="9">
          <cell r="A9" t="str">
            <v>A</v>
          </cell>
        </row>
      </sheetData>
      <sheetData sheetId="8498">
        <row r="9">
          <cell r="A9" t="str">
            <v>A</v>
          </cell>
        </row>
      </sheetData>
      <sheetData sheetId="8499">
        <row r="9">
          <cell r="A9" t="str">
            <v>A</v>
          </cell>
        </row>
      </sheetData>
      <sheetData sheetId="8500">
        <row r="9">
          <cell r="A9" t="str">
            <v>A</v>
          </cell>
        </row>
      </sheetData>
      <sheetData sheetId="8501">
        <row r="9">
          <cell r="A9" t="str">
            <v>A</v>
          </cell>
        </row>
      </sheetData>
      <sheetData sheetId="8502">
        <row r="9">
          <cell r="A9" t="str">
            <v>A</v>
          </cell>
        </row>
      </sheetData>
      <sheetData sheetId="8503">
        <row r="9">
          <cell r="A9" t="str">
            <v>A</v>
          </cell>
        </row>
      </sheetData>
      <sheetData sheetId="8504">
        <row r="9">
          <cell r="A9" t="str">
            <v>A</v>
          </cell>
        </row>
      </sheetData>
      <sheetData sheetId="8505">
        <row r="9">
          <cell r="A9" t="str">
            <v>A</v>
          </cell>
        </row>
      </sheetData>
      <sheetData sheetId="8506">
        <row r="9">
          <cell r="A9" t="str">
            <v>A</v>
          </cell>
        </row>
      </sheetData>
      <sheetData sheetId="8507">
        <row r="9">
          <cell r="A9" t="str">
            <v>A</v>
          </cell>
        </row>
      </sheetData>
      <sheetData sheetId="8508">
        <row r="9">
          <cell r="A9" t="str">
            <v>A</v>
          </cell>
        </row>
      </sheetData>
      <sheetData sheetId="8509">
        <row r="9">
          <cell r="A9" t="str">
            <v>A</v>
          </cell>
        </row>
      </sheetData>
      <sheetData sheetId="8510">
        <row r="9">
          <cell r="A9" t="str">
            <v>A</v>
          </cell>
        </row>
      </sheetData>
      <sheetData sheetId="8511">
        <row r="9">
          <cell r="A9" t="str">
            <v>A</v>
          </cell>
        </row>
      </sheetData>
      <sheetData sheetId="8512">
        <row r="9">
          <cell r="A9" t="str">
            <v>A</v>
          </cell>
        </row>
      </sheetData>
      <sheetData sheetId="8513">
        <row r="9">
          <cell r="A9" t="str">
            <v>A</v>
          </cell>
        </row>
      </sheetData>
      <sheetData sheetId="8514">
        <row r="9">
          <cell r="A9" t="str">
            <v>A</v>
          </cell>
        </row>
      </sheetData>
      <sheetData sheetId="8515">
        <row r="9">
          <cell r="A9" t="str">
            <v>A</v>
          </cell>
        </row>
      </sheetData>
      <sheetData sheetId="8516">
        <row r="9">
          <cell r="A9" t="str">
            <v>A</v>
          </cell>
        </row>
      </sheetData>
      <sheetData sheetId="8517">
        <row r="9">
          <cell r="A9" t="str">
            <v>A</v>
          </cell>
        </row>
      </sheetData>
      <sheetData sheetId="8518">
        <row r="9">
          <cell r="A9" t="str">
            <v>A</v>
          </cell>
        </row>
      </sheetData>
      <sheetData sheetId="8519">
        <row r="9">
          <cell r="A9" t="str">
            <v>A</v>
          </cell>
        </row>
      </sheetData>
      <sheetData sheetId="8520">
        <row r="9">
          <cell r="A9" t="str">
            <v>A</v>
          </cell>
        </row>
      </sheetData>
      <sheetData sheetId="8521">
        <row r="9">
          <cell r="A9" t="str">
            <v>A</v>
          </cell>
        </row>
      </sheetData>
      <sheetData sheetId="8522">
        <row r="9">
          <cell r="A9" t="str">
            <v>A</v>
          </cell>
        </row>
      </sheetData>
      <sheetData sheetId="8523">
        <row r="9">
          <cell r="A9" t="str">
            <v>A</v>
          </cell>
        </row>
      </sheetData>
      <sheetData sheetId="8524">
        <row r="9">
          <cell r="A9" t="str">
            <v>A</v>
          </cell>
        </row>
      </sheetData>
      <sheetData sheetId="8525">
        <row r="9">
          <cell r="A9" t="str">
            <v>A</v>
          </cell>
        </row>
      </sheetData>
      <sheetData sheetId="8526">
        <row r="9">
          <cell r="A9" t="str">
            <v>A</v>
          </cell>
        </row>
      </sheetData>
      <sheetData sheetId="8527">
        <row r="9">
          <cell r="A9" t="str">
            <v>A</v>
          </cell>
        </row>
      </sheetData>
      <sheetData sheetId="8528">
        <row r="9">
          <cell r="A9" t="str">
            <v>A</v>
          </cell>
        </row>
      </sheetData>
      <sheetData sheetId="8529">
        <row r="9">
          <cell r="A9" t="str">
            <v>A</v>
          </cell>
        </row>
      </sheetData>
      <sheetData sheetId="8530">
        <row r="9">
          <cell r="A9" t="str">
            <v>A</v>
          </cell>
        </row>
      </sheetData>
      <sheetData sheetId="8531">
        <row r="9">
          <cell r="A9" t="str">
            <v>A</v>
          </cell>
        </row>
      </sheetData>
      <sheetData sheetId="8532">
        <row r="9">
          <cell r="A9" t="str">
            <v>A</v>
          </cell>
        </row>
      </sheetData>
      <sheetData sheetId="8533">
        <row r="9">
          <cell r="A9" t="str">
            <v>A</v>
          </cell>
        </row>
      </sheetData>
      <sheetData sheetId="8534">
        <row r="9">
          <cell r="A9" t="str">
            <v>A</v>
          </cell>
        </row>
      </sheetData>
      <sheetData sheetId="8535">
        <row r="9">
          <cell r="A9" t="str">
            <v>A</v>
          </cell>
        </row>
      </sheetData>
      <sheetData sheetId="8536">
        <row r="9">
          <cell r="A9" t="str">
            <v>A</v>
          </cell>
        </row>
      </sheetData>
      <sheetData sheetId="8537">
        <row r="9">
          <cell r="A9" t="str">
            <v>A</v>
          </cell>
        </row>
      </sheetData>
      <sheetData sheetId="8538">
        <row r="9">
          <cell r="A9" t="str">
            <v>A</v>
          </cell>
        </row>
      </sheetData>
      <sheetData sheetId="8539">
        <row r="9">
          <cell r="A9" t="str">
            <v>A</v>
          </cell>
        </row>
      </sheetData>
      <sheetData sheetId="8540">
        <row r="9">
          <cell r="A9" t="str">
            <v>A</v>
          </cell>
        </row>
      </sheetData>
      <sheetData sheetId="8541">
        <row r="9">
          <cell r="A9" t="str">
            <v>A</v>
          </cell>
        </row>
      </sheetData>
      <sheetData sheetId="8542">
        <row r="9">
          <cell r="A9" t="str">
            <v>A</v>
          </cell>
        </row>
      </sheetData>
      <sheetData sheetId="8543">
        <row r="9">
          <cell r="A9" t="str">
            <v>A</v>
          </cell>
        </row>
      </sheetData>
      <sheetData sheetId="8544">
        <row r="9">
          <cell r="A9" t="str">
            <v>A</v>
          </cell>
        </row>
      </sheetData>
      <sheetData sheetId="8545">
        <row r="9">
          <cell r="A9" t="str">
            <v>A</v>
          </cell>
        </row>
      </sheetData>
      <sheetData sheetId="8546">
        <row r="9">
          <cell r="A9" t="str">
            <v>A</v>
          </cell>
        </row>
      </sheetData>
      <sheetData sheetId="8547">
        <row r="9">
          <cell r="A9" t="str">
            <v>A</v>
          </cell>
        </row>
      </sheetData>
      <sheetData sheetId="8548">
        <row r="9">
          <cell r="A9" t="str">
            <v>A</v>
          </cell>
        </row>
      </sheetData>
      <sheetData sheetId="8549">
        <row r="9">
          <cell r="A9" t="str">
            <v>A</v>
          </cell>
        </row>
      </sheetData>
      <sheetData sheetId="8550">
        <row r="9">
          <cell r="A9" t="str">
            <v>A</v>
          </cell>
        </row>
      </sheetData>
      <sheetData sheetId="8551">
        <row r="9">
          <cell r="A9" t="str">
            <v>A</v>
          </cell>
        </row>
      </sheetData>
      <sheetData sheetId="8552">
        <row r="9">
          <cell r="A9" t="str">
            <v>A</v>
          </cell>
        </row>
      </sheetData>
      <sheetData sheetId="8553">
        <row r="9">
          <cell r="A9" t="str">
            <v>A</v>
          </cell>
        </row>
      </sheetData>
      <sheetData sheetId="8554">
        <row r="9">
          <cell r="A9" t="str">
            <v>A</v>
          </cell>
        </row>
      </sheetData>
      <sheetData sheetId="8555">
        <row r="9">
          <cell r="A9" t="str">
            <v>A</v>
          </cell>
        </row>
      </sheetData>
      <sheetData sheetId="8556">
        <row r="9">
          <cell r="A9" t="str">
            <v>A</v>
          </cell>
        </row>
      </sheetData>
      <sheetData sheetId="8557">
        <row r="9">
          <cell r="A9" t="str">
            <v>A</v>
          </cell>
        </row>
      </sheetData>
      <sheetData sheetId="8558">
        <row r="9">
          <cell r="A9" t="str">
            <v>A</v>
          </cell>
        </row>
      </sheetData>
      <sheetData sheetId="8559">
        <row r="9">
          <cell r="A9" t="str">
            <v>A</v>
          </cell>
        </row>
      </sheetData>
      <sheetData sheetId="8560">
        <row r="9">
          <cell r="A9" t="str">
            <v>A</v>
          </cell>
        </row>
      </sheetData>
      <sheetData sheetId="8561">
        <row r="9">
          <cell r="A9" t="str">
            <v>A</v>
          </cell>
        </row>
      </sheetData>
      <sheetData sheetId="8562">
        <row r="9">
          <cell r="A9" t="str">
            <v>A</v>
          </cell>
        </row>
      </sheetData>
      <sheetData sheetId="8563">
        <row r="9">
          <cell r="A9" t="str">
            <v>A</v>
          </cell>
        </row>
      </sheetData>
      <sheetData sheetId="8564">
        <row r="9">
          <cell r="A9" t="str">
            <v>A</v>
          </cell>
        </row>
      </sheetData>
      <sheetData sheetId="8565">
        <row r="9">
          <cell r="A9" t="str">
            <v>A</v>
          </cell>
        </row>
      </sheetData>
      <sheetData sheetId="8566">
        <row r="9">
          <cell r="A9" t="str">
            <v>A</v>
          </cell>
        </row>
      </sheetData>
      <sheetData sheetId="8567">
        <row r="9">
          <cell r="A9" t="str">
            <v>A</v>
          </cell>
        </row>
      </sheetData>
      <sheetData sheetId="8568">
        <row r="9">
          <cell r="A9" t="str">
            <v>A</v>
          </cell>
        </row>
      </sheetData>
      <sheetData sheetId="8569">
        <row r="9">
          <cell r="A9" t="str">
            <v>A</v>
          </cell>
        </row>
      </sheetData>
      <sheetData sheetId="8570">
        <row r="9">
          <cell r="A9" t="str">
            <v>A</v>
          </cell>
        </row>
      </sheetData>
      <sheetData sheetId="8571">
        <row r="9">
          <cell r="A9" t="str">
            <v>A</v>
          </cell>
        </row>
      </sheetData>
      <sheetData sheetId="8572">
        <row r="9">
          <cell r="A9" t="str">
            <v>A</v>
          </cell>
        </row>
      </sheetData>
      <sheetData sheetId="8573">
        <row r="9">
          <cell r="A9" t="str">
            <v>A</v>
          </cell>
        </row>
      </sheetData>
      <sheetData sheetId="8574">
        <row r="9">
          <cell r="A9" t="str">
            <v>A</v>
          </cell>
        </row>
      </sheetData>
      <sheetData sheetId="8575">
        <row r="9">
          <cell r="A9" t="str">
            <v>A</v>
          </cell>
        </row>
      </sheetData>
      <sheetData sheetId="8576">
        <row r="9">
          <cell r="A9" t="str">
            <v>A</v>
          </cell>
        </row>
      </sheetData>
      <sheetData sheetId="8577">
        <row r="9">
          <cell r="A9" t="str">
            <v>A</v>
          </cell>
        </row>
      </sheetData>
      <sheetData sheetId="8578">
        <row r="9">
          <cell r="A9" t="str">
            <v>A</v>
          </cell>
        </row>
      </sheetData>
      <sheetData sheetId="8579">
        <row r="9">
          <cell r="A9" t="str">
            <v>A</v>
          </cell>
        </row>
      </sheetData>
      <sheetData sheetId="8580">
        <row r="9">
          <cell r="A9" t="str">
            <v>A</v>
          </cell>
        </row>
      </sheetData>
      <sheetData sheetId="8581">
        <row r="9">
          <cell r="A9" t="str">
            <v>A</v>
          </cell>
        </row>
      </sheetData>
      <sheetData sheetId="8582">
        <row r="9">
          <cell r="A9" t="str">
            <v>A</v>
          </cell>
        </row>
      </sheetData>
      <sheetData sheetId="8583">
        <row r="9">
          <cell r="A9" t="str">
            <v>A</v>
          </cell>
        </row>
      </sheetData>
      <sheetData sheetId="8584">
        <row r="9">
          <cell r="A9" t="str">
            <v>A</v>
          </cell>
        </row>
      </sheetData>
      <sheetData sheetId="8585">
        <row r="9">
          <cell r="A9" t="str">
            <v>A</v>
          </cell>
        </row>
      </sheetData>
      <sheetData sheetId="8586">
        <row r="9">
          <cell r="A9" t="str">
            <v>A</v>
          </cell>
        </row>
      </sheetData>
      <sheetData sheetId="8587">
        <row r="9">
          <cell r="A9" t="str">
            <v>A</v>
          </cell>
        </row>
      </sheetData>
      <sheetData sheetId="8588">
        <row r="9">
          <cell r="A9" t="str">
            <v>A</v>
          </cell>
        </row>
      </sheetData>
      <sheetData sheetId="8589">
        <row r="9">
          <cell r="A9" t="str">
            <v>A</v>
          </cell>
        </row>
      </sheetData>
      <sheetData sheetId="8590">
        <row r="9">
          <cell r="A9" t="str">
            <v>A</v>
          </cell>
        </row>
      </sheetData>
      <sheetData sheetId="8591">
        <row r="9">
          <cell r="A9" t="str">
            <v>A</v>
          </cell>
        </row>
      </sheetData>
      <sheetData sheetId="8592">
        <row r="9">
          <cell r="A9" t="str">
            <v>A</v>
          </cell>
        </row>
      </sheetData>
      <sheetData sheetId="8593">
        <row r="9">
          <cell r="A9" t="str">
            <v>A</v>
          </cell>
        </row>
      </sheetData>
      <sheetData sheetId="8594">
        <row r="9">
          <cell r="A9" t="str">
            <v>A</v>
          </cell>
        </row>
      </sheetData>
      <sheetData sheetId="8595">
        <row r="9">
          <cell r="A9" t="str">
            <v>A</v>
          </cell>
        </row>
      </sheetData>
      <sheetData sheetId="8596">
        <row r="9">
          <cell r="A9" t="str">
            <v>A</v>
          </cell>
        </row>
      </sheetData>
      <sheetData sheetId="8597">
        <row r="9">
          <cell r="A9" t="str">
            <v>A</v>
          </cell>
        </row>
      </sheetData>
      <sheetData sheetId="8598">
        <row r="9">
          <cell r="A9" t="str">
            <v>A</v>
          </cell>
        </row>
      </sheetData>
      <sheetData sheetId="8599">
        <row r="9">
          <cell r="A9" t="str">
            <v>A</v>
          </cell>
        </row>
      </sheetData>
      <sheetData sheetId="8600">
        <row r="9">
          <cell r="A9" t="str">
            <v>A</v>
          </cell>
        </row>
      </sheetData>
      <sheetData sheetId="8601">
        <row r="9">
          <cell r="A9" t="str">
            <v>A</v>
          </cell>
        </row>
      </sheetData>
      <sheetData sheetId="8602">
        <row r="9">
          <cell r="A9" t="str">
            <v>A</v>
          </cell>
        </row>
      </sheetData>
      <sheetData sheetId="8603">
        <row r="9">
          <cell r="A9" t="str">
            <v>A</v>
          </cell>
        </row>
      </sheetData>
      <sheetData sheetId="8604">
        <row r="9">
          <cell r="A9" t="str">
            <v>A</v>
          </cell>
        </row>
      </sheetData>
      <sheetData sheetId="8605">
        <row r="9">
          <cell r="A9" t="str">
            <v>A</v>
          </cell>
        </row>
      </sheetData>
      <sheetData sheetId="8606">
        <row r="9">
          <cell r="A9" t="str">
            <v>A</v>
          </cell>
        </row>
      </sheetData>
      <sheetData sheetId="8607">
        <row r="9">
          <cell r="A9" t="str">
            <v>A</v>
          </cell>
        </row>
      </sheetData>
      <sheetData sheetId="8608">
        <row r="9">
          <cell r="A9" t="str">
            <v>A</v>
          </cell>
        </row>
      </sheetData>
      <sheetData sheetId="8609">
        <row r="9">
          <cell r="A9" t="str">
            <v>A</v>
          </cell>
        </row>
      </sheetData>
      <sheetData sheetId="8610">
        <row r="9">
          <cell r="A9" t="str">
            <v>A</v>
          </cell>
        </row>
      </sheetData>
      <sheetData sheetId="8611">
        <row r="9">
          <cell r="A9" t="str">
            <v>A</v>
          </cell>
        </row>
      </sheetData>
      <sheetData sheetId="8612">
        <row r="9">
          <cell r="A9" t="str">
            <v>A</v>
          </cell>
        </row>
      </sheetData>
      <sheetData sheetId="8613">
        <row r="9">
          <cell r="A9" t="str">
            <v>A</v>
          </cell>
        </row>
      </sheetData>
      <sheetData sheetId="8614">
        <row r="9">
          <cell r="A9" t="str">
            <v>A</v>
          </cell>
        </row>
      </sheetData>
      <sheetData sheetId="8615">
        <row r="9">
          <cell r="A9" t="str">
            <v>A</v>
          </cell>
        </row>
      </sheetData>
      <sheetData sheetId="8616">
        <row r="9">
          <cell r="A9" t="str">
            <v>A</v>
          </cell>
        </row>
      </sheetData>
      <sheetData sheetId="8617">
        <row r="9">
          <cell r="A9" t="str">
            <v>A</v>
          </cell>
        </row>
      </sheetData>
      <sheetData sheetId="8618">
        <row r="9">
          <cell r="A9" t="str">
            <v>A</v>
          </cell>
        </row>
      </sheetData>
      <sheetData sheetId="8619">
        <row r="9">
          <cell r="A9" t="str">
            <v>A</v>
          </cell>
        </row>
      </sheetData>
      <sheetData sheetId="8620">
        <row r="9">
          <cell r="A9" t="str">
            <v>A</v>
          </cell>
        </row>
      </sheetData>
      <sheetData sheetId="8621">
        <row r="9">
          <cell r="A9" t="str">
            <v>A</v>
          </cell>
        </row>
      </sheetData>
      <sheetData sheetId="8622">
        <row r="9">
          <cell r="A9" t="str">
            <v>A</v>
          </cell>
        </row>
      </sheetData>
      <sheetData sheetId="8623">
        <row r="9">
          <cell r="A9" t="str">
            <v>A</v>
          </cell>
        </row>
      </sheetData>
      <sheetData sheetId="8624">
        <row r="9">
          <cell r="A9" t="str">
            <v>A</v>
          </cell>
        </row>
      </sheetData>
      <sheetData sheetId="8625">
        <row r="9">
          <cell r="A9" t="str">
            <v>A</v>
          </cell>
        </row>
      </sheetData>
      <sheetData sheetId="8626">
        <row r="9">
          <cell r="A9" t="str">
            <v>A</v>
          </cell>
        </row>
      </sheetData>
      <sheetData sheetId="8627">
        <row r="9">
          <cell r="A9" t="str">
            <v>A</v>
          </cell>
        </row>
      </sheetData>
      <sheetData sheetId="8628">
        <row r="9">
          <cell r="A9" t="str">
            <v>A</v>
          </cell>
        </row>
      </sheetData>
      <sheetData sheetId="8629">
        <row r="9">
          <cell r="A9" t="str">
            <v>A</v>
          </cell>
        </row>
      </sheetData>
      <sheetData sheetId="8630">
        <row r="9">
          <cell r="A9" t="str">
            <v>A</v>
          </cell>
        </row>
      </sheetData>
      <sheetData sheetId="8631">
        <row r="9">
          <cell r="A9" t="str">
            <v>A</v>
          </cell>
        </row>
      </sheetData>
      <sheetData sheetId="8632">
        <row r="9">
          <cell r="A9" t="str">
            <v>A</v>
          </cell>
        </row>
      </sheetData>
      <sheetData sheetId="8633">
        <row r="9">
          <cell r="A9" t="str">
            <v>A</v>
          </cell>
        </row>
      </sheetData>
      <sheetData sheetId="8634">
        <row r="9">
          <cell r="A9" t="str">
            <v>A</v>
          </cell>
        </row>
      </sheetData>
      <sheetData sheetId="8635">
        <row r="9">
          <cell r="A9" t="str">
            <v>A</v>
          </cell>
        </row>
      </sheetData>
      <sheetData sheetId="8636">
        <row r="9">
          <cell r="A9" t="str">
            <v>A</v>
          </cell>
        </row>
      </sheetData>
      <sheetData sheetId="8637">
        <row r="9">
          <cell r="A9" t="str">
            <v>A</v>
          </cell>
        </row>
      </sheetData>
      <sheetData sheetId="8638">
        <row r="9">
          <cell r="A9" t="str">
            <v>A</v>
          </cell>
        </row>
      </sheetData>
      <sheetData sheetId="8639">
        <row r="9">
          <cell r="A9" t="str">
            <v>A</v>
          </cell>
        </row>
      </sheetData>
      <sheetData sheetId="8640">
        <row r="9">
          <cell r="A9" t="str">
            <v>A</v>
          </cell>
        </row>
      </sheetData>
      <sheetData sheetId="8641">
        <row r="9">
          <cell r="A9" t="str">
            <v>A</v>
          </cell>
        </row>
      </sheetData>
      <sheetData sheetId="8642">
        <row r="9">
          <cell r="A9" t="str">
            <v>A</v>
          </cell>
        </row>
      </sheetData>
      <sheetData sheetId="8643">
        <row r="9">
          <cell r="A9" t="str">
            <v>A</v>
          </cell>
        </row>
      </sheetData>
      <sheetData sheetId="8644">
        <row r="9">
          <cell r="A9" t="str">
            <v>A</v>
          </cell>
        </row>
      </sheetData>
      <sheetData sheetId="8645">
        <row r="9">
          <cell r="A9" t="str">
            <v>A</v>
          </cell>
        </row>
      </sheetData>
      <sheetData sheetId="8646">
        <row r="9">
          <cell r="A9" t="str">
            <v>A</v>
          </cell>
        </row>
      </sheetData>
      <sheetData sheetId="8647">
        <row r="9">
          <cell r="A9" t="str">
            <v>A</v>
          </cell>
        </row>
      </sheetData>
      <sheetData sheetId="8648">
        <row r="9">
          <cell r="A9" t="str">
            <v>A</v>
          </cell>
        </row>
      </sheetData>
      <sheetData sheetId="8649">
        <row r="9">
          <cell r="A9" t="str">
            <v>A</v>
          </cell>
        </row>
      </sheetData>
      <sheetData sheetId="8650">
        <row r="9">
          <cell r="A9" t="str">
            <v>A</v>
          </cell>
        </row>
      </sheetData>
      <sheetData sheetId="8651">
        <row r="9">
          <cell r="A9" t="str">
            <v>A</v>
          </cell>
        </row>
      </sheetData>
      <sheetData sheetId="8652">
        <row r="9">
          <cell r="A9" t="str">
            <v>A</v>
          </cell>
        </row>
      </sheetData>
      <sheetData sheetId="8653">
        <row r="9">
          <cell r="A9" t="str">
            <v>A</v>
          </cell>
        </row>
      </sheetData>
      <sheetData sheetId="8654">
        <row r="9">
          <cell r="A9" t="str">
            <v>A</v>
          </cell>
        </row>
      </sheetData>
      <sheetData sheetId="8655">
        <row r="9">
          <cell r="A9" t="str">
            <v>A</v>
          </cell>
        </row>
      </sheetData>
      <sheetData sheetId="8656">
        <row r="9">
          <cell r="A9" t="str">
            <v>A</v>
          </cell>
        </row>
      </sheetData>
      <sheetData sheetId="8657">
        <row r="9">
          <cell r="A9" t="str">
            <v>A</v>
          </cell>
        </row>
      </sheetData>
      <sheetData sheetId="8658">
        <row r="9">
          <cell r="A9" t="str">
            <v>A</v>
          </cell>
        </row>
      </sheetData>
      <sheetData sheetId="8659">
        <row r="9">
          <cell r="A9" t="str">
            <v>A</v>
          </cell>
        </row>
      </sheetData>
      <sheetData sheetId="8660">
        <row r="9">
          <cell r="A9" t="str">
            <v>A</v>
          </cell>
        </row>
      </sheetData>
      <sheetData sheetId="8661">
        <row r="9">
          <cell r="A9" t="str">
            <v>A</v>
          </cell>
        </row>
      </sheetData>
      <sheetData sheetId="8662">
        <row r="9">
          <cell r="A9" t="str">
            <v>A</v>
          </cell>
        </row>
      </sheetData>
      <sheetData sheetId="8663">
        <row r="9">
          <cell r="A9" t="str">
            <v>A</v>
          </cell>
        </row>
      </sheetData>
      <sheetData sheetId="8664">
        <row r="9">
          <cell r="A9" t="str">
            <v>A</v>
          </cell>
        </row>
      </sheetData>
      <sheetData sheetId="8665">
        <row r="9">
          <cell r="A9" t="str">
            <v>A</v>
          </cell>
        </row>
      </sheetData>
      <sheetData sheetId="8666">
        <row r="9">
          <cell r="A9" t="str">
            <v>A</v>
          </cell>
        </row>
      </sheetData>
      <sheetData sheetId="8667">
        <row r="9">
          <cell r="A9" t="str">
            <v>A</v>
          </cell>
        </row>
      </sheetData>
      <sheetData sheetId="8668">
        <row r="9">
          <cell r="A9" t="str">
            <v>A</v>
          </cell>
        </row>
      </sheetData>
      <sheetData sheetId="8669">
        <row r="9">
          <cell r="A9" t="str">
            <v>A</v>
          </cell>
        </row>
      </sheetData>
      <sheetData sheetId="8670">
        <row r="9">
          <cell r="A9" t="str">
            <v>A</v>
          </cell>
        </row>
      </sheetData>
      <sheetData sheetId="8671">
        <row r="9">
          <cell r="A9" t="str">
            <v>A</v>
          </cell>
        </row>
      </sheetData>
      <sheetData sheetId="8672">
        <row r="9">
          <cell r="A9" t="str">
            <v>A</v>
          </cell>
        </row>
      </sheetData>
      <sheetData sheetId="8673">
        <row r="9">
          <cell r="A9" t="str">
            <v>A</v>
          </cell>
        </row>
      </sheetData>
      <sheetData sheetId="8674">
        <row r="9">
          <cell r="A9" t="str">
            <v>A</v>
          </cell>
        </row>
      </sheetData>
      <sheetData sheetId="8675">
        <row r="9">
          <cell r="A9" t="str">
            <v>A</v>
          </cell>
        </row>
      </sheetData>
      <sheetData sheetId="8676">
        <row r="9">
          <cell r="A9" t="str">
            <v>A</v>
          </cell>
        </row>
      </sheetData>
      <sheetData sheetId="8677">
        <row r="9">
          <cell r="A9" t="str">
            <v>A</v>
          </cell>
        </row>
      </sheetData>
      <sheetData sheetId="8678">
        <row r="9">
          <cell r="A9" t="str">
            <v>A</v>
          </cell>
        </row>
      </sheetData>
      <sheetData sheetId="8679">
        <row r="9">
          <cell r="A9" t="str">
            <v>A</v>
          </cell>
        </row>
      </sheetData>
      <sheetData sheetId="8680">
        <row r="9">
          <cell r="A9" t="str">
            <v>A</v>
          </cell>
        </row>
      </sheetData>
      <sheetData sheetId="8681">
        <row r="9">
          <cell r="A9" t="str">
            <v>A</v>
          </cell>
        </row>
      </sheetData>
      <sheetData sheetId="8682">
        <row r="9">
          <cell r="A9" t="str">
            <v>A</v>
          </cell>
        </row>
      </sheetData>
      <sheetData sheetId="8683">
        <row r="9">
          <cell r="A9" t="str">
            <v>A</v>
          </cell>
        </row>
      </sheetData>
      <sheetData sheetId="8684">
        <row r="9">
          <cell r="A9" t="str">
            <v>A</v>
          </cell>
        </row>
      </sheetData>
      <sheetData sheetId="8685">
        <row r="9">
          <cell r="A9" t="str">
            <v>A</v>
          </cell>
        </row>
      </sheetData>
      <sheetData sheetId="8686">
        <row r="9">
          <cell r="A9" t="str">
            <v>A</v>
          </cell>
        </row>
      </sheetData>
      <sheetData sheetId="8687">
        <row r="9">
          <cell r="A9" t="str">
            <v>A</v>
          </cell>
        </row>
      </sheetData>
      <sheetData sheetId="8688">
        <row r="9">
          <cell r="A9" t="str">
            <v>A</v>
          </cell>
        </row>
      </sheetData>
      <sheetData sheetId="8689">
        <row r="9">
          <cell r="A9" t="str">
            <v>A</v>
          </cell>
        </row>
      </sheetData>
      <sheetData sheetId="8690">
        <row r="9">
          <cell r="A9" t="str">
            <v>A</v>
          </cell>
        </row>
      </sheetData>
      <sheetData sheetId="8691">
        <row r="9">
          <cell r="A9" t="str">
            <v>A</v>
          </cell>
        </row>
      </sheetData>
      <sheetData sheetId="8692">
        <row r="9">
          <cell r="A9" t="str">
            <v>A</v>
          </cell>
        </row>
      </sheetData>
      <sheetData sheetId="8693" refreshError="1"/>
      <sheetData sheetId="8694">
        <row r="9">
          <cell r="A9" t="str">
            <v>A</v>
          </cell>
        </row>
      </sheetData>
      <sheetData sheetId="8695">
        <row r="9">
          <cell r="A9" t="str">
            <v>A</v>
          </cell>
        </row>
      </sheetData>
      <sheetData sheetId="8696">
        <row r="9">
          <cell r="A9" t="str">
            <v>A</v>
          </cell>
        </row>
      </sheetData>
      <sheetData sheetId="8697">
        <row r="9">
          <cell r="A9" t="str">
            <v>A</v>
          </cell>
        </row>
      </sheetData>
      <sheetData sheetId="8698">
        <row r="9">
          <cell r="A9" t="str">
            <v>A</v>
          </cell>
        </row>
      </sheetData>
      <sheetData sheetId="8699">
        <row r="9">
          <cell r="A9" t="str">
            <v>A</v>
          </cell>
        </row>
      </sheetData>
      <sheetData sheetId="8700">
        <row r="9">
          <cell r="A9" t="str">
            <v>A</v>
          </cell>
        </row>
      </sheetData>
      <sheetData sheetId="8701">
        <row r="9">
          <cell r="A9" t="str">
            <v>A</v>
          </cell>
        </row>
      </sheetData>
      <sheetData sheetId="8702">
        <row r="9">
          <cell r="A9" t="str">
            <v>A</v>
          </cell>
        </row>
      </sheetData>
      <sheetData sheetId="8703">
        <row r="9">
          <cell r="A9" t="str">
            <v>A</v>
          </cell>
        </row>
      </sheetData>
      <sheetData sheetId="8704">
        <row r="9">
          <cell r="A9" t="str">
            <v>A</v>
          </cell>
        </row>
      </sheetData>
      <sheetData sheetId="8705" refreshError="1"/>
      <sheetData sheetId="8706" refreshError="1"/>
      <sheetData sheetId="8707">
        <row r="9">
          <cell r="A9" t="str">
            <v>A</v>
          </cell>
        </row>
      </sheetData>
      <sheetData sheetId="8708">
        <row r="9">
          <cell r="A9" t="str">
            <v>A</v>
          </cell>
        </row>
      </sheetData>
      <sheetData sheetId="8709">
        <row r="9">
          <cell r="A9" t="str">
            <v>A</v>
          </cell>
        </row>
      </sheetData>
      <sheetData sheetId="8710">
        <row r="9">
          <cell r="A9" t="str">
            <v>A</v>
          </cell>
        </row>
      </sheetData>
      <sheetData sheetId="8711">
        <row r="9">
          <cell r="A9" t="str">
            <v>A</v>
          </cell>
        </row>
      </sheetData>
      <sheetData sheetId="8712">
        <row r="9">
          <cell r="A9" t="str">
            <v>A</v>
          </cell>
        </row>
      </sheetData>
      <sheetData sheetId="8713">
        <row r="9">
          <cell r="A9" t="str">
            <v>A</v>
          </cell>
        </row>
      </sheetData>
      <sheetData sheetId="8714">
        <row r="9">
          <cell r="A9" t="str">
            <v>A</v>
          </cell>
        </row>
      </sheetData>
      <sheetData sheetId="8715">
        <row r="9">
          <cell r="A9" t="str">
            <v>A</v>
          </cell>
        </row>
      </sheetData>
      <sheetData sheetId="8716">
        <row r="9">
          <cell r="A9" t="str">
            <v>A</v>
          </cell>
        </row>
      </sheetData>
      <sheetData sheetId="8717">
        <row r="9">
          <cell r="A9" t="str">
            <v>A</v>
          </cell>
        </row>
      </sheetData>
      <sheetData sheetId="8718">
        <row r="9">
          <cell r="A9" t="str">
            <v>A</v>
          </cell>
        </row>
      </sheetData>
      <sheetData sheetId="8719">
        <row r="9">
          <cell r="A9" t="str">
            <v>A</v>
          </cell>
        </row>
      </sheetData>
      <sheetData sheetId="8720">
        <row r="9">
          <cell r="A9" t="str">
            <v>A</v>
          </cell>
        </row>
      </sheetData>
      <sheetData sheetId="8721">
        <row r="9">
          <cell r="A9" t="str">
            <v>A</v>
          </cell>
        </row>
      </sheetData>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ow r="9">
          <cell r="A9" t="str">
            <v>A</v>
          </cell>
        </row>
      </sheetData>
      <sheetData sheetId="8737">
        <row r="9">
          <cell r="A9" t="str">
            <v>A</v>
          </cell>
        </row>
      </sheetData>
      <sheetData sheetId="8738">
        <row r="9">
          <cell r="A9" t="str">
            <v>A</v>
          </cell>
        </row>
      </sheetData>
      <sheetData sheetId="8739">
        <row r="9">
          <cell r="A9" t="str">
            <v>A</v>
          </cell>
        </row>
      </sheetData>
      <sheetData sheetId="8740">
        <row r="9">
          <cell r="A9" t="str">
            <v>A</v>
          </cell>
        </row>
      </sheetData>
      <sheetData sheetId="8741">
        <row r="9">
          <cell r="A9" t="str">
            <v>A</v>
          </cell>
        </row>
      </sheetData>
      <sheetData sheetId="8742">
        <row r="9">
          <cell r="A9" t="str">
            <v>A</v>
          </cell>
        </row>
      </sheetData>
      <sheetData sheetId="8743">
        <row r="9">
          <cell r="A9" t="str">
            <v>A</v>
          </cell>
        </row>
      </sheetData>
      <sheetData sheetId="8744">
        <row r="9">
          <cell r="A9" t="str">
            <v>A</v>
          </cell>
        </row>
      </sheetData>
      <sheetData sheetId="8745" refreshError="1"/>
      <sheetData sheetId="8746" refreshError="1"/>
      <sheetData sheetId="8747" refreshError="1"/>
      <sheetData sheetId="8748" refreshError="1"/>
      <sheetData sheetId="8749">
        <row r="9">
          <cell r="A9" t="str">
            <v>A</v>
          </cell>
        </row>
      </sheetData>
      <sheetData sheetId="8750">
        <row r="9">
          <cell r="A9" t="str">
            <v>A</v>
          </cell>
        </row>
      </sheetData>
      <sheetData sheetId="8751">
        <row r="9">
          <cell r="A9" t="str">
            <v>A</v>
          </cell>
        </row>
      </sheetData>
      <sheetData sheetId="8752">
        <row r="9">
          <cell r="A9" t="str">
            <v>A</v>
          </cell>
        </row>
      </sheetData>
      <sheetData sheetId="8753">
        <row r="9">
          <cell r="A9" t="str">
            <v>A</v>
          </cell>
        </row>
      </sheetData>
      <sheetData sheetId="8754">
        <row r="9">
          <cell r="A9" t="str">
            <v>A</v>
          </cell>
        </row>
      </sheetData>
      <sheetData sheetId="8755">
        <row r="9">
          <cell r="A9" t="str">
            <v>A</v>
          </cell>
        </row>
      </sheetData>
      <sheetData sheetId="8756">
        <row r="9">
          <cell r="A9" t="str">
            <v>A</v>
          </cell>
        </row>
      </sheetData>
      <sheetData sheetId="8757">
        <row r="9">
          <cell r="A9" t="str">
            <v>A</v>
          </cell>
        </row>
      </sheetData>
      <sheetData sheetId="8758">
        <row r="9">
          <cell r="A9" t="str">
            <v>A</v>
          </cell>
        </row>
      </sheetData>
      <sheetData sheetId="8759">
        <row r="9">
          <cell r="A9" t="str">
            <v>A</v>
          </cell>
        </row>
      </sheetData>
      <sheetData sheetId="8760">
        <row r="9">
          <cell r="A9" t="str">
            <v>A</v>
          </cell>
        </row>
      </sheetData>
      <sheetData sheetId="8761">
        <row r="9">
          <cell r="A9" t="str">
            <v>A</v>
          </cell>
        </row>
      </sheetData>
      <sheetData sheetId="8762">
        <row r="9">
          <cell r="A9" t="str">
            <v>A</v>
          </cell>
        </row>
      </sheetData>
      <sheetData sheetId="8763">
        <row r="9">
          <cell r="A9" t="str">
            <v>A</v>
          </cell>
        </row>
      </sheetData>
      <sheetData sheetId="8764">
        <row r="9">
          <cell r="A9" t="str">
            <v>A</v>
          </cell>
        </row>
      </sheetData>
      <sheetData sheetId="8765">
        <row r="9">
          <cell r="A9" t="str">
            <v>A</v>
          </cell>
        </row>
      </sheetData>
      <sheetData sheetId="8766">
        <row r="9">
          <cell r="A9" t="str">
            <v>A</v>
          </cell>
        </row>
      </sheetData>
      <sheetData sheetId="8767">
        <row r="9">
          <cell r="A9" t="str">
            <v>A</v>
          </cell>
        </row>
      </sheetData>
      <sheetData sheetId="8768">
        <row r="9">
          <cell r="A9" t="str">
            <v>A</v>
          </cell>
        </row>
      </sheetData>
      <sheetData sheetId="8769">
        <row r="9">
          <cell r="A9" t="str">
            <v>A</v>
          </cell>
        </row>
      </sheetData>
      <sheetData sheetId="8770">
        <row r="9">
          <cell r="A9" t="str">
            <v>A</v>
          </cell>
        </row>
      </sheetData>
      <sheetData sheetId="8771">
        <row r="9">
          <cell r="A9" t="str">
            <v>A</v>
          </cell>
        </row>
      </sheetData>
      <sheetData sheetId="8772">
        <row r="9">
          <cell r="A9" t="str">
            <v>A</v>
          </cell>
        </row>
      </sheetData>
      <sheetData sheetId="8773">
        <row r="9">
          <cell r="A9" t="str">
            <v>A</v>
          </cell>
        </row>
      </sheetData>
      <sheetData sheetId="8774">
        <row r="9">
          <cell r="A9" t="str">
            <v>A</v>
          </cell>
        </row>
      </sheetData>
      <sheetData sheetId="8775">
        <row r="9">
          <cell r="A9" t="str">
            <v>A</v>
          </cell>
        </row>
      </sheetData>
      <sheetData sheetId="8776">
        <row r="9">
          <cell r="A9" t="str">
            <v>A</v>
          </cell>
        </row>
      </sheetData>
      <sheetData sheetId="8777">
        <row r="9">
          <cell r="A9" t="str">
            <v>A</v>
          </cell>
        </row>
      </sheetData>
      <sheetData sheetId="8778">
        <row r="9">
          <cell r="A9" t="str">
            <v>A</v>
          </cell>
        </row>
      </sheetData>
      <sheetData sheetId="8779">
        <row r="9">
          <cell r="A9" t="str">
            <v>A</v>
          </cell>
        </row>
      </sheetData>
      <sheetData sheetId="8780">
        <row r="9">
          <cell r="A9" t="str">
            <v>A</v>
          </cell>
        </row>
      </sheetData>
      <sheetData sheetId="8781">
        <row r="9">
          <cell r="A9" t="str">
            <v>A</v>
          </cell>
        </row>
      </sheetData>
      <sheetData sheetId="8782">
        <row r="9">
          <cell r="A9" t="str">
            <v>A</v>
          </cell>
        </row>
      </sheetData>
      <sheetData sheetId="8783">
        <row r="9">
          <cell r="A9" t="str">
            <v>A</v>
          </cell>
        </row>
      </sheetData>
      <sheetData sheetId="8784">
        <row r="9">
          <cell r="A9" t="str">
            <v>A</v>
          </cell>
        </row>
      </sheetData>
      <sheetData sheetId="8785">
        <row r="9">
          <cell r="A9" t="str">
            <v>A</v>
          </cell>
        </row>
      </sheetData>
      <sheetData sheetId="8786">
        <row r="9">
          <cell r="A9" t="str">
            <v>A</v>
          </cell>
        </row>
      </sheetData>
      <sheetData sheetId="8787">
        <row r="9">
          <cell r="A9" t="str">
            <v>A</v>
          </cell>
        </row>
      </sheetData>
      <sheetData sheetId="8788">
        <row r="9">
          <cell r="A9" t="str">
            <v>A</v>
          </cell>
        </row>
      </sheetData>
      <sheetData sheetId="8789">
        <row r="9">
          <cell r="A9" t="str">
            <v>A</v>
          </cell>
        </row>
      </sheetData>
      <sheetData sheetId="8790">
        <row r="9">
          <cell r="A9" t="str">
            <v>A</v>
          </cell>
        </row>
      </sheetData>
      <sheetData sheetId="8791">
        <row r="9">
          <cell r="A9" t="str">
            <v>A</v>
          </cell>
        </row>
      </sheetData>
      <sheetData sheetId="8792" refreshError="1"/>
      <sheetData sheetId="8793" refreshError="1"/>
      <sheetData sheetId="8794">
        <row r="9">
          <cell r="A9" t="str">
            <v>A</v>
          </cell>
        </row>
      </sheetData>
      <sheetData sheetId="8795">
        <row r="9">
          <cell r="A9" t="str">
            <v>A</v>
          </cell>
        </row>
      </sheetData>
      <sheetData sheetId="8796">
        <row r="9">
          <cell r="A9" t="str">
            <v>A</v>
          </cell>
        </row>
      </sheetData>
      <sheetData sheetId="8797">
        <row r="9">
          <cell r="A9" t="str">
            <v>A</v>
          </cell>
        </row>
      </sheetData>
      <sheetData sheetId="8798">
        <row r="9">
          <cell r="A9" t="str">
            <v>A</v>
          </cell>
        </row>
      </sheetData>
      <sheetData sheetId="8799">
        <row r="9">
          <cell r="A9" t="str">
            <v>A</v>
          </cell>
        </row>
      </sheetData>
      <sheetData sheetId="8800">
        <row r="9">
          <cell r="A9" t="str">
            <v>A</v>
          </cell>
        </row>
      </sheetData>
      <sheetData sheetId="8801">
        <row r="9">
          <cell r="A9" t="str">
            <v>A</v>
          </cell>
        </row>
      </sheetData>
      <sheetData sheetId="8802">
        <row r="9">
          <cell r="A9" t="str">
            <v>A</v>
          </cell>
        </row>
      </sheetData>
      <sheetData sheetId="8803">
        <row r="9">
          <cell r="A9" t="str">
            <v>A</v>
          </cell>
        </row>
      </sheetData>
      <sheetData sheetId="8804">
        <row r="9">
          <cell r="A9" t="str">
            <v>A</v>
          </cell>
        </row>
      </sheetData>
      <sheetData sheetId="8805">
        <row r="9">
          <cell r="A9" t="str">
            <v>A</v>
          </cell>
        </row>
      </sheetData>
      <sheetData sheetId="8806">
        <row r="9">
          <cell r="A9" t="str">
            <v>A</v>
          </cell>
        </row>
      </sheetData>
      <sheetData sheetId="8807">
        <row r="9">
          <cell r="A9" t="str">
            <v>A</v>
          </cell>
        </row>
      </sheetData>
      <sheetData sheetId="8808">
        <row r="9">
          <cell r="A9" t="str">
            <v>A</v>
          </cell>
        </row>
      </sheetData>
      <sheetData sheetId="8809">
        <row r="9">
          <cell r="A9" t="str">
            <v>A</v>
          </cell>
        </row>
      </sheetData>
      <sheetData sheetId="8810">
        <row r="9">
          <cell r="A9" t="str">
            <v>A</v>
          </cell>
        </row>
      </sheetData>
      <sheetData sheetId="8811">
        <row r="9">
          <cell r="A9" t="str">
            <v>A</v>
          </cell>
        </row>
      </sheetData>
      <sheetData sheetId="8812">
        <row r="9">
          <cell r="A9" t="str">
            <v>A</v>
          </cell>
        </row>
      </sheetData>
      <sheetData sheetId="8813">
        <row r="9">
          <cell r="A9" t="str">
            <v>A</v>
          </cell>
        </row>
      </sheetData>
      <sheetData sheetId="8814">
        <row r="9">
          <cell r="A9" t="str">
            <v>A</v>
          </cell>
        </row>
      </sheetData>
      <sheetData sheetId="8815">
        <row r="9">
          <cell r="A9" t="str">
            <v>A</v>
          </cell>
        </row>
      </sheetData>
      <sheetData sheetId="8816">
        <row r="9">
          <cell r="A9" t="str">
            <v>A</v>
          </cell>
        </row>
      </sheetData>
      <sheetData sheetId="8817">
        <row r="9">
          <cell r="A9" t="str">
            <v>A</v>
          </cell>
        </row>
      </sheetData>
      <sheetData sheetId="8818">
        <row r="9">
          <cell r="A9" t="str">
            <v>A</v>
          </cell>
        </row>
      </sheetData>
      <sheetData sheetId="8819">
        <row r="9">
          <cell r="A9" t="str">
            <v>A</v>
          </cell>
        </row>
      </sheetData>
      <sheetData sheetId="8820">
        <row r="9">
          <cell r="A9" t="str">
            <v>A</v>
          </cell>
        </row>
      </sheetData>
      <sheetData sheetId="8821">
        <row r="9">
          <cell r="A9" t="str">
            <v>A</v>
          </cell>
        </row>
      </sheetData>
      <sheetData sheetId="8822">
        <row r="9">
          <cell r="A9" t="str">
            <v>A</v>
          </cell>
        </row>
      </sheetData>
      <sheetData sheetId="8823">
        <row r="9">
          <cell r="A9" t="str">
            <v>A</v>
          </cell>
        </row>
      </sheetData>
      <sheetData sheetId="8824">
        <row r="9">
          <cell r="A9" t="str">
            <v>A</v>
          </cell>
        </row>
      </sheetData>
      <sheetData sheetId="8825">
        <row r="9">
          <cell r="A9" t="str">
            <v>A</v>
          </cell>
        </row>
      </sheetData>
      <sheetData sheetId="8826">
        <row r="9">
          <cell r="A9" t="str">
            <v>A</v>
          </cell>
        </row>
      </sheetData>
      <sheetData sheetId="8827">
        <row r="9">
          <cell r="A9" t="str">
            <v>A</v>
          </cell>
        </row>
      </sheetData>
      <sheetData sheetId="8828">
        <row r="9">
          <cell r="A9" t="str">
            <v>A</v>
          </cell>
        </row>
      </sheetData>
      <sheetData sheetId="8829">
        <row r="9">
          <cell r="A9" t="str">
            <v>A</v>
          </cell>
        </row>
      </sheetData>
      <sheetData sheetId="8830">
        <row r="9">
          <cell r="A9" t="str">
            <v>A</v>
          </cell>
        </row>
      </sheetData>
      <sheetData sheetId="8831">
        <row r="9">
          <cell r="A9" t="str">
            <v>A</v>
          </cell>
        </row>
      </sheetData>
      <sheetData sheetId="8832">
        <row r="9">
          <cell r="A9" t="str">
            <v>A</v>
          </cell>
        </row>
      </sheetData>
      <sheetData sheetId="8833">
        <row r="9">
          <cell r="A9" t="str">
            <v>A</v>
          </cell>
        </row>
      </sheetData>
      <sheetData sheetId="8834">
        <row r="9">
          <cell r="A9" t="str">
            <v>A</v>
          </cell>
        </row>
      </sheetData>
      <sheetData sheetId="8835">
        <row r="9">
          <cell r="A9" t="str">
            <v>A</v>
          </cell>
        </row>
      </sheetData>
      <sheetData sheetId="8836">
        <row r="9">
          <cell r="A9" t="str">
            <v>A</v>
          </cell>
        </row>
      </sheetData>
      <sheetData sheetId="8837">
        <row r="9">
          <cell r="A9" t="str">
            <v>A</v>
          </cell>
        </row>
      </sheetData>
      <sheetData sheetId="8838">
        <row r="9">
          <cell r="A9" t="str">
            <v>A</v>
          </cell>
        </row>
      </sheetData>
      <sheetData sheetId="8839">
        <row r="9">
          <cell r="A9" t="str">
            <v>A</v>
          </cell>
        </row>
      </sheetData>
      <sheetData sheetId="8840">
        <row r="9">
          <cell r="A9" t="str">
            <v>A</v>
          </cell>
        </row>
      </sheetData>
      <sheetData sheetId="8841">
        <row r="9">
          <cell r="A9" t="str">
            <v>A</v>
          </cell>
        </row>
      </sheetData>
      <sheetData sheetId="8842">
        <row r="9">
          <cell r="A9" t="str">
            <v>A</v>
          </cell>
        </row>
      </sheetData>
      <sheetData sheetId="8843">
        <row r="9">
          <cell r="A9" t="str">
            <v>A</v>
          </cell>
        </row>
      </sheetData>
      <sheetData sheetId="8844">
        <row r="9">
          <cell r="A9" t="str">
            <v>A</v>
          </cell>
        </row>
      </sheetData>
      <sheetData sheetId="8845"/>
      <sheetData sheetId="8846"/>
      <sheetData sheetId="8847" refreshError="1"/>
      <sheetData sheetId="8848"/>
      <sheetData sheetId="8849"/>
      <sheetData sheetId="8850"/>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sheetData sheetId="8881"/>
      <sheetData sheetId="8882" refreshError="1"/>
      <sheetData sheetId="8883" refreshError="1"/>
      <sheetData sheetId="8884" refreshError="1"/>
      <sheetData sheetId="8885">
        <row r="9">
          <cell r="A9" t="str">
            <v>A</v>
          </cell>
        </row>
      </sheetData>
      <sheetData sheetId="8886" refreshError="1"/>
      <sheetData sheetId="8887">
        <row r="9">
          <cell r="A9" t="str">
            <v>A</v>
          </cell>
        </row>
      </sheetData>
      <sheetData sheetId="8888">
        <row r="9">
          <cell r="A9" t="str">
            <v>A</v>
          </cell>
        </row>
      </sheetData>
      <sheetData sheetId="8889">
        <row r="9">
          <cell r="A9" t="str">
            <v>A</v>
          </cell>
        </row>
      </sheetData>
      <sheetData sheetId="8890">
        <row r="9">
          <cell r="A9" t="str">
            <v>A</v>
          </cell>
        </row>
      </sheetData>
      <sheetData sheetId="8891">
        <row r="9">
          <cell r="A9" t="str">
            <v>A</v>
          </cell>
        </row>
      </sheetData>
      <sheetData sheetId="8892">
        <row r="9">
          <cell r="A9" t="str">
            <v>A</v>
          </cell>
        </row>
      </sheetData>
      <sheetData sheetId="8893">
        <row r="9">
          <cell r="A9" t="str">
            <v>A</v>
          </cell>
        </row>
      </sheetData>
      <sheetData sheetId="8894">
        <row r="9">
          <cell r="A9" t="str">
            <v>A</v>
          </cell>
        </row>
      </sheetData>
      <sheetData sheetId="8895">
        <row r="9">
          <cell r="A9" t="str">
            <v>A</v>
          </cell>
        </row>
      </sheetData>
      <sheetData sheetId="8896">
        <row r="9">
          <cell r="A9" t="str">
            <v>A</v>
          </cell>
        </row>
      </sheetData>
      <sheetData sheetId="8897">
        <row r="9">
          <cell r="A9" t="str">
            <v>A</v>
          </cell>
        </row>
      </sheetData>
      <sheetData sheetId="8898">
        <row r="9">
          <cell r="A9" t="str">
            <v>A</v>
          </cell>
        </row>
      </sheetData>
      <sheetData sheetId="8899">
        <row r="9">
          <cell r="A9" t="str">
            <v>A</v>
          </cell>
        </row>
      </sheetData>
      <sheetData sheetId="8900"/>
      <sheetData sheetId="8901"/>
      <sheetData sheetId="8902">
        <row r="9">
          <cell r="A9" t="str">
            <v>A</v>
          </cell>
        </row>
      </sheetData>
      <sheetData sheetId="8903">
        <row r="9">
          <cell r="A9" t="str">
            <v>A</v>
          </cell>
        </row>
      </sheetData>
      <sheetData sheetId="8904">
        <row r="9">
          <cell r="A9" t="str">
            <v>A</v>
          </cell>
        </row>
      </sheetData>
      <sheetData sheetId="8905">
        <row r="9">
          <cell r="A9" t="str">
            <v>A</v>
          </cell>
        </row>
      </sheetData>
      <sheetData sheetId="8906">
        <row r="9">
          <cell r="A9" t="str">
            <v>A</v>
          </cell>
        </row>
      </sheetData>
      <sheetData sheetId="8907">
        <row r="9">
          <cell r="A9" t="str">
            <v>A</v>
          </cell>
        </row>
      </sheetData>
      <sheetData sheetId="8908">
        <row r="9">
          <cell r="A9" t="str">
            <v>A</v>
          </cell>
        </row>
      </sheetData>
      <sheetData sheetId="8909">
        <row r="9">
          <cell r="A9" t="str">
            <v>A</v>
          </cell>
        </row>
      </sheetData>
      <sheetData sheetId="8910">
        <row r="9">
          <cell r="A9" t="str">
            <v>A</v>
          </cell>
        </row>
      </sheetData>
      <sheetData sheetId="8911" refreshError="1"/>
      <sheetData sheetId="8912">
        <row r="9">
          <cell r="A9" t="str">
            <v>A</v>
          </cell>
        </row>
      </sheetData>
      <sheetData sheetId="8913">
        <row r="9">
          <cell r="A9" t="str">
            <v>A</v>
          </cell>
        </row>
      </sheetData>
      <sheetData sheetId="8914">
        <row r="9">
          <cell r="A9" t="str">
            <v>A</v>
          </cell>
        </row>
      </sheetData>
      <sheetData sheetId="8915">
        <row r="9">
          <cell r="A9" t="str">
            <v>A</v>
          </cell>
        </row>
      </sheetData>
      <sheetData sheetId="8916">
        <row r="9">
          <cell r="A9" t="str">
            <v>A</v>
          </cell>
        </row>
      </sheetData>
      <sheetData sheetId="8917">
        <row r="9">
          <cell r="A9" t="str">
            <v>A</v>
          </cell>
        </row>
      </sheetData>
      <sheetData sheetId="8918">
        <row r="9">
          <cell r="A9" t="str">
            <v>A</v>
          </cell>
        </row>
      </sheetData>
      <sheetData sheetId="8919">
        <row r="9">
          <cell r="A9" t="str">
            <v>A</v>
          </cell>
        </row>
      </sheetData>
      <sheetData sheetId="8920">
        <row r="9">
          <cell r="A9" t="str">
            <v>A</v>
          </cell>
        </row>
      </sheetData>
      <sheetData sheetId="8921">
        <row r="9">
          <cell r="A9" t="str">
            <v>A</v>
          </cell>
        </row>
      </sheetData>
      <sheetData sheetId="8922">
        <row r="9">
          <cell r="A9" t="str">
            <v>A</v>
          </cell>
        </row>
      </sheetData>
      <sheetData sheetId="8923">
        <row r="9">
          <cell r="A9" t="str">
            <v>A</v>
          </cell>
        </row>
      </sheetData>
      <sheetData sheetId="8924">
        <row r="9">
          <cell r="A9" t="str">
            <v>A</v>
          </cell>
        </row>
      </sheetData>
      <sheetData sheetId="8925">
        <row r="9">
          <cell r="A9" t="str">
            <v>A</v>
          </cell>
        </row>
      </sheetData>
      <sheetData sheetId="8926">
        <row r="9">
          <cell r="A9" t="str">
            <v>A</v>
          </cell>
        </row>
      </sheetData>
      <sheetData sheetId="8927">
        <row r="9">
          <cell r="A9" t="str">
            <v>A</v>
          </cell>
        </row>
      </sheetData>
      <sheetData sheetId="8928">
        <row r="9">
          <cell r="A9" t="str">
            <v>A</v>
          </cell>
        </row>
      </sheetData>
      <sheetData sheetId="8929">
        <row r="9">
          <cell r="A9" t="str">
            <v>A</v>
          </cell>
        </row>
      </sheetData>
      <sheetData sheetId="8930">
        <row r="9">
          <cell r="A9" t="str">
            <v>A</v>
          </cell>
        </row>
      </sheetData>
      <sheetData sheetId="8931">
        <row r="9">
          <cell r="A9" t="str">
            <v>A</v>
          </cell>
        </row>
      </sheetData>
      <sheetData sheetId="8932">
        <row r="9">
          <cell r="A9" t="str">
            <v>A</v>
          </cell>
        </row>
      </sheetData>
      <sheetData sheetId="8933">
        <row r="9">
          <cell r="A9" t="str">
            <v>A</v>
          </cell>
        </row>
      </sheetData>
      <sheetData sheetId="8934">
        <row r="9">
          <cell r="A9" t="str">
            <v>A</v>
          </cell>
        </row>
      </sheetData>
      <sheetData sheetId="8935">
        <row r="9">
          <cell r="A9" t="str">
            <v>A</v>
          </cell>
        </row>
      </sheetData>
      <sheetData sheetId="8936">
        <row r="9">
          <cell r="A9" t="str">
            <v>A</v>
          </cell>
        </row>
      </sheetData>
      <sheetData sheetId="8937">
        <row r="9">
          <cell r="A9" t="str">
            <v>A</v>
          </cell>
        </row>
      </sheetData>
      <sheetData sheetId="8938">
        <row r="9">
          <cell r="A9" t="str">
            <v>A</v>
          </cell>
        </row>
      </sheetData>
      <sheetData sheetId="8939">
        <row r="9">
          <cell r="A9" t="str">
            <v>A</v>
          </cell>
        </row>
      </sheetData>
      <sheetData sheetId="8940">
        <row r="9">
          <cell r="A9" t="str">
            <v>A</v>
          </cell>
        </row>
      </sheetData>
      <sheetData sheetId="8941">
        <row r="9">
          <cell r="A9" t="str">
            <v>A</v>
          </cell>
        </row>
      </sheetData>
      <sheetData sheetId="8942">
        <row r="9">
          <cell r="A9" t="str">
            <v>A</v>
          </cell>
        </row>
      </sheetData>
      <sheetData sheetId="8943">
        <row r="9">
          <cell r="A9" t="str">
            <v>A</v>
          </cell>
        </row>
      </sheetData>
      <sheetData sheetId="8944">
        <row r="9">
          <cell r="A9" t="str">
            <v>A</v>
          </cell>
        </row>
      </sheetData>
      <sheetData sheetId="8945">
        <row r="9">
          <cell r="A9" t="str">
            <v>A</v>
          </cell>
        </row>
      </sheetData>
      <sheetData sheetId="8946">
        <row r="9">
          <cell r="A9" t="str">
            <v>A</v>
          </cell>
        </row>
      </sheetData>
      <sheetData sheetId="8947">
        <row r="9">
          <cell r="A9" t="str">
            <v>A</v>
          </cell>
        </row>
      </sheetData>
      <sheetData sheetId="8948">
        <row r="9">
          <cell r="A9" t="str">
            <v>A</v>
          </cell>
        </row>
      </sheetData>
      <sheetData sheetId="8949">
        <row r="9">
          <cell r="A9" t="str">
            <v>A</v>
          </cell>
        </row>
      </sheetData>
      <sheetData sheetId="8950">
        <row r="9">
          <cell r="A9" t="str">
            <v>A</v>
          </cell>
        </row>
      </sheetData>
      <sheetData sheetId="8951">
        <row r="9">
          <cell r="A9" t="str">
            <v>A</v>
          </cell>
        </row>
      </sheetData>
      <sheetData sheetId="8952">
        <row r="9">
          <cell r="A9" t="str">
            <v>A</v>
          </cell>
        </row>
      </sheetData>
      <sheetData sheetId="8953">
        <row r="9">
          <cell r="A9" t="str">
            <v>A</v>
          </cell>
        </row>
      </sheetData>
      <sheetData sheetId="8954">
        <row r="9">
          <cell r="A9" t="str">
            <v>A</v>
          </cell>
        </row>
      </sheetData>
      <sheetData sheetId="8955">
        <row r="9">
          <cell r="A9" t="str">
            <v>A</v>
          </cell>
        </row>
      </sheetData>
      <sheetData sheetId="8956">
        <row r="9">
          <cell r="A9" t="str">
            <v>A</v>
          </cell>
        </row>
      </sheetData>
      <sheetData sheetId="8957">
        <row r="9">
          <cell r="A9" t="str">
            <v>A</v>
          </cell>
        </row>
      </sheetData>
      <sheetData sheetId="8958">
        <row r="9">
          <cell r="A9" t="str">
            <v>A</v>
          </cell>
        </row>
      </sheetData>
      <sheetData sheetId="8959">
        <row r="9">
          <cell r="A9" t="str">
            <v>A</v>
          </cell>
        </row>
      </sheetData>
      <sheetData sheetId="8960">
        <row r="9">
          <cell r="A9" t="str">
            <v>A</v>
          </cell>
        </row>
      </sheetData>
      <sheetData sheetId="8961">
        <row r="9">
          <cell r="A9" t="str">
            <v>A</v>
          </cell>
        </row>
      </sheetData>
      <sheetData sheetId="8962">
        <row r="9">
          <cell r="A9" t="str">
            <v>A</v>
          </cell>
        </row>
      </sheetData>
      <sheetData sheetId="8963">
        <row r="9">
          <cell r="A9" t="str">
            <v>A</v>
          </cell>
        </row>
      </sheetData>
      <sheetData sheetId="8964">
        <row r="9">
          <cell r="A9" t="str">
            <v>A</v>
          </cell>
        </row>
      </sheetData>
      <sheetData sheetId="8965">
        <row r="9">
          <cell r="A9" t="str">
            <v>A</v>
          </cell>
        </row>
      </sheetData>
      <sheetData sheetId="8966">
        <row r="9">
          <cell r="A9" t="str">
            <v>A</v>
          </cell>
        </row>
      </sheetData>
      <sheetData sheetId="8967">
        <row r="9">
          <cell r="A9" t="str">
            <v>A</v>
          </cell>
        </row>
      </sheetData>
      <sheetData sheetId="8968">
        <row r="9">
          <cell r="A9" t="str">
            <v>A</v>
          </cell>
        </row>
      </sheetData>
      <sheetData sheetId="8969">
        <row r="9">
          <cell r="A9" t="str">
            <v>A</v>
          </cell>
        </row>
      </sheetData>
      <sheetData sheetId="8970">
        <row r="9">
          <cell r="A9" t="str">
            <v>A</v>
          </cell>
        </row>
      </sheetData>
      <sheetData sheetId="8971">
        <row r="9">
          <cell r="A9" t="str">
            <v>A</v>
          </cell>
        </row>
      </sheetData>
      <sheetData sheetId="8972">
        <row r="9">
          <cell r="A9" t="str">
            <v>A</v>
          </cell>
        </row>
      </sheetData>
      <sheetData sheetId="8973">
        <row r="9">
          <cell r="A9" t="str">
            <v>A</v>
          </cell>
        </row>
      </sheetData>
      <sheetData sheetId="8974">
        <row r="9">
          <cell r="A9" t="str">
            <v>A</v>
          </cell>
        </row>
      </sheetData>
      <sheetData sheetId="8975">
        <row r="9">
          <cell r="A9" t="str">
            <v>A</v>
          </cell>
        </row>
      </sheetData>
      <sheetData sheetId="8976">
        <row r="9">
          <cell r="A9" t="str">
            <v>A</v>
          </cell>
        </row>
      </sheetData>
      <sheetData sheetId="8977">
        <row r="9">
          <cell r="A9" t="str">
            <v>A</v>
          </cell>
        </row>
      </sheetData>
      <sheetData sheetId="8978">
        <row r="9">
          <cell r="A9" t="str">
            <v>A</v>
          </cell>
        </row>
      </sheetData>
      <sheetData sheetId="8979">
        <row r="9">
          <cell r="A9" t="str">
            <v>A</v>
          </cell>
        </row>
      </sheetData>
      <sheetData sheetId="8980">
        <row r="9">
          <cell r="A9" t="str">
            <v>A</v>
          </cell>
        </row>
      </sheetData>
      <sheetData sheetId="8981">
        <row r="9">
          <cell r="A9" t="str">
            <v>A</v>
          </cell>
        </row>
      </sheetData>
      <sheetData sheetId="8982">
        <row r="9">
          <cell r="A9" t="str">
            <v>A</v>
          </cell>
        </row>
      </sheetData>
      <sheetData sheetId="8983">
        <row r="9">
          <cell r="A9" t="str">
            <v>A</v>
          </cell>
        </row>
      </sheetData>
      <sheetData sheetId="8984">
        <row r="9">
          <cell r="A9" t="str">
            <v>A</v>
          </cell>
        </row>
      </sheetData>
      <sheetData sheetId="8985">
        <row r="9">
          <cell r="A9" t="str">
            <v>A</v>
          </cell>
        </row>
      </sheetData>
      <sheetData sheetId="8986">
        <row r="9">
          <cell r="A9" t="str">
            <v>A</v>
          </cell>
        </row>
      </sheetData>
      <sheetData sheetId="8987">
        <row r="9">
          <cell r="A9" t="str">
            <v>A</v>
          </cell>
        </row>
      </sheetData>
      <sheetData sheetId="8988">
        <row r="9">
          <cell r="A9" t="str">
            <v>A</v>
          </cell>
        </row>
      </sheetData>
      <sheetData sheetId="8989">
        <row r="9">
          <cell r="A9" t="str">
            <v>A</v>
          </cell>
        </row>
      </sheetData>
      <sheetData sheetId="8990" refreshError="1"/>
      <sheetData sheetId="8991">
        <row r="9">
          <cell r="A9" t="str">
            <v>A</v>
          </cell>
        </row>
      </sheetData>
      <sheetData sheetId="8992">
        <row r="9">
          <cell r="A9" t="str">
            <v>A</v>
          </cell>
        </row>
      </sheetData>
      <sheetData sheetId="8993" refreshError="1"/>
      <sheetData sheetId="8994" refreshError="1"/>
      <sheetData sheetId="8995">
        <row r="9">
          <cell r="A9" t="str">
            <v>A</v>
          </cell>
        </row>
      </sheetData>
      <sheetData sheetId="8996">
        <row r="9">
          <cell r="A9" t="str">
            <v>A</v>
          </cell>
        </row>
      </sheetData>
      <sheetData sheetId="8997">
        <row r="9">
          <cell r="A9" t="str">
            <v>A</v>
          </cell>
        </row>
      </sheetData>
      <sheetData sheetId="8998">
        <row r="9">
          <cell r="A9" t="str">
            <v>A</v>
          </cell>
        </row>
      </sheetData>
      <sheetData sheetId="8999" refreshError="1"/>
      <sheetData sheetId="9000" refreshError="1"/>
      <sheetData sheetId="9001"/>
      <sheetData sheetId="9002"/>
      <sheetData sheetId="9003"/>
      <sheetData sheetId="9004"/>
      <sheetData sheetId="9005"/>
      <sheetData sheetId="9006"/>
      <sheetData sheetId="9007"/>
      <sheetData sheetId="9008">
        <row r="9">
          <cell r="A9" t="str">
            <v>A</v>
          </cell>
        </row>
      </sheetData>
      <sheetData sheetId="9009">
        <row r="9">
          <cell r="A9" t="str">
            <v>A</v>
          </cell>
        </row>
      </sheetData>
      <sheetData sheetId="9010">
        <row r="9">
          <cell r="A9" t="str">
            <v>A</v>
          </cell>
        </row>
      </sheetData>
      <sheetData sheetId="9011">
        <row r="9">
          <cell r="A9" t="str">
            <v>A</v>
          </cell>
        </row>
      </sheetData>
      <sheetData sheetId="9012">
        <row r="9">
          <cell r="A9" t="str">
            <v>A</v>
          </cell>
        </row>
      </sheetData>
      <sheetData sheetId="9013">
        <row r="9">
          <cell r="A9" t="str">
            <v>A</v>
          </cell>
        </row>
      </sheetData>
      <sheetData sheetId="9014">
        <row r="9">
          <cell r="A9" t="str">
            <v>A</v>
          </cell>
        </row>
      </sheetData>
      <sheetData sheetId="9015">
        <row r="9">
          <cell r="A9" t="str">
            <v>A</v>
          </cell>
        </row>
      </sheetData>
      <sheetData sheetId="9016">
        <row r="9">
          <cell r="A9" t="str">
            <v>A</v>
          </cell>
        </row>
      </sheetData>
      <sheetData sheetId="9017">
        <row r="9">
          <cell r="A9" t="str">
            <v>A</v>
          </cell>
        </row>
      </sheetData>
      <sheetData sheetId="9018">
        <row r="9">
          <cell r="A9" t="str">
            <v>A</v>
          </cell>
        </row>
      </sheetData>
      <sheetData sheetId="9019">
        <row r="9">
          <cell r="A9" t="str">
            <v>A</v>
          </cell>
        </row>
      </sheetData>
      <sheetData sheetId="9020">
        <row r="9">
          <cell r="A9" t="str">
            <v>A</v>
          </cell>
        </row>
      </sheetData>
      <sheetData sheetId="9021">
        <row r="9">
          <cell r="A9" t="str">
            <v>A</v>
          </cell>
        </row>
      </sheetData>
      <sheetData sheetId="9022">
        <row r="9">
          <cell r="A9" t="str">
            <v>A</v>
          </cell>
        </row>
      </sheetData>
      <sheetData sheetId="9023">
        <row r="9">
          <cell r="A9" t="str">
            <v>A</v>
          </cell>
        </row>
      </sheetData>
      <sheetData sheetId="9024">
        <row r="9">
          <cell r="A9" t="str">
            <v>A</v>
          </cell>
        </row>
      </sheetData>
      <sheetData sheetId="9025">
        <row r="9">
          <cell r="A9" t="str">
            <v>A</v>
          </cell>
        </row>
      </sheetData>
      <sheetData sheetId="9026">
        <row r="9">
          <cell r="A9" t="str">
            <v>A</v>
          </cell>
        </row>
      </sheetData>
      <sheetData sheetId="9027">
        <row r="9">
          <cell r="A9" t="str">
            <v>A</v>
          </cell>
        </row>
      </sheetData>
      <sheetData sheetId="9028">
        <row r="9">
          <cell r="A9" t="str">
            <v>A</v>
          </cell>
        </row>
      </sheetData>
      <sheetData sheetId="9029">
        <row r="9">
          <cell r="A9" t="str">
            <v>A</v>
          </cell>
        </row>
      </sheetData>
      <sheetData sheetId="9030">
        <row r="9">
          <cell r="A9" t="str">
            <v>A</v>
          </cell>
        </row>
      </sheetData>
      <sheetData sheetId="9031">
        <row r="9">
          <cell r="A9" t="str">
            <v>A</v>
          </cell>
        </row>
      </sheetData>
      <sheetData sheetId="9032">
        <row r="9">
          <cell r="A9" t="str">
            <v>A</v>
          </cell>
        </row>
      </sheetData>
      <sheetData sheetId="9033">
        <row r="9">
          <cell r="A9" t="str">
            <v>A</v>
          </cell>
        </row>
      </sheetData>
      <sheetData sheetId="9034">
        <row r="9">
          <cell r="A9" t="str">
            <v>A</v>
          </cell>
        </row>
      </sheetData>
      <sheetData sheetId="9035">
        <row r="9">
          <cell r="A9" t="str">
            <v>A</v>
          </cell>
        </row>
      </sheetData>
      <sheetData sheetId="9036">
        <row r="9">
          <cell r="A9" t="str">
            <v>A</v>
          </cell>
        </row>
      </sheetData>
      <sheetData sheetId="9037">
        <row r="9">
          <cell r="A9" t="str">
            <v>A</v>
          </cell>
        </row>
      </sheetData>
      <sheetData sheetId="9038">
        <row r="9">
          <cell r="A9" t="str">
            <v>A</v>
          </cell>
        </row>
      </sheetData>
      <sheetData sheetId="9039">
        <row r="9">
          <cell r="A9" t="str">
            <v>A</v>
          </cell>
        </row>
      </sheetData>
      <sheetData sheetId="9040">
        <row r="9">
          <cell r="A9" t="str">
            <v>A</v>
          </cell>
        </row>
      </sheetData>
      <sheetData sheetId="9041">
        <row r="9">
          <cell r="A9" t="str">
            <v>A</v>
          </cell>
        </row>
      </sheetData>
      <sheetData sheetId="9042">
        <row r="9">
          <cell r="A9" t="str">
            <v>A</v>
          </cell>
        </row>
      </sheetData>
      <sheetData sheetId="9043">
        <row r="9">
          <cell r="A9" t="str">
            <v>A</v>
          </cell>
        </row>
      </sheetData>
      <sheetData sheetId="9044">
        <row r="9">
          <cell r="A9" t="str">
            <v>A</v>
          </cell>
        </row>
      </sheetData>
      <sheetData sheetId="9045">
        <row r="9">
          <cell r="A9" t="str">
            <v>A</v>
          </cell>
        </row>
      </sheetData>
      <sheetData sheetId="9046">
        <row r="9">
          <cell r="A9" t="str">
            <v>A</v>
          </cell>
        </row>
      </sheetData>
      <sheetData sheetId="9047">
        <row r="9">
          <cell r="A9" t="str">
            <v>A</v>
          </cell>
        </row>
      </sheetData>
      <sheetData sheetId="9048">
        <row r="9">
          <cell r="A9" t="str">
            <v>A</v>
          </cell>
        </row>
      </sheetData>
      <sheetData sheetId="9049">
        <row r="9">
          <cell r="A9" t="str">
            <v>A</v>
          </cell>
        </row>
      </sheetData>
      <sheetData sheetId="9050">
        <row r="9">
          <cell r="A9" t="str">
            <v>A</v>
          </cell>
        </row>
      </sheetData>
      <sheetData sheetId="9051">
        <row r="9">
          <cell r="A9" t="str">
            <v>A</v>
          </cell>
        </row>
      </sheetData>
      <sheetData sheetId="9052">
        <row r="9">
          <cell r="A9" t="str">
            <v>A</v>
          </cell>
        </row>
      </sheetData>
      <sheetData sheetId="9053">
        <row r="9">
          <cell r="A9" t="str">
            <v>A</v>
          </cell>
        </row>
      </sheetData>
      <sheetData sheetId="9054">
        <row r="9">
          <cell r="A9" t="str">
            <v>A</v>
          </cell>
        </row>
      </sheetData>
      <sheetData sheetId="9055">
        <row r="9">
          <cell r="A9" t="str">
            <v>A</v>
          </cell>
        </row>
      </sheetData>
      <sheetData sheetId="9056">
        <row r="9">
          <cell r="A9" t="str">
            <v>A</v>
          </cell>
        </row>
      </sheetData>
      <sheetData sheetId="9057">
        <row r="9">
          <cell r="A9" t="str">
            <v>A</v>
          </cell>
        </row>
      </sheetData>
      <sheetData sheetId="9058">
        <row r="9">
          <cell r="A9" t="str">
            <v>A</v>
          </cell>
        </row>
      </sheetData>
      <sheetData sheetId="9059">
        <row r="9">
          <cell r="A9" t="str">
            <v>A</v>
          </cell>
        </row>
      </sheetData>
      <sheetData sheetId="9060">
        <row r="9">
          <cell r="A9" t="str">
            <v>A</v>
          </cell>
        </row>
      </sheetData>
      <sheetData sheetId="9061">
        <row r="9">
          <cell r="A9" t="str">
            <v>A</v>
          </cell>
        </row>
      </sheetData>
      <sheetData sheetId="9062">
        <row r="9">
          <cell r="A9" t="str">
            <v>A</v>
          </cell>
        </row>
      </sheetData>
      <sheetData sheetId="9063">
        <row r="9">
          <cell r="A9" t="str">
            <v>A</v>
          </cell>
        </row>
      </sheetData>
      <sheetData sheetId="9064">
        <row r="9">
          <cell r="A9" t="str">
            <v>A</v>
          </cell>
        </row>
      </sheetData>
      <sheetData sheetId="9065">
        <row r="9">
          <cell r="A9" t="str">
            <v>A</v>
          </cell>
        </row>
      </sheetData>
      <sheetData sheetId="9066">
        <row r="9">
          <cell r="A9" t="str">
            <v>A</v>
          </cell>
        </row>
      </sheetData>
      <sheetData sheetId="9067">
        <row r="9">
          <cell r="A9" t="str">
            <v>A</v>
          </cell>
        </row>
      </sheetData>
      <sheetData sheetId="9068">
        <row r="9">
          <cell r="A9" t="str">
            <v>A</v>
          </cell>
        </row>
      </sheetData>
      <sheetData sheetId="9069">
        <row r="9">
          <cell r="A9" t="str">
            <v>A</v>
          </cell>
        </row>
      </sheetData>
      <sheetData sheetId="9070">
        <row r="9">
          <cell r="A9" t="str">
            <v>A</v>
          </cell>
        </row>
      </sheetData>
      <sheetData sheetId="9071">
        <row r="9">
          <cell r="A9" t="str">
            <v>A</v>
          </cell>
        </row>
      </sheetData>
      <sheetData sheetId="9072">
        <row r="9">
          <cell r="A9" t="str">
            <v>A</v>
          </cell>
        </row>
      </sheetData>
      <sheetData sheetId="9073">
        <row r="9">
          <cell r="A9" t="str">
            <v>A</v>
          </cell>
        </row>
      </sheetData>
      <sheetData sheetId="9074">
        <row r="9">
          <cell r="A9" t="str">
            <v>A</v>
          </cell>
        </row>
      </sheetData>
      <sheetData sheetId="9075">
        <row r="9">
          <cell r="A9" t="str">
            <v>A</v>
          </cell>
        </row>
      </sheetData>
      <sheetData sheetId="9076">
        <row r="9">
          <cell r="A9" t="str">
            <v>A</v>
          </cell>
        </row>
      </sheetData>
      <sheetData sheetId="9077">
        <row r="9">
          <cell r="A9" t="str">
            <v>A</v>
          </cell>
        </row>
      </sheetData>
      <sheetData sheetId="9078">
        <row r="9">
          <cell r="A9" t="str">
            <v>A</v>
          </cell>
        </row>
      </sheetData>
      <sheetData sheetId="9079">
        <row r="9">
          <cell r="A9" t="str">
            <v>A</v>
          </cell>
        </row>
      </sheetData>
      <sheetData sheetId="9080">
        <row r="9">
          <cell r="A9" t="str">
            <v>A</v>
          </cell>
        </row>
      </sheetData>
      <sheetData sheetId="9081">
        <row r="9">
          <cell r="A9" t="str">
            <v>A</v>
          </cell>
        </row>
      </sheetData>
      <sheetData sheetId="9082">
        <row r="9">
          <cell r="A9" t="str">
            <v>A</v>
          </cell>
        </row>
      </sheetData>
      <sheetData sheetId="9083">
        <row r="9">
          <cell r="A9" t="str">
            <v>A</v>
          </cell>
        </row>
      </sheetData>
      <sheetData sheetId="9084">
        <row r="9">
          <cell r="A9" t="str">
            <v>A</v>
          </cell>
        </row>
      </sheetData>
      <sheetData sheetId="9085">
        <row r="9">
          <cell r="A9" t="str">
            <v>A</v>
          </cell>
        </row>
      </sheetData>
      <sheetData sheetId="9086">
        <row r="9">
          <cell r="A9" t="str">
            <v>A</v>
          </cell>
        </row>
      </sheetData>
      <sheetData sheetId="9087">
        <row r="9">
          <cell r="A9" t="str">
            <v>A</v>
          </cell>
        </row>
      </sheetData>
      <sheetData sheetId="9088">
        <row r="9">
          <cell r="A9" t="str">
            <v>A</v>
          </cell>
        </row>
      </sheetData>
      <sheetData sheetId="9089">
        <row r="9">
          <cell r="A9" t="str">
            <v>A</v>
          </cell>
        </row>
      </sheetData>
      <sheetData sheetId="9090">
        <row r="9">
          <cell r="A9" t="str">
            <v>A</v>
          </cell>
        </row>
      </sheetData>
      <sheetData sheetId="9091">
        <row r="9">
          <cell r="A9" t="str">
            <v>A</v>
          </cell>
        </row>
      </sheetData>
      <sheetData sheetId="9092">
        <row r="9">
          <cell r="A9" t="str">
            <v>A</v>
          </cell>
        </row>
      </sheetData>
      <sheetData sheetId="9093">
        <row r="9">
          <cell r="A9" t="str">
            <v>A</v>
          </cell>
        </row>
      </sheetData>
      <sheetData sheetId="9094">
        <row r="9">
          <cell r="A9" t="str">
            <v>A</v>
          </cell>
        </row>
      </sheetData>
      <sheetData sheetId="9095">
        <row r="9">
          <cell r="A9" t="str">
            <v>A</v>
          </cell>
        </row>
      </sheetData>
      <sheetData sheetId="9096">
        <row r="9">
          <cell r="A9" t="str">
            <v>A</v>
          </cell>
        </row>
      </sheetData>
      <sheetData sheetId="9097">
        <row r="9">
          <cell r="A9" t="str">
            <v>A</v>
          </cell>
        </row>
      </sheetData>
      <sheetData sheetId="9098">
        <row r="9">
          <cell r="A9" t="str">
            <v>A</v>
          </cell>
        </row>
      </sheetData>
      <sheetData sheetId="9099">
        <row r="9">
          <cell r="A9" t="str">
            <v>A</v>
          </cell>
        </row>
      </sheetData>
      <sheetData sheetId="9100">
        <row r="9">
          <cell r="A9" t="str">
            <v>A</v>
          </cell>
        </row>
      </sheetData>
      <sheetData sheetId="9101">
        <row r="9">
          <cell r="A9" t="str">
            <v>A</v>
          </cell>
        </row>
      </sheetData>
      <sheetData sheetId="9102">
        <row r="9">
          <cell r="A9" t="str">
            <v>A</v>
          </cell>
        </row>
      </sheetData>
      <sheetData sheetId="9103">
        <row r="9">
          <cell r="A9" t="str">
            <v>A</v>
          </cell>
        </row>
      </sheetData>
      <sheetData sheetId="9104">
        <row r="9">
          <cell r="A9" t="str">
            <v>A</v>
          </cell>
        </row>
      </sheetData>
      <sheetData sheetId="9105">
        <row r="9">
          <cell r="A9" t="str">
            <v>A</v>
          </cell>
        </row>
      </sheetData>
      <sheetData sheetId="9106">
        <row r="9">
          <cell r="A9" t="str">
            <v>A</v>
          </cell>
        </row>
      </sheetData>
      <sheetData sheetId="9107">
        <row r="9">
          <cell r="A9" t="str">
            <v>A</v>
          </cell>
        </row>
      </sheetData>
      <sheetData sheetId="9108">
        <row r="9">
          <cell r="A9" t="str">
            <v>A</v>
          </cell>
        </row>
      </sheetData>
      <sheetData sheetId="9109">
        <row r="9">
          <cell r="A9" t="str">
            <v>A</v>
          </cell>
        </row>
      </sheetData>
      <sheetData sheetId="9110">
        <row r="9">
          <cell r="A9" t="str">
            <v>A</v>
          </cell>
        </row>
      </sheetData>
      <sheetData sheetId="9111">
        <row r="9">
          <cell r="A9" t="str">
            <v>A</v>
          </cell>
        </row>
      </sheetData>
      <sheetData sheetId="9112">
        <row r="9">
          <cell r="A9" t="str">
            <v>A</v>
          </cell>
        </row>
      </sheetData>
      <sheetData sheetId="9113">
        <row r="9">
          <cell r="A9" t="str">
            <v>A</v>
          </cell>
        </row>
      </sheetData>
      <sheetData sheetId="9114">
        <row r="9">
          <cell r="A9" t="str">
            <v>A</v>
          </cell>
        </row>
      </sheetData>
      <sheetData sheetId="9115">
        <row r="9">
          <cell r="A9" t="str">
            <v>A</v>
          </cell>
        </row>
      </sheetData>
      <sheetData sheetId="9116">
        <row r="9">
          <cell r="A9" t="str">
            <v>A</v>
          </cell>
        </row>
      </sheetData>
      <sheetData sheetId="9117">
        <row r="9">
          <cell r="A9" t="str">
            <v>A</v>
          </cell>
        </row>
      </sheetData>
      <sheetData sheetId="9118">
        <row r="9">
          <cell r="A9" t="str">
            <v>A</v>
          </cell>
        </row>
      </sheetData>
      <sheetData sheetId="9119">
        <row r="9">
          <cell r="A9" t="str">
            <v>A</v>
          </cell>
        </row>
      </sheetData>
      <sheetData sheetId="9120">
        <row r="9">
          <cell r="A9" t="str">
            <v>A</v>
          </cell>
        </row>
      </sheetData>
      <sheetData sheetId="9121">
        <row r="9">
          <cell r="A9" t="str">
            <v>A</v>
          </cell>
        </row>
      </sheetData>
      <sheetData sheetId="9122">
        <row r="9">
          <cell r="A9" t="str">
            <v>A</v>
          </cell>
        </row>
      </sheetData>
      <sheetData sheetId="9123">
        <row r="9">
          <cell r="A9" t="str">
            <v>A</v>
          </cell>
        </row>
      </sheetData>
      <sheetData sheetId="9124">
        <row r="9">
          <cell r="A9" t="str">
            <v>A</v>
          </cell>
        </row>
      </sheetData>
      <sheetData sheetId="9125">
        <row r="9">
          <cell r="A9" t="str">
            <v>A</v>
          </cell>
        </row>
      </sheetData>
      <sheetData sheetId="9126">
        <row r="9">
          <cell r="A9" t="str">
            <v>A</v>
          </cell>
        </row>
      </sheetData>
      <sheetData sheetId="9127">
        <row r="9">
          <cell r="A9" t="str">
            <v>A</v>
          </cell>
        </row>
      </sheetData>
      <sheetData sheetId="9128">
        <row r="9">
          <cell r="A9" t="str">
            <v>A</v>
          </cell>
        </row>
      </sheetData>
      <sheetData sheetId="9129">
        <row r="9">
          <cell r="A9" t="str">
            <v>A</v>
          </cell>
        </row>
      </sheetData>
      <sheetData sheetId="9130">
        <row r="9">
          <cell r="A9" t="str">
            <v>A</v>
          </cell>
        </row>
      </sheetData>
      <sheetData sheetId="9131">
        <row r="9">
          <cell r="A9" t="str">
            <v>A</v>
          </cell>
        </row>
      </sheetData>
      <sheetData sheetId="9132">
        <row r="9">
          <cell r="A9" t="str">
            <v>A</v>
          </cell>
        </row>
      </sheetData>
      <sheetData sheetId="9133">
        <row r="9">
          <cell r="A9" t="str">
            <v>A</v>
          </cell>
        </row>
      </sheetData>
      <sheetData sheetId="9134">
        <row r="9">
          <cell r="A9" t="str">
            <v>A</v>
          </cell>
        </row>
      </sheetData>
      <sheetData sheetId="9135">
        <row r="9">
          <cell r="A9" t="str">
            <v>A</v>
          </cell>
        </row>
      </sheetData>
      <sheetData sheetId="9136">
        <row r="9">
          <cell r="A9" t="str">
            <v>A</v>
          </cell>
        </row>
      </sheetData>
      <sheetData sheetId="9137">
        <row r="9">
          <cell r="A9" t="str">
            <v>A</v>
          </cell>
        </row>
      </sheetData>
      <sheetData sheetId="9138">
        <row r="9">
          <cell r="A9" t="str">
            <v>A</v>
          </cell>
        </row>
      </sheetData>
      <sheetData sheetId="9139">
        <row r="9">
          <cell r="A9" t="str">
            <v>A</v>
          </cell>
        </row>
      </sheetData>
      <sheetData sheetId="9140">
        <row r="9">
          <cell r="A9" t="str">
            <v>A</v>
          </cell>
        </row>
      </sheetData>
      <sheetData sheetId="9141">
        <row r="9">
          <cell r="A9" t="str">
            <v>A</v>
          </cell>
        </row>
      </sheetData>
      <sheetData sheetId="9142">
        <row r="9">
          <cell r="A9" t="str">
            <v>A</v>
          </cell>
        </row>
      </sheetData>
      <sheetData sheetId="9143">
        <row r="9">
          <cell r="A9" t="str">
            <v>A</v>
          </cell>
        </row>
      </sheetData>
      <sheetData sheetId="9144">
        <row r="9">
          <cell r="A9" t="str">
            <v>A</v>
          </cell>
        </row>
      </sheetData>
      <sheetData sheetId="9145">
        <row r="9">
          <cell r="A9" t="str">
            <v>A</v>
          </cell>
        </row>
      </sheetData>
      <sheetData sheetId="9146">
        <row r="9">
          <cell r="A9" t="str">
            <v>A</v>
          </cell>
        </row>
      </sheetData>
      <sheetData sheetId="9147">
        <row r="9">
          <cell r="A9" t="str">
            <v>A</v>
          </cell>
        </row>
      </sheetData>
      <sheetData sheetId="9148">
        <row r="9">
          <cell r="A9" t="str">
            <v>A</v>
          </cell>
        </row>
      </sheetData>
      <sheetData sheetId="9149">
        <row r="9">
          <cell r="A9" t="str">
            <v>A</v>
          </cell>
        </row>
      </sheetData>
      <sheetData sheetId="9150">
        <row r="9">
          <cell r="A9" t="str">
            <v>A</v>
          </cell>
        </row>
      </sheetData>
      <sheetData sheetId="9151">
        <row r="9">
          <cell r="A9" t="str">
            <v>A</v>
          </cell>
        </row>
      </sheetData>
      <sheetData sheetId="9152">
        <row r="9">
          <cell r="A9" t="str">
            <v>A</v>
          </cell>
        </row>
      </sheetData>
      <sheetData sheetId="9153">
        <row r="9">
          <cell r="A9" t="str">
            <v>A</v>
          </cell>
        </row>
      </sheetData>
      <sheetData sheetId="9154">
        <row r="9">
          <cell r="A9" t="str">
            <v>A</v>
          </cell>
        </row>
      </sheetData>
      <sheetData sheetId="9155">
        <row r="9">
          <cell r="A9" t="str">
            <v>A</v>
          </cell>
        </row>
      </sheetData>
      <sheetData sheetId="9156">
        <row r="9">
          <cell r="A9" t="str">
            <v>A</v>
          </cell>
        </row>
      </sheetData>
      <sheetData sheetId="9157">
        <row r="9">
          <cell r="A9" t="str">
            <v>A</v>
          </cell>
        </row>
      </sheetData>
      <sheetData sheetId="9158">
        <row r="9">
          <cell r="A9" t="str">
            <v>A</v>
          </cell>
        </row>
      </sheetData>
      <sheetData sheetId="9159">
        <row r="9">
          <cell r="A9" t="str">
            <v>A</v>
          </cell>
        </row>
      </sheetData>
      <sheetData sheetId="9160">
        <row r="9">
          <cell r="A9" t="str">
            <v>A</v>
          </cell>
        </row>
      </sheetData>
      <sheetData sheetId="9161">
        <row r="9">
          <cell r="A9" t="str">
            <v>A</v>
          </cell>
        </row>
      </sheetData>
      <sheetData sheetId="9162">
        <row r="9">
          <cell r="A9" t="str">
            <v>A</v>
          </cell>
        </row>
      </sheetData>
      <sheetData sheetId="9163">
        <row r="9">
          <cell r="A9" t="str">
            <v>A</v>
          </cell>
        </row>
      </sheetData>
      <sheetData sheetId="9164">
        <row r="9">
          <cell r="A9" t="str">
            <v>A</v>
          </cell>
        </row>
      </sheetData>
      <sheetData sheetId="9165">
        <row r="9">
          <cell r="A9" t="str">
            <v>A</v>
          </cell>
        </row>
      </sheetData>
      <sheetData sheetId="9166">
        <row r="9">
          <cell r="A9" t="str">
            <v>A</v>
          </cell>
        </row>
      </sheetData>
      <sheetData sheetId="9167">
        <row r="9">
          <cell r="A9" t="str">
            <v>A</v>
          </cell>
        </row>
      </sheetData>
      <sheetData sheetId="9168">
        <row r="9">
          <cell r="A9" t="str">
            <v>A</v>
          </cell>
        </row>
      </sheetData>
      <sheetData sheetId="9169">
        <row r="9">
          <cell r="A9" t="str">
            <v>A</v>
          </cell>
        </row>
      </sheetData>
      <sheetData sheetId="9170">
        <row r="9">
          <cell r="A9" t="str">
            <v>A</v>
          </cell>
        </row>
      </sheetData>
      <sheetData sheetId="9171">
        <row r="9">
          <cell r="A9" t="str">
            <v>A</v>
          </cell>
        </row>
      </sheetData>
      <sheetData sheetId="9172">
        <row r="9">
          <cell r="A9" t="str">
            <v>A</v>
          </cell>
        </row>
      </sheetData>
      <sheetData sheetId="9173">
        <row r="9">
          <cell r="A9" t="str">
            <v>A</v>
          </cell>
        </row>
      </sheetData>
      <sheetData sheetId="9174">
        <row r="9">
          <cell r="A9" t="str">
            <v>A</v>
          </cell>
        </row>
      </sheetData>
      <sheetData sheetId="9175">
        <row r="9">
          <cell r="A9" t="str">
            <v>A</v>
          </cell>
        </row>
      </sheetData>
      <sheetData sheetId="9176">
        <row r="9">
          <cell r="A9" t="str">
            <v>A</v>
          </cell>
        </row>
      </sheetData>
      <sheetData sheetId="9177">
        <row r="9">
          <cell r="A9" t="str">
            <v>A</v>
          </cell>
        </row>
      </sheetData>
      <sheetData sheetId="9178">
        <row r="9">
          <cell r="A9" t="str">
            <v>A</v>
          </cell>
        </row>
      </sheetData>
      <sheetData sheetId="9179">
        <row r="9">
          <cell r="A9" t="str">
            <v>A</v>
          </cell>
        </row>
      </sheetData>
      <sheetData sheetId="9180">
        <row r="9">
          <cell r="A9" t="str">
            <v>A</v>
          </cell>
        </row>
      </sheetData>
      <sheetData sheetId="9181">
        <row r="9">
          <cell r="A9" t="str">
            <v>A</v>
          </cell>
        </row>
      </sheetData>
      <sheetData sheetId="9182">
        <row r="9">
          <cell r="A9" t="str">
            <v>A</v>
          </cell>
        </row>
      </sheetData>
      <sheetData sheetId="9183">
        <row r="9">
          <cell r="A9" t="str">
            <v>A</v>
          </cell>
        </row>
      </sheetData>
      <sheetData sheetId="9184">
        <row r="9">
          <cell r="A9" t="str">
            <v>A</v>
          </cell>
        </row>
      </sheetData>
      <sheetData sheetId="9185">
        <row r="9">
          <cell r="A9" t="str">
            <v>A</v>
          </cell>
        </row>
      </sheetData>
      <sheetData sheetId="9186">
        <row r="9">
          <cell r="A9" t="str">
            <v>A</v>
          </cell>
        </row>
      </sheetData>
      <sheetData sheetId="9187">
        <row r="9">
          <cell r="A9" t="str">
            <v>A</v>
          </cell>
        </row>
      </sheetData>
      <sheetData sheetId="9188">
        <row r="9">
          <cell r="A9" t="str">
            <v>A</v>
          </cell>
        </row>
      </sheetData>
      <sheetData sheetId="9189">
        <row r="9">
          <cell r="A9" t="str">
            <v>A</v>
          </cell>
        </row>
      </sheetData>
      <sheetData sheetId="9190">
        <row r="9">
          <cell r="A9" t="str">
            <v>A</v>
          </cell>
        </row>
      </sheetData>
      <sheetData sheetId="9191">
        <row r="9">
          <cell r="A9" t="str">
            <v>A</v>
          </cell>
        </row>
      </sheetData>
      <sheetData sheetId="9192">
        <row r="9">
          <cell r="A9" t="str">
            <v>A</v>
          </cell>
        </row>
      </sheetData>
      <sheetData sheetId="9193">
        <row r="9">
          <cell r="A9" t="str">
            <v>A</v>
          </cell>
        </row>
      </sheetData>
      <sheetData sheetId="9194">
        <row r="9">
          <cell r="A9" t="str">
            <v>A</v>
          </cell>
        </row>
      </sheetData>
      <sheetData sheetId="9195">
        <row r="9">
          <cell r="A9" t="str">
            <v>A</v>
          </cell>
        </row>
      </sheetData>
      <sheetData sheetId="9196">
        <row r="9">
          <cell r="A9" t="str">
            <v>A</v>
          </cell>
        </row>
      </sheetData>
      <sheetData sheetId="9197">
        <row r="9">
          <cell r="A9" t="str">
            <v>A</v>
          </cell>
        </row>
      </sheetData>
      <sheetData sheetId="9198">
        <row r="9">
          <cell r="A9" t="str">
            <v>A</v>
          </cell>
        </row>
      </sheetData>
      <sheetData sheetId="9199">
        <row r="9">
          <cell r="A9" t="str">
            <v>A</v>
          </cell>
        </row>
      </sheetData>
      <sheetData sheetId="9200">
        <row r="9">
          <cell r="A9" t="str">
            <v>A</v>
          </cell>
        </row>
      </sheetData>
      <sheetData sheetId="9201">
        <row r="9">
          <cell r="A9" t="str">
            <v>A</v>
          </cell>
        </row>
      </sheetData>
      <sheetData sheetId="9202">
        <row r="9">
          <cell r="A9" t="str">
            <v>A</v>
          </cell>
        </row>
      </sheetData>
      <sheetData sheetId="9203">
        <row r="9">
          <cell r="A9" t="str">
            <v>A</v>
          </cell>
        </row>
      </sheetData>
      <sheetData sheetId="9204">
        <row r="9">
          <cell r="A9" t="str">
            <v>A</v>
          </cell>
        </row>
      </sheetData>
      <sheetData sheetId="9205">
        <row r="9">
          <cell r="A9" t="str">
            <v>A</v>
          </cell>
        </row>
      </sheetData>
      <sheetData sheetId="9206">
        <row r="9">
          <cell r="A9" t="str">
            <v>A</v>
          </cell>
        </row>
      </sheetData>
      <sheetData sheetId="9207">
        <row r="9">
          <cell r="A9" t="str">
            <v>A</v>
          </cell>
        </row>
      </sheetData>
      <sheetData sheetId="9208">
        <row r="9">
          <cell r="A9" t="str">
            <v>A</v>
          </cell>
        </row>
      </sheetData>
      <sheetData sheetId="9209">
        <row r="9">
          <cell r="A9" t="str">
            <v>A</v>
          </cell>
        </row>
      </sheetData>
      <sheetData sheetId="9210">
        <row r="9">
          <cell r="A9" t="str">
            <v>A</v>
          </cell>
        </row>
      </sheetData>
      <sheetData sheetId="9211">
        <row r="9">
          <cell r="A9" t="str">
            <v>A</v>
          </cell>
        </row>
      </sheetData>
      <sheetData sheetId="9212">
        <row r="9">
          <cell r="A9" t="str">
            <v>A</v>
          </cell>
        </row>
      </sheetData>
      <sheetData sheetId="9213">
        <row r="9">
          <cell r="A9" t="str">
            <v>A</v>
          </cell>
        </row>
      </sheetData>
      <sheetData sheetId="9214">
        <row r="9">
          <cell r="A9" t="str">
            <v>A</v>
          </cell>
        </row>
      </sheetData>
      <sheetData sheetId="9215">
        <row r="9">
          <cell r="A9" t="str">
            <v>A</v>
          </cell>
        </row>
      </sheetData>
      <sheetData sheetId="9216">
        <row r="9">
          <cell r="A9" t="str">
            <v>A</v>
          </cell>
        </row>
      </sheetData>
      <sheetData sheetId="9217">
        <row r="9">
          <cell r="A9" t="str">
            <v>A</v>
          </cell>
        </row>
      </sheetData>
      <sheetData sheetId="9218">
        <row r="9">
          <cell r="A9" t="str">
            <v>A</v>
          </cell>
        </row>
      </sheetData>
      <sheetData sheetId="9219">
        <row r="9">
          <cell r="A9" t="str">
            <v>A</v>
          </cell>
        </row>
      </sheetData>
      <sheetData sheetId="9220">
        <row r="9">
          <cell r="A9" t="str">
            <v>A</v>
          </cell>
        </row>
      </sheetData>
      <sheetData sheetId="9221">
        <row r="9">
          <cell r="A9" t="str">
            <v>A</v>
          </cell>
        </row>
      </sheetData>
      <sheetData sheetId="9222">
        <row r="9">
          <cell r="A9" t="str">
            <v>A</v>
          </cell>
        </row>
      </sheetData>
      <sheetData sheetId="9223">
        <row r="9">
          <cell r="A9" t="str">
            <v>A</v>
          </cell>
        </row>
      </sheetData>
      <sheetData sheetId="9224">
        <row r="9">
          <cell r="A9" t="str">
            <v>A</v>
          </cell>
        </row>
      </sheetData>
      <sheetData sheetId="9225">
        <row r="9">
          <cell r="A9" t="str">
            <v>A</v>
          </cell>
        </row>
      </sheetData>
      <sheetData sheetId="9226">
        <row r="9">
          <cell r="A9" t="str">
            <v>A</v>
          </cell>
        </row>
      </sheetData>
      <sheetData sheetId="9227">
        <row r="9">
          <cell r="A9" t="str">
            <v>A</v>
          </cell>
        </row>
      </sheetData>
      <sheetData sheetId="9228">
        <row r="9">
          <cell r="A9" t="str">
            <v>A</v>
          </cell>
        </row>
      </sheetData>
      <sheetData sheetId="9229">
        <row r="9">
          <cell r="A9" t="str">
            <v>A</v>
          </cell>
        </row>
      </sheetData>
      <sheetData sheetId="9230">
        <row r="9">
          <cell r="A9" t="str">
            <v>A</v>
          </cell>
        </row>
      </sheetData>
      <sheetData sheetId="9231">
        <row r="9">
          <cell r="A9" t="str">
            <v>A</v>
          </cell>
        </row>
      </sheetData>
      <sheetData sheetId="9232">
        <row r="9">
          <cell r="A9" t="str">
            <v>A</v>
          </cell>
        </row>
      </sheetData>
      <sheetData sheetId="9233">
        <row r="9">
          <cell r="A9" t="str">
            <v>A</v>
          </cell>
        </row>
      </sheetData>
      <sheetData sheetId="9234">
        <row r="9">
          <cell r="A9" t="str">
            <v>A</v>
          </cell>
        </row>
      </sheetData>
      <sheetData sheetId="9235">
        <row r="9">
          <cell r="A9" t="str">
            <v>A</v>
          </cell>
        </row>
      </sheetData>
      <sheetData sheetId="9236">
        <row r="9">
          <cell r="A9" t="str">
            <v>A</v>
          </cell>
        </row>
      </sheetData>
      <sheetData sheetId="9237">
        <row r="9">
          <cell r="A9" t="str">
            <v>A</v>
          </cell>
        </row>
      </sheetData>
      <sheetData sheetId="9238">
        <row r="9">
          <cell r="A9" t="str">
            <v>A</v>
          </cell>
        </row>
      </sheetData>
      <sheetData sheetId="9239">
        <row r="9">
          <cell r="A9" t="str">
            <v>A</v>
          </cell>
        </row>
      </sheetData>
      <sheetData sheetId="9240">
        <row r="9">
          <cell r="A9" t="str">
            <v>A</v>
          </cell>
        </row>
      </sheetData>
      <sheetData sheetId="9241">
        <row r="9">
          <cell r="A9" t="str">
            <v>A</v>
          </cell>
        </row>
      </sheetData>
      <sheetData sheetId="9242">
        <row r="9">
          <cell r="A9" t="str">
            <v>A</v>
          </cell>
        </row>
      </sheetData>
      <sheetData sheetId="9243">
        <row r="9">
          <cell r="A9" t="str">
            <v>A</v>
          </cell>
        </row>
      </sheetData>
      <sheetData sheetId="9244">
        <row r="9">
          <cell r="A9" t="str">
            <v>A</v>
          </cell>
        </row>
      </sheetData>
      <sheetData sheetId="9245">
        <row r="9">
          <cell r="A9" t="str">
            <v>A</v>
          </cell>
        </row>
      </sheetData>
      <sheetData sheetId="9246">
        <row r="9">
          <cell r="A9" t="str">
            <v>A</v>
          </cell>
        </row>
      </sheetData>
      <sheetData sheetId="9247">
        <row r="9">
          <cell r="A9" t="str">
            <v>A</v>
          </cell>
        </row>
      </sheetData>
      <sheetData sheetId="9248">
        <row r="9">
          <cell r="A9" t="str">
            <v>A</v>
          </cell>
        </row>
      </sheetData>
      <sheetData sheetId="9249">
        <row r="9">
          <cell r="A9" t="str">
            <v>A</v>
          </cell>
        </row>
      </sheetData>
      <sheetData sheetId="9250">
        <row r="9">
          <cell r="A9" t="str">
            <v>A</v>
          </cell>
        </row>
      </sheetData>
      <sheetData sheetId="9251">
        <row r="9">
          <cell r="A9" t="str">
            <v>A</v>
          </cell>
        </row>
      </sheetData>
      <sheetData sheetId="9252">
        <row r="9">
          <cell r="A9" t="str">
            <v>A</v>
          </cell>
        </row>
      </sheetData>
      <sheetData sheetId="9253">
        <row r="9">
          <cell r="A9" t="str">
            <v>A</v>
          </cell>
        </row>
      </sheetData>
      <sheetData sheetId="9254">
        <row r="9">
          <cell r="A9" t="str">
            <v>A</v>
          </cell>
        </row>
      </sheetData>
      <sheetData sheetId="9255">
        <row r="9">
          <cell r="A9" t="str">
            <v>A</v>
          </cell>
        </row>
      </sheetData>
      <sheetData sheetId="9256">
        <row r="9">
          <cell r="A9" t="str">
            <v>A</v>
          </cell>
        </row>
      </sheetData>
      <sheetData sheetId="9257">
        <row r="9">
          <cell r="A9" t="str">
            <v>A</v>
          </cell>
        </row>
      </sheetData>
      <sheetData sheetId="9258">
        <row r="9">
          <cell r="A9" t="str">
            <v>A</v>
          </cell>
        </row>
      </sheetData>
      <sheetData sheetId="9259">
        <row r="9">
          <cell r="A9" t="str">
            <v>A</v>
          </cell>
        </row>
      </sheetData>
      <sheetData sheetId="9260">
        <row r="9">
          <cell r="A9" t="str">
            <v>A</v>
          </cell>
        </row>
      </sheetData>
      <sheetData sheetId="9261">
        <row r="9">
          <cell r="A9" t="str">
            <v>A</v>
          </cell>
        </row>
      </sheetData>
      <sheetData sheetId="9262">
        <row r="9">
          <cell r="A9" t="str">
            <v>A</v>
          </cell>
        </row>
      </sheetData>
      <sheetData sheetId="9263">
        <row r="9">
          <cell r="A9" t="str">
            <v>A</v>
          </cell>
        </row>
      </sheetData>
      <sheetData sheetId="9264">
        <row r="9">
          <cell r="A9" t="str">
            <v>A</v>
          </cell>
        </row>
      </sheetData>
      <sheetData sheetId="9265">
        <row r="9">
          <cell r="A9" t="str">
            <v>A</v>
          </cell>
        </row>
      </sheetData>
      <sheetData sheetId="9266">
        <row r="9">
          <cell r="A9" t="str">
            <v>A</v>
          </cell>
        </row>
      </sheetData>
      <sheetData sheetId="9267">
        <row r="9">
          <cell r="A9" t="str">
            <v>A</v>
          </cell>
        </row>
      </sheetData>
      <sheetData sheetId="9268">
        <row r="9">
          <cell r="A9" t="str">
            <v>A</v>
          </cell>
        </row>
      </sheetData>
      <sheetData sheetId="9269">
        <row r="9">
          <cell r="A9" t="str">
            <v>A</v>
          </cell>
        </row>
      </sheetData>
      <sheetData sheetId="9270">
        <row r="9">
          <cell r="A9" t="str">
            <v>A</v>
          </cell>
        </row>
      </sheetData>
      <sheetData sheetId="9271">
        <row r="9">
          <cell r="A9" t="str">
            <v>A</v>
          </cell>
        </row>
      </sheetData>
      <sheetData sheetId="9272">
        <row r="9">
          <cell r="A9" t="str">
            <v>A</v>
          </cell>
        </row>
      </sheetData>
      <sheetData sheetId="9273">
        <row r="9">
          <cell r="A9" t="str">
            <v>A</v>
          </cell>
        </row>
      </sheetData>
      <sheetData sheetId="9274">
        <row r="9">
          <cell r="A9" t="str">
            <v>A</v>
          </cell>
        </row>
      </sheetData>
      <sheetData sheetId="9275">
        <row r="9">
          <cell r="A9" t="str">
            <v>A</v>
          </cell>
        </row>
      </sheetData>
      <sheetData sheetId="9276">
        <row r="9">
          <cell r="A9" t="str">
            <v>A</v>
          </cell>
        </row>
      </sheetData>
      <sheetData sheetId="9277">
        <row r="9">
          <cell r="A9" t="str">
            <v>A</v>
          </cell>
        </row>
      </sheetData>
      <sheetData sheetId="9278">
        <row r="9">
          <cell r="A9" t="str">
            <v>A</v>
          </cell>
        </row>
      </sheetData>
      <sheetData sheetId="9279">
        <row r="9">
          <cell r="A9" t="str">
            <v>A</v>
          </cell>
        </row>
      </sheetData>
      <sheetData sheetId="9280">
        <row r="9">
          <cell r="A9" t="str">
            <v>A</v>
          </cell>
        </row>
      </sheetData>
      <sheetData sheetId="9281" refreshError="1"/>
      <sheetData sheetId="9282" refreshError="1"/>
      <sheetData sheetId="9283" refreshError="1"/>
      <sheetData sheetId="9284" refreshError="1"/>
      <sheetData sheetId="9285" refreshError="1"/>
      <sheetData sheetId="9286" refreshError="1"/>
      <sheetData sheetId="9287" refreshError="1"/>
      <sheetData sheetId="9288">
        <row r="9">
          <cell r="A9" t="str">
            <v>A</v>
          </cell>
        </row>
      </sheetData>
      <sheetData sheetId="9289" refreshError="1"/>
      <sheetData sheetId="9290" refreshError="1"/>
      <sheetData sheetId="9291" refreshError="1"/>
      <sheetData sheetId="9292">
        <row r="9">
          <cell r="A9" t="str">
            <v>A</v>
          </cell>
        </row>
      </sheetData>
      <sheetData sheetId="9293">
        <row r="9">
          <cell r="A9" t="str">
            <v>A</v>
          </cell>
        </row>
      </sheetData>
      <sheetData sheetId="9294">
        <row r="9">
          <cell r="A9" t="str">
            <v>A</v>
          </cell>
        </row>
      </sheetData>
      <sheetData sheetId="9295">
        <row r="9">
          <cell r="A9" t="str">
            <v>A</v>
          </cell>
        </row>
      </sheetData>
      <sheetData sheetId="9296">
        <row r="9">
          <cell r="A9" t="str">
            <v>A</v>
          </cell>
        </row>
      </sheetData>
      <sheetData sheetId="9297">
        <row r="9">
          <cell r="A9" t="str">
            <v>A</v>
          </cell>
        </row>
      </sheetData>
      <sheetData sheetId="9298" refreshError="1"/>
      <sheetData sheetId="9299" refreshError="1"/>
      <sheetData sheetId="9300" refreshError="1"/>
      <sheetData sheetId="9301">
        <row r="9">
          <cell r="A9" t="str">
            <v>A</v>
          </cell>
        </row>
      </sheetData>
      <sheetData sheetId="9302" refreshError="1"/>
      <sheetData sheetId="9303" refreshError="1"/>
      <sheetData sheetId="9304" refreshError="1"/>
      <sheetData sheetId="9305" refreshError="1"/>
      <sheetData sheetId="9306" refreshError="1"/>
      <sheetData sheetId="9307">
        <row r="9">
          <cell r="A9" t="str">
            <v>A</v>
          </cell>
        </row>
      </sheetData>
      <sheetData sheetId="9308">
        <row r="9">
          <cell r="A9" t="str">
            <v>A</v>
          </cell>
        </row>
      </sheetData>
      <sheetData sheetId="9309" refreshError="1"/>
      <sheetData sheetId="9310">
        <row r="9">
          <cell r="A9" t="str">
            <v>A</v>
          </cell>
        </row>
      </sheetData>
      <sheetData sheetId="9311">
        <row r="9">
          <cell r="A9" t="str">
            <v>A</v>
          </cell>
        </row>
      </sheetData>
      <sheetData sheetId="9312" refreshError="1"/>
      <sheetData sheetId="9313" refreshError="1"/>
      <sheetData sheetId="9314" refreshError="1"/>
      <sheetData sheetId="9315" refreshError="1"/>
      <sheetData sheetId="9316" refreshError="1"/>
      <sheetData sheetId="9317">
        <row r="9">
          <cell r="A9" t="str">
            <v>A</v>
          </cell>
        </row>
      </sheetData>
      <sheetData sheetId="9318">
        <row r="9">
          <cell r="A9" t="str">
            <v>A</v>
          </cell>
        </row>
      </sheetData>
      <sheetData sheetId="9319">
        <row r="9">
          <cell r="A9" t="str">
            <v>A</v>
          </cell>
        </row>
      </sheetData>
      <sheetData sheetId="9320">
        <row r="9">
          <cell r="A9" t="str">
            <v>A</v>
          </cell>
        </row>
      </sheetData>
      <sheetData sheetId="9321">
        <row r="9">
          <cell r="A9" t="str">
            <v>A</v>
          </cell>
        </row>
      </sheetData>
      <sheetData sheetId="9322">
        <row r="9">
          <cell r="A9" t="str">
            <v>A</v>
          </cell>
        </row>
      </sheetData>
      <sheetData sheetId="9323">
        <row r="9">
          <cell r="A9" t="str">
            <v>A</v>
          </cell>
        </row>
      </sheetData>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ow r="9">
          <cell r="A9" t="str">
            <v>A</v>
          </cell>
        </row>
      </sheetData>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ow r="9">
          <cell r="A9" t="str">
            <v>A</v>
          </cell>
        </row>
      </sheetData>
      <sheetData sheetId="9381">
        <row r="9">
          <cell r="A9" t="str">
            <v>A</v>
          </cell>
        </row>
      </sheetData>
      <sheetData sheetId="9382">
        <row r="9">
          <cell r="A9" t="str">
            <v>A</v>
          </cell>
        </row>
      </sheetData>
      <sheetData sheetId="9383" refreshError="1"/>
      <sheetData sheetId="9384" refreshError="1"/>
      <sheetData sheetId="9385">
        <row r="9">
          <cell r="A9" t="str">
            <v>A</v>
          </cell>
        </row>
      </sheetData>
      <sheetData sheetId="9386">
        <row r="9">
          <cell r="A9" t="str">
            <v>A</v>
          </cell>
        </row>
      </sheetData>
      <sheetData sheetId="9387">
        <row r="9">
          <cell r="A9" t="str">
            <v>A</v>
          </cell>
        </row>
      </sheetData>
      <sheetData sheetId="9388">
        <row r="9">
          <cell r="A9" t="str">
            <v>A</v>
          </cell>
        </row>
      </sheetData>
      <sheetData sheetId="9389">
        <row r="9">
          <cell r="A9" t="str">
            <v>A</v>
          </cell>
        </row>
      </sheetData>
      <sheetData sheetId="9390">
        <row r="9">
          <cell r="A9" t="str">
            <v>A</v>
          </cell>
        </row>
      </sheetData>
      <sheetData sheetId="9391">
        <row r="9">
          <cell r="A9" t="str">
            <v>A</v>
          </cell>
        </row>
      </sheetData>
      <sheetData sheetId="9392">
        <row r="9">
          <cell r="A9" t="str">
            <v>A</v>
          </cell>
        </row>
      </sheetData>
      <sheetData sheetId="9393">
        <row r="9">
          <cell r="A9" t="str">
            <v>A</v>
          </cell>
        </row>
      </sheetData>
      <sheetData sheetId="9394" refreshError="1"/>
      <sheetData sheetId="9395" refreshError="1"/>
      <sheetData sheetId="9396">
        <row r="9">
          <cell r="A9" t="str">
            <v>A</v>
          </cell>
        </row>
      </sheetData>
      <sheetData sheetId="9397">
        <row r="9">
          <cell r="A9" t="str">
            <v>A</v>
          </cell>
        </row>
      </sheetData>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ow r="9">
          <cell r="A9" t="str">
            <v>A</v>
          </cell>
        </row>
      </sheetData>
      <sheetData sheetId="9409" refreshError="1"/>
      <sheetData sheetId="9410" refreshError="1"/>
      <sheetData sheetId="9411" refreshError="1"/>
      <sheetData sheetId="9412">
        <row r="9">
          <cell r="A9" t="str">
            <v>A</v>
          </cell>
        </row>
      </sheetData>
      <sheetData sheetId="9413" refreshError="1"/>
      <sheetData sheetId="9414" refreshError="1"/>
      <sheetData sheetId="9415" refreshError="1"/>
      <sheetData sheetId="9416">
        <row r="9">
          <cell r="A9" t="str">
            <v>A</v>
          </cell>
        </row>
      </sheetData>
      <sheetData sheetId="9417">
        <row r="9">
          <cell r="A9" t="str">
            <v>A</v>
          </cell>
        </row>
      </sheetData>
      <sheetData sheetId="9418">
        <row r="9">
          <cell r="A9" t="str">
            <v>A</v>
          </cell>
        </row>
      </sheetData>
      <sheetData sheetId="9419">
        <row r="9">
          <cell r="A9" t="str">
            <v>A</v>
          </cell>
        </row>
      </sheetData>
      <sheetData sheetId="9420">
        <row r="9">
          <cell r="A9" t="str">
            <v>A</v>
          </cell>
        </row>
      </sheetData>
      <sheetData sheetId="9421">
        <row r="9">
          <cell r="A9" t="str">
            <v>A</v>
          </cell>
        </row>
      </sheetData>
      <sheetData sheetId="9422">
        <row r="9">
          <cell r="A9" t="str">
            <v>A</v>
          </cell>
        </row>
      </sheetData>
      <sheetData sheetId="9423">
        <row r="9">
          <cell r="A9" t="str">
            <v>A</v>
          </cell>
        </row>
      </sheetData>
      <sheetData sheetId="9424">
        <row r="9">
          <cell r="A9" t="str">
            <v>A</v>
          </cell>
        </row>
      </sheetData>
      <sheetData sheetId="9425">
        <row r="9">
          <cell r="A9" t="str">
            <v>A</v>
          </cell>
        </row>
      </sheetData>
      <sheetData sheetId="9426">
        <row r="9">
          <cell r="A9" t="str">
            <v>A</v>
          </cell>
        </row>
      </sheetData>
      <sheetData sheetId="9427">
        <row r="9">
          <cell r="A9" t="str">
            <v>A</v>
          </cell>
        </row>
      </sheetData>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ow r="9">
          <cell r="A9" t="str">
            <v>A</v>
          </cell>
        </row>
      </sheetData>
      <sheetData sheetId="9438">
        <row r="9">
          <cell r="A9" t="str">
            <v>A</v>
          </cell>
        </row>
      </sheetData>
      <sheetData sheetId="9439">
        <row r="9">
          <cell r="A9" t="str">
            <v>A</v>
          </cell>
        </row>
      </sheetData>
      <sheetData sheetId="9440">
        <row r="9">
          <cell r="A9" t="str">
            <v>A</v>
          </cell>
        </row>
      </sheetData>
      <sheetData sheetId="9441">
        <row r="9">
          <cell r="A9" t="str">
            <v>A</v>
          </cell>
        </row>
      </sheetData>
      <sheetData sheetId="9442">
        <row r="9">
          <cell r="A9" t="str">
            <v>A</v>
          </cell>
        </row>
      </sheetData>
      <sheetData sheetId="9443" refreshError="1"/>
      <sheetData sheetId="9444" refreshError="1"/>
      <sheetData sheetId="9445">
        <row r="9">
          <cell r="A9" t="str">
            <v>A</v>
          </cell>
        </row>
      </sheetData>
      <sheetData sheetId="9446" refreshError="1"/>
      <sheetData sheetId="9447" refreshError="1"/>
      <sheetData sheetId="9448" refreshError="1"/>
      <sheetData sheetId="9449" refreshError="1"/>
      <sheetData sheetId="9450">
        <row r="9">
          <cell r="A9" t="str">
            <v>A</v>
          </cell>
        </row>
      </sheetData>
      <sheetData sheetId="9451">
        <row r="9">
          <cell r="A9" t="str">
            <v>A</v>
          </cell>
        </row>
      </sheetData>
      <sheetData sheetId="9452">
        <row r="9">
          <cell r="A9" t="str">
            <v>A</v>
          </cell>
        </row>
      </sheetData>
      <sheetData sheetId="9453">
        <row r="9">
          <cell r="A9" t="str">
            <v>A</v>
          </cell>
        </row>
      </sheetData>
      <sheetData sheetId="9454">
        <row r="9">
          <cell r="A9" t="str">
            <v>A</v>
          </cell>
        </row>
      </sheetData>
      <sheetData sheetId="9455">
        <row r="9">
          <cell r="A9" t="str">
            <v>A</v>
          </cell>
        </row>
      </sheetData>
      <sheetData sheetId="9456">
        <row r="9">
          <cell r="A9" t="str">
            <v>A</v>
          </cell>
        </row>
      </sheetData>
      <sheetData sheetId="9457">
        <row r="9">
          <cell r="A9" t="str">
            <v>A</v>
          </cell>
        </row>
      </sheetData>
      <sheetData sheetId="9458">
        <row r="9">
          <cell r="A9" t="str">
            <v>A</v>
          </cell>
        </row>
      </sheetData>
      <sheetData sheetId="9459">
        <row r="9">
          <cell r="A9" t="str">
            <v>A</v>
          </cell>
        </row>
      </sheetData>
      <sheetData sheetId="9460">
        <row r="9">
          <cell r="A9" t="str">
            <v>A</v>
          </cell>
        </row>
      </sheetData>
      <sheetData sheetId="9461">
        <row r="9">
          <cell r="A9" t="str">
            <v>A</v>
          </cell>
        </row>
      </sheetData>
      <sheetData sheetId="9462">
        <row r="9">
          <cell r="A9" t="str">
            <v>A</v>
          </cell>
        </row>
      </sheetData>
      <sheetData sheetId="9463">
        <row r="9">
          <cell r="A9" t="str">
            <v>A</v>
          </cell>
        </row>
      </sheetData>
      <sheetData sheetId="9464">
        <row r="9">
          <cell r="A9" t="str">
            <v>A</v>
          </cell>
        </row>
      </sheetData>
      <sheetData sheetId="9465">
        <row r="9">
          <cell r="A9" t="str">
            <v>A</v>
          </cell>
        </row>
      </sheetData>
      <sheetData sheetId="9466">
        <row r="9">
          <cell r="A9" t="str">
            <v>A</v>
          </cell>
        </row>
      </sheetData>
      <sheetData sheetId="9467">
        <row r="9">
          <cell r="A9" t="str">
            <v>A</v>
          </cell>
        </row>
      </sheetData>
      <sheetData sheetId="9468">
        <row r="9">
          <cell r="A9" t="str">
            <v>A</v>
          </cell>
        </row>
      </sheetData>
      <sheetData sheetId="9469">
        <row r="9">
          <cell r="A9" t="str">
            <v>A</v>
          </cell>
        </row>
      </sheetData>
      <sheetData sheetId="9470">
        <row r="9">
          <cell r="A9" t="str">
            <v>A</v>
          </cell>
        </row>
      </sheetData>
      <sheetData sheetId="9471">
        <row r="9">
          <cell r="A9" t="str">
            <v>A</v>
          </cell>
        </row>
      </sheetData>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ow r="9">
          <cell r="A9" t="str">
            <v>A</v>
          </cell>
        </row>
      </sheetData>
      <sheetData sheetId="9484">
        <row r="9">
          <cell r="A9" t="str">
            <v>A</v>
          </cell>
        </row>
      </sheetData>
      <sheetData sheetId="9485">
        <row r="9">
          <cell r="A9" t="str">
            <v>A</v>
          </cell>
        </row>
      </sheetData>
      <sheetData sheetId="9486">
        <row r="9">
          <cell r="A9" t="str">
            <v>A</v>
          </cell>
        </row>
      </sheetData>
      <sheetData sheetId="9487">
        <row r="9">
          <cell r="A9" t="str">
            <v>A</v>
          </cell>
        </row>
      </sheetData>
      <sheetData sheetId="9488">
        <row r="9">
          <cell r="A9" t="str">
            <v>A</v>
          </cell>
        </row>
      </sheetData>
      <sheetData sheetId="9489">
        <row r="9">
          <cell r="A9" t="str">
            <v>A</v>
          </cell>
        </row>
      </sheetData>
      <sheetData sheetId="9490">
        <row r="9">
          <cell r="A9" t="str">
            <v>A</v>
          </cell>
        </row>
      </sheetData>
      <sheetData sheetId="9491">
        <row r="9">
          <cell r="A9" t="str">
            <v>A</v>
          </cell>
        </row>
      </sheetData>
      <sheetData sheetId="9492">
        <row r="9">
          <cell r="A9" t="str">
            <v>A</v>
          </cell>
        </row>
      </sheetData>
      <sheetData sheetId="9493">
        <row r="9">
          <cell r="A9" t="str">
            <v>A</v>
          </cell>
        </row>
      </sheetData>
      <sheetData sheetId="9494">
        <row r="9">
          <cell r="A9" t="str">
            <v>A</v>
          </cell>
        </row>
      </sheetData>
      <sheetData sheetId="9495">
        <row r="9">
          <cell r="A9" t="str">
            <v>A</v>
          </cell>
        </row>
      </sheetData>
      <sheetData sheetId="9496">
        <row r="9">
          <cell r="A9" t="str">
            <v>A</v>
          </cell>
        </row>
      </sheetData>
      <sheetData sheetId="9497">
        <row r="9">
          <cell r="A9" t="str">
            <v>A</v>
          </cell>
        </row>
      </sheetData>
      <sheetData sheetId="9498">
        <row r="9">
          <cell r="A9" t="str">
            <v>A</v>
          </cell>
        </row>
      </sheetData>
      <sheetData sheetId="9499">
        <row r="9">
          <cell r="A9" t="str">
            <v>A</v>
          </cell>
        </row>
      </sheetData>
      <sheetData sheetId="9500">
        <row r="9">
          <cell r="A9" t="str">
            <v>A</v>
          </cell>
        </row>
      </sheetData>
      <sheetData sheetId="9501">
        <row r="9">
          <cell r="A9" t="str">
            <v>A</v>
          </cell>
        </row>
      </sheetData>
      <sheetData sheetId="9502">
        <row r="9">
          <cell r="A9" t="str">
            <v>A</v>
          </cell>
        </row>
      </sheetData>
      <sheetData sheetId="9503">
        <row r="9">
          <cell r="A9" t="str">
            <v>A</v>
          </cell>
        </row>
      </sheetData>
      <sheetData sheetId="9504">
        <row r="9">
          <cell r="A9" t="str">
            <v>A</v>
          </cell>
        </row>
      </sheetData>
      <sheetData sheetId="9505">
        <row r="9">
          <cell r="A9" t="str">
            <v>A</v>
          </cell>
        </row>
      </sheetData>
      <sheetData sheetId="9506">
        <row r="9">
          <cell r="A9" t="str">
            <v>A</v>
          </cell>
        </row>
      </sheetData>
      <sheetData sheetId="9507">
        <row r="9">
          <cell r="A9" t="str">
            <v>A</v>
          </cell>
        </row>
      </sheetData>
      <sheetData sheetId="9508">
        <row r="9">
          <cell r="A9" t="str">
            <v>A</v>
          </cell>
        </row>
      </sheetData>
      <sheetData sheetId="9509">
        <row r="9">
          <cell r="A9" t="str">
            <v>A</v>
          </cell>
        </row>
      </sheetData>
      <sheetData sheetId="9510">
        <row r="9">
          <cell r="A9" t="str">
            <v>A</v>
          </cell>
        </row>
      </sheetData>
      <sheetData sheetId="9511">
        <row r="9">
          <cell r="A9" t="str">
            <v>A</v>
          </cell>
        </row>
      </sheetData>
      <sheetData sheetId="9512">
        <row r="9">
          <cell r="A9" t="str">
            <v>A</v>
          </cell>
        </row>
      </sheetData>
      <sheetData sheetId="9513">
        <row r="9">
          <cell r="A9" t="str">
            <v>A</v>
          </cell>
        </row>
      </sheetData>
      <sheetData sheetId="9514">
        <row r="9">
          <cell r="A9" t="str">
            <v>A</v>
          </cell>
        </row>
      </sheetData>
      <sheetData sheetId="9515">
        <row r="9">
          <cell r="A9" t="str">
            <v>A</v>
          </cell>
        </row>
      </sheetData>
      <sheetData sheetId="9516">
        <row r="9">
          <cell r="A9" t="str">
            <v>A</v>
          </cell>
        </row>
      </sheetData>
      <sheetData sheetId="9517">
        <row r="9">
          <cell r="A9" t="str">
            <v>A</v>
          </cell>
        </row>
      </sheetData>
      <sheetData sheetId="9518">
        <row r="9">
          <cell r="A9" t="str">
            <v>A</v>
          </cell>
        </row>
      </sheetData>
      <sheetData sheetId="9519">
        <row r="9">
          <cell r="A9" t="str">
            <v>A</v>
          </cell>
        </row>
      </sheetData>
      <sheetData sheetId="9520">
        <row r="9">
          <cell r="A9" t="str">
            <v>A</v>
          </cell>
        </row>
      </sheetData>
      <sheetData sheetId="9521">
        <row r="9">
          <cell r="A9" t="str">
            <v>A</v>
          </cell>
        </row>
      </sheetData>
      <sheetData sheetId="9522">
        <row r="9">
          <cell r="A9" t="str">
            <v>A</v>
          </cell>
        </row>
      </sheetData>
      <sheetData sheetId="9523">
        <row r="9">
          <cell r="A9" t="str">
            <v>A</v>
          </cell>
        </row>
      </sheetData>
      <sheetData sheetId="9524">
        <row r="9">
          <cell r="A9" t="str">
            <v>A</v>
          </cell>
        </row>
      </sheetData>
      <sheetData sheetId="9525">
        <row r="9">
          <cell r="A9" t="str">
            <v>A</v>
          </cell>
        </row>
      </sheetData>
      <sheetData sheetId="9526">
        <row r="9">
          <cell r="A9" t="str">
            <v>A</v>
          </cell>
        </row>
      </sheetData>
      <sheetData sheetId="9527">
        <row r="9">
          <cell r="A9" t="str">
            <v>A</v>
          </cell>
        </row>
      </sheetData>
      <sheetData sheetId="9528">
        <row r="9">
          <cell r="A9" t="str">
            <v>A</v>
          </cell>
        </row>
      </sheetData>
      <sheetData sheetId="9529">
        <row r="9">
          <cell r="A9" t="str">
            <v>A</v>
          </cell>
        </row>
      </sheetData>
      <sheetData sheetId="9530">
        <row r="9">
          <cell r="A9" t="str">
            <v>A</v>
          </cell>
        </row>
      </sheetData>
      <sheetData sheetId="9531">
        <row r="9">
          <cell r="A9" t="str">
            <v>A</v>
          </cell>
        </row>
      </sheetData>
      <sheetData sheetId="9532">
        <row r="9">
          <cell r="A9" t="str">
            <v>A</v>
          </cell>
        </row>
      </sheetData>
      <sheetData sheetId="9533">
        <row r="9">
          <cell r="A9" t="str">
            <v>A</v>
          </cell>
        </row>
      </sheetData>
      <sheetData sheetId="9534">
        <row r="9">
          <cell r="A9" t="str">
            <v>A</v>
          </cell>
        </row>
      </sheetData>
      <sheetData sheetId="9535">
        <row r="9">
          <cell r="A9" t="str">
            <v>A</v>
          </cell>
        </row>
      </sheetData>
      <sheetData sheetId="9536">
        <row r="9">
          <cell r="A9" t="str">
            <v>A</v>
          </cell>
        </row>
      </sheetData>
      <sheetData sheetId="9537">
        <row r="9">
          <cell r="A9" t="str">
            <v>A</v>
          </cell>
        </row>
      </sheetData>
      <sheetData sheetId="9538">
        <row r="9">
          <cell r="A9" t="str">
            <v>A</v>
          </cell>
        </row>
      </sheetData>
      <sheetData sheetId="9539">
        <row r="9">
          <cell r="A9" t="str">
            <v>A</v>
          </cell>
        </row>
      </sheetData>
      <sheetData sheetId="9540">
        <row r="9">
          <cell r="A9" t="str">
            <v>A</v>
          </cell>
        </row>
      </sheetData>
      <sheetData sheetId="9541">
        <row r="9">
          <cell r="A9" t="str">
            <v>A</v>
          </cell>
        </row>
      </sheetData>
      <sheetData sheetId="9542">
        <row r="9">
          <cell r="A9" t="str">
            <v>A</v>
          </cell>
        </row>
      </sheetData>
      <sheetData sheetId="9543">
        <row r="9">
          <cell r="A9" t="str">
            <v>A</v>
          </cell>
        </row>
      </sheetData>
      <sheetData sheetId="9544">
        <row r="9">
          <cell r="A9" t="str">
            <v>A</v>
          </cell>
        </row>
      </sheetData>
      <sheetData sheetId="9545" refreshError="1"/>
      <sheetData sheetId="9546" refreshError="1"/>
      <sheetData sheetId="9547">
        <row r="9">
          <cell r="A9" t="str">
            <v>A</v>
          </cell>
        </row>
      </sheetData>
      <sheetData sheetId="9548">
        <row r="9">
          <cell r="A9" t="str">
            <v>A</v>
          </cell>
        </row>
      </sheetData>
      <sheetData sheetId="9549">
        <row r="9">
          <cell r="A9" t="str">
            <v>A</v>
          </cell>
        </row>
      </sheetData>
      <sheetData sheetId="9550">
        <row r="9">
          <cell r="A9" t="str">
            <v>A</v>
          </cell>
        </row>
      </sheetData>
      <sheetData sheetId="9551">
        <row r="9">
          <cell r="A9" t="str">
            <v>A</v>
          </cell>
        </row>
      </sheetData>
      <sheetData sheetId="9552">
        <row r="9">
          <cell r="A9" t="str">
            <v>A</v>
          </cell>
        </row>
      </sheetData>
      <sheetData sheetId="9553">
        <row r="9">
          <cell r="A9" t="str">
            <v>A</v>
          </cell>
        </row>
      </sheetData>
      <sheetData sheetId="9554">
        <row r="9">
          <cell r="A9" t="str">
            <v>A</v>
          </cell>
        </row>
      </sheetData>
      <sheetData sheetId="9555">
        <row r="9">
          <cell r="A9" t="str">
            <v>A</v>
          </cell>
        </row>
      </sheetData>
      <sheetData sheetId="9556">
        <row r="9">
          <cell r="A9" t="str">
            <v>A</v>
          </cell>
        </row>
      </sheetData>
      <sheetData sheetId="9557">
        <row r="9">
          <cell r="A9" t="str">
            <v>A</v>
          </cell>
        </row>
      </sheetData>
      <sheetData sheetId="9558">
        <row r="9">
          <cell r="A9" t="str">
            <v>A</v>
          </cell>
        </row>
      </sheetData>
      <sheetData sheetId="9559">
        <row r="9">
          <cell r="A9" t="str">
            <v>A</v>
          </cell>
        </row>
      </sheetData>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ow r="9">
          <cell r="A9" t="str">
            <v>A</v>
          </cell>
        </row>
      </sheetData>
      <sheetData sheetId="9575">
        <row r="9">
          <cell r="A9" t="str">
            <v>A</v>
          </cell>
        </row>
      </sheetData>
      <sheetData sheetId="9576">
        <row r="9">
          <cell r="A9" t="str">
            <v>A</v>
          </cell>
        </row>
      </sheetData>
      <sheetData sheetId="9577">
        <row r="9">
          <cell r="A9" t="str">
            <v>A</v>
          </cell>
        </row>
      </sheetData>
      <sheetData sheetId="9578" refreshError="1"/>
      <sheetData sheetId="9579" refreshError="1"/>
      <sheetData sheetId="9580" refreshError="1"/>
      <sheetData sheetId="9581" refreshError="1"/>
      <sheetData sheetId="9582">
        <row r="9">
          <cell r="A9" t="str">
            <v>A</v>
          </cell>
        </row>
      </sheetData>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ow r="9">
          <cell r="A9" t="str">
            <v>A</v>
          </cell>
        </row>
      </sheetData>
      <sheetData sheetId="9594">
        <row r="9">
          <cell r="A9" t="str">
            <v>A</v>
          </cell>
        </row>
      </sheetData>
      <sheetData sheetId="9595">
        <row r="9">
          <cell r="A9" t="str">
            <v>A</v>
          </cell>
        </row>
      </sheetData>
      <sheetData sheetId="9596">
        <row r="9">
          <cell r="A9" t="str">
            <v>A</v>
          </cell>
        </row>
      </sheetData>
      <sheetData sheetId="9597">
        <row r="9">
          <cell r="A9" t="str">
            <v>A</v>
          </cell>
        </row>
      </sheetData>
      <sheetData sheetId="9598">
        <row r="9">
          <cell r="A9" t="str">
            <v>A</v>
          </cell>
        </row>
      </sheetData>
      <sheetData sheetId="9599">
        <row r="9">
          <cell r="A9" t="str">
            <v>A</v>
          </cell>
        </row>
      </sheetData>
      <sheetData sheetId="9600">
        <row r="9">
          <cell r="A9" t="str">
            <v>A</v>
          </cell>
        </row>
      </sheetData>
      <sheetData sheetId="9601">
        <row r="9">
          <cell r="A9" t="str">
            <v>A</v>
          </cell>
        </row>
      </sheetData>
      <sheetData sheetId="9602">
        <row r="9">
          <cell r="A9" t="str">
            <v>A</v>
          </cell>
        </row>
      </sheetData>
      <sheetData sheetId="9603">
        <row r="9">
          <cell r="A9" t="str">
            <v>A</v>
          </cell>
        </row>
      </sheetData>
      <sheetData sheetId="9604">
        <row r="9">
          <cell r="A9" t="str">
            <v>A</v>
          </cell>
        </row>
      </sheetData>
      <sheetData sheetId="9605">
        <row r="9">
          <cell r="A9" t="str">
            <v>A</v>
          </cell>
        </row>
      </sheetData>
      <sheetData sheetId="9606">
        <row r="9">
          <cell r="A9" t="str">
            <v>A</v>
          </cell>
        </row>
      </sheetData>
      <sheetData sheetId="9607">
        <row r="9">
          <cell r="A9" t="str">
            <v>A</v>
          </cell>
        </row>
      </sheetData>
      <sheetData sheetId="9608">
        <row r="9">
          <cell r="A9" t="str">
            <v>A</v>
          </cell>
        </row>
      </sheetData>
      <sheetData sheetId="9609">
        <row r="9">
          <cell r="A9" t="str">
            <v>A</v>
          </cell>
        </row>
      </sheetData>
      <sheetData sheetId="9610">
        <row r="9">
          <cell r="A9" t="str">
            <v>A</v>
          </cell>
        </row>
      </sheetData>
      <sheetData sheetId="9611">
        <row r="9">
          <cell r="A9" t="str">
            <v>A</v>
          </cell>
        </row>
      </sheetData>
      <sheetData sheetId="9612">
        <row r="9">
          <cell r="A9" t="str">
            <v>A</v>
          </cell>
        </row>
      </sheetData>
      <sheetData sheetId="9613">
        <row r="9">
          <cell r="A9" t="str">
            <v>A</v>
          </cell>
        </row>
      </sheetData>
      <sheetData sheetId="9614">
        <row r="9">
          <cell r="A9" t="str">
            <v>A</v>
          </cell>
        </row>
      </sheetData>
      <sheetData sheetId="9615">
        <row r="9">
          <cell r="A9" t="str">
            <v>A</v>
          </cell>
        </row>
      </sheetData>
      <sheetData sheetId="9616">
        <row r="9">
          <cell r="A9" t="str">
            <v>A</v>
          </cell>
        </row>
      </sheetData>
      <sheetData sheetId="9617">
        <row r="9">
          <cell r="A9" t="str">
            <v>A</v>
          </cell>
        </row>
      </sheetData>
      <sheetData sheetId="9618">
        <row r="9">
          <cell r="A9" t="str">
            <v>A</v>
          </cell>
        </row>
      </sheetData>
      <sheetData sheetId="9619">
        <row r="9">
          <cell r="A9" t="str">
            <v>A</v>
          </cell>
        </row>
      </sheetData>
      <sheetData sheetId="9620">
        <row r="9">
          <cell r="A9" t="str">
            <v>A</v>
          </cell>
        </row>
      </sheetData>
      <sheetData sheetId="9621" refreshError="1"/>
      <sheetData sheetId="9622">
        <row r="9">
          <cell r="A9" t="str">
            <v>A</v>
          </cell>
        </row>
      </sheetData>
      <sheetData sheetId="9623">
        <row r="9">
          <cell r="A9" t="str">
            <v>A</v>
          </cell>
        </row>
      </sheetData>
      <sheetData sheetId="9624">
        <row r="9">
          <cell r="A9" t="str">
            <v>A</v>
          </cell>
        </row>
      </sheetData>
      <sheetData sheetId="9625">
        <row r="9">
          <cell r="A9" t="str">
            <v>A</v>
          </cell>
        </row>
      </sheetData>
      <sheetData sheetId="9626">
        <row r="9">
          <cell r="A9" t="str">
            <v>A</v>
          </cell>
        </row>
      </sheetData>
      <sheetData sheetId="9627">
        <row r="9">
          <cell r="A9" t="str">
            <v>A</v>
          </cell>
        </row>
      </sheetData>
      <sheetData sheetId="9628">
        <row r="9">
          <cell r="A9" t="str">
            <v>A</v>
          </cell>
        </row>
      </sheetData>
      <sheetData sheetId="9629">
        <row r="9">
          <cell r="A9" t="str">
            <v>A</v>
          </cell>
        </row>
      </sheetData>
      <sheetData sheetId="9630">
        <row r="9">
          <cell r="A9" t="str">
            <v>A</v>
          </cell>
        </row>
      </sheetData>
      <sheetData sheetId="9631">
        <row r="9">
          <cell r="A9" t="str">
            <v>A</v>
          </cell>
        </row>
      </sheetData>
      <sheetData sheetId="9632">
        <row r="9">
          <cell r="A9" t="str">
            <v>A</v>
          </cell>
        </row>
      </sheetData>
      <sheetData sheetId="9633">
        <row r="9">
          <cell r="A9" t="str">
            <v>A</v>
          </cell>
        </row>
      </sheetData>
      <sheetData sheetId="9634">
        <row r="9">
          <cell r="A9" t="str">
            <v>A</v>
          </cell>
        </row>
      </sheetData>
      <sheetData sheetId="9635">
        <row r="9">
          <cell r="A9" t="str">
            <v>A</v>
          </cell>
        </row>
      </sheetData>
      <sheetData sheetId="9636">
        <row r="9">
          <cell r="A9" t="str">
            <v>A</v>
          </cell>
        </row>
      </sheetData>
      <sheetData sheetId="9637">
        <row r="9">
          <cell r="A9" t="str">
            <v>A</v>
          </cell>
        </row>
      </sheetData>
      <sheetData sheetId="9638">
        <row r="9">
          <cell r="A9" t="str">
            <v>A</v>
          </cell>
        </row>
      </sheetData>
      <sheetData sheetId="9639">
        <row r="9">
          <cell r="A9" t="str">
            <v>A</v>
          </cell>
        </row>
      </sheetData>
      <sheetData sheetId="9640">
        <row r="9">
          <cell r="A9" t="str">
            <v>A</v>
          </cell>
        </row>
      </sheetData>
      <sheetData sheetId="9641">
        <row r="9">
          <cell r="A9" t="str">
            <v>A</v>
          </cell>
        </row>
      </sheetData>
      <sheetData sheetId="9642">
        <row r="9">
          <cell r="A9" t="str">
            <v>A</v>
          </cell>
        </row>
      </sheetData>
      <sheetData sheetId="9643">
        <row r="9">
          <cell r="A9" t="str">
            <v>A</v>
          </cell>
        </row>
      </sheetData>
      <sheetData sheetId="9644">
        <row r="9">
          <cell r="A9" t="str">
            <v>A</v>
          </cell>
        </row>
      </sheetData>
      <sheetData sheetId="9645">
        <row r="9">
          <cell r="A9" t="str">
            <v>A</v>
          </cell>
        </row>
      </sheetData>
      <sheetData sheetId="9646">
        <row r="9">
          <cell r="A9" t="str">
            <v>A</v>
          </cell>
        </row>
      </sheetData>
      <sheetData sheetId="9647">
        <row r="9">
          <cell r="A9" t="str">
            <v>A</v>
          </cell>
        </row>
      </sheetData>
      <sheetData sheetId="9648">
        <row r="9">
          <cell r="A9" t="str">
            <v>A</v>
          </cell>
        </row>
      </sheetData>
      <sheetData sheetId="9649">
        <row r="9">
          <cell r="A9" t="str">
            <v>A</v>
          </cell>
        </row>
      </sheetData>
      <sheetData sheetId="9650">
        <row r="9">
          <cell r="A9" t="str">
            <v>A</v>
          </cell>
        </row>
      </sheetData>
      <sheetData sheetId="9651">
        <row r="9">
          <cell r="A9" t="str">
            <v>A</v>
          </cell>
        </row>
      </sheetData>
      <sheetData sheetId="9652">
        <row r="9">
          <cell r="A9" t="str">
            <v>A</v>
          </cell>
        </row>
      </sheetData>
      <sheetData sheetId="9653">
        <row r="9">
          <cell r="A9" t="str">
            <v>A</v>
          </cell>
        </row>
      </sheetData>
      <sheetData sheetId="9654">
        <row r="9">
          <cell r="A9" t="str">
            <v>A</v>
          </cell>
        </row>
      </sheetData>
      <sheetData sheetId="9655">
        <row r="9">
          <cell r="A9" t="str">
            <v>A</v>
          </cell>
        </row>
      </sheetData>
      <sheetData sheetId="9656">
        <row r="9">
          <cell r="A9" t="str">
            <v>A</v>
          </cell>
        </row>
      </sheetData>
      <sheetData sheetId="9657">
        <row r="9">
          <cell r="A9" t="str">
            <v>A</v>
          </cell>
        </row>
      </sheetData>
      <sheetData sheetId="9658">
        <row r="9">
          <cell r="A9" t="str">
            <v>A</v>
          </cell>
        </row>
      </sheetData>
      <sheetData sheetId="9659">
        <row r="9">
          <cell r="A9" t="str">
            <v>A</v>
          </cell>
        </row>
      </sheetData>
      <sheetData sheetId="9660">
        <row r="9">
          <cell r="A9" t="str">
            <v>A</v>
          </cell>
        </row>
      </sheetData>
      <sheetData sheetId="9661">
        <row r="9">
          <cell r="A9" t="str">
            <v>A</v>
          </cell>
        </row>
      </sheetData>
      <sheetData sheetId="9662">
        <row r="9">
          <cell r="A9" t="str">
            <v>A</v>
          </cell>
        </row>
      </sheetData>
      <sheetData sheetId="9663">
        <row r="9">
          <cell r="A9" t="str">
            <v>A</v>
          </cell>
        </row>
      </sheetData>
      <sheetData sheetId="9664">
        <row r="9">
          <cell r="A9" t="str">
            <v>A</v>
          </cell>
        </row>
      </sheetData>
      <sheetData sheetId="9665">
        <row r="9">
          <cell r="A9" t="str">
            <v>A</v>
          </cell>
        </row>
      </sheetData>
      <sheetData sheetId="9666">
        <row r="9">
          <cell r="A9" t="str">
            <v>A</v>
          </cell>
        </row>
      </sheetData>
      <sheetData sheetId="9667">
        <row r="9">
          <cell r="A9" t="str">
            <v>A</v>
          </cell>
        </row>
      </sheetData>
      <sheetData sheetId="9668">
        <row r="9">
          <cell r="A9" t="str">
            <v>A</v>
          </cell>
        </row>
      </sheetData>
      <sheetData sheetId="9669">
        <row r="9">
          <cell r="A9" t="str">
            <v>A</v>
          </cell>
        </row>
      </sheetData>
      <sheetData sheetId="9670">
        <row r="9">
          <cell r="A9" t="str">
            <v>A</v>
          </cell>
        </row>
      </sheetData>
      <sheetData sheetId="9671">
        <row r="9">
          <cell r="A9" t="str">
            <v>A</v>
          </cell>
        </row>
      </sheetData>
      <sheetData sheetId="9672">
        <row r="9">
          <cell r="A9" t="str">
            <v>A</v>
          </cell>
        </row>
      </sheetData>
      <sheetData sheetId="9673">
        <row r="9">
          <cell r="A9" t="str">
            <v>A</v>
          </cell>
        </row>
      </sheetData>
      <sheetData sheetId="9674">
        <row r="9">
          <cell r="A9" t="str">
            <v>A</v>
          </cell>
        </row>
      </sheetData>
      <sheetData sheetId="9675">
        <row r="9">
          <cell r="A9" t="str">
            <v>A</v>
          </cell>
        </row>
      </sheetData>
      <sheetData sheetId="9676">
        <row r="9">
          <cell r="A9" t="str">
            <v>A</v>
          </cell>
        </row>
      </sheetData>
      <sheetData sheetId="9677">
        <row r="9">
          <cell r="A9" t="str">
            <v>A</v>
          </cell>
        </row>
      </sheetData>
      <sheetData sheetId="9678">
        <row r="9">
          <cell r="A9" t="str">
            <v>A</v>
          </cell>
        </row>
      </sheetData>
      <sheetData sheetId="9679">
        <row r="9">
          <cell r="A9" t="str">
            <v>A</v>
          </cell>
        </row>
      </sheetData>
      <sheetData sheetId="9680">
        <row r="9">
          <cell r="A9" t="str">
            <v>A</v>
          </cell>
        </row>
      </sheetData>
      <sheetData sheetId="9681">
        <row r="9">
          <cell r="A9" t="str">
            <v>A</v>
          </cell>
        </row>
      </sheetData>
      <sheetData sheetId="9682">
        <row r="9">
          <cell r="A9" t="str">
            <v>A</v>
          </cell>
        </row>
      </sheetData>
      <sheetData sheetId="9683">
        <row r="9">
          <cell r="A9" t="str">
            <v>A</v>
          </cell>
        </row>
      </sheetData>
      <sheetData sheetId="9684">
        <row r="9">
          <cell r="A9" t="str">
            <v>A</v>
          </cell>
        </row>
      </sheetData>
      <sheetData sheetId="9685">
        <row r="9">
          <cell r="A9" t="str">
            <v>A</v>
          </cell>
        </row>
      </sheetData>
      <sheetData sheetId="9686">
        <row r="9">
          <cell r="A9" t="str">
            <v>A</v>
          </cell>
        </row>
      </sheetData>
      <sheetData sheetId="9687">
        <row r="9">
          <cell r="A9" t="str">
            <v>A</v>
          </cell>
        </row>
      </sheetData>
      <sheetData sheetId="9688">
        <row r="9">
          <cell r="A9" t="str">
            <v>A</v>
          </cell>
        </row>
      </sheetData>
      <sheetData sheetId="9689">
        <row r="9">
          <cell r="A9" t="str">
            <v>A</v>
          </cell>
        </row>
      </sheetData>
      <sheetData sheetId="9690">
        <row r="9">
          <cell r="A9" t="str">
            <v>A</v>
          </cell>
        </row>
      </sheetData>
      <sheetData sheetId="9691">
        <row r="9">
          <cell r="A9" t="str">
            <v>A</v>
          </cell>
        </row>
      </sheetData>
      <sheetData sheetId="9692">
        <row r="9">
          <cell r="A9" t="str">
            <v>A</v>
          </cell>
        </row>
      </sheetData>
      <sheetData sheetId="9693">
        <row r="9">
          <cell r="A9" t="str">
            <v>A</v>
          </cell>
        </row>
      </sheetData>
      <sheetData sheetId="9694">
        <row r="9">
          <cell r="A9" t="str">
            <v>A</v>
          </cell>
        </row>
      </sheetData>
      <sheetData sheetId="9695">
        <row r="9">
          <cell r="A9" t="str">
            <v>A</v>
          </cell>
        </row>
      </sheetData>
      <sheetData sheetId="9696">
        <row r="9">
          <cell r="A9" t="str">
            <v>A</v>
          </cell>
        </row>
      </sheetData>
      <sheetData sheetId="9697">
        <row r="9">
          <cell r="A9" t="str">
            <v>A</v>
          </cell>
        </row>
      </sheetData>
      <sheetData sheetId="9698" refreshError="1"/>
      <sheetData sheetId="9699" refreshError="1"/>
      <sheetData sheetId="9700">
        <row r="9">
          <cell r="A9" t="str">
            <v>A</v>
          </cell>
        </row>
      </sheetData>
      <sheetData sheetId="9701">
        <row r="9">
          <cell r="A9" t="str">
            <v>A</v>
          </cell>
        </row>
      </sheetData>
      <sheetData sheetId="9702">
        <row r="9">
          <cell r="A9" t="str">
            <v>A</v>
          </cell>
        </row>
      </sheetData>
      <sheetData sheetId="9703">
        <row r="9">
          <cell r="A9" t="str">
            <v>A</v>
          </cell>
        </row>
      </sheetData>
      <sheetData sheetId="9704">
        <row r="9">
          <cell r="A9" t="str">
            <v>A</v>
          </cell>
        </row>
      </sheetData>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ow r="9">
          <cell r="A9" t="str">
            <v>A</v>
          </cell>
        </row>
      </sheetData>
      <sheetData sheetId="9718">
        <row r="9">
          <cell r="A9" t="str">
            <v>A</v>
          </cell>
        </row>
      </sheetData>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ow r="9">
          <cell r="A9" t="str">
            <v>A</v>
          </cell>
        </row>
      </sheetData>
      <sheetData sheetId="9731">
        <row r="9">
          <cell r="A9" t="str">
            <v>A</v>
          </cell>
        </row>
      </sheetData>
      <sheetData sheetId="9732">
        <row r="9">
          <cell r="A9" t="str">
            <v>A</v>
          </cell>
        </row>
      </sheetData>
      <sheetData sheetId="9733">
        <row r="9">
          <cell r="A9" t="str">
            <v>A</v>
          </cell>
        </row>
      </sheetData>
      <sheetData sheetId="9734">
        <row r="9">
          <cell r="A9" t="str">
            <v>A</v>
          </cell>
        </row>
      </sheetData>
      <sheetData sheetId="9735">
        <row r="9">
          <cell r="A9" t="str">
            <v>A</v>
          </cell>
        </row>
      </sheetData>
      <sheetData sheetId="9736">
        <row r="9">
          <cell r="A9" t="str">
            <v>A</v>
          </cell>
        </row>
      </sheetData>
      <sheetData sheetId="9737">
        <row r="9">
          <cell r="A9" t="str">
            <v>A</v>
          </cell>
        </row>
      </sheetData>
      <sheetData sheetId="9738">
        <row r="9">
          <cell r="A9" t="str">
            <v>A</v>
          </cell>
        </row>
      </sheetData>
      <sheetData sheetId="9739">
        <row r="9">
          <cell r="A9" t="str">
            <v>A</v>
          </cell>
        </row>
      </sheetData>
      <sheetData sheetId="9740">
        <row r="9">
          <cell r="A9" t="str">
            <v>A</v>
          </cell>
        </row>
      </sheetData>
      <sheetData sheetId="9741">
        <row r="9">
          <cell r="A9" t="str">
            <v>A</v>
          </cell>
        </row>
      </sheetData>
      <sheetData sheetId="9742">
        <row r="9">
          <cell r="A9" t="str">
            <v>A</v>
          </cell>
        </row>
      </sheetData>
      <sheetData sheetId="9743">
        <row r="9">
          <cell r="A9" t="str">
            <v>A</v>
          </cell>
        </row>
      </sheetData>
      <sheetData sheetId="9744">
        <row r="9">
          <cell r="A9" t="str">
            <v>A</v>
          </cell>
        </row>
      </sheetData>
      <sheetData sheetId="9745">
        <row r="9">
          <cell r="A9" t="str">
            <v>A</v>
          </cell>
        </row>
      </sheetData>
      <sheetData sheetId="9746">
        <row r="9">
          <cell r="A9" t="str">
            <v>A</v>
          </cell>
        </row>
      </sheetData>
      <sheetData sheetId="9747">
        <row r="9">
          <cell r="A9" t="str">
            <v>A</v>
          </cell>
        </row>
      </sheetData>
      <sheetData sheetId="9748">
        <row r="9">
          <cell r="A9" t="str">
            <v>A</v>
          </cell>
        </row>
      </sheetData>
      <sheetData sheetId="9749">
        <row r="9">
          <cell r="A9" t="str">
            <v>A</v>
          </cell>
        </row>
      </sheetData>
      <sheetData sheetId="9750">
        <row r="9">
          <cell r="A9" t="str">
            <v>A</v>
          </cell>
        </row>
      </sheetData>
      <sheetData sheetId="9751">
        <row r="9">
          <cell r="A9" t="str">
            <v>A</v>
          </cell>
        </row>
      </sheetData>
      <sheetData sheetId="9752">
        <row r="9">
          <cell r="A9" t="str">
            <v>A</v>
          </cell>
        </row>
      </sheetData>
      <sheetData sheetId="9753">
        <row r="9">
          <cell r="A9" t="str">
            <v>A</v>
          </cell>
        </row>
      </sheetData>
      <sheetData sheetId="9754">
        <row r="9">
          <cell r="A9" t="str">
            <v>A</v>
          </cell>
        </row>
      </sheetData>
      <sheetData sheetId="9755">
        <row r="9">
          <cell r="A9" t="str">
            <v>A</v>
          </cell>
        </row>
      </sheetData>
      <sheetData sheetId="9756">
        <row r="9">
          <cell r="A9" t="str">
            <v>A</v>
          </cell>
        </row>
      </sheetData>
      <sheetData sheetId="9757">
        <row r="9">
          <cell r="A9" t="str">
            <v>A</v>
          </cell>
        </row>
      </sheetData>
      <sheetData sheetId="9758">
        <row r="9">
          <cell r="A9" t="str">
            <v>A</v>
          </cell>
        </row>
      </sheetData>
      <sheetData sheetId="9759">
        <row r="9">
          <cell r="A9" t="str">
            <v>A</v>
          </cell>
        </row>
      </sheetData>
      <sheetData sheetId="9760">
        <row r="9">
          <cell r="A9" t="str">
            <v>A</v>
          </cell>
        </row>
      </sheetData>
      <sheetData sheetId="9761">
        <row r="9">
          <cell r="A9" t="str">
            <v>A</v>
          </cell>
        </row>
      </sheetData>
      <sheetData sheetId="9762">
        <row r="9">
          <cell r="A9" t="str">
            <v>A</v>
          </cell>
        </row>
      </sheetData>
      <sheetData sheetId="9763">
        <row r="9">
          <cell r="A9" t="str">
            <v>A</v>
          </cell>
        </row>
      </sheetData>
      <sheetData sheetId="9764">
        <row r="9">
          <cell r="A9" t="str">
            <v>A</v>
          </cell>
        </row>
      </sheetData>
      <sheetData sheetId="9765">
        <row r="9">
          <cell r="A9" t="str">
            <v>A</v>
          </cell>
        </row>
      </sheetData>
      <sheetData sheetId="9766">
        <row r="9">
          <cell r="A9" t="str">
            <v>A</v>
          </cell>
        </row>
      </sheetData>
      <sheetData sheetId="9767">
        <row r="9">
          <cell r="A9" t="str">
            <v>A</v>
          </cell>
        </row>
      </sheetData>
      <sheetData sheetId="9768">
        <row r="9">
          <cell r="A9" t="str">
            <v>A</v>
          </cell>
        </row>
      </sheetData>
      <sheetData sheetId="9769">
        <row r="9">
          <cell r="A9" t="str">
            <v>A</v>
          </cell>
        </row>
      </sheetData>
      <sheetData sheetId="9770">
        <row r="9">
          <cell r="A9" t="str">
            <v>A</v>
          </cell>
        </row>
      </sheetData>
      <sheetData sheetId="9771">
        <row r="9">
          <cell r="A9" t="str">
            <v>A</v>
          </cell>
        </row>
      </sheetData>
      <sheetData sheetId="9772">
        <row r="9">
          <cell r="A9" t="str">
            <v>A</v>
          </cell>
        </row>
      </sheetData>
      <sheetData sheetId="9773">
        <row r="9">
          <cell r="A9" t="str">
            <v>A</v>
          </cell>
        </row>
      </sheetData>
      <sheetData sheetId="9774">
        <row r="9">
          <cell r="A9" t="str">
            <v>A</v>
          </cell>
        </row>
      </sheetData>
      <sheetData sheetId="9775">
        <row r="9">
          <cell r="A9" t="str">
            <v>A</v>
          </cell>
        </row>
      </sheetData>
      <sheetData sheetId="9776">
        <row r="9">
          <cell r="A9" t="str">
            <v>A</v>
          </cell>
        </row>
      </sheetData>
      <sheetData sheetId="9777">
        <row r="9">
          <cell r="A9" t="str">
            <v>A</v>
          </cell>
        </row>
      </sheetData>
      <sheetData sheetId="9778">
        <row r="9">
          <cell r="A9" t="str">
            <v>A</v>
          </cell>
        </row>
      </sheetData>
      <sheetData sheetId="9779">
        <row r="9">
          <cell r="A9" t="str">
            <v>A</v>
          </cell>
        </row>
      </sheetData>
      <sheetData sheetId="9780">
        <row r="9">
          <cell r="A9" t="str">
            <v>A</v>
          </cell>
        </row>
      </sheetData>
      <sheetData sheetId="9781">
        <row r="9">
          <cell r="A9" t="str">
            <v>A</v>
          </cell>
        </row>
      </sheetData>
      <sheetData sheetId="9782">
        <row r="9">
          <cell r="A9" t="str">
            <v>A</v>
          </cell>
        </row>
      </sheetData>
      <sheetData sheetId="9783">
        <row r="9">
          <cell r="A9" t="str">
            <v>A</v>
          </cell>
        </row>
      </sheetData>
      <sheetData sheetId="9784">
        <row r="9">
          <cell r="A9" t="str">
            <v>A</v>
          </cell>
        </row>
      </sheetData>
      <sheetData sheetId="9785">
        <row r="9">
          <cell r="A9" t="str">
            <v>A</v>
          </cell>
        </row>
      </sheetData>
      <sheetData sheetId="9786">
        <row r="9">
          <cell r="A9" t="str">
            <v>A</v>
          </cell>
        </row>
      </sheetData>
      <sheetData sheetId="9787">
        <row r="9">
          <cell r="A9" t="str">
            <v>A</v>
          </cell>
        </row>
      </sheetData>
      <sheetData sheetId="9788">
        <row r="9">
          <cell r="A9" t="str">
            <v>A</v>
          </cell>
        </row>
      </sheetData>
      <sheetData sheetId="9789">
        <row r="9">
          <cell r="A9" t="str">
            <v>A</v>
          </cell>
        </row>
      </sheetData>
      <sheetData sheetId="9790">
        <row r="9">
          <cell r="A9" t="str">
            <v>A</v>
          </cell>
        </row>
      </sheetData>
      <sheetData sheetId="9791">
        <row r="9">
          <cell r="A9" t="str">
            <v>A</v>
          </cell>
        </row>
      </sheetData>
      <sheetData sheetId="9792">
        <row r="9">
          <cell r="A9" t="str">
            <v>A</v>
          </cell>
        </row>
      </sheetData>
      <sheetData sheetId="9793">
        <row r="9">
          <cell r="A9" t="str">
            <v>A</v>
          </cell>
        </row>
      </sheetData>
      <sheetData sheetId="9794">
        <row r="9">
          <cell r="A9" t="str">
            <v>A</v>
          </cell>
        </row>
      </sheetData>
      <sheetData sheetId="9795">
        <row r="9">
          <cell r="A9" t="str">
            <v>A</v>
          </cell>
        </row>
      </sheetData>
      <sheetData sheetId="9796">
        <row r="9">
          <cell r="A9" t="str">
            <v>A</v>
          </cell>
        </row>
      </sheetData>
      <sheetData sheetId="9797">
        <row r="9">
          <cell r="A9" t="str">
            <v>A</v>
          </cell>
        </row>
      </sheetData>
      <sheetData sheetId="9798">
        <row r="9">
          <cell r="A9" t="str">
            <v>A</v>
          </cell>
        </row>
      </sheetData>
      <sheetData sheetId="9799">
        <row r="9">
          <cell r="A9" t="str">
            <v>A</v>
          </cell>
        </row>
      </sheetData>
      <sheetData sheetId="9800">
        <row r="9">
          <cell r="A9" t="str">
            <v>A</v>
          </cell>
        </row>
      </sheetData>
      <sheetData sheetId="9801">
        <row r="9">
          <cell r="A9" t="str">
            <v>A</v>
          </cell>
        </row>
      </sheetData>
      <sheetData sheetId="9802">
        <row r="9">
          <cell r="A9" t="str">
            <v>A</v>
          </cell>
        </row>
      </sheetData>
      <sheetData sheetId="9803">
        <row r="9">
          <cell r="A9" t="str">
            <v>A</v>
          </cell>
        </row>
      </sheetData>
      <sheetData sheetId="9804">
        <row r="9">
          <cell r="A9" t="str">
            <v>A</v>
          </cell>
        </row>
      </sheetData>
      <sheetData sheetId="9805">
        <row r="9">
          <cell r="A9" t="str">
            <v>A</v>
          </cell>
        </row>
      </sheetData>
      <sheetData sheetId="9806">
        <row r="9">
          <cell r="A9" t="str">
            <v>A</v>
          </cell>
        </row>
      </sheetData>
      <sheetData sheetId="9807">
        <row r="9">
          <cell r="A9" t="str">
            <v>A</v>
          </cell>
        </row>
      </sheetData>
      <sheetData sheetId="9808">
        <row r="9">
          <cell r="A9" t="str">
            <v>A</v>
          </cell>
        </row>
      </sheetData>
      <sheetData sheetId="9809">
        <row r="9">
          <cell r="A9" t="str">
            <v>A</v>
          </cell>
        </row>
      </sheetData>
      <sheetData sheetId="9810">
        <row r="9">
          <cell r="A9" t="str">
            <v>A</v>
          </cell>
        </row>
      </sheetData>
      <sheetData sheetId="9811">
        <row r="9">
          <cell r="A9" t="str">
            <v>A</v>
          </cell>
        </row>
      </sheetData>
      <sheetData sheetId="9812">
        <row r="9">
          <cell r="A9" t="str">
            <v>A</v>
          </cell>
        </row>
      </sheetData>
      <sheetData sheetId="9813">
        <row r="9">
          <cell r="A9" t="str">
            <v>A</v>
          </cell>
        </row>
      </sheetData>
      <sheetData sheetId="9814">
        <row r="9">
          <cell r="A9" t="str">
            <v>A</v>
          </cell>
        </row>
      </sheetData>
      <sheetData sheetId="9815">
        <row r="9">
          <cell r="A9" t="str">
            <v>A</v>
          </cell>
        </row>
      </sheetData>
      <sheetData sheetId="9816">
        <row r="9">
          <cell r="A9" t="str">
            <v>A</v>
          </cell>
        </row>
      </sheetData>
      <sheetData sheetId="9817">
        <row r="9">
          <cell r="A9" t="str">
            <v>A</v>
          </cell>
        </row>
      </sheetData>
      <sheetData sheetId="9818">
        <row r="9">
          <cell r="A9" t="str">
            <v>A</v>
          </cell>
        </row>
      </sheetData>
      <sheetData sheetId="9819">
        <row r="9">
          <cell r="A9" t="str">
            <v>A</v>
          </cell>
        </row>
      </sheetData>
      <sheetData sheetId="9820">
        <row r="9">
          <cell r="A9" t="str">
            <v>A</v>
          </cell>
        </row>
      </sheetData>
      <sheetData sheetId="9821">
        <row r="9">
          <cell r="A9" t="str">
            <v>A</v>
          </cell>
        </row>
      </sheetData>
      <sheetData sheetId="9822">
        <row r="9">
          <cell r="A9" t="str">
            <v>A</v>
          </cell>
        </row>
      </sheetData>
      <sheetData sheetId="9823">
        <row r="9">
          <cell r="A9" t="str">
            <v>A</v>
          </cell>
        </row>
      </sheetData>
      <sheetData sheetId="9824">
        <row r="9">
          <cell r="A9" t="str">
            <v>A</v>
          </cell>
        </row>
      </sheetData>
      <sheetData sheetId="9825">
        <row r="9">
          <cell r="A9" t="str">
            <v>A</v>
          </cell>
        </row>
      </sheetData>
      <sheetData sheetId="9826">
        <row r="9">
          <cell r="A9" t="str">
            <v>A</v>
          </cell>
        </row>
      </sheetData>
      <sheetData sheetId="9827">
        <row r="9">
          <cell r="A9" t="str">
            <v>A</v>
          </cell>
        </row>
      </sheetData>
      <sheetData sheetId="9828">
        <row r="9">
          <cell r="A9" t="str">
            <v>A</v>
          </cell>
        </row>
      </sheetData>
      <sheetData sheetId="9829">
        <row r="9">
          <cell r="A9" t="str">
            <v>A</v>
          </cell>
        </row>
      </sheetData>
      <sheetData sheetId="9830">
        <row r="9">
          <cell r="A9" t="str">
            <v>A</v>
          </cell>
        </row>
      </sheetData>
      <sheetData sheetId="9831">
        <row r="9">
          <cell r="A9" t="str">
            <v>A</v>
          </cell>
        </row>
      </sheetData>
      <sheetData sheetId="9832">
        <row r="9">
          <cell r="A9" t="str">
            <v>A</v>
          </cell>
        </row>
      </sheetData>
      <sheetData sheetId="9833">
        <row r="9">
          <cell r="A9" t="str">
            <v>A</v>
          </cell>
        </row>
      </sheetData>
      <sheetData sheetId="9834">
        <row r="9">
          <cell r="A9" t="str">
            <v>A</v>
          </cell>
        </row>
      </sheetData>
      <sheetData sheetId="9835">
        <row r="9">
          <cell r="A9" t="str">
            <v>A</v>
          </cell>
        </row>
      </sheetData>
      <sheetData sheetId="9836">
        <row r="9">
          <cell r="A9" t="str">
            <v>A</v>
          </cell>
        </row>
      </sheetData>
      <sheetData sheetId="9837">
        <row r="9">
          <cell r="A9" t="str">
            <v>A</v>
          </cell>
        </row>
      </sheetData>
      <sheetData sheetId="9838">
        <row r="9">
          <cell r="A9" t="str">
            <v>A</v>
          </cell>
        </row>
      </sheetData>
      <sheetData sheetId="9839">
        <row r="9">
          <cell r="A9" t="str">
            <v>A</v>
          </cell>
        </row>
      </sheetData>
      <sheetData sheetId="9840">
        <row r="9">
          <cell r="A9" t="str">
            <v>A</v>
          </cell>
        </row>
      </sheetData>
      <sheetData sheetId="9841">
        <row r="9">
          <cell r="A9" t="str">
            <v>A</v>
          </cell>
        </row>
      </sheetData>
      <sheetData sheetId="9842">
        <row r="9">
          <cell r="A9" t="str">
            <v>A</v>
          </cell>
        </row>
      </sheetData>
      <sheetData sheetId="9843">
        <row r="9">
          <cell r="A9" t="str">
            <v>A</v>
          </cell>
        </row>
      </sheetData>
      <sheetData sheetId="9844">
        <row r="9">
          <cell r="A9" t="str">
            <v>A</v>
          </cell>
        </row>
      </sheetData>
      <sheetData sheetId="9845">
        <row r="9">
          <cell r="A9" t="str">
            <v>A</v>
          </cell>
        </row>
      </sheetData>
      <sheetData sheetId="9846">
        <row r="9">
          <cell r="A9" t="str">
            <v>A</v>
          </cell>
        </row>
      </sheetData>
      <sheetData sheetId="9847">
        <row r="9">
          <cell r="A9" t="str">
            <v>A</v>
          </cell>
        </row>
      </sheetData>
      <sheetData sheetId="9848">
        <row r="9">
          <cell r="A9" t="str">
            <v>A</v>
          </cell>
        </row>
      </sheetData>
      <sheetData sheetId="9849">
        <row r="9">
          <cell r="A9" t="str">
            <v>A</v>
          </cell>
        </row>
      </sheetData>
      <sheetData sheetId="9850">
        <row r="9">
          <cell r="A9" t="str">
            <v>A</v>
          </cell>
        </row>
      </sheetData>
      <sheetData sheetId="9851">
        <row r="9">
          <cell r="A9" t="str">
            <v>A</v>
          </cell>
        </row>
      </sheetData>
      <sheetData sheetId="9852">
        <row r="9">
          <cell r="A9" t="str">
            <v>A</v>
          </cell>
        </row>
      </sheetData>
      <sheetData sheetId="9853">
        <row r="9">
          <cell r="A9" t="str">
            <v>A</v>
          </cell>
        </row>
      </sheetData>
      <sheetData sheetId="9854">
        <row r="9">
          <cell r="A9" t="str">
            <v>A</v>
          </cell>
        </row>
      </sheetData>
      <sheetData sheetId="9855">
        <row r="9">
          <cell r="A9" t="str">
            <v>A</v>
          </cell>
        </row>
      </sheetData>
      <sheetData sheetId="9856">
        <row r="9">
          <cell r="A9" t="str">
            <v>A</v>
          </cell>
        </row>
      </sheetData>
      <sheetData sheetId="9857">
        <row r="9">
          <cell r="A9" t="str">
            <v>A</v>
          </cell>
        </row>
      </sheetData>
      <sheetData sheetId="9858">
        <row r="9">
          <cell r="A9" t="str">
            <v>A</v>
          </cell>
        </row>
      </sheetData>
      <sheetData sheetId="9859">
        <row r="9">
          <cell r="A9" t="str">
            <v>A</v>
          </cell>
        </row>
      </sheetData>
      <sheetData sheetId="9860">
        <row r="9">
          <cell r="A9" t="str">
            <v>A</v>
          </cell>
        </row>
      </sheetData>
      <sheetData sheetId="9861">
        <row r="9">
          <cell r="A9" t="str">
            <v>A</v>
          </cell>
        </row>
      </sheetData>
      <sheetData sheetId="9862">
        <row r="9">
          <cell r="A9" t="str">
            <v>A</v>
          </cell>
        </row>
      </sheetData>
      <sheetData sheetId="9863">
        <row r="9">
          <cell r="A9" t="str">
            <v>A</v>
          </cell>
        </row>
      </sheetData>
      <sheetData sheetId="9864">
        <row r="9">
          <cell r="A9" t="str">
            <v>A</v>
          </cell>
        </row>
      </sheetData>
      <sheetData sheetId="9865">
        <row r="9">
          <cell r="A9" t="str">
            <v>A</v>
          </cell>
        </row>
      </sheetData>
      <sheetData sheetId="9866">
        <row r="9">
          <cell r="A9" t="str">
            <v>A</v>
          </cell>
        </row>
      </sheetData>
      <sheetData sheetId="9867">
        <row r="9">
          <cell r="A9" t="str">
            <v>A</v>
          </cell>
        </row>
      </sheetData>
      <sheetData sheetId="9868">
        <row r="9">
          <cell r="A9" t="str">
            <v>A</v>
          </cell>
        </row>
      </sheetData>
      <sheetData sheetId="9869">
        <row r="9">
          <cell r="A9" t="str">
            <v>A</v>
          </cell>
        </row>
      </sheetData>
      <sheetData sheetId="9870">
        <row r="9">
          <cell r="A9" t="str">
            <v>A</v>
          </cell>
        </row>
      </sheetData>
      <sheetData sheetId="9871">
        <row r="9">
          <cell r="A9" t="str">
            <v>A</v>
          </cell>
        </row>
      </sheetData>
      <sheetData sheetId="9872">
        <row r="9">
          <cell r="A9" t="str">
            <v>A</v>
          </cell>
        </row>
      </sheetData>
      <sheetData sheetId="9873">
        <row r="9">
          <cell r="A9" t="str">
            <v>A</v>
          </cell>
        </row>
      </sheetData>
      <sheetData sheetId="9874">
        <row r="9">
          <cell r="A9" t="str">
            <v>A</v>
          </cell>
        </row>
      </sheetData>
      <sheetData sheetId="9875">
        <row r="9">
          <cell r="A9" t="str">
            <v>A</v>
          </cell>
        </row>
      </sheetData>
      <sheetData sheetId="9876">
        <row r="9">
          <cell r="A9" t="str">
            <v>A</v>
          </cell>
        </row>
      </sheetData>
      <sheetData sheetId="9877">
        <row r="9">
          <cell r="A9" t="str">
            <v>A</v>
          </cell>
        </row>
      </sheetData>
      <sheetData sheetId="9878">
        <row r="9">
          <cell r="A9" t="str">
            <v>A</v>
          </cell>
        </row>
      </sheetData>
      <sheetData sheetId="9879">
        <row r="9">
          <cell r="A9" t="str">
            <v>A</v>
          </cell>
        </row>
      </sheetData>
      <sheetData sheetId="9880">
        <row r="9">
          <cell r="A9" t="str">
            <v>A</v>
          </cell>
        </row>
      </sheetData>
      <sheetData sheetId="9881">
        <row r="9">
          <cell r="A9" t="str">
            <v>A</v>
          </cell>
        </row>
      </sheetData>
      <sheetData sheetId="9882">
        <row r="9">
          <cell r="A9" t="str">
            <v>A</v>
          </cell>
        </row>
      </sheetData>
      <sheetData sheetId="9883">
        <row r="9">
          <cell r="A9" t="str">
            <v>A</v>
          </cell>
        </row>
      </sheetData>
      <sheetData sheetId="9884">
        <row r="9">
          <cell r="A9" t="str">
            <v>A</v>
          </cell>
        </row>
      </sheetData>
      <sheetData sheetId="9885">
        <row r="9">
          <cell r="A9" t="str">
            <v>A</v>
          </cell>
        </row>
      </sheetData>
      <sheetData sheetId="9886">
        <row r="9">
          <cell r="A9" t="str">
            <v>A</v>
          </cell>
        </row>
      </sheetData>
      <sheetData sheetId="9887">
        <row r="9">
          <cell r="A9" t="str">
            <v>A</v>
          </cell>
        </row>
      </sheetData>
      <sheetData sheetId="9888">
        <row r="9">
          <cell r="A9" t="str">
            <v>A</v>
          </cell>
        </row>
      </sheetData>
      <sheetData sheetId="9889">
        <row r="9">
          <cell r="A9" t="str">
            <v>A</v>
          </cell>
        </row>
      </sheetData>
      <sheetData sheetId="9890">
        <row r="9">
          <cell r="A9" t="str">
            <v>A</v>
          </cell>
        </row>
      </sheetData>
      <sheetData sheetId="9891">
        <row r="9">
          <cell r="A9" t="str">
            <v>A</v>
          </cell>
        </row>
      </sheetData>
      <sheetData sheetId="9892">
        <row r="9">
          <cell r="A9" t="str">
            <v>A</v>
          </cell>
        </row>
      </sheetData>
      <sheetData sheetId="9893">
        <row r="9">
          <cell r="A9" t="str">
            <v>A</v>
          </cell>
        </row>
      </sheetData>
      <sheetData sheetId="9894">
        <row r="9">
          <cell r="A9" t="str">
            <v>A</v>
          </cell>
        </row>
      </sheetData>
      <sheetData sheetId="9895">
        <row r="9">
          <cell r="A9" t="str">
            <v>A</v>
          </cell>
        </row>
      </sheetData>
      <sheetData sheetId="9896">
        <row r="9">
          <cell r="A9" t="str">
            <v>A</v>
          </cell>
        </row>
      </sheetData>
      <sheetData sheetId="9897">
        <row r="9">
          <cell r="A9" t="str">
            <v>A</v>
          </cell>
        </row>
      </sheetData>
      <sheetData sheetId="9898">
        <row r="9">
          <cell r="A9" t="str">
            <v>A</v>
          </cell>
        </row>
      </sheetData>
      <sheetData sheetId="9899">
        <row r="9">
          <cell r="A9" t="str">
            <v>A</v>
          </cell>
        </row>
      </sheetData>
      <sheetData sheetId="9900">
        <row r="9">
          <cell r="A9" t="str">
            <v>A</v>
          </cell>
        </row>
      </sheetData>
      <sheetData sheetId="9901">
        <row r="9">
          <cell r="A9" t="str">
            <v>A</v>
          </cell>
        </row>
      </sheetData>
      <sheetData sheetId="9902">
        <row r="9">
          <cell r="A9" t="str">
            <v>A</v>
          </cell>
        </row>
      </sheetData>
      <sheetData sheetId="9903">
        <row r="9">
          <cell r="A9" t="str">
            <v>A</v>
          </cell>
        </row>
      </sheetData>
      <sheetData sheetId="9904">
        <row r="9">
          <cell r="A9" t="str">
            <v>A</v>
          </cell>
        </row>
      </sheetData>
      <sheetData sheetId="9905">
        <row r="9">
          <cell r="A9" t="str">
            <v>A</v>
          </cell>
        </row>
      </sheetData>
      <sheetData sheetId="9906">
        <row r="9">
          <cell r="A9" t="str">
            <v>A</v>
          </cell>
        </row>
      </sheetData>
      <sheetData sheetId="9907">
        <row r="9">
          <cell r="A9" t="str">
            <v>A</v>
          </cell>
        </row>
      </sheetData>
      <sheetData sheetId="9908">
        <row r="9">
          <cell r="A9" t="str">
            <v>A</v>
          </cell>
        </row>
      </sheetData>
      <sheetData sheetId="9909">
        <row r="9">
          <cell r="A9" t="str">
            <v>A</v>
          </cell>
        </row>
      </sheetData>
      <sheetData sheetId="9910">
        <row r="9">
          <cell r="A9" t="str">
            <v>A</v>
          </cell>
        </row>
      </sheetData>
      <sheetData sheetId="9911">
        <row r="9">
          <cell r="A9" t="str">
            <v>A</v>
          </cell>
        </row>
      </sheetData>
      <sheetData sheetId="9912">
        <row r="9">
          <cell r="A9" t="str">
            <v>A</v>
          </cell>
        </row>
      </sheetData>
      <sheetData sheetId="9913">
        <row r="9">
          <cell r="A9" t="str">
            <v>A</v>
          </cell>
        </row>
      </sheetData>
      <sheetData sheetId="9914">
        <row r="9">
          <cell r="A9" t="str">
            <v>A</v>
          </cell>
        </row>
      </sheetData>
      <sheetData sheetId="9915">
        <row r="9">
          <cell r="A9" t="str">
            <v>A</v>
          </cell>
        </row>
      </sheetData>
      <sheetData sheetId="9916">
        <row r="9">
          <cell r="A9" t="str">
            <v>A</v>
          </cell>
        </row>
      </sheetData>
      <sheetData sheetId="9917">
        <row r="9">
          <cell r="A9" t="str">
            <v>A</v>
          </cell>
        </row>
      </sheetData>
      <sheetData sheetId="9918">
        <row r="9">
          <cell r="A9" t="str">
            <v>A</v>
          </cell>
        </row>
      </sheetData>
      <sheetData sheetId="9919">
        <row r="9">
          <cell r="A9" t="str">
            <v>A</v>
          </cell>
        </row>
      </sheetData>
      <sheetData sheetId="9920">
        <row r="9">
          <cell r="A9" t="str">
            <v>A</v>
          </cell>
        </row>
      </sheetData>
      <sheetData sheetId="9921">
        <row r="9">
          <cell r="A9" t="str">
            <v>A</v>
          </cell>
        </row>
      </sheetData>
      <sheetData sheetId="9922">
        <row r="9">
          <cell r="A9" t="str">
            <v>A</v>
          </cell>
        </row>
      </sheetData>
      <sheetData sheetId="9923">
        <row r="9">
          <cell r="A9" t="str">
            <v>A</v>
          </cell>
        </row>
      </sheetData>
      <sheetData sheetId="9924">
        <row r="9">
          <cell r="A9" t="str">
            <v>A</v>
          </cell>
        </row>
      </sheetData>
      <sheetData sheetId="9925">
        <row r="9">
          <cell r="A9" t="str">
            <v>A</v>
          </cell>
        </row>
      </sheetData>
      <sheetData sheetId="9926">
        <row r="9">
          <cell r="A9" t="str">
            <v>A</v>
          </cell>
        </row>
      </sheetData>
      <sheetData sheetId="9927">
        <row r="9">
          <cell r="A9" t="str">
            <v>A</v>
          </cell>
        </row>
      </sheetData>
      <sheetData sheetId="9928">
        <row r="9">
          <cell r="A9" t="str">
            <v>A</v>
          </cell>
        </row>
      </sheetData>
      <sheetData sheetId="9929">
        <row r="9">
          <cell r="A9" t="str">
            <v>A</v>
          </cell>
        </row>
      </sheetData>
      <sheetData sheetId="9930">
        <row r="9">
          <cell r="A9" t="str">
            <v>A</v>
          </cell>
        </row>
      </sheetData>
      <sheetData sheetId="9931">
        <row r="9">
          <cell r="A9" t="str">
            <v>A</v>
          </cell>
        </row>
      </sheetData>
      <sheetData sheetId="9932">
        <row r="9">
          <cell r="A9" t="str">
            <v>A</v>
          </cell>
        </row>
      </sheetData>
      <sheetData sheetId="9933">
        <row r="9">
          <cell r="A9" t="str">
            <v>A</v>
          </cell>
        </row>
      </sheetData>
      <sheetData sheetId="9934">
        <row r="9">
          <cell r="A9" t="str">
            <v>A</v>
          </cell>
        </row>
      </sheetData>
      <sheetData sheetId="9935">
        <row r="9">
          <cell r="A9" t="str">
            <v>A</v>
          </cell>
        </row>
      </sheetData>
      <sheetData sheetId="9936">
        <row r="9">
          <cell r="A9" t="str">
            <v>A</v>
          </cell>
        </row>
      </sheetData>
      <sheetData sheetId="9937">
        <row r="9">
          <cell r="A9" t="str">
            <v>A</v>
          </cell>
        </row>
      </sheetData>
      <sheetData sheetId="9938">
        <row r="9">
          <cell r="A9" t="str">
            <v>A</v>
          </cell>
        </row>
      </sheetData>
      <sheetData sheetId="9939">
        <row r="9">
          <cell r="A9" t="str">
            <v>A</v>
          </cell>
        </row>
      </sheetData>
      <sheetData sheetId="9940">
        <row r="9">
          <cell r="A9" t="str">
            <v>A</v>
          </cell>
        </row>
      </sheetData>
      <sheetData sheetId="9941">
        <row r="9">
          <cell r="A9" t="str">
            <v>A</v>
          </cell>
        </row>
      </sheetData>
      <sheetData sheetId="9942">
        <row r="9">
          <cell r="A9" t="str">
            <v>A</v>
          </cell>
        </row>
      </sheetData>
      <sheetData sheetId="9943">
        <row r="9">
          <cell r="A9" t="str">
            <v>A</v>
          </cell>
        </row>
      </sheetData>
      <sheetData sheetId="9944">
        <row r="9">
          <cell r="A9" t="str">
            <v>A</v>
          </cell>
        </row>
      </sheetData>
      <sheetData sheetId="9945">
        <row r="9">
          <cell r="A9" t="str">
            <v>A</v>
          </cell>
        </row>
      </sheetData>
      <sheetData sheetId="9946">
        <row r="9">
          <cell r="A9" t="str">
            <v>A</v>
          </cell>
        </row>
      </sheetData>
      <sheetData sheetId="9947">
        <row r="9">
          <cell r="A9" t="str">
            <v>A</v>
          </cell>
        </row>
      </sheetData>
      <sheetData sheetId="9948">
        <row r="9">
          <cell r="A9" t="str">
            <v>A</v>
          </cell>
        </row>
      </sheetData>
      <sheetData sheetId="9949">
        <row r="9">
          <cell r="A9" t="str">
            <v>A</v>
          </cell>
        </row>
      </sheetData>
      <sheetData sheetId="9950">
        <row r="9">
          <cell r="A9" t="str">
            <v>A</v>
          </cell>
        </row>
      </sheetData>
      <sheetData sheetId="9951">
        <row r="9">
          <cell r="A9" t="str">
            <v>A</v>
          </cell>
        </row>
      </sheetData>
      <sheetData sheetId="9952">
        <row r="9">
          <cell r="A9" t="str">
            <v>A</v>
          </cell>
        </row>
      </sheetData>
      <sheetData sheetId="9953">
        <row r="9">
          <cell r="A9" t="str">
            <v>A</v>
          </cell>
        </row>
      </sheetData>
      <sheetData sheetId="9954">
        <row r="9">
          <cell r="A9" t="str">
            <v>A</v>
          </cell>
        </row>
      </sheetData>
      <sheetData sheetId="9955">
        <row r="9">
          <cell r="A9" t="str">
            <v>A</v>
          </cell>
        </row>
      </sheetData>
      <sheetData sheetId="9956">
        <row r="9">
          <cell r="A9" t="str">
            <v>A</v>
          </cell>
        </row>
      </sheetData>
      <sheetData sheetId="9957">
        <row r="9">
          <cell r="A9" t="str">
            <v>A</v>
          </cell>
        </row>
      </sheetData>
      <sheetData sheetId="9958">
        <row r="9">
          <cell r="A9" t="str">
            <v>A</v>
          </cell>
        </row>
      </sheetData>
      <sheetData sheetId="9959">
        <row r="9">
          <cell r="A9" t="str">
            <v>A</v>
          </cell>
        </row>
      </sheetData>
      <sheetData sheetId="9960">
        <row r="9">
          <cell r="A9" t="str">
            <v>A</v>
          </cell>
        </row>
      </sheetData>
      <sheetData sheetId="9961">
        <row r="9">
          <cell r="A9" t="str">
            <v>A</v>
          </cell>
        </row>
      </sheetData>
      <sheetData sheetId="9962">
        <row r="9">
          <cell r="A9" t="str">
            <v>A</v>
          </cell>
        </row>
      </sheetData>
      <sheetData sheetId="9963">
        <row r="9">
          <cell r="A9" t="str">
            <v>A</v>
          </cell>
        </row>
      </sheetData>
      <sheetData sheetId="9964">
        <row r="9">
          <cell r="A9" t="str">
            <v>A</v>
          </cell>
        </row>
      </sheetData>
      <sheetData sheetId="9965">
        <row r="9">
          <cell r="A9" t="str">
            <v>A</v>
          </cell>
        </row>
      </sheetData>
      <sheetData sheetId="9966">
        <row r="9">
          <cell r="A9" t="str">
            <v>A</v>
          </cell>
        </row>
      </sheetData>
      <sheetData sheetId="9967">
        <row r="9">
          <cell r="A9" t="str">
            <v>A</v>
          </cell>
        </row>
      </sheetData>
      <sheetData sheetId="9968">
        <row r="9">
          <cell r="A9" t="str">
            <v>A</v>
          </cell>
        </row>
      </sheetData>
      <sheetData sheetId="9969">
        <row r="9">
          <cell r="A9" t="str">
            <v>A</v>
          </cell>
        </row>
      </sheetData>
      <sheetData sheetId="9970">
        <row r="9">
          <cell r="A9" t="str">
            <v>A</v>
          </cell>
        </row>
      </sheetData>
      <sheetData sheetId="9971">
        <row r="9">
          <cell r="A9" t="str">
            <v>A</v>
          </cell>
        </row>
      </sheetData>
      <sheetData sheetId="9972">
        <row r="9">
          <cell r="A9" t="str">
            <v>A</v>
          </cell>
        </row>
      </sheetData>
      <sheetData sheetId="9973">
        <row r="9">
          <cell r="A9" t="str">
            <v>A</v>
          </cell>
        </row>
      </sheetData>
      <sheetData sheetId="9974">
        <row r="9">
          <cell r="A9" t="str">
            <v>A</v>
          </cell>
        </row>
      </sheetData>
      <sheetData sheetId="9975">
        <row r="9">
          <cell r="A9" t="str">
            <v>A</v>
          </cell>
        </row>
      </sheetData>
      <sheetData sheetId="9976">
        <row r="9">
          <cell r="A9" t="str">
            <v>A</v>
          </cell>
        </row>
      </sheetData>
      <sheetData sheetId="9977">
        <row r="9">
          <cell r="A9" t="str">
            <v>A</v>
          </cell>
        </row>
      </sheetData>
      <sheetData sheetId="9978">
        <row r="9">
          <cell r="A9" t="str">
            <v>A</v>
          </cell>
        </row>
      </sheetData>
      <sheetData sheetId="9979">
        <row r="9">
          <cell r="A9" t="str">
            <v>A</v>
          </cell>
        </row>
      </sheetData>
      <sheetData sheetId="9980">
        <row r="9">
          <cell r="A9" t="str">
            <v>A</v>
          </cell>
        </row>
      </sheetData>
      <sheetData sheetId="9981">
        <row r="9">
          <cell r="A9" t="str">
            <v>A</v>
          </cell>
        </row>
      </sheetData>
      <sheetData sheetId="9982">
        <row r="9">
          <cell r="A9" t="str">
            <v>A</v>
          </cell>
        </row>
      </sheetData>
      <sheetData sheetId="9983">
        <row r="9">
          <cell r="A9" t="str">
            <v>A</v>
          </cell>
        </row>
      </sheetData>
      <sheetData sheetId="9984">
        <row r="9">
          <cell r="A9" t="str">
            <v>A</v>
          </cell>
        </row>
      </sheetData>
      <sheetData sheetId="9985">
        <row r="9">
          <cell r="A9" t="str">
            <v>A</v>
          </cell>
        </row>
      </sheetData>
      <sheetData sheetId="9986">
        <row r="9">
          <cell r="A9" t="str">
            <v>A</v>
          </cell>
        </row>
      </sheetData>
      <sheetData sheetId="9987">
        <row r="9">
          <cell r="A9" t="str">
            <v>A</v>
          </cell>
        </row>
      </sheetData>
      <sheetData sheetId="9988">
        <row r="9">
          <cell r="A9" t="str">
            <v>A</v>
          </cell>
        </row>
      </sheetData>
      <sheetData sheetId="9989">
        <row r="9">
          <cell r="A9" t="str">
            <v>A</v>
          </cell>
        </row>
      </sheetData>
      <sheetData sheetId="9990">
        <row r="9">
          <cell r="A9" t="str">
            <v>A</v>
          </cell>
        </row>
      </sheetData>
      <sheetData sheetId="9991">
        <row r="9">
          <cell r="A9" t="str">
            <v>A</v>
          </cell>
        </row>
      </sheetData>
      <sheetData sheetId="9992">
        <row r="9">
          <cell r="A9" t="str">
            <v>A</v>
          </cell>
        </row>
      </sheetData>
      <sheetData sheetId="9993">
        <row r="9">
          <cell r="A9" t="str">
            <v>A</v>
          </cell>
        </row>
      </sheetData>
      <sheetData sheetId="9994">
        <row r="9">
          <cell r="A9" t="str">
            <v>A</v>
          </cell>
        </row>
      </sheetData>
      <sheetData sheetId="9995">
        <row r="9">
          <cell r="A9" t="str">
            <v>A</v>
          </cell>
        </row>
      </sheetData>
      <sheetData sheetId="9996">
        <row r="9">
          <cell r="A9" t="str">
            <v>A</v>
          </cell>
        </row>
      </sheetData>
      <sheetData sheetId="9997">
        <row r="9">
          <cell r="A9" t="str">
            <v>A</v>
          </cell>
        </row>
      </sheetData>
      <sheetData sheetId="9998">
        <row r="9">
          <cell r="A9" t="str">
            <v>A</v>
          </cell>
        </row>
      </sheetData>
      <sheetData sheetId="9999">
        <row r="9">
          <cell r="A9" t="str">
            <v>A</v>
          </cell>
        </row>
      </sheetData>
      <sheetData sheetId="10000">
        <row r="9">
          <cell r="A9" t="str">
            <v>A</v>
          </cell>
        </row>
      </sheetData>
      <sheetData sheetId="10001">
        <row r="9">
          <cell r="A9" t="str">
            <v>A</v>
          </cell>
        </row>
      </sheetData>
      <sheetData sheetId="10002">
        <row r="9">
          <cell r="A9" t="str">
            <v>A</v>
          </cell>
        </row>
      </sheetData>
      <sheetData sheetId="10003">
        <row r="9">
          <cell r="A9" t="str">
            <v>A</v>
          </cell>
        </row>
      </sheetData>
      <sheetData sheetId="10004">
        <row r="9">
          <cell r="A9" t="str">
            <v>A</v>
          </cell>
        </row>
      </sheetData>
      <sheetData sheetId="10005">
        <row r="9">
          <cell r="A9" t="str">
            <v>A</v>
          </cell>
        </row>
      </sheetData>
      <sheetData sheetId="10006">
        <row r="9">
          <cell r="A9" t="str">
            <v>A</v>
          </cell>
        </row>
      </sheetData>
      <sheetData sheetId="10007">
        <row r="9">
          <cell r="A9" t="str">
            <v>A</v>
          </cell>
        </row>
      </sheetData>
      <sheetData sheetId="10008">
        <row r="9">
          <cell r="A9" t="str">
            <v>A</v>
          </cell>
        </row>
      </sheetData>
      <sheetData sheetId="10009">
        <row r="9">
          <cell r="A9" t="str">
            <v>A</v>
          </cell>
        </row>
      </sheetData>
      <sheetData sheetId="10010">
        <row r="9">
          <cell r="A9" t="str">
            <v>A</v>
          </cell>
        </row>
      </sheetData>
      <sheetData sheetId="10011">
        <row r="9">
          <cell r="A9" t="str">
            <v>A</v>
          </cell>
        </row>
      </sheetData>
      <sheetData sheetId="10012">
        <row r="9">
          <cell r="A9" t="str">
            <v>A</v>
          </cell>
        </row>
      </sheetData>
      <sheetData sheetId="10013">
        <row r="9">
          <cell r="A9" t="str">
            <v>A</v>
          </cell>
        </row>
      </sheetData>
      <sheetData sheetId="10014">
        <row r="9">
          <cell r="A9" t="str">
            <v>A</v>
          </cell>
        </row>
      </sheetData>
      <sheetData sheetId="10015">
        <row r="9">
          <cell r="A9" t="str">
            <v>A</v>
          </cell>
        </row>
      </sheetData>
      <sheetData sheetId="10016">
        <row r="9">
          <cell r="A9" t="str">
            <v>A</v>
          </cell>
        </row>
      </sheetData>
      <sheetData sheetId="10017">
        <row r="9">
          <cell r="A9" t="str">
            <v>A</v>
          </cell>
        </row>
      </sheetData>
      <sheetData sheetId="10018">
        <row r="9">
          <cell r="A9" t="str">
            <v>A</v>
          </cell>
        </row>
      </sheetData>
      <sheetData sheetId="10019">
        <row r="9">
          <cell r="A9" t="str">
            <v>A</v>
          </cell>
        </row>
      </sheetData>
      <sheetData sheetId="10020">
        <row r="9">
          <cell r="A9" t="str">
            <v>A</v>
          </cell>
        </row>
      </sheetData>
      <sheetData sheetId="10021">
        <row r="9">
          <cell r="A9" t="str">
            <v>A</v>
          </cell>
        </row>
      </sheetData>
      <sheetData sheetId="10022">
        <row r="9">
          <cell r="A9" t="str">
            <v>A</v>
          </cell>
        </row>
      </sheetData>
      <sheetData sheetId="10023">
        <row r="9">
          <cell r="A9" t="str">
            <v>A</v>
          </cell>
        </row>
      </sheetData>
      <sheetData sheetId="10024">
        <row r="9">
          <cell r="A9" t="str">
            <v>A</v>
          </cell>
        </row>
      </sheetData>
      <sheetData sheetId="10025">
        <row r="9">
          <cell r="A9" t="str">
            <v>A</v>
          </cell>
        </row>
      </sheetData>
      <sheetData sheetId="10026">
        <row r="9">
          <cell r="A9" t="str">
            <v>A</v>
          </cell>
        </row>
      </sheetData>
      <sheetData sheetId="10027">
        <row r="9">
          <cell r="A9" t="str">
            <v>A</v>
          </cell>
        </row>
      </sheetData>
      <sheetData sheetId="10028">
        <row r="9">
          <cell r="A9" t="str">
            <v>A</v>
          </cell>
        </row>
      </sheetData>
      <sheetData sheetId="10029">
        <row r="9">
          <cell r="A9" t="str">
            <v>A</v>
          </cell>
        </row>
      </sheetData>
      <sheetData sheetId="10030">
        <row r="9">
          <cell r="A9" t="str">
            <v>A</v>
          </cell>
        </row>
      </sheetData>
      <sheetData sheetId="10031">
        <row r="9">
          <cell r="A9" t="str">
            <v>A</v>
          </cell>
        </row>
      </sheetData>
      <sheetData sheetId="10032">
        <row r="9">
          <cell r="A9" t="str">
            <v>A</v>
          </cell>
        </row>
      </sheetData>
      <sheetData sheetId="10033">
        <row r="9">
          <cell r="A9" t="str">
            <v>A</v>
          </cell>
        </row>
      </sheetData>
      <sheetData sheetId="10034">
        <row r="9">
          <cell r="A9" t="str">
            <v>A</v>
          </cell>
        </row>
      </sheetData>
      <sheetData sheetId="10035">
        <row r="9">
          <cell r="A9" t="str">
            <v>A</v>
          </cell>
        </row>
      </sheetData>
      <sheetData sheetId="10036">
        <row r="9">
          <cell r="A9" t="str">
            <v>A</v>
          </cell>
        </row>
      </sheetData>
      <sheetData sheetId="10037">
        <row r="9">
          <cell r="A9" t="str">
            <v>A</v>
          </cell>
        </row>
      </sheetData>
      <sheetData sheetId="10038">
        <row r="9">
          <cell r="A9" t="str">
            <v>A</v>
          </cell>
        </row>
      </sheetData>
      <sheetData sheetId="10039">
        <row r="9">
          <cell r="A9" t="str">
            <v>A</v>
          </cell>
        </row>
      </sheetData>
      <sheetData sheetId="10040">
        <row r="9">
          <cell r="A9" t="str">
            <v>A</v>
          </cell>
        </row>
      </sheetData>
      <sheetData sheetId="10041">
        <row r="9">
          <cell r="A9" t="str">
            <v>A</v>
          </cell>
        </row>
      </sheetData>
      <sheetData sheetId="10042">
        <row r="9">
          <cell r="A9" t="str">
            <v>A</v>
          </cell>
        </row>
      </sheetData>
      <sheetData sheetId="10043">
        <row r="9">
          <cell r="A9" t="str">
            <v>A</v>
          </cell>
        </row>
      </sheetData>
      <sheetData sheetId="10044">
        <row r="9">
          <cell r="A9" t="str">
            <v>A</v>
          </cell>
        </row>
      </sheetData>
      <sheetData sheetId="10045">
        <row r="9">
          <cell r="A9" t="str">
            <v>A</v>
          </cell>
        </row>
      </sheetData>
      <sheetData sheetId="10046">
        <row r="9">
          <cell r="A9" t="str">
            <v>A</v>
          </cell>
        </row>
      </sheetData>
      <sheetData sheetId="10047">
        <row r="9">
          <cell r="A9" t="str">
            <v>A</v>
          </cell>
        </row>
      </sheetData>
      <sheetData sheetId="10048">
        <row r="9">
          <cell r="A9" t="str">
            <v>A</v>
          </cell>
        </row>
      </sheetData>
      <sheetData sheetId="10049">
        <row r="9">
          <cell r="A9" t="str">
            <v>A</v>
          </cell>
        </row>
      </sheetData>
      <sheetData sheetId="10050">
        <row r="9">
          <cell r="A9" t="str">
            <v>A</v>
          </cell>
        </row>
      </sheetData>
      <sheetData sheetId="10051">
        <row r="9">
          <cell r="A9" t="str">
            <v>A</v>
          </cell>
        </row>
      </sheetData>
      <sheetData sheetId="10052">
        <row r="9">
          <cell r="A9" t="str">
            <v>A</v>
          </cell>
        </row>
      </sheetData>
      <sheetData sheetId="10053">
        <row r="9">
          <cell r="A9" t="str">
            <v>A</v>
          </cell>
        </row>
      </sheetData>
      <sheetData sheetId="10054">
        <row r="9">
          <cell r="A9" t="str">
            <v>A</v>
          </cell>
        </row>
      </sheetData>
      <sheetData sheetId="10055">
        <row r="9">
          <cell r="A9" t="str">
            <v>A</v>
          </cell>
        </row>
      </sheetData>
      <sheetData sheetId="10056">
        <row r="9">
          <cell r="A9" t="str">
            <v>A</v>
          </cell>
        </row>
      </sheetData>
      <sheetData sheetId="10057">
        <row r="9">
          <cell r="A9" t="str">
            <v>A</v>
          </cell>
        </row>
      </sheetData>
      <sheetData sheetId="10058">
        <row r="9">
          <cell r="A9" t="str">
            <v>A</v>
          </cell>
        </row>
      </sheetData>
      <sheetData sheetId="10059">
        <row r="9">
          <cell r="A9" t="str">
            <v>A</v>
          </cell>
        </row>
      </sheetData>
      <sheetData sheetId="10060">
        <row r="9">
          <cell r="A9" t="str">
            <v>A</v>
          </cell>
        </row>
      </sheetData>
      <sheetData sheetId="10061">
        <row r="9">
          <cell r="A9" t="str">
            <v>A</v>
          </cell>
        </row>
      </sheetData>
      <sheetData sheetId="10062">
        <row r="9">
          <cell r="A9" t="str">
            <v>A</v>
          </cell>
        </row>
      </sheetData>
      <sheetData sheetId="10063">
        <row r="9">
          <cell r="A9" t="str">
            <v>A</v>
          </cell>
        </row>
      </sheetData>
      <sheetData sheetId="10064">
        <row r="9">
          <cell r="A9" t="str">
            <v>A</v>
          </cell>
        </row>
      </sheetData>
      <sheetData sheetId="10065">
        <row r="9">
          <cell r="A9" t="str">
            <v>A</v>
          </cell>
        </row>
      </sheetData>
      <sheetData sheetId="10066">
        <row r="9">
          <cell r="A9" t="str">
            <v>A</v>
          </cell>
        </row>
      </sheetData>
      <sheetData sheetId="10067">
        <row r="9">
          <cell r="A9" t="str">
            <v>A</v>
          </cell>
        </row>
      </sheetData>
      <sheetData sheetId="10068">
        <row r="9">
          <cell r="A9" t="str">
            <v>A</v>
          </cell>
        </row>
      </sheetData>
      <sheetData sheetId="10069">
        <row r="9">
          <cell r="A9" t="str">
            <v>A</v>
          </cell>
        </row>
      </sheetData>
      <sheetData sheetId="10070">
        <row r="9">
          <cell r="A9" t="str">
            <v>A</v>
          </cell>
        </row>
      </sheetData>
      <sheetData sheetId="10071">
        <row r="9">
          <cell r="A9" t="str">
            <v>A</v>
          </cell>
        </row>
      </sheetData>
      <sheetData sheetId="10072">
        <row r="9">
          <cell r="A9" t="str">
            <v>A</v>
          </cell>
        </row>
      </sheetData>
      <sheetData sheetId="10073">
        <row r="9">
          <cell r="A9" t="str">
            <v>A</v>
          </cell>
        </row>
      </sheetData>
      <sheetData sheetId="10074">
        <row r="9">
          <cell r="A9" t="str">
            <v>A</v>
          </cell>
        </row>
      </sheetData>
      <sheetData sheetId="10075">
        <row r="9">
          <cell r="A9" t="str">
            <v>A</v>
          </cell>
        </row>
      </sheetData>
      <sheetData sheetId="10076">
        <row r="9">
          <cell r="A9" t="str">
            <v>A</v>
          </cell>
        </row>
      </sheetData>
      <sheetData sheetId="10077">
        <row r="9">
          <cell r="A9" t="str">
            <v>A</v>
          </cell>
        </row>
      </sheetData>
      <sheetData sheetId="10078">
        <row r="9">
          <cell r="A9" t="str">
            <v>A</v>
          </cell>
        </row>
      </sheetData>
      <sheetData sheetId="10079">
        <row r="9">
          <cell r="A9" t="str">
            <v>A</v>
          </cell>
        </row>
      </sheetData>
      <sheetData sheetId="10080">
        <row r="9">
          <cell r="A9" t="str">
            <v>A</v>
          </cell>
        </row>
      </sheetData>
      <sheetData sheetId="10081">
        <row r="9">
          <cell r="A9" t="str">
            <v>A</v>
          </cell>
        </row>
      </sheetData>
      <sheetData sheetId="10082">
        <row r="9">
          <cell r="A9" t="str">
            <v>A</v>
          </cell>
        </row>
      </sheetData>
      <sheetData sheetId="10083">
        <row r="9">
          <cell r="A9" t="str">
            <v>A</v>
          </cell>
        </row>
      </sheetData>
      <sheetData sheetId="10084">
        <row r="9">
          <cell r="A9" t="str">
            <v>A</v>
          </cell>
        </row>
      </sheetData>
      <sheetData sheetId="10085">
        <row r="9">
          <cell r="A9" t="str">
            <v>A</v>
          </cell>
        </row>
      </sheetData>
      <sheetData sheetId="10086">
        <row r="9">
          <cell r="A9" t="str">
            <v>A</v>
          </cell>
        </row>
      </sheetData>
      <sheetData sheetId="10087">
        <row r="9">
          <cell r="A9" t="str">
            <v>A</v>
          </cell>
        </row>
      </sheetData>
      <sheetData sheetId="10088">
        <row r="9">
          <cell r="A9" t="str">
            <v>A</v>
          </cell>
        </row>
      </sheetData>
      <sheetData sheetId="10089">
        <row r="9">
          <cell r="A9" t="str">
            <v>A</v>
          </cell>
        </row>
      </sheetData>
      <sheetData sheetId="10090">
        <row r="9">
          <cell r="A9" t="str">
            <v>A</v>
          </cell>
        </row>
      </sheetData>
      <sheetData sheetId="10091">
        <row r="9">
          <cell r="A9" t="str">
            <v>A</v>
          </cell>
        </row>
      </sheetData>
      <sheetData sheetId="10092">
        <row r="9">
          <cell r="A9" t="str">
            <v>A</v>
          </cell>
        </row>
      </sheetData>
      <sheetData sheetId="10093">
        <row r="9">
          <cell r="A9" t="str">
            <v>A</v>
          </cell>
        </row>
      </sheetData>
      <sheetData sheetId="10094">
        <row r="9">
          <cell r="A9" t="str">
            <v>A</v>
          </cell>
        </row>
      </sheetData>
      <sheetData sheetId="10095">
        <row r="9">
          <cell r="A9" t="str">
            <v>A</v>
          </cell>
        </row>
      </sheetData>
      <sheetData sheetId="10096">
        <row r="9">
          <cell r="A9" t="str">
            <v>A</v>
          </cell>
        </row>
      </sheetData>
      <sheetData sheetId="10097">
        <row r="9">
          <cell r="A9" t="str">
            <v>A</v>
          </cell>
        </row>
      </sheetData>
      <sheetData sheetId="10098">
        <row r="9">
          <cell r="A9" t="str">
            <v>A</v>
          </cell>
        </row>
      </sheetData>
      <sheetData sheetId="10099">
        <row r="9">
          <cell r="A9" t="str">
            <v>A</v>
          </cell>
        </row>
      </sheetData>
      <sheetData sheetId="10100">
        <row r="9">
          <cell r="A9" t="str">
            <v>A</v>
          </cell>
        </row>
      </sheetData>
      <sheetData sheetId="10101">
        <row r="9">
          <cell r="A9" t="str">
            <v>A</v>
          </cell>
        </row>
      </sheetData>
      <sheetData sheetId="10102">
        <row r="9">
          <cell r="A9" t="str">
            <v>A</v>
          </cell>
        </row>
      </sheetData>
      <sheetData sheetId="10103">
        <row r="9">
          <cell r="A9" t="str">
            <v>A</v>
          </cell>
        </row>
      </sheetData>
      <sheetData sheetId="10104">
        <row r="9">
          <cell r="A9" t="str">
            <v>A</v>
          </cell>
        </row>
      </sheetData>
      <sheetData sheetId="10105">
        <row r="9">
          <cell r="A9" t="str">
            <v>A</v>
          </cell>
        </row>
      </sheetData>
      <sheetData sheetId="10106">
        <row r="9">
          <cell r="A9" t="str">
            <v>A</v>
          </cell>
        </row>
      </sheetData>
      <sheetData sheetId="10107">
        <row r="9">
          <cell r="A9" t="str">
            <v>A</v>
          </cell>
        </row>
      </sheetData>
      <sheetData sheetId="10108">
        <row r="9">
          <cell r="A9" t="str">
            <v>A</v>
          </cell>
        </row>
      </sheetData>
      <sheetData sheetId="10109">
        <row r="9">
          <cell r="A9" t="str">
            <v>A</v>
          </cell>
        </row>
      </sheetData>
      <sheetData sheetId="10110">
        <row r="9">
          <cell r="A9" t="str">
            <v>A</v>
          </cell>
        </row>
      </sheetData>
      <sheetData sheetId="10111">
        <row r="9">
          <cell r="A9" t="str">
            <v>A</v>
          </cell>
        </row>
      </sheetData>
      <sheetData sheetId="10112">
        <row r="9">
          <cell r="A9" t="str">
            <v>A</v>
          </cell>
        </row>
      </sheetData>
      <sheetData sheetId="10113">
        <row r="9">
          <cell r="A9" t="str">
            <v>A</v>
          </cell>
        </row>
      </sheetData>
      <sheetData sheetId="10114">
        <row r="9">
          <cell r="A9" t="str">
            <v>A</v>
          </cell>
        </row>
      </sheetData>
      <sheetData sheetId="10115">
        <row r="9">
          <cell r="A9" t="str">
            <v>A</v>
          </cell>
        </row>
      </sheetData>
      <sheetData sheetId="10116">
        <row r="9">
          <cell r="A9" t="str">
            <v>A</v>
          </cell>
        </row>
      </sheetData>
      <sheetData sheetId="10117">
        <row r="9">
          <cell r="A9" t="str">
            <v>A</v>
          </cell>
        </row>
      </sheetData>
      <sheetData sheetId="10118">
        <row r="9">
          <cell r="A9" t="str">
            <v>A</v>
          </cell>
        </row>
      </sheetData>
      <sheetData sheetId="10119">
        <row r="9">
          <cell r="A9" t="str">
            <v>A</v>
          </cell>
        </row>
      </sheetData>
      <sheetData sheetId="10120">
        <row r="9">
          <cell r="A9" t="str">
            <v>A</v>
          </cell>
        </row>
      </sheetData>
      <sheetData sheetId="10121">
        <row r="9">
          <cell r="A9" t="str">
            <v>A</v>
          </cell>
        </row>
      </sheetData>
      <sheetData sheetId="10122">
        <row r="9">
          <cell r="A9" t="str">
            <v>A</v>
          </cell>
        </row>
      </sheetData>
      <sheetData sheetId="10123">
        <row r="9">
          <cell r="A9" t="str">
            <v>A</v>
          </cell>
        </row>
      </sheetData>
      <sheetData sheetId="10124">
        <row r="9">
          <cell r="A9" t="str">
            <v>A</v>
          </cell>
        </row>
      </sheetData>
      <sheetData sheetId="10125">
        <row r="9">
          <cell r="A9" t="str">
            <v>A</v>
          </cell>
        </row>
      </sheetData>
      <sheetData sheetId="10126">
        <row r="9">
          <cell r="A9" t="str">
            <v>A</v>
          </cell>
        </row>
      </sheetData>
      <sheetData sheetId="10127">
        <row r="9">
          <cell r="A9" t="str">
            <v>A</v>
          </cell>
        </row>
      </sheetData>
      <sheetData sheetId="10128">
        <row r="9">
          <cell r="A9" t="str">
            <v>A</v>
          </cell>
        </row>
      </sheetData>
      <sheetData sheetId="10129">
        <row r="9">
          <cell r="A9" t="str">
            <v>A</v>
          </cell>
        </row>
      </sheetData>
      <sheetData sheetId="10130">
        <row r="9">
          <cell r="A9" t="str">
            <v>A</v>
          </cell>
        </row>
      </sheetData>
      <sheetData sheetId="10131">
        <row r="9">
          <cell r="A9" t="str">
            <v>A</v>
          </cell>
        </row>
      </sheetData>
      <sheetData sheetId="10132">
        <row r="9">
          <cell r="A9" t="str">
            <v>A</v>
          </cell>
        </row>
      </sheetData>
      <sheetData sheetId="10133">
        <row r="9">
          <cell r="A9" t="str">
            <v>A</v>
          </cell>
        </row>
      </sheetData>
      <sheetData sheetId="10134">
        <row r="9">
          <cell r="A9" t="str">
            <v>A</v>
          </cell>
        </row>
      </sheetData>
      <sheetData sheetId="10135">
        <row r="9">
          <cell r="A9" t="str">
            <v>A</v>
          </cell>
        </row>
      </sheetData>
      <sheetData sheetId="10136">
        <row r="9">
          <cell r="A9" t="str">
            <v>A</v>
          </cell>
        </row>
      </sheetData>
      <sheetData sheetId="10137">
        <row r="9">
          <cell r="A9" t="str">
            <v>A</v>
          </cell>
        </row>
      </sheetData>
      <sheetData sheetId="10138">
        <row r="9">
          <cell r="A9" t="str">
            <v>A</v>
          </cell>
        </row>
      </sheetData>
      <sheetData sheetId="10139">
        <row r="9">
          <cell r="A9" t="str">
            <v>A</v>
          </cell>
        </row>
      </sheetData>
      <sheetData sheetId="10140">
        <row r="9">
          <cell r="A9" t="str">
            <v>A</v>
          </cell>
        </row>
      </sheetData>
      <sheetData sheetId="10141">
        <row r="9">
          <cell r="A9" t="str">
            <v>A</v>
          </cell>
        </row>
      </sheetData>
      <sheetData sheetId="10142">
        <row r="9">
          <cell r="A9" t="str">
            <v>A</v>
          </cell>
        </row>
      </sheetData>
      <sheetData sheetId="10143">
        <row r="9">
          <cell r="A9" t="str">
            <v>A</v>
          </cell>
        </row>
      </sheetData>
      <sheetData sheetId="10144">
        <row r="9">
          <cell r="A9" t="str">
            <v>A</v>
          </cell>
        </row>
      </sheetData>
      <sheetData sheetId="10145">
        <row r="9">
          <cell r="A9" t="str">
            <v>A</v>
          </cell>
        </row>
      </sheetData>
      <sheetData sheetId="10146">
        <row r="9">
          <cell r="A9" t="str">
            <v>A</v>
          </cell>
        </row>
      </sheetData>
      <sheetData sheetId="10147">
        <row r="9">
          <cell r="A9" t="str">
            <v>A</v>
          </cell>
        </row>
      </sheetData>
      <sheetData sheetId="10148">
        <row r="9">
          <cell r="A9" t="str">
            <v>A</v>
          </cell>
        </row>
      </sheetData>
      <sheetData sheetId="10149">
        <row r="9">
          <cell r="A9" t="str">
            <v>A</v>
          </cell>
        </row>
      </sheetData>
      <sheetData sheetId="10150">
        <row r="9">
          <cell r="A9" t="str">
            <v>A</v>
          </cell>
        </row>
      </sheetData>
      <sheetData sheetId="10151">
        <row r="9">
          <cell r="A9" t="str">
            <v>A</v>
          </cell>
        </row>
      </sheetData>
      <sheetData sheetId="10152">
        <row r="9">
          <cell r="A9" t="str">
            <v>A</v>
          </cell>
        </row>
      </sheetData>
      <sheetData sheetId="10153">
        <row r="9">
          <cell r="A9" t="str">
            <v>A</v>
          </cell>
        </row>
      </sheetData>
      <sheetData sheetId="10154">
        <row r="9">
          <cell r="A9" t="str">
            <v>A</v>
          </cell>
        </row>
      </sheetData>
      <sheetData sheetId="10155">
        <row r="9">
          <cell r="A9" t="str">
            <v>A</v>
          </cell>
        </row>
      </sheetData>
      <sheetData sheetId="10156">
        <row r="9">
          <cell r="A9" t="str">
            <v>A</v>
          </cell>
        </row>
      </sheetData>
      <sheetData sheetId="10157">
        <row r="9">
          <cell r="A9" t="str">
            <v>A</v>
          </cell>
        </row>
      </sheetData>
      <sheetData sheetId="10158">
        <row r="9">
          <cell r="A9" t="str">
            <v>A</v>
          </cell>
        </row>
      </sheetData>
      <sheetData sheetId="10159">
        <row r="9">
          <cell r="A9" t="str">
            <v>A</v>
          </cell>
        </row>
      </sheetData>
      <sheetData sheetId="10160">
        <row r="9">
          <cell r="A9" t="str">
            <v>A</v>
          </cell>
        </row>
      </sheetData>
      <sheetData sheetId="10161">
        <row r="9">
          <cell r="A9" t="str">
            <v>A</v>
          </cell>
        </row>
      </sheetData>
      <sheetData sheetId="10162">
        <row r="9">
          <cell r="A9" t="str">
            <v>A</v>
          </cell>
        </row>
      </sheetData>
      <sheetData sheetId="10163">
        <row r="9">
          <cell r="A9" t="str">
            <v>A</v>
          </cell>
        </row>
      </sheetData>
      <sheetData sheetId="10164">
        <row r="9">
          <cell r="A9" t="str">
            <v>A</v>
          </cell>
        </row>
      </sheetData>
      <sheetData sheetId="10165">
        <row r="9">
          <cell r="A9" t="str">
            <v>A</v>
          </cell>
        </row>
      </sheetData>
      <sheetData sheetId="10166">
        <row r="9">
          <cell r="A9" t="str">
            <v>A</v>
          </cell>
        </row>
      </sheetData>
      <sheetData sheetId="10167">
        <row r="9">
          <cell r="A9" t="str">
            <v>A</v>
          </cell>
        </row>
      </sheetData>
      <sheetData sheetId="10168">
        <row r="9">
          <cell r="A9" t="str">
            <v>A</v>
          </cell>
        </row>
      </sheetData>
      <sheetData sheetId="10169">
        <row r="9">
          <cell r="A9" t="str">
            <v>A</v>
          </cell>
        </row>
      </sheetData>
      <sheetData sheetId="10170">
        <row r="9">
          <cell r="A9" t="str">
            <v>A</v>
          </cell>
        </row>
      </sheetData>
      <sheetData sheetId="10171">
        <row r="9">
          <cell r="A9" t="str">
            <v>A</v>
          </cell>
        </row>
      </sheetData>
      <sheetData sheetId="10172">
        <row r="9">
          <cell r="A9" t="str">
            <v>A</v>
          </cell>
        </row>
      </sheetData>
      <sheetData sheetId="10173">
        <row r="9">
          <cell r="A9" t="str">
            <v>A</v>
          </cell>
        </row>
      </sheetData>
      <sheetData sheetId="10174">
        <row r="9">
          <cell r="A9" t="str">
            <v>A</v>
          </cell>
        </row>
      </sheetData>
      <sheetData sheetId="10175">
        <row r="9">
          <cell r="A9" t="str">
            <v>A</v>
          </cell>
        </row>
      </sheetData>
      <sheetData sheetId="10176">
        <row r="9">
          <cell r="A9" t="str">
            <v>A</v>
          </cell>
        </row>
      </sheetData>
      <sheetData sheetId="10177">
        <row r="9">
          <cell r="A9" t="str">
            <v>A</v>
          </cell>
        </row>
      </sheetData>
      <sheetData sheetId="10178">
        <row r="9">
          <cell r="A9" t="str">
            <v>A</v>
          </cell>
        </row>
      </sheetData>
      <sheetData sheetId="10179">
        <row r="9">
          <cell r="A9" t="str">
            <v>A</v>
          </cell>
        </row>
      </sheetData>
      <sheetData sheetId="10180">
        <row r="9">
          <cell r="A9" t="str">
            <v>A</v>
          </cell>
        </row>
      </sheetData>
      <sheetData sheetId="10181">
        <row r="9">
          <cell r="A9" t="str">
            <v>A</v>
          </cell>
        </row>
      </sheetData>
      <sheetData sheetId="10182">
        <row r="9">
          <cell r="A9" t="str">
            <v>A</v>
          </cell>
        </row>
      </sheetData>
      <sheetData sheetId="10183">
        <row r="9">
          <cell r="A9" t="str">
            <v>A</v>
          </cell>
        </row>
      </sheetData>
      <sheetData sheetId="10184">
        <row r="9">
          <cell r="A9" t="str">
            <v>A</v>
          </cell>
        </row>
      </sheetData>
      <sheetData sheetId="10185">
        <row r="9">
          <cell r="A9" t="str">
            <v>A</v>
          </cell>
        </row>
      </sheetData>
      <sheetData sheetId="10186">
        <row r="9">
          <cell r="A9" t="str">
            <v>A</v>
          </cell>
        </row>
      </sheetData>
      <sheetData sheetId="10187">
        <row r="9">
          <cell r="A9" t="str">
            <v>A</v>
          </cell>
        </row>
      </sheetData>
      <sheetData sheetId="10188">
        <row r="9">
          <cell r="A9" t="str">
            <v>A</v>
          </cell>
        </row>
      </sheetData>
      <sheetData sheetId="10189">
        <row r="9">
          <cell r="A9" t="str">
            <v>A</v>
          </cell>
        </row>
      </sheetData>
      <sheetData sheetId="10190">
        <row r="9">
          <cell r="A9" t="str">
            <v>A</v>
          </cell>
        </row>
      </sheetData>
      <sheetData sheetId="10191">
        <row r="9">
          <cell r="A9" t="str">
            <v>A</v>
          </cell>
        </row>
      </sheetData>
      <sheetData sheetId="10192">
        <row r="9">
          <cell r="A9" t="str">
            <v>A</v>
          </cell>
        </row>
      </sheetData>
      <sheetData sheetId="10193">
        <row r="9">
          <cell r="A9" t="str">
            <v>A</v>
          </cell>
        </row>
      </sheetData>
      <sheetData sheetId="10194">
        <row r="9">
          <cell r="A9" t="str">
            <v>A</v>
          </cell>
        </row>
      </sheetData>
      <sheetData sheetId="10195">
        <row r="9">
          <cell r="A9" t="str">
            <v>A</v>
          </cell>
        </row>
      </sheetData>
      <sheetData sheetId="10196">
        <row r="9">
          <cell r="A9" t="str">
            <v>A</v>
          </cell>
        </row>
      </sheetData>
      <sheetData sheetId="10197">
        <row r="9">
          <cell r="A9" t="str">
            <v>A</v>
          </cell>
        </row>
      </sheetData>
      <sheetData sheetId="10198">
        <row r="9">
          <cell r="A9" t="str">
            <v>A</v>
          </cell>
        </row>
      </sheetData>
      <sheetData sheetId="10199">
        <row r="9">
          <cell r="A9" t="str">
            <v>A</v>
          </cell>
        </row>
      </sheetData>
      <sheetData sheetId="10200">
        <row r="9">
          <cell r="A9" t="str">
            <v>A</v>
          </cell>
        </row>
      </sheetData>
      <sheetData sheetId="10201">
        <row r="9">
          <cell r="A9" t="str">
            <v>A</v>
          </cell>
        </row>
      </sheetData>
      <sheetData sheetId="10202">
        <row r="9">
          <cell r="A9" t="str">
            <v>A</v>
          </cell>
        </row>
      </sheetData>
      <sheetData sheetId="10203">
        <row r="9">
          <cell r="A9" t="str">
            <v>A</v>
          </cell>
        </row>
      </sheetData>
      <sheetData sheetId="10204">
        <row r="9">
          <cell r="A9" t="str">
            <v>A</v>
          </cell>
        </row>
      </sheetData>
      <sheetData sheetId="10205">
        <row r="9">
          <cell r="A9" t="str">
            <v>A</v>
          </cell>
        </row>
      </sheetData>
      <sheetData sheetId="10206">
        <row r="9">
          <cell r="A9" t="str">
            <v>A</v>
          </cell>
        </row>
      </sheetData>
      <sheetData sheetId="10207">
        <row r="9">
          <cell r="A9" t="str">
            <v>A</v>
          </cell>
        </row>
      </sheetData>
      <sheetData sheetId="10208">
        <row r="9">
          <cell r="A9" t="str">
            <v>A</v>
          </cell>
        </row>
      </sheetData>
      <sheetData sheetId="10209">
        <row r="9">
          <cell r="A9" t="str">
            <v>A</v>
          </cell>
        </row>
      </sheetData>
      <sheetData sheetId="10210">
        <row r="9">
          <cell r="A9" t="str">
            <v>A</v>
          </cell>
        </row>
      </sheetData>
      <sheetData sheetId="10211">
        <row r="9">
          <cell r="A9" t="str">
            <v>A</v>
          </cell>
        </row>
      </sheetData>
      <sheetData sheetId="10212">
        <row r="9">
          <cell r="A9" t="str">
            <v>A</v>
          </cell>
        </row>
      </sheetData>
      <sheetData sheetId="10213">
        <row r="9">
          <cell r="A9" t="str">
            <v>A</v>
          </cell>
        </row>
      </sheetData>
      <sheetData sheetId="10214">
        <row r="9">
          <cell r="A9" t="str">
            <v>A</v>
          </cell>
        </row>
      </sheetData>
      <sheetData sheetId="10215">
        <row r="9">
          <cell r="A9" t="str">
            <v>A</v>
          </cell>
        </row>
      </sheetData>
      <sheetData sheetId="10216">
        <row r="9">
          <cell r="A9" t="str">
            <v>A</v>
          </cell>
        </row>
      </sheetData>
      <sheetData sheetId="10217">
        <row r="9">
          <cell r="A9" t="str">
            <v>A</v>
          </cell>
        </row>
      </sheetData>
      <sheetData sheetId="10218">
        <row r="9">
          <cell r="A9" t="str">
            <v>A</v>
          </cell>
        </row>
      </sheetData>
      <sheetData sheetId="10219">
        <row r="9">
          <cell r="A9" t="str">
            <v>A</v>
          </cell>
        </row>
      </sheetData>
      <sheetData sheetId="10220">
        <row r="9">
          <cell r="A9" t="str">
            <v>A</v>
          </cell>
        </row>
      </sheetData>
      <sheetData sheetId="10221">
        <row r="9">
          <cell r="A9" t="str">
            <v>A</v>
          </cell>
        </row>
      </sheetData>
      <sheetData sheetId="10222">
        <row r="9">
          <cell r="A9" t="str">
            <v>A</v>
          </cell>
        </row>
      </sheetData>
      <sheetData sheetId="10223">
        <row r="9">
          <cell r="A9" t="str">
            <v>A</v>
          </cell>
        </row>
      </sheetData>
      <sheetData sheetId="10224">
        <row r="9">
          <cell r="A9" t="str">
            <v>A</v>
          </cell>
        </row>
      </sheetData>
      <sheetData sheetId="10225">
        <row r="9">
          <cell r="A9" t="str">
            <v>A</v>
          </cell>
        </row>
      </sheetData>
      <sheetData sheetId="10226">
        <row r="9">
          <cell r="A9" t="str">
            <v>A</v>
          </cell>
        </row>
      </sheetData>
      <sheetData sheetId="10227">
        <row r="9">
          <cell r="A9" t="str">
            <v>A</v>
          </cell>
        </row>
      </sheetData>
      <sheetData sheetId="10228">
        <row r="9">
          <cell r="A9" t="str">
            <v>A</v>
          </cell>
        </row>
      </sheetData>
      <sheetData sheetId="10229">
        <row r="9">
          <cell r="A9" t="str">
            <v>A</v>
          </cell>
        </row>
      </sheetData>
      <sheetData sheetId="10230">
        <row r="9">
          <cell r="A9" t="str">
            <v>A</v>
          </cell>
        </row>
      </sheetData>
      <sheetData sheetId="10231">
        <row r="9">
          <cell r="A9" t="str">
            <v>A</v>
          </cell>
        </row>
      </sheetData>
      <sheetData sheetId="10232">
        <row r="9">
          <cell r="A9" t="str">
            <v>A</v>
          </cell>
        </row>
      </sheetData>
      <sheetData sheetId="10233">
        <row r="9">
          <cell r="A9" t="str">
            <v>A</v>
          </cell>
        </row>
      </sheetData>
      <sheetData sheetId="10234">
        <row r="9">
          <cell r="A9" t="str">
            <v>A</v>
          </cell>
        </row>
      </sheetData>
      <sheetData sheetId="10235">
        <row r="9">
          <cell r="A9" t="str">
            <v>A</v>
          </cell>
        </row>
      </sheetData>
      <sheetData sheetId="10236">
        <row r="9">
          <cell r="A9" t="str">
            <v>A</v>
          </cell>
        </row>
      </sheetData>
      <sheetData sheetId="10237">
        <row r="9">
          <cell r="A9" t="str">
            <v>A</v>
          </cell>
        </row>
      </sheetData>
      <sheetData sheetId="10238">
        <row r="9">
          <cell r="A9" t="str">
            <v>A</v>
          </cell>
        </row>
      </sheetData>
      <sheetData sheetId="10239">
        <row r="9">
          <cell r="A9" t="str">
            <v>A</v>
          </cell>
        </row>
      </sheetData>
      <sheetData sheetId="10240">
        <row r="9">
          <cell r="A9" t="str">
            <v>A</v>
          </cell>
        </row>
      </sheetData>
      <sheetData sheetId="10241">
        <row r="9">
          <cell r="A9" t="str">
            <v>A</v>
          </cell>
        </row>
      </sheetData>
      <sheetData sheetId="10242">
        <row r="9">
          <cell r="A9" t="str">
            <v>A</v>
          </cell>
        </row>
      </sheetData>
      <sheetData sheetId="10243">
        <row r="9">
          <cell r="A9" t="str">
            <v>A</v>
          </cell>
        </row>
      </sheetData>
      <sheetData sheetId="10244">
        <row r="9">
          <cell r="A9" t="str">
            <v>A</v>
          </cell>
        </row>
      </sheetData>
      <sheetData sheetId="10245">
        <row r="9">
          <cell r="A9" t="str">
            <v>A</v>
          </cell>
        </row>
      </sheetData>
      <sheetData sheetId="10246">
        <row r="9">
          <cell r="A9" t="str">
            <v>A</v>
          </cell>
        </row>
      </sheetData>
      <sheetData sheetId="10247">
        <row r="9">
          <cell r="A9" t="str">
            <v>A</v>
          </cell>
        </row>
      </sheetData>
      <sheetData sheetId="10248">
        <row r="9">
          <cell r="A9" t="str">
            <v>A</v>
          </cell>
        </row>
      </sheetData>
      <sheetData sheetId="10249">
        <row r="9">
          <cell r="A9" t="str">
            <v>A</v>
          </cell>
        </row>
      </sheetData>
      <sheetData sheetId="10250">
        <row r="9">
          <cell r="A9" t="str">
            <v>A</v>
          </cell>
        </row>
      </sheetData>
      <sheetData sheetId="10251">
        <row r="9">
          <cell r="A9" t="str">
            <v>A</v>
          </cell>
        </row>
      </sheetData>
      <sheetData sheetId="10252">
        <row r="9">
          <cell r="A9" t="str">
            <v>A</v>
          </cell>
        </row>
      </sheetData>
      <sheetData sheetId="10253">
        <row r="9">
          <cell r="A9" t="str">
            <v>A</v>
          </cell>
        </row>
      </sheetData>
      <sheetData sheetId="10254">
        <row r="9">
          <cell r="A9" t="str">
            <v>A</v>
          </cell>
        </row>
      </sheetData>
      <sheetData sheetId="10255">
        <row r="9">
          <cell r="A9" t="str">
            <v>A</v>
          </cell>
        </row>
      </sheetData>
      <sheetData sheetId="10256">
        <row r="9">
          <cell r="A9" t="str">
            <v>A</v>
          </cell>
        </row>
      </sheetData>
      <sheetData sheetId="10257">
        <row r="9">
          <cell r="A9" t="str">
            <v>A</v>
          </cell>
        </row>
      </sheetData>
      <sheetData sheetId="10258">
        <row r="9">
          <cell r="A9" t="str">
            <v>A</v>
          </cell>
        </row>
      </sheetData>
      <sheetData sheetId="10259">
        <row r="9">
          <cell r="A9" t="str">
            <v>A</v>
          </cell>
        </row>
      </sheetData>
      <sheetData sheetId="10260">
        <row r="9">
          <cell r="A9" t="str">
            <v>A</v>
          </cell>
        </row>
      </sheetData>
      <sheetData sheetId="10261">
        <row r="9">
          <cell r="A9" t="str">
            <v>A</v>
          </cell>
        </row>
      </sheetData>
      <sheetData sheetId="10262">
        <row r="9">
          <cell r="A9" t="str">
            <v>A</v>
          </cell>
        </row>
      </sheetData>
      <sheetData sheetId="10263">
        <row r="9">
          <cell r="A9" t="str">
            <v>A</v>
          </cell>
        </row>
      </sheetData>
      <sheetData sheetId="10264">
        <row r="9">
          <cell r="A9" t="str">
            <v>A</v>
          </cell>
        </row>
      </sheetData>
      <sheetData sheetId="10265">
        <row r="9">
          <cell r="A9" t="str">
            <v>A</v>
          </cell>
        </row>
      </sheetData>
      <sheetData sheetId="10266">
        <row r="9">
          <cell r="A9" t="str">
            <v>A</v>
          </cell>
        </row>
      </sheetData>
      <sheetData sheetId="10267">
        <row r="9">
          <cell r="A9" t="str">
            <v>A</v>
          </cell>
        </row>
      </sheetData>
      <sheetData sheetId="10268">
        <row r="9">
          <cell r="A9" t="str">
            <v>A</v>
          </cell>
        </row>
      </sheetData>
      <sheetData sheetId="10269">
        <row r="9">
          <cell r="A9" t="str">
            <v>A</v>
          </cell>
        </row>
      </sheetData>
      <sheetData sheetId="10270">
        <row r="9">
          <cell r="A9" t="str">
            <v>A</v>
          </cell>
        </row>
      </sheetData>
      <sheetData sheetId="10271">
        <row r="9">
          <cell r="A9" t="str">
            <v>A</v>
          </cell>
        </row>
      </sheetData>
      <sheetData sheetId="10272">
        <row r="9">
          <cell r="A9" t="str">
            <v>A</v>
          </cell>
        </row>
      </sheetData>
      <sheetData sheetId="10273">
        <row r="9">
          <cell r="A9" t="str">
            <v>A</v>
          </cell>
        </row>
      </sheetData>
      <sheetData sheetId="10274">
        <row r="9">
          <cell r="A9" t="str">
            <v>A</v>
          </cell>
        </row>
      </sheetData>
      <sheetData sheetId="10275">
        <row r="9">
          <cell r="A9" t="str">
            <v>A</v>
          </cell>
        </row>
      </sheetData>
      <sheetData sheetId="10276">
        <row r="9">
          <cell r="A9" t="str">
            <v>A</v>
          </cell>
        </row>
      </sheetData>
      <sheetData sheetId="10277">
        <row r="9">
          <cell r="A9" t="str">
            <v>A</v>
          </cell>
        </row>
      </sheetData>
      <sheetData sheetId="10278">
        <row r="9">
          <cell r="A9" t="str">
            <v>A</v>
          </cell>
        </row>
      </sheetData>
      <sheetData sheetId="10279">
        <row r="9">
          <cell r="A9" t="str">
            <v>A</v>
          </cell>
        </row>
      </sheetData>
      <sheetData sheetId="10280">
        <row r="9">
          <cell r="A9" t="str">
            <v>A</v>
          </cell>
        </row>
      </sheetData>
      <sheetData sheetId="10281">
        <row r="9">
          <cell r="A9" t="str">
            <v>A</v>
          </cell>
        </row>
      </sheetData>
      <sheetData sheetId="10282">
        <row r="9">
          <cell r="A9" t="str">
            <v>A</v>
          </cell>
        </row>
      </sheetData>
      <sheetData sheetId="10283">
        <row r="9">
          <cell r="A9" t="str">
            <v>A</v>
          </cell>
        </row>
      </sheetData>
      <sheetData sheetId="10284">
        <row r="9">
          <cell r="A9" t="str">
            <v>A</v>
          </cell>
        </row>
      </sheetData>
      <sheetData sheetId="10285">
        <row r="9">
          <cell r="A9" t="str">
            <v>A</v>
          </cell>
        </row>
      </sheetData>
      <sheetData sheetId="10286">
        <row r="9">
          <cell r="A9" t="str">
            <v>A</v>
          </cell>
        </row>
      </sheetData>
      <sheetData sheetId="10287">
        <row r="9">
          <cell r="A9" t="str">
            <v>A</v>
          </cell>
        </row>
      </sheetData>
      <sheetData sheetId="10288">
        <row r="9">
          <cell r="A9" t="str">
            <v>A</v>
          </cell>
        </row>
      </sheetData>
      <sheetData sheetId="10289">
        <row r="9">
          <cell r="A9" t="str">
            <v>A</v>
          </cell>
        </row>
      </sheetData>
      <sheetData sheetId="10290">
        <row r="9">
          <cell r="A9" t="str">
            <v>A</v>
          </cell>
        </row>
      </sheetData>
      <sheetData sheetId="10291">
        <row r="9">
          <cell r="A9" t="str">
            <v>A</v>
          </cell>
        </row>
      </sheetData>
      <sheetData sheetId="10292">
        <row r="9">
          <cell r="A9" t="str">
            <v>A</v>
          </cell>
        </row>
      </sheetData>
      <sheetData sheetId="10293">
        <row r="9">
          <cell r="A9" t="str">
            <v>A</v>
          </cell>
        </row>
      </sheetData>
      <sheetData sheetId="10294">
        <row r="9">
          <cell r="A9" t="str">
            <v>A</v>
          </cell>
        </row>
      </sheetData>
      <sheetData sheetId="10295">
        <row r="9">
          <cell r="A9" t="str">
            <v>A</v>
          </cell>
        </row>
      </sheetData>
      <sheetData sheetId="10296">
        <row r="9">
          <cell r="A9" t="str">
            <v>A</v>
          </cell>
        </row>
      </sheetData>
      <sheetData sheetId="10297">
        <row r="9">
          <cell r="A9" t="str">
            <v>A</v>
          </cell>
        </row>
      </sheetData>
      <sheetData sheetId="10298">
        <row r="9">
          <cell r="A9" t="str">
            <v>A</v>
          </cell>
        </row>
      </sheetData>
      <sheetData sheetId="10299">
        <row r="9">
          <cell r="A9" t="str">
            <v>A</v>
          </cell>
        </row>
      </sheetData>
      <sheetData sheetId="10300">
        <row r="9">
          <cell r="A9" t="str">
            <v>A</v>
          </cell>
        </row>
      </sheetData>
      <sheetData sheetId="10301">
        <row r="9">
          <cell r="A9" t="str">
            <v>A</v>
          </cell>
        </row>
      </sheetData>
      <sheetData sheetId="10302">
        <row r="9">
          <cell r="A9" t="str">
            <v>A</v>
          </cell>
        </row>
      </sheetData>
      <sheetData sheetId="10303">
        <row r="9">
          <cell r="A9" t="str">
            <v>A</v>
          </cell>
        </row>
      </sheetData>
      <sheetData sheetId="10304">
        <row r="9">
          <cell r="A9" t="str">
            <v>A</v>
          </cell>
        </row>
      </sheetData>
      <sheetData sheetId="10305">
        <row r="9">
          <cell r="A9" t="str">
            <v>A</v>
          </cell>
        </row>
      </sheetData>
      <sheetData sheetId="10306">
        <row r="9">
          <cell r="A9" t="str">
            <v>A</v>
          </cell>
        </row>
      </sheetData>
      <sheetData sheetId="10307">
        <row r="9">
          <cell r="A9" t="str">
            <v>A</v>
          </cell>
        </row>
      </sheetData>
      <sheetData sheetId="10308">
        <row r="9">
          <cell r="A9" t="str">
            <v>A</v>
          </cell>
        </row>
      </sheetData>
      <sheetData sheetId="10309">
        <row r="9">
          <cell r="A9" t="str">
            <v>A</v>
          </cell>
        </row>
      </sheetData>
      <sheetData sheetId="10310">
        <row r="9">
          <cell r="A9" t="str">
            <v>A</v>
          </cell>
        </row>
      </sheetData>
      <sheetData sheetId="10311">
        <row r="9">
          <cell r="A9" t="str">
            <v>A</v>
          </cell>
        </row>
      </sheetData>
      <sheetData sheetId="10312">
        <row r="9">
          <cell r="A9" t="str">
            <v>A</v>
          </cell>
        </row>
      </sheetData>
      <sheetData sheetId="10313">
        <row r="9">
          <cell r="A9" t="str">
            <v>A</v>
          </cell>
        </row>
      </sheetData>
      <sheetData sheetId="10314">
        <row r="9">
          <cell r="A9" t="str">
            <v>A</v>
          </cell>
        </row>
      </sheetData>
      <sheetData sheetId="10315">
        <row r="9">
          <cell r="A9" t="str">
            <v>A</v>
          </cell>
        </row>
      </sheetData>
      <sheetData sheetId="10316">
        <row r="9">
          <cell r="A9" t="str">
            <v>A</v>
          </cell>
        </row>
      </sheetData>
      <sheetData sheetId="10317">
        <row r="9">
          <cell r="A9" t="str">
            <v>A</v>
          </cell>
        </row>
      </sheetData>
      <sheetData sheetId="10318">
        <row r="9">
          <cell r="A9" t="str">
            <v>A</v>
          </cell>
        </row>
      </sheetData>
      <sheetData sheetId="10319">
        <row r="9">
          <cell r="A9" t="str">
            <v>A</v>
          </cell>
        </row>
      </sheetData>
      <sheetData sheetId="10320">
        <row r="9">
          <cell r="A9" t="str">
            <v>A</v>
          </cell>
        </row>
      </sheetData>
      <sheetData sheetId="10321">
        <row r="9">
          <cell r="A9" t="str">
            <v>A</v>
          </cell>
        </row>
      </sheetData>
      <sheetData sheetId="10322">
        <row r="9">
          <cell r="A9" t="str">
            <v>A</v>
          </cell>
        </row>
      </sheetData>
      <sheetData sheetId="10323">
        <row r="9">
          <cell r="A9" t="str">
            <v>A</v>
          </cell>
        </row>
      </sheetData>
      <sheetData sheetId="10324">
        <row r="9">
          <cell r="A9" t="str">
            <v>A</v>
          </cell>
        </row>
      </sheetData>
      <sheetData sheetId="10325">
        <row r="9">
          <cell r="A9" t="str">
            <v>A</v>
          </cell>
        </row>
      </sheetData>
      <sheetData sheetId="10326">
        <row r="9">
          <cell r="A9" t="str">
            <v>A</v>
          </cell>
        </row>
      </sheetData>
      <sheetData sheetId="10327">
        <row r="9">
          <cell r="A9" t="str">
            <v>A</v>
          </cell>
        </row>
      </sheetData>
      <sheetData sheetId="10328">
        <row r="9">
          <cell r="A9" t="str">
            <v>A</v>
          </cell>
        </row>
      </sheetData>
      <sheetData sheetId="10329">
        <row r="9">
          <cell r="A9" t="str">
            <v>A</v>
          </cell>
        </row>
      </sheetData>
      <sheetData sheetId="10330">
        <row r="9">
          <cell r="A9" t="str">
            <v>A</v>
          </cell>
        </row>
      </sheetData>
      <sheetData sheetId="10331">
        <row r="9">
          <cell r="A9" t="str">
            <v>A</v>
          </cell>
        </row>
      </sheetData>
      <sheetData sheetId="10332">
        <row r="9">
          <cell r="A9" t="str">
            <v>A</v>
          </cell>
        </row>
      </sheetData>
      <sheetData sheetId="10333">
        <row r="9">
          <cell r="A9" t="str">
            <v>A</v>
          </cell>
        </row>
      </sheetData>
      <sheetData sheetId="10334">
        <row r="9">
          <cell r="A9" t="str">
            <v>A</v>
          </cell>
        </row>
      </sheetData>
      <sheetData sheetId="10335">
        <row r="9">
          <cell r="A9" t="str">
            <v>A</v>
          </cell>
        </row>
      </sheetData>
      <sheetData sheetId="10336">
        <row r="9">
          <cell r="A9" t="str">
            <v>A</v>
          </cell>
        </row>
      </sheetData>
      <sheetData sheetId="10337">
        <row r="9">
          <cell r="A9" t="str">
            <v>A</v>
          </cell>
        </row>
      </sheetData>
      <sheetData sheetId="10338">
        <row r="9">
          <cell r="A9" t="str">
            <v>A</v>
          </cell>
        </row>
      </sheetData>
      <sheetData sheetId="10339">
        <row r="9">
          <cell r="A9" t="str">
            <v>A</v>
          </cell>
        </row>
      </sheetData>
      <sheetData sheetId="10340">
        <row r="9">
          <cell r="A9" t="str">
            <v>A</v>
          </cell>
        </row>
      </sheetData>
      <sheetData sheetId="10341">
        <row r="9">
          <cell r="A9" t="str">
            <v>A</v>
          </cell>
        </row>
      </sheetData>
      <sheetData sheetId="10342">
        <row r="9">
          <cell r="A9" t="str">
            <v>A</v>
          </cell>
        </row>
      </sheetData>
      <sheetData sheetId="10343">
        <row r="9">
          <cell r="A9" t="str">
            <v>A</v>
          </cell>
        </row>
      </sheetData>
      <sheetData sheetId="10344">
        <row r="9">
          <cell r="A9" t="str">
            <v>A</v>
          </cell>
        </row>
      </sheetData>
      <sheetData sheetId="10345">
        <row r="9">
          <cell r="A9" t="str">
            <v>A</v>
          </cell>
        </row>
      </sheetData>
      <sheetData sheetId="10346">
        <row r="9">
          <cell r="A9" t="str">
            <v>A</v>
          </cell>
        </row>
      </sheetData>
      <sheetData sheetId="10347">
        <row r="9">
          <cell r="A9" t="str">
            <v>A</v>
          </cell>
        </row>
      </sheetData>
      <sheetData sheetId="10348">
        <row r="9">
          <cell r="A9" t="str">
            <v>A</v>
          </cell>
        </row>
      </sheetData>
      <sheetData sheetId="10349">
        <row r="9">
          <cell r="A9" t="str">
            <v>A</v>
          </cell>
        </row>
      </sheetData>
      <sheetData sheetId="10350">
        <row r="9">
          <cell r="A9" t="str">
            <v>A</v>
          </cell>
        </row>
      </sheetData>
      <sheetData sheetId="10351">
        <row r="9">
          <cell r="A9" t="str">
            <v>A</v>
          </cell>
        </row>
      </sheetData>
      <sheetData sheetId="10352">
        <row r="9">
          <cell r="A9" t="str">
            <v>A</v>
          </cell>
        </row>
      </sheetData>
      <sheetData sheetId="10353">
        <row r="9">
          <cell r="A9" t="str">
            <v>A</v>
          </cell>
        </row>
      </sheetData>
      <sheetData sheetId="10354">
        <row r="9">
          <cell r="A9" t="str">
            <v>A</v>
          </cell>
        </row>
      </sheetData>
      <sheetData sheetId="10355">
        <row r="9">
          <cell r="A9" t="str">
            <v>A</v>
          </cell>
        </row>
      </sheetData>
      <sheetData sheetId="10356">
        <row r="9">
          <cell r="A9" t="str">
            <v>A</v>
          </cell>
        </row>
      </sheetData>
      <sheetData sheetId="10357">
        <row r="9">
          <cell r="A9" t="str">
            <v>A</v>
          </cell>
        </row>
      </sheetData>
      <sheetData sheetId="10358">
        <row r="9">
          <cell r="A9" t="str">
            <v>A</v>
          </cell>
        </row>
      </sheetData>
      <sheetData sheetId="10359">
        <row r="9">
          <cell r="A9" t="str">
            <v>A</v>
          </cell>
        </row>
      </sheetData>
      <sheetData sheetId="10360">
        <row r="9">
          <cell r="A9" t="str">
            <v>A</v>
          </cell>
        </row>
      </sheetData>
      <sheetData sheetId="10361">
        <row r="9">
          <cell r="A9" t="str">
            <v>A</v>
          </cell>
        </row>
      </sheetData>
      <sheetData sheetId="10362">
        <row r="9">
          <cell r="A9" t="str">
            <v>A</v>
          </cell>
        </row>
      </sheetData>
      <sheetData sheetId="10363">
        <row r="9">
          <cell r="A9" t="str">
            <v>A</v>
          </cell>
        </row>
      </sheetData>
      <sheetData sheetId="10364">
        <row r="9">
          <cell r="A9" t="str">
            <v>A</v>
          </cell>
        </row>
      </sheetData>
      <sheetData sheetId="10365">
        <row r="9">
          <cell r="A9" t="str">
            <v>A</v>
          </cell>
        </row>
      </sheetData>
      <sheetData sheetId="10366">
        <row r="9">
          <cell r="A9" t="str">
            <v>A</v>
          </cell>
        </row>
      </sheetData>
      <sheetData sheetId="10367">
        <row r="9">
          <cell r="A9" t="str">
            <v>A</v>
          </cell>
        </row>
      </sheetData>
      <sheetData sheetId="10368">
        <row r="9">
          <cell r="A9" t="str">
            <v>A</v>
          </cell>
        </row>
      </sheetData>
      <sheetData sheetId="10369">
        <row r="9">
          <cell r="A9" t="str">
            <v>A</v>
          </cell>
        </row>
      </sheetData>
      <sheetData sheetId="10370">
        <row r="9">
          <cell r="A9" t="str">
            <v>A</v>
          </cell>
        </row>
      </sheetData>
      <sheetData sheetId="10371">
        <row r="9">
          <cell r="A9" t="str">
            <v>A</v>
          </cell>
        </row>
      </sheetData>
      <sheetData sheetId="10372">
        <row r="9">
          <cell r="A9" t="str">
            <v>A</v>
          </cell>
        </row>
      </sheetData>
      <sheetData sheetId="10373">
        <row r="9">
          <cell r="A9" t="str">
            <v>A</v>
          </cell>
        </row>
      </sheetData>
      <sheetData sheetId="10374">
        <row r="9">
          <cell r="A9" t="str">
            <v>A</v>
          </cell>
        </row>
      </sheetData>
      <sheetData sheetId="10375">
        <row r="9">
          <cell r="A9" t="str">
            <v>A</v>
          </cell>
        </row>
      </sheetData>
      <sheetData sheetId="10376">
        <row r="9">
          <cell r="A9" t="str">
            <v>A</v>
          </cell>
        </row>
      </sheetData>
      <sheetData sheetId="10377">
        <row r="9">
          <cell r="A9" t="str">
            <v>A</v>
          </cell>
        </row>
      </sheetData>
      <sheetData sheetId="10378">
        <row r="9">
          <cell r="A9" t="str">
            <v>A</v>
          </cell>
        </row>
      </sheetData>
      <sheetData sheetId="10379">
        <row r="9">
          <cell r="A9" t="str">
            <v>A</v>
          </cell>
        </row>
      </sheetData>
      <sheetData sheetId="10380">
        <row r="9">
          <cell r="A9" t="str">
            <v>A</v>
          </cell>
        </row>
      </sheetData>
      <sheetData sheetId="10381">
        <row r="9">
          <cell r="A9" t="str">
            <v>A</v>
          </cell>
        </row>
      </sheetData>
      <sheetData sheetId="10382">
        <row r="9">
          <cell r="A9" t="str">
            <v>A</v>
          </cell>
        </row>
      </sheetData>
      <sheetData sheetId="10383">
        <row r="9">
          <cell r="A9" t="str">
            <v>A</v>
          </cell>
        </row>
      </sheetData>
      <sheetData sheetId="10384">
        <row r="9">
          <cell r="A9" t="str">
            <v>A</v>
          </cell>
        </row>
      </sheetData>
      <sheetData sheetId="10385">
        <row r="9">
          <cell r="A9" t="str">
            <v>A</v>
          </cell>
        </row>
      </sheetData>
      <sheetData sheetId="10386">
        <row r="9">
          <cell r="A9" t="str">
            <v>A</v>
          </cell>
        </row>
      </sheetData>
      <sheetData sheetId="10387">
        <row r="9">
          <cell r="A9" t="str">
            <v>A</v>
          </cell>
        </row>
      </sheetData>
      <sheetData sheetId="10388">
        <row r="9">
          <cell r="A9" t="str">
            <v>A</v>
          </cell>
        </row>
      </sheetData>
      <sheetData sheetId="10389">
        <row r="9">
          <cell r="A9" t="str">
            <v>A</v>
          </cell>
        </row>
      </sheetData>
      <sheetData sheetId="10390">
        <row r="9">
          <cell r="A9" t="str">
            <v>A</v>
          </cell>
        </row>
      </sheetData>
      <sheetData sheetId="10391">
        <row r="9">
          <cell r="A9" t="str">
            <v>A</v>
          </cell>
        </row>
      </sheetData>
      <sheetData sheetId="10392">
        <row r="9">
          <cell r="A9" t="str">
            <v>A</v>
          </cell>
        </row>
      </sheetData>
      <sheetData sheetId="10393">
        <row r="9">
          <cell r="A9" t="str">
            <v>A</v>
          </cell>
        </row>
      </sheetData>
      <sheetData sheetId="10394">
        <row r="9">
          <cell r="A9" t="str">
            <v>A</v>
          </cell>
        </row>
      </sheetData>
      <sheetData sheetId="10395">
        <row r="9">
          <cell r="A9" t="str">
            <v>A</v>
          </cell>
        </row>
      </sheetData>
      <sheetData sheetId="10396">
        <row r="9">
          <cell r="A9" t="str">
            <v>A</v>
          </cell>
        </row>
      </sheetData>
      <sheetData sheetId="10397">
        <row r="9">
          <cell r="A9" t="str">
            <v>A</v>
          </cell>
        </row>
      </sheetData>
      <sheetData sheetId="10398">
        <row r="9">
          <cell r="A9" t="str">
            <v>A</v>
          </cell>
        </row>
      </sheetData>
      <sheetData sheetId="10399">
        <row r="9">
          <cell r="A9" t="str">
            <v>A</v>
          </cell>
        </row>
      </sheetData>
      <sheetData sheetId="10400">
        <row r="9">
          <cell r="A9" t="str">
            <v>A</v>
          </cell>
        </row>
      </sheetData>
      <sheetData sheetId="10401">
        <row r="9">
          <cell r="A9" t="str">
            <v>A</v>
          </cell>
        </row>
      </sheetData>
      <sheetData sheetId="10402">
        <row r="9">
          <cell r="A9" t="str">
            <v>A</v>
          </cell>
        </row>
      </sheetData>
      <sheetData sheetId="10403">
        <row r="9">
          <cell r="A9" t="str">
            <v>A</v>
          </cell>
        </row>
      </sheetData>
      <sheetData sheetId="10404">
        <row r="9">
          <cell r="A9" t="str">
            <v>A</v>
          </cell>
        </row>
      </sheetData>
      <sheetData sheetId="10405">
        <row r="9">
          <cell r="A9" t="str">
            <v>A</v>
          </cell>
        </row>
      </sheetData>
      <sheetData sheetId="10406">
        <row r="9">
          <cell r="A9" t="str">
            <v>A</v>
          </cell>
        </row>
      </sheetData>
      <sheetData sheetId="10407">
        <row r="9">
          <cell r="A9" t="str">
            <v>A</v>
          </cell>
        </row>
      </sheetData>
      <sheetData sheetId="10408">
        <row r="9">
          <cell r="A9" t="str">
            <v>A</v>
          </cell>
        </row>
      </sheetData>
      <sheetData sheetId="10409">
        <row r="9">
          <cell r="A9" t="str">
            <v>A</v>
          </cell>
        </row>
      </sheetData>
      <sheetData sheetId="10410">
        <row r="9">
          <cell r="A9" t="str">
            <v>A</v>
          </cell>
        </row>
      </sheetData>
      <sheetData sheetId="10411">
        <row r="9">
          <cell r="A9" t="str">
            <v>A</v>
          </cell>
        </row>
      </sheetData>
      <sheetData sheetId="10412">
        <row r="9">
          <cell r="A9" t="str">
            <v>A</v>
          </cell>
        </row>
      </sheetData>
      <sheetData sheetId="10413">
        <row r="9">
          <cell r="A9" t="str">
            <v>A</v>
          </cell>
        </row>
      </sheetData>
      <sheetData sheetId="10414">
        <row r="9">
          <cell r="A9" t="str">
            <v>A</v>
          </cell>
        </row>
      </sheetData>
      <sheetData sheetId="10415">
        <row r="9">
          <cell r="A9" t="str">
            <v>A</v>
          </cell>
        </row>
      </sheetData>
      <sheetData sheetId="10416">
        <row r="9">
          <cell r="A9" t="str">
            <v>A</v>
          </cell>
        </row>
      </sheetData>
      <sheetData sheetId="10417">
        <row r="9">
          <cell r="A9" t="str">
            <v>A</v>
          </cell>
        </row>
      </sheetData>
      <sheetData sheetId="10418">
        <row r="9">
          <cell r="A9" t="str">
            <v>A</v>
          </cell>
        </row>
      </sheetData>
      <sheetData sheetId="10419">
        <row r="9">
          <cell r="A9" t="str">
            <v>A</v>
          </cell>
        </row>
      </sheetData>
      <sheetData sheetId="10420">
        <row r="9">
          <cell r="A9" t="str">
            <v>A</v>
          </cell>
        </row>
      </sheetData>
      <sheetData sheetId="10421">
        <row r="9">
          <cell r="A9" t="str">
            <v>A</v>
          </cell>
        </row>
      </sheetData>
      <sheetData sheetId="10422">
        <row r="9">
          <cell r="A9" t="str">
            <v>A</v>
          </cell>
        </row>
      </sheetData>
      <sheetData sheetId="10423">
        <row r="9">
          <cell r="A9" t="str">
            <v>A</v>
          </cell>
        </row>
      </sheetData>
      <sheetData sheetId="10424">
        <row r="9">
          <cell r="A9" t="str">
            <v>A</v>
          </cell>
        </row>
      </sheetData>
      <sheetData sheetId="10425">
        <row r="9">
          <cell r="A9" t="str">
            <v>A</v>
          </cell>
        </row>
      </sheetData>
      <sheetData sheetId="10426">
        <row r="9">
          <cell r="A9" t="str">
            <v>A</v>
          </cell>
        </row>
      </sheetData>
      <sheetData sheetId="10427">
        <row r="9">
          <cell r="A9" t="str">
            <v>A</v>
          </cell>
        </row>
      </sheetData>
      <sheetData sheetId="10428">
        <row r="9">
          <cell r="A9" t="str">
            <v>A</v>
          </cell>
        </row>
      </sheetData>
      <sheetData sheetId="10429">
        <row r="9">
          <cell r="A9" t="str">
            <v>A</v>
          </cell>
        </row>
      </sheetData>
      <sheetData sheetId="10430">
        <row r="9">
          <cell r="A9" t="str">
            <v>A</v>
          </cell>
        </row>
      </sheetData>
      <sheetData sheetId="10431">
        <row r="9">
          <cell r="A9" t="str">
            <v>A</v>
          </cell>
        </row>
      </sheetData>
      <sheetData sheetId="10432">
        <row r="9">
          <cell r="A9" t="str">
            <v>A</v>
          </cell>
        </row>
      </sheetData>
      <sheetData sheetId="10433">
        <row r="9">
          <cell r="A9" t="str">
            <v>A</v>
          </cell>
        </row>
      </sheetData>
      <sheetData sheetId="10434">
        <row r="9">
          <cell r="A9" t="str">
            <v>A</v>
          </cell>
        </row>
      </sheetData>
      <sheetData sheetId="10435">
        <row r="9">
          <cell r="A9" t="str">
            <v>A</v>
          </cell>
        </row>
      </sheetData>
      <sheetData sheetId="10436">
        <row r="9">
          <cell r="A9" t="str">
            <v>A</v>
          </cell>
        </row>
      </sheetData>
      <sheetData sheetId="10437">
        <row r="9">
          <cell r="A9" t="str">
            <v>A</v>
          </cell>
        </row>
      </sheetData>
      <sheetData sheetId="10438">
        <row r="9">
          <cell r="A9" t="str">
            <v>A</v>
          </cell>
        </row>
      </sheetData>
      <sheetData sheetId="10439">
        <row r="9">
          <cell r="A9" t="str">
            <v>A</v>
          </cell>
        </row>
      </sheetData>
      <sheetData sheetId="10440">
        <row r="9">
          <cell r="A9" t="str">
            <v>A</v>
          </cell>
        </row>
      </sheetData>
      <sheetData sheetId="10441">
        <row r="9">
          <cell r="A9" t="str">
            <v>A</v>
          </cell>
        </row>
      </sheetData>
      <sheetData sheetId="10442">
        <row r="9">
          <cell r="A9" t="str">
            <v>A</v>
          </cell>
        </row>
      </sheetData>
      <sheetData sheetId="10443">
        <row r="9">
          <cell r="A9" t="str">
            <v>A</v>
          </cell>
        </row>
      </sheetData>
      <sheetData sheetId="10444">
        <row r="9">
          <cell r="A9" t="str">
            <v>A</v>
          </cell>
        </row>
      </sheetData>
      <sheetData sheetId="10445">
        <row r="9">
          <cell r="A9" t="str">
            <v>A</v>
          </cell>
        </row>
      </sheetData>
      <sheetData sheetId="10446">
        <row r="9">
          <cell r="A9" t="str">
            <v>A</v>
          </cell>
        </row>
      </sheetData>
      <sheetData sheetId="10447">
        <row r="9">
          <cell r="A9" t="str">
            <v>A</v>
          </cell>
        </row>
      </sheetData>
      <sheetData sheetId="10448">
        <row r="9">
          <cell r="A9" t="str">
            <v>A</v>
          </cell>
        </row>
      </sheetData>
      <sheetData sheetId="10449">
        <row r="9">
          <cell r="A9" t="str">
            <v>A</v>
          </cell>
        </row>
      </sheetData>
      <sheetData sheetId="10450">
        <row r="9">
          <cell r="A9" t="str">
            <v>A</v>
          </cell>
        </row>
      </sheetData>
      <sheetData sheetId="10451">
        <row r="9">
          <cell r="A9" t="str">
            <v>A</v>
          </cell>
        </row>
      </sheetData>
      <sheetData sheetId="10452">
        <row r="9">
          <cell r="A9" t="str">
            <v>A</v>
          </cell>
        </row>
      </sheetData>
      <sheetData sheetId="10453">
        <row r="9">
          <cell r="A9" t="str">
            <v>A</v>
          </cell>
        </row>
      </sheetData>
      <sheetData sheetId="10454">
        <row r="9">
          <cell r="A9" t="str">
            <v>A</v>
          </cell>
        </row>
      </sheetData>
      <sheetData sheetId="10455">
        <row r="9">
          <cell r="A9" t="str">
            <v>A</v>
          </cell>
        </row>
      </sheetData>
      <sheetData sheetId="10456">
        <row r="9">
          <cell r="A9" t="str">
            <v>A</v>
          </cell>
        </row>
      </sheetData>
      <sheetData sheetId="10457">
        <row r="9">
          <cell r="A9" t="str">
            <v>A</v>
          </cell>
        </row>
      </sheetData>
      <sheetData sheetId="10458">
        <row r="9">
          <cell r="A9" t="str">
            <v>A</v>
          </cell>
        </row>
      </sheetData>
      <sheetData sheetId="10459">
        <row r="9">
          <cell r="A9" t="str">
            <v>A</v>
          </cell>
        </row>
      </sheetData>
      <sheetData sheetId="10460">
        <row r="9">
          <cell r="A9" t="str">
            <v>A</v>
          </cell>
        </row>
      </sheetData>
      <sheetData sheetId="10461">
        <row r="9">
          <cell r="A9" t="str">
            <v>A</v>
          </cell>
        </row>
      </sheetData>
      <sheetData sheetId="10462">
        <row r="9">
          <cell r="A9" t="str">
            <v>A</v>
          </cell>
        </row>
      </sheetData>
      <sheetData sheetId="10463">
        <row r="9">
          <cell r="A9" t="str">
            <v>A</v>
          </cell>
        </row>
      </sheetData>
      <sheetData sheetId="10464">
        <row r="9">
          <cell r="A9" t="str">
            <v>A</v>
          </cell>
        </row>
      </sheetData>
      <sheetData sheetId="10465">
        <row r="9">
          <cell r="A9" t="str">
            <v>A</v>
          </cell>
        </row>
      </sheetData>
      <sheetData sheetId="10466">
        <row r="9">
          <cell r="A9" t="str">
            <v>A</v>
          </cell>
        </row>
      </sheetData>
      <sheetData sheetId="10467">
        <row r="9">
          <cell r="A9" t="str">
            <v>A</v>
          </cell>
        </row>
      </sheetData>
      <sheetData sheetId="10468">
        <row r="9">
          <cell r="A9" t="str">
            <v>A</v>
          </cell>
        </row>
      </sheetData>
      <sheetData sheetId="10469">
        <row r="9">
          <cell r="A9" t="str">
            <v>A</v>
          </cell>
        </row>
      </sheetData>
      <sheetData sheetId="10470">
        <row r="9">
          <cell r="A9" t="str">
            <v>A</v>
          </cell>
        </row>
      </sheetData>
      <sheetData sheetId="10471">
        <row r="9">
          <cell r="A9" t="str">
            <v>A</v>
          </cell>
        </row>
      </sheetData>
      <sheetData sheetId="10472">
        <row r="9">
          <cell r="A9" t="str">
            <v>A</v>
          </cell>
        </row>
      </sheetData>
      <sheetData sheetId="10473">
        <row r="9">
          <cell r="A9" t="str">
            <v>A</v>
          </cell>
        </row>
      </sheetData>
      <sheetData sheetId="10474">
        <row r="9">
          <cell r="A9" t="str">
            <v>A</v>
          </cell>
        </row>
      </sheetData>
      <sheetData sheetId="10475">
        <row r="9">
          <cell r="A9" t="str">
            <v>A</v>
          </cell>
        </row>
      </sheetData>
      <sheetData sheetId="10476">
        <row r="9">
          <cell r="A9" t="str">
            <v>A</v>
          </cell>
        </row>
      </sheetData>
      <sheetData sheetId="10477">
        <row r="9">
          <cell r="A9" t="str">
            <v>A</v>
          </cell>
        </row>
      </sheetData>
      <sheetData sheetId="10478">
        <row r="9">
          <cell r="A9" t="str">
            <v>A</v>
          </cell>
        </row>
      </sheetData>
      <sheetData sheetId="10479">
        <row r="9">
          <cell r="A9" t="str">
            <v>A</v>
          </cell>
        </row>
      </sheetData>
      <sheetData sheetId="10480">
        <row r="9">
          <cell r="A9" t="str">
            <v>A</v>
          </cell>
        </row>
      </sheetData>
      <sheetData sheetId="10481">
        <row r="9">
          <cell r="A9" t="str">
            <v>A</v>
          </cell>
        </row>
      </sheetData>
      <sheetData sheetId="10482">
        <row r="9">
          <cell r="A9" t="str">
            <v>A</v>
          </cell>
        </row>
      </sheetData>
      <sheetData sheetId="10483">
        <row r="9">
          <cell r="A9" t="str">
            <v>A</v>
          </cell>
        </row>
      </sheetData>
      <sheetData sheetId="10484">
        <row r="9">
          <cell r="A9" t="str">
            <v>A</v>
          </cell>
        </row>
      </sheetData>
      <sheetData sheetId="10485">
        <row r="9">
          <cell r="A9" t="str">
            <v>A</v>
          </cell>
        </row>
      </sheetData>
      <sheetData sheetId="10486">
        <row r="9">
          <cell r="A9" t="str">
            <v>A</v>
          </cell>
        </row>
      </sheetData>
      <sheetData sheetId="10487">
        <row r="9">
          <cell r="A9" t="str">
            <v>A</v>
          </cell>
        </row>
      </sheetData>
      <sheetData sheetId="10488">
        <row r="9">
          <cell r="A9" t="str">
            <v>A</v>
          </cell>
        </row>
      </sheetData>
      <sheetData sheetId="10489">
        <row r="9">
          <cell r="A9" t="str">
            <v>A</v>
          </cell>
        </row>
      </sheetData>
      <sheetData sheetId="10490">
        <row r="9">
          <cell r="A9" t="str">
            <v>A</v>
          </cell>
        </row>
      </sheetData>
      <sheetData sheetId="10491">
        <row r="9">
          <cell r="A9" t="str">
            <v>A</v>
          </cell>
        </row>
      </sheetData>
      <sheetData sheetId="10492">
        <row r="9">
          <cell r="A9" t="str">
            <v>A</v>
          </cell>
        </row>
      </sheetData>
      <sheetData sheetId="10493">
        <row r="9">
          <cell r="A9" t="str">
            <v>A</v>
          </cell>
        </row>
      </sheetData>
      <sheetData sheetId="10494">
        <row r="9">
          <cell r="A9" t="str">
            <v>A</v>
          </cell>
        </row>
      </sheetData>
      <sheetData sheetId="10495">
        <row r="9">
          <cell r="A9" t="str">
            <v>A</v>
          </cell>
        </row>
      </sheetData>
      <sheetData sheetId="10496">
        <row r="9">
          <cell r="A9" t="str">
            <v>A</v>
          </cell>
        </row>
      </sheetData>
      <sheetData sheetId="10497">
        <row r="9">
          <cell r="A9" t="str">
            <v>A</v>
          </cell>
        </row>
      </sheetData>
      <sheetData sheetId="10498">
        <row r="9">
          <cell r="A9" t="str">
            <v>A</v>
          </cell>
        </row>
      </sheetData>
      <sheetData sheetId="10499">
        <row r="9">
          <cell r="A9" t="str">
            <v>A</v>
          </cell>
        </row>
      </sheetData>
      <sheetData sheetId="10500">
        <row r="9">
          <cell r="A9" t="str">
            <v>A</v>
          </cell>
        </row>
      </sheetData>
      <sheetData sheetId="10501">
        <row r="9">
          <cell r="A9" t="str">
            <v>A</v>
          </cell>
        </row>
      </sheetData>
      <sheetData sheetId="10502">
        <row r="9">
          <cell r="A9" t="str">
            <v>A</v>
          </cell>
        </row>
      </sheetData>
      <sheetData sheetId="10503">
        <row r="9">
          <cell r="A9" t="str">
            <v>A</v>
          </cell>
        </row>
      </sheetData>
      <sheetData sheetId="10504">
        <row r="9">
          <cell r="A9" t="str">
            <v>A</v>
          </cell>
        </row>
      </sheetData>
      <sheetData sheetId="10505">
        <row r="9">
          <cell r="A9" t="str">
            <v>A</v>
          </cell>
        </row>
      </sheetData>
      <sheetData sheetId="10506">
        <row r="9">
          <cell r="A9" t="str">
            <v>A</v>
          </cell>
        </row>
      </sheetData>
      <sheetData sheetId="10507">
        <row r="9">
          <cell r="A9" t="str">
            <v>A</v>
          </cell>
        </row>
      </sheetData>
      <sheetData sheetId="10508">
        <row r="9">
          <cell r="A9" t="str">
            <v>A</v>
          </cell>
        </row>
      </sheetData>
      <sheetData sheetId="10509">
        <row r="9">
          <cell r="A9" t="str">
            <v>A</v>
          </cell>
        </row>
      </sheetData>
      <sheetData sheetId="10510">
        <row r="9">
          <cell r="A9" t="str">
            <v>A</v>
          </cell>
        </row>
      </sheetData>
      <sheetData sheetId="10511">
        <row r="9">
          <cell r="A9" t="str">
            <v>A</v>
          </cell>
        </row>
      </sheetData>
      <sheetData sheetId="10512">
        <row r="9">
          <cell r="A9" t="str">
            <v>A</v>
          </cell>
        </row>
      </sheetData>
      <sheetData sheetId="10513">
        <row r="9">
          <cell r="A9" t="str">
            <v>A</v>
          </cell>
        </row>
      </sheetData>
      <sheetData sheetId="10514">
        <row r="9">
          <cell r="A9" t="str">
            <v>A</v>
          </cell>
        </row>
      </sheetData>
      <sheetData sheetId="10515">
        <row r="9">
          <cell r="A9" t="str">
            <v>A</v>
          </cell>
        </row>
      </sheetData>
      <sheetData sheetId="10516">
        <row r="9">
          <cell r="A9" t="str">
            <v>A</v>
          </cell>
        </row>
      </sheetData>
      <sheetData sheetId="10517">
        <row r="9">
          <cell r="A9" t="str">
            <v>A</v>
          </cell>
        </row>
      </sheetData>
      <sheetData sheetId="10518">
        <row r="9">
          <cell r="A9" t="str">
            <v>A</v>
          </cell>
        </row>
      </sheetData>
      <sheetData sheetId="10519">
        <row r="9">
          <cell r="A9" t="str">
            <v>A</v>
          </cell>
        </row>
      </sheetData>
      <sheetData sheetId="10520">
        <row r="9">
          <cell r="A9" t="str">
            <v>A</v>
          </cell>
        </row>
      </sheetData>
      <sheetData sheetId="10521">
        <row r="9">
          <cell r="A9" t="str">
            <v>A</v>
          </cell>
        </row>
      </sheetData>
      <sheetData sheetId="10522">
        <row r="9">
          <cell r="A9" t="str">
            <v>A</v>
          </cell>
        </row>
      </sheetData>
      <sheetData sheetId="10523">
        <row r="9">
          <cell r="A9" t="str">
            <v>A</v>
          </cell>
        </row>
      </sheetData>
      <sheetData sheetId="10524">
        <row r="9">
          <cell r="A9" t="str">
            <v>A</v>
          </cell>
        </row>
      </sheetData>
      <sheetData sheetId="10525">
        <row r="9">
          <cell r="A9" t="str">
            <v>A</v>
          </cell>
        </row>
      </sheetData>
      <sheetData sheetId="10526">
        <row r="9">
          <cell r="A9" t="str">
            <v>A</v>
          </cell>
        </row>
      </sheetData>
      <sheetData sheetId="10527">
        <row r="9">
          <cell r="A9" t="str">
            <v>A</v>
          </cell>
        </row>
      </sheetData>
      <sheetData sheetId="10528">
        <row r="9">
          <cell r="A9" t="str">
            <v>A</v>
          </cell>
        </row>
      </sheetData>
      <sheetData sheetId="10529">
        <row r="9">
          <cell r="A9" t="str">
            <v>A</v>
          </cell>
        </row>
      </sheetData>
      <sheetData sheetId="10530">
        <row r="9">
          <cell r="A9" t="str">
            <v>A</v>
          </cell>
        </row>
      </sheetData>
      <sheetData sheetId="10531">
        <row r="9">
          <cell r="A9" t="str">
            <v>A</v>
          </cell>
        </row>
      </sheetData>
      <sheetData sheetId="10532">
        <row r="9">
          <cell r="A9" t="str">
            <v>A</v>
          </cell>
        </row>
      </sheetData>
      <sheetData sheetId="10533">
        <row r="9">
          <cell r="A9" t="str">
            <v>A</v>
          </cell>
        </row>
      </sheetData>
      <sheetData sheetId="10534">
        <row r="9">
          <cell r="A9" t="str">
            <v>A</v>
          </cell>
        </row>
      </sheetData>
      <sheetData sheetId="10535">
        <row r="9">
          <cell r="A9" t="str">
            <v>A</v>
          </cell>
        </row>
      </sheetData>
      <sheetData sheetId="10536">
        <row r="9">
          <cell r="A9" t="str">
            <v>A</v>
          </cell>
        </row>
      </sheetData>
      <sheetData sheetId="10537">
        <row r="9">
          <cell r="A9" t="str">
            <v>A</v>
          </cell>
        </row>
      </sheetData>
      <sheetData sheetId="10538">
        <row r="9">
          <cell r="A9" t="str">
            <v>A</v>
          </cell>
        </row>
      </sheetData>
      <sheetData sheetId="10539">
        <row r="9">
          <cell r="A9" t="str">
            <v>A</v>
          </cell>
        </row>
      </sheetData>
      <sheetData sheetId="10540">
        <row r="9">
          <cell r="A9" t="str">
            <v>A</v>
          </cell>
        </row>
      </sheetData>
      <sheetData sheetId="10541">
        <row r="9">
          <cell r="A9" t="str">
            <v>A</v>
          </cell>
        </row>
      </sheetData>
      <sheetData sheetId="10542">
        <row r="9">
          <cell r="A9" t="str">
            <v>A</v>
          </cell>
        </row>
      </sheetData>
      <sheetData sheetId="10543">
        <row r="9">
          <cell r="A9" t="str">
            <v>A</v>
          </cell>
        </row>
      </sheetData>
      <sheetData sheetId="10544">
        <row r="9">
          <cell r="A9" t="str">
            <v>A</v>
          </cell>
        </row>
      </sheetData>
      <sheetData sheetId="10545">
        <row r="9">
          <cell r="A9" t="str">
            <v>A</v>
          </cell>
        </row>
      </sheetData>
      <sheetData sheetId="10546">
        <row r="9">
          <cell r="A9" t="str">
            <v>A</v>
          </cell>
        </row>
      </sheetData>
      <sheetData sheetId="10547">
        <row r="9">
          <cell r="A9" t="str">
            <v>A</v>
          </cell>
        </row>
      </sheetData>
      <sheetData sheetId="10548">
        <row r="9">
          <cell r="A9" t="str">
            <v>A</v>
          </cell>
        </row>
      </sheetData>
      <sheetData sheetId="10549">
        <row r="9">
          <cell r="A9" t="str">
            <v>A</v>
          </cell>
        </row>
      </sheetData>
      <sheetData sheetId="10550">
        <row r="9">
          <cell r="A9" t="str">
            <v>A</v>
          </cell>
        </row>
      </sheetData>
      <sheetData sheetId="10551">
        <row r="9">
          <cell r="A9" t="str">
            <v>A</v>
          </cell>
        </row>
      </sheetData>
      <sheetData sheetId="10552">
        <row r="9">
          <cell r="A9" t="str">
            <v>A</v>
          </cell>
        </row>
      </sheetData>
      <sheetData sheetId="10553">
        <row r="9">
          <cell r="A9" t="str">
            <v>A</v>
          </cell>
        </row>
      </sheetData>
      <sheetData sheetId="10554">
        <row r="9">
          <cell r="A9" t="str">
            <v>A</v>
          </cell>
        </row>
      </sheetData>
      <sheetData sheetId="10555">
        <row r="9">
          <cell r="A9" t="str">
            <v>A</v>
          </cell>
        </row>
      </sheetData>
      <sheetData sheetId="10556">
        <row r="9">
          <cell r="A9" t="str">
            <v>A</v>
          </cell>
        </row>
      </sheetData>
      <sheetData sheetId="10557">
        <row r="9">
          <cell r="A9" t="str">
            <v>A</v>
          </cell>
        </row>
      </sheetData>
      <sheetData sheetId="10558">
        <row r="9">
          <cell r="A9" t="str">
            <v>A</v>
          </cell>
        </row>
      </sheetData>
      <sheetData sheetId="10559">
        <row r="9">
          <cell r="A9" t="str">
            <v>A</v>
          </cell>
        </row>
      </sheetData>
      <sheetData sheetId="10560">
        <row r="9">
          <cell r="A9" t="str">
            <v>A</v>
          </cell>
        </row>
      </sheetData>
      <sheetData sheetId="10561">
        <row r="9">
          <cell r="A9" t="str">
            <v>A</v>
          </cell>
        </row>
      </sheetData>
      <sheetData sheetId="10562">
        <row r="9">
          <cell r="A9" t="str">
            <v>A</v>
          </cell>
        </row>
      </sheetData>
      <sheetData sheetId="10563">
        <row r="9">
          <cell r="A9" t="str">
            <v>A</v>
          </cell>
        </row>
      </sheetData>
      <sheetData sheetId="10564">
        <row r="9">
          <cell r="A9" t="str">
            <v>A</v>
          </cell>
        </row>
      </sheetData>
      <sheetData sheetId="10565">
        <row r="9">
          <cell r="A9" t="str">
            <v>A</v>
          </cell>
        </row>
      </sheetData>
      <sheetData sheetId="10566">
        <row r="9">
          <cell r="A9" t="str">
            <v>A</v>
          </cell>
        </row>
      </sheetData>
      <sheetData sheetId="10567">
        <row r="9">
          <cell r="A9" t="str">
            <v>A</v>
          </cell>
        </row>
      </sheetData>
      <sheetData sheetId="10568">
        <row r="9">
          <cell r="A9" t="str">
            <v>A</v>
          </cell>
        </row>
      </sheetData>
      <sheetData sheetId="10569">
        <row r="9">
          <cell r="A9" t="str">
            <v>A</v>
          </cell>
        </row>
      </sheetData>
      <sheetData sheetId="10570">
        <row r="9">
          <cell r="A9" t="str">
            <v>A</v>
          </cell>
        </row>
      </sheetData>
      <sheetData sheetId="10571">
        <row r="9">
          <cell r="A9" t="str">
            <v>A</v>
          </cell>
        </row>
      </sheetData>
      <sheetData sheetId="10572">
        <row r="9">
          <cell r="A9" t="str">
            <v>A</v>
          </cell>
        </row>
      </sheetData>
      <sheetData sheetId="10573">
        <row r="9">
          <cell r="A9" t="str">
            <v>A</v>
          </cell>
        </row>
      </sheetData>
      <sheetData sheetId="10574">
        <row r="9">
          <cell r="A9" t="str">
            <v>A</v>
          </cell>
        </row>
      </sheetData>
      <sheetData sheetId="10575">
        <row r="9">
          <cell r="A9" t="str">
            <v>A</v>
          </cell>
        </row>
      </sheetData>
      <sheetData sheetId="10576">
        <row r="9">
          <cell r="A9" t="str">
            <v>A</v>
          </cell>
        </row>
      </sheetData>
      <sheetData sheetId="10577">
        <row r="9">
          <cell r="A9" t="str">
            <v>A</v>
          </cell>
        </row>
      </sheetData>
      <sheetData sheetId="10578">
        <row r="9">
          <cell r="A9" t="str">
            <v>A</v>
          </cell>
        </row>
      </sheetData>
      <sheetData sheetId="10579">
        <row r="9">
          <cell r="A9" t="str">
            <v>A</v>
          </cell>
        </row>
      </sheetData>
      <sheetData sheetId="10580">
        <row r="9">
          <cell r="A9" t="str">
            <v>A</v>
          </cell>
        </row>
      </sheetData>
      <sheetData sheetId="10581">
        <row r="9">
          <cell r="A9" t="str">
            <v>A</v>
          </cell>
        </row>
      </sheetData>
      <sheetData sheetId="10582">
        <row r="9">
          <cell r="A9" t="str">
            <v>A</v>
          </cell>
        </row>
      </sheetData>
      <sheetData sheetId="10583">
        <row r="9">
          <cell r="A9" t="str">
            <v>A</v>
          </cell>
        </row>
      </sheetData>
      <sheetData sheetId="10584">
        <row r="9">
          <cell r="A9" t="str">
            <v>A</v>
          </cell>
        </row>
      </sheetData>
      <sheetData sheetId="10585">
        <row r="9">
          <cell r="A9" t="str">
            <v>A</v>
          </cell>
        </row>
      </sheetData>
      <sheetData sheetId="10586">
        <row r="9">
          <cell r="A9" t="str">
            <v>A</v>
          </cell>
        </row>
      </sheetData>
      <sheetData sheetId="10587">
        <row r="9">
          <cell r="A9" t="str">
            <v>A</v>
          </cell>
        </row>
      </sheetData>
      <sheetData sheetId="10588">
        <row r="9">
          <cell r="A9" t="str">
            <v>A</v>
          </cell>
        </row>
      </sheetData>
      <sheetData sheetId="10589">
        <row r="9">
          <cell r="A9" t="str">
            <v>A</v>
          </cell>
        </row>
      </sheetData>
      <sheetData sheetId="10590">
        <row r="9">
          <cell r="A9" t="str">
            <v>A</v>
          </cell>
        </row>
      </sheetData>
      <sheetData sheetId="10591">
        <row r="9">
          <cell r="A9" t="str">
            <v>A</v>
          </cell>
        </row>
      </sheetData>
      <sheetData sheetId="10592">
        <row r="9">
          <cell r="A9" t="str">
            <v>A</v>
          </cell>
        </row>
      </sheetData>
      <sheetData sheetId="10593">
        <row r="9">
          <cell r="A9" t="str">
            <v>A</v>
          </cell>
        </row>
      </sheetData>
      <sheetData sheetId="10594">
        <row r="9">
          <cell r="A9" t="str">
            <v>A</v>
          </cell>
        </row>
      </sheetData>
      <sheetData sheetId="10595">
        <row r="9">
          <cell r="A9" t="str">
            <v>A</v>
          </cell>
        </row>
      </sheetData>
      <sheetData sheetId="10596">
        <row r="9">
          <cell r="A9" t="str">
            <v>A</v>
          </cell>
        </row>
      </sheetData>
      <sheetData sheetId="10597">
        <row r="9">
          <cell r="A9" t="str">
            <v>A</v>
          </cell>
        </row>
      </sheetData>
      <sheetData sheetId="10598">
        <row r="9">
          <cell r="A9" t="str">
            <v>A</v>
          </cell>
        </row>
      </sheetData>
      <sheetData sheetId="10599">
        <row r="9">
          <cell r="A9" t="str">
            <v>A</v>
          </cell>
        </row>
      </sheetData>
      <sheetData sheetId="10600">
        <row r="9">
          <cell r="A9" t="str">
            <v>A</v>
          </cell>
        </row>
      </sheetData>
      <sheetData sheetId="10601">
        <row r="9">
          <cell r="A9" t="str">
            <v>A</v>
          </cell>
        </row>
      </sheetData>
      <sheetData sheetId="10602">
        <row r="9">
          <cell r="A9" t="str">
            <v>A</v>
          </cell>
        </row>
      </sheetData>
      <sheetData sheetId="10603">
        <row r="9">
          <cell r="A9" t="str">
            <v>A</v>
          </cell>
        </row>
      </sheetData>
      <sheetData sheetId="10604">
        <row r="9">
          <cell r="A9" t="str">
            <v>A</v>
          </cell>
        </row>
      </sheetData>
      <sheetData sheetId="10605">
        <row r="9">
          <cell r="A9" t="str">
            <v>A</v>
          </cell>
        </row>
      </sheetData>
      <sheetData sheetId="10606">
        <row r="9">
          <cell r="A9" t="str">
            <v>A</v>
          </cell>
        </row>
      </sheetData>
      <sheetData sheetId="10607">
        <row r="9">
          <cell r="A9" t="str">
            <v>A</v>
          </cell>
        </row>
      </sheetData>
      <sheetData sheetId="10608">
        <row r="9">
          <cell r="A9" t="str">
            <v>A</v>
          </cell>
        </row>
      </sheetData>
      <sheetData sheetId="10609">
        <row r="9">
          <cell r="A9" t="str">
            <v>A</v>
          </cell>
        </row>
      </sheetData>
      <sheetData sheetId="10610">
        <row r="9">
          <cell r="A9" t="str">
            <v>A</v>
          </cell>
        </row>
      </sheetData>
      <sheetData sheetId="10611">
        <row r="9">
          <cell r="A9" t="str">
            <v>A</v>
          </cell>
        </row>
      </sheetData>
      <sheetData sheetId="10612">
        <row r="9">
          <cell r="A9" t="str">
            <v>A</v>
          </cell>
        </row>
      </sheetData>
      <sheetData sheetId="10613">
        <row r="9">
          <cell r="A9" t="str">
            <v>A</v>
          </cell>
        </row>
      </sheetData>
      <sheetData sheetId="10614">
        <row r="9">
          <cell r="A9" t="str">
            <v>A</v>
          </cell>
        </row>
      </sheetData>
      <sheetData sheetId="10615">
        <row r="9">
          <cell r="A9" t="str">
            <v>A</v>
          </cell>
        </row>
      </sheetData>
      <sheetData sheetId="10616">
        <row r="9">
          <cell r="A9" t="str">
            <v>A</v>
          </cell>
        </row>
      </sheetData>
      <sheetData sheetId="10617">
        <row r="9">
          <cell r="A9" t="str">
            <v>A</v>
          </cell>
        </row>
      </sheetData>
      <sheetData sheetId="10618">
        <row r="9">
          <cell r="A9" t="str">
            <v>A</v>
          </cell>
        </row>
      </sheetData>
      <sheetData sheetId="10619">
        <row r="9">
          <cell r="A9" t="str">
            <v>A</v>
          </cell>
        </row>
      </sheetData>
      <sheetData sheetId="10620">
        <row r="9">
          <cell r="A9" t="str">
            <v>A</v>
          </cell>
        </row>
      </sheetData>
      <sheetData sheetId="10621">
        <row r="9">
          <cell r="A9" t="str">
            <v>A</v>
          </cell>
        </row>
      </sheetData>
      <sheetData sheetId="10622">
        <row r="9">
          <cell r="A9" t="str">
            <v>A</v>
          </cell>
        </row>
      </sheetData>
      <sheetData sheetId="10623">
        <row r="9">
          <cell r="A9" t="str">
            <v>A</v>
          </cell>
        </row>
      </sheetData>
      <sheetData sheetId="10624">
        <row r="9">
          <cell r="A9" t="str">
            <v>A</v>
          </cell>
        </row>
      </sheetData>
      <sheetData sheetId="10625">
        <row r="9">
          <cell r="A9" t="str">
            <v>A</v>
          </cell>
        </row>
      </sheetData>
      <sheetData sheetId="10626">
        <row r="9">
          <cell r="A9" t="str">
            <v>A</v>
          </cell>
        </row>
      </sheetData>
      <sheetData sheetId="10627">
        <row r="9">
          <cell r="A9" t="str">
            <v>A</v>
          </cell>
        </row>
      </sheetData>
      <sheetData sheetId="10628">
        <row r="9">
          <cell r="A9" t="str">
            <v>A</v>
          </cell>
        </row>
      </sheetData>
      <sheetData sheetId="10629">
        <row r="9">
          <cell r="A9" t="str">
            <v>A</v>
          </cell>
        </row>
      </sheetData>
      <sheetData sheetId="10630">
        <row r="9">
          <cell r="A9" t="str">
            <v>A</v>
          </cell>
        </row>
      </sheetData>
      <sheetData sheetId="10631">
        <row r="9">
          <cell r="A9" t="str">
            <v>A</v>
          </cell>
        </row>
      </sheetData>
      <sheetData sheetId="10632">
        <row r="9">
          <cell r="A9" t="str">
            <v>A</v>
          </cell>
        </row>
      </sheetData>
      <sheetData sheetId="10633">
        <row r="9">
          <cell r="A9" t="str">
            <v>A</v>
          </cell>
        </row>
      </sheetData>
      <sheetData sheetId="10634">
        <row r="9">
          <cell r="A9" t="str">
            <v>A</v>
          </cell>
        </row>
      </sheetData>
      <sheetData sheetId="10635">
        <row r="9">
          <cell r="A9" t="str">
            <v>A</v>
          </cell>
        </row>
      </sheetData>
      <sheetData sheetId="10636">
        <row r="9">
          <cell r="A9" t="str">
            <v>A</v>
          </cell>
        </row>
      </sheetData>
      <sheetData sheetId="10637">
        <row r="9">
          <cell r="A9" t="str">
            <v>A</v>
          </cell>
        </row>
      </sheetData>
      <sheetData sheetId="10638">
        <row r="9">
          <cell r="A9" t="str">
            <v>A</v>
          </cell>
        </row>
      </sheetData>
      <sheetData sheetId="10639">
        <row r="9">
          <cell r="A9" t="str">
            <v>A</v>
          </cell>
        </row>
      </sheetData>
      <sheetData sheetId="10640">
        <row r="9">
          <cell r="A9" t="str">
            <v>A</v>
          </cell>
        </row>
      </sheetData>
      <sheetData sheetId="10641">
        <row r="9">
          <cell r="A9" t="str">
            <v>A</v>
          </cell>
        </row>
      </sheetData>
      <sheetData sheetId="10642">
        <row r="9">
          <cell r="A9" t="str">
            <v>A</v>
          </cell>
        </row>
      </sheetData>
      <sheetData sheetId="10643">
        <row r="9">
          <cell r="A9" t="str">
            <v>A</v>
          </cell>
        </row>
      </sheetData>
      <sheetData sheetId="10644">
        <row r="9">
          <cell r="A9" t="str">
            <v>A</v>
          </cell>
        </row>
      </sheetData>
      <sheetData sheetId="10645">
        <row r="9">
          <cell r="A9" t="str">
            <v>A</v>
          </cell>
        </row>
      </sheetData>
      <sheetData sheetId="10646">
        <row r="9">
          <cell r="A9" t="str">
            <v>A</v>
          </cell>
        </row>
      </sheetData>
      <sheetData sheetId="10647">
        <row r="9">
          <cell r="A9" t="str">
            <v>A</v>
          </cell>
        </row>
      </sheetData>
      <sheetData sheetId="10648">
        <row r="9">
          <cell r="A9" t="str">
            <v>A</v>
          </cell>
        </row>
      </sheetData>
      <sheetData sheetId="10649">
        <row r="9">
          <cell r="A9" t="str">
            <v>A</v>
          </cell>
        </row>
      </sheetData>
      <sheetData sheetId="10650">
        <row r="9">
          <cell r="A9" t="str">
            <v>A</v>
          </cell>
        </row>
      </sheetData>
      <sheetData sheetId="10651">
        <row r="9">
          <cell r="A9" t="str">
            <v>A</v>
          </cell>
        </row>
      </sheetData>
      <sheetData sheetId="10652">
        <row r="9">
          <cell r="A9" t="str">
            <v>A</v>
          </cell>
        </row>
      </sheetData>
      <sheetData sheetId="10653">
        <row r="9">
          <cell r="A9" t="str">
            <v>A</v>
          </cell>
        </row>
      </sheetData>
      <sheetData sheetId="10654">
        <row r="9">
          <cell r="A9" t="str">
            <v>A</v>
          </cell>
        </row>
      </sheetData>
      <sheetData sheetId="10655">
        <row r="9">
          <cell r="A9" t="str">
            <v>A</v>
          </cell>
        </row>
      </sheetData>
      <sheetData sheetId="10656">
        <row r="9">
          <cell r="A9" t="str">
            <v>A</v>
          </cell>
        </row>
      </sheetData>
      <sheetData sheetId="10657">
        <row r="9">
          <cell r="A9" t="str">
            <v>A</v>
          </cell>
        </row>
      </sheetData>
      <sheetData sheetId="10658">
        <row r="9">
          <cell r="A9" t="str">
            <v>A</v>
          </cell>
        </row>
      </sheetData>
      <sheetData sheetId="10659">
        <row r="9">
          <cell r="A9" t="str">
            <v>A</v>
          </cell>
        </row>
      </sheetData>
      <sheetData sheetId="10660">
        <row r="9">
          <cell r="A9" t="str">
            <v>A</v>
          </cell>
        </row>
      </sheetData>
      <sheetData sheetId="10661">
        <row r="9">
          <cell r="A9" t="str">
            <v>A</v>
          </cell>
        </row>
      </sheetData>
      <sheetData sheetId="10662">
        <row r="9">
          <cell r="A9" t="str">
            <v>A</v>
          </cell>
        </row>
      </sheetData>
      <sheetData sheetId="10663">
        <row r="9">
          <cell r="A9" t="str">
            <v>A</v>
          </cell>
        </row>
      </sheetData>
      <sheetData sheetId="10664">
        <row r="9">
          <cell r="A9" t="str">
            <v>A</v>
          </cell>
        </row>
      </sheetData>
      <sheetData sheetId="10665">
        <row r="9">
          <cell r="A9" t="str">
            <v>A</v>
          </cell>
        </row>
      </sheetData>
      <sheetData sheetId="10666">
        <row r="9">
          <cell r="A9" t="str">
            <v>A</v>
          </cell>
        </row>
      </sheetData>
      <sheetData sheetId="10667">
        <row r="9">
          <cell r="A9" t="str">
            <v>A</v>
          </cell>
        </row>
      </sheetData>
      <sheetData sheetId="10668">
        <row r="9">
          <cell r="A9" t="str">
            <v>A</v>
          </cell>
        </row>
      </sheetData>
      <sheetData sheetId="10669">
        <row r="9">
          <cell r="A9" t="str">
            <v>A</v>
          </cell>
        </row>
      </sheetData>
      <sheetData sheetId="10670">
        <row r="9">
          <cell r="A9" t="str">
            <v>A</v>
          </cell>
        </row>
      </sheetData>
      <sheetData sheetId="10671">
        <row r="9">
          <cell r="A9" t="str">
            <v>A</v>
          </cell>
        </row>
      </sheetData>
      <sheetData sheetId="10672">
        <row r="9">
          <cell r="A9" t="str">
            <v>A</v>
          </cell>
        </row>
      </sheetData>
      <sheetData sheetId="10673">
        <row r="9">
          <cell r="A9" t="str">
            <v>A</v>
          </cell>
        </row>
      </sheetData>
      <sheetData sheetId="10674">
        <row r="9">
          <cell r="A9" t="str">
            <v>A</v>
          </cell>
        </row>
      </sheetData>
      <sheetData sheetId="10675">
        <row r="9">
          <cell r="A9" t="str">
            <v>A</v>
          </cell>
        </row>
      </sheetData>
      <sheetData sheetId="10676">
        <row r="9">
          <cell r="A9" t="str">
            <v>A</v>
          </cell>
        </row>
      </sheetData>
      <sheetData sheetId="10677">
        <row r="9">
          <cell r="A9" t="str">
            <v>A</v>
          </cell>
        </row>
      </sheetData>
      <sheetData sheetId="10678">
        <row r="9">
          <cell r="A9" t="str">
            <v>A</v>
          </cell>
        </row>
      </sheetData>
      <sheetData sheetId="10679">
        <row r="9">
          <cell r="A9" t="str">
            <v>A</v>
          </cell>
        </row>
      </sheetData>
      <sheetData sheetId="10680">
        <row r="9">
          <cell r="A9" t="str">
            <v>A</v>
          </cell>
        </row>
      </sheetData>
      <sheetData sheetId="10681">
        <row r="9">
          <cell r="A9" t="str">
            <v>A</v>
          </cell>
        </row>
      </sheetData>
      <sheetData sheetId="10682">
        <row r="9">
          <cell r="A9" t="str">
            <v>A</v>
          </cell>
        </row>
      </sheetData>
      <sheetData sheetId="10683">
        <row r="9">
          <cell r="A9" t="str">
            <v>A</v>
          </cell>
        </row>
      </sheetData>
      <sheetData sheetId="10684">
        <row r="9">
          <cell r="A9" t="str">
            <v>A</v>
          </cell>
        </row>
      </sheetData>
      <sheetData sheetId="10685">
        <row r="9">
          <cell r="A9" t="str">
            <v>A</v>
          </cell>
        </row>
      </sheetData>
      <sheetData sheetId="10686">
        <row r="9">
          <cell r="A9" t="str">
            <v>A</v>
          </cell>
        </row>
      </sheetData>
      <sheetData sheetId="10687">
        <row r="9">
          <cell r="A9" t="str">
            <v>A</v>
          </cell>
        </row>
      </sheetData>
      <sheetData sheetId="10688">
        <row r="9">
          <cell r="A9" t="str">
            <v>A</v>
          </cell>
        </row>
      </sheetData>
      <sheetData sheetId="10689">
        <row r="9">
          <cell r="A9" t="str">
            <v>A</v>
          </cell>
        </row>
      </sheetData>
      <sheetData sheetId="10690">
        <row r="9">
          <cell r="A9" t="str">
            <v>A</v>
          </cell>
        </row>
      </sheetData>
      <sheetData sheetId="10691">
        <row r="9">
          <cell r="A9" t="str">
            <v>A</v>
          </cell>
        </row>
      </sheetData>
      <sheetData sheetId="10692">
        <row r="9">
          <cell r="A9" t="str">
            <v>A</v>
          </cell>
        </row>
      </sheetData>
      <sheetData sheetId="10693">
        <row r="9">
          <cell r="A9" t="str">
            <v>A</v>
          </cell>
        </row>
      </sheetData>
      <sheetData sheetId="10694">
        <row r="9">
          <cell r="A9" t="str">
            <v>A</v>
          </cell>
        </row>
      </sheetData>
      <sheetData sheetId="10695">
        <row r="9">
          <cell r="A9" t="str">
            <v>A</v>
          </cell>
        </row>
      </sheetData>
      <sheetData sheetId="10696">
        <row r="9">
          <cell r="A9" t="str">
            <v>A</v>
          </cell>
        </row>
      </sheetData>
      <sheetData sheetId="10697">
        <row r="9">
          <cell r="A9" t="str">
            <v>A</v>
          </cell>
        </row>
      </sheetData>
      <sheetData sheetId="10698">
        <row r="9">
          <cell r="A9" t="str">
            <v>A</v>
          </cell>
        </row>
      </sheetData>
      <sheetData sheetId="10699">
        <row r="9">
          <cell r="A9" t="str">
            <v>A</v>
          </cell>
        </row>
      </sheetData>
      <sheetData sheetId="10700">
        <row r="9">
          <cell r="A9" t="str">
            <v>A</v>
          </cell>
        </row>
      </sheetData>
      <sheetData sheetId="10701">
        <row r="9">
          <cell r="A9" t="str">
            <v>A</v>
          </cell>
        </row>
      </sheetData>
      <sheetData sheetId="10702">
        <row r="9">
          <cell r="A9" t="str">
            <v>A</v>
          </cell>
        </row>
      </sheetData>
      <sheetData sheetId="10703">
        <row r="9">
          <cell r="A9" t="str">
            <v>A</v>
          </cell>
        </row>
      </sheetData>
      <sheetData sheetId="10704">
        <row r="9">
          <cell r="A9" t="str">
            <v>A</v>
          </cell>
        </row>
      </sheetData>
      <sheetData sheetId="10705">
        <row r="9">
          <cell r="A9" t="str">
            <v>A</v>
          </cell>
        </row>
      </sheetData>
      <sheetData sheetId="10706">
        <row r="9">
          <cell r="A9" t="str">
            <v>A</v>
          </cell>
        </row>
      </sheetData>
      <sheetData sheetId="10707">
        <row r="9">
          <cell r="A9" t="str">
            <v>A</v>
          </cell>
        </row>
      </sheetData>
      <sheetData sheetId="10708">
        <row r="9">
          <cell r="A9" t="str">
            <v>A</v>
          </cell>
        </row>
      </sheetData>
      <sheetData sheetId="10709">
        <row r="9">
          <cell r="A9" t="str">
            <v>A</v>
          </cell>
        </row>
      </sheetData>
      <sheetData sheetId="10710">
        <row r="9">
          <cell r="A9" t="str">
            <v>A</v>
          </cell>
        </row>
      </sheetData>
      <sheetData sheetId="10711">
        <row r="9">
          <cell r="A9" t="str">
            <v>A</v>
          </cell>
        </row>
      </sheetData>
      <sheetData sheetId="10712">
        <row r="9">
          <cell r="A9" t="str">
            <v>A</v>
          </cell>
        </row>
      </sheetData>
      <sheetData sheetId="10713">
        <row r="9">
          <cell r="A9" t="str">
            <v>A</v>
          </cell>
        </row>
      </sheetData>
      <sheetData sheetId="10714">
        <row r="9">
          <cell r="A9" t="str">
            <v>A</v>
          </cell>
        </row>
      </sheetData>
      <sheetData sheetId="10715">
        <row r="9">
          <cell r="A9" t="str">
            <v>A</v>
          </cell>
        </row>
      </sheetData>
      <sheetData sheetId="10716">
        <row r="9">
          <cell r="A9" t="str">
            <v>A</v>
          </cell>
        </row>
      </sheetData>
      <sheetData sheetId="10717">
        <row r="9">
          <cell r="A9" t="str">
            <v>A</v>
          </cell>
        </row>
      </sheetData>
      <sheetData sheetId="10718">
        <row r="9">
          <cell r="A9" t="str">
            <v>A</v>
          </cell>
        </row>
      </sheetData>
      <sheetData sheetId="10719">
        <row r="9">
          <cell r="A9" t="str">
            <v>A</v>
          </cell>
        </row>
      </sheetData>
      <sheetData sheetId="10720">
        <row r="9">
          <cell r="A9" t="str">
            <v>A</v>
          </cell>
        </row>
      </sheetData>
      <sheetData sheetId="10721">
        <row r="9">
          <cell r="A9" t="str">
            <v>A</v>
          </cell>
        </row>
      </sheetData>
      <sheetData sheetId="10722">
        <row r="9">
          <cell r="A9" t="str">
            <v>A</v>
          </cell>
        </row>
      </sheetData>
      <sheetData sheetId="10723">
        <row r="9">
          <cell r="A9" t="str">
            <v>A</v>
          </cell>
        </row>
      </sheetData>
      <sheetData sheetId="10724">
        <row r="9">
          <cell r="A9" t="str">
            <v>A</v>
          </cell>
        </row>
      </sheetData>
      <sheetData sheetId="10725">
        <row r="9">
          <cell r="A9" t="str">
            <v>A</v>
          </cell>
        </row>
      </sheetData>
      <sheetData sheetId="10726">
        <row r="9">
          <cell r="A9" t="str">
            <v>A</v>
          </cell>
        </row>
      </sheetData>
      <sheetData sheetId="10727">
        <row r="9">
          <cell r="A9" t="str">
            <v>A</v>
          </cell>
        </row>
      </sheetData>
      <sheetData sheetId="10728">
        <row r="9">
          <cell r="A9" t="str">
            <v>A</v>
          </cell>
        </row>
      </sheetData>
      <sheetData sheetId="10729">
        <row r="9">
          <cell r="A9" t="str">
            <v>A</v>
          </cell>
        </row>
      </sheetData>
      <sheetData sheetId="10730">
        <row r="9">
          <cell r="A9" t="str">
            <v>A</v>
          </cell>
        </row>
      </sheetData>
      <sheetData sheetId="10731">
        <row r="9">
          <cell r="A9" t="str">
            <v>A</v>
          </cell>
        </row>
      </sheetData>
      <sheetData sheetId="10732">
        <row r="9">
          <cell r="A9" t="str">
            <v>A</v>
          </cell>
        </row>
      </sheetData>
      <sheetData sheetId="10733">
        <row r="9">
          <cell r="A9" t="str">
            <v>A</v>
          </cell>
        </row>
      </sheetData>
      <sheetData sheetId="10734">
        <row r="9">
          <cell r="A9" t="str">
            <v>A</v>
          </cell>
        </row>
      </sheetData>
      <sheetData sheetId="10735">
        <row r="9">
          <cell r="A9" t="str">
            <v>A</v>
          </cell>
        </row>
      </sheetData>
      <sheetData sheetId="10736">
        <row r="9">
          <cell r="A9" t="str">
            <v>A</v>
          </cell>
        </row>
      </sheetData>
      <sheetData sheetId="10737">
        <row r="9">
          <cell r="A9" t="str">
            <v>A</v>
          </cell>
        </row>
      </sheetData>
      <sheetData sheetId="10738">
        <row r="9">
          <cell r="A9" t="str">
            <v>A</v>
          </cell>
        </row>
      </sheetData>
      <sheetData sheetId="10739">
        <row r="9">
          <cell r="A9" t="str">
            <v>A</v>
          </cell>
        </row>
      </sheetData>
      <sheetData sheetId="10740">
        <row r="9">
          <cell r="A9" t="str">
            <v>A</v>
          </cell>
        </row>
      </sheetData>
      <sheetData sheetId="10741">
        <row r="9">
          <cell r="A9" t="str">
            <v>A</v>
          </cell>
        </row>
      </sheetData>
      <sheetData sheetId="10742">
        <row r="9">
          <cell r="A9" t="str">
            <v>A</v>
          </cell>
        </row>
      </sheetData>
      <sheetData sheetId="10743">
        <row r="9">
          <cell r="A9" t="str">
            <v>A</v>
          </cell>
        </row>
      </sheetData>
      <sheetData sheetId="10744">
        <row r="9">
          <cell r="A9" t="str">
            <v>A</v>
          </cell>
        </row>
      </sheetData>
      <sheetData sheetId="10745">
        <row r="9">
          <cell r="A9" t="str">
            <v>A</v>
          </cell>
        </row>
      </sheetData>
      <sheetData sheetId="10746">
        <row r="9">
          <cell r="A9" t="str">
            <v>A</v>
          </cell>
        </row>
      </sheetData>
      <sheetData sheetId="10747">
        <row r="9">
          <cell r="A9" t="str">
            <v>A</v>
          </cell>
        </row>
      </sheetData>
      <sheetData sheetId="10748">
        <row r="9">
          <cell r="A9" t="str">
            <v>A</v>
          </cell>
        </row>
      </sheetData>
      <sheetData sheetId="10749">
        <row r="9">
          <cell r="A9" t="str">
            <v>A</v>
          </cell>
        </row>
      </sheetData>
      <sheetData sheetId="10750">
        <row r="9">
          <cell r="A9" t="str">
            <v>A</v>
          </cell>
        </row>
      </sheetData>
      <sheetData sheetId="10751">
        <row r="9">
          <cell r="A9" t="str">
            <v>A</v>
          </cell>
        </row>
      </sheetData>
      <sheetData sheetId="10752">
        <row r="9">
          <cell r="A9" t="str">
            <v>A</v>
          </cell>
        </row>
      </sheetData>
      <sheetData sheetId="10753">
        <row r="9">
          <cell r="A9" t="str">
            <v>A</v>
          </cell>
        </row>
      </sheetData>
      <sheetData sheetId="10754">
        <row r="9">
          <cell r="A9" t="str">
            <v>A</v>
          </cell>
        </row>
      </sheetData>
      <sheetData sheetId="10755">
        <row r="9">
          <cell r="A9" t="str">
            <v>A</v>
          </cell>
        </row>
      </sheetData>
      <sheetData sheetId="10756">
        <row r="9">
          <cell r="A9" t="str">
            <v>A</v>
          </cell>
        </row>
      </sheetData>
      <sheetData sheetId="10757">
        <row r="9">
          <cell r="A9" t="str">
            <v>A</v>
          </cell>
        </row>
      </sheetData>
      <sheetData sheetId="10758">
        <row r="9">
          <cell r="A9" t="str">
            <v>A</v>
          </cell>
        </row>
      </sheetData>
      <sheetData sheetId="10759">
        <row r="9">
          <cell r="A9" t="str">
            <v>A</v>
          </cell>
        </row>
      </sheetData>
      <sheetData sheetId="10760">
        <row r="9">
          <cell r="A9" t="str">
            <v>A</v>
          </cell>
        </row>
      </sheetData>
      <sheetData sheetId="10761">
        <row r="9">
          <cell r="A9" t="str">
            <v>A</v>
          </cell>
        </row>
      </sheetData>
      <sheetData sheetId="10762">
        <row r="9">
          <cell r="A9" t="str">
            <v>A</v>
          </cell>
        </row>
      </sheetData>
      <sheetData sheetId="10763">
        <row r="9">
          <cell r="A9" t="str">
            <v>A</v>
          </cell>
        </row>
      </sheetData>
      <sheetData sheetId="10764">
        <row r="9">
          <cell r="A9" t="str">
            <v>A</v>
          </cell>
        </row>
      </sheetData>
      <sheetData sheetId="10765">
        <row r="9">
          <cell r="A9" t="str">
            <v>A</v>
          </cell>
        </row>
      </sheetData>
      <sheetData sheetId="10766">
        <row r="9">
          <cell r="A9" t="str">
            <v>A</v>
          </cell>
        </row>
      </sheetData>
      <sheetData sheetId="10767">
        <row r="9">
          <cell r="A9" t="str">
            <v>A</v>
          </cell>
        </row>
      </sheetData>
      <sheetData sheetId="10768">
        <row r="9">
          <cell r="A9" t="str">
            <v>A</v>
          </cell>
        </row>
      </sheetData>
      <sheetData sheetId="10769">
        <row r="9">
          <cell r="A9" t="str">
            <v>A</v>
          </cell>
        </row>
      </sheetData>
      <sheetData sheetId="10770">
        <row r="9">
          <cell r="A9" t="str">
            <v>A</v>
          </cell>
        </row>
      </sheetData>
      <sheetData sheetId="10771">
        <row r="9">
          <cell r="A9" t="str">
            <v>A</v>
          </cell>
        </row>
      </sheetData>
      <sheetData sheetId="10772">
        <row r="9">
          <cell r="A9" t="str">
            <v>A</v>
          </cell>
        </row>
      </sheetData>
      <sheetData sheetId="10773">
        <row r="9">
          <cell r="A9" t="str">
            <v>A</v>
          </cell>
        </row>
      </sheetData>
      <sheetData sheetId="10774">
        <row r="9">
          <cell r="A9" t="str">
            <v>A</v>
          </cell>
        </row>
      </sheetData>
      <sheetData sheetId="10775">
        <row r="9">
          <cell r="A9" t="str">
            <v>A</v>
          </cell>
        </row>
      </sheetData>
      <sheetData sheetId="10776">
        <row r="9">
          <cell r="A9" t="str">
            <v>A</v>
          </cell>
        </row>
      </sheetData>
      <sheetData sheetId="10777">
        <row r="9">
          <cell r="A9" t="str">
            <v>A</v>
          </cell>
        </row>
      </sheetData>
      <sheetData sheetId="10778">
        <row r="9">
          <cell r="A9" t="str">
            <v>A</v>
          </cell>
        </row>
      </sheetData>
      <sheetData sheetId="10779">
        <row r="9">
          <cell r="A9" t="str">
            <v>A</v>
          </cell>
        </row>
      </sheetData>
      <sheetData sheetId="10780">
        <row r="9">
          <cell r="A9" t="str">
            <v>A</v>
          </cell>
        </row>
      </sheetData>
      <sheetData sheetId="10781">
        <row r="9">
          <cell r="A9" t="str">
            <v>A</v>
          </cell>
        </row>
      </sheetData>
      <sheetData sheetId="10782">
        <row r="9">
          <cell r="A9" t="str">
            <v>A</v>
          </cell>
        </row>
      </sheetData>
      <sheetData sheetId="10783">
        <row r="9">
          <cell r="A9" t="str">
            <v>A</v>
          </cell>
        </row>
      </sheetData>
      <sheetData sheetId="10784">
        <row r="9">
          <cell r="A9" t="str">
            <v>A</v>
          </cell>
        </row>
      </sheetData>
      <sheetData sheetId="10785">
        <row r="9">
          <cell r="A9" t="str">
            <v>A</v>
          </cell>
        </row>
      </sheetData>
      <sheetData sheetId="10786">
        <row r="9">
          <cell r="A9" t="str">
            <v>A</v>
          </cell>
        </row>
      </sheetData>
      <sheetData sheetId="10787">
        <row r="9">
          <cell r="A9" t="str">
            <v>A</v>
          </cell>
        </row>
      </sheetData>
      <sheetData sheetId="10788">
        <row r="9">
          <cell r="A9" t="str">
            <v>A</v>
          </cell>
        </row>
      </sheetData>
      <sheetData sheetId="10789">
        <row r="9">
          <cell r="A9" t="str">
            <v>A</v>
          </cell>
        </row>
      </sheetData>
      <sheetData sheetId="10790">
        <row r="9">
          <cell r="A9" t="str">
            <v>A</v>
          </cell>
        </row>
      </sheetData>
      <sheetData sheetId="10791">
        <row r="9">
          <cell r="A9" t="str">
            <v>A</v>
          </cell>
        </row>
      </sheetData>
      <sheetData sheetId="10792">
        <row r="9">
          <cell r="A9" t="str">
            <v>A</v>
          </cell>
        </row>
      </sheetData>
      <sheetData sheetId="10793">
        <row r="9">
          <cell r="A9" t="str">
            <v>A</v>
          </cell>
        </row>
      </sheetData>
      <sheetData sheetId="10794">
        <row r="9">
          <cell r="A9" t="str">
            <v>A</v>
          </cell>
        </row>
      </sheetData>
      <sheetData sheetId="10795">
        <row r="9">
          <cell r="A9" t="str">
            <v>A</v>
          </cell>
        </row>
      </sheetData>
      <sheetData sheetId="10796">
        <row r="9">
          <cell r="A9" t="str">
            <v>A</v>
          </cell>
        </row>
      </sheetData>
      <sheetData sheetId="10797">
        <row r="9">
          <cell r="A9" t="str">
            <v>A</v>
          </cell>
        </row>
      </sheetData>
      <sheetData sheetId="10798">
        <row r="9">
          <cell r="A9" t="str">
            <v>A</v>
          </cell>
        </row>
      </sheetData>
      <sheetData sheetId="10799">
        <row r="9">
          <cell r="A9" t="str">
            <v>A</v>
          </cell>
        </row>
      </sheetData>
      <sheetData sheetId="10800">
        <row r="9">
          <cell r="A9" t="str">
            <v>A</v>
          </cell>
        </row>
      </sheetData>
      <sheetData sheetId="10801">
        <row r="9">
          <cell r="A9" t="str">
            <v>A</v>
          </cell>
        </row>
      </sheetData>
      <sheetData sheetId="10802">
        <row r="9">
          <cell r="A9" t="str">
            <v>A</v>
          </cell>
        </row>
      </sheetData>
      <sheetData sheetId="10803">
        <row r="9">
          <cell r="A9" t="str">
            <v>A</v>
          </cell>
        </row>
      </sheetData>
      <sheetData sheetId="10804">
        <row r="9">
          <cell r="A9" t="str">
            <v>A</v>
          </cell>
        </row>
      </sheetData>
      <sheetData sheetId="10805">
        <row r="9">
          <cell r="A9" t="str">
            <v>A</v>
          </cell>
        </row>
      </sheetData>
      <sheetData sheetId="10806">
        <row r="9">
          <cell r="A9" t="str">
            <v>A</v>
          </cell>
        </row>
      </sheetData>
      <sheetData sheetId="10807">
        <row r="9">
          <cell r="A9" t="str">
            <v>A</v>
          </cell>
        </row>
      </sheetData>
      <sheetData sheetId="10808">
        <row r="9">
          <cell r="A9" t="str">
            <v>A</v>
          </cell>
        </row>
      </sheetData>
      <sheetData sheetId="10809">
        <row r="9">
          <cell r="A9" t="str">
            <v>A</v>
          </cell>
        </row>
      </sheetData>
      <sheetData sheetId="10810">
        <row r="9">
          <cell r="A9" t="str">
            <v>A</v>
          </cell>
        </row>
      </sheetData>
      <sheetData sheetId="10811">
        <row r="9">
          <cell r="A9" t="str">
            <v>A</v>
          </cell>
        </row>
      </sheetData>
      <sheetData sheetId="10812">
        <row r="9">
          <cell r="A9" t="str">
            <v>A</v>
          </cell>
        </row>
      </sheetData>
      <sheetData sheetId="10813">
        <row r="9">
          <cell r="A9" t="str">
            <v>A</v>
          </cell>
        </row>
      </sheetData>
      <sheetData sheetId="10814">
        <row r="9">
          <cell r="A9" t="str">
            <v>A</v>
          </cell>
        </row>
      </sheetData>
      <sheetData sheetId="10815">
        <row r="9">
          <cell r="A9" t="str">
            <v>A</v>
          </cell>
        </row>
      </sheetData>
      <sheetData sheetId="10816">
        <row r="9">
          <cell r="A9" t="str">
            <v>A</v>
          </cell>
        </row>
      </sheetData>
      <sheetData sheetId="10817">
        <row r="9">
          <cell r="A9" t="str">
            <v>A</v>
          </cell>
        </row>
      </sheetData>
      <sheetData sheetId="10818">
        <row r="9">
          <cell r="A9" t="str">
            <v>A</v>
          </cell>
        </row>
      </sheetData>
      <sheetData sheetId="10819">
        <row r="9">
          <cell r="A9" t="str">
            <v>A</v>
          </cell>
        </row>
      </sheetData>
      <sheetData sheetId="10820">
        <row r="9">
          <cell r="A9" t="str">
            <v>A</v>
          </cell>
        </row>
      </sheetData>
      <sheetData sheetId="10821">
        <row r="9">
          <cell r="A9" t="str">
            <v>A</v>
          </cell>
        </row>
      </sheetData>
      <sheetData sheetId="10822">
        <row r="9">
          <cell r="A9" t="str">
            <v>A</v>
          </cell>
        </row>
      </sheetData>
      <sheetData sheetId="10823">
        <row r="9">
          <cell r="A9" t="str">
            <v>A</v>
          </cell>
        </row>
      </sheetData>
      <sheetData sheetId="10824">
        <row r="9">
          <cell r="A9" t="str">
            <v>A</v>
          </cell>
        </row>
      </sheetData>
      <sheetData sheetId="10825">
        <row r="9">
          <cell r="A9" t="str">
            <v>A</v>
          </cell>
        </row>
      </sheetData>
      <sheetData sheetId="10826">
        <row r="9">
          <cell r="A9" t="str">
            <v>A</v>
          </cell>
        </row>
      </sheetData>
      <sheetData sheetId="10827">
        <row r="9">
          <cell r="A9" t="str">
            <v>A</v>
          </cell>
        </row>
      </sheetData>
      <sheetData sheetId="10828">
        <row r="9">
          <cell r="A9" t="str">
            <v>A</v>
          </cell>
        </row>
      </sheetData>
      <sheetData sheetId="10829">
        <row r="9">
          <cell r="A9" t="str">
            <v>A</v>
          </cell>
        </row>
      </sheetData>
      <sheetData sheetId="10830">
        <row r="9">
          <cell r="A9" t="str">
            <v>A</v>
          </cell>
        </row>
      </sheetData>
      <sheetData sheetId="10831">
        <row r="9">
          <cell r="A9" t="str">
            <v>A</v>
          </cell>
        </row>
      </sheetData>
      <sheetData sheetId="10832">
        <row r="9">
          <cell r="A9" t="str">
            <v>A</v>
          </cell>
        </row>
      </sheetData>
      <sheetData sheetId="10833">
        <row r="9">
          <cell r="A9" t="str">
            <v>A</v>
          </cell>
        </row>
      </sheetData>
      <sheetData sheetId="10834">
        <row r="9">
          <cell r="A9" t="str">
            <v>A</v>
          </cell>
        </row>
      </sheetData>
      <sheetData sheetId="10835">
        <row r="9">
          <cell r="A9" t="str">
            <v>A</v>
          </cell>
        </row>
      </sheetData>
      <sheetData sheetId="10836">
        <row r="9">
          <cell r="A9" t="str">
            <v>A</v>
          </cell>
        </row>
      </sheetData>
      <sheetData sheetId="10837">
        <row r="9">
          <cell r="A9" t="str">
            <v>A</v>
          </cell>
        </row>
      </sheetData>
      <sheetData sheetId="10838">
        <row r="9">
          <cell r="A9" t="str">
            <v>A</v>
          </cell>
        </row>
      </sheetData>
      <sheetData sheetId="10839">
        <row r="9">
          <cell r="A9" t="str">
            <v>A</v>
          </cell>
        </row>
      </sheetData>
      <sheetData sheetId="10840">
        <row r="9">
          <cell r="A9" t="str">
            <v>A</v>
          </cell>
        </row>
      </sheetData>
      <sheetData sheetId="10841">
        <row r="9">
          <cell r="A9" t="str">
            <v>A</v>
          </cell>
        </row>
      </sheetData>
      <sheetData sheetId="10842">
        <row r="9">
          <cell r="A9" t="str">
            <v>A</v>
          </cell>
        </row>
      </sheetData>
      <sheetData sheetId="10843">
        <row r="9">
          <cell r="A9" t="str">
            <v>A</v>
          </cell>
        </row>
      </sheetData>
      <sheetData sheetId="10844">
        <row r="9">
          <cell r="A9" t="str">
            <v>A</v>
          </cell>
        </row>
      </sheetData>
      <sheetData sheetId="10845">
        <row r="9">
          <cell r="A9" t="str">
            <v>A</v>
          </cell>
        </row>
      </sheetData>
      <sheetData sheetId="10846">
        <row r="9">
          <cell r="A9" t="str">
            <v>A</v>
          </cell>
        </row>
      </sheetData>
      <sheetData sheetId="10847">
        <row r="9">
          <cell r="A9" t="str">
            <v>A</v>
          </cell>
        </row>
      </sheetData>
      <sheetData sheetId="10848">
        <row r="9">
          <cell r="A9" t="str">
            <v>A</v>
          </cell>
        </row>
      </sheetData>
      <sheetData sheetId="10849">
        <row r="9">
          <cell r="A9" t="str">
            <v>A</v>
          </cell>
        </row>
      </sheetData>
      <sheetData sheetId="10850">
        <row r="9">
          <cell r="A9" t="str">
            <v>A</v>
          </cell>
        </row>
      </sheetData>
      <sheetData sheetId="10851">
        <row r="9">
          <cell r="A9" t="str">
            <v>A</v>
          </cell>
        </row>
      </sheetData>
      <sheetData sheetId="10852">
        <row r="9">
          <cell r="A9" t="str">
            <v>A</v>
          </cell>
        </row>
      </sheetData>
      <sheetData sheetId="10853">
        <row r="9">
          <cell r="A9" t="str">
            <v>A</v>
          </cell>
        </row>
      </sheetData>
      <sheetData sheetId="10854">
        <row r="9">
          <cell r="A9" t="str">
            <v>A</v>
          </cell>
        </row>
      </sheetData>
      <sheetData sheetId="10855">
        <row r="9">
          <cell r="A9" t="str">
            <v>A</v>
          </cell>
        </row>
      </sheetData>
      <sheetData sheetId="10856">
        <row r="9">
          <cell r="A9" t="str">
            <v>A</v>
          </cell>
        </row>
      </sheetData>
      <sheetData sheetId="10857">
        <row r="9">
          <cell r="A9" t="str">
            <v>A</v>
          </cell>
        </row>
      </sheetData>
      <sheetData sheetId="10858">
        <row r="9">
          <cell r="A9" t="str">
            <v>A</v>
          </cell>
        </row>
      </sheetData>
      <sheetData sheetId="10859">
        <row r="9">
          <cell r="A9" t="str">
            <v>A</v>
          </cell>
        </row>
      </sheetData>
      <sheetData sheetId="10860">
        <row r="9">
          <cell r="A9" t="str">
            <v>A</v>
          </cell>
        </row>
      </sheetData>
      <sheetData sheetId="10861">
        <row r="9">
          <cell r="A9" t="str">
            <v>A</v>
          </cell>
        </row>
      </sheetData>
      <sheetData sheetId="10862">
        <row r="9">
          <cell r="A9" t="str">
            <v>A</v>
          </cell>
        </row>
      </sheetData>
      <sheetData sheetId="10863">
        <row r="9">
          <cell r="A9" t="str">
            <v>A</v>
          </cell>
        </row>
      </sheetData>
      <sheetData sheetId="10864">
        <row r="9">
          <cell r="A9" t="str">
            <v>A</v>
          </cell>
        </row>
      </sheetData>
      <sheetData sheetId="10865">
        <row r="9">
          <cell r="A9" t="str">
            <v>A</v>
          </cell>
        </row>
      </sheetData>
      <sheetData sheetId="10866">
        <row r="9">
          <cell r="A9" t="str">
            <v>A</v>
          </cell>
        </row>
      </sheetData>
      <sheetData sheetId="10867">
        <row r="9">
          <cell r="A9" t="str">
            <v>A</v>
          </cell>
        </row>
      </sheetData>
      <sheetData sheetId="10868">
        <row r="9">
          <cell r="A9" t="str">
            <v>A</v>
          </cell>
        </row>
      </sheetData>
      <sheetData sheetId="10869">
        <row r="9">
          <cell r="A9" t="str">
            <v>A</v>
          </cell>
        </row>
      </sheetData>
      <sheetData sheetId="10870">
        <row r="9">
          <cell r="A9" t="str">
            <v>A</v>
          </cell>
        </row>
      </sheetData>
      <sheetData sheetId="10871">
        <row r="9">
          <cell r="A9" t="str">
            <v>A</v>
          </cell>
        </row>
      </sheetData>
      <sheetData sheetId="10872">
        <row r="9">
          <cell r="A9" t="str">
            <v>A</v>
          </cell>
        </row>
      </sheetData>
      <sheetData sheetId="10873">
        <row r="9">
          <cell r="A9" t="str">
            <v>A</v>
          </cell>
        </row>
      </sheetData>
      <sheetData sheetId="10874">
        <row r="9">
          <cell r="A9" t="str">
            <v>A</v>
          </cell>
        </row>
      </sheetData>
      <sheetData sheetId="10875">
        <row r="9">
          <cell r="A9" t="str">
            <v>A</v>
          </cell>
        </row>
      </sheetData>
      <sheetData sheetId="10876">
        <row r="9">
          <cell r="A9" t="str">
            <v>A</v>
          </cell>
        </row>
      </sheetData>
      <sheetData sheetId="10877">
        <row r="9">
          <cell r="A9" t="str">
            <v>A</v>
          </cell>
        </row>
      </sheetData>
      <sheetData sheetId="10878">
        <row r="9">
          <cell r="A9" t="str">
            <v>A</v>
          </cell>
        </row>
      </sheetData>
      <sheetData sheetId="10879">
        <row r="9">
          <cell r="A9" t="str">
            <v>A</v>
          </cell>
        </row>
      </sheetData>
      <sheetData sheetId="10880">
        <row r="9">
          <cell r="A9" t="str">
            <v>A</v>
          </cell>
        </row>
      </sheetData>
      <sheetData sheetId="10881">
        <row r="9">
          <cell r="A9" t="str">
            <v>A</v>
          </cell>
        </row>
      </sheetData>
      <sheetData sheetId="10882">
        <row r="9">
          <cell r="A9" t="str">
            <v>A</v>
          </cell>
        </row>
      </sheetData>
      <sheetData sheetId="10883">
        <row r="9">
          <cell r="A9" t="str">
            <v>A</v>
          </cell>
        </row>
      </sheetData>
      <sheetData sheetId="10884">
        <row r="9">
          <cell r="A9" t="str">
            <v>A</v>
          </cell>
        </row>
      </sheetData>
      <sheetData sheetId="10885">
        <row r="9">
          <cell r="A9" t="str">
            <v>A</v>
          </cell>
        </row>
      </sheetData>
      <sheetData sheetId="10886">
        <row r="9">
          <cell r="A9" t="str">
            <v>A</v>
          </cell>
        </row>
      </sheetData>
      <sheetData sheetId="10887">
        <row r="9">
          <cell r="A9" t="str">
            <v>A</v>
          </cell>
        </row>
      </sheetData>
      <sheetData sheetId="10888">
        <row r="9">
          <cell r="A9" t="str">
            <v>A</v>
          </cell>
        </row>
      </sheetData>
      <sheetData sheetId="10889">
        <row r="9">
          <cell r="A9" t="str">
            <v>A</v>
          </cell>
        </row>
      </sheetData>
      <sheetData sheetId="10890">
        <row r="9">
          <cell r="A9" t="str">
            <v>A</v>
          </cell>
        </row>
      </sheetData>
      <sheetData sheetId="10891">
        <row r="9">
          <cell r="A9" t="str">
            <v>A</v>
          </cell>
        </row>
      </sheetData>
      <sheetData sheetId="10892">
        <row r="9">
          <cell r="A9" t="str">
            <v>A</v>
          </cell>
        </row>
      </sheetData>
      <sheetData sheetId="10893">
        <row r="9">
          <cell r="A9" t="str">
            <v>A</v>
          </cell>
        </row>
      </sheetData>
      <sheetData sheetId="10894">
        <row r="9">
          <cell r="A9" t="str">
            <v>A</v>
          </cell>
        </row>
      </sheetData>
      <sheetData sheetId="10895">
        <row r="9">
          <cell r="A9" t="str">
            <v>A</v>
          </cell>
        </row>
      </sheetData>
      <sheetData sheetId="10896">
        <row r="9">
          <cell r="A9" t="str">
            <v>A</v>
          </cell>
        </row>
      </sheetData>
      <sheetData sheetId="10897">
        <row r="9">
          <cell r="A9" t="str">
            <v>A</v>
          </cell>
        </row>
      </sheetData>
      <sheetData sheetId="10898">
        <row r="9">
          <cell r="A9" t="str">
            <v>A</v>
          </cell>
        </row>
      </sheetData>
      <sheetData sheetId="10899">
        <row r="9">
          <cell r="A9" t="str">
            <v>A</v>
          </cell>
        </row>
      </sheetData>
      <sheetData sheetId="10900">
        <row r="9">
          <cell r="A9" t="str">
            <v>A</v>
          </cell>
        </row>
      </sheetData>
      <sheetData sheetId="10901">
        <row r="9">
          <cell r="A9" t="str">
            <v>A</v>
          </cell>
        </row>
      </sheetData>
      <sheetData sheetId="10902">
        <row r="9">
          <cell r="A9" t="str">
            <v>A</v>
          </cell>
        </row>
      </sheetData>
      <sheetData sheetId="10903">
        <row r="9">
          <cell r="A9" t="str">
            <v>A</v>
          </cell>
        </row>
      </sheetData>
      <sheetData sheetId="10904">
        <row r="9">
          <cell r="A9" t="str">
            <v>A</v>
          </cell>
        </row>
      </sheetData>
      <sheetData sheetId="10905">
        <row r="9">
          <cell r="A9" t="str">
            <v>A</v>
          </cell>
        </row>
      </sheetData>
      <sheetData sheetId="10906">
        <row r="9">
          <cell r="A9" t="str">
            <v>A</v>
          </cell>
        </row>
      </sheetData>
      <sheetData sheetId="10907">
        <row r="9">
          <cell r="A9" t="str">
            <v>A</v>
          </cell>
        </row>
      </sheetData>
      <sheetData sheetId="10908">
        <row r="9">
          <cell r="A9" t="str">
            <v>A</v>
          </cell>
        </row>
      </sheetData>
      <sheetData sheetId="10909">
        <row r="9">
          <cell r="A9" t="str">
            <v>A</v>
          </cell>
        </row>
      </sheetData>
      <sheetData sheetId="10910">
        <row r="9">
          <cell r="A9" t="str">
            <v>A</v>
          </cell>
        </row>
      </sheetData>
      <sheetData sheetId="10911">
        <row r="9">
          <cell r="A9" t="str">
            <v>A</v>
          </cell>
        </row>
      </sheetData>
      <sheetData sheetId="10912">
        <row r="9">
          <cell r="A9" t="str">
            <v>A</v>
          </cell>
        </row>
      </sheetData>
      <sheetData sheetId="10913">
        <row r="9">
          <cell r="A9" t="str">
            <v>A</v>
          </cell>
        </row>
      </sheetData>
      <sheetData sheetId="10914">
        <row r="9">
          <cell r="A9" t="str">
            <v>A</v>
          </cell>
        </row>
      </sheetData>
      <sheetData sheetId="10915">
        <row r="9">
          <cell r="A9" t="str">
            <v>A</v>
          </cell>
        </row>
      </sheetData>
      <sheetData sheetId="10916">
        <row r="9">
          <cell r="A9" t="str">
            <v>A</v>
          </cell>
        </row>
      </sheetData>
      <sheetData sheetId="10917">
        <row r="9">
          <cell r="A9" t="str">
            <v>A</v>
          </cell>
        </row>
      </sheetData>
      <sheetData sheetId="10918">
        <row r="9">
          <cell r="A9" t="str">
            <v>A</v>
          </cell>
        </row>
      </sheetData>
      <sheetData sheetId="10919">
        <row r="9">
          <cell r="A9" t="str">
            <v>A</v>
          </cell>
        </row>
      </sheetData>
      <sheetData sheetId="10920">
        <row r="9">
          <cell r="A9" t="str">
            <v>A</v>
          </cell>
        </row>
      </sheetData>
      <sheetData sheetId="10921">
        <row r="9">
          <cell r="A9" t="str">
            <v>A</v>
          </cell>
        </row>
      </sheetData>
      <sheetData sheetId="10922">
        <row r="9">
          <cell r="A9" t="str">
            <v>A</v>
          </cell>
        </row>
      </sheetData>
      <sheetData sheetId="10923">
        <row r="9">
          <cell r="A9" t="str">
            <v>A</v>
          </cell>
        </row>
      </sheetData>
      <sheetData sheetId="10924">
        <row r="9">
          <cell r="A9" t="str">
            <v>A</v>
          </cell>
        </row>
      </sheetData>
      <sheetData sheetId="10925">
        <row r="9">
          <cell r="A9" t="str">
            <v>A</v>
          </cell>
        </row>
      </sheetData>
      <sheetData sheetId="10926">
        <row r="9">
          <cell r="A9" t="str">
            <v>A</v>
          </cell>
        </row>
      </sheetData>
      <sheetData sheetId="10927">
        <row r="9">
          <cell r="A9" t="str">
            <v>A</v>
          </cell>
        </row>
      </sheetData>
      <sheetData sheetId="10928">
        <row r="9">
          <cell r="A9" t="str">
            <v>A</v>
          </cell>
        </row>
      </sheetData>
      <sheetData sheetId="10929">
        <row r="9">
          <cell r="A9" t="str">
            <v>A</v>
          </cell>
        </row>
      </sheetData>
      <sheetData sheetId="10930">
        <row r="9">
          <cell r="A9" t="str">
            <v>A</v>
          </cell>
        </row>
      </sheetData>
      <sheetData sheetId="10931">
        <row r="9">
          <cell r="A9" t="str">
            <v>A</v>
          </cell>
        </row>
      </sheetData>
      <sheetData sheetId="10932">
        <row r="9">
          <cell r="A9" t="str">
            <v>A</v>
          </cell>
        </row>
      </sheetData>
      <sheetData sheetId="10933" refreshError="1"/>
      <sheetData sheetId="10934" refreshError="1"/>
      <sheetData sheetId="10935">
        <row r="9">
          <cell r="A9" t="str">
            <v>A</v>
          </cell>
        </row>
      </sheetData>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ow r="9">
          <cell r="A9" t="str">
            <v>A</v>
          </cell>
        </row>
      </sheetData>
      <sheetData sheetId="11051">
        <row r="9">
          <cell r="A9" t="str">
            <v>A</v>
          </cell>
        </row>
      </sheetData>
      <sheetData sheetId="11052">
        <row r="9">
          <cell r="A9" t="str">
            <v>A</v>
          </cell>
        </row>
      </sheetData>
      <sheetData sheetId="11053">
        <row r="9">
          <cell r="A9" t="str">
            <v>A</v>
          </cell>
        </row>
      </sheetData>
      <sheetData sheetId="11054">
        <row r="9">
          <cell r="A9" t="str">
            <v>A</v>
          </cell>
        </row>
      </sheetData>
      <sheetData sheetId="11055">
        <row r="9">
          <cell r="A9" t="str">
            <v>A</v>
          </cell>
        </row>
      </sheetData>
      <sheetData sheetId="11056">
        <row r="9">
          <cell r="A9" t="str">
            <v>A</v>
          </cell>
        </row>
      </sheetData>
      <sheetData sheetId="11057">
        <row r="9">
          <cell r="A9" t="str">
            <v>A</v>
          </cell>
        </row>
      </sheetData>
      <sheetData sheetId="11058">
        <row r="9">
          <cell r="A9" t="str">
            <v>A</v>
          </cell>
        </row>
      </sheetData>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ow r="9">
          <cell r="A9" t="str">
            <v>A</v>
          </cell>
        </row>
      </sheetData>
      <sheetData sheetId="11103">
        <row r="9">
          <cell r="A9" t="str">
            <v>A</v>
          </cell>
        </row>
      </sheetData>
      <sheetData sheetId="11104">
        <row r="9">
          <cell r="A9" t="str">
            <v>A</v>
          </cell>
        </row>
      </sheetData>
      <sheetData sheetId="11105">
        <row r="9">
          <cell r="A9" t="str">
            <v>A</v>
          </cell>
        </row>
      </sheetData>
      <sheetData sheetId="11106">
        <row r="9">
          <cell r="A9" t="str">
            <v>A</v>
          </cell>
        </row>
      </sheetData>
      <sheetData sheetId="11107">
        <row r="9">
          <cell r="A9" t="str">
            <v>A</v>
          </cell>
        </row>
      </sheetData>
      <sheetData sheetId="11108">
        <row r="9">
          <cell r="A9" t="str">
            <v>A</v>
          </cell>
        </row>
      </sheetData>
      <sheetData sheetId="11109">
        <row r="9">
          <cell r="A9" t="str">
            <v>A</v>
          </cell>
        </row>
      </sheetData>
      <sheetData sheetId="11110">
        <row r="9">
          <cell r="A9" t="str">
            <v>A</v>
          </cell>
        </row>
      </sheetData>
      <sheetData sheetId="11111">
        <row r="9">
          <cell r="A9" t="str">
            <v>A</v>
          </cell>
        </row>
      </sheetData>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ow r="9">
          <cell r="A9" t="str">
            <v>A</v>
          </cell>
        </row>
      </sheetData>
      <sheetData sheetId="11125">
        <row r="9">
          <cell r="A9" t="str">
            <v>A</v>
          </cell>
        </row>
      </sheetData>
      <sheetData sheetId="11126">
        <row r="9">
          <cell r="A9" t="str">
            <v>A</v>
          </cell>
        </row>
      </sheetData>
      <sheetData sheetId="11127">
        <row r="9">
          <cell r="A9" t="str">
            <v>A</v>
          </cell>
        </row>
      </sheetData>
      <sheetData sheetId="11128">
        <row r="9">
          <cell r="A9" t="str">
            <v>A</v>
          </cell>
        </row>
      </sheetData>
      <sheetData sheetId="11129">
        <row r="9">
          <cell r="A9" t="str">
            <v>A</v>
          </cell>
        </row>
      </sheetData>
      <sheetData sheetId="11130">
        <row r="9">
          <cell r="A9" t="str">
            <v>A</v>
          </cell>
        </row>
      </sheetData>
      <sheetData sheetId="11131">
        <row r="9">
          <cell r="A9" t="str">
            <v>A</v>
          </cell>
        </row>
      </sheetData>
      <sheetData sheetId="11132" refreshError="1"/>
      <sheetData sheetId="11133" refreshError="1"/>
      <sheetData sheetId="11134" refreshError="1"/>
      <sheetData sheetId="11135" refreshError="1"/>
      <sheetData sheetId="11136">
        <row r="9">
          <cell r="A9" t="str">
            <v>A</v>
          </cell>
        </row>
      </sheetData>
      <sheetData sheetId="11137">
        <row r="9">
          <cell r="A9" t="str">
            <v>A</v>
          </cell>
        </row>
      </sheetData>
      <sheetData sheetId="11138">
        <row r="9">
          <cell r="A9" t="str">
            <v>A</v>
          </cell>
        </row>
      </sheetData>
      <sheetData sheetId="11139">
        <row r="9">
          <cell r="A9" t="str">
            <v>A</v>
          </cell>
        </row>
      </sheetData>
      <sheetData sheetId="11140">
        <row r="9">
          <cell r="A9" t="str">
            <v>A</v>
          </cell>
        </row>
      </sheetData>
      <sheetData sheetId="11141">
        <row r="9">
          <cell r="A9" t="str">
            <v>A</v>
          </cell>
        </row>
      </sheetData>
      <sheetData sheetId="11142">
        <row r="9">
          <cell r="A9" t="str">
            <v>A</v>
          </cell>
        </row>
      </sheetData>
      <sheetData sheetId="11143">
        <row r="9">
          <cell r="A9" t="str">
            <v>A</v>
          </cell>
        </row>
      </sheetData>
      <sheetData sheetId="11144">
        <row r="9">
          <cell r="A9" t="str">
            <v>A</v>
          </cell>
        </row>
      </sheetData>
      <sheetData sheetId="11145">
        <row r="9">
          <cell r="A9" t="str">
            <v>A</v>
          </cell>
        </row>
      </sheetData>
      <sheetData sheetId="11146">
        <row r="9">
          <cell r="A9" t="str">
            <v>A</v>
          </cell>
        </row>
      </sheetData>
      <sheetData sheetId="11147">
        <row r="9">
          <cell r="A9" t="str">
            <v>A</v>
          </cell>
        </row>
      </sheetData>
      <sheetData sheetId="11148">
        <row r="9">
          <cell r="A9" t="str">
            <v>A</v>
          </cell>
        </row>
      </sheetData>
      <sheetData sheetId="11149">
        <row r="9">
          <cell r="A9" t="str">
            <v>A</v>
          </cell>
        </row>
      </sheetData>
      <sheetData sheetId="11150">
        <row r="9">
          <cell r="A9" t="str">
            <v>A</v>
          </cell>
        </row>
      </sheetData>
      <sheetData sheetId="11151">
        <row r="9">
          <cell r="A9" t="str">
            <v>A</v>
          </cell>
        </row>
      </sheetData>
      <sheetData sheetId="11152">
        <row r="9">
          <cell r="A9" t="str">
            <v>A</v>
          </cell>
        </row>
      </sheetData>
      <sheetData sheetId="11153">
        <row r="9">
          <cell r="A9" t="str">
            <v>A</v>
          </cell>
        </row>
      </sheetData>
      <sheetData sheetId="11154">
        <row r="9">
          <cell r="A9" t="str">
            <v>A</v>
          </cell>
        </row>
      </sheetData>
      <sheetData sheetId="11155" refreshError="1"/>
      <sheetData sheetId="11156" refreshError="1"/>
      <sheetData sheetId="11157" refreshError="1"/>
      <sheetData sheetId="11158" refreshError="1"/>
      <sheetData sheetId="11159" refreshError="1"/>
      <sheetData sheetId="11160" refreshError="1"/>
      <sheetData sheetId="11161">
        <row r="9">
          <cell r="A9" t="str">
            <v>A</v>
          </cell>
        </row>
      </sheetData>
      <sheetData sheetId="11162">
        <row r="9">
          <cell r="A9" t="str">
            <v>A</v>
          </cell>
        </row>
      </sheetData>
      <sheetData sheetId="11163" refreshError="1"/>
      <sheetData sheetId="11164" refreshError="1"/>
      <sheetData sheetId="11165">
        <row r="9">
          <cell r="A9" t="str">
            <v>A</v>
          </cell>
        </row>
      </sheetData>
      <sheetData sheetId="11166">
        <row r="9">
          <cell r="A9" t="str">
            <v>A</v>
          </cell>
        </row>
      </sheetData>
      <sheetData sheetId="11167">
        <row r="9">
          <cell r="A9" t="str">
            <v>A</v>
          </cell>
        </row>
      </sheetData>
      <sheetData sheetId="11168">
        <row r="9">
          <cell r="A9" t="str">
            <v>A</v>
          </cell>
        </row>
      </sheetData>
      <sheetData sheetId="11169" refreshError="1"/>
      <sheetData sheetId="11170">
        <row r="9">
          <cell r="A9" t="str">
            <v>A</v>
          </cell>
        </row>
      </sheetData>
      <sheetData sheetId="11171">
        <row r="9">
          <cell r="A9" t="str">
            <v>A</v>
          </cell>
        </row>
      </sheetData>
      <sheetData sheetId="11172">
        <row r="9">
          <cell r="A9" t="str">
            <v>A</v>
          </cell>
        </row>
      </sheetData>
      <sheetData sheetId="11173">
        <row r="9">
          <cell r="A9" t="str">
            <v>A</v>
          </cell>
        </row>
      </sheetData>
      <sheetData sheetId="11174">
        <row r="9">
          <cell r="A9" t="str">
            <v>A</v>
          </cell>
        </row>
      </sheetData>
      <sheetData sheetId="11175">
        <row r="9">
          <cell r="A9" t="str">
            <v>A</v>
          </cell>
        </row>
      </sheetData>
      <sheetData sheetId="11176">
        <row r="9">
          <cell r="A9" t="str">
            <v>A</v>
          </cell>
        </row>
      </sheetData>
      <sheetData sheetId="11177">
        <row r="9">
          <cell r="A9" t="str">
            <v>A</v>
          </cell>
        </row>
      </sheetData>
      <sheetData sheetId="11178">
        <row r="9">
          <cell r="A9" t="str">
            <v>A</v>
          </cell>
        </row>
      </sheetData>
      <sheetData sheetId="11179">
        <row r="9">
          <cell r="A9" t="str">
            <v>A</v>
          </cell>
        </row>
      </sheetData>
      <sheetData sheetId="11180">
        <row r="9">
          <cell r="A9" t="str">
            <v>A</v>
          </cell>
        </row>
      </sheetData>
      <sheetData sheetId="11181">
        <row r="9">
          <cell r="A9" t="str">
            <v>A</v>
          </cell>
        </row>
      </sheetData>
      <sheetData sheetId="11182">
        <row r="9">
          <cell r="A9" t="str">
            <v>A</v>
          </cell>
        </row>
      </sheetData>
      <sheetData sheetId="11183">
        <row r="9">
          <cell r="A9" t="str">
            <v>A</v>
          </cell>
        </row>
      </sheetData>
      <sheetData sheetId="11184">
        <row r="9">
          <cell r="A9" t="str">
            <v>A</v>
          </cell>
        </row>
      </sheetData>
      <sheetData sheetId="11185">
        <row r="9">
          <cell r="A9" t="str">
            <v>A</v>
          </cell>
        </row>
      </sheetData>
      <sheetData sheetId="11186">
        <row r="9">
          <cell r="A9" t="str">
            <v>A</v>
          </cell>
        </row>
      </sheetData>
      <sheetData sheetId="11187">
        <row r="9">
          <cell r="A9" t="str">
            <v>A</v>
          </cell>
        </row>
      </sheetData>
      <sheetData sheetId="11188">
        <row r="9">
          <cell r="A9" t="str">
            <v>A</v>
          </cell>
        </row>
      </sheetData>
      <sheetData sheetId="11189">
        <row r="9">
          <cell r="A9" t="str">
            <v>A</v>
          </cell>
        </row>
      </sheetData>
      <sheetData sheetId="11190">
        <row r="9">
          <cell r="A9" t="str">
            <v>A</v>
          </cell>
        </row>
      </sheetData>
      <sheetData sheetId="11191" refreshError="1"/>
      <sheetData sheetId="11192">
        <row r="9">
          <cell r="A9" t="str">
            <v>A</v>
          </cell>
        </row>
      </sheetData>
      <sheetData sheetId="11193">
        <row r="9">
          <cell r="A9" t="str">
            <v>A</v>
          </cell>
        </row>
      </sheetData>
      <sheetData sheetId="11194">
        <row r="9">
          <cell r="A9" t="str">
            <v>A</v>
          </cell>
        </row>
      </sheetData>
      <sheetData sheetId="11195">
        <row r="9">
          <cell r="A9" t="str">
            <v>A</v>
          </cell>
        </row>
      </sheetData>
      <sheetData sheetId="11196">
        <row r="9">
          <cell r="A9" t="str">
            <v>A</v>
          </cell>
        </row>
      </sheetData>
      <sheetData sheetId="11197">
        <row r="9">
          <cell r="A9" t="str">
            <v>A</v>
          </cell>
        </row>
      </sheetData>
      <sheetData sheetId="11198">
        <row r="9">
          <cell r="A9" t="str">
            <v>A</v>
          </cell>
        </row>
      </sheetData>
      <sheetData sheetId="11199">
        <row r="9">
          <cell r="A9" t="str">
            <v>A</v>
          </cell>
        </row>
      </sheetData>
      <sheetData sheetId="11200">
        <row r="9">
          <cell r="A9" t="str">
            <v>A</v>
          </cell>
        </row>
      </sheetData>
      <sheetData sheetId="11201">
        <row r="9">
          <cell r="A9" t="str">
            <v>A</v>
          </cell>
        </row>
      </sheetData>
      <sheetData sheetId="11202">
        <row r="9">
          <cell r="A9" t="str">
            <v>A</v>
          </cell>
        </row>
      </sheetData>
      <sheetData sheetId="11203">
        <row r="9">
          <cell r="A9" t="str">
            <v>A</v>
          </cell>
        </row>
      </sheetData>
      <sheetData sheetId="11204" refreshError="1"/>
      <sheetData sheetId="11205">
        <row r="9">
          <cell r="A9" t="str">
            <v>A</v>
          </cell>
        </row>
      </sheetData>
      <sheetData sheetId="11206">
        <row r="9">
          <cell r="A9" t="str">
            <v>A</v>
          </cell>
        </row>
      </sheetData>
      <sheetData sheetId="11207">
        <row r="9">
          <cell r="A9" t="str">
            <v>A</v>
          </cell>
        </row>
      </sheetData>
      <sheetData sheetId="11208">
        <row r="9">
          <cell r="A9" t="str">
            <v>A</v>
          </cell>
        </row>
      </sheetData>
      <sheetData sheetId="11209">
        <row r="9">
          <cell r="A9" t="str">
            <v>A</v>
          </cell>
        </row>
      </sheetData>
      <sheetData sheetId="11210">
        <row r="9">
          <cell r="A9" t="str">
            <v>A</v>
          </cell>
        </row>
      </sheetData>
      <sheetData sheetId="11211">
        <row r="9">
          <cell r="A9" t="str">
            <v>A</v>
          </cell>
        </row>
      </sheetData>
      <sheetData sheetId="11212">
        <row r="9">
          <cell r="A9" t="str">
            <v>A</v>
          </cell>
        </row>
      </sheetData>
      <sheetData sheetId="11213">
        <row r="9">
          <cell r="A9" t="str">
            <v>A</v>
          </cell>
        </row>
      </sheetData>
      <sheetData sheetId="11214">
        <row r="9">
          <cell r="A9" t="str">
            <v>A</v>
          </cell>
        </row>
      </sheetData>
      <sheetData sheetId="11215">
        <row r="9">
          <cell r="A9" t="str">
            <v>A</v>
          </cell>
        </row>
      </sheetData>
      <sheetData sheetId="11216">
        <row r="9">
          <cell r="A9" t="str">
            <v>A</v>
          </cell>
        </row>
      </sheetData>
      <sheetData sheetId="11217">
        <row r="9">
          <cell r="A9" t="str">
            <v>A</v>
          </cell>
        </row>
      </sheetData>
      <sheetData sheetId="11218">
        <row r="9">
          <cell r="A9" t="str">
            <v>A</v>
          </cell>
        </row>
      </sheetData>
      <sheetData sheetId="11219">
        <row r="9">
          <cell r="A9" t="str">
            <v>A</v>
          </cell>
        </row>
      </sheetData>
      <sheetData sheetId="11220">
        <row r="9">
          <cell r="A9" t="str">
            <v>A</v>
          </cell>
        </row>
      </sheetData>
      <sheetData sheetId="11221">
        <row r="9">
          <cell r="A9" t="str">
            <v>A</v>
          </cell>
        </row>
      </sheetData>
      <sheetData sheetId="11222">
        <row r="9">
          <cell r="A9" t="str">
            <v>A</v>
          </cell>
        </row>
      </sheetData>
      <sheetData sheetId="11223">
        <row r="9">
          <cell r="A9" t="str">
            <v>A</v>
          </cell>
        </row>
      </sheetData>
      <sheetData sheetId="11224">
        <row r="9">
          <cell r="A9" t="str">
            <v>A</v>
          </cell>
        </row>
      </sheetData>
      <sheetData sheetId="11225">
        <row r="9">
          <cell r="A9" t="str">
            <v>A</v>
          </cell>
        </row>
      </sheetData>
      <sheetData sheetId="11226">
        <row r="9">
          <cell r="A9" t="str">
            <v>A</v>
          </cell>
        </row>
      </sheetData>
      <sheetData sheetId="11227">
        <row r="9">
          <cell r="A9" t="str">
            <v>A</v>
          </cell>
        </row>
      </sheetData>
      <sheetData sheetId="11228">
        <row r="9">
          <cell r="A9" t="str">
            <v>A</v>
          </cell>
        </row>
      </sheetData>
      <sheetData sheetId="11229">
        <row r="9">
          <cell r="A9" t="str">
            <v>A</v>
          </cell>
        </row>
      </sheetData>
      <sheetData sheetId="11230">
        <row r="9">
          <cell r="A9" t="str">
            <v>A</v>
          </cell>
        </row>
      </sheetData>
      <sheetData sheetId="11231">
        <row r="9">
          <cell r="A9" t="str">
            <v>A</v>
          </cell>
        </row>
      </sheetData>
      <sheetData sheetId="11232">
        <row r="9">
          <cell r="A9" t="str">
            <v>A</v>
          </cell>
        </row>
      </sheetData>
      <sheetData sheetId="11233">
        <row r="9">
          <cell r="A9" t="str">
            <v>A</v>
          </cell>
        </row>
      </sheetData>
      <sheetData sheetId="11234">
        <row r="9">
          <cell r="A9" t="str">
            <v>A</v>
          </cell>
        </row>
      </sheetData>
      <sheetData sheetId="11235">
        <row r="9">
          <cell r="A9" t="str">
            <v>A</v>
          </cell>
        </row>
      </sheetData>
      <sheetData sheetId="11236">
        <row r="9">
          <cell r="A9" t="str">
            <v>A</v>
          </cell>
        </row>
      </sheetData>
      <sheetData sheetId="11237">
        <row r="9">
          <cell r="A9" t="str">
            <v>A</v>
          </cell>
        </row>
      </sheetData>
      <sheetData sheetId="11238">
        <row r="9">
          <cell r="A9" t="str">
            <v>A</v>
          </cell>
        </row>
      </sheetData>
      <sheetData sheetId="11239">
        <row r="9">
          <cell r="A9" t="str">
            <v>A</v>
          </cell>
        </row>
      </sheetData>
      <sheetData sheetId="11240">
        <row r="9">
          <cell r="A9" t="str">
            <v>A</v>
          </cell>
        </row>
      </sheetData>
      <sheetData sheetId="11241">
        <row r="9">
          <cell r="A9" t="str">
            <v>A</v>
          </cell>
        </row>
      </sheetData>
      <sheetData sheetId="11242">
        <row r="9">
          <cell r="A9" t="str">
            <v>A</v>
          </cell>
        </row>
      </sheetData>
      <sheetData sheetId="11243">
        <row r="9">
          <cell r="A9" t="str">
            <v>A</v>
          </cell>
        </row>
      </sheetData>
      <sheetData sheetId="11244">
        <row r="9">
          <cell r="A9" t="str">
            <v>A</v>
          </cell>
        </row>
      </sheetData>
      <sheetData sheetId="11245">
        <row r="9">
          <cell r="A9" t="str">
            <v>A</v>
          </cell>
        </row>
      </sheetData>
      <sheetData sheetId="11246">
        <row r="9">
          <cell r="A9" t="str">
            <v>A</v>
          </cell>
        </row>
      </sheetData>
      <sheetData sheetId="11247">
        <row r="9">
          <cell r="A9" t="str">
            <v>A</v>
          </cell>
        </row>
      </sheetData>
      <sheetData sheetId="11248">
        <row r="9">
          <cell r="A9" t="str">
            <v>A</v>
          </cell>
        </row>
      </sheetData>
      <sheetData sheetId="11249">
        <row r="9">
          <cell r="A9" t="str">
            <v>A</v>
          </cell>
        </row>
      </sheetData>
      <sheetData sheetId="11250">
        <row r="9">
          <cell r="A9" t="str">
            <v>A</v>
          </cell>
        </row>
      </sheetData>
      <sheetData sheetId="11251">
        <row r="9">
          <cell r="A9" t="str">
            <v>A</v>
          </cell>
        </row>
      </sheetData>
      <sheetData sheetId="11252">
        <row r="9">
          <cell r="A9" t="str">
            <v>A</v>
          </cell>
        </row>
      </sheetData>
      <sheetData sheetId="11253">
        <row r="9">
          <cell r="A9" t="str">
            <v>A</v>
          </cell>
        </row>
      </sheetData>
      <sheetData sheetId="11254">
        <row r="9">
          <cell r="A9" t="str">
            <v>A</v>
          </cell>
        </row>
      </sheetData>
      <sheetData sheetId="11255">
        <row r="9">
          <cell r="A9" t="str">
            <v>A</v>
          </cell>
        </row>
      </sheetData>
      <sheetData sheetId="11256">
        <row r="9">
          <cell r="A9" t="str">
            <v>A</v>
          </cell>
        </row>
      </sheetData>
      <sheetData sheetId="11257">
        <row r="9">
          <cell r="A9" t="str">
            <v>A</v>
          </cell>
        </row>
      </sheetData>
      <sheetData sheetId="11258">
        <row r="9">
          <cell r="A9" t="str">
            <v>A</v>
          </cell>
        </row>
      </sheetData>
      <sheetData sheetId="11259">
        <row r="9">
          <cell r="A9" t="str">
            <v>A</v>
          </cell>
        </row>
      </sheetData>
      <sheetData sheetId="11260">
        <row r="9">
          <cell r="A9" t="str">
            <v>A</v>
          </cell>
        </row>
      </sheetData>
      <sheetData sheetId="11261">
        <row r="9">
          <cell r="A9" t="str">
            <v>A</v>
          </cell>
        </row>
      </sheetData>
      <sheetData sheetId="11262">
        <row r="9">
          <cell r="A9" t="str">
            <v>A</v>
          </cell>
        </row>
      </sheetData>
      <sheetData sheetId="11263">
        <row r="9">
          <cell r="A9" t="str">
            <v>A</v>
          </cell>
        </row>
      </sheetData>
      <sheetData sheetId="11264">
        <row r="9">
          <cell r="A9" t="str">
            <v>A</v>
          </cell>
        </row>
      </sheetData>
      <sheetData sheetId="11265">
        <row r="9">
          <cell r="A9" t="str">
            <v>A</v>
          </cell>
        </row>
      </sheetData>
      <sheetData sheetId="11266">
        <row r="9">
          <cell r="A9" t="str">
            <v>A</v>
          </cell>
        </row>
      </sheetData>
      <sheetData sheetId="11267">
        <row r="9">
          <cell r="A9" t="str">
            <v>A</v>
          </cell>
        </row>
      </sheetData>
      <sheetData sheetId="11268">
        <row r="9">
          <cell r="A9" t="str">
            <v>A</v>
          </cell>
        </row>
      </sheetData>
      <sheetData sheetId="11269">
        <row r="9">
          <cell r="A9" t="str">
            <v>A</v>
          </cell>
        </row>
      </sheetData>
      <sheetData sheetId="11270">
        <row r="9">
          <cell r="A9" t="str">
            <v>A</v>
          </cell>
        </row>
      </sheetData>
      <sheetData sheetId="11271">
        <row r="9">
          <cell r="A9" t="str">
            <v>A</v>
          </cell>
        </row>
      </sheetData>
      <sheetData sheetId="11272" refreshError="1"/>
      <sheetData sheetId="11273" refreshError="1"/>
      <sheetData sheetId="11274">
        <row r="9">
          <cell r="A9" t="str">
            <v>A</v>
          </cell>
        </row>
      </sheetData>
      <sheetData sheetId="11275">
        <row r="9">
          <cell r="A9" t="str">
            <v>A</v>
          </cell>
        </row>
      </sheetData>
      <sheetData sheetId="11276">
        <row r="9">
          <cell r="A9" t="str">
            <v>A</v>
          </cell>
        </row>
      </sheetData>
      <sheetData sheetId="11277">
        <row r="9">
          <cell r="A9" t="str">
            <v>A</v>
          </cell>
        </row>
      </sheetData>
      <sheetData sheetId="11278">
        <row r="9">
          <cell r="A9" t="str">
            <v>A</v>
          </cell>
        </row>
      </sheetData>
      <sheetData sheetId="11279" refreshError="1"/>
      <sheetData sheetId="11280">
        <row r="9">
          <cell r="A9" t="str">
            <v>A</v>
          </cell>
        </row>
      </sheetData>
      <sheetData sheetId="11281">
        <row r="9">
          <cell r="A9" t="str">
            <v>A</v>
          </cell>
        </row>
      </sheetData>
      <sheetData sheetId="11282">
        <row r="9">
          <cell r="A9" t="str">
            <v>A</v>
          </cell>
        </row>
      </sheetData>
      <sheetData sheetId="11283">
        <row r="9">
          <cell r="A9" t="str">
            <v>A</v>
          </cell>
        </row>
      </sheetData>
      <sheetData sheetId="11284" refreshError="1"/>
      <sheetData sheetId="11285">
        <row r="9">
          <cell r="A9" t="str">
            <v>A</v>
          </cell>
        </row>
      </sheetData>
      <sheetData sheetId="11286">
        <row r="9">
          <cell r="A9" t="str">
            <v>A</v>
          </cell>
        </row>
      </sheetData>
      <sheetData sheetId="11287">
        <row r="9">
          <cell r="A9" t="str">
            <v>A</v>
          </cell>
        </row>
      </sheetData>
      <sheetData sheetId="11288">
        <row r="9">
          <cell r="A9" t="str">
            <v>A</v>
          </cell>
        </row>
      </sheetData>
      <sheetData sheetId="11289">
        <row r="9">
          <cell r="A9" t="str">
            <v>A</v>
          </cell>
        </row>
      </sheetData>
      <sheetData sheetId="11290">
        <row r="9">
          <cell r="A9" t="str">
            <v>A</v>
          </cell>
        </row>
      </sheetData>
      <sheetData sheetId="11291">
        <row r="9">
          <cell r="A9" t="str">
            <v>A</v>
          </cell>
        </row>
      </sheetData>
      <sheetData sheetId="11292">
        <row r="9">
          <cell r="A9" t="str">
            <v>A</v>
          </cell>
        </row>
      </sheetData>
      <sheetData sheetId="11293">
        <row r="9">
          <cell r="A9" t="str">
            <v>A</v>
          </cell>
        </row>
      </sheetData>
      <sheetData sheetId="11294">
        <row r="9">
          <cell r="A9" t="str">
            <v>A</v>
          </cell>
        </row>
      </sheetData>
      <sheetData sheetId="11295">
        <row r="9">
          <cell r="A9" t="str">
            <v>A</v>
          </cell>
        </row>
      </sheetData>
      <sheetData sheetId="11296">
        <row r="9">
          <cell r="A9" t="str">
            <v>A</v>
          </cell>
        </row>
      </sheetData>
      <sheetData sheetId="11297">
        <row r="9">
          <cell r="A9" t="str">
            <v>A</v>
          </cell>
        </row>
      </sheetData>
      <sheetData sheetId="11298">
        <row r="9">
          <cell r="A9" t="str">
            <v>A</v>
          </cell>
        </row>
      </sheetData>
      <sheetData sheetId="11299">
        <row r="9">
          <cell r="A9" t="str">
            <v>A</v>
          </cell>
        </row>
      </sheetData>
      <sheetData sheetId="11300">
        <row r="9">
          <cell r="A9" t="str">
            <v>A</v>
          </cell>
        </row>
      </sheetData>
      <sheetData sheetId="11301">
        <row r="9">
          <cell r="A9" t="str">
            <v>A</v>
          </cell>
        </row>
      </sheetData>
      <sheetData sheetId="11302">
        <row r="9">
          <cell r="A9" t="str">
            <v>A</v>
          </cell>
        </row>
      </sheetData>
      <sheetData sheetId="11303">
        <row r="9">
          <cell r="A9" t="str">
            <v>A</v>
          </cell>
        </row>
      </sheetData>
      <sheetData sheetId="11304" refreshError="1"/>
      <sheetData sheetId="11305" refreshError="1"/>
      <sheetData sheetId="11306" refreshError="1"/>
      <sheetData sheetId="11307" refreshError="1"/>
      <sheetData sheetId="11308" refreshError="1"/>
      <sheetData sheetId="11309">
        <row r="9">
          <cell r="A9" t="str">
            <v>A</v>
          </cell>
        </row>
      </sheetData>
      <sheetData sheetId="11310" refreshError="1"/>
      <sheetData sheetId="11311">
        <row r="9">
          <cell r="A9" t="str">
            <v>A</v>
          </cell>
        </row>
      </sheetData>
      <sheetData sheetId="11312">
        <row r="9">
          <cell r="A9" t="str">
            <v>A</v>
          </cell>
        </row>
      </sheetData>
      <sheetData sheetId="11313" refreshError="1"/>
      <sheetData sheetId="11314" refreshError="1"/>
      <sheetData sheetId="11315">
        <row r="9">
          <cell r="A9" t="str">
            <v>A</v>
          </cell>
        </row>
      </sheetData>
      <sheetData sheetId="11316">
        <row r="9">
          <cell r="A9" t="str">
            <v>A</v>
          </cell>
        </row>
      </sheetData>
      <sheetData sheetId="11317">
        <row r="9">
          <cell r="A9" t="str">
            <v>A</v>
          </cell>
        </row>
      </sheetData>
      <sheetData sheetId="11318">
        <row r="9">
          <cell r="A9" t="str">
            <v>A</v>
          </cell>
        </row>
      </sheetData>
      <sheetData sheetId="11319">
        <row r="9">
          <cell r="A9" t="str">
            <v>A</v>
          </cell>
        </row>
      </sheetData>
      <sheetData sheetId="11320">
        <row r="9">
          <cell r="A9" t="str">
            <v>A</v>
          </cell>
        </row>
      </sheetData>
      <sheetData sheetId="11321">
        <row r="9">
          <cell r="A9" t="str">
            <v>A</v>
          </cell>
        </row>
      </sheetData>
      <sheetData sheetId="11322">
        <row r="9">
          <cell r="A9" t="str">
            <v>A</v>
          </cell>
        </row>
      </sheetData>
      <sheetData sheetId="11323">
        <row r="9">
          <cell r="A9" t="str">
            <v>A</v>
          </cell>
        </row>
      </sheetData>
      <sheetData sheetId="11324">
        <row r="9">
          <cell r="A9" t="str">
            <v>A</v>
          </cell>
        </row>
      </sheetData>
      <sheetData sheetId="11325">
        <row r="9">
          <cell r="A9" t="str">
            <v>A</v>
          </cell>
        </row>
      </sheetData>
      <sheetData sheetId="11326">
        <row r="9">
          <cell r="A9" t="str">
            <v>A</v>
          </cell>
        </row>
      </sheetData>
      <sheetData sheetId="11327">
        <row r="9">
          <cell r="A9" t="str">
            <v>A</v>
          </cell>
        </row>
      </sheetData>
      <sheetData sheetId="11328">
        <row r="9">
          <cell r="A9" t="str">
            <v>A</v>
          </cell>
        </row>
      </sheetData>
      <sheetData sheetId="11329">
        <row r="9">
          <cell r="A9" t="str">
            <v>A</v>
          </cell>
        </row>
      </sheetData>
      <sheetData sheetId="11330">
        <row r="9">
          <cell r="A9" t="str">
            <v>A</v>
          </cell>
        </row>
      </sheetData>
      <sheetData sheetId="11331">
        <row r="9">
          <cell r="A9" t="str">
            <v>A</v>
          </cell>
        </row>
      </sheetData>
      <sheetData sheetId="11332">
        <row r="9">
          <cell r="A9" t="str">
            <v>A</v>
          </cell>
        </row>
      </sheetData>
      <sheetData sheetId="11333">
        <row r="9">
          <cell r="A9" t="str">
            <v>A</v>
          </cell>
        </row>
      </sheetData>
      <sheetData sheetId="11334">
        <row r="9">
          <cell r="A9" t="str">
            <v>A</v>
          </cell>
        </row>
      </sheetData>
      <sheetData sheetId="11335">
        <row r="9">
          <cell r="A9" t="str">
            <v>A</v>
          </cell>
        </row>
      </sheetData>
      <sheetData sheetId="11336">
        <row r="9">
          <cell r="A9" t="str">
            <v>A</v>
          </cell>
        </row>
      </sheetData>
      <sheetData sheetId="11337">
        <row r="9">
          <cell r="A9" t="str">
            <v>A</v>
          </cell>
        </row>
      </sheetData>
      <sheetData sheetId="11338">
        <row r="9">
          <cell r="A9" t="str">
            <v>A</v>
          </cell>
        </row>
      </sheetData>
      <sheetData sheetId="11339">
        <row r="9">
          <cell r="A9" t="str">
            <v>A</v>
          </cell>
        </row>
      </sheetData>
      <sheetData sheetId="11340">
        <row r="9">
          <cell r="A9" t="str">
            <v>A</v>
          </cell>
        </row>
      </sheetData>
      <sheetData sheetId="11341">
        <row r="9">
          <cell r="A9" t="str">
            <v>A</v>
          </cell>
        </row>
      </sheetData>
      <sheetData sheetId="11342">
        <row r="9">
          <cell r="A9" t="str">
            <v>A</v>
          </cell>
        </row>
      </sheetData>
      <sheetData sheetId="11343">
        <row r="9">
          <cell r="A9" t="str">
            <v>A</v>
          </cell>
        </row>
      </sheetData>
      <sheetData sheetId="11344">
        <row r="9">
          <cell r="A9" t="str">
            <v>A</v>
          </cell>
        </row>
      </sheetData>
      <sheetData sheetId="11345">
        <row r="9">
          <cell r="A9" t="str">
            <v>A</v>
          </cell>
        </row>
      </sheetData>
      <sheetData sheetId="11346">
        <row r="9">
          <cell r="A9" t="str">
            <v>A</v>
          </cell>
        </row>
      </sheetData>
      <sheetData sheetId="11347">
        <row r="9">
          <cell r="A9" t="str">
            <v>A</v>
          </cell>
        </row>
      </sheetData>
      <sheetData sheetId="11348">
        <row r="9">
          <cell r="A9" t="str">
            <v>A</v>
          </cell>
        </row>
      </sheetData>
      <sheetData sheetId="11349">
        <row r="9">
          <cell r="A9" t="str">
            <v>A</v>
          </cell>
        </row>
      </sheetData>
      <sheetData sheetId="11350">
        <row r="9">
          <cell r="A9" t="str">
            <v>A</v>
          </cell>
        </row>
      </sheetData>
      <sheetData sheetId="11351">
        <row r="9">
          <cell r="A9" t="str">
            <v>A</v>
          </cell>
        </row>
      </sheetData>
      <sheetData sheetId="11352">
        <row r="9">
          <cell r="A9" t="str">
            <v>A</v>
          </cell>
        </row>
      </sheetData>
      <sheetData sheetId="11353">
        <row r="9">
          <cell r="A9" t="str">
            <v>A</v>
          </cell>
        </row>
      </sheetData>
      <sheetData sheetId="11354" refreshError="1"/>
      <sheetData sheetId="11355">
        <row r="9">
          <cell r="A9" t="str">
            <v>A</v>
          </cell>
        </row>
      </sheetData>
      <sheetData sheetId="11356">
        <row r="9">
          <cell r="A9" t="str">
            <v>A</v>
          </cell>
        </row>
      </sheetData>
      <sheetData sheetId="11357">
        <row r="9">
          <cell r="A9" t="str">
            <v>A</v>
          </cell>
        </row>
      </sheetData>
      <sheetData sheetId="11358">
        <row r="9">
          <cell r="A9" t="str">
            <v>A</v>
          </cell>
        </row>
      </sheetData>
      <sheetData sheetId="11359">
        <row r="9">
          <cell r="A9" t="str">
            <v>A</v>
          </cell>
        </row>
      </sheetData>
      <sheetData sheetId="11360">
        <row r="9">
          <cell r="A9" t="str">
            <v>A</v>
          </cell>
        </row>
      </sheetData>
      <sheetData sheetId="11361">
        <row r="9">
          <cell r="A9" t="str">
            <v>A</v>
          </cell>
        </row>
      </sheetData>
      <sheetData sheetId="11362">
        <row r="9">
          <cell r="A9" t="str">
            <v>A</v>
          </cell>
        </row>
      </sheetData>
      <sheetData sheetId="11363">
        <row r="9">
          <cell r="A9" t="str">
            <v>A</v>
          </cell>
        </row>
      </sheetData>
      <sheetData sheetId="11364">
        <row r="9">
          <cell r="A9" t="str">
            <v>A</v>
          </cell>
        </row>
      </sheetData>
      <sheetData sheetId="11365">
        <row r="9">
          <cell r="A9" t="str">
            <v>A</v>
          </cell>
        </row>
      </sheetData>
      <sheetData sheetId="11366">
        <row r="9">
          <cell r="A9" t="str">
            <v>A</v>
          </cell>
        </row>
      </sheetData>
      <sheetData sheetId="11367">
        <row r="9">
          <cell r="A9" t="str">
            <v>A</v>
          </cell>
        </row>
      </sheetData>
      <sheetData sheetId="11368">
        <row r="9">
          <cell r="A9" t="str">
            <v>A</v>
          </cell>
        </row>
      </sheetData>
      <sheetData sheetId="11369">
        <row r="9">
          <cell r="A9" t="str">
            <v>A</v>
          </cell>
        </row>
      </sheetData>
      <sheetData sheetId="11370">
        <row r="9">
          <cell r="A9" t="str">
            <v>A</v>
          </cell>
        </row>
      </sheetData>
      <sheetData sheetId="11371">
        <row r="9">
          <cell r="A9" t="str">
            <v>A</v>
          </cell>
        </row>
      </sheetData>
      <sheetData sheetId="11372">
        <row r="9">
          <cell r="A9" t="str">
            <v>A</v>
          </cell>
        </row>
      </sheetData>
      <sheetData sheetId="11373">
        <row r="9">
          <cell r="A9" t="str">
            <v>A</v>
          </cell>
        </row>
      </sheetData>
      <sheetData sheetId="11374">
        <row r="9">
          <cell r="A9" t="str">
            <v>A</v>
          </cell>
        </row>
      </sheetData>
      <sheetData sheetId="11375">
        <row r="9">
          <cell r="A9" t="str">
            <v>A</v>
          </cell>
        </row>
      </sheetData>
      <sheetData sheetId="11376">
        <row r="9">
          <cell r="A9" t="str">
            <v>A</v>
          </cell>
        </row>
      </sheetData>
      <sheetData sheetId="11377">
        <row r="9">
          <cell r="A9" t="str">
            <v>A</v>
          </cell>
        </row>
      </sheetData>
      <sheetData sheetId="11378">
        <row r="9">
          <cell r="A9" t="str">
            <v>A</v>
          </cell>
        </row>
      </sheetData>
      <sheetData sheetId="11379">
        <row r="9">
          <cell r="A9" t="str">
            <v>A</v>
          </cell>
        </row>
      </sheetData>
      <sheetData sheetId="11380">
        <row r="9">
          <cell r="A9" t="str">
            <v>A</v>
          </cell>
        </row>
      </sheetData>
      <sheetData sheetId="11381">
        <row r="9">
          <cell r="A9" t="str">
            <v>A</v>
          </cell>
        </row>
      </sheetData>
      <sheetData sheetId="11382">
        <row r="9">
          <cell r="A9" t="str">
            <v>A</v>
          </cell>
        </row>
      </sheetData>
      <sheetData sheetId="11383">
        <row r="9">
          <cell r="A9" t="str">
            <v>A</v>
          </cell>
        </row>
      </sheetData>
      <sheetData sheetId="11384">
        <row r="9">
          <cell r="A9" t="str">
            <v>A</v>
          </cell>
        </row>
      </sheetData>
      <sheetData sheetId="11385">
        <row r="9">
          <cell r="A9" t="str">
            <v>A</v>
          </cell>
        </row>
      </sheetData>
      <sheetData sheetId="11386">
        <row r="9">
          <cell r="A9" t="str">
            <v>A</v>
          </cell>
        </row>
      </sheetData>
      <sheetData sheetId="11387">
        <row r="9">
          <cell r="A9" t="str">
            <v>A</v>
          </cell>
        </row>
      </sheetData>
      <sheetData sheetId="11388">
        <row r="9">
          <cell r="A9" t="str">
            <v>A</v>
          </cell>
        </row>
      </sheetData>
      <sheetData sheetId="11389">
        <row r="9">
          <cell r="A9" t="str">
            <v>A</v>
          </cell>
        </row>
      </sheetData>
      <sheetData sheetId="11390">
        <row r="9">
          <cell r="A9" t="str">
            <v>A</v>
          </cell>
        </row>
      </sheetData>
      <sheetData sheetId="11391">
        <row r="9">
          <cell r="A9" t="str">
            <v>A</v>
          </cell>
        </row>
      </sheetData>
      <sheetData sheetId="11392">
        <row r="9">
          <cell r="A9" t="str">
            <v>A</v>
          </cell>
        </row>
      </sheetData>
      <sheetData sheetId="11393">
        <row r="9">
          <cell r="A9" t="str">
            <v>A</v>
          </cell>
        </row>
      </sheetData>
      <sheetData sheetId="11394">
        <row r="9">
          <cell r="A9" t="str">
            <v>A</v>
          </cell>
        </row>
      </sheetData>
      <sheetData sheetId="11395">
        <row r="9">
          <cell r="A9" t="str">
            <v>A</v>
          </cell>
        </row>
      </sheetData>
      <sheetData sheetId="11396">
        <row r="9">
          <cell r="A9" t="str">
            <v>A</v>
          </cell>
        </row>
      </sheetData>
      <sheetData sheetId="11397">
        <row r="9">
          <cell r="A9" t="str">
            <v>A</v>
          </cell>
        </row>
      </sheetData>
      <sheetData sheetId="11398">
        <row r="9">
          <cell r="A9" t="str">
            <v>A</v>
          </cell>
        </row>
      </sheetData>
      <sheetData sheetId="11399">
        <row r="9">
          <cell r="A9" t="str">
            <v>A</v>
          </cell>
        </row>
      </sheetData>
      <sheetData sheetId="11400">
        <row r="9">
          <cell r="A9" t="str">
            <v>A</v>
          </cell>
        </row>
      </sheetData>
      <sheetData sheetId="11401">
        <row r="9">
          <cell r="A9" t="str">
            <v>A</v>
          </cell>
        </row>
      </sheetData>
      <sheetData sheetId="11402">
        <row r="9">
          <cell r="A9" t="str">
            <v>A</v>
          </cell>
        </row>
      </sheetData>
      <sheetData sheetId="11403">
        <row r="9">
          <cell r="A9" t="str">
            <v>A</v>
          </cell>
        </row>
      </sheetData>
      <sheetData sheetId="11404">
        <row r="9">
          <cell r="A9" t="str">
            <v>A</v>
          </cell>
        </row>
      </sheetData>
      <sheetData sheetId="11405">
        <row r="9">
          <cell r="A9" t="str">
            <v>A</v>
          </cell>
        </row>
      </sheetData>
      <sheetData sheetId="11406">
        <row r="9">
          <cell r="A9" t="str">
            <v>A</v>
          </cell>
        </row>
      </sheetData>
      <sheetData sheetId="11407">
        <row r="9">
          <cell r="A9" t="str">
            <v>A</v>
          </cell>
        </row>
      </sheetData>
      <sheetData sheetId="11408">
        <row r="9">
          <cell r="A9" t="str">
            <v>A</v>
          </cell>
        </row>
      </sheetData>
      <sheetData sheetId="11409">
        <row r="9">
          <cell r="A9" t="str">
            <v>A</v>
          </cell>
        </row>
      </sheetData>
      <sheetData sheetId="11410">
        <row r="9">
          <cell r="A9" t="str">
            <v>A</v>
          </cell>
        </row>
      </sheetData>
      <sheetData sheetId="11411">
        <row r="9">
          <cell r="A9" t="str">
            <v>A</v>
          </cell>
        </row>
      </sheetData>
      <sheetData sheetId="11412">
        <row r="9">
          <cell r="A9" t="str">
            <v>A</v>
          </cell>
        </row>
      </sheetData>
      <sheetData sheetId="11413">
        <row r="9">
          <cell r="A9" t="str">
            <v>A</v>
          </cell>
        </row>
      </sheetData>
      <sheetData sheetId="11414">
        <row r="9">
          <cell r="A9" t="str">
            <v>A</v>
          </cell>
        </row>
      </sheetData>
      <sheetData sheetId="11415">
        <row r="9">
          <cell r="A9" t="str">
            <v>A</v>
          </cell>
        </row>
      </sheetData>
      <sheetData sheetId="11416">
        <row r="9">
          <cell r="A9" t="str">
            <v>A</v>
          </cell>
        </row>
      </sheetData>
      <sheetData sheetId="11417">
        <row r="9">
          <cell r="A9" t="str">
            <v>A</v>
          </cell>
        </row>
      </sheetData>
      <sheetData sheetId="11418">
        <row r="9">
          <cell r="A9" t="str">
            <v>A</v>
          </cell>
        </row>
      </sheetData>
      <sheetData sheetId="11419">
        <row r="9">
          <cell r="A9" t="str">
            <v>A</v>
          </cell>
        </row>
      </sheetData>
      <sheetData sheetId="11420">
        <row r="9">
          <cell r="A9" t="str">
            <v>A</v>
          </cell>
        </row>
      </sheetData>
      <sheetData sheetId="11421">
        <row r="9">
          <cell r="A9" t="str">
            <v>A</v>
          </cell>
        </row>
      </sheetData>
      <sheetData sheetId="11422" refreshError="1"/>
      <sheetData sheetId="11423" refreshError="1"/>
      <sheetData sheetId="11424">
        <row r="9">
          <cell r="A9" t="str">
            <v>A</v>
          </cell>
        </row>
      </sheetData>
      <sheetData sheetId="11425" refreshError="1"/>
      <sheetData sheetId="11426">
        <row r="9">
          <cell r="A9" t="str">
            <v>A</v>
          </cell>
        </row>
      </sheetData>
      <sheetData sheetId="11427" refreshError="1"/>
      <sheetData sheetId="11428" refreshError="1"/>
      <sheetData sheetId="11429">
        <row r="9">
          <cell r="A9" t="str">
            <v>A</v>
          </cell>
        </row>
      </sheetData>
      <sheetData sheetId="11430">
        <row r="9">
          <cell r="A9" t="str">
            <v>A</v>
          </cell>
        </row>
      </sheetData>
      <sheetData sheetId="11431">
        <row r="9">
          <cell r="A9" t="str">
            <v>A</v>
          </cell>
        </row>
      </sheetData>
      <sheetData sheetId="11432">
        <row r="9">
          <cell r="A9" t="str">
            <v>A</v>
          </cell>
        </row>
      </sheetData>
      <sheetData sheetId="11433">
        <row r="9">
          <cell r="A9" t="str">
            <v>A</v>
          </cell>
        </row>
      </sheetData>
      <sheetData sheetId="11434">
        <row r="9">
          <cell r="A9" t="str">
            <v>A</v>
          </cell>
        </row>
      </sheetData>
      <sheetData sheetId="11435">
        <row r="9">
          <cell r="A9" t="str">
            <v>A</v>
          </cell>
        </row>
      </sheetData>
      <sheetData sheetId="11436">
        <row r="9">
          <cell r="A9" t="str">
            <v>A</v>
          </cell>
        </row>
      </sheetData>
      <sheetData sheetId="11437">
        <row r="9">
          <cell r="A9" t="str">
            <v>A</v>
          </cell>
        </row>
      </sheetData>
      <sheetData sheetId="11438">
        <row r="9">
          <cell r="A9" t="str">
            <v>A</v>
          </cell>
        </row>
      </sheetData>
      <sheetData sheetId="11439">
        <row r="9">
          <cell r="A9" t="str">
            <v>A</v>
          </cell>
        </row>
      </sheetData>
      <sheetData sheetId="11440">
        <row r="9">
          <cell r="A9" t="str">
            <v>A</v>
          </cell>
        </row>
      </sheetData>
      <sheetData sheetId="11441">
        <row r="9">
          <cell r="A9" t="str">
            <v>A</v>
          </cell>
        </row>
      </sheetData>
      <sheetData sheetId="11442">
        <row r="9">
          <cell r="A9" t="str">
            <v>A</v>
          </cell>
        </row>
      </sheetData>
      <sheetData sheetId="11443">
        <row r="9">
          <cell r="A9" t="str">
            <v>A</v>
          </cell>
        </row>
      </sheetData>
      <sheetData sheetId="11444">
        <row r="9">
          <cell r="A9" t="str">
            <v>A</v>
          </cell>
        </row>
      </sheetData>
      <sheetData sheetId="11445">
        <row r="9">
          <cell r="A9" t="str">
            <v>A</v>
          </cell>
        </row>
      </sheetData>
      <sheetData sheetId="11446">
        <row r="9">
          <cell r="A9" t="str">
            <v>A</v>
          </cell>
        </row>
      </sheetData>
      <sheetData sheetId="11447">
        <row r="9">
          <cell r="A9" t="str">
            <v>A</v>
          </cell>
        </row>
      </sheetData>
      <sheetData sheetId="11448">
        <row r="9">
          <cell r="A9" t="str">
            <v>A</v>
          </cell>
        </row>
      </sheetData>
      <sheetData sheetId="11449">
        <row r="9">
          <cell r="A9" t="str">
            <v>A</v>
          </cell>
        </row>
      </sheetData>
      <sheetData sheetId="11450">
        <row r="9">
          <cell r="A9" t="str">
            <v>A</v>
          </cell>
        </row>
      </sheetData>
      <sheetData sheetId="11451">
        <row r="9">
          <cell r="A9" t="str">
            <v>A</v>
          </cell>
        </row>
      </sheetData>
      <sheetData sheetId="11452">
        <row r="9">
          <cell r="A9" t="str">
            <v>A</v>
          </cell>
        </row>
      </sheetData>
      <sheetData sheetId="11453">
        <row r="9">
          <cell r="A9" t="str">
            <v>A</v>
          </cell>
        </row>
      </sheetData>
      <sheetData sheetId="11454">
        <row r="9">
          <cell r="A9" t="str">
            <v>A</v>
          </cell>
        </row>
      </sheetData>
      <sheetData sheetId="11455">
        <row r="9">
          <cell r="A9" t="str">
            <v>A</v>
          </cell>
        </row>
      </sheetData>
      <sheetData sheetId="11456">
        <row r="9">
          <cell r="A9" t="str">
            <v>A</v>
          </cell>
        </row>
      </sheetData>
      <sheetData sheetId="11457">
        <row r="9">
          <cell r="A9" t="str">
            <v>A</v>
          </cell>
        </row>
      </sheetData>
      <sheetData sheetId="11458">
        <row r="9">
          <cell r="A9" t="str">
            <v>A</v>
          </cell>
        </row>
      </sheetData>
      <sheetData sheetId="11459">
        <row r="9">
          <cell r="A9" t="str">
            <v>A</v>
          </cell>
        </row>
      </sheetData>
      <sheetData sheetId="11460">
        <row r="9">
          <cell r="A9" t="str">
            <v>A</v>
          </cell>
        </row>
      </sheetData>
      <sheetData sheetId="11461">
        <row r="9">
          <cell r="A9" t="str">
            <v>A</v>
          </cell>
        </row>
      </sheetData>
      <sheetData sheetId="11462">
        <row r="9">
          <cell r="A9" t="str">
            <v>A</v>
          </cell>
        </row>
      </sheetData>
      <sheetData sheetId="11463">
        <row r="9">
          <cell r="A9" t="str">
            <v>A</v>
          </cell>
        </row>
      </sheetData>
      <sheetData sheetId="11464">
        <row r="9">
          <cell r="A9" t="str">
            <v>A</v>
          </cell>
        </row>
      </sheetData>
      <sheetData sheetId="11465">
        <row r="9">
          <cell r="A9" t="str">
            <v>A</v>
          </cell>
        </row>
      </sheetData>
      <sheetData sheetId="11466">
        <row r="9">
          <cell r="A9" t="str">
            <v>A</v>
          </cell>
        </row>
      </sheetData>
      <sheetData sheetId="11467">
        <row r="9">
          <cell r="A9" t="str">
            <v>A</v>
          </cell>
        </row>
      </sheetData>
      <sheetData sheetId="11468">
        <row r="9">
          <cell r="A9" t="str">
            <v>A</v>
          </cell>
        </row>
      </sheetData>
      <sheetData sheetId="11469">
        <row r="9">
          <cell r="A9" t="str">
            <v>A</v>
          </cell>
        </row>
      </sheetData>
      <sheetData sheetId="11470">
        <row r="9">
          <cell r="A9" t="str">
            <v>A</v>
          </cell>
        </row>
      </sheetData>
      <sheetData sheetId="11471">
        <row r="9">
          <cell r="A9" t="str">
            <v>A</v>
          </cell>
        </row>
      </sheetData>
      <sheetData sheetId="11472">
        <row r="9">
          <cell r="A9" t="str">
            <v>A</v>
          </cell>
        </row>
      </sheetData>
      <sheetData sheetId="11473">
        <row r="9">
          <cell r="A9" t="str">
            <v>A</v>
          </cell>
        </row>
      </sheetData>
      <sheetData sheetId="11474">
        <row r="9">
          <cell r="A9" t="str">
            <v>A</v>
          </cell>
        </row>
      </sheetData>
      <sheetData sheetId="11475">
        <row r="9">
          <cell r="A9" t="str">
            <v>A</v>
          </cell>
        </row>
      </sheetData>
      <sheetData sheetId="11476">
        <row r="9">
          <cell r="A9" t="str">
            <v>A</v>
          </cell>
        </row>
      </sheetData>
      <sheetData sheetId="11477">
        <row r="9">
          <cell r="A9" t="str">
            <v>A</v>
          </cell>
        </row>
      </sheetData>
      <sheetData sheetId="11478">
        <row r="9">
          <cell r="A9" t="str">
            <v>A</v>
          </cell>
        </row>
      </sheetData>
      <sheetData sheetId="11479">
        <row r="9">
          <cell r="A9" t="str">
            <v>A</v>
          </cell>
        </row>
      </sheetData>
      <sheetData sheetId="11480">
        <row r="9">
          <cell r="A9" t="str">
            <v>A</v>
          </cell>
        </row>
      </sheetData>
      <sheetData sheetId="11481">
        <row r="9">
          <cell r="A9" t="str">
            <v>A</v>
          </cell>
        </row>
      </sheetData>
      <sheetData sheetId="11482">
        <row r="9">
          <cell r="A9" t="str">
            <v>A</v>
          </cell>
        </row>
      </sheetData>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efreshError="1"/>
      <sheetData sheetId="11492" refreshError="1"/>
      <sheetData sheetId="11493" refreshError="1"/>
      <sheetData sheetId="11494" refreshError="1"/>
      <sheetData sheetId="11495" refreshError="1"/>
      <sheetData sheetId="11496" refreshError="1"/>
      <sheetData sheetId="11497" refreshError="1"/>
      <sheetData sheetId="11498" refreshError="1"/>
      <sheetData sheetId="11499" refreshError="1"/>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ow r="9">
          <cell r="A9" t="str">
            <v>A</v>
          </cell>
        </row>
      </sheetData>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efreshError="1"/>
      <sheetData sheetId="11541" refreshError="1"/>
      <sheetData sheetId="11542" refreshError="1"/>
      <sheetData sheetId="11543" refreshError="1"/>
      <sheetData sheetId="11544" refreshError="1"/>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refreshError="1"/>
      <sheetData sheetId="11558" refreshError="1"/>
      <sheetData sheetId="11559" refreshError="1"/>
      <sheetData sheetId="11560" refreshError="1"/>
      <sheetData sheetId="11561" refreshError="1"/>
      <sheetData sheetId="11562" refreshError="1"/>
      <sheetData sheetId="11563" refreshError="1"/>
      <sheetData sheetId="11564" refreshError="1"/>
      <sheetData sheetId="11565" refreshError="1"/>
      <sheetData sheetId="11566" refreshError="1"/>
      <sheetData sheetId="11567" refreshError="1"/>
      <sheetData sheetId="11568" refreshError="1"/>
      <sheetData sheetId="11569" refreshError="1"/>
      <sheetData sheetId="11570" refreshError="1"/>
      <sheetData sheetId="11571" refreshError="1"/>
      <sheetData sheetId="11572" refreshError="1"/>
      <sheetData sheetId="11573" refreshError="1"/>
      <sheetData sheetId="11574" refreshError="1"/>
      <sheetData sheetId="11575" refreshError="1"/>
      <sheetData sheetId="11576" refreshError="1"/>
      <sheetData sheetId="11577" refreshError="1"/>
      <sheetData sheetId="11578" refreshError="1"/>
      <sheetData sheetId="11579" refreshError="1"/>
      <sheetData sheetId="11580" refreshError="1"/>
      <sheetData sheetId="11581" refreshError="1"/>
      <sheetData sheetId="11582" refreshError="1"/>
      <sheetData sheetId="11583" refreshError="1"/>
      <sheetData sheetId="11584" refreshError="1"/>
      <sheetData sheetId="11585" refreshError="1"/>
      <sheetData sheetId="11586" refreshError="1"/>
      <sheetData sheetId="11587" refreshError="1"/>
      <sheetData sheetId="11588" refreshError="1"/>
      <sheetData sheetId="11589" refreshError="1"/>
      <sheetData sheetId="11590" refreshError="1"/>
      <sheetData sheetId="11591" refreshError="1"/>
      <sheetData sheetId="11592" refreshError="1"/>
      <sheetData sheetId="11593" refreshError="1"/>
      <sheetData sheetId="11594" refreshError="1"/>
      <sheetData sheetId="11595" refreshError="1"/>
      <sheetData sheetId="11596" refreshError="1"/>
      <sheetData sheetId="11597" refreshError="1"/>
      <sheetData sheetId="11598" refreshError="1"/>
      <sheetData sheetId="11599" refreshError="1"/>
      <sheetData sheetId="11600" refreshError="1"/>
      <sheetData sheetId="11601" refreshError="1"/>
      <sheetData sheetId="11602" refreshError="1"/>
      <sheetData sheetId="11603" refreshError="1"/>
      <sheetData sheetId="11604" refreshError="1"/>
      <sheetData sheetId="11605" refreshError="1"/>
      <sheetData sheetId="11606" refreshError="1"/>
      <sheetData sheetId="11607" refreshError="1"/>
      <sheetData sheetId="11608" refreshError="1"/>
      <sheetData sheetId="11609" refreshError="1"/>
      <sheetData sheetId="11610" refreshError="1"/>
      <sheetData sheetId="11611" refreshError="1"/>
      <sheetData sheetId="11612" refreshError="1"/>
      <sheetData sheetId="11613" refreshError="1"/>
      <sheetData sheetId="11614" refreshError="1"/>
      <sheetData sheetId="11615" refreshError="1"/>
      <sheetData sheetId="11616" refreshError="1"/>
      <sheetData sheetId="11617" refreshError="1"/>
      <sheetData sheetId="11618" refreshError="1"/>
      <sheetData sheetId="11619" refreshError="1"/>
      <sheetData sheetId="11620" refreshError="1"/>
      <sheetData sheetId="11621" refreshError="1"/>
      <sheetData sheetId="11622" refreshError="1"/>
      <sheetData sheetId="11623" refreshError="1"/>
      <sheetData sheetId="11624" refreshError="1"/>
      <sheetData sheetId="11625" refreshError="1"/>
      <sheetData sheetId="11626" refreshError="1"/>
      <sheetData sheetId="11627" refreshError="1"/>
      <sheetData sheetId="11628"/>
      <sheetData sheetId="11629"/>
      <sheetData sheetId="11630"/>
      <sheetData sheetId="11631"/>
      <sheetData sheetId="11632">
        <row r="9">
          <cell r="A9" t="str">
            <v>A</v>
          </cell>
        </row>
      </sheetData>
      <sheetData sheetId="11633" refreshError="1"/>
      <sheetData sheetId="11634" refreshError="1"/>
      <sheetData sheetId="11635" refreshError="1"/>
      <sheetData sheetId="11636" refreshError="1"/>
      <sheetData sheetId="11637" refreshError="1"/>
      <sheetData sheetId="11638" refreshError="1"/>
      <sheetData sheetId="11639" refreshError="1"/>
      <sheetData sheetId="11640" refreshError="1"/>
      <sheetData sheetId="11641" refreshError="1"/>
      <sheetData sheetId="11642" refreshError="1"/>
      <sheetData sheetId="11643" refreshError="1"/>
      <sheetData sheetId="11644" refreshError="1"/>
      <sheetData sheetId="11645" refreshError="1"/>
      <sheetData sheetId="11646" refreshError="1"/>
      <sheetData sheetId="11647" refreshError="1"/>
      <sheetData sheetId="11648" refreshError="1"/>
      <sheetData sheetId="11649" refreshError="1"/>
      <sheetData sheetId="11650" refreshError="1"/>
      <sheetData sheetId="11651" refreshError="1"/>
      <sheetData sheetId="11652" refreshError="1"/>
      <sheetData sheetId="11653" refreshError="1"/>
      <sheetData sheetId="11654" refreshError="1"/>
      <sheetData sheetId="11655" refreshError="1"/>
      <sheetData sheetId="11656" refreshError="1"/>
      <sheetData sheetId="11657" refreshError="1"/>
      <sheetData sheetId="11658" refreshError="1"/>
      <sheetData sheetId="11659" refreshError="1"/>
      <sheetData sheetId="11660" refreshError="1"/>
      <sheetData sheetId="11661">
        <row r="9">
          <cell r="A9" t="str">
            <v>A</v>
          </cell>
        </row>
      </sheetData>
      <sheetData sheetId="11662" refreshError="1"/>
      <sheetData sheetId="11663" refreshError="1"/>
      <sheetData sheetId="11664" refreshError="1"/>
      <sheetData sheetId="11665">
        <row r="9">
          <cell r="A9" t="str">
            <v>A</v>
          </cell>
        </row>
      </sheetData>
      <sheetData sheetId="11666">
        <row r="9">
          <cell r="A9" t="str">
            <v>A</v>
          </cell>
        </row>
      </sheetData>
      <sheetData sheetId="11667">
        <row r="9">
          <cell r="A9" t="str">
            <v>A</v>
          </cell>
        </row>
      </sheetData>
      <sheetData sheetId="11668">
        <row r="9">
          <cell r="A9" t="str">
            <v>A</v>
          </cell>
        </row>
      </sheetData>
      <sheetData sheetId="11669">
        <row r="9">
          <cell r="A9" t="str">
            <v>A</v>
          </cell>
        </row>
      </sheetData>
      <sheetData sheetId="11670" refreshError="1"/>
      <sheetData sheetId="11671" refreshError="1"/>
      <sheetData sheetId="11672" refreshError="1"/>
      <sheetData sheetId="11673" refreshError="1"/>
      <sheetData sheetId="11674" refreshError="1"/>
      <sheetData sheetId="11675">
        <row r="9">
          <cell r="A9" t="str">
            <v>A</v>
          </cell>
        </row>
      </sheetData>
      <sheetData sheetId="11676">
        <row r="9">
          <cell r="A9" t="str">
            <v>A</v>
          </cell>
        </row>
      </sheetData>
      <sheetData sheetId="11677">
        <row r="9">
          <cell r="A9" t="str">
            <v>A</v>
          </cell>
        </row>
      </sheetData>
      <sheetData sheetId="11678">
        <row r="9">
          <cell r="A9" t="str">
            <v>A</v>
          </cell>
        </row>
      </sheetData>
      <sheetData sheetId="11679">
        <row r="9">
          <cell r="A9" t="str">
            <v>A</v>
          </cell>
        </row>
      </sheetData>
      <sheetData sheetId="11680">
        <row r="9">
          <cell r="A9" t="str">
            <v>A</v>
          </cell>
        </row>
      </sheetData>
      <sheetData sheetId="11681">
        <row r="9">
          <cell r="A9" t="str">
            <v>A</v>
          </cell>
        </row>
      </sheetData>
      <sheetData sheetId="11682">
        <row r="9">
          <cell r="A9" t="str">
            <v>A</v>
          </cell>
        </row>
      </sheetData>
      <sheetData sheetId="11683">
        <row r="9">
          <cell r="A9" t="str">
            <v>A</v>
          </cell>
        </row>
      </sheetData>
      <sheetData sheetId="11684">
        <row r="9">
          <cell r="A9" t="str">
            <v>A</v>
          </cell>
        </row>
      </sheetData>
      <sheetData sheetId="11685">
        <row r="9">
          <cell r="A9" t="str">
            <v>A</v>
          </cell>
        </row>
      </sheetData>
      <sheetData sheetId="11686">
        <row r="9">
          <cell r="A9" t="str">
            <v>A</v>
          </cell>
        </row>
      </sheetData>
      <sheetData sheetId="11687">
        <row r="9">
          <cell r="A9" t="str">
            <v>A</v>
          </cell>
        </row>
      </sheetData>
      <sheetData sheetId="11688">
        <row r="9">
          <cell r="A9" t="str">
            <v>A</v>
          </cell>
        </row>
      </sheetData>
      <sheetData sheetId="11689">
        <row r="9">
          <cell r="A9" t="str">
            <v>A</v>
          </cell>
        </row>
      </sheetData>
      <sheetData sheetId="11690">
        <row r="9">
          <cell r="A9" t="str">
            <v>A</v>
          </cell>
        </row>
      </sheetData>
      <sheetData sheetId="11691" refreshError="1"/>
      <sheetData sheetId="11692" refreshError="1"/>
      <sheetData sheetId="11693" refreshError="1"/>
      <sheetData sheetId="11694">
        <row r="9">
          <cell r="A9" t="str">
            <v>A</v>
          </cell>
        </row>
      </sheetData>
      <sheetData sheetId="11695">
        <row r="9">
          <cell r="A9" t="str">
            <v>A</v>
          </cell>
        </row>
      </sheetData>
      <sheetData sheetId="11696">
        <row r="9">
          <cell r="A9" t="str">
            <v>A</v>
          </cell>
        </row>
      </sheetData>
      <sheetData sheetId="11697">
        <row r="9">
          <cell r="A9" t="str">
            <v>A</v>
          </cell>
        </row>
      </sheetData>
      <sheetData sheetId="11698">
        <row r="9">
          <cell r="A9" t="str">
            <v>A</v>
          </cell>
        </row>
      </sheetData>
      <sheetData sheetId="11699">
        <row r="9">
          <cell r="A9" t="str">
            <v>A</v>
          </cell>
        </row>
      </sheetData>
      <sheetData sheetId="11700" refreshError="1"/>
      <sheetData sheetId="11701">
        <row r="9">
          <cell r="A9" t="str">
            <v>A</v>
          </cell>
        </row>
      </sheetData>
      <sheetData sheetId="11702" refreshError="1"/>
      <sheetData sheetId="11703" refreshError="1"/>
      <sheetData sheetId="11704" refreshError="1"/>
      <sheetData sheetId="11705" refreshError="1"/>
      <sheetData sheetId="11706">
        <row r="9">
          <cell r="A9" t="str">
            <v>A</v>
          </cell>
        </row>
      </sheetData>
      <sheetData sheetId="11707" refreshError="1"/>
      <sheetData sheetId="11708" refreshError="1"/>
      <sheetData sheetId="11709" refreshError="1"/>
      <sheetData sheetId="11710" refreshError="1"/>
      <sheetData sheetId="11711" refreshError="1"/>
      <sheetData sheetId="11712" refreshError="1"/>
      <sheetData sheetId="11713" refreshError="1"/>
      <sheetData sheetId="11714" refreshError="1"/>
      <sheetData sheetId="11715" refreshError="1"/>
      <sheetData sheetId="11716" refreshError="1"/>
      <sheetData sheetId="11717">
        <row r="9">
          <cell r="A9" t="str">
            <v>A</v>
          </cell>
        </row>
      </sheetData>
      <sheetData sheetId="11718" refreshError="1"/>
      <sheetData sheetId="11719">
        <row r="9">
          <cell r="A9" t="str">
            <v>A</v>
          </cell>
        </row>
      </sheetData>
      <sheetData sheetId="11720">
        <row r="9">
          <cell r="A9" t="str">
            <v>A</v>
          </cell>
        </row>
      </sheetData>
      <sheetData sheetId="11721">
        <row r="9">
          <cell r="A9" t="str">
            <v>A</v>
          </cell>
        </row>
      </sheetData>
      <sheetData sheetId="11722">
        <row r="9">
          <cell r="A9" t="str">
            <v>A</v>
          </cell>
        </row>
      </sheetData>
      <sheetData sheetId="11723">
        <row r="9">
          <cell r="A9" t="str">
            <v>A</v>
          </cell>
        </row>
      </sheetData>
      <sheetData sheetId="11724">
        <row r="9">
          <cell r="A9" t="str">
            <v>A</v>
          </cell>
        </row>
      </sheetData>
      <sheetData sheetId="11725">
        <row r="9">
          <cell r="A9" t="str">
            <v>A</v>
          </cell>
        </row>
      </sheetData>
      <sheetData sheetId="11726">
        <row r="9">
          <cell r="A9" t="str">
            <v>A</v>
          </cell>
        </row>
      </sheetData>
      <sheetData sheetId="11727">
        <row r="9">
          <cell r="A9" t="str">
            <v>A</v>
          </cell>
        </row>
      </sheetData>
      <sheetData sheetId="11728">
        <row r="9">
          <cell r="A9" t="str">
            <v>A</v>
          </cell>
        </row>
      </sheetData>
      <sheetData sheetId="11729">
        <row r="9">
          <cell r="A9" t="str">
            <v>A</v>
          </cell>
        </row>
      </sheetData>
      <sheetData sheetId="11730">
        <row r="9">
          <cell r="A9" t="str">
            <v>A</v>
          </cell>
        </row>
      </sheetData>
      <sheetData sheetId="11731">
        <row r="9">
          <cell r="A9" t="str">
            <v>A</v>
          </cell>
        </row>
      </sheetData>
      <sheetData sheetId="11732">
        <row r="9">
          <cell r="A9" t="str">
            <v>A</v>
          </cell>
        </row>
      </sheetData>
      <sheetData sheetId="11733">
        <row r="9">
          <cell r="A9" t="str">
            <v>A</v>
          </cell>
        </row>
      </sheetData>
      <sheetData sheetId="11734">
        <row r="9">
          <cell r="A9" t="str">
            <v>A</v>
          </cell>
        </row>
      </sheetData>
      <sheetData sheetId="11735">
        <row r="9">
          <cell r="A9" t="str">
            <v>A</v>
          </cell>
        </row>
      </sheetData>
      <sheetData sheetId="11736">
        <row r="9">
          <cell r="A9" t="str">
            <v>A</v>
          </cell>
        </row>
      </sheetData>
      <sheetData sheetId="11737">
        <row r="9">
          <cell r="A9" t="str">
            <v>A</v>
          </cell>
        </row>
      </sheetData>
      <sheetData sheetId="11738">
        <row r="9">
          <cell r="A9" t="str">
            <v>A</v>
          </cell>
        </row>
      </sheetData>
      <sheetData sheetId="11739">
        <row r="9">
          <cell r="A9" t="str">
            <v>A</v>
          </cell>
        </row>
      </sheetData>
      <sheetData sheetId="11740">
        <row r="9">
          <cell r="A9" t="str">
            <v>A</v>
          </cell>
        </row>
      </sheetData>
      <sheetData sheetId="11741">
        <row r="9">
          <cell r="A9" t="str">
            <v>A</v>
          </cell>
        </row>
      </sheetData>
      <sheetData sheetId="11742">
        <row r="9">
          <cell r="A9" t="str">
            <v>A</v>
          </cell>
        </row>
      </sheetData>
      <sheetData sheetId="11743">
        <row r="9">
          <cell r="A9" t="str">
            <v>A</v>
          </cell>
        </row>
      </sheetData>
      <sheetData sheetId="11744">
        <row r="9">
          <cell r="A9" t="str">
            <v>A</v>
          </cell>
        </row>
      </sheetData>
      <sheetData sheetId="11745">
        <row r="9">
          <cell r="A9" t="str">
            <v>A</v>
          </cell>
        </row>
      </sheetData>
      <sheetData sheetId="11746" refreshError="1"/>
      <sheetData sheetId="11747">
        <row r="9">
          <cell r="A9" t="str">
            <v>A</v>
          </cell>
        </row>
      </sheetData>
      <sheetData sheetId="11748" refreshError="1"/>
      <sheetData sheetId="11749" refreshError="1"/>
      <sheetData sheetId="11750" refreshError="1"/>
      <sheetData sheetId="11751" refreshError="1"/>
      <sheetData sheetId="11752" refreshError="1"/>
      <sheetData sheetId="11753" refreshError="1"/>
      <sheetData sheetId="11754" refreshError="1"/>
      <sheetData sheetId="11755" refreshError="1"/>
      <sheetData sheetId="11756" refreshError="1"/>
      <sheetData sheetId="11757" refreshError="1"/>
      <sheetData sheetId="11758" refreshError="1"/>
      <sheetData sheetId="11759" refreshError="1"/>
      <sheetData sheetId="11760" refreshError="1"/>
      <sheetData sheetId="11761" refreshError="1"/>
      <sheetData sheetId="11762" refreshError="1"/>
      <sheetData sheetId="11763" refreshError="1"/>
      <sheetData sheetId="11764" refreshError="1"/>
      <sheetData sheetId="11765" refreshError="1"/>
      <sheetData sheetId="11766" refreshError="1"/>
      <sheetData sheetId="11767" refreshError="1"/>
      <sheetData sheetId="11768" refreshError="1"/>
      <sheetData sheetId="11769" refreshError="1"/>
      <sheetData sheetId="11770" refreshError="1"/>
      <sheetData sheetId="11771" refreshError="1"/>
      <sheetData sheetId="11772" refreshError="1"/>
      <sheetData sheetId="11773" refreshError="1"/>
      <sheetData sheetId="11774" refreshError="1"/>
      <sheetData sheetId="11775" refreshError="1"/>
      <sheetData sheetId="11776" refreshError="1"/>
      <sheetData sheetId="11777" refreshError="1"/>
      <sheetData sheetId="11778" refreshError="1"/>
      <sheetData sheetId="11779" refreshError="1"/>
      <sheetData sheetId="11780" refreshError="1"/>
      <sheetData sheetId="11781" refreshError="1"/>
      <sheetData sheetId="11782" refreshError="1"/>
      <sheetData sheetId="11783" refreshError="1"/>
      <sheetData sheetId="11784" refreshError="1"/>
      <sheetData sheetId="11785" refreshError="1"/>
      <sheetData sheetId="11786" refreshError="1"/>
      <sheetData sheetId="11787" refreshError="1"/>
      <sheetData sheetId="11788" refreshError="1"/>
      <sheetData sheetId="11789" refreshError="1"/>
      <sheetData sheetId="11790" refreshError="1"/>
      <sheetData sheetId="11791" refreshError="1"/>
      <sheetData sheetId="11792" refreshError="1"/>
      <sheetData sheetId="11793" refreshError="1"/>
      <sheetData sheetId="11794" refreshError="1"/>
      <sheetData sheetId="11795" refreshError="1"/>
      <sheetData sheetId="11796" refreshError="1"/>
      <sheetData sheetId="11797" refreshError="1"/>
      <sheetData sheetId="11798" refreshError="1"/>
      <sheetData sheetId="11799" refreshError="1"/>
      <sheetData sheetId="11800" refreshError="1"/>
      <sheetData sheetId="11801" refreshError="1"/>
      <sheetData sheetId="11802" refreshError="1"/>
      <sheetData sheetId="11803" refreshError="1"/>
      <sheetData sheetId="11804" refreshError="1"/>
      <sheetData sheetId="11805" refreshError="1"/>
      <sheetData sheetId="11806" refreshError="1"/>
      <sheetData sheetId="11807" refreshError="1"/>
      <sheetData sheetId="11808" refreshError="1"/>
      <sheetData sheetId="11809" refreshError="1"/>
      <sheetData sheetId="11810" refreshError="1"/>
      <sheetData sheetId="11811" refreshError="1"/>
      <sheetData sheetId="11812" refreshError="1"/>
      <sheetData sheetId="11813" refreshError="1"/>
      <sheetData sheetId="11814" refreshError="1"/>
      <sheetData sheetId="11815" refreshError="1"/>
      <sheetData sheetId="11816" refreshError="1"/>
      <sheetData sheetId="11817" refreshError="1"/>
      <sheetData sheetId="11818" refreshError="1"/>
      <sheetData sheetId="11819" refreshError="1"/>
      <sheetData sheetId="11820" refreshError="1"/>
      <sheetData sheetId="11821" refreshError="1"/>
      <sheetData sheetId="11822" refreshError="1"/>
      <sheetData sheetId="11823" refreshError="1"/>
      <sheetData sheetId="11824">
        <row r="9">
          <cell r="A9" t="str">
            <v>A</v>
          </cell>
        </row>
      </sheetData>
      <sheetData sheetId="11825" refreshError="1"/>
      <sheetData sheetId="11826" refreshError="1"/>
      <sheetData sheetId="11827" refreshError="1"/>
      <sheetData sheetId="11828" refreshError="1"/>
      <sheetData sheetId="11829" refreshError="1"/>
      <sheetData sheetId="11830" refreshError="1"/>
      <sheetData sheetId="11831" refreshError="1"/>
      <sheetData sheetId="11832" refreshError="1"/>
      <sheetData sheetId="11833" refreshError="1"/>
      <sheetData sheetId="11834" refreshError="1"/>
      <sheetData sheetId="11835" refreshError="1"/>
      <sheetData sheetId="11836" refreshError="1"/>
      <sheetData sheetId="11837" refreshError="1"/>
      <sheetData sheetId="11838" refreshError="1"/>
      <sheetData sheetId="11839" refreshError="1"/>
      <sheetData sheetId="11840" refreshError="1"/>
      <sheetData sheetId="11841" refreshError="1"/>
      <sheetData sheetId="11842" refreshError="1"/>
      <sheetData sheetId="11843" refreshError="1"/>
      <sheetData sheetId="11844" refreshError="1"/>
      <sheetData sheetId="11845" refreshError="1"/>
      <sheetData sheetId="11846" refreshError="1"/>
      <sheetData sheetId="11847" refreshError="1"/>
      <sheetData sheetId="11848" refreshError="1"/>
      <sheetData sheetId="11849" refreshError="1"/>
      <sheetData sheetId="11850" refreshError="1"/>
      <sheetData sheetId="11851" refreshError="1"/>
      <sheetData sheetId="11852" refreshError="1"/>
      <sheetData sheetId="11853" refreshError="1"/>
      <sheetData sheetId="11854" refreshError="1"/>
      <sheetData sheetId="11855" refreshError="1"/>
      <sheetData sheetId="11856" refreshError="1"/>
      <sheetData sheetId="11857" refreshError="1"/>
      <sheetData sheetId="11858" refreshError="1"/>
      <sheetData sheetId="11859" refreshError="1"/>
      <sheetData sheetId="11860" refreshError="1"/>
      <sheetData sheetId="11861" refreshError="1"/>
      <sheetData sheetId="11862" refreshError="1"/>
      <sheetData sheetId="11863" refreshError="1"/>
      <sheetData sheetId="11864" refreshError="1"/>
      <sheetData sheetId="11865" refreshError="1"/>
      <sheetData sheetId="11866" refreshError="1"/>
      <sheetData sheetId="11867" refreshError="1"/>
      <sheetData sheetId="11868" refreshError="1"/>
      <sheetData sheetId="11869" refreshError="1"/>
      <sheetData sheetId="11870" refreshError="1"/>
      <sheetData sheetId="11871" refreshError="1"/>
      <sheetData sheetId="11872" refreshError="1"/>
      <sheetData sheetId="11873" refreshError="1"/>
      <sheetData sheetId="11874" refreshError="1"/>
      <sheetData sheetId="11875" refreshError="1"/>
      <sheetData sheetId="11876" refreshError="1"/>
      <sheetData sheetId="11877" refreshError="1"/>
      <sheetData sheetId="11878" refreshError="1"/>
      <sheetData sheetId="11879" refreshError="1"/>
      <sheetData sheetId="11880" refreshError="1"/>
      <sheetData sheetId="11881" refreshError="1"/>
      <sheetData sheetId="11882" refreshError="1"/>
      <sheetData sheetId="11883" refreshError="1"/>
      <sheetData sheetId="11884" refreshError="1"/>
      <sheetData sheetId="11885" refreshError="1"/>
      <sheetData sheetId="11886" refreshError="1"/>
      <sheetData sheetId="11887" refreshError="1"/>
      <sheetData sheetId="11888" refreshError="1"/>
      <sheetData sheetId="11889" refreshError="1"/>
      <sheetData sheetId="11890" refreshError="1"/>
      <sheetData sheetId="11891" refreshError="1"/>
      <sheetData sheetId="11892" refreshError="1"/>
      <sheetData sheetId="11893" refreshError="1"/>
      <sheetData sheetId="11894" refreshError="1"/>
      <sheetData sheetId="11895" refreshError="1"/>
      <sheetData sheetId="11896" refreshError="1"/>
      <sheetData sheetId="11897" refreshError="1"/>
      <sheetData sheetId="11898" refreshError="1"/>
      <sheetData sheetId="11899" refreshError="1"/>
      <sheetData sheetId="11900" refreshError="1"/>
      <sheetData sheetId="11901" refreshError="1"/>
      <sheetData sheetId="11902" refreshError="1"/>
      <sheetData sheetId="11903" refreshError="1"/>
      <sheetData sheetId="11904" refreshError="1"/>
      <sheetData sheetId="11905" refreshError="1"/>
      <sheetData sheetId="11906" refreshError="1"/>
      <sheetData sheetId="11907" refreshError="1"/>
      <sheetData sheetId="11908" refreshError="1"/>
      <sheetData sheetId="11909" refreshError="1"/>
      <sheetData sheetId="11910" refreshError="1"/>
      <sheetData sheetId="11911" refreshError="1"/>
      <sheetData sheetId="11912" refreshError="1"/>
      <sheetData sheetId="11913" refreshError="1"/>
      <sheetData sheetId="11914" refreshError="1"/>
      <sheetData sheetId="11915" refreshError="1"/>
      <sheetData sheetId="11916" refreshError="1"/>
      <sheetData sheetId="11917" refreshError="1"/>
      <sheetData sheetId="11918" refreshError="1"/>
      <sheetData sheetId="11919" refreshError="1"/>
      <sheetData sheetId="11920" refreshError="1"/>
      <sheetData sheetId="11921" refreshError="1"/>
      <sheetData sheetId="11922" refreshError="1"/>
      <sheetData sheetId="11923" refreshError="1"/>
      <sheetData sheetId="11924" refreshError="1"/>
      <sheetData sheetId="11925" refreshError="1"/>
      <sheetData sheetId="11926" refreshError="1"/>
      <sheetData sheetId="11927" refreshError="1"/>
      <sheetData sheetId="11928" refreshError="1"/>
      <sheetData sheetId="11929" refreshError="1"/>
      <sheetData sheetId="11930" refreshError="1"/>
      <sheetData sheetId="11931" refreshError="1"/>
      <sheetData sheetId="11932" refreshError="1"/>
      <sheetData sheetId="11933" refreshError="1"/>
      <sheetData sheetId="11934">
        <row r="9">
          <cell r="A9" t="str">
            <v>A</v>
          </cell>
        </row>
      </sheetData>
      <sheetData sheetId="11935" refreshError="1"/>
      <sheetData sheetId="11936" refreshError="1"/>
      <sheetData sheetId="11937">
        <row r="9">
          <cell r="A9" t="str">
            <v>A</v>
          </cell>
        </row>
      </sheetData>
      <sheetData sheetId="11938" refreshError="1"/>
      <sheetData sheetId="11939">
        <row r="9">
          <cell r="A9" t="str">
            <v>A</v>
          </cell>
        </row>
      </sheetData>
      <sheetData sheetId="11940" refreshError="1"/>
      <sheetData sheetId="11941" refreshError="1"/>
      <sheetData sheetId="11942" refreshError="1"/>
      <sheetData sheetId="11943">
        <row r="9">
          <cell r="A9" t="str">
            <v>A</v>
          </cell>
        </row>
      </sheetData>
      <sheetData sheetId="11944" refreshError="1"/>
      <sheetData sheetId="11945" refreshError="1"/>
      <sheetData sheetId="11946" refreshError="1"/>
      <sheetData sheetId="11947" refreshError="1"/>
      <sheetData sheetId="11948" refreshError="1"/>
      <sheetData sheetId="11949" refreshError="1"/>
      <sheetData sheetId="11950" refreshError="1"/>
      <sheetData sheetId="11951">
        <row r="9">
          <cell r="A9" t="str">
            <v>A</v>
          </cell>
        </row>
      </sheetData>
      <sheetData sheetId="11952">
        <row r="9">
          <cell r="A9" t="str">
            <v>A</v>
          </cell>
        </row>
      </sheetData>
      <sheetData sheetId="11953">
        <row r="9">
          <cell r="A9" t="str">
            <v>A</v>
          </cell>
        </row>
      </sheetData>
      <sheetData sheetId="11954">
        <row r="9">
          <cell r="A9" t="str">
            <v>A</v>
          </cell>
        </row>
      </sheetData>
      <sheetData sheetId="11955">
        <row r="9">
          <cell r="A9" t="str">
            <v>A</v>
          </cell>
        </row>
      </sheetData>
      <sheetData sheetId="11956">
        <row r="9">
          <cell r="A9" t="str">
            <v>A</v>
          </cell>
        </row>
      </sheetData>
      <sheetData sheetId="11957">
        <row r="9">
          <cell r="A9" t="str">
            <v>A</v>
          </cell>
        </row>
      </sheetData>
      <sheetData sheetId="11958">
        <row r="9">
          <cell r="A9" t="str">
            <v>A</v>
          </cell>
        </row>
      </sheetData>
      <sheetData sheetId="11959">
        <row r="9">
          <cell r="A9" t="str">
            <v>A</v>
          </cell>
        </row>
      </sheetData>
      <sheetData sheetId="11960">
        <row r="9">
          <cell r="A9" t="str">
            <v>A</v>
          </cell>
        </row>
      </sheetData>
      <sheetData sheetId="11961">
        <row r="9">
          <cell r="A9" t="str">
            <v>A</v>
          </cell>
        </row>
      </sheetData>
      <sheetData sheetId="11962">
        <row r="9">
          <cell r="A9" t="str">
            <v>A</v>
          </cell>
        </row>
      </sheetData>
      <sheetData sheetId="11963">
        <row r="9">
          <cell r="A9" t="str">
            <v>A</v>
          </cell>
        </row>
      </sheetData>
      <sheetData sheetId="11964">
        <row r="9">
          <cell r="A9" t="str">
            <v>A</v>
          </cell>
        </row>
      </sheetData>
      <sheetData sheetId="11965">
        <row r="9">
          <cell r="A9" t="str">
            <v>A</v>
          </cell>
        </row>
      </sheetData>
      <sheetData sheetId="11966">
        <row r="9">
          <cell r="A9" t="str">
            <v>A</v>
          </cell>
        </row>
      </sheetData>
      <sheetData sheetId="11967">
        <row r="9">
          <cell r="A9" t="str">
            <v>A</v>
          </cell>
        </row>
      </sheetData>
      <sheetData sheetId="11968">
        <row r="9">
          <cell r="A9" t="str">
            <v>A</v>
          </cell>
        </row>
      </sheetData>
      <sheetData sheetId="11969">
        <row r="9">
          <cell r="A9" t="str">
            <v>A</v>
          </cell>
        </row>
      </sheetData>
      <sheetData sheetId="11970">
        <row r="9">
          <cell r="A9" t="str">
            <v>A</v>
          </cell>
        </row>
      </sheetData>
      <sheetData sheetId="11971">
        <row r="9">
          <cell r="A9" t="str">
            <v>A</v>
          </cell>
        </row>
      </sheetData>
      <sheetData sheetId="11972">
        <row r="9">
          <cell r="A9" t="str">
            <v>A</v>
          </cell>
        </row>
      </sheetData>
      <sheetData sheetId="11973">
        <row r="9">
          <cell r="A9" t="str">
            <v>A</v>
          </cell>
        </row>
      </sheetData>
      <sheetData sheetId="11974">
        <row r="9">
          <cell r="A9" t="str">
            <v>A</v>
          </cell>
        </row>
      </sheetData>
      <sheetData sheetId="11975">
        <row r="9">
          <cell r="A9" t="str">
            <v>A</v>
          </cell>
        </row>
      </sheetData>
      <sheetData sheetId="11976">
        <row r="9">
          <cell r="A9" t="str">
            <v>A</v>
          </cell>
        </row>
      </sheetData>
      <sheetData sheetId="11977">
        <row r="9">
          <cell r="A9" t="str">
            <v>A</v>
          </cell>
        </row>
      </sheetData>
      <sheetData sheetId="11978">
        <row r="9">
          <cell r="A9" t="str">
            <v>A</v>
          </cell>
        </row>
      </sheetData>
      <sheetData sheetId="11979">
        <row r="9">
          <cell r="A9" t="str">
            <v>A</v>
          </cell>
        </row>
      </sheetData>
      <sheetData sheetId="11980">
        <row r="9">
          <cell r="A9" t="str">
            <v>A</v>
          </cell>
        </row>
      </sheetData>
      <sheetData sheetId="11981">
        <row r="9">
          <cell r="A9" t="str">
            <v>A</v>
          </cell>
        </row>
      </sheetData>
      <sheetData sheetId="11982">
        <row r="9">
          <cell r="A9" t="str">
            <v>A</v>
          </cell>
        </row>
      </sheetData>
      <sheetData sheetId="11983">
        <row r="9">
          <cell r="A9" t="str">
            <v>A</v>
          </cell>
        </row>
      </sheetData>
      <sheetData sheetId="11984">
        <row r="9">
          <cell r="A9" t="str">
            <v>A</v>
          </cell>
        </row>
      </sheetData>
      <sheetData sheetId="11985">
        <row r="9">
          <cell r="A9" t="str">
            <v>A</v>
          </cell>
        </row>
      </sheetData>
      <sheetData sheetId="11986">
        <row r="9">
          <cell r="A9" t="str">
            <v>A</v>
          </cell>
        </row>
      </sheetData>
      <sheetData sheetId="11987">
        <row r="9">
          <cell r="A9" t="str">
            <v>A</v>
          </cell>
        </row>
      </sheetData>
      <sheetData sheetId="11988">
        <row r="9">
          <cell r="A9" t="str">
            <v>A</v>
          </cell>
        </row>
      </sheetData>
      <sheetData sheetId="11989">
        <row r="9">
          <cell r="A9" t="str">
            <v>A</v>
          </cell>
        </row>
      </sheetData>
      <sheetData sheetId="11990">
        <row r="9">
          <cell r="A9" t="str">
            <v>A</v>
          </cell>
        </row>
      </sheetData>
      <sheetData sheetId="11991">
        <row r="9">
          <cell r="A9" t="str">
            <v>A</v>
          </cell>
        </row>
      </sheetData>
      <sheetData sheetId="11992">
        <row r="9">
          <cell r="A9" t="str">
            <v>A</v>
          </cell>
        </row>
      </sheetData>
      <sheetData sheetId="11993">
        <row r="9">
          <cell r="A9" t="str">
            <v>A</v>
          </cell>
        </row>
      </sheetData>
      <sheetData sheetId="11994">
        <row r="9">
          <cell r="A9" t="str">
            <v>A</v>
          </cell>
        </row>
      </sheetData>
      <sheetData sheetId="11995">
        <row r="9">
          <cell r="A9" t="str">
            <v>A</v>
          </cell>
        </row>
      </sheetData>
      <sheetData sheetId="11996">
        <row r="9">
          <cell r="A9" t="str">
            <v>A</v>
          </cell>
        </row>
      </sheetData>
      <sheetData sheetId="11997">
        <row r="9">
          <cell r="A9" t="str">
            <v>A</v>
          </cell>
        </row>
      </sheetData>
      <sheetData sheetId="11998">
        <row r="9">
          <cell r="A9" t="str">
            <v>A</v>
          </cell>
        </row>
      </sheetData>
      <sheetData sheetId="11999">
        <row r="9">
          <cell r="A9" t="str">
            <v>A</v>
          </cell>
        </row>
      </sheetData>
      <sheetData sheetId="12000">
        <row r="9">
          <cell r="A9" t="str">
            <v>A</v>
          </cell>
        </row>
      </sheetData>
      <sheetData sheetId="12001">
        <row r="9">
          <cell r="A9" t="str">
            <v>A</v>
          </cell>
        </row>
      </sheetData>
      <sheetData sheetId="12002">
        <row r="9">
          <cell r="A9" t="str">
            <v>A</v>
          </cell>
        </row>
      </sheetData>
      <sheetData sheetId="12003">
        <row r="9">
          <cell r="A9" t="str">
            <v>A</v>
          </cell>
        </row>
      </sheetData>
      <sheetData sheetId="12004">
        <row r="9">
          <cell r="A9" t="str">
            <v>A</v>
          </cell>
        </row>
      </sheetData>
      <sheetData sheetId="12005">
        <row r="9">
          <cell r="A9" t="str">
            <v>A</v>
          </cell>
        </row>
      </sheetData>
      <sheetData sheetId="12006">
        <row r="9">
          <cell r="A9" t="str">
            <v>A</v>
          </cell>
        </row>
      </sheetData>
      <sheetData sheetId="12007">
        <row r="9">
          <cell r="A9" t="str">
            <v>A</v>
          </cell>
        </row>
      </sheetData>
      <sheetData sheetId="12008">
        <row r="9">
          <cell r="A9" t="str">
            <v>A</v>
          </cell>
        </row>
      </sheetData>
      <sheetData sheetId="12009">
        <row r="9">
          <cell r="A9" t="str">
            <v>A</v>
          </cell>
        </row>
      </sheetData>
      <sheetData sheetId="12010">
        <row r="9">
          <cell r="A9" t="str">
            <v>A</v>
          </cell>
        </row>
      </sheetData>
      <sheetData sheetId="12011">
        <row r="9">
          <cell r="A9" t="str">
            <v>A</v>
          </cell>
        </row>
      </sheetData>
      <sheetData sheetId="12012">
        <row r="9">
          <cell r="A9" t="str">
            <v>A</v>
          </cell>
        </row>
      </sheetData>
      <sheetData sheetId="12013">
        <row r="9">
          <cell r="A9" t="str">
            <v>A</v>
          </cell>
        </row>
      </sheetData>
      <sheetData sheetId="12014">
        <row r="9">
          <cell r="A9" t="str">
            <v>A</v>
          </cell>
        </row>
      </sheetData>
      <sheetData sheetId="12015">
        <row r="9">
          <cell r="A9" t="str">
            <v>A</v>
          </cell>
        </row>
      </sheetData>
      <sheetData sheetId="12016">
        <row r="9">
          <cell r="A9" t="str">
            <v>A</v>
          </cell>
        </row>
      </sheetData>
      <sheetData sheetId="12017">
        <row r="9">
          <cell r="A9" t="str">
            <v>A</v>
          </cell>
        </row>
      </sheetData>
      <sheetData sheetId="12018">
        <row r="9">
          <cell r="A9" t="str">
            <v>A</v>
          </cell>
        </row>
      </sheetData>
      <sheetData sheetId="12019">
        <row r="9">
          <cell r="A9" t="str">
            <v>A</v>
          </cell>
        </row>
      </sheetData>
      <sheetData sheetId="12020">
        <row r="9">
          <cell r="A9" t="str">
            <v>A</v>
          </cell>
        </row>
      </sheetData>
      <sheetData sheetId="12021">
        <row r="9">
          <cell r="A9" t="str">
            <v>A</v>
          </cell>
        </row>
      </sheetData>
      <sheetData sheetId="12022">
        <row r="9">
          <cell r="A9" t="str">
            <v>A</v>
          </cell>
        </row>
      </sheetData>
      <sheetData sheetId="12023">
        <row r="9">
          <cell r="A9" t="str">
            <v>A</v>
          </cell>
        </row>
      </sheetData>
      <sheetData sheetId="12024">
        <row r="9">
          <cell r="A9" t="str">
            <v>A</v>
          </cell>
        </row>
      </sheetData>
      <sheetData sheetId="12025">
        <row r="9">
          <cell r="A9" t="str">
            <v>A</v>
          </cell>
        </row>
      </sheetData>
      <sheetData sheetId="12026">
        <row r="9">
          <cell r="A9" t="str">
            <v>A</v>
          </cell>
        </row>
      </sheetData>
      <sheetData sheetId="12027">
        <row r="9">
          <cell r="A9" t="str">
            <v>A</v>
          </cell>
        </row>
      </sheetData>
      <sheetData sheetId="12028">
        <row r="9">
          <cell r="A9" t="str">
            <v>A</v>
          </cell>
        </row>
      </sheetData>
      <sheetData sheetId="12029">
        <row r="9">
          <cell r="A9" t="str">
            <v>A</v>
          </cell>
        </row>
      </sheetData>
      <sheetData sheetId="12030">
        <row r="9">
          <cell r="A9" t="str">
            <v>A</v>
          </cell>
        </row>
      </sheetData>
      <sheetData sheetId="12031">
        <row r="9">
          <cell r="A9" t="str">
            <v>A</v>
          </cell>
        </row>
      </sheetData>
      <sheetData sheetId="12032">
        <row r="9">
          <cell r="A9" t="str">
            <v>A</v>
          </cell>
        </row>
      </sheetData>
      <sheetData sheetId="12033">
        <row r="9">
          <cell r="A9" t="str">
            <v>A</v>
          </cell>
        </row>
      </sheetData>
      <sheetData sheetId="12034">
        <row r="9">
          <cell r="A9" t="str">
            <v>A</v>
          </cell>
        </row>
      </sheetData>
      <sheetData sheetId="12035">
        <row r="9">
          <cell r="A9" t="str">
            <v>A</v>
          </cell>
        </row>
      </sheetData>
      <sheetData sheetId="12036">
        <row r="9">
          <cell r="A9" t="str">
            <v>A</v>
          </cell>
        </row>
      </sheetData>
      <sheetData sheetId="12037">
        <row r="9">
          <cell r="A9" t="str">
            <v>A</v>
          </cell>
        </row>
      </sheetData>
      <sheetData sheetId="12038">
        <row r="9">
          <cell r="A9" t="str">
            <v>A</v>
          </cell>
        </row>
      </sheetData>
      <sheetData sheetId="12039">
        <row r="9">
          <cell r="A9" t="str">
            <v>A</v>
          </cell>
        </row>
      </sheetData>
      <sheetData sheetId="12040">
        <row r="9">
          <cell r="A9" t="str">
            <v>A</v>
          </cell>
        </row>
      </sheetData>
      <sheetData sheetId="12041">
        <row r="9">
          <cell r="A9" t="str">
            <v>A</v>
          </cell>
        </row>
      </sheetData>
      <sheetData sheetId="12042">
        <row r="9">
          <cell r="A9" t="str">
            <v>A</v>
          </cell>
        </row>
      </sheetData>
      <sheetData sheetId="12043">
        <row r="9">
          <cell r="A9" t="str">
            <v>A</v>
          </cell>
        </row>
      </sheetData>
      <sheetData sheetId="12044">
        <row r="9">
          <cell r="A9" t="str">
            <v>A</v>
          </cell>
        </row>
      </sheetData>
      <sheetData sheetId="12045">
        <row r="9">
          <cell r="A9" t="str">
            <v>A</v>
          </cell>
        </row>
      </sheetData>
      <sheetData sheetId="12046">
        <row r="9">
          <cell r="A9" t="str">
            <v>A</v>
          </cell>
        </row>
      </sheetData>
      <sheetData sheetId="12047">
        <row r="9">
          <cell r="A9" t="str">
            <v>A</v>
          </cell>
        </row>
      </sheetData>
      <sheetData sheetId="12048">
        <row r="9">
          <cell r="A9" t="str">
            <v>A</v>
          </cell>
        </row>
      </sheetData>
      <sheetData sheetId="12049">
        <row r="9">
          <cell r="A9" t="str">
            <v>A</v>
          </cell>
        </row>
      </sheetData>
      <sheetData sheetId="12050">
        <row r="9">
          <cell r="A9" t="str">
            <v>A</v>
          </cell>
        </row>
      </sheetData>
      <sheetData sheetId="12051">
        <row r="9">
          <cell r="A9" t="str">
            <v>A</v>
          </cell>
        </row>
      </sheetData>
      <sheetData sheetId="12052">
        <row r="9">
          <cell r="A9" t="str">
            <v>A</v>
          </cell>
        </row>
      </sheetData>
      <sheetData sheetId="12053">
        <row r="9">
          <cell r="A9" t="str">
            <v>A</v>
          </cell>
        </row>
      </sheetData>
      <sheetData sheetId="12054">
        <row r="9">
          <cell r="A9" t="str">
            <v>A</v>
          </cell>
        </row>
      </sheetData>
      <sheetData sheetId="12055">
        <row r="9">
          <cell r="A9" t="str">
            <v>A</v>
          </cell>
        </row>
      </sheetData>
      <sheetData sheetId="12056">
        <row r="9">
          <cell r="A9" t="str">
            <v>A</v>
          </cell>
        </row>
      </sheetData>
      <sheetData sheetId="12057">
        <row r="9">
          <cell r="A9" t="str">
            <v>A</v>
          </cell>
        </row>
      </sheetData>
      <sheetData sheetId="12058">
        <row r="9">
          <cell r="A9" t="str">
            <v>A</v>
          </cell>
        </row>
      </sheetData>
      <sheetData sheetId="12059">
        <row r="9">
          <cell r="A9" t="str">
            <v>A</v>
          </cell>
        </row>
      </sheetData>
      <sheetData sheetId="12060">
        <row r="9">
          <cell r="A9" t="str">
            <v>A</v>
          </cell>
        </row>
      </sheetData>
      <sheetData sheetId="12061">
        <row r="9">
          <cell r="A9" t="str">
            <v>A</v>
          </cell>
        </row>
      </sheetData>
      <sheetData sheetId="12062">
        <row r="9">
          <cell r="A9" t="str">
            <v>A</v>
          </cell>
        </row>
      </sheetData>
      <sheetData sheetId="12063">
        <row r="9">
          <cell r="A9" t="str">
            <v>A</v>
          </cell>
        </row>
      </sheetData>
      <sheetData sheetId="12064">
        <row r="9">
          <cell r="A9" t="str">
            <v>A</v>
          </cell>
        </row>
      </sheetData>
      <sheetData sheetId="12065">
        <row r="9">
          <cell r="A9" t="str">
            <v>A</v>
          </cell>
        </row>
      </sheetData>
      <sheetData sheetId="12066">
        <row r="9">
          <cell r="A9" t="str">
            <v>A</v>
          </cell>
        </row>
      </sheetData>
      <sheetData sheetId="12067">
        <row r="9">
          <cell r="A9" t="str">
            <v>A</v>
          </cell>
        </row>
      </sheetData>
      <sheetData sheetId="12068">
        <row r="9">
          <cell r="A9" t="str">
            <v>A</v>
          </cell>
        </row>
      </sheetData>
      <sheetData sheetId="12069">
        <row r="9">
          <cell r="A9" t="str">
            <v>A</v>
          </cell>
        </row>
      </sheetData>
      <sheetData sheetId="12070">
        <row r="9">
          <cell r="A9" t="str">
            <v>A</v>
          </cell>
        </row>
      </sheetData>
      <sheetData sheetId="12071">
        <row r="9">
          <cell r="A9" t="str">
            <v>A</v>
          </cell>
        </row>
      </sheetData>
      <sheetData sheetId="12072">
        <row r="9">
          <cell r="A9" t="str">
            <v>A</v>
          </cell>
        </row>
      </sheetData>
      <sheetData sheetId="12073">
        <row r="9">
          <cell r="A9" t="str">
            <v>A</v>
          </cell>
        </row>
      </sheetData>
      <sheetData sheetId="12074">
        <row r="9">
          <cell r="A9" t="str">
            <v>A</v>
          </cell>
        </row>
      </sheetData>
      <sheetData sheetId="12075">
        <row r="9">
          <cell r="A9" t="str">
            <v>A</v>
          </cell>
        </row>
      </sheetData>
      <sheetData sheetId="12076">
        <row r="9">
          <cell r="A9" t="str">
            <v>A</v>
          </cell>
        </row>
      </sheetData>
      <sheetData sheetId="12077">
        <row r="9">
          <cell r="A9" t="str">
            <v>A</v>
          </cell>
        </row>
      </sheetData>
      <sheetData sheetId="12078">
        <row r="9">
          <cell r="A9" t="str">
            <v>A</v>
          </cell>
        </row>
      </sheetData>
      <sheetData sheetId="12079">
        <row r="9">
          <cell r="A9" t="str">
            <v>A</v>
          </cell>
        </row>
      </sheetData>
      <sheetData sheetId="12080">
        <row r="9">
          <cell r="A9" t="str">
            <v>A</v>
          </cell>
        </row>
      </sheetData>
      <sheetData sheetId="12081">
        <row r="9">
          <cell r="A9" t="str">
            <v>A</v>
          </cell>
        </row>
      </sheetData>
      <sheetData sheetId="12082">
        <row r="9">
          <cell r="A9" t="str">
            <v>A</v>
          </cell>
        </row>
      </sheetData>
      <sheetData sheetId="12083">
        <row r="9">
          <cell r="A9" t="str">
            <v>A</v>
          </cell>
        </row>
      </sheetData>
      <sheetData sheetId="12084">
        <row r="9">
          <cell r="A9" t="str">
            <v>A</v>
          </cell>
        </row>
      </sheetData>
      <sheetData sheetId="12085">
        <row r="9">
          <cell r="A9" t="str">
            <v>A</v>
          </cell>
        </row>
      </sheetData>
      <sheetData sheetId="12086">
        <row r="9">
          <cell r="A9" t="str">
            <v>A</v>
          </cell>
        </row>
      </sheetData>
      <sheetData sheetId="12087">
        <row r="9">
          <cell r="A9" t="str">
            <v>A</v>
          </cell>
        </row>
      </sheetData>
      <sheetData sheetId="12088">
        <row r="9">
          <cell r="A9" t="str">
            <v>A</v>
          </cell>
        </row>
      </sheetData>
      <sheetData sheetId="12089">
        <row r="9">
          <cell r="A9" t="str">
            <v>A</v>
          </cell>
        </row>
      </sheetData>
      <sheetData sheetId="12090">
        <row r="9">
          <cell r="A9" t="str">
            <v>A</v>
          </cell>
        </row>
      </sheetData>
      <sheetData sheetId="12091">
        <row r="9">
          <cell r="A9" t="str">
            <v>A</v>
          </cell>
        </row>
      </sheetData>
      <sheetData sheetId="12092">
        <row r="9">
          <cell r="A9" t="str">
            <v>A</v>
          </cell>
        </row>
      </sheetData>
      <sheetData sheetId="12093">
        <row r="9">
          <cell r="A9" t="str">
            <v>A</v>
          </cell>
        </row>
      </sheetData>
      <sheetData sheetId="12094">
        <row r="9">
          <cell r="A9" t="str">
            <v>A</v>
          </cell>
        </row>
      </sheetData>
      <sheetData sheetId="12095">
        <row r="9">
          <cell r="A9" t="str">
            <v>A</v>
          </cell>
        </row>
      </sheetData>
      <sheetData sheetId="12096">
        <row r="9">
          <cell r="A9" t="str">
            <v>A</v>
          </cell>
        </row>
      </sheetData>
      <sheetData sheetId="12097">
        <row r="9">
          <cell r="A9" t="str">
            <v>A</v>
          </cell>
        </row>
      </sheetData>
      <sheetData sheetId="12098">
        <row r="9">
          <cell r="A9" t="str">
            <v>A</v>
          </cell>
        </row>
      </sheetData>
      <sheetData sheetId="12099">
        <row r="9">
          <cell r="A9" t="str">
            <v>A</v>
          </cell>
        </row>
      </sheetData>
      <sheetData sheetId="12100">
        <row r="9">
          <cell r="A9" t="str">
            <v>A</v>
          </cell>
        </row>
      </sheetData>
      <sheetData sheetId="12101">
        <row r="9">
          <cell r="A9" t="str">
            <v>A</v>
          </cell>
        </row>
      </sheetData>
      <sheetData sheetId="12102">
        <row r="9">
          <cell r="A9" t="str">
            <v>A</v>
          </cell>
        </row>
      </sheetData>
      <sheetData sheetId="12103">
        <row r="9">
          <cell r="A9" t="str">
            <v>A</v>
          </cell>
        </row>
      </sheetData>
      <sheetData sheetId="12104">
        <row r="9">
          <cell r="A9" t="str">
            <v>A</v>
          </cell>
        </row>
      </sheetData>
      <sheetData sheetId="12105">
        <row r="9">
          <cell r="A9" t="str">
            <v>A</v>
          </cell>
        </row>
      </sheetData>
      <sheetData sheetId="12106">
        <row r="9">
          <cell r="A9" t="str">
            <v>A</v>
          </cell>
        </row>
      </sheetData>
      <sheetData sheetId="12107">
        <row r="9">
          <cell r="A9" t="str">
            <v>A</v>
          </cell>
        </row>
      </sheetData>
      <sheetData sheetId="12108">
        <row r="9">
          <cell r="A9" t="str">
            <v>A</v>
          </cell>
        </row>
      </sheetData>
      <sheetData sheetId="12109">
        <row r="9">
          <cell r="A9" t="str">
            <v>A</v>
          </cell>
        </row>
      </sheetData>
      <sheetData sheetId="12110">
        <row r="9">
          <cell r="A9" t="str">
            <v>A</v>
          </cell>
        </row>
      </sheetData>
      <sheetData sheetId="12111">
        <row r="9">
          <cell r="A9" t="str">
            <v>A</v>
          </cell>
        </row>
      </sheetData>
      <sheetData sheetId="12112">
        <row r="9">
          <cell r="A9" t="str">
            <v>A</v>
          </cell>
        </row>
      </sheetData>
      <sheetData sheetId="12113">
        <row r="9">
          <cell r="A9" t="str">
            <v>A</v>
          </cell>
        </row>
      </sheetData>
      <sheetData sheetId="12114">
        <row r="9">
          <cell r="A9" t="str">
            <v>A</v>
          </cell>
        </row>
      </sheetData>
      <sheetData sheetId="12115">
        <row r="9">
          <cell r="A9" t="str">
            <v>A</v>
          </cell>
        </row>
      </sheetData>
      <sheetData sheetId="12116">
        <row r="9">
          <cell r="A9" t="str">
            <v>A</v>
          </cell>
        </row>
      </sheetData>
      <sheetData sheetId="12117">
        <row r="9">
          <cell r="A9" t="str">
            <v>A</v>
          </cell>
        </row>
      </sheetData>
      <sheetData sheetId="12118">
        <row r="9">
          <cell r="A9" t="str">
            <v>A</v>
          </cell>
        </row>
      </sheetData>
      <sheetData sheetId="12119">
        <row r="9">
          <cell r="A9" t="str">
            <v>A</v>
          </cell>
        </row>
      </sheetData>
      <sheetData sheetId="12120">
        <row r="9">
          <cell r="A9" t="str">
            <v>A</v>
          </cell>
        </row>
      </sheetData>
      <sheetData sheetId="12121">
        <row r="9">
          <cell r="A9" t="str">
            <v>A</v>
          </cell>
        </row>
      </sheetData>
      <sheetData sheetId="12122">
        <row r="9">
          <cell r="A9" t="str">
            <v>A</v>
          </cell>
        </row>
      </sheetData>
      <sheetData sheetId="12123">
        <row r="9">
          <cell r="A9" t="str">
            <v>A</v>
          </cell>
        </row>
      </sheetData>
      <sheetData sheetId="12124">
        <row r="9">
          <cell r="A9" t="str">
            <v>A</v>
          </cell>
        </row>
      </sheetData>
      <sheetData sheetId="12125">
        <row r="9">
          <cell r="A9" t="str">
            <v>A</v>
          </cell>
        </row>
      </sheetData>
      <sheetData sheetId="12126">
        <row r="9">
          <cell r="A9" t="str">
            <v>A</v>
          </cell>
        </row>
      </sheetData>
      <sheetData sheetId="12127">
        <row r="9">
          <cell r="A9" t="str">
            <v>A</v>
          </cell>
        </row>
      </sheetData>
      <sheetData sheetId="12128">
        <row r="9">
          <cell r="A9" t="str">
            <v>A</v>
          </cell>
        </row>
      </sheetData>
      <sheetData sheetId="12129">
        <row r="9">
          <cell r="A9" t="str">
            <v>A</v>
          </cell>
        </row>
      </sheetData>
      <sheetData sheetId="12130">
        <row r="9">
          <cell r="A9" t="str">
            <v>A</v>
          </cell>
        </row>
      </sheetData>
      <sheetData sheetId="12131">
        <row r="9">
          <cell r="A9" t="str">
            <v>A</v>
          </cell>
        </row>
      </sheetData>
      <sheetData sheetId="12132">
        <row r="9">
          <cell r="A9" t="str">
            <v>A</v>
          </cell>
        </row>
      </sheetData>
      <sheetData sheetId="12133">
        <row r="9">
          <cell r="A9" t="str">
            <v>A</v>
          </cell>
        </row>
      </sheetData>
      <sheetData sheetId="12134">
        <row r="9">
          <cell r="A9" t="str">
            <v>A</v>
          </cell>
        </row>
      </sheetData>
      <sheetData sheetId="12135">
        <row r="9">
          <cell r="A9" t="str">
            <v>A</v>
          </cell>
        </row>
      </sheetData>
      <sheetData sheetId="12136">
        <row r="9">
          <cell r="A9" t="str">
            <v>A</v>
          </cell>
        </row>
      </sheetData>
      <sheetData sheetId="12137">
        <row r="9">
          <cell r="A9" t="str">
            <v>A</v>
          </cell>
        </row>
      </sheetData>
      <sheetData sheetId="12138">
        <row r="9">
          <cell r="A9" t="str">
            <v>A</v>
          </cell>
        </row>
      </sheetData>
      <sheetData sheetId="12139">
        <row r="9">
          <cell r="A9" t="str">
            <v>A</v>
          </cell>
        </row>
      </sheetData>
      <sheetData sheetId="12140">
        <row r="9">
          <cell r="A9" t="str">
            <v>A</v>
          </cell>
        </row>
      </sheetData>
      <sheetData sheetId="12141">
        <row r="9">
          <cell r="A9" t="str">
            <v>A</v>
          </cell>
        </row>
      </sheetData>
      <sheetData sheetId="12142">
        <row r="9">
          <cell r="A9" t="str">
            <v>A</v>
          </cell>
        </row>
      </sheetData>
      <sheetData sheetId="12143">
        <row r="9">
          <cell r="A9" t="str">
            <v>A</v>
          </cell>
        </row>
      </sheetData>
      <sheetData sheetId="12144">
        <row r="9">
          <cell r="A9" t="str">
            <v>A</v>
          </cell>
        </row>
      </sheetData>
      <sheetData sheetId="12145">
        <row r="9">
          <cell r="A9" t="str">
            <v>A</v>
          </cell>
        </row>
      </sheetData>
      <sheetData sheetId="12146">
        <row r="9">
          <cell r="A9" t="str">
            <v>A</v>
          </cell>
        </row>
      </sheetData>
      <sheetData sheetId="12147">
        <row r="9">
          <cell r="A9" t="str">
            <v>A</v>
          </cell>
        </row>
      </sheetData>
      <sheetData sheetId="12148">
        <row r="9">
          <cell r="A9" t="str">
            <v>A</v>
          </cell>
        </row>
      </sheetData>
      <sheetData sheetId="12149">
        <row r="9">
          <cell r="A9" t="str">
            <v>A</v>
          </cell>
        </row>
      </sheetData>
      <sheetData sheetId="12150">
        <row r="9">
          <cell r="A9" t="str">
            <v>A</v>
          </cell>
        </row>
      </sheetData>
      <sheetData sheetId="12151">
        <row r="9">
          <cell r="A9" t="str">
            <v>A</v>
          </cell>
        </row>
      </sheetData>
      <sheetData sheetId="12152">
        <row r="9">
          <cell r="A9" t="str">
            <v>A</v>
          </cell>
        </row>
      </sheetData>
      <sheetData sheetId="12153">
        <row r="9">
          <cell r="A9" t="str">
            <v>A</v>
          </cell>
        </row>
      </sheetData>
      <sheetData sheetId="12154">
        <row r="9">
          <cell r="A9" t="str">
            <v>A</v>
          </cell>
        </row>
      </sheetData>
      <sheetData sheetId="12155">
        <row r="9">
          <cell r="A9" t="str">
            <v>A</v>
          </cell>
        </row>
      </sheetData>
      <sheetData sheetId="12156">
        <row r="9">
          <cell r="A9" t="str">
            <v>A</v>
          </cell>
        </row>
      </sheetData>
      <sheetData sheetId="12157">
        <row r="9">
          <cell r="A9" t="str">
            <v>A</v>
          </cell>
        </row>
      </sheetData>
      <sheetData sheetId="12158">
        <row r="9">
          <cell r="A9" t="str">
            <v>A</v>
          </cell>
        </row>
      </sheetData>
      <sheetData sheetId="12159">
        <row r="9">
          <cell r="A9" t="str">
            <v>A</v>
          </cell>
        </row>
      </sheetData>
      <sheetData sheetId="12160">
        <row r="9">
          <cell r="A9" t="str">
            <v>A</v>
          </cell>
        </row>
      </sheetData>
      <sheetData sheetId="12161">
        <row r="9">
          <cell r="A9" t="str">
            <v>A</v>
          </cell>
        </row>
      </sheetData>
      <sheetData sheetId="12162">
        <row r="9">
          <cell r="A9" t="str">
            <v>A</v>
          </cell>
        </row>
      </sheetData>
      <sheetData sheetId="12163">
        <row r="9">
          <cell r="A9" t="str">
            <v>A</v>
          </cell>
        </row>
      </sheetData>
      <sheetData sheetId="12164">
        <row r="9">
          <cell r="A9" t="str">
            <v>A</v>
          </cell>
        </row>
      </sheetData>
      <sheetData sheetId="12165">
        <row r="9">
          <cell r="A9" t="str">
            <v>A</v>
          </cell>
        </row>
      </sheetData>
      <sheetData sheetId="12166">
        <row r="9">
          <cell r="A9" t="str">
            <v>A</v>
          </cell>
        </row>
      </sheetData>
      <sheetData sheetId="12167">
        <row r="9">
          <cell r="A9" t="str">
            <v>A</v>
          </cell>
        </row>
      </sheetData>
      <sheetData sheetId="12168">
        <row r="9">
          <cell r="A9" t="str">
            <v>A</v>
          </cell>
        </row>
      </sheetData>
      <sheetData sheetId="12169">
        <row r="9">
          <cell r="A9" t="str">
            <v>A</v>
          </cell>
        </row>
      </sheetData>
      <sheetData sheetId="12170">
        <row r="9">
          <cell r="A9" t="str">
            <v>A</v>
          </cell>
        </row>
      </sheetData>
      <sheetData sheetId="12171">
        <row r="9">
          <cell r="A9" t="str">
            <v>A</v>
          </cell>
        </row>
      </sheetData>
      <sheetData sheetId="12172">
        <row r="9">
          <cell r="A9" t="str">
            <v>A</v>
          </cell>
        </row>
      </sheetData>
      <sheetData sheetId="12173">
        <row r="9">
          <cell r="A9" t="str">
            <v>A</v>
          </cell>
        </row>
      </sheetData>
      <sheetData sheetId="12174">
        <row r="9">
          <cell r="A9" t="str">
            <v>A</v>
          </cell>
        </row>
      </sheetData>
      <sheetData sheetId="12175">
        <row r="9">
          <cell r="A9" t="str">
            <v>A</v>
          </cell>
        </row>
      </sheetData>
      <sheetData sheetId="12176">
        <row r="9">
          <cell r="A9" t="str">
            <v>A</v>
          </cell>
        </row>
      </sheetData>
      <sheetData sheetId="12177">
        <row r="9">
          <cell r="A9" t="str">
            <v>A</v>
          </cell>
        </row>
      </sheetData>
      <sheetData sheetId="12178">
        <row r="9">
          <cell r="A9" t="str">
            <v>A</v>
          </cell>
        </row>
      </sheetData>
      <sheetData sheetId="12179">
        <row r="9">
          <cell r="A9" t="str">
            <v>A</v>
          </cell>
        </row>
      </sheetData>
      <sheetData sheetId="12180">
        <row r="9">
          <cell r="A9" t="str">
            <v>A</v>
          </cell>
        </row>
      </sheetData>
      <sheetData sheetId="12181">
        <row r="9">
          <cell r="A9" t="str">
            <v>A</v>
          </cell>
        </row>
      </sheetData>
      <sheetData sheetId="12182">
        <row r="9">
          <cell r="A9" t="str">
            <v>A</v>
          </cell>
        </row>
      </sheetData>
      <sheetData sheetId="12183">
        <row r="9">
          <cell r="A9" t="str">
            <v>A</v>
          </cell>
        </row>
      </sheetData>
      <sheetData sheetId="12184">
        <row r="9">
          <cell r="A9" t="str">
            <v>A</v>
          </cell>
        </row>
      </sheetData>
      <sheetData sheetId="12185">
        <row r="9">
          <cell r="A9" t="str">
            <v>A</v>
          </cell>
        </row>
      </sheetData>
      <sheetData sheetId="12186">
        <row r="9">
          <cell r="A9" t="str">
            <v>A</v>
          </cell>
        </row>
      </sheetData>
      <sheetData sheetId="12187">
        <row r="9">
          <cell r="A9" t="str">
            <v>A</v>
          </cell>
        </row>
      </sheetData>
      <sheetData sheetId="12188">
        <row r="9">
          <cell r="A9" t="str">
            <v>A</v>
          </cell>
        </row>
      </sheetData>
      <sheetData sheetId="12189">
        <row r="9">
          <cell r="A9" t="str">
            <v>A</v>
          </cell>
        </row>
      </sheetData>
      <sheetData sheetId="12190">
        <row r="9">
          <cell r="A9" t="str">
            <v>A</v>
          </cell>
        </row>
      </sheetData>
      <sheetData sheetId="12191">
        <row r="9">
          <cell r="A9" t="str">
            <v>A</v>
          </cell>
        </row>
      </sheetData>
      <sheetData sheetId="12192">
        <row r="9">
          <cell r="A9" t="str">
            <v>A</v>
          </cell>
        </row>
      </sheetData>
      <sheetData sheetId="12193">
        <row r="9">
          <cell r="A9" t="str">
            <v>A</v>
          </cell>
        </row>
      </sheetData>
      <sheetData sheetId="12194">
        <row r="9">
          <cell r="A9" t="str">
            <v>A</v>
          </cell>
        </row>
      </sheetData>
      <sheetData sheetId="12195">
        <row r="9">
          <cell r="A9" t="str">
            <v>A</v>
          </cell>
        </row>
      </sheetData>
      <sheetData sheetId="12196">
        <row r="9">
          <cell r="A9" t="str">
            <v>A</v>
          </cell>
        </row>
      </sheetData>
      <sheetData sheetId="12197">
        <row r="9">
          <cell r="A9" t="str">
            <v>A</v>
          </cell>
        </row>
      </sheetData>
      <sheetData sheetId="12198">
        <row r="9">
          <cell r="A9" t="str">
            <v>A</v>
          </cell>
        </row>
      </sheetData>
      <sheetData sheetId="12199">
        <row r="9">
          <cell r="A9" t="str">
            <v>A</v>
          </cell>
        </row>
      </sheetData>
      <sheetData sheetId="12200">
        <row r="9">
          <cell r="A9" t="str">
            <v>A</v>
          </cell>
        </row>
      </sheetData>
      <sheetData sheetId="12201">
        <row r="9">
          <cell r="A9" t="str">
            <v>A</v>
          </cell>
        </row>
      </sheetData>
      <sheetData sheetId="12202">
        <row r="9">
          <cell r="A9" t="str">
            <v>A</v>
          </cell>
        </row>
      </sheetData>
      <sheetData sheetId="12203">
        <row r="9">
          <cell r="A9" t="str">
            <v>A</v>
          </cell>
        </row>
      </sheetData>
      <sheetData sheetId="12204">
        <row r="9">
          <cell r="A9" t="str">
            <v>A</v>
          </cell>
        </row>
      </sheetData>
      <sheetData sheetId="12205">
        <row r="9">
          <cell r="A9" t="str">
            <v>A</v>
          </cell>
        </row>
      </sheetData>
      <sheetData sheetId="12206">
        <row r="9">
          <cell r="A9" t="str">
            <v>A</v>
          </cell>
        </row>
      </sheetData>
      <sheetData sheetId="12207">
        <row r="9">
          <cell r="A9" t="str">
            <v>A</v>
          </cell>
        </row>
      </sheetData>
      <sheetData sheetId="12208">
        <row r="9">
          <cell r="A9" t="str">
            <v>A</v>
          </cell>
        </row>
      </sheetData>
      <sheetData sheetId="12209">
        <row r="9">
          <cell r="A9" t="str">
            <v>A</v>
          </cell>
        </row>
      </sheetData>
      <sheetData sheetId="12210">
        <row r="9">
          <cell r="A9" t="str">
            <v>A</v>
          </cell>
        </row>
      </sheetData>
      <sheetData sheetId="12211">
        <row r="9">
          <cell r="A9" t="str">
            <v>A</v>
          </cell>
        </row>
      </sheetData>
      <sheetData sheetId="12212">
        <row r="9">
          <cell r="A9" t="str">
            <v>A</v>
          </cell>
        </row>
      </sheetData>
      <sheetData sheetId="12213">
        <row r="9">
          <cell r="A9" t="str">
            <v>A</v>
          </cell>
        </row>
      </sheetData>
      <sheetData sheetId="12214">
        <row r="9">
          <cell r="A9" t="str">
            <v>A</v>
          </cell>
        </row>
      </sheetData>
      <sheetData sheetId="12215">
        <row r="9">
          <cell r="A9" t="str">
            <v>A</v>
          </cell>
        </row>
      </sheetData>
      <sheetData sheetId="12216">
        <row r="9">
          <cell r="A9" t="str">
            <v>A</v>
          </cell>
        </row>
      </sheetData>
      <sheetData sheetId="12217">
        <row r="9">
          <cell r="A9" t="str">
            <v>A</v>
          </cell>
        </row>
      </sheetData>
      <sheetData sheetId="12218">
        <row r="9">
          <cell r="A9" t="str">
            <v>A</v>
          </cell>
        </row>
      </sheetData>
      <sheetData sheetId="12219">
        <row r="9">
          <cell r="A9" t="str">
            <v>A</v>
          </cell>
        </row>
      </sheetData>
      <sheetData sheetId="12220">
        <row r="9">
          <cell r="A9" t="str">
            <v>A</v>
          </cell>
        </row>
      </sheetData>
      <sheetData sheetId="12221">
        <row r="9">
          <cell r="A9" t="str">
            <v>A</v>
          </cell>
        </row>
      </sheetData>
      <sheetData sheetId="12222">
        <row r="9">
          <cell r="A9" t="str">
            <v>A</v>
          </cell>
        </row>
      </sheetData>
      <sheetData sheetId="12223">
        <row r="9">
          <cell r="A9" t="str">
            <v>A</v>
          </cell>
        </row>
      </sheetData>
      <sheetData sheetId="12224">
        <row r="9">
          <cell r="A9" t="str">
            <v>A</v>
          </cell>
        </row>
      </sheetData>
      <sheetData sheetId="12225">
        <row r="9">
          <cell r="A9" t="str">
            <v>A</v>
          </cell>
        </row>
      </sheetData>
      <sheetData sheetId="12226">
        <row r="9">
          <cell r="A9" t="str">
            <v>A</v>
          </cell>
        </row>
      </sheetData>
      <sheetData sheetId="12227">
        <row r="9">
          <cell r="A9" t="str">
            <v>A</v>
          </cell>
        </row>
      </sheetData>
      <sheetData sheetId="12228">
        <row r="9">
          <cell r="A9" t="str">
            <v>A</v>
          </cell>
        </row>
      </sheetData>
      <sheetData sheetId="12229">
        <row r="9">
          <cell r="A9" t="str">
            <v>A</v>
          </cell>
        </row>
      </sheetData>
      <sheetData sheetId="12230">
        <row r="9">
          <cell r="A9" t="str">
            <v>A</v>
          </cell>
        </row>
      </sheetData>
      <sheetData sheetId="12231">
        <row r="9">
          <cell r="A9" t="str">
            <v>A</v>
          </cell>
        </row>
      </sheetData>
      <sheetData sheetId="12232">
        <row r="9">
          <cell r="A9" t="str">
            <v>A</v>
          </cell>
        </row>
      </sheetData>
      <sheetData sheetId="12233">
        <row r="9">
          <cell r="A9" t="str">
            <v>A</v>
          </cell>
        </row>
      </sheetData>
      <sheetData sheetId="12234">
        <row r="9">
          <cell r="A9" t="str">
            <v>A</v>
          </cell>
        </row>
      </sheetData>
      <sheetData sheetId="12235">
        <row r="9">
          <cell r="A9" t="str">
            <v>A</v>
          </cell>
        </row>
      </sheetData>
      <sheetData sheetId="12236">
        <row r="9">
          <cell r="A9" t="str">
            <v>A</v>
          </cell>
        </row>
      </sheetData>
      <sheetData sheetId="12237">
        <row r="9">
          <cell r="A9" t="str">
            <v>A</v>
          </cell>
        </row>
      </sheetData>
      <sheetData sheetId="12238">
        <row r="9">
          <cell r="A9" t="str">
            <v>A</v>
          </cell>
        </row>
      </sheetData>
      <sheetData sheetId="12239">
        <row r="9">
          <cell r="A9" t="str">
            <v>A</v>
          </cell>
        </row>
      </sheetData>
      <sheetData sheetId="12240">
        <row r="9">
          <cell r="A9" t="str">
            <v>A</v>
          </cell>
        </row>
      </sheetData>
      <sheetData sheetId="12241">
        <row r="9">
          <cell r="A9" t="str">
            <v>A</v>
          </cell>
        </row>
      </sheetData>
      <sheetData sheetId="12242">
        <row r="9">
          <cell r="A9" t="str">
            <v>A</v>
          </cell>
        </row>
      </sheetData>
      <sheetData sheetId="12243">
        <row r="9">
          <cell r="A9" t="str">
            <v>A</v>
          </cell>
        </row>
      </sheetData>
      <sheetData sheetId="12244">
        <row r="9">
          <cell r="A9" t="str">
            <v>A</v>
          </cell>
        </row>
      </sheetData>
      <sheetData sheetId="12245">
        <row r="9">
          <cell r="A9" t="str">
            <v>A</v>
          </cell>
        </row>
      </sheetData>
      <sheetData sheetId="12246">
        <row r="9">
          <cell r="A9" t="str">
            <v>A</v>
          </cell>
        </row>
      </sheetData>
      <sheetData sheetId="12247">
        <row r="9">
          <cell r="A9" t="str">
            <v>A</v>
          </cell>
        </row>
      </sheetData>
      <sheetData sheetId="12248">
        <row r="9">
          <cell r="A9" t="str">
            <v>A</v>
          </cell>
        </row>
      </sheetData>
      <sheetData sheetId="12249">
        <row r="9">
          <cell r="A9" t="str">
            <v>A</v>
          </cell>
        </row>
      </sheetData>
      <sheetData sheetId="12250">
        <row r="9">
          <cell r="A9" t="str">
            <v>A</v>
          </cell>
        </row>
      </sheetData>
      <sheetData sheetId="12251">
        <row r="9">
          <cell r="A9" t="str">
            <v>A</v>
          </cell>
        </row>
      </sheetData>
      <sheetData sheetId="12252">
        <row r="9">
          <cell r="A9" t="str">
            <v>A</v>
          </cell>
        </row>
      </sheetData>
      <sheetData sheetId="12253">
        <row r="9">
          <cell r="A9" t="str">
            <v>A</v>
          </cell>
        </row>
      </sheetData>
      <sheetData sheetId="12254">
        <row r="9">
          <cell r="A9" t="str">
            <v>A</v>
          </cell>
        </row>
      </sheetData>
      <sheetData sheetId="12255">
        <row r="9">
          <cell r="A9" t="str">
            <v>A</v>
          </cell>
        </row>
      </sheetData>
      <sheetData sheetId="12256">
        <row r="9">
          <cell r="A9" t="str">
            <v>A</v>
          </cell>
        </row>
      </sheetData>
      <sheetData sheetId="12257">
        <row r="9">
          <cell r="A9" t="str">
            <v>A</v>
          </cell>
        </row>
      </sheetData>
      <sheetData sheetId="12258">
        <row r="9">
          <cell r="A9" t="str">
            <v>A</v>
          </cell>
        </row>
      </sheetData>
      <sheetData sheetId="12259">
        <row r="9">
          <cell r="A9" t="str">
            <v>A</v>
          </cell>
        </row>
      </sheetData>
      <sheetData sheetId="12260">
        <row r="9">
          <cell r="A9" t="str">
            <v>A</v>
          </cell>
        </row>
      </sheetData>
      <sheetData sheetId="12261">
        <row r="9">
          <cell r="A9" t="str">
            <v>A</v>
          </cell>
        </row>
      </sheetData>
      <sheetData sheetId="12262">
        <row r="9">
          <cell r="A9" t="str">
            <v>A</v>
          </cell>
        </row>
      </sheetData>
      <sheetData sheetId="12263">
        <row r="9">
          <cell r="A9" t="str">
            <v>A</v>
          </cell>
        </row>
      </sheetData>
      <sheetData sheetId="12264">
        <row r="9">
          <cell r="A9" t="str">
            <v>A</v>
          </cell>
        </row>
      </sheetData>
      <sheetData sheetId="12265">
        <row r="9">
          <cell r="A9" t="str">
            <v>A</v>
          </cell>
        </row>
      </sheetData>
      <sheetData sheetId="12266">
        <row r="9">
          <cell r="A9" t="str">
            <v>A</v>
          </cell>
        </row>
      </sheetData>
      <sheetData sheetId="12267">
        <row r="9">
          <cell r="A9" t="str">
            <v>A</v>
          </cell>
        </row>
      </sheetData>
      <sheetData sheetId="12268">
        <row r="9">
          <cell r="A9" t="str">
            <v>A</v>
          </cell>
        </row>
      </sheetData>
      <sheetData sheetId="12269">
        <row r="9">
          <cell r="A9" t="str">
            <v>A</v>
          </cell>
        </row>
      </sheetData>
      <sheetData sheetId="12270">
        <row r="9">
          <cell r="A9" t="str">
            <v>A</v>
          </cell>
        </row>
      </sheetData>
      <sheetData sheetId="12271">
        <row r="9">
          <cell r="A9" t="str">
            <v>A</v>
          </cell>
        </row>
      </sheetData>
      <sheetData sheetId="12272">
        <row r="9">
          <cell r="A9" t="str">
            <v>A</v>
          </cell>
        </row>
      </sheetData>
      <sheetData sheetId="12273">
        <row r="9">
          <cell r="A9" t="str">
            <v>A</v>
          </cell>
        </row>
      </sheetData>
      <sheetData sheetId="12274">
        <row r="9">
          <cell r="A9" t="str">
            <v>A</v>
          </cell>
        </row>
      </sheetData>
      <sheetData sheetId="12275">
        <row r="9">
          <cell r="A9" t="str">
            <v>A</v>
          </cell>
        </row>
      </sheetData>
      <sheetData sheetId="12276">
        <row r="9">
          <cell r="A9" t="str">
            <v>A</v>
          </cell>
        </row>
      </sheetData>
      <sheetData sheetId="12277">
        <row r="9">
          <cell r="A9" t="str">
            <v>A</v>
          </cell>
        </row>
      </sheetData>
      <sheetData sheetId="12278">
        <row r="9">
          <cell r="A9" t="str">
            <v>A</v>
          </cell>
        </row>
      </sheetData>
      <sheetData sheetId="12279">
        <row r="9">
          <cell r="A9" t="str">
            <v>A</v>
          </cell>
        </row>
      </sheetData>
      <sheetData sheetId="12280">
        <row r="9">
          <cell r="A9" t="str">
            <v>A</v>
          </cell>
        </row>
      </sheetData>
      <sheetData sheetId="12281">
        <row r="9">
          <cell r="A9" t="str">
            <v>A</v>
          </cell>
        </row>
      </sheetData>
      <sheetData sheetId="12282">
        <row r="9">
          <cell r="A9" t="str">
            <v>A</v>
          </cell>
        </row>
      </sheetData>
      <sheetData sheetId="12283">
        <row r="9">
          <cell r="A9" t="str">
            <v>A</v>
          </cell>
        </row>
      </sheetData>
      <sheetData sheetId="12284">
        <row r="9">
          <cell r="A9" t="str">
            <v>A</v>
          </cell>
        </row>
      </sheetData>
      <sheetData sheetId="12285">
        <row r="9">
          <cell r="A9" t="str">
            <v>A</v>
          </cell>
        </row>
      </sheetData>
      <sheetData sheetId="12286">
        <row r="9">
          <cell r="A9" t="str">
            <v>A</v>
          </cell>
        </row>
      </sheetData>
      <sheetData sheetId="12287">
        <row r="9">
          <cell r="A9" t="str">
            <v>A</v>
          </cell>
        </row>
      </sheetData>
      <sheetData sheetId="12288">
        <row r="9">
          <cell r="A9" t="str">
            <v>A</v>
          </cell>
        </row>
      </sheetData>
      <sheetData sheetId="12289">
        <row r="9">
          <cell r="A9" t="str">
            <v>A</v>
          </cell>
        </row>
      </sheetData>
      <sheetData sheetId="12290">
        <row r="9">
          <cell r="A9" t="str">
            <v>A</v>
          </cell>
        </row>
      </sheetData>
      <sheetData sheetId="12291">
        <row r="9">
          <cell r="A9" t="str">
            <v>A</v>
          </cell>
        </row>
      </sheetData>
      <sheetData sheetId="12292">
        <row r="9">
          <cell r="A9" t="str">
            <v>A</v>
          </cell>
        </row>
      </sheetData>
      <sheetData sheetId="12293">
        <row r="9">
          <cell r="A9" t="str">
            <v>A</v>
          </cell>
        </row>
      </sheetData>
      <sheetData sheetId="12294">
        <row r="9">
          <cell r="A9" t="str">
            <v>A</v>
          </cell>
        </row>
      </sheetData>
      <sheetData sheetId="12295">
        <row r="9">
          <cell r="A9" t="str">
            <v>A</v>
          </cell>
        </row>
      </sheetData>
      <sheetData sheetId="12296">
        <row r="9">
          <cell r="A9" t="str">
            <v>A</v>
          </cell>
        </row>
      </sheetData>
      <sheetData sheetId="12297">
        <row r="9">
          <cell r="A9" t="str">
            <v>A</v>
          </cell>
        </row>
      </sheetData>
      <sheetData sheetId="12298">
        <row r="9">
          <cell r="A9" t="str">
            <v>A</v>
          </cell>
        </row>
      </sheetData>
      <sheetData sheetId="12299">
        <row r="9">
          <cell r="A9" t="str">
            <v>A</v>
          </cell>
        </row>
      </sheetData>
      <sheetData sheetId="12300">
        <row r="9">
          <cell r="A9" t="str">
            <v>A</v>
          </cell>
        </row>
      </sheetData>
      <sheetData sheetId="12301">
        <row r="9">
          <cell r="A9" t="str">
            <v>A</v>
          </cell>
        </row>
      </sheetData>
      <sheetData sheetId="12302">
        <row r="9">
          <cell r="A9" t="str">
            <v>A</v>
          </cell>
        </row>
      </sheetData>
      <sheetData sheetId="12303">
        <row r="9">
          <cell r="A9" t="str">
            <v>A</v>
          </cell>
        </row>
      </sheetData>
      <sheetData sheetId="12304">
        <row r="9">
          <cell r="A9" t="str">
            <v>A</v>
          </cell>
        </row>
      </sheetData>
      <sheetData sheetId="12305">
        <row r="9">
          <cell r="A9" t="str">
            <v>A</v>
          </cell>
        </row>
      </sheetData>
      <sheetData sheetId="12306">
        <row r="9">
          <cell r="A9" t="str">
            <v>A</v>
          </cell>
        </row>
      </sheetData>
      <sheetData sheetId="12307">
        <row r="9">
          <cell r="A9" t="str">
            <v>A</v>
          </cell>
        </row>
      </sheetData>
      <sheetData sheetId="12308">
        <row r="9">
          <cell r="A9" t="str">
            <v>A</v>
          </cell>
        </row>
      </sheetData>
      <sheetData sheetId="12309">
        <row r="9">
          <cell r="A9" t="str">
            <v>A</v>
          </cell>
        </row>
      </sheetData>
      <sheetData sheetId="12310">
        <row r="9">
          <cell r="A9" t="str">
            <v>A</v>
          </cell>
        </row>
      </sheetData>
      <sheetData sheetId="12311">
        <row r="9">
          <cell r="A9" t="str">
            <v>A</v>
          </cell>
        </row>
      </sheetData>
      <sheetData sheetId="12312">
        <row r="9">
          <cell r="A9" t="str">
            <v>A</v>
          </cell>
        </row>
      </sheetData>
      <sheetData sheetId="12313">
        <row r="9">
          <cell r="A9" t="str">
            <v>A</v>
          </cell>
        </row>
      </sheetData>
      <sheetData sheetId="12314">
        <row r="9">
          <cell r="A9" t="str">
            <v>A</v>
          </cell>
        </row>
      </sheetData>
      <sheetData sheetId="12315">
        <row r="9">
          <cell r="A9" t="str">
            <v>A</v>
          </cell>
        </row>
      </sheetData>
      <sheetData sheetId="12316">
        <row r="9">
          <cell r="A9" t="str">
            <v>A</v>
          </cell>
        </row>
      </sheetData>
      <sheetData sheetId="12317">
        <row r="9">
          <cell r="A9" t="str">
            <v>A</v>
          </cell>
        </row>
      </sheetData>
      <sheetData sheetId="12318">
        <row r="9">
          <cell r="A9" t="str">
            <v>A</v>
          </cell>
        </row>
      </sheetData>
      <sheetData sheetId="12319">
        <row r="9">
          <cell r="A9" t="str">
            <v>A</v>
          </cell>
        </row>
      </sheetData>
      <sheetData sheetId="12320">
        <row r="9">
          <cell r="A9" t="str">
            <v>A</v>
          </cell>
        </row>
      </sheetData>
      <sheetData sheetId="12321">
        <row r="9">
          <cell r="A9" t="str">
            <v>A</v>
          </cell>
        </row>
      </sheetData>
      <sheetData sheetId="12322">
        <row r="9">
          <cell r="A9" t="str">
            <v>A</v>
          </cell>
        </row>
      </sheetData>
      <sheetData sheetId="12323">
        <row r="9">
          <cell r="A9" t="str">
            <v>A</v>
          </cell>
        </row>
      </sheetData>
      <sheetData sheetId="12324">
        <row r="9">
          <cell r="A9" t="str">
            <v>A</v>
          </cell>
        </row>
      </sheetData>
      <sheetData sheetId="12325">
        <row r="9">
          <cell r="A9" t="str">
            <v>A</v>
          </cell>
        </row>
      </sheetData>
      <sheetData sheetId="12326">
        <row r="9">
          <cell r="A9" t="str">
            <v>A</v>
          </cell>
        </row>
      </sheetData>
      <sheetData sheetId="12327">
        <row r="9">
          <cell r="A9" t="str">
            <v>A</v>
          </cell>
        </row>
      </sheetData>
      <sheetData sheetId="12328">
        <row r="9">
          <cell r="A9" t="str">
            <v>A</v>
          </cell>
        </row>
      </sheetData>
      <sheetData sheetId="12329">
        <row r="9">
          <cell r="A9" t="str">
            <v>A</v>
          </cell>
        </row>
      </sheetData>
      <sheetData sheetId="12330">
        <row r="9">
          <cell r="A9" t="str">
            <v>A</v>
          </cell>
        </row>
      </sheetData>
      <sheetData sheetId="12331">
        <row r="9">
          <cell r="A9" t="str">
            <v>A</v>
          </cell>
        </row>
      </sheetData>
      <sheetData sheetId="12332">
        <row r="9">
          <cell r="A9" t="str">
            <v>A</v>
          </cell>
        </row>
      </sheetData>
      <sheetData sheetId="12333">
        <row r="9">
          <cell r="A9" t="str">
            <v>A</v>
          </cell>
        </row>
      </sheetData>
      <sheetData sheetId="12334">
        <row r="9">
          <cell r="A9" t="str">
            <v>A</v>
          </cell>
        </row>
      </sheetData>
      <sheetData sheetId="12335">
        <row r="9">
          <cell r="A9" t="str">
            <v>A</v>
          </cell>
        </row>
      </sheetData>
      <sheetData sheetId="12336">
        <row r="9">
          <cell r="A9" t="str">
            <v>A</v>
          </cell>
        </row>
      </sheetData>
      <sheetData sheetId="12337">
        <row r="9">
          <cell r="A9" t="str">
            <v>A</v>
          </cell>
        </row>
      </sheetData>
      <sheetData sheetId="12338">
        <row r="9">
          <cell r="A9" t="str">
            <v>A</v>
          </cell>
        </row>
      </sheetData>
      <sheetData sheetId="12339">
        <row r="9">
          <cell r="A9" t="str">
            <v>A</v>
          </cell>
        </row>
      </sheetData>
      <sheetData sheetId="12340">
        <row r="9">
          <cell r="A9" t="str">
            <v>A</v>
          </cell>
        </row>
      </sheetData>
      <sheetData sheetId="12341">
        <row r="9">
          <cell r="A9" t="str">
            <v>A</v>
          </cell>
        </row>
      </sheetData>
      <sheetData sheetId="12342">
        <row r="9">
          <cell r="A9" t="str">
            <v>A</v>
          </cell>
        </row>
      </sheetData>
      <sheetData sheetId="12343">
        <row r="9">
          <cell r="A9" t="str">
            <v>A</v>
          </cell>
        </row>
      </sheetData>
      <sheetData sheetId="12344">
        <row r="9">
          <cell r="A9" t="str">
            <v>A</v>
          </cell>
        </row>
      </sheetData>
      <sheetData sheetId="12345">
        <row r="9">
          <cell r="A9" t="str">
            <v>A</v>
          </cell>
        </row>
      </sheetData>
      <sheetData sheetId="12346">
        <row r="9">
          <cell r="A9" t="str">
            <v>A</v>
          </cell>
        </row>
      </sheetData>
      <sheetData sheetId="12347">
        <row r="9">
          <cell r="A9" t="str">
            <v>A</v>
          </cell>
        </row>
      </sheetData>
      <sheetData sheetId="12348">
        <row r="9">
          <cell r="A9" t="str">
            <v>A</v>
          </cell>
        </row>
      </sheetData>
      <sheetData sheetId="12349">
        <row r="9">
          <cell r="A9" t="str">
            <v>A</v>
          </cell>
        </row>
      </sheetData>
      <sheetData sheetId="12350">
        <row r="9">
          <cell r="A9" t="str">
            <v>A</v>
          </cell>
        </row>
      </sheetData>
      <sheetData sheetId="12351">
        <row r="9">
          <cell r="A9" t="str">
            <v>A</v>
          </cell>
        </row>
      </sheetData>
      <sheetData sheetId="12352">
        <row r="9">
          <cell r="A9" t="str">
            <v>A</v>
          </cell>
        </row>
      </sheetData>
      <sheetData sheetId="12353">
        <row r="9">
          <cell r="A9" t="str">
            <v>A</v>
          </cell>
        </row>
      </sheetData>
      <sheetData sheetId="12354">
        <row r="9">
          <cell r="A9" t="str">
            <v>A</v>
          </cell>
        </row>
      </sheetData>
      <sheetData sheetId="12355">
        <row r="9">
          <cell r="A9" t="str">
            <v>A</v>
          </cell>
        </row>
      </sheetData>
      <sheetData sheetId="12356">
        <row r="9">
          <cell r="A9" t="str">
            <v>A</v>
          </cell>
        </row>
      </sheetData>
      <sheetData sheetId="12357">
        <row r="9">
          <cell r="A9" t="str">
            <v>A</v>
          </cell>
        </row>
      </sheetData>
      <sheetData sheetId="12358">
        <row r="9">
          <cell r="A9" t="str">
            <v>A</v>
          </cell>
        </row>
      </sheetData>
      <sheetData sheetId="12359">
        <row r="9">
          <cell r="A9" t="str">
            <v>A</v>
          </cell>
        </row>
      </sheetData>
      <sheetData sheetId="12360">
        <row r="9">
          <cell r="A9" t="str">
            <v>A</v>
          </cell>
        </row>
      </sheetData>
      <sheetData sheetId="12361">
        <row r="9">
          <cell r="A9" t="str">
            <v>A</v>
          </cell>
        </row>
      </sheetData>
      <sheetData sheetId="12362">
        <row r="9">
          <cell r="A9" t="str">
            <v>A</v>
          </cell>
        </row>
      </sheetData>
      <sheetData sheetId="12363">
        <row r="9">
          <cell r="A9" t="str">
            <v>A</v>
          </cell>
        </row>
      </sheetData>
      <sheetData sheetId="12364">
        <row r="9">
          <cell r="A9" t="str">
            <v>A</v>
          </cell>
        </row>
      </sheetData>
      <sheetData sheetId="12365">
        <row r="9">
          <cell r="A9" t="str">
            <v>A</v>
          </cell>
        </row>
      </sheetData>
      <sheetData sheetId="12366">
        <row r="9">
          <cell r="A9" t="str">
            <v>A</v>
          </cell>
        </row>
      </sheetData>
      <sheetData sheetId="12367">
        <row r="9">
          <cell r="A9" t="str">
            <v>A</v>
          </cell>
        </row>
      </sheetData>
      <sheetData sheetId="12368">
        <row r="9">
          <cell r="A9" t="str">
            <v>A</v>
          </cell>
        </row>
      </sheetData>
      <sheetData sheetId="12369">
        <row r="9">
          <cell r="A9" t="str">
            <v>A</v>
          </cell>
        </row>
      </sheetData>
      <sheetData sheetId="12370">
        <row r="9">
          <cell r="A9" t="str">
            <v>A</v>
          </cell>
        </row>
      </sheetData>
      <sheetData sheetId="12371">
        <row r="9">
          <cell r="A9" t="str">
            <v>A</v>
          </cell>
        </row>
      </sheetData>
      <sheetData sheetId="12372">
        <row r="9">
          <cell r="A9" t="str">
            <v>A</v>
          </cell>
        </row>
      </sheetData>
      <sheetData sheetId="12373">
        <row r="9">
          <cell r="A9" t="str">
            <v>A</v>
          </cell>
        </row>
      </sheetData>
      <sheetData sheetId="12374">
        <row r="9">
          <cell r="A9" t="str">
            <v>A</v>
          </cell>
        </row>
      </sheetData>
      <sheetData sheetId="12375">
        <row r="9">
          <cell r="A9" t="str">
            <v>A</v>
          </cell>
        </row>
      </sheetData>
      <sheetData sheetId="12376">
        <row r="9">
          <cell r="A9" t="str">
            <v>A</v>
          </cell>
        </row>
      </sheetData>
      <sheetData sheetId="12377">
        <row r="9">
          <cell r="A9" t="str">
            <v>A</v>
          </cell>
        </row>
      </sheetData>
      <sheetData sheetId="12378">
        <row r="9">
          <cell r="A9" t="str">
            <v>A</v>
          </cell>
        </row>
      </sheetData>
      <sheetData sheetId="12379">
        <row r="9">
          <cell r="A9" t="str">
            <v>A</v>
          </cell>
        </row>
      </sheetData>
      <sheetData sheetId="12380">
        <row r="9">
          <cell r="A9" t="str">
            <v>A</v>
          </cell>
        </row>
      </sheetData>
      <sheetData sheetId="12381">
        <row r="9">
          <cell r="A9" t="str">
            <v>A</v>
          </cell>
        </row>
      </sheetData>
      <sheetData sheetId="12382">
        <row r="9">
          <cell r="A9" t="str">
            <v>A</v>
          </cell>
        </row>
      </sheetData>
      <sheetData sheetId="12383">
        <row r="9">
          <cell r="A9" t="str">
            <v>A</v>
          </cell>
        </row>
      </sheetData>
      <sheetData sheetId="12384">
        <row r="9">
          <cell r="A9" t="str">
            <v>A</v>
          </cell>
        </row>
      </sheetData>
      <sheetData sheetId="12385">
        <row r="9">
          <cell r="A9" t="str">
            <v>A</v>
          </cell>
        </row>
      </sheetData>
      <sheetData sheetId="12386">
        <row r="9">
          <cell r="A9" t="str">
            <v>A</v>
          </cell>
        </row>
      </sheetData>
      <sheetData sheetId="12387">
        <row r="9">
          <cell r="A9" t="str">
            <v>A</v>
          </cell>
        </row>
      </sheetData>
      <sheetData sheetId="12388">
        <row r="9">
          <cell r="A9" t="str">
            <v>A</v>
          </cell>
        </row>
      </sheetData>
      <sheetData sheetId="12389">
        <row r="9">
          <cell r="A9" t="str">
            <v>A</v>
          </cell>
        </row>
      </sheetData>
      <sheetData sheetId="12390">
        <row r="9">
          <cell r="A9" t="str">
            <v>A</v>
          </cell>
        </row>
      </sheetData>
      <sheetData sheetId="12391">
        <row r="9">
          <cell r="A9" t="str">
            <v>A</v>
          </cell>
        </row>
      </sheetData>
      <sheetData sheetId="12392">
        <row r="9">
          <cell r="A9" t="str">
            <v>A</v>
          </cell>
        </row>
      </sheetData>
      <sheetData sheetId="12393">
        <row r="9">
          <cell r="A9" t="str">
            <v>A</v>
          </cell>
        </row>
      </sheetData>
      <sheetData sheetId="12394">
        <row r="9">
          <cell r="A9" t="str">
            <v>A</v>
          </cell>
        </row>
      </sheetData>
      <sheetData sheetId="12395">
        <row r="9">
          <cell r="A9" t="str">
            <v>A</v>
          </cell>
        </row>
      </sheetData>
      <sheetData sheetId="12396">
        <row r="9">
          <cell r="A9" t="str">
            <v>A</v>
          </cell>
        </row>
      </sheetData>
      <sheetData sheetId="12397">
        <row r="9">
          <cell r="A9" t="str">
            <v>A</v>
          </cell>
        </row>
      </sheetData>
      <sheetData sheetId="12398">
        <row r="9">
          <cell r="A9" t="str">
            <v>A</v>
          </cell>
        </row>
      </sheetData>
      <sheetData sheetId="12399">
        <row r="9">
          <cell r="A9" t="str">
            <v>A</v>
          </cell>
        </row>
      </sheetData>
      <sheetData sheetId="12400">
        <row r="9">
          <cell r="A9" t="str">
            <v>A</v>
          </cell>
        </row>
      </sheetData>
      <sheetData sheetId="12401">
        <row r="9">
          <cell r="A9" t="str">
            <v>A</v>
          </cell>
        </row>
      </sheetData>
      <sheetData sheetId="12402">
        <row r="9">
          <cell r="A9" t="str">
            <v>A</v>
          </cell>
        </row>
      </sheetData>
      <sheetData sheetId="12403">
        <row r="9">
          <cell r="A9" t="str">
            <v>A</v>
          </cell>
        </row>
      </sheetData>
      <sheetData sheetId="12404">
        <row r="9">
          <cell r="A9" t="str">
            <v>A</v>
          </cell>
        </row>
      </sheetData>
      <sheetData sheetId="12405">
        <row r="9">
          <cell r="A9" t="str">
            <v>A</v>
          </cell>
        </row>
      </sheetData>
      <sheetData sheetId="12406">
        <row r="9">
          <cell r="A9" t="str">
            <v>A</v>
          </cell>
        </row>
      </sheetData>
      <sheetData sheetId="12407">
        <row r="9">
          <cell r="A9" t="str">
            <v>A</v>
          </cell>
        </row>
      </sheetData>
      <sheetData sheetId="12408">
        <row r="9">
          <cell r="A9" t="str">
            <v>A</v>
          </cell>
        </row>
      </sheetData>
      <sheetData sheetId="12409">
        <row r="9">
          <cell r="A9" t="str">
            <v>A</v>
          </cell>
        </row>
      </sheetData>
      <sheetData sheetId="12410">
        <row r="9">
          <cell r="A9" t="str">
            <v>A</v>
          </cell>
        </row>
      </sheetData>
      <sheetData sheetId="12411">
        <row r="9">
          <cell r="A9" t="str">
            <v>A</v>
          </cell>
        </row>
      </sheetData>
      <sheetData sheetId="12412">
        <row r="9">
          <cell r="A9" t="str">
            <v>A</v>
          </cell>
        </row>
      </sheetData>
      <sheetData sheetId="12413">
        <row r="9">
          <cell r="A9" t="str">
            <v>A</v>
          </cell>
        </row>
      </sheetData>
      <sheetData sheetId="12414">
        <row r="9">
          <cell r="A9" t="str">
            <v>A</v>
          </cell>
        </row>
      </sheetData>
      <sheetData sheetId="12415">
        <row r="9">
          <cell r="A9" t="str">
            <v>A</v>
          </cell>
        </row>
      </sheetData>
      <sheetData sheetId="12416">
        <row r="9">
          <cell r="A9" t="str">
            <v>A</v>
          </cell>
        </row>
      </sheetData>
      <sheetData sheetId="12417">
        <row r="9">
          <cell r="A9" t="str">
            <v>A</v>
          </cell>
        </row>
      </sheetData>
      <sheetData sheetId="12418">
        <row r="9">
          <cell r="A9" t="str">
            <v>A</v>
          </cell>
        </row>
      </sheetData>
      <sheetData sheetId="12419">
        <row r="9">
          <cell r="A9" t="str">
            <v>A</v>
          </cell>
        </row>
      </sheetData>
      <sheetData sheetId="12420">
        <row r="9">
          <cell r="A9" t="str">
            <v>A</v>
          </cell>
        </row>
      </sheetData>
      <sheetData sheetId="12421">
        <row r="9">
          <cell r="A9" t="str">
            <v>A</v>
          </cell>
        </row>
      </sheetData>
      <sheetData sheetId="12422">
        <row r="9">
          <cell r="A9" t="str">
            <v>A</v>
          </cell>
        </row>
      </sheetData>
      <sheetData sheetId="12423">
        <row r="9">
          <cell r="A9" t="str">
            <v>A</v>
          </cell>
        </row>
      </sheetData>
      <sheetData sheetId="12424">
        <row r="9">
          <cell r="A9" t="str">
            <v>A</v>
          </cell>
        </row>
      </sheetData>
      <sheetData sheetId="12425">
        <row r="9">
          <cell r="A9" t="str">
            <v>A</v>
          </cell>
        </row>
      </sheetData>
      <sheetData sheetId="12426">
        <row r="9">
          <cell r="A9" t="str">
            <v>A</v>
          </cell>
        </row>
      </sheetData>
      <sheetData sheetId="12427">
        <row r="9">
          <cell r="A9" t="str">
            <v>A</v>
          </cell>
        </row>
      </sheetData>
      <sheetData sheetId="12428">
        <row r="9">
          <cell r="A9" t="str">
            <v>A</v>
          </cell>
        </row>
      </sheetData>
      <sheetData sheetId="12429">
        <row r="9">
          <cell r="A9" t="str">
            <v>A</v>
          </cell>
        </row>
      </sheetData>
      <sheetData sheetId="12430">
        <row r="9">
          <cell r="A9" t="str">
            <v>A</v>
          </cell>
        </row>
      </sheetData>
      <sheetData sheetId="12431">
        <row r="9">
          <cell r="A9" t="str">
            <v>A</v>
          </cell>
        </row>
      </sheetData>
      <sheetData sheetId="12432">
        <row r="9">
          <cell r="A9" t="str">
            <v>A</v>
          </cell>
        </row>
      </sheetData>
      <sheetData sheetId="12433">
        <row r="9">
          <cell r="A9" t="str">
            <v>A</v>
          </cell>
        </row>
      </sheetData>
      <sheetData sheetId="12434">
        <row r="9">
          <cell r="A9" t="str">
            <v>A</v>
          </cell>
        </row>
      </sheetData>
      <sheetData sheetId="12435">
        <row r="9">
          <cell r="A9" t="str">
            <v>A</v>
          </cell>
        </row>
      </sheetData>
      <sheetData sheetId="12436">
        <row r="9">
          <cell r="A9" t="str">
            <v>A</v>
          </cell>
        </row>
      </sheetData>
      <sheetData sheetId="12437">
        <row r="9">
          <cell r="A9" t="str">
            <v>A</v>
          </cell>
        </row>
      </sheetData>
      <sheetData sheetId="12438">
        <row r="9">
          <cell r="A9" t="str">
            <v>A</v>
          </cell>
        </row>
      </sheetData>
      <sheetData sheetId="12439">
        <row r="9">
          <cell r="A9" t="str">
            <v>A</v>
          </cell>
        </row>
      </sheetData>
      <sheetData sheetId="12440">
        <row r="9">
          <cell r="A9" t="str">
            <v>A</v>
          </cell>
        </row>
      </sheetData>
      <sheetData sheetId="12441">
        <row r="9">
          <cell r="A9" t="str">
            <v>A</v>
          </cell>
        </row>
      </sheetData>
      <sheetData sheetId="12442">
        <row r="9">
          <cell r="A9" t="str">
            <v>A</v>
          </cell>
        </row>
      </sheetData>
      <sheetData sheetId="12443">
        <row r="9">
          <cell r="A9" t="str">
            <v>A</v>
          </cell>
        </row>
      </sheetData>
      <sheetData sheetId="12444">
        <row r="9">
          <cell r="A9" t="str">
            <v>A</v>
          </cell>
        </row>
      </sheetData>
      <sheetData sheetId="12445">
        <row r="9">
          <cell r="A9" t="str">
            <v>A</v>
          </cell>
        </row>
      </sheetData>
      <sheetData sheetId="12446">
        <row r="9">
          <cell r="A9" t="str">
            <v>A</v>
          </cell>
        </row>
      </sheetData>
      <sheetData sheetId="12447">
        <row r="9">
          <cell r="A9" t="str">
            <v>A</v>
          </cell>
        </row>
      </sheetData>
      <sheetData sheetId="12448">
        <row r="9">
          <cell r="A9" t="str">
            <v>A</v>
          </cell>
        </row>
      </sheetData>
      <sheetData sheetId="12449">
        <row r="9">
          <cell r="A9" t="str">
            <v>A</v>
          </cell>
        </row>
      </sheetData>
      <sheetData sheetId="12450">
        <row r="9">
          <cell r="A9" t="str">
            <v>A</v>
          </cell>
        </row>
      </sheetData>
      <sheetData sheetId="12451">
        <row r="9">
          <cell r="A9" t="str">
            <v>A</v>
          </cell>
        </row>
      </sheetData>
      <sheetData sheetId="12452">
        <row r="9">
          <cell r="A9" t="str">
            <v>A</v>
          </cell>
        </row>
      </sheetData>
      <sheetData sheetId="12453">
        <row r="9">
          <cell r="A9" t="str">
            <v>A</v>
          </cell>
        </row>
      </sheetData>
      <sheetData sheetId="12454">
        <row r="9">
          <cell r="A9" t="str">
            <v>A</v>
          </cell>
        </row>
      </sheetData>
      <sheetData sheetId="12455">
        <row r="9">
          <cell r="A9" t="str">
            <v>A</v>
          </cell>
        </row>
      </sheetData>
      <sheetData sheetId="12456">
        <row r="9">
          <cell r="A9" t="str">
            <v>A</v>
          </cell>
        </row>
      </sheetData>
      <sheetData sheetId="12457">
        <row r="9">
          <cell r="A9" t="str">
            <v>A</v>
          </cell>
        </row>
      </sheetData>
      <sheetData sheetId="12458">
        <row r="9">
          <cell r="A9" t="str">
            <v>A</v>
          </cell>
        </row>
      </sheetData>
      <sheetData sheetId="12459">
        <row r="9">
          <cell r="A9" t="str">
            <v>A</v>
          </cell>
        </row>
      </sheetData>
      <sheetData sheetId="12460">
        <row r="9">
          <cell r="A9" t="str">
            <v>A</v>
          </cell>
        </row>
      </sheetData>
      <sheetData sheetId="12461">
        <row r="9">
          <cell r="A9" t="str">
            <v>A</v>
          </cell>
        </row>
      </sheetData>
      <sheetData sheetId="12462">
        <row r="9">
          <cell r="A9" t="str">
            <v>A</v>
          </cell>
        </row>
      </sheetData>
      <sheetData sheetId="12463">
        <row r="9">
          <cell r="A9" t="str">
            <v>A</v>
          </cell>
        </row>
      </sheetData>
      <sheetData sheetId="12464">
        <row r="9">
          <cell r="A9" t="str">
            <v>A</v>
          </cell>
        </row>
      </sheetData>
      <sheetData sheetId="12465">
        <row r="9">
          <cell r="A9" t="str">
            <v>A</v>
          </cell>
        </row>
      </sheetData>
      <sheetData sheetId="12466">
        <row r="9">
          <cell r="A9" t="str">
            <v>A</v>
          </cell>
        </row>
      </sheetData>
      <sheetData sheetId="12467">
        <row r="9">
          <cell r="A9" t="str">
            <v>A</v>
          </cell>
        </row>
      </sheetData>
      <sheetData sheetId="12468">
        <row r="9">
          <cell r="A9" t="str">
            <v>A</v>
          </cell>
        </row>
      </sheetData>
      <sheetData sheetId="12469">
        <row r="9">
          <cell r="A9" t="str">
            <v>A</v>
          </cell>
        </row>
      </sheetData>
      <sheetData sheetId="12470">
        <row r="9">
          <cell r="A9" t="str">
            <v>A</v>
          </cell>
        </row>
      </sheetData>
      <sheetData sheetId="12471">
        <row r="9">
          <cell r="A9" t="str">
            <v>A</v>
          </cell>
        </row>
      </sheetData>
      <sheetData sheetId="12472">
        <row r="9">
          <cell r="A9" t="str">
            <v>A</v>
          </cell>
        </row>
      </sheetData>
      <sheetData sheetId="12473">
        <row r="9">
          <cell r="A9" t="str">
            <v>A</v>
          </cell>
        </row>
      </sheetData>
      <sheetData sheetId="12474">
        <row r="9">
          <cell r="A9" t="str">
            <v>A</v>
          </cell>
        </row>
      </sheetData>
      <sheetData sheetId="12475">
        <row r="9">
          <cell r="A9" t="str">
            <v>A</v>
          </cell>
        </row>
      </sheetData>
      <sheetData sheetId="12476">
        <row r="9">
          <cell r="A9" t="str">
            <v>A</v>
          </cell>
        </row>
      </sheetData>
      <sheetData sheetId="12477">
        <row r="9">
          <cell r="A9" t="str">
            <v>A</v>
          </cell>
        </row>
      </sheetData>
      <sheetData sheetId="12478">
        <row r="9">
          <cell r="A9" t="str">
            <v>A</v>
          </cell>
        </row>
      </sheetData>
      <sheetData sheetId="12479">
        <row r="9">
          <cell r="A9" t="str">
            <v>A</v>
          </cell>
        </row>
      </sheetData>
      <sheetData sheetId="12480">
        <row r="9">
          <cell r="A9" t="str">
            <v>A</v>
          </cell>
        </row>
      </sheetData>
      <sheetData sheetId="12481">
        <row r="9">
          <cell r="A9" t="str">
            <v>A</v>
          </cell>
        </row>
      </sheetData>
      <sheetData sheetId="12482">
        <row r="9">
          <cell r="A9" t="str">
            <v>A</v>
          </cell>
        </row>
      </sheetData>
      <sheetData sheetId="12483">
        <row r="9">
          <cell r="A9" t="str">
            <v>A</v>
          </cell>
        </row>
      </sheetData>
      <sheetData sheetId="12484">
        <row r="9">
          <cell r="A9" t="str">
            <v>A</v>
          </cell>
        </row>
      </sheetData>
      <sheetData sheetId="12485">
        <row r="9">
          <cell r="A9" t="str">
            <v>A</v>
          </cell>
        </row>
      </sheetData>
      <sheetData sheetId="12486">
        <row r="9">
          <cell r="A9" t="str">
            <v>A</v>
          </cell>
        </row>
      </sheetData>
      <sheetData sheetId="12487">
        <row r="9">
          <cell r="A9" t="str">
            <v>A</v>
          </cell>
        </row>
      </sheetData>
      <sheetData sheetId="12488">
        <row r="9">
          <cell r="A9" t="str">
            <v>A</v>
          </cell>
        </row>
      </sheetData>
      <sheetData sheetId="12489">
        <row r="9">
          <cell r="A9" t="str">
            <v>A</v>
          </cell>
        </row>
      </sheetData>
      <sheetData sheetId="12490">
        <row r="9">
          <cell r="A9" t="str">
            <v>A</v>
          </cell>
        </row>
      </sheetData>
      <sheetData sheetId="12491">
        <row r="9">
          <cell r="A9" t="str">
            <v>A</v>
          </cell>
        </row>
      </sheetData>
      <sheetData sheetId="12492">
        <row r="9">
          <cell r="A9" t="str">
            <v>A</v>
          </cell>
        </row>
      </sheetData>
      <sheetData sheetId="12493">
        <row r="9">
          <cell r="A9" t="str">
            <v>A</v>
          </cell>
        </row>
      </sheetData>
      <sheetData sheetId="12494">
        <row r="9">
          <cell r="A9" t="str">
            <v>A</v>
          </cell>
        </row>
      </sheetData>
      <sheetData sheetId="12495">
        <row r="9">
          <cell r="A9" t="str">
            <v>A</v>
          </cell>
        </row>
      </sheetData>
      <sheetData sheetId="12496">
        <row r="9">
          <cell r="A9" t="str">
            <v>A</v>
          </cell>
        </row>
      </sheetData>
      <sheetData sheetId="12497">
        <row r="9">
          <cell r="A9" t="str">
            <v>A</v>
          </cell>
        </row>
      </sheetData>
      <sheetData sheetId="12498">
        <row r="9">
          <cell r="A9" t="str">
            <v>A</v>
          </cell>
        </row>
      </sheetData>
      <sheetData sheetId="12499">
        <row r="9">
          <cell r="A9" t="str">
            <v>A</v>
          </cell>
        </row>
      </sheetData>
      <sheetData sheetId="12500">
        <row r="9">
          <cell r="A9" t="str">
            <v>A</v>
          </cell>
        </row>
      </sheetData>
      <sheetData sheetId="12501">
        <row r="9">
          <cell r="A9" t="str">
            <v>A</v>
          </cell>
        </row>
      </sheetData>
      <sheetData sheetId="12502">
        <row r="9">
          <cell r="A9" t="str">
            <v>A</v>
          </cell>
        </row>
      </sheetData>
      <sheetData sheetId="12503">
        <row r="9">
          <cell r="A9" t="str">
            <v>A</v>
          </cell>
        </row>
      </sheetData>
      <sheetData sheetId="12504">
        <row r="9">
          <cell r="A9" t="str">
            <v>A</v>
          </cell>
        </row>
      </sheetData>
      <sheetData sheetId="12505">
        <row r="9">
          <cell r="A9" t="str">
            <v>A</v>
          </cell>
        </row>
      </sheetData>
      <sheetData sheetId="12506">
        <row r="9">
          <cell r="A9" t="str">
            <v>A</v>
          </cell>
        </row>
      </sheetData>
      <sheetData sheetId="12507">
        <row r="9">
          <cell r="A9" t="str">
            <v>A</v>
          </cell>
        </row>
      </sheetData>
      <sheetData sheetId="12508">
        <row r="9">
          <cell r="A9" t="str">
            <v>A</v>
          </cell>
        </row>
      </sheetData>
      <sheetData sheetId="12509">
        <row r="9">
          <cell r="A9" t="str">
            <v>A</v>
          </cell>
        </row>
      </sheetData>
      <sheetData sheetId="12510">
        <row r="9">
          <cell r="A9" t="str">
            <v>A</v>
          </cell>
        </row>
      </sheetData>
      <sheetData sheetId="12511">
        <row r="9">
          <cell r="A9" t="str">
            <v>A</v>
          </cell>
        </row>
      </sheetData>
      <sheetData sheetId="12512">
        <row r="9">
          <cell r="A9" t="str">
            <v>A</v>
          </cell>
        </row>
      </sheetData>
      <sheetData sheetId="12513">
        <row r="9">
          <cell r="A9" t="str">
            <v>A</v>
          </cell>
        </row>
      </sheetData>
      <sheetData sheetId="12514">
        <row r="9">
          <cell r="A9" t="str">
            <v>A</v>
          </cell>
        </row>
      </sheetData>
      <sheetData sheetId="12515">
        <row r="9">
          <cell r="A9" t="str">
            <v>A</v>
          </cell>
        </row>
      </sheetData>
      <sheetData sheetId="12516">
        <row r="9">
          <cell r="A9" t="str">
            <v>A</v>
          </cell>
        </row>
      </sheetData>
      <sheetData sheetId="12517">
        <row r="9">
          <cell r="A9" t="str">
            <v>A</v>
          </cell>
        </row>
      </sheetData>
      <sheetData sheetId="12518">
        <row r="9">
          <cell r="A9" t="str">
            <v>A</v>
          </cell>
        </row>
      </sheetData>
      <sheetData sheetId="12519">
        <row r="9">
          <cell r="A9" t="str">
            <v>A</v>
          </cell>
        </row>
      </sheetData>
      <sheetData sheetId="12520">
        <row r="9">
          <cell r="A9" t="str">
            <v>A</v>
          </cell>
        </row>
      </sheetData>
      <sheetData sheetId="12521">
        <row r="9">
          <cell r="A9" t="str">
            <v>A</v>
          </cell>
        </row>
      </sheetData>
      <sheetData sheetId="12522">
        <row r="9">
          <cell r="A9" t="str">
            <v>A</v>
          </cell>
        </row>
      </sheetData>
      <sheetData sheetId="12523">
        <row r="9">
          <cell r="A9" t="str">
            <v>A</v>
          </cell>
        </row>
      </sheetData>
      <sheetData sheetId="12524">
        <row r="9">
          <cell r="A9" t="str">
            <v>A</v>
          </cell>
        </row>
      </sheetData>
      <sheetData sheetId="12525">
        <row r="9">
          <cell r="A9" t="str">
            <v>A</v>
          </cell>
        </row>
      </sheetData>
      <sheetData sheetId="12526">
        <row r="9">
          <cell r="A9" t="str">
            <v>A</v>
          </cell>
        </row>
      </sheetData>
      <sheetData sheetId="12527">
        <row r="9">
          <cell r="A9" t="str">
            <v>A</v>
          </cell>
        </row>
      </sheetData>
      <sheetData sheetId="12528">
        <row r="9">
          <cell r="A9" t="str">
            <v>A</v>
          </cell>
        </row>
      </sheetData>
      <sheetData sheetId="12529">
        <row r="9">
          <cell r="A9" t="str">
            <v>A</v>
          </cell>
        </row>
      </sheetData>
      <sheetData sheetId="12530">
        <row r="9">
          <cell r="A9" t="str">
            <v>A</v>
          </cell>
        </row>
      </sheetData>
      <sheetData sheetId="12531">
        <row r="9">
          <cell r="A9" t="str">
            <v>A</v>
          </cell>
        </row>
      </sheetData>
      <sheetData sheetId="12532">
        <row r="9">
          <cell r="A9" t="str">
            <v>A</v>
          </cell>
        </row>
      </sheetData>
      <sheetData sheetId="12533">
        <row r="9">
          <cell r="A9" t="str">
            <v>A</v>
          </cell>
        </row>
      </sheetData>
      <sheetData sheetId="12534">
        <row r="9">
          <cell r="A9" t="str">
            <v>A</v>
          </cell>
        </row>
      </sheetData>
      <sheetData sheetId="12535">
        <row r="9">
          <cell r="A9" t="str">
            <v>A</v>
          </cell>
        </row>
      </sheetData>
      <sheetData sheetId="12536">
        <row r="9">
          <cell r="A9" t="str">
            <v>A</v>
          </cell>
        </row>
      </sheetData>
      <sheetData sheetId="12537">
        <row r="9">
          <cell r="A9" t="str">
            <v>A</v>
          </cell>
        </row>
      </sheetData>
      <sheetData sheetId="12538">
        <row r="9">
          <cell r="A9" t="str">
            <v>A</v>
          </cell>
        </row>
      </sheetData>
      <sheetData sheetId="12539">
        <row r="9">
          <cell r="A9" t="str">
            <v>A</v>
          </cell>
        </row>
      </sheetData>
      <sheetData sheetId="12540">
        <row r="9">
          <cell r="A9" t="str">
            <v>A</v>
          </cell>
        </row>
      </sheetData>
      <sheetData sheetId="12541">
        <row r="9">
          <cell r="A9" t="str">
            <v>A</v>
          </cell>
        </row>
      </sheetData>
      <sheetData sheetId="12542">
        <row r="9">
          <cell r="A9" t="str">
            <v>A</v>
          </cell>
        </row>
      </sheetData>
      <sheetData sheetId="12543">
        <row r="9">
          <cell r="A9" t="str">
            <v>A</v>
          </cell>
        </row>
      </sheetData>
      <sheetData sheetId="12544">
        <row r="9">
          <cell r="A9" t="str">
            <v>A</v>
          </cell>
        </row>
      </sheetData>
      <sheetData sheetId="12545">
        <row r="9">
          <cell r="A9" t="str">
            <v>A</v>
          </cell>
        </row>
      </sheetData>
      <sheetData sheetId="12546">
        <row r="9">
          <cell r="A9" t="str">
            <v>A</v>
          </cell>
        </row>
      </sheetData>
      <sheetData sheetId="12547">
        <row r="9">
          <cell r="A9" t="str">
            <v>A</v>
          </cell>
        </row>
      </sheetData>
      <sheetData sheetId="12548">
        <row r="9">
          <cell r="A9" t="str">
            <v>A</v>
          </cell>
        </row>
      </sheetData>
      <sheetData sheetId="12549">
        <row r="9">
          <cell r="A9" t="str">
            <v>A</v>
          </cell>
        </row>
      </sheetData>
      <sheetData sheetId="12550">
        <row r="9">
          <cell r="A9" t="str">
            <v>A</v>
          </cell>
        </row>
      </sheetData>
      <sheetData sheetId="12551">
        <row r="9">
          <cell r="A9" t="str">
            <v>A</v>
          </cell>
        </row>
      </sheetData>
      <sheetData sheetId="12552">
        <row r="9">
          <cell r="A9" t="str">
            <v>A</v>
          </cell>
        </row>
      </sheetData>
      <sheetData sheetId="12553">
        <row r="9">
          <cell r="A9" t="str">
            <v>A</v>
          </cell>
        </row>
      </sheetData>
      <sheetData sheetId="12554">
        <row r="9">
          <cell r="A9" t="str">
            <v>A</v>
          </cell>
        </row>
      </sheetData>
      <sheetData sheetId="12555">
        <row r="9">
          <cell r="A9" t="str">
            <v>A</v>
          </cell>
        </row>
      </sheetData>
      <sheetData sheetId="12556">
        <row r="9">
          <cell r="A9" t="str">
            <v>A</v>
          </cell>
        </row>
      </sheetData>
      <sheetData sheetId="12557">
        <row r="9">
          <cell r="A9" t="str">
            <v>A</v>
          </cell>
        </row>
      </sheetData>
      <sheetData sheetId="12558">
        <row r="9">
          <cell r="A9" t="str">
            <v>A</v>
          </cell>
        </row>
      </sheetData>
      <sheetData sheetId="12559">
        <row r="9">
          <cell r="A9" t="str">
            <v>A</v>
          </cell>
        </row>
      </sheetData>
      <sheetData sheetId="12560">
        <row r="9">
          <cell r="A9" t="str">
            <v>A</v>
          </cell>
        </row>
      </sheetData>
      <sheetData sheetId="12561">
        <row r="9">
          <cell r="A9" t="str">
            <v>A</v>
          </cell>
        </row>
      </sheetData>
      <sheetData sheetId="12562">
        <row r="9">
          <cell r="A9" t="str">
            <v>A</v>
          </cell>
        </row>
      </sheetData>
      <sheetData sheetId="12563">
        <row r="9">
          <cell r="A9" t="str">
            <v>A</v>
          </cell>
        </row>
      </sheetData>
      <sheetData sheetId="12564">
        <row r="9">
          <cell r="A9" t="str">
            <v>A</v>
          </cell>
        </row>
      </sheetData>
      <sheetData sheetId="12565">
        <row r="9">
          <cell r="A9" t="str">
            <v>A</v>
          </cell>
        </row>
      </sheetData>
      <sheetData sheetId="12566">
        <row r="9">
          <cell r="A9" t="str">
            <v>A</v>
          </cell>
        </row>
      </sheetData>
      <sheetData sheetId="12567">
        <row r="9">
          <cell r="A9" t="str">
            <v>A</v>
          </cell>
        </row>
      </sheetData>
      <sheetData sheetId="12568">
        <row r="9">
          <cell r="A9" t="str">
            <v>A</v>
          </cell>
        </row>
      </sheetData>
      <sheetData sheetId="12569">
        <row r="9">
          <cell r="A9" t="str">
            <v>A</v>
          </cell>
        </row>
      </sheetData>
      <sheetData sheetId="12570">
        <row r="9">
          <cell r="A9" t="str">
            <v>A</v>
          </cell>
        </row>
      </sheetData>
      <sheetData sheetId="12571">
        <row r="9">
          <cell r="A9" t="str">
            <v>A</v>
          </cell>
        </row>
      </sheetData>
      <sheetData sheetId="12572">
        <row r="9">
          <cell r="A9" t="str">
            <v>A</v>
          </cell>
        </row>
      </sheetData>
      <sheetData sheetId="12573">
        <row r="9">
          <cell r="A9" t="str">
            <v>A</v>
          </cell>
        </row>
      </sheetData>
      <sheetData sheetId="12574">
        <row r="9">
          <cell r="A9" t="str">
            <v>A</v>
          </cell>
        </row>
      </sheetData>
      <sheetData sheetId="12575">
        <row r="9">
          <cell r="A9" t="str">
            <v>A</v>
          </cell>
        </row>
      </sheetData>
      <sheetData sheetId="12576">
        <row r="9">
          <cell r="A9" t="str">
            <v>A</v>
          </cell>
        </row>
      </sheetData>
      <sheetData sheetId="12577">
        <row r="9">
          <cell r="A9" t="str">
            <v>A</v>
          </cell>
        </row>
      </sheetData>
      <sheetData sheetId="12578">
        <row r="9">
          <cell r="A9" t="str">
            <v>A</v>
          </cell>
        </row>
      </sheetData>
      <sheetData sheetId="12579">
        <row r="9">
          <cell r="A9" t="str">
            <v>A</v>
          </cell>
        </row>
      </sheetData>
      <sheetData sheetId="12580">
        <row r="9">
          <cell r="A9" t="str">
            <v>A</v>
          </cell>
        </row>
      </sheetData>
      <sheetData sheetId="12581">
        <row r="9">
          <cell r="A9" t="str">
            <v>A</v>
          </cell>
        </row>
      </sheetData>
      <sheetData sheetId="12582">
        <row r="9">
          <cell r="A9" t="str">
            <v>A</v>
          </cell>
        </row>
      </sheetData>
      <sheetData sheetId="12583">
        <row r="9">
          <cell r="A9" t="str">
            <v>A</v>
          </cell>
        </row>
      </sheetData>
      <sheetData sheetId="12584">
        <row r="9">
          <cell r="A9" t="str">
            <v>A</v>
          </cell>
        </row>
      </sheetData>
      <sheetData sheetId="12585">
        <row r="9">
          <cell r="A9" t="str">
            <v>A</v>
          </cell>
        </row>
      </sheetData>
      <sheetData sheetId="12586">
        <row r="9">
          <cell r="A9" t="str">
            <v>A</v>
          </cell>
        </row>
      </sheetData>
      <sheetData sheetId="12587">
        <row r="9">
          <cell r="A9" t="str">
            <v>A</v>
          </cell>
        </row>
      </sheetData>
      <sheetData sheetId="12588">
        <row r="9">
          <cell r="A9" t="str">
            <v>A</v>
          </cell>
        </row>
      </sheetData>
      <sheetData sheetId="12589">
        <row r="9">
          <cell r="A9" t="str">
            <v>A</v>
          </cell>
        </row>
      </sheetData>
      <sheetData sheetId="12590">
        <row r="9">
          <cell r="A9" t="str">
            <v>A</v>
          </cell>
        </row>
      </sheetData>
      <sheetData sheetId="12591">
        <row r="9">
          <cell r="A9" t="str">
            <v>A</v>
          </cell>
        </row>
      </sheetData>
      <sheetData sheetId="12592">
        <row r="9">
          <cell r="A9" t="str">
            <v>A</v>
          </cell>
        </row>
      </sheetData>
      <sheetData sheetId="12593">
        <row r="9">
          <cell r="A9" t="str">
            <v>A</v>
          </cell>
        </row>
      </sheetData>
      <sheetData sheetId="12594">
        <row r="9">
          <cell r="A9" t="str">
            <v>A</v>
          </cell>
        </row>
      </sheetData>
      <sheetData sheetId="12595">
        <row r="9">
          <cell r="A9" t="str">
            <v>A</v>
          </cell>
        </row>
      </sheetData>
      <sheetData sheetId="12596">
        <row r="9">
          <cell r="A9" t="str">
            <v>A</v>
          </cell>
        </row>
      </sheetData>
      <sheetData sheetId="12597">
        <row r="9">
          <cell r="A9" t="str">
            <v>A</v>
          </cell>
        </row>
      </sheetData>
      <sheetData sheetId="12598">
        <row r="9">
          <cell r="A9" t="str">
            <v>A</v>
          </cell>
        </row>
      </sheetData>
      <sheetData sheetId="12599">
        <row r="9">
          <cell r="A9" t="str">
            <v>A</v>
          </cell>
        </row>
      </sheetData>
      <sheetData sheetId="12600">
        <row r="9">
          <cell r="A9" t="str">
            <v>A</v>
          </cell>
        </row>
      </sheetData>
      <sheetData sheetId="12601">
        <row r="9">
          <cell r="A9" t="str">
            <v>A</v>
          </cell>
        </row>
      </sheetData>
      <sheetData sheetId="12602">
        <row r="9">
          <cell r="A9" t="str">
            <v>A</v>
          </cell>
        </row>
      </sheetData>
      <sheetData sheetId="12603">
        <row r="9">
          <cell r="A9" t="str">
            <v>A</v>
          </cell>
        </row>
      </sheetData>
      <sheetData sheetId="12604">
        <row r="9">
          <cell r="A9" t="str">
            <v>A</v>
          </cell>
        </row>
      </sheetData>
      <sheetData sheetId="12605">
        <row r="9">
          <cell r="A9" t="str">
            <v>A</v>
          </cell>
        </row>
      </sheetData>
      <sheetData sheetId="12606">
        <row r="9">
          <cell r="A9" t="str">
            <v>A</v>
          </cell>
        </row>
      </sheetData>
      <sheetData sheetId="12607">
        <row r="9">
          <cell r="A9" t="str">
            <v>A</v>
          </cell>
        </row>
      </sheetData>
      <sheetData sheetId="12608">
        <row r="9">
          <cell r="A9" t="str">
            <v>A</v>
          </cell>
        </row>
      </sheetData>
      <sheetData sheetId="12609">
        <row r="9">
          <cell r="A9" t="str">
            <v>A</v>
          </cell>
        </row>
      </sheetData>
      <sheetData sheetId="12610">
        <row r="9">
          <cell r="A9" t="str">
            <v>A</v>
          </cell>
        </row>
      </sheetData>
      <sheetData sheetId="12611">
        <row r="9">
          <cell r="A9" t="str">
            <v>A</v>
          </cell>
        </row>
      </sheetData>
      <sheetData sheetId="12612">
        <row r="9">
          <cell r="A9" t="str">
            <v>A</v>
          </cell>
        </row>
      </sheetData>
      <sheetData sheetId="12613">
        <row r="9">
          <cell r="A9" t="str">
            <v>A</v>
          </cell>
        </row>
      </sheetData>
      <sheetData sheetId="12614">
        <row r="9">
          <cell r="A9" t="str">
            <v>A</v>
          </cell>
        </row>
      </sheetData>
      <sheetData sheetId="12615">
        <row r="9">
          <cell r="A9" t="str">
            <v>A</v>
          </cell>
        </row>
      </sheetData>
      <sheetData sheetId="12616">
        <row r="9">
          <cell r="A9" t="str">
            <v>A</v>
          </cell>
        </row>
      </sheetData>
      <sheetData sheetId="12617">
        <row r="9">
          <cell r="A9" t="str">
            <v>A</v>
          </cell>
        </row>
      </sheetData>
      <sheetData sheetId="12618">
        <row r="9">
          <cell r="A9" t="str">
            <v>A</v>
          </cell>
        </row>
      </sheetData>
      <sheetData sheetId="12619">
        <row r="9">
          <cell r="A9" t="str">
            <v>A</v>
          </cell>
        </row>
      </sheetData>
      <sheetData sheetId="12620">
        <row r="9">
          <cell r="A9" t="str">
            <v>A</v>
          </cell>
        </row>
      </sheetData>
      <sheetData sheetId="12621">
        <row r="9">
          <cell r="A9" t="str">
            <v>A</v>
          </cell>
        </row>
      </sheetData>
      <sheetData sheetId="12622">
        <row r="9">
          <cell r="A9" t="str">
            <v>A</v>
          </cell>
        </row>
      </sheetData>
      <sheetData sheetId="12623">
        <row r="9">
          <cell r="A9" t="str">
            <v>A</v>
          </cell>
        </row>
      </sheetData>
      <sheetData sheetId="12624">
        <row r="9">
          <cell r="A9" t="str">
            <v>A</v>
          </cell>
        </row>
      </sheetData>
      <sheetData sheetId="12625">
        <row r="9">
          <cell r="A9" t="str">
            <v>A</v>
          </cell>
        </row>
      </sheetData>
      <sheetData sheetId="12626">
        <row r="9">
          <cell r="A9" t="str">
            <v>A</v>
          </cell>
        </row>
      </sheetData>
      <sheetData sheetId="12627">
        <row r="9">
          <cell r="A9" t="str">
            <v>A</v>
          </cell>
        </row>
      </sheetData>
      <sheetData sheetId="12628">
        <row r="9">
          <cell r="A9" t="str">
            <v>A</v>
          </cell>
        </row>
      </sheetData>
      <sheetData sheetId="12629">
        <row r="9">
          <cell r="A9" t="str">
            <v>A</v>
          </cell>
        </row>
      </sheetData>
      <sheetData sheetId="12630">
        <row r="9">
          <cell r="A9" t="str">
            <v>A</v>
          </cell>
        </row>
      </sheetData>
      <sheetData sheetId="12631">
        <row r="9">
          <cell r="A9" t="str">
            <v>A</v>
          </cell>
        </row>
      </sheetData>
      <sheetData sheetId="12632">
        <row r="9">
          <cell r="A9" t="str">
            <v>A</v>
          </cell>
        </row>
      </sheetData>
      <sheetData sheetId="12633">
        <row r="9">
          <cell r="A9" t="str">
            <v>A</v>
          </cell>
        </row>
      </sheetData>
      <sheetData sheetId="12634">
        <row r="9">
          <cell r="A9" t="str">
            <v>A</v>
          </cell>
        </row>
      </sheetData>
      <sheetData sheetId="12635">
        <row r="9">
          <cell r="A9" t="str">
            <v>A</v>
          </cell>
        </row>
      </sheetData>
      <sheetData sheetId="12636">
        <row r="9">
          <cell r="A9" t="str">
            <v>A</v>
          </cell>
        </row>
      </sheetData>
      <sheetData sheetId="12637">
        <row r="9">
          <cell r="A9" t="str">
            <v>A</v>
          </cell>
        </row>
      </sheetData>
      <sheetData sheetId="12638">
        <row r="9">
          <cell r="A9" t="str">
            <v>A</v>
          </cell>
        </row>
      </sheetData>
      <sheetData sheetId="12639">
        <row r="9">
          <cell r="A9" t="str">
            <v>A</v>
          </cell>
        </row>
      </sheetData>
      <sheetData sheetId="12640">
        <row r="9">
          <cell r="A9" t="str">
            <v>A</v>
          </cell>
        </row>
      </sheetData>
      <sheetData sheetId="12641">
        <row r="9">
          <cell r="A9" t="str">
            <v>A</v>
          </cell>
        </row>
      </sheetData>
      <sheetData sheetId="12642">
        <row r="9">
          <cell r="A9" t="str">
            <v>A</v>
          </cell>
        </row>
      </sheetData>
      <sheetData sheetId="12643">
        <row r="9">
          <cell r="A9" t="str">
            <v>A</v>
          </cell>
        </row>
      </sheetData>
      <sheetData sheetId="12644">
        <row r="9">
          <cell r="A9" t="str">
            <v>A</v>
          </cell>
        </row>
      </sheetData>
      <sheetData sheetId="12645">
        <row r="9">
          <cell r="A9" t="str">
            <v>A</v>
          </cell>
        </row>
      </sheetData>
      <sheetData sheetId="12646">
        <row r="9">
          <cell r="A9" t="str">
            <v>A</v>
          </cell>
        </row>
      </sheetData>
      <sheetData sheetId="12647">
        <row r="9">
          <cell r="A9" t="str">
            <v>A</v>
          </cell>
        </row>
      </sheetData>
      <sheetData sheetId="12648">
        <row r="9">
          <cell r="A9" t="str">
            <v>A</v>
          </cell>
        </row>
      </sheetData>
      <sheetData sheetId="12649">
        <row r="9">
          <cell r="A9" t="str">
            <v>A</v>
          </cell>
        </row>
      </sheetData>
      <sheetData sheetId="12650">
        <row r="9">
          <cell r="A9" t="str">
            <v>A</v>
          </cell>
        </row>
      </sheetData>
      <sheetData sheetId="12651">
        <row r="9">
          <cell r="A9" t="str">
            <v>A</v>
          </cell>
        </row>
      </sheetData>
      <sheetData sheetId="12652">
        <row r="9">
          <cell r="A9" t="str">
            <v>A</v>
          </cell>
        </row>
      </sheetData>
      <sheetData sheetId="12653">
        <row r="9">
          <cell r="A9" t="str">
            <v>A</v>
          </cell>
        </row>
      </sheetData>
      <sheetData sheetId="12654">
        <row r="9">
          <cell r="A9" t="str">
            <v>A</v>
          </cell>
        </row>
      </sheetData>
      <sheetData sheetId="12655">
        <row r="9">
          <cell r="A9" t="str">
            <v>A</v>
          </cell>
        </row>
      </sheetData>
      <sheetData sheetId="12656">
        <row r="9">
          <cell r="A9" t="str">
            <v>A</v>
          </cell>
        </row>
      </sheetData>
      <sheetData sheetId="12657">
        <row r="9">
          <cell r="A9" t="str">
            <v>A</v>
          </cell>
        </row>
      </sheetData>
      <sheetData sheetId="12658">
        <row r="9">
          <cell r="A9" t="str">
            <v>A</v>
          </cell>
        </row>
      </sheetData>
      <sheetData sheetId="12659">
        <row r="9">
          <cell r="A9" t="str">
            <v>A</v>
          </cell>
        </row>
      </sheetData>
      <sheetData sheetId="12660">
        <row r="9">
          <cell r="A9" t="str">
            <v>A</v>
          </cell>
        </row>
      </sheetData>
      <sheetData sheetId="12661">
        <row r="9">
          <cell r="A9" t="str">
            <v>A</v>
          </cell>
        </row>
      </sheetData>
      <sheetData sheetId="12662">
        <row r="9">
          <cell r="A9" t="str">
            <v>A</v>
          </cell>
        </row>
      </sheetData>
      <sheetData sheetId="12663">
        <row r="9">
          <cell r="A9" t="str">
            <v>A</v>
          </cell>
        </row>
      </sheetData>
      <sheetData sheetId="12664">
        <row r="9">
          <cell r="A9" t="str">
            <v>A</v>
          </cell>
        </row>
      </sheetData>
      <sheetData sheetId="12665">
        <row r="9">
          <cell r="A9" t="str">
            <v>A</v>
          </cell>
        </row>
      </sheetData>
      <sheetData sheetId="12666">
        <row r="9">
          <cell r="A9" t="str">
            <v>A</v>
          </cell>
        </row>
      </sheetData>
      <sheetData sheetId="12667">
        <row r="9">
          <cell r="A9" t="str">
            <v>A</v>
          </cell>
        </row>
      </sheetData>
      <sheetData sheetId="12668">
        <row r="9">
          <cell r="A9" t="str">
            <v>A</v>
          </cell>
        </row>
      </sheetData>
      <sheetData sheetId="12669">
        <row r="9">
          <cell r="A9" t="str">
            <v>A</v>
          </cell>
        </row>
      </sheetData>
      <sheetData sheetId="12670">
        <row r="9">
          <cell r="A9" t="str">
            <v>A</v>
          </cell>
        </row>
      </sheetData>
      <sheetData sheetId="12671">
        <row r="9">
          <cell r="A9" t="str">
            <v>A</v>
          </cell>
        </row>
      </sheetData>
      <sheetData sheetId="12672">
        <row r="9">
          <cell r="A9" t="str">
            <v>A</v>
          </cell>
        </row>
      </sheetData>
      <sheetData sheetId="12673">
        <row r="9">
          <cell r="A9" t="str">
            <v>A</v>
          </cell>
        </row>
      </sheetData>
      <sheetData sheetId="12674">
        <row r="9">
          <cell r="A9" t="str">
            <v>A</v>
          </cell>
        </row>
      </sheetData>
      <sheetData sheetId="12675">
        <row r="9">
          <cell r="A9" t="str">
            <v>A</v>
          </cell>
        </row>
      </sheetData>
      <sheetData sheetId="12676">
        <row r="9">
          <cell r="A9" t="str">
            <v>A</v>
          </cell>
        </row>
      </sheetData>
      <sheetData sheetId="12677">
        <row r="9">
          <cell r="A9" t="str">
            <v>A</v>
          </cell>
        </row>
      </sheetData>
      <sheetData sheetId="12678">
        <row r="9">
          <cell r="A9" t="str">
            <v>A</v>
          </cell>
        </row>
      </sheetData>
      <sheetData sheetId="12679">
        <row r="9">
          <cell r="A9" t="str">
            <v>A</v>
          </cell>
        </row>
      </sheetData>
      <sheetData sheetId="12680">
        <row r="9">
          <cell r="A9" t="str">
            <v>A</v>
          </cell>
        </row>
      </sheetData>
      <sheetData sheetId="12681">
        <row r="9">
          <cell r="A9" t="str">
            <v>A</v>
          </cell>
        </row>
      </sheetData>
      <sheetData sheetId="12682">
        <row r="9">
          <cell r="A9" t="str">
            <v>A</v>
          </cell>
        </row>
      </sheetData>
      <sheetData sheetId="12683">
        <row r="9">
          <cell r="A9" t="str">
            <v>A</v>
          </cell>
        </row>
      </sheetData>
      <sheetData sheetId="12684">
        <row r="9">
          <cell r="A9" t="str">
            <v>A</v>
          </cell>
        </row>
      </sheetData>
      <sheetData sheetId="12685">
        <row r="9">
          <cell r="A9" t="str">
            <v>A</v>
          </cell>
        </row>
      </sheetData>
      <sheetData sheetId="12686">
        <row r="9">
          <cell r="A9" t="str">
            <v>A</v>
          </cell>
        </row>
      </sheetData>
      <sheetData sheetId="12687">
        <row r="9">
          <cell r="A9" t="str">
            <v>A</v>
          </cell>
        </row>
      </sheetData>
      <sheetData sheetId="12688">
        <row r="9">
          <cell r="A9" t="str">
            <v>A</v>
          </cell>
        </row>
      </sheetData>
      <sheetData sheetId="12689">
        <row r="9">
          <cell r="A9" t="str">
            <v>A</v>
          </cell>
        </row>
      </sheetData>
      <sheetData sheetId="12690">
        <row r="9">
          <cell r="A9" t="str">
            <v>A</v>
          </cell>
        </row>
      </sheetData>
      <sheetData sheetId="12691">
        <row r="9">
          <cell r="A9" t="str">
            <v>A</v>
          </cell>
        </row>
      </sheetData>
      <sheetData sheetId="12692">
        <row r="9">
          <cell r="A9" t="str">
            <v>A</v>
          </cell>
        </row>
      </sheetData>
      <sheetData sheetId="12693">
        <row r="9">
          <cell r="A9" t="str">
            <v>A</v>
          </cell>
        </row>
      </sheetData>
      <sheetData sheetId="12694">
        <row r="9">
          <cell r="A9" t="str">
            <v>A</v>
          </cell>
        </row>
      </sheetData>
      <sheetData sheetId="12695">
        <row r="9">
          <cell r="A9" t="str">
            <v>A</v>
          </cell>
        </row>
      </sheetData>
      <sheetData sheetId="12696">
        <row r="9">
          <cell r="A9" t="str">
            <v>A</v>
          </cell>
        </row>
      </sheetData>
      <sheetData sheetId="12697">
        <row r="9">
          <cell r="A9" t="str">
            <v>A</v>
          </cell>
        </row>
      </sheetData>
      <sheetData sheetId="12698">
        <row r="9">
          <cell r="A9" t="str">
            <v>A</v>
          </cell>
        </row>
      </sheetData>
      <sheetData sheetId="12699">
        <row r="9">
          <cell r="A9" t="str">
            <v>A</v>
          </cell>
        </row>
      </sheetData>
      <sheetData sheetId="12700">
        <row r="9">
          <cell r="A9" t="str">
            <v>A</v>
          </cell>
        </row>
      </sheetData>
      <sheetData sheetId="12701">
        <row r="9">
          <cell r="A9" t="str">
            <v>A</v>
          </cell>
        </row>
      </sheetData>
      <sheetData sheetId="12702">
        <row r="9">
          <cell r="A9" t="str">
            <v>A</v>
          </cell>
        </row>
      </sheetData>
      <sheetData sheetId="12703">
        <row r="9">
          <cell r="A9" t="str">
            <v>A</v>
          </cell>
        </row>
      </sheetData>
      <sheetData sheetId="12704">
        <row r="9">
          <cell r="A9" t="str">
            <v>A</v>
          </cell>
        </row>
      </sheetData>
      <sheetData sheetId="12705">
        <row r="9">
          <cell r="A9" t="str">
            <v>A</v>
          </cell>
        </row>
      </sheetData>
      <sheetData sheetId="12706">
        <row r="9">
          <cell r="A9" t="str">
            <v>A</v>
          </cell>
        </row>
      </sheetData>
      <sheetData sheetId="12707">
        <row r="9">
          <cell r="A9" t="str">
            <v>A</v>
          </cell>
        </row>
      </sheetData>
      <sheetData sheetId="12708">
        <row r="9">
          <cell r="A9" t="str">
            <v>A</v>
          </cell>
        </row>
      </sheetData>
      <sheetData sheetId="12709">
        <row r="9">
          <cell r="A9" t="str">
            <v>A</v>
          </cell>
        </row>
      </sheetData>
      <sheetData sheetId="12710">
        <row r="9">
          <cell r="A9" t="str">
            <v>A</v>
          </cell>
        </row>
      </sheetData>
      <sheetData sheetId="12711">
        <row r="9">
          <cell r="A9" t="str">
            <v>A</v>
          </cell>
        </row>
      </sheetData>
      <sheetData sheetId="12712">
        <row r="9">
          <cell r="A9" t="str">
            <v>A</v>
          </cell>
        </row>
      </sheetData>
      <sheetData sheetId="12713">
        <row r="9">
          <cell r="A9" t="str">
            <v>A</v>
          </cell>
        </row>
      </sheetData>
      <sheetData sheetId="12714">
        <row r="9">
          <cell r="A9" t="str">
            <v>A</v>
          </cell>
        </row>
      </sheetData>
      <sheetData sheetId="12715">
        <row r="9">
          <cell r="A9" t="str">
            <v>A</v>
          </cell>
        </row>
      </sheetData>
      <sheetData sheetId="12716">
        <row r="9">
          <cell r="A9" t="str">
            <v>A</v>
          </cell>
        </row>
      </sheetData>
      <sheetData sheetId="12717">
        <row r="9">
          <cell r="A9" t="str">
            <v>A</v>
          </cell>
        </row>
      </sheetData>
      <sheetData sheetId="12718">
        <row r="9">
          <cell r="A9" t="str">
            <v>A</v>
          </cell>
        </row>
      </sheetData>
      <sheetData sheetId="12719">
        <row r="9">
          <cell r="A9" t="str">
            <v>A</v>
          </cell>
        </row>
      </sheetData>
      <sheetData sheetId="12720">
        <row r="9">
          <cell r="A9" t="str">
            <v>A</v>
          </cell>
        </row>
      </sheetData>
      <sheetData sheetId="12721">
        <row r="9">
          <cell r="A9" t="str">
            <v>A</v>
          </cell>
        </row>
      </sheetData>
      <sheetData sheetId="12722">
        <row r="9">
          <cell r="A9" t="str">
            <v>A</v>
          </cell>
        </row>
      </sheetData>
      <sheetData sheetId="12723">
        <row r="9">
          <cell r="A9" t="str">
            <v>A</v>
          </cell>
        </row>
      </sheetData>
      <sheetData sheetId="12724">
        <row r="9">
          <cell r="A9" t="str">
            <v>A</v>
          </cell>
        </row>
      </sheetData>
      <sheetData sheetId="12725">
        <row r="9">
          <cell r="A9" t="str">
            <v>A</v>
          </cell>
        </row>
      </sheetData>
      <sheetData sheetId="12726">
        <row r="9">
          <cell r="A9" t="str">
            <v>A</v>
          </cell>
        </row>
      </sheetData>
      <sheetData sheetId="12727">
        <row r="9">
          <cell r="A9" t="str">
            <v>A</v>
          </cell>
        </row>
      </sheetData>
      <sheetData sheetId="12728">
        <row r="9">
          <cell r="A9" t="str">
            <v>A</v>
          </cell>
        </row>
      </sheetData>
      <sheetData sheetId="12729">
        <row r="9">
          <cell r="A9" t="str">
            <v>A</v>
          </cell>
        </row>
      </sheetData>
      <sheetData sheetId="12730">
        <row r="9">
          <cell r="A9" t="str">
            <v>A</v>
          </cell>
        </row>
      </sheetData>
      <sheetData sheetId="12731">
        <row r="9">
          <cell r="A9" t="str">
            <v>A</v>
          </cell>
        </row>
      </sheetData>
      <sheetData sheetId="12732">
        <row r="9">
          <cell r="A9" t="str">
            <v>A</v>
          </cell>
        </row>
      </sheetData>
      <sheetData sheetId="12733">
        <row r="9">
          <cell r="A9" t="str">
            <v>A</v>
          </cell>
        </row>
      </sheetData>
      <sheetData sheetId="12734">
        <row r="9">
          <cell r="A9" t="str">
            <v>A</v>
          </cell>
        </row>
      </sheetData>
      <sheetData sheetId="12735">
        <row r="9">
          <cell r="A9" t="str">
            <v>A</v>
          </cell>
        </row>
      </sheetData>
      <sheetData sheetId="12736">
        <row r="9">
          <cell r="A9" t="str">
            <v>A</v>
          </cell>
        </row>
      </sheetData>
      <sheetData sheetId="12737">
        <row r="9">
          <cell r="A9" t="str">
            <v>A</v>
          </cell>
        </row>
      </sheetData>
      <sheetData sheetId="12738">
        <row r="9">
          <cell r="A9" t="str">
            <v>A</v>
          </cell>
        </row>
      </sheetData>
      <sheetData sheetId="12739">
        <row r="9">
          <cell r="A9" t="str">
            <v>A</v>
          </cell>
        </row>
      </sheetData>
      <sheetData sheetId="12740">
        <row r="9">
          <cell r="A9" t="str">
            <v>A</v>
          </cell>
        </row>
      </sheetData>
      <sheetData sheetId="12741">
        <row r="9">
          <cell r="A9" t="str">
            <v>A</v>
          </cell>
        </row>
      </sheetData>
      <sheetData sheetId="12742">
        <row r="9">
          <cell r="A9" t="str">
            <v>A</v>
          </cell>
        </row>
      </sheetData>
      <sheetData sheetId="12743">
        <row r="9">
          <cell r="A9" t="str">
            <v>A</v>
          </cell>
        </row>
      </sheetData>
      <sheetData sheetId="12744">
        <row r="9">
          <cell r="A9" t="str">
            <v>A</v>
          </cell>
        </row>
      </sheetData>
      <sheetData sheetId="12745">
        <row r="9">
          <cell r="A9" t="str">
            <v>A</v>
          </cell>
        </row>
      </sheetData>
      <sheetData sheetId="12746">
        <row r="9">
          <cell r="A9" t="str">
            <v>A</v>
          </cell>
        </row>
      </sheetData>
      <sheetData sheetId="12747">
        <row r="9">
          <cell r="A9" t="str">
            <v>A</v>
          </cell>
        </row>
      </sheetData>
      <sheetData sheetId="12748">
        <row r="9">
          <cell r="A9" t="str">
            <v>A</v>
          </cell>
        </row>
      </sheetData>
      <sheetData sheetId="12749">
        <row r="9">
          <cell r="A9" t="str">
            <v>A</v>
          </cell>
        </row>
      </sheetData>
      <sheetData sheetId="12750">
        <row r="9">
          <cell r="A9" t="str">
            <v>A</v>
          </cell>
        </row>
      </sheetData>
      <sheetData sheetId="12751">
        <row r="9">
          <cell r="A9" t="str">
            <v>A</v>
          </cell>
        </row>
      </sheetData>
      <sheetData sheetId="12752">
        <row r="9">
          <cell r="A9" t="str">
            <v>A</v>
          </cell>
        </row>
      </sheetData>
      <sheetData sheetId="12753">
        <row r="9">
          <cell r="A9" t="str">
            <v>A</v>
          </cell>
        </row>
      </sheetData>
      <sheetData sheetId="12754">
        <row r="9">
          <cell r="A9" t="str">
            <v>A</v>
          </cell>
        </row>
      </sheetData>
      <sheetData sheetId="12755">
        <row r="9">
          <cell r="A9" t="str">
            <v>A</v>
          </cell>
        </row>
      </sheetData>
      <sheetData sheetId="12756">
        <row r="9">
          <cell r="A9" t="str">
            <v>A</v>
          </cell>
        </row>
      </sheetData>
      <sheetData sheetId="12757">
        <row r="9">
          <cell r="A9" t="str">
            <v>A</v>
          </cell>
        </row>
      </sheetData>
      <sheetData sheetId="12758">
        <row r="9">
          <cell r="A9" t="str">
            <v>A</v>
          </cell>
        </row>
      </sheetData>
      <sheetData sheetId="12759">
        <row r="9">
          <cell r="A9" t="str">
            <v>A</v>
          </cell>
        </row>
      </sheetData>
      <sheetData sheetId="12760">
        <row r="9">
          <cell r="A9" t="str">
            <v>A</v>
          </cell>
        </row>
      </sheetData>
      <sheetData sheetId="12761">
        <row r="9">
          <cell r="A9" t="str">
            <v>A</v>
          </cell>
        </row>
      </sheetData>
      <sheetData sheetId="12762">
        <row r="9">
          <cell r="A9" t="str">
            <v>A</v>
          </cell>
        </row>
      </sheetData>
      <sheetData sheetId="12763">
        <row r="9">
          <cell r="A9" t="str">
            <v>A</v>
          </cell>
        </row>
      </sheetData>
      <sheetData sheetId="12764">
        <row r="9">
          <cell r="A9" t="str">
            <v>A</v>
          </cell>
        </row>
      </sheetData>
      <sheetData sheetId="12765">
        <row r="9">
          <cell r="A9" t="str">
            <v>A</v>
          </cell>
        </row>
      </sheetData>
      <sheetData sheetId="12766">
        <row r="9">
          <cell r="A9" t="str">
            <v>A</v>
          </cell>
        </row>
      </sheetData>
      <sheetData sheetId="12767">
        <row r="9">
          <cell r="A9" t="str">
            <v>A</v>
          </cell>
        </row>
      </sheetData>
      <sheetData sheetId="12768">
        <row r="9">
          <cell r="A9" t="str">
            <v>A</v>
          </cell>
        </row>
      </sheetData>
      <sheetData sheetId="12769">
        <row r="9">
          <cell r="A9" t="str">
            <v>A</v>
          </cell>
        </row>
      </sheetData>
      <sheetData sheetId="12770">
        <row r="9">
          <cell r="A9" t="str">
            <v>A</v>
          </cell>
        </row>
      </sheetData>
      <sheetData sheetId="12771">
        <row r="9">
          <cell r="A9" t="str">
            <v>A</v>
          </cell>
        </row>
      </sheetData>
      <sheetData sheetId="12772">
        <row r="9">
          <cell r="A9" t="str">
            <v>A</v>
          </cell>
        </row>
      </sheetData>
      <sheetData sheetId="12773">
        <row r="9">
          <cell r="A9" t="str">
            <v>A</v>
          </cell>
        </row>
      </sheetData>
      <sheetData sheetId="12774">
        <row r="9">
          <cell r="A9" t="str">
            <v>A</v>
          </cell>
        </row>
      </sheetData>
      <sheetData sheetId="12775">
        <row r="9">
          <cell r="A9" t="str">
            <v>A</v>
          </cell>
        </row>
      </sheetData>
      <sheetData sheetId="12776">
        <row r="9">
          <cell r="A9" t="str">
            <v>A</v>
          </cell>
        </row>
      </sheetData>
      <sheetData sheetId="12777">
        <row r="9">
          <cell r="A9" t="str">
            <v>A</v>
          </cell>
        </row>
      </sheetData>
      <sheetData sheetId="12778">
        <row r="9">
          <cell r="A9" t="str">
            <v>A</v>
          </cell>
        </row>
      </sheetData>
      <sheetData sheetId="12779">
        <row r="9">
          <cell r="A9" t="str">
            <v>A</v>
          </cell>
        </row>
      </sheetData>
      <sheetData sheetId="12780">
        <row r="9">
          <cell r="A9" t="str">
            <v>A</v>
          </cell>
        </row>
      </sheetData>
      <sheetData sheetId="12781">
        <row r="9">
          <cell r="A9" t="str">
            <v>A</v>
          </cell>
        </row>
      </sheetData>
      <sheetData sheetId="12782">
        <row r="9">
          <cell r="A9" t="str">
            <v>A</v>
          </cell>
        </row>
      </sheetData>
      <sheetData sheetId="12783">
        <row r="9">
          <cell r="A9" t="str">
            <v>A</v>
          </cell>
        </row>
      </sheetData>
      <sheetData sheetId="12784">
        <row r="9">
          <cell r="A9" t="str">
            <v>A</v>
          </cell>
        </row>
      </sheetData>
      <sheetData sheetId="12785">
        <row r="9">
          <cell r="A9" t="str">
            <v>A</v>
          </cell>
        </row>
      </sheetData>
      <sheetData sheetId="12786">
        <row r="9">
          <cell r="A9" t="str">
            <v>A</v>
          </cell>
        </row>
      </sheetData>
      <sheetData sheetId="12787">
        <row r="9">
          <cell r="A9" t="str">
            <v>A</v>
          </cell>
        </row>
      </sheetData>
      <sheetData sheetId="12788">
        <row r="9">
          <cell r="A9" t="str">
            <v>A</v>
          </cell>
        </row>
      </sheetData>
      <sheetData sheetId="12789">
        <row r="9">
          <cell r="A9" t="str">
            <v>A</v>
          </cell>
        </row>
      </sheetData>
      <sheetData sheetId="12790">
        <row r="9">
          <cell r="A9" t="str">
            <v>A</v>
          </cell>
        </row>
      </sheetData>
      <sheetData sheetId="12791">
        <row r="9">
          <cell r="A9" t="str">
            <v>A</v>
          </cell>
        </row>
      </sheetData>
      <sheetData sheetId="12792">
        <row r="9">
          <cell r="A9" t="str">
            <v>A</v>
          </cell>
        </row>
      </sheetData>
      <sheetData sheetId="12793">
        <row r="9">
          <cell r="A9" t="str">
            <v>A</v>
          </cell>
        </row>
      </sheetData>
      <sheetData sheetId="12794">
        <row r="9">
          <cell r="A9" t="str">
            <v>A</v>
          </cell>
        </row>
      </sheetData>
      <sheetData sheetId="12795">
        <row r="9">
          <cell r="A9" t="str">
            <v>A</v>
          </cell>
        </row>
      </sheetData>
      <sheetData sheetId="12796">
        <row r="9">
          <cell r="A9" t="str">
            <v>A</v>
          </cell>
        </row>
      </sheetData>
      <sheetData sheetId="12797">
        <row r="9">
          <cell r="A9" t="str">
            <v>A</v>
          </cell>
        </row>
      </sheetData>
      <sheetData sheetId="12798">
        <row r="9">
          <cell r="A9" t="str">
            <v>A</v>
          </cell>
        </row>
      </sheetData>
      <sheetData sheetId="12799">
        <row r="9">
          <cell r="A9" t="str">
            <v>A</v>
          </cell>
        </row>
      </sheetData>
      <sheetData sheetId="12800">
        <row r="9">
          <cell r="A9" t="str">
            <v>A</v>
          </cell>
        </row>
      </sheetData>
      <sheetData sheetId="12801">
        <row r="9">
          <cell r="A9" t="str">
            <v>A</v>
          </cell>
        </row>
      </sheetData>
      <sheetData sheetId="12802">
        <row r="9">
          <cell r="A9" t="str">
            <v>A</v>
          </cell>
        </row>
      </sheetData>
      <sheetData sheetId="12803">
        <row r="9">
          <cell r="A9" t="str">
            <v>A</v>
          </cell>
        </row>
      </sheetData>
      <sheetData sheetId="12804">
        <row r="9">
          <cell r="A9" t="str">
            <v>A</v>
          </cell>
        </row>
      </sheetData>
      <sheetData sheetId="12805">
        <row r="9">
          <cell r="A9" t="str">
            <v>A</v>
          </cell>
        </row>
      </sheetData>
      <sheetData sheetId="12806">
        <row r="9">
          <cell r="A9" t="str">
            <v>A</v>
          </cell>
        </row>
      </sheetData>
      <sheetData sheetId="12807">
        <row r="9">
          <cell r="A9" t="str">
            <v>A</v>
          </cell>
        </row>
      </sheetData>
      <sheetData sheetId="12808">
        <row r="9">
          <cell r="A9" t="str">
            <v>A</v>
          </cell>
        </row>
      </sheetData>
      <sheetData sheetId="12809">
        <row r="9">
          <cell r="A9" t="str">
            <v>A</v>
          </cell>
        </row>
      </sheetData>
      <sheetData sheetId="12810">
        <row r="9">
          <cell r="A9" t="str">
            <v>A</v>
          </cell>
        </row>
      </sheetData>
      <sheetData sheetId="12811">
        <row r="9">
          <cell r="A9" t="str">
            <v>A</v>
          </cell>
        </row>
      </sheetData>
      <sheetData sheetId="12812">
        <row r="9">
          <cell r="A9" t="str">
            <v>A</v>
          </cell>
        </row>
      </sheetData>
      <sheetData sheetId="12813">
        <row r="9">
          <cell r="A9" t="str">
            <v>A</v>
          </cell>
        </row>
      </sheetData>
      <sheetData sheetId="12814">
        <row r="9">
          <cell r="A9" t="str">
            <v>A</v>
          </cell>
        </row>
      </sheetData>
      <sheetData sheetId="12815">
        <row r="9">
          <cell r="A9" t="str">
            <v>A</v>
          </cell>
        </row>
      </sheetData>
      <sheetData sheetId="12816">
        <row r="9">
          <cell r="A9" t="str">
            <v>A</v>
          </cell>
        </row>
      </sheetData>
      <sheetData sheetId="12817">
        <row r="9">
          <cell r="A9" t="str">
            <v>A</v>
          </cell>
        </row>
      </sheetData>
      <sheetData sheetId="12818">
        <row r="9">
          <cell r="A9" t="str">
            <v>A</v>
          </cell>
        </row>
      </sheetData>
      <sheetData sheetId="12819">
        <row r="9">
          <cell r="A9" t="str">
            <v>A</v>
          </cell>
        </row>
      </sheetData>
      <sheetData sheetId="12820">
        <row r="9">
          <cell r="A9" t="str">
            <v>A</v>
          </cell>
        </row>
      </sheetData>
      <sheetData sheetId="12821">
        <row r="9">
          <cell r="A9" t="str">
            <v>A</v>
          </cell>
        </row>
      </sheetData>
      <sheetData sheetId="12822">
        <row r="9">
          <cell r="A9" t="str">
            <v>A</v>
          </cell>
        </row>
      </sheetData>
      <sheetData sheetId="12823">
        <row r="9">
          <cell r="A9" t="str">
            <v>A</v>
          </cell>
        </row>
      </sheetData>
      <sheetData sheetId="12824">
        <row r="9">
          <cell r="A9" t="str">
            <v>A</v>
          </cell>
        </row>
      </sheetData>
      <sheetData sheetId="12825">
        <row r="9">
          <cell r="A9" t="str">
            <v>A</v>
          </cell>
        </row>
      </sheetData>
      <sheetData sheetId="12826">
        <row r="9">
          <cell r="A9" t="str">
            <v>A</v>
          </cell>
        </row>
      </sheetData>
      <sheetData sheetId="12827">
        <row r="9">
          <cell r="A9" t="str">
            <v>A</v>
          </cell>
        </row>
      </sheetData>
      <sheetData sheetId="12828">
        <row r="9">
          <cell r="A9" t="str">
            <v>A</v>
          </cell>
        </row>
      </sheetData>
      <sheetData sheetId="12829">
        <row r="9">
          <cell r="A9" t="str">
            <v>A</v>
          </cell>
        </row>
      </sheetData>
      <sheetData sheetId="12830">
        <row r="9">
          <cell r="A9" t="str">
            <v>A</v>
          </cell>
        </row>
      </sheetData>
      <sheetData sheetId="12831">
        <row r="9">
          <cell r="A9" t="str">
            <v>A</v>
          </cell>
        </row>
      </sheetData>
      <sheetData sheetId="12832">
        <row r="9">
          <cell r="A9" t="str">
            <v>A</v>
          </cell>
        </row>
      </sheetData>
      <sheetData sheetId="12833">
        <row r="9">
          <cell r="A9" t="str">
            <v>A</v>
          </cell>
        </row>
      </sheetData>
      <sheetData sheetId="12834">
        <row r="9">
          <cell r="A9" t="str">
            <v>A</v>
          </cell>
        </row>
      </sheetData>
      <sheetData sheetId="12835">
        <row r="9">
          <cell r="A9" t="str">
            <v>A</v>
          </cell>
        </row>
      </sheetData>
      <sheetData sheetId="12836">
        <row r="9">
          <cell r="A9" t="str">
            <v>A</v>
          </cell>
        </row>
      </sheetData>
      <sheetData sheetId="12837">
        <row r="9">
          <cell r="A9" t="str">
            <v>A</v>
          </cell>
        </row>
      </sheetData>
      <sheetData sheetId="12838">
        <row r="9">
          <cell r="A9" t="str">
            <v>A</v>
          </cell>
        </row>
      </sheetData>
      <sheetData sheetId="12839">
        <row r="9">
          <cell r="A9" t="str">
            <v>A</v>
          </cell>
        </row>
      </sheetData>
      <sheetData sheetId="12840">
        <row r="9">
          <cell r="A9" t="str">
            <v>A</v>
          </cell>
        </row>
      </sheetData>
      <sheetData sheetId="12841">
        <row r="9">
          <cell r="A9" t="str">
            <v>A</v>
          </cell>
        </row>
      </sheetData>
      <sheetData sheetId="12842">
        <row r="9">
          <cell r="A9" t="str">
            <v>A</v>
          </cell>
        </row>
      </sheetData>
      <sheetData sheetId="12843">
        <row r="9">
          <cell r="A9" t="str">
            <v>A</v>
          </cell>
        </row>
      </sheetData>
      <sheetData sheetId="12844">
        <row r="9">
          <cell r="A9" t="str">
            <v>A</v>
          </cell>
        </row>
      </sheetData>
      <sheetData sheetId="12845">
        <row r="9">
          <cell r="A9" t="str">
            <v>A</v>
          </cell>
        </row>
      </sheetData>
      <sheetData sheetId="12846">
        <row r="9">
          <cell r="A9" t="str">
            <v>A</v>
          </cell>
        </row>
      </sheetData>
      <sheetData sheetId="12847">
        <row r="9">
          <cell r="A9" t="str">
            <v>A</v>
          </cell>
        </row>
      </sheetData>
      <sheetData sheetId="12848">
        <row r="9">
          <cell r="A9" t="str">
            <v>A</v>
          </cell>
        </row>
      </sheetData>
      <sheetData sheetId="12849">
        <row r="9">
          <cell r="A9" t="str">
            <v>A</v>
          </cell>
        </row>
      </sheetData>
      <sheetData sheetId="12850">
        <row r="9">
          <cell r="A9" t="str">
            <v>A</v>
          </cell>
        </row>
      </sheetData>
      <sheetData sheetId="12851">
        <row r="9">
          <cell r="A9" t="str">
            <v>A</v>
          </cell>
        </row>
      </sheetData>
      <sheetData sheetId="12852">
        <row r="9">
          <cell r="A9" t="str">
            <v>A</v>
          </cell>
        </row>
      </sheetData>
      <sheetData sheetId="12853">
        <row r="9">
          <cell r="A9" t="str">
            <v>A</v>
          </cell>
        </row>
      </sheetData>
      <sheetData sheetId="12854">
        <row r="9">
          <cell r="A9" t="str">
            <v>A</v>
          </cell>
        </row>
      </sheetData>
      <sheetData sheetId="12855">
        <row r="9">
          <cell r="A9" t="str">
            <v>A</v>
          </cell>
        </row>
      </sheetData>
      <sheetData sheetId="12856">
        <row r="9">
          <cell r="A9" t="str">
            <v>A</v>
          </cell>
        </row>
      </sheetData>
      <sheetData sheetId="12857">
        <row r="9">
          <cell r="A9" t="str">
            <v>A</v>
          </cell>
        </row>
      </sheetData>
      <sheetData sheetId="12858">
        <row r="9">
          <cell r="A9" t="str">
            <v>A</v>
          </cell>
        </row>
      </sheetData>
      <sheetData sheetId="12859">
        <row r="9">
          <cell r="A9" t="str">
            <v>A</v>
          </cell>
        </row>
      </sheetData>
      <sheetData sheetId="12860">
        <row r="9">
          <cell r="A9" t="str">
            <v>A</v>
          </cell>
        </row>
      </sheetData>
      <sheetData sheetId="12861">
        <row r="9">
          <cell r="A9" t="str">
            <v>A</v>
          </cell>
        </row>
      </sheetData>
      <sheetData sheetId="12862">
        <row r="9">
          <cell r="A9" t="str">
            <v>A</v>
          </cell>
        </row>
      </sheetData>
      <sheetData sheetId="12863">
        <row r="9">
          <cell r="A9" t="str">
            <v>A</v>
          </cell>
        </row>
      </sheetData>
      <sheetData sheetId="12864">
        <row r="9">
          <cell r="A9" t="str">
            <v>A</v>
          </cell>
        </row>
      </sheetData>
      <sheetData sheetId="12865">
        <row r="9">
          <cell r="A9" t="str">
            <v>A</v>
          </cell>
        </row>
      </sheetData>
      <sheetData sheetId="12866">
        <row r="9">
          <cell r="A9" t="str">
            <v>A</v>
          </cell>
        </row>
      </sheetData>
      <sheetData sheetId="12867">
        <row r="9">
          <cell r="A9" t="str">
            <v>A</v>
          </cell>
        </row>
      </sheetData>
      <sheetData sheetId="12868">
        <row r="9">
          <cell r="A9" t="str">
            <v>A</v>
          </cell>
        </row>
      </sheetData>
      <sheetData sheetId="12869">
        <row r="9">
          <cell r="A9" t="str">
            <v>A</v>
          </cell>
        </row>
      </sheetData>
      <sheetData sheetId="12870">
        <row r="9">
          <cell r="A9" t="str">
            <v>A</v>
          </cell>
        </row>
      </sheetData>
      <sheetData sheetId="12871">
        <row r="9">
          <cell r="A9" t="str">
            <v>A</v>
          </cell>
        </row>
      </sheetData>
      <sheetData sheetId="12872">
        <row r="9">
          <cell r="A9" t="str">
            <v>A</v>
          </cell>
        </row>
      </sheetData>
      <sheetData sheetId="12873">
        <row r="9">
          <cell r="A9" t="str">
            <v>A</v>
          </cell>
        </row>
      </sheetData>
      <sheetData sheetId="12874">
        <row r="9">
          <cell r="A9" t="str">
            <v>A</v>
          </cell>
        </row>
      </sheetData>
      <sheetData sheetId="12875">
        <row r="9">
          <cell r="A9" t="str">
            <v>A</v>
          </cell>
        </row>
      </sheetData>
      <sheetData sheetId="12876">
        <row r="9">
          <cell r="A9" t="str">
            <v>A</v>
          </cell>
        </row>
      </sheetData>
      <sheetData sheetId="12877">
        <row r="9">
          <cell r="A9" t="str">
            <v>A</v>
          </cell>
        </row>
      </sheetData>
      <sheetData sheetId="12878">
        <row r="9">
          <cell r="A9" t="str">
            <v>A</v>
          </cell>
        </row>
      </sheetData>
      <sheetData sheetId="12879">
        <row r="9">
          <cell r="A9" t="str">
            <v>A</v>
          </cell>
        </row>
      </sheetData>
      <sheetData sheetId="12880">
        <row r="9">
          <cell r="A9" t="str">
            <v>A</v>
          </cell>
        </row>
      </sheetData>
      <sheetData sheetId="12881">
        <row r="9">
          <cell r="A9" t="str">
            <v>A</v>
          </cell>
        </row>
      </sheetData>
      <sheetData sheetId="12882">
        <row r="9">
          <cell r="A9" t="str">
            <v>A</v>
          </cell>
        </row>
      </sheetData>
      <sheetData sheetId="12883">
        <row r="9">
          <cell r="A9" t="str">
            <v>A</v>
          </cell>
        </row>
      </sheetData>
      <sheetData sheetId="12884">
        <row r="9">
          <cell r="A9" t="str">
            <v>A</v>
          </cell>
        </row>
      </sheetData>
      <sheetData sheetId="12885">
        <row r="9">
          <cell r="A9" t="str">
            <v>A</v>
          </cell>
        </row>
      </sheetData>
      <sheetData sheetId="12886">
        <row r="9">
          <cell r="A9" t="str">
            <v>A</v>
          </cell>
        </row>
      </sheetData>
      <sheetData sheetId="12887">
        <row r="9">
          <cell r="A9" t="str">
            <v>A</v>
          </cell>
        </row>
      </sheetData>
      <sheetData sheetId="12888">
        <row r="9">
          <cell r="A9" t="str">
            <v>A</v>
          </cell>
        </row>
      </sheetData>
      <sheetData sheetId="12889">
        <row r="9">
          <cell r="A9" t="str">
            <v>A</v>
          </cell>
        </row>
      </sheetData>
      <sheetData sheetId="12890">
        <row r="9">
          <cell r="A9" t="str">
            <v>A</v>
          </cell>
        </row>
      </sheetData>
      <sheetData sheetId="12891">
        <row r="9">
          <cell r="A9" t="str">
            <v>A</v>
          </cell>
        </row>
      </sheetData>
      <sheetData sheetId="12892">
        <row r="9">
          <cell r="A9" t="str">
            <v>A</v>
          </cell>
        </row>
      </sheetData>
      <sheetData sheetId="12893">
        <row r="9">
          <cell r="A9" t="str">
            <v>A</v>
          </cell>
        </row>
      </sheetData>
      <sheetData sheetId="12894">
        <row r="9">
          <cell r="A9" t="str">
            <v>A</v>
          </cell>
        </row>
      </sheetData>
      <sheetData sheetId="12895">
        <row r="9">
          <cell r="A9" t="str">
            <v>A</v>
          </cell>
        </row>
      </sheetData>
      <sheetData sheetId="12896">
        <row r="9">
          <cell r="A9" t="str">
            <v>A</v>
          </cell>
        </row>
      </sheetData>
      <sheetData sheetId="12897">
        <row r="9">
          <cell r="A9" t="str">
            <v>A</v>
          </cell>
        </row>
      </sheetData>
      <sheetData sheetId="12898">
        <row r="9">
          <cell r="A9" t="str">
            <v>A</v>
          </cell>
        </row>
      </sheetData>
      <sheetData sheetId="12899">
        <row r="9">
          <cell r="A9" t="str">
            <v>A</v>
          </cell>
        </row>
      </sheetData>
      <sheetData sheetId="12900">
        <row r="9">
          <cell r="A9" t="str">
            <v>A</v>
          </cell>
        </row>
      </sheetData>
      <sheetData sheetId="12901" refreshError="1"/>
      <sheetData sheetId="12902">
        <row r="9">
          <cell r="A9" t="str">
            <v>A</v>
          </cell>
        </row>
      </sheetData>
      <sheetData sheetId="12903">
        <row r="9">
          <cell r="A9" t="str">
            <v>A</v>
          </cell>
        </row>
      </sheetData>
      <sheetData sheetId="12904">
        <row r="9">
          <cell r="A9" t="str">
            <v>A</v>
          </cell>
        </row>
      </sheetData>
      <sheetData sheetId="12905">
        <row r="9">
          <cell r="A9" t="str">
            <v>A</v>
          </cell>
        </row>
      </sheetData>
      <sheetData sheetId="12906">
        <row r="9">
          <cell r="A9" t="str">
            <v>A</v>
          </cell>
        </row>
      </sheetData>
      <sheetData sheetId="12907">
        <row r="9">
          <cell r="A9" t="str">
            <v>A</v>
          </cell>
        </row>
      </sheetData>
      <sheetData sheetId="12908">
        <row r="9">
          <cell r="A9" t="str">
            <v>A</v>
          </cell>
        </row>
      </sheetData>
      <sheetData sheetId="12909">
        <row r="9">
          <cell r="A9" t="str">
            <v>A</v>
          </cell>
        </row>
      </sheetData>
      <sheetData sheetId="12910">
        <row r="9">
          <cell r="A9" t="str">
            <v>A</v>
          </cell>
        </row>
      </sheetData>
      <sheetData sheetId="12911">
        <row r="9">
          <cell r="A9" t="str">
            <v>A</v>
          </cell>
        </row>
      </sheetData>
      <sheetData sheetId="12912">
        <row r="9">
          <cell r="A9" t="str">
            <v>A</v>
          </cell>
        </row>
      </sheetData>
      <sheetData sheetId="12913">
        <row r="9">
          <cell r="A9" t="str">
            <v>A</v>
          </cell>
        </row>
      </sheetData>
      <sheetData sheetId="12914">
        <row r="9">
          <cell r="A9" t="str">
            <v>A</v>
          </cell>
        </row>
      </sheetData>
      <sheetData sheetId="12915">
        <row r="9">
          <cell r="A9" t="str">
            <v>A</v>
          </cell>
        </row>
      </sheetData>
      <sheetData sheetId="12916">
        <row r="9">
          <cell r="A9" t="str">
            <v>A</v>
          </cell>
        </row>
      </sheetData>
      <sheetData sheetId="12917">
        <row r="9">
          <cell r="A9" t="str">
            <v>A</v>
          </cell>
        </row>
      </sheetData>
      <sheetData sheetId="12918">
        <row r="9">
          <cell r="A9" t="str">
            <v>A</v>
          </cell>
        </row>
      </sheetData>
      <sheetData sheetId="12919">
        <row r="9">
          <cell r="A9" t="str">
            <v>A</v>
          </cell>
        </row>
      </sheetData>
      <sheetData sheetId="12920">
        <row r="9">
          <cell r="A9" t="str">
            <v>A</v>
          </cell>
        </row>
      </sheetData>
      <sheetData sheetId="12921">
        <row r="9">
          <cell r="A9" t="str">
            <v>A</v>
          </cell>
        </row>
      </sheetData>
      <sheetData sheetId="12922">
        <row r="9">
          <cell r="A9" t="str">
            <v>A</v>
          </cell>
        </row>
      </sheetData>
      <sheetData sheetId="12923" refreshError="1"/>
      <sheetData sheetId="12924">
        <row r="9">
          <cell r="A9" t="str">
            <v>A</v>
          </cell>
        </row>
      </sheetData>
      <sheetData sheetId="12925">
        <row r="9">
          <cell r="A9" t="str">
            <v>A</v>
          </cell>
        </row>
      </sheetData>
      <sheetData sheetId="12926" refreshError="1"/>
      <sheetData sheetId="12927">
        <row r="9">
          <cell r="A9" t="str">
            <v>A</v>
          </cell>
        </row>
      </sheetData>
      <sheetData sheetId="12928">
        <row r="9">
          <cell r="A9" t="str">
            <v>A</v>
          </cell>
        </row>
      </sheetData>
      <sheetData sheetId="12929">
        <row r="9">
          <cell r="A9" t="str">
            <v>A</v>
          </cell>
        </row>
      </sheetData>
      <sheetData sheetId="12930" refreshError="1"/>
      <sheetData sheetId="12931" refreshError="1"/>
      <sheetData sheetId="12932">
        <row r="9">
          <cell r="A9" t="str">
            <v>A</v>
          </cell>
        </row>
      </sheetData>
      <sheetData sheetId="12933">
        <row r="9">
          <cell r="A9" t="str">
            <v>A</v>
          </cell>
        </row>
      </sheetData>
      <sheetData sheetId="12934">
        <row r="9">
          <cell r="A9" t="str">
            <v>A</v>
          </cell>
        </row>
      </sheetData>
      <sheetData sheetId="12935">
        <row r="9">
          <cell r="A9" t="str">
            <v>A</v>
          </cell>
        </row>
      </sheetData>
      <sheetData sheetId="12936">
        <row r="9">
          <cell r="A9" t="str">
            <v>A</v>
          </cell>
        </row>
      </sheetData>
      <sheetData sheetId="12937">
        <row r="9">
          <cell r="A9" t="str">
            <v>A</v>
          </cell>
        </row>
      </sheetData>
      <sheetData sheetId="12938" refreshError="1"/>
      <sheetData sheetId="12939" refreshError="1"/>
      <sheetData sheetId="12940">
        <row r="9">
          <cell r="A9" t="str">
            <v>A</v>
          </cell>
        </row>
      </sheetData>
      <sheetData sheetId="12941">
        <row r="9">
          <cell r="A9" t="str">
            <v>A</v>
          </cell>
        </row>
      </sheetData>
      <sheetData sheetId="12942">
        <row r="9">
          <cell r="A9" t="str">
            <v>A</v>
          </cell>
        </row>
      </sheetData>
      <sheetData sheetId="12943">
        <row r="9">
          <cell r="A9" t="str">
            <v>A</v>
          </cell>
        </row>
      </sheetData>
      <sheetData sheetId="12944">
        <row r="9">
          <cell r="A9" t="str">
            <v>A</v>
          </cell>
        </row>
      </sheetData>
      <sheetData sheetId="12945">
        <row r="9">
          <cell r="A9" t="str">
            <v>A</v>
          </cell>
        </row>
      </sheetData>
      <sheetData sheetId="12946">
        <row r="9">
          <cell r="A9" t="str">
            <v>A</v>
          </cell>
        </row>
      </sheetData>
      <sheetData sheetId="12947">
        <row r="9">
          <cell r="A9" t="str">
            <v>A</v>
          </cell>
        </row>
      </sheetData>
      <sheetData sheetId="12948" refreshError="1"/>
      <sheetData sheetId="12949" refreshError="1"/>
      <sheetData sheetId="12950" refreshError="1"/>
      <sheetData sheetId="12951" refreshError="1"/>
      <sheetData sheetId="12952" refreshError="1"/>
      <sheetData sheetId="12953">
        <row r="9">
          <cell r="A9" t="str">
            <v>A</v>
          </cell>
        </row>
      </sheetData>
      <sheetData sheetId="12954">
        <row r="9">
          <cell r="A9" t="str">
            <v>A</v>
          </cell>
        </row>
      </sheetData>
      <sheetData sheetId="12955" refreshError="1"/>
      <sheetData sheetId="12956" refreshError="1"/>
      <sheetData sheetId="12957" refreshError="1"/>
      <sheetData sheetId="12958">
        <row r="9">
          <cell r="A9" t="str">
            <v>A</v>
          </cell>
        </row>
      </sheetData>
      <sheetData sheetId="12959">
        <row r="9">
          <cell r="A9" t="str">
            <v>A</v>
          </cell>
        </row>
      </sheetData>
      <sheetData sheetId="12960" refreshError="1"/>
      <sheetData sheetId="12961">
        <row r="9">
          <cell r="A9" t="str">
            <v>A</v>
          </cell>
        </row>
      </sheetData>
      <sheetData sheetId="12962">
        <row r="9">
          <cell r="A9" t="str">
            <v>A</v>
          </cell>
        </row>
      </sheetData>
      <sheetData sheetId="12963">
        <row r="9">
          <cell r="A9" t="str">
            <v>A</v>
          </cell>
        </row>
      </sheetData>
      <sheetData sheetId="12964">
        <row r="9">
          <cell r="A9" t="str">
            <v>A</v>
          </cell>
        </row>
      </sheetData>
      <sheetData sheetId="12965">
        <row r="9">
          <cell r="A9" t="str">
            <v>A</v>
          </cell>
        </row>
      </sheetData>
      <sheetData sheetId="12966">
        <row r="9">
          <cell r="A9" t="str">
            <v>A</v>
          </cell>
        </row>
      </sheetData>
      <sheetData sheetId="12967">
        <row r="9">
          <cell r="A9" t="str">
            <v>A</v>
          </cell>
        </row>
      </sheetData>
      <sheetData sheetId="12968">
        <row r="9">
          <cell r="A9" t="str">
            <v>A</v>
          </cell>
        </row>
      </sheetData>
      <sheetData sheetId="12969">
        <row r="9">
          <cell r="A9" t="str">
            <v>A</v>
          </cell>
        </row>
      </sheetData>
      <sheetData sheetId="12970">
        <row r="9">
          <cell r="A9" t="str">
            <v>A</v>
          </cell>
        </row>
      </sheetData>
      <sheetData sheetId="12971">
        <row r="9">
          <cell r="A9" t="str">
            <v>A</v>
          </cell>
        </row>
      </sheetData>
      <sheetData sheetId="12972">
        <row r="9">
          <cell r="A9" t="str">
            <v>A</v>
          </cell>
        </row>
      </sheetData>
      <sheetData sheetId="12973">
        <row r="9">
          <cell r="A9" t="str">
            <v>A</v>
          </cell>
        </row>
      </sheetData>
      <sheetData sheetId="12974">
        <row r="9">
          <cell r="A9" t="str">
            <v>A</v>
          </cell>
        </row>
      </sheetData>
      <sheetData sheetId="12975">
        <row r="9">
          <cell r="A9" t="str">
            <v>A</v>
          </cell>
        </row>
      </sheetData>
      <sheetData sheetId="12976">
        <row r="9">
          <cell r="A9" t="str">
            <v>A</v>
          </cell>
        </row>
      </sheetData>
      <sheetData sheetId="12977">
        <row r="9">
          <cell r="A9" t="str">
            <v>A</v>
          </cell>
        </row>
      </sheetData>
      <sheetData sheetId="12978">
        <row r="9">
          <cell r="A9" t="str">
            <v>A</v>
          </cell>
        </row>
      </sheetData>
      <sheetData sheetId="12979">
        <row r="9">
          <cell r="A9" t="str">
            <v>A</v>
          </cell>
        </row>
      </sheetData>
      <sheetData sheetId="12980" refreshError="1"/>
      <sheetData sheetId="12981">
        <row r="9">
          <cell r="A9" t="str">
            <v>A</v>
          </cell>
        </row>
      </sheetData>
      <sheetData sheetId="12982">
        <row r="9">
          <cell r="A9" t="str">
            <v>A</v>
          </cell>
        </row>
      </sheetData>
      <sheetData sheetId="12983">
        <row r="9">
          <cell r="A9" t="str">
            <v>A</v>
          </cell>
        </row>
      </sheetData>
      <sheetData sheetId="12984">
        <row r="9">
          <cell r="A9" t="str">
            <v>A</v>
          </cell>
        </row>
      </sheetData>
      <sheetData sheetId="12985">
        <row r="9">
          <cell r="A9" t="str">
            <v>A</v>
          </cell>
        </row>
      </sheetData>
      <sheetData sheetId="12986">
        <row r="9">
          <cell r="A9" t="str">
            <v>A</v>
          </cell>
        </row>
      </sheetData>
      <sheetData sheetId="12987">
        <row r="9">
          <cell r="A9" t="str">
            <v>A</v>
          </cell>
        </row>
      </sheetData>
      <sheetData sheetId="12988">
        <row r="9">
          <cell r="A9" t="str">
            <v>A</v>
          </cell>
        </row>
      </sheetData>
      <sheetData sheetId="12989">
        <row r="9">
          <cell r="A9" t="str">
            <v>A</v>
          </cell>
        </row>
      </sheetData>
      <sheetData sheetId="12990">
        <row r="9">
          <cell r="A9" t="str">
            <v>A</v>
          </cell>
        </row>
      </sheetData>
      <sheetData sheetId="12991">
        <row r="9">
          <cell r="A9" t="str">
            <v>A</v>
          </cell>
        </row>
      </sheetData>
      <sheetData sheetId="12992">
        <row r="9">
          <cell r="A9" t="str">
            <v>A</v>
          </cell>
        </row>
      </sheetData>
      <sheetData sheetId="12993">
        <row r="9">
          <cell r="A9" t="str">
            <v>A</v>
          </cell>
        </row>
      </sheetData>
      <sheetData sheetId="12994">
        <row r="9">
          <cell r="A9" t="str">
            <v>A</v>
          </cell>
        </row>
      </sheetData>
      <sheetData sheetId="12995">
        <row r="9">
          <cell r="A9" t="str">
            <v>A</v>
          </cell>
        </row>
      </sheetData>
      <sheetData sheetId="12996">
        <row r="9">
          <cell r="A9" t="str">
            <v>A</v>
          </cell>
        </row>
      </sheetData>
      <sheetData sheetId="12997">
        <row r="9">
          <cell r="A9" t="str">
            <v>A</v>
          </cell>
        </row>
      </sheetData>
      <sheetData sheetId="12998">
        <row r="9">
          <cell r="A9" t="str">
            <v>A</v>
          </cell>
        </row>
      </sheetData>
      <sheetData sheetId="12999">
        <row r="9">
          <cell r="A9" t="str">
            <v>A</v>
          </cell>
        </row>
      </sheetData>
      <sheetData sheetId="13000">
        <row r="9">
          <cell r="A9" t="str">
            <v>A</v>
          </cell>
        </row>
      </sheetData>
      <sheetData sheetId="13001">
        <row r="9">
          <cell r="A9" t="str">
            <v>A</v>
          </cell>
        </row>
      </sheetData>
      <sheetData sheetId="13002">
        <row r="9">
          <cell r="A9" t="str">
            <v>A</v>
          </cell>
        </row>
      </sheetData>
      <sheetData sheetId="13003">
        <row r="9">
          <cell r="A9" t="str">
            <v>A</v>
          </cell>
        </row>
      </sheetData>
      <sheetData sheetId="13004">
        <row r="9">
          <cell r="A9" t="str">
            <v>A</v>
          </cell>
        </row>
      </sheetData>
      <sheetData sheetId="13005">
        <row r="9">
          <cell r="A9" t="str">
            <v>A</v>
          </cell>
        </row>
      </sheetData>
      <sheetData sheetId="13006">
        <row r="9">
          <cell r="A9" t="str">
            <v>A</v>
          </cell>
        </row>
      </sheetData>
      <sheetData sheetId="13007">
        <row r="9">
          <cell r="A9" t="str">
            <v>A</v>
          </cell>
        </row>
      </sheetData>
      <sheetData sheetId="13008">
        <row r="9">
          <cell r="A9" t="str">
            <v>A</v>
          </cell>
        </row>
      </sheetData>
      <sheetData sheetId="13009">
        <row r="9">
          <cell r="A9" t="str">
            <v>A</v>
          </cell>
        </row>
      </sheetData>
      <sheetData sheetId="13010">
        <row r="9">
          <cell r="A9" t="str">
            <v>A</v>
          </cell>
        </row>
      </sheetData>
      <sheetData sheetId="13011">
        <row r="9">
          <cell r="A9" t="str">
            <v>A</v>
          </cell>
        </row>
      </sheetData>
      <sheetData sheetId="13012">
        <row r="9">
          <cell r="A9" t="str">
            <v>A</v>
          </cell>
        </row>
      </sheetData>
      <sheetData sheetId="13013">
        <row r="9">
          <cell r="A9" t="str">
            <v>A</v>
          </cell>
        </row>
      </sheetData>
      <sheetData sheetId="13014">
        <row r="9">
          <cell r="A9" t="str">
            <v>A</v>
          </cell>
        </row>
      </sheetData>
      <sheetData sheetId="13015">
        <row r="9">
          <cell r="A9" t="str">
            <v>A</v>
          </cell>
        </row>
      </sheetData>
      <sheetData sheetId="13016">
        <row r="9">
          <cell r="A9" t="str">
            <v>A</v>
          </cell>
        </row>
      </sheetData>
      <sheetData sheetId="13017">
        <row r="9">
          <cell r="A9" t="str">
            <v>A</v>
          </cell>
        </row>
      </sheetData>
      <sheetData sheetId="13018">
        <row r="9">
          <cell r="A9" t="str">
            <v>A</v>
          </cell>
        </row>
      </sheetData>
      <sheetData sheetId="13019">
        <row r="9">
          <cell r="A9" t="str">
            <v>A</v>
          </cell>
        </row>
      </sheetData>
      <sheetData sheetId="13020">
        <row r="9">
          <cell r="A9" t="str">
            <v>A</v>
          </cell>
        </row>
      </sheetData>
      <sheetData sheetId="13021">
        <row r="9">
          <cell r="A9" t="str">
            <v>A</v>
          </cell>
        </row>
      </sheetData>
      <sheetData sheetId="13022">
        <row r="9">
          <cell r="A9" t="str">
            <v>A</v>
          </cell>
        </row>
      </sheetData>
      <sheetData sheetId="13023">
        <row r="9">
          <cell r="A9" t="str">
            <v>A</v>
          </cell>
        </row>
      </sheetData>
      <sheetData sheetId="13024" refreshError="1"/>
      <sheetData sheetId="13025">
        <row r="9">
          <cell r="A9" t="str">
            <v>A</v>
          </cell>
        </row>
      </sheetData>
      <sheetData sheetId="13026">
        <row r="9">
          <cell r="A9" t="str">
            <v>A</v>
          </cell>
        </row>
      </sheetData>
      <sheetData sheetId="13027">
        <row r="9">
          <cell r="A9" t="str">
            <v>A</v>
          </cell>
        </row>
      </sheetData>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ow r="9">
          <cell r="A9" t="str">
            <v>A</v>
          </cell>
        </row>
      </sheetData>
      <sheetData sheetId="13044">
        <row r="9">
          <cell r="A9" t="str">
            <v>A</v>
          </cell>
        </row>
      </sheetData>
      <sheetData sheetId="13045">
        <row r="9">
          <cell r="A9" t="str">
            <v>A</v>
          </cell>
        </row>
      </sheetData>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ow r="9">
          <cell r="A9" t="str">
            <v>A</v>
          </cell>
        </row>
      </sheetData>
      <sheetData sheetId="13055">
        <row r="9">
          <cell r="A9" t="str">
            <v>A</v>
          </cell>
        </row>
      </sheetData>
      <sheetData sheetId="13056" refreshError="1"/>
      <sheetData sheetId="13057" refreshError="1"/>
      <sheetData sheetId="13058" refreshError="1"/>
      <sheetData sheetId="13059" refreshError="1"/>
      <sheetData sheetId="13060" refreshError="1"/>
      <sheetData sheetId="13061" refreshError="1"/>
      <sheetData sheetId="13062">
        <row r="9">
          <cell r="A9" t="str">
            <v>A</v>
          </cell>
        </row>
      </sheetData>
      <sheetData sheetId="13063">
        <row r="9">
          <cell r="A9" t="str">
            <v>A</v>
          </cell>
        </row>
      </sheetData>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ow r="9">
          <cell r="A9" t="str">
            <v>A</v>
          </cell>
        </row>
      </sheetData>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refreshError="1"/>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refreshError="1"/>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ow r="9">
          <cell r="A9" t="str">
            <v>A</v>
          </cell>
        </row>
      </sheetData>
      <sheetData sheetId="13318">
        <row r="9">
          <cell r="A9" t="str">
            <v>A</v>
          </cell>
        </row>
      </sheetData>
      <sheetData sheetId="13319">
        <row r="9">
          <cell r="A9" t="str">
            <v>A</v>
          </cell>
        </row>
      </sheetData>
      <sheetData sheetId="13320">
        <row r="9">
          <cell r="A9" t="str">
            <v>A</v>
          </cell>
        </row>
      </sheetData>
      <sheetData sheetId="13321">
        <row r="9">
          <cell r="A9" t="str">
            <v>A</v>
          </cell>
        </row>
      </sheetData>
      <sheetData sheetId="13322">
        <row r="9">
          <cell r="A9" t="str">
            <v>A</v>
          </cell>
        </row>
      </sheetData>
      <sheetData sheetId="13323">
        <row r="9">
          <cell r="A9" t="str">
            <v>A</v>
          </cell>
        </row>
      </sheetData>
      <sheetData sheetId="13324">
        <row r="9">
          <cell r="A9" t="str">
            <v>A</v>
          </cell>
        </row>
      </sheetData>
      <sheetData sheetId="13325">
        <row r="9">
          <cell r="A9" t="str">
            <v>A</v>
          </cell>
        </row>
      </sheetData>
      <sheetData sheetId="13326">
        <row r="9">
          <cell r="A9" t="str">
            <v>A</v>
          </cell>
        </row>
      </sheetData>
      <sheetData sheetId="13327">
        <row r="9">
          <cell r="A9" t="str">
            <v>A</v>
          </cell>
        </row>
      </sheetData>
      <sheetData sheetId="13328" refreshError="1"/>
      <sheetData sheetId="13329">
        <row r="9">
          <cell r="A9" t="str">
            <v>A</v>
          </cell>
        </row>
      </sheetData>
      <sheetData sheetId="13330">
        <row r="9">
          <cell r="A9" t="str">
            <v>A</v>
          </cell>
        </row>
      </sheetData>
      <sheetData sheetId="13331">
        <row r="9">
          <cell r="A9" t="str">
            <v>A</v>
          </cell>
        </row>
      </sheetData>
      <sheetData sheetId="13332">
        <row r="9">
          <cell r="A9" t="str">
            <v>A</v>
          </cell>
        </row>
      </sheetData>
      <sheetData sheetId="13333">
        <row r="9">
          <cell r="A9" t="str">
            <v>A</v>
          </cell>
        </row>
      </sheetData>
      <sheetData sheetId="13334">
        <row r="9">
          <cell r="A9" t="str">
            <v>A</v>
          </cell>
        </row>
      </sheetData>
      <sheetData sheetId="13335" refreshError="1"/>
      <sheetData sheetId="13336" refreshError="1"/>
      <sheetData sheetId="13337">
        <row r="9">
          <cell r="A9" t="str">
            <v>A</v>
          </cell>
        </row>
      </sheetData>
      <sheetData sheetId="13338">
        <row r="9">
          <cell r="A9" t="str">
            <v>A</v>
          </cell>
        </row>
      </sheetData>
      <sheetData sheetId="13339">
        <row r="9">
          <cell r="A9" t="str">
            <v>A</v>
          </cell>
        </row>
      </sheetData>
      <sheetData sheetId="13340" refreshError="1"/>
      <sheetData sheetId="13341">
        <row r="9">
          <cell r="A9" t="str">
            <v>A</v>
          </cell>
        </row>
      </sheetData>
      <sheetData sheetId="13342">
        <row r="9">
          <cell r="A9" t="str">
            <v>A</v>
          </cell>
        </row>
      </sheetData>
      <sheetData sheetId="13343" refreshError="1"/>
      <sheetData sheetId="13344">
        <row r="9">
          <cell r="A9" t="str">
            <v>A</v>
          </cell>
        </row>
      </sheetData>
      <sheetData sheetId="13345" refreshError="1"/>
      <sheetData sheetId="13346">
        <row r="9">
          <cell r="A9" t="str">
            <v>A</v>
          </cell>
        </row>
      </sheetData>
      <sheetData sheetId="13347">
        <row r="9">
          <cell r="A9" t="str">
            <v>A</v>
          </cell>
        </row>
      </sheetData>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ow r="9">
          <cell r="A9" t="str">
            <v>A</v>
          </cell>
        </row>
      </sheetData>
      <sheetData sheetId="13362">
        <row r="9">
          <cell r="A9" t="str">
            <v>A</v>
          </cell>
        </row>
      </sheetData>
      <sheetData sheetId="13363">
        <row r="9">
          <cell r="A9" t="str">
            <v>A</v>
          </cell>
        </row>
      </sheetData>
      <sheetData sheetId="13364">
        <row r="9">
          <cell r="A9" t="str">
            <v>A</v>
          </cell>
        </row>
      </sheetData>
      <sheetData sheetId="13365">
        <row r="9">
          <cell r="A9" t="str">
            <v>A</v>
          </cell>
        </row>
      </sheetData>
      <sheetData sheetId="13366">
        <row r="9">
          <cell r="A9" t="str">
            <v>A</v>
          </cell>
        </row>
      </sheetData>
      <sheetData sheetId="13367">
        <row r="9">
          <cell r="A9" t="str">
            <v>A</v>
          </cell>
        </row>
      </sheetData>
      <sheetData sheetId="13368">
        <row r="9">
          <cell r="A9" t="str">
            <v>A</v>
          </cell>
        </row>
      </sheetData>
      <sheetData sheetId="13369">
        <row r="9">
          <cell r="A9" t="str">
            <v>A</v>
          </cell>
        </row>
      </sheetData>
      <sheetData sheetId="13370" refreshError="1"/>
      <sheetData sheetId="13371"/>
      <sheetData sheetId="13372"/>
      <sheetData sheetId="13373"/>
      <sheetData sheetId="13374">
        <row r="9">
          <cell r="A9" t="str">
            <v>A</v>
          </cell>
        </row>
      </sheetData>
      <sheetData sheetId="13375">
        <row r="9">
          <cell r="A9" t="str">
            <v>A</v>
          </cell>
        </row>
      </sheetData>
      <sheetData sheetId="13376">
        <row r="9">
          <cell r="A9" t="str">
            <v>A</v>
          </cell>
        </row>
      </sheetData>
      <sheetData sheetId="13377">
        <row r="9">
          <cell r="A9" t="str">
            <v>A</v>
          </cell>
        </row>
      </sheetData>
      <sheetData sheetId="13378">
        <row r="9">
          <cell r="A9" t="str">
            <v>A</v>
          </cell>
        </row>
      </sheetData>
      <sheetData sheetId="13379" refreshError="1"/>
      <sheetData sheetId="13380">
        <row r="9">
          <cell r="A9" t="str">
            <v>A</v>
          </cell>
        </row>
      </sheetData>
      <sheetData sheetId="13381">
        <row r="9">
          <cell r="A9" t="str">
            <v>A</v>
          </cell>
        </row>
      </sheetData>
      <sheetData sheetId="13382">
        <row r="9">
          <cell r="A9" t="str">
            <v>A</v>
          </cell>
        </row>
      </sheetData>
      <sheetData sheetId="13383">
        <row r="9">
          <cell r="A9" t="str">
            <v>A</v>
          </cell>
        </row>
      </sheetData>
      <sheetData sheetId="13384">
        <row r="9">
          <cell r="A9" t="str">
            <v>A</v>
          </cell>
        </row>
      </sheetData>
      <sheetData sheetId="13385">
        <row r="9">
          <cell r="A9" t="str">
            <v>A</v>
          </cell>
        </row>
      </sheetData>
      <sheetData sheetId="13386">
        <row r="9">
          <cell r="A9" t="str">
            <v>A</v>
          </cell>
        </row>
      </sheetData>
      <sheetData sheetId="13387">
        <row r="9">
          <cell r="A9" t="str">
            <v>A</v>
          </cell>
        </row>
      </sheetData>
      <sheetData sheetId="13388">
        <row r="9">
          <cell r="A9" t="str">
            <v>A</v>
          </cell>
        </row>
      </sheetData>
      <sheetData sheetId="13389">
        <row r="9">
          <cell r="A9" t="str">
            <v>A</v>
          </cell>
        </row>
      </sheetData>
      <sheetData sheetId="13390">
        <row r="9">
          <cell r="A9" t="str">
            <v>A</v>
          </cell>
        </row>
      </sheetData>
      <sheetData sheetId="13391">
        <row r="9">
          <cell r="A9" t="str">
            <v>A</v>
          </cell>
        </row>
      </sheetData>
      <sheetData sheetId="13392">
        <row r="9">
          <cell r="A9" t="str">
            <v>A</v>
          </cell>
        </row>
      </sheetData>
      <sheetData sheetId="13393">
        <row r="9">
          <cell r="A9" t="str">
            <v>A</v>
          </cell>
        </row>
      </sheetData>
      <sheetData sheetId="13394">
        <row r="9">
          <cell r="A9" t="str">
            <v>A</v>
          </cell>
        </row>
      </sheetData>
      <sheetData sheetId="13395">
        <row r="9">
          <cell r="A9" t="str">
            <v>A</v>
          </cell>
        </row>
      </sheetData>
      <sheetData sheetId="13396">
        <row r="9">
          <cell r="A9" t="str">
            <v>A</v>
          </cell>
        </row>
      </sheetData>
      <sheetData sheetId="13397">
        <row r="9">
          <cell r="A9" t="str">
            <v>A</v>
          </cell>
        </row>
      </sheetData>
      <sheetData sheetId="13398">
        <row r="9">
          <cell r="A9" t="str">
            <v>A</v>
          </cell>
        </row>
      </sheetData>
      <sheetData sheetId="13399">
        <row r="9">
          <cell r="A9" t="str">
            <v>A</v>
          </cell>
        </row>
      </sheetData>
      <sheetData sheetId="13400">
        <row r="9">
          <cell r="A9" t="str">
            <v>A</v>
          </cell>
        </row>
      </sheetData>
      <sheetData sheetId="13401">
        <row r="9">
          <cell r="A9" t="str">
            <v>A</v>
          </cell>
        </row>
      </sheetData>
      <sheetData sheetId="13402">
        <row r="9">
          <cell r="A9" t="str">
            <v>A</v>
          </cell>
        </row>
      </sheetData>
      <sheetData sheetId="13403">
        <row r="9">
          <cell r="A9" t="str">
            <v>A</v>
          </cell>
        </row>
      </sheetData>
      <sheetData sheetId="13404">
        <row r="9">
          <cell r="A9" t="str">
            <v>A</v>
          </cell>
        </row>
      </sheetData>
      <sheetData sheetId="13405">
        <row r="9">
          <cell r="A9" t="str">
            <v>A</v>
          </cell>
        </row>
      </sheetData>
      <sheetData sheetId="13406">
        <row r="9">
          <cell r="A9" t="str">
            <v>A</v>
          </cell>
        </row>
      </sheetData>
      <sheetData sheetId="13407">
        <row r="9">
          <cell r="A9" t="str">
            <v>A</v>
          </cell>
        </row>
      </sheetData>
      <sheetData sheetId="13408">
        <row r="9">
          <cell r="A9" t="str">
            <v>A</v>
          </cell>
        </row>
      </sheetData>
      <sheetData sheetId="13409">
        <row r="9">
          <cell r="A9" t="str">
            <v>A</v>
          </cell>
        </row>
      </sheetData>
      <sheetData sheetId="13410" refreshError="1"/>
      <sheetData sheetId="13411"/>
      <sheetData sheetId="13412" refreshError="1"/>
      <sheetData sheetId="13413">
        <row r="9">
          <cell r="A9" t="str">
            <v>A</v>
          </cell>
        </row>
      </sheetData>
      <sheetData sheetId="13414">
        <row r="9">
          <cell r="A9" t="str">
            <v>A</v>
          </cell>
        </row>
      </sheetData>
      <sheetData sheetId="13415">
        <row r="9">
          <cell r="A9" t="str">
            <v>A</v>
          </cell>
        </row>
      </sheetData>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ow r="9">
          <cell r="A9" t="str">
            <v>A</v>
          </cell>
        </row>
      </sheetData>
      <sheetData sheetId="13431">
        <row r="9">
          <cell r="A9" t="str">
            <v>A</v>
          </cell>
        </row>
      </sheetData>
      <sheetData sheetId="13432">
        <row r="9">
          <cell r="A9" t="str">
            <v>A</v>
          </cell>
        </row>
      </sheetData>
      <sheetData sheetId="13433">
        <row r="9">
          <cell r="A9" t="str">
            <v>A</v>
          </cell>
        </row>
      </sheetData>
      <sheetData sheetId="13434">
        <row r="9">
          <cell r="A9" t="str">
            <v>A</v>
          </cell>
        </row>
      </sheetData>
      <sheetData sheetId="13435">
        <row r="9">
          <cell r="A9" t="str">
            <v>A</v>
          </cell>
        </row>
      </sheetData>
      <sheetData sheetId="13436" refreshError="1"/>
      <sheetData sheetId="13437" refreshError="1"/>
      <sheetData sheetId="13438" refreshError="1"/>
      <sheetData sheetId="13439" refreshError="1"/>
      <sheetData sheetId="13440">
        <row r="9">
          <cell r="A9" t="str">
            <v>A</v>
          </cell>
        </row>
      </sheetData>
      <sheetData sheetId="13441">
        <row r="9">
          <cell r="A9" t="str">
            <v>A</v>
          </cell>
        </row>
      </sheetData>
      <sheetData sheetId="13442">
        <row r="9">
          <cell r="A9" t="str">
            <v>A</v>
          </cell>
        </row>
      </sheetData>
      <sheetData sheetId="13443">
        <row r="9">
          <cell r="A9" t="str">
            <v>A</v>
          </cell>
        </row>
      </sheetData>
      <sheetData sheetId="13444">
        <row r="9">
          <cell r="A9" t="str">
            <v>A</v>
          </cell>
        </row>
      </sheetData>
      <sheetData sheetId="13445">
        <row r="9">
          <cell r="A9" t="str">
            <v>A</v>
          </cell>
        </row>
      </sheetData>
      <sheetData sheetId="13446">
        <row r="9">
          <cell r="A9" t="str">
            <v>A</v>
          </cell>
        </row>
      </sheetData>
      <sheetData sheetId="13447">
        <row r="9">
          <cell r="A9" t="str">
            <v>A</v>
          </cell>
        </row>
      </sheetData>
      <sheetData sheetId="13448">
        <row r="9">
          <cell r="A9" t="str">
            <v>A</v>
          </cell>
        </row>
      </sheetData>
      <sheetData sheetId="13449">
        <row r="9">
          <cell r="A9" t="str">
            <v>A</v>
          </cell>
        </row>
      </sheetData>
      <sheetData sheetId="13450">
        <row r="9">
          <cell r="A9" t="str">
            <v>A</v>
          </cell>
        </row>
      </sheetData>
      <sheetData sheetId="13451">
        <row r="9">
          <cell r="A9" t="str">
            <v>A</v>
          </cell>
        </row>
      </sheetData>
      <sheetData sheetId="13452">
        <row r="9">
          <cell r="A9" t="str">
            <v>A</v>
          </cell>
        </row>
      </sheetData>
      <sheetData sheetId="13453">
        <row r="9">
          <cell r="A9" t="str">
            <v>A</v>
          </cell>
        </row>
      </sheetData>
      <sheetData sheetId="13454">
        <row r="9">
          <cell r="A9" t="str">
            <v>A</v>
          </cell>
        </row>
      </sheetData>
      <sheetData sheetId="13455">
        <row r="9">
          <cell r="A9" t="str">
            <v>A</v>
          </cell>
        </row>
      </sheetData>
      <sheetData sheetId="13456">
        <row r="9">
          <cell r="A9" t="str">
            <v>A</v>
          </cell>
        </row>
      </sheetData>
      <sheetData sheetId="13457">
        <row r="9">
          <cell r="A9" t="str">
            <v>A</v>
          </cell>
        </row>
      </sheetData>
      <sheetData sheetId="13458">
        <row r="9">
          <cell r="A9" t="str">
            <v>A</v>
          </cell>
        </row>
      </sheetData>
      <sheetData sheetId="13459">
        <row r="9">
          <cell r="A9" t="str">
            <v>A</v>
          </cell>
        </row>
      </sheetData>
      <sheetData sheetId="13460">
        <row r="9">
          <cell r="A9" t="str">
            <v>A</v>
          </cell>
        </row>
      </sheetData>
      <sheetData sheetId="13461">
        <row r="9">
          <cell r="A9" t="str">
            <v>A</v>
          </cell>
        </row>
      </sheetData>
      <sheetData sheetId="13462">
        <row r="9">
          <cell r="A9" t="str">
            <v>A</v>
          </cell>
        </row>
      </sheetData>
      <sheetData sheetId="13463">
        <row r="9">
          <cell r="A9" t="str">
            <v>A</v>
          </cell>
        </row>
      </sheetData>
      <sheetData sheetId="13464">
        <row r="9">
          <cell r="A9" t="str">
            <v>A</v>
          </cell>
        </row>
      </sheetData>
      <sheetData sheetId="13465">
        <row r="9">
          <cell r="A9" t="str">
            <v>A</v>
          </cell>
        </row>
      </sheetData>
      <sheetData sheetId="13466">
        <row r="9">
          <cell r="A9" t="str">
            <v>A</v>
          </cell>
        </row>
      </sheetData>
      <sheetData sheetId="13467">
        <row r="9">
          <cell r="A9" t="str">
            <v>A</v>
          </cell>
        </row>
      </sheetData>
      <sheetData sheetId="13468">
        <row r="9">
          <cell r="A9" t="str">
            <v>A</v>
          </cell>
        </row>
      </sheetData>
      <sheetData sheetId="13469">
        <row r="9">
          <cell r="A9" t="str">
            <v>A</v>
          </cell>
        </row>
      </sheetData>
      <sheetData sheetId="13470">
        <row r="9">
          <cell r="A9" t="str">
            <v>A</v>
          </cell>
        </row>
      </sheetData>
      <sheetData sheetId="13471">
        <row r="9">
          <cell r="A9" t="str">
            <v>A</v>
          </cell>
        </row>
      </sheetData>
      <sheetData sheetId="13472">
        <row r="9">
          <cell r="A9" t="str">
            <v>A</v>
          </cell>
        </row>
      </sheetData>
      <sheetData sheetId="13473">
        <row r="9">
          <cell r="A9" t="str">
            <v>A</v>
          </cell>
        </row>
      </sheetData>
      <sheetData sheetId="13474">
        <row r="9">
          <cell r="A9" t="str">
            <v>A</v>
          </cell>
        </row>
      </sheetData>
      <sheetData sheetId="13475">
        <row r="9">
          <cell r="A9" t="str">
            <v>A</v>
          </cell>
        </row>
      </sheetData>
      <sheetData sheetId="13476">
        <row r="9">
          <cell r="A9" t="str">
            <v>A</v>
          </cell>
        </row>
      </sheetData>
      <sheetData sheetId="13477">
        <row r="9">
          <cell r="A9" t="str">
            <v>A</v>
          </cell>
        </row>
      </sheetData>
      <sheetData sheetId="13478">
        <row r="9">
          <cell r="A9" t="str">
            <v>A</v>
          </cell>
        </row>
      </sheetData>
      <sheetData sheetId="13479">
        <row r="9">
          <cell r="A9" t="str">
            <v>A</v>
          </cell>
        </row>
      </sheetData>
      <sheetData sheetId="13480">
        <row r="9">
          <cell r="A9" t="str">
            <v>A</v>
          </cell>
        </row>
      </sheetData>
      <sheetData sheetId="13481">
        <row r="9">
          <cell r="A9" t="str">
            <v>A</v>
          </cell>
        </row>
      </sheetData>
      <sheetData sheetId="13482">
        <row r="9">
          <cell r="A9" t="str">
            <v>A</v>
          </cell>
        </row>
      </sheetData>
      <sheetData sheetId="13483">
        <row r="9">
          <cell r="A9" t="str">
            <v>A</v>
          </cell>
        </row>
      </sheetData>
      <sheetData sheetId="13484">
        <row r="9">
          <cell r="A9" t="str">
            <v>A</v>
          </cell>
        </row>
      </sheetData>
      <sheetData sheetId="13485">
        <row r="9">
          <cell r="A9" t="str">
            <v>A</v>
          </cell>
        </row>
      </sheetData>
      <sheetData sheetId="13486">
        <row r="9">
          <cell r="A9" t="str">
            <v>A</v>
          </cell>
        </row>
      </sheetData>
      <sheetData sheetId="13487">
        <row r="9">
          <cell r="A9" t="str">
            <v>A</v>
          </cell>
        </row>
      </sheetData>
      <sheetData sheetId="13488">
        <row r="9">
          <cell r="A9" t="str">
            <v>A</v>
          </cell>
        </row>
      </sheetData>
      <sheetData sheetId="13489">
        <row r="9">
          <cell r="A9" t="str">
            <v>A</v>
          </cell>
        </row>
      </sheetData>
      <sheetData sheetId="13490">
        <row r="9">
          <cell r="A9" t="str">
            <v>A</v>
          </cell>
        </row>
      </sheetData>
      <sheetData sheetId="13491">
        <row r="9">
          <cell r="A9" t="str">
            <v>A</v>
          </cell>
        </row>
      </sheetData>
      <sheetData sheetId="13492">
        <row r="9">
          <cell r="A9" t="str">
            <v>A</v>
          </cell>
        </row>
      </sheetData>
      <sheetData sheetId="13493">
        <row r="9">
          <cell r="A9" t="str">
            <v>A</v>
          </cell>
        </row>
      </sheetData>
      <sheetData sheetId="13494">
        <row r="9">
          <cell r="A9" t="str">
            <v>A</v>
          </cell>
        </row>
      </sheetData>
      <sheetData sheetId="13495">
        <row r="9">
          <cell r="A9" t="str">
            <v>A</v>
          </cell>
        </row>
      </sheetData>
      <sheetData sheetId="13496">
        <row r="9">
          <cell r="A9" t="str">
            <v>A</v>
          </cell>
        </row>
      </sheetData>
      <sheetData sheetId="13497">
        <row r="9">
          <cell r="A9" t="str">
            <v>A</v>
          </cell>
        </row>
      </sheetData>
      <sheetData sheetId="13498">
        <row r="9">
          <cell r="A9" t="str">
            <v>A</v>
          </cell>
        </row>
      </sheetData>
      <sheetData sheetId="13499">
        <row r="9">
          <cell r="A9" t="str">
            <v>A</v>
          </cell>
        </row>
      </sheetData>
      <sheetData sheetId="13500">
        <row r="9">
          <cell r="A9" t="str">
            <v>A</v>
          </cell>
        </row>
      </sheetData>
      <sheetData sheetId="13501">
        <row r="9">
          <cell r="A9" t="str">
            <v>A</v>
          </cell>
        </row>
      </sheetData>
      <sheetData sheetId="13502">
        <row r="9">
          <cell r="A9" t="str">
            <v>A</v>
          </cell>
        </row>
      </sheetData>
      <sheetData sheetId="13503">
        <row r="9">
          <cell r="A9" t="str">
            <v>A</v>
          </cell>
        </row>
      </sheetData>
      <sheetData sheetId="13504">
        <row r="9">
          <cell r="A9" t="str">
            <v>A</v>
          </cell>
        </row>
      </sheetData>
      <sheetData sheetId="13505">
        <row r="9">
          <cell r="A9" t="str">
            <v>A</v>
          </cell>
        </row>
      </sheetData>
      <sheetData sheetId="13506">
        <row r="9">
          <cell r="A9" t="str">
            <v>A</v>
          </cell>
        </row>
      </sheetData>
      <sheetData sheetId="13507">
        <row r="9">
          <cell r="A9" t="str">
            <v>A</v>
          </cell>
        </row>
      </sheetData>
      <sheetData sheetId="13508">
        <row r="9">
          <cell r="A9" t="str">
            <v>A</v>
          </cell>
        </row>
      </sheetData>
      <sheetData sheetId="13509">
        <row r="9">
          <cell r="A9" t="str">
            <v>A</v>
          </cell>
        </row>
      </sheetData>
      <sheetData sheetId="13510">
        <row r="9">
          <cell r="A9" t="str">
            <v>A</v>
          </cell>
        </row>
      </sheetData>
      <sheetData sheetId="13511">
        <row r="9">
          <cell r="A9" t="str">
            <v>A</v>
          </cell>
        </row>
      </sheetData>
      <sheetData sheetId="13512">
        <row r="9">
          <cell r="A9" t="str">
            <v>A</v>
          </cell>
        </row>
      </sheetData>
      <sheetData sheetId="13513">
        <row r="9">
          <cell r="A9" t="str">
            <v>A</v>
          </cell>
        </row>
      </sheetData>
      <sheetData sheetId="13514">
        <row r="9">
          <cell r="A9" t="str">
            <v>A</v>
          </cell>
        </row>
      </sheetData>
      <sheetData sheetId="13515">
        <row r="9">
          <cell r="A9" t="str">
            <v>A</v>
          </cell>
        </row>
      </sheetData>
      <sheetData sheetId="13516">
        <row r="9">
          <cell r="A9" t="str">
            <v>A</v>
          </cell>
        </row>
      </sheetData>
      <sheetData sheetId="13517">
        <row r="9">
          <cell r="A9" t="str">
            <v>A</v>
          </cell>
        </row>
      </sheetData>
      <sheetData sheetId="13518">
        <row r="9">
          <cell r="A9" t="str">
            <v>A</v>
          </cell>
        </row>
      </sheetData>
      <sheetData sheetId="13519">
        <row r="9">
          <cell r="A9" t="str">
            <v>A</v>
          </cell>
        </row>
      </sheetData>
      <sheetData sheetId="13520">
        <row r="9">
          <cell r="A9" t="str">
            <v>A</v>
          </cell>
        </row>
      </sheetData>
      <sheetData sheetId="13521">
        <row r="9">
          <cell r="A9" t="str">
            <v>A</v>
          </cell>
        </row>
      </sheetData>
      <sheetData sheetId="13522">
        <row r="9">
          <cell r="A9" t="str">
            <v>A</v>
          </cell>
        </row>
      </sheetData>
      <sheetData sheetId="13523">
        <row r="9">
          <cell r="A9" t="str">
            <v>A</v>
          </cell>
        </row>
      </sheetData>
      <sheetData sheetId="13524">
        <row r="9">
          <cell r="A9" t="str">
            <v>A</v>
          </cell>
        </row>
      </sheetData>
      <sheetData sheetId="13525">
        <row r="9">
          <cell r="A9" t="str">
            <v>A</v>
          </cell>
        </row>
      </sheetData>
      <sheetData sheetId="13526">
        <row r="9">
          <cell r="A9" t="str">
            <v>A</v>
          </cell>
        </row>
      </sheetData>
      <sheetData sheetId="13527">
        <row r="9">
          <cell r="A9" t="str">
            <v>A</v>
          </cell>
        </row>
      </sheetData>
      <sheetData sheetId="13528">
        <row r="9">
          <cell r="A9" t="str">
            <v>A</v>
          </cell>
        </row>
      </sheetData>
      <sheetData sheetId="13529">
        <row r="9">
          <cell r="A9" t="str">
            <v>A</v>
          </cell>
        </row>
      </sheetData>
      <sheetData sheetId="13530">
        <row r="9">
          <cell r="A9" t="str">
            <v>A</v>
          </cell>
        </row>
      </sheetData>
      <sheetData sheetId="13531">
        <row r="9">
          <cell r="A9" t="str">
            <v>A</v>
          </cell>
        </row>
      </sheetData>
      <sheetData sheetId="13532">
        <row r="9">
          <cell r="A9" t="str">
            <v>A</v>
          </cell>
        </row>
      </sheetData>
      <sheetData sheetId="13533">
        <row r="9">
          <cell r="A9" t="str">
            <v>A</v>
          </cell>
        </row>
      </sheetData>
      <sheetData sheetId="13534">
        <row r="9">
          <cell r="A9" t="str">
            <v>A</v>
          </cell>
        </row>
      </sheetData>
      <sheetData sheetId="13535">
        <row r="9">
          <cell r="A9" t="str">
            <v>A</v>
          </cell>
        </row>
      </sheetData>
      <sheetData sheetId="13536">
        <row r="9">
          <cell r="A9" t="str">
            <v>A</v>
          </cell>
        </row>
      </sheetData>
      <sheetData sheetId="13537">
        <row r="9">
          <cell r="A9" t="str">
            <v>A</v>
          </cell>
        </row>
      </sheetData>
      <sheetData sheetId="13538">
        <row r="9">
          <cell r="A9" t="str">
            <v>A</v>
          </cell>
        </row>
      </sheetData>
      <sheetData sheetId="13539">
        <row r="9">
          <cell r="A9" t="str">
            <v>A</v>
          </cell>
        </row>
      </sheetData>
      <sheetData sheetId="13540">
        <row r="9">
          <cell r="A9" t="str">
            <v>A</v>
          </cell>
        </row>
      </sheetData>
      <sheetData sheetId="13541">
        <row r="9">
          <cell r="A9" t="str">
            <v>A</v>
          </cell>
        </row>
      </sheetData>
      <sheetData sheetId="13542">
        <row r="9">
          <cell r="A9" t="str">
            <v>A</v>
          </cell>
        </row>
      </sheetData>
      <sheetData sheetId="13543">
        <row r="9">
          <cell r="A9" t="str">
            <v>A</v>
          </cell>
        </row>
      </sheetData>
      <sheetData sheetId="13544">
        <row r="9">
          <cell r="A9" t="str">
            <v>A</v>
          </cell>
        </row>
      </sheetData>
      <sheetData sheetId="13545">
        <row r="9">
          <cell r="A9" t="str">
            <v>A</v>
          </cell>
        </row>
      </sheetData>
      <sheetData sheetId="13546">
        <row r="9">
          <cell r="A9" t="str">
            <v>A</v>
          </cell>
        </row>
      </sheetData>
      <sheetData sheetId="13547">
        <row r="9">
          <cell r="A9" t="str">
            <v>A</v>
          </cell>
        </row>
      </sheetData>
      <sheetData sheetId="13548">
        <row r="9">
          <cell r="A9" t="str">
            <v>A</v>
          </cell>
        </row>
      </sheetData>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ow r="9">
          <cell r="A9" t="str">
            <v>A</v>
          </cell>
        </row>
      </sheetData>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ow r="9">
          <cell r="A9" t="str">
            <v>A</v>
          </cell>
        </row>
      </sheetData>
      <sheetData sheetId="13573">
        <row r="9">
          <cell r="A9" t="str">
            <v>A</v>
          </cell>
        </row>
      </sheetData>
      <sheetData sheetId="13574">
        <row r="9">
          <cell r="A9" t="str">
            <v>A</v>
          </cell>
        </row>
      </sheetData>
      <sheetData sheetId="13575" refreshError="1"/>
      <sheetData sheetId="13576" refreshError="1"/>
      <sheetData sheetId="13577" refreshError="1"/>
      <sheetData sheetId="13578" refreshError="1"/>
      <sheetData sheetId="13579" refreshError="1"/>
      <sheetData sheetId="13580" refreshError="1"/>
      <sheetData sheetId="13581">
        <row r="9">
          <cell r="A9" t="str">
            <v>A</v>
          </cell>
        </row>
      </sheetData>
      <sheetData sheetId="13582">
        <row r="9">
          <cell r="A9" t="str">
            <v>A</v>
          </cell>
        </row>
      </sheetData>
      <sheetData sheetId="13583">
        <row r="9">
          <cell r="A9" t="str">
            <v>A</v>
          </cell>
        </row>
      </sheetData>
      <sheetData sheetId="13584">
        <row r="9">
          <cell r="A9" t="str">
            <v>A</v>
          </cell>
        </row>
      </sheetData>
      <sheetData sheetId="13585">
        <row r="9">
          <cell r="A9" t="str">
            <v>A</v>
          </cell>
        </row>
      </sheetData>
      <sheetData sheetId="13586">
        <row r="9">
          <cell r="A9" t="str">
            <v>A</v>
          </cell>
        </row>
      </sheetData>
      <sheetData sheetId="13587">
        <row r="9">
          <cell r="A9" t="str">
            <v>A</v>
          </cell>
        </row>
      </sheetData>
      <sheetData sheetId="13588">
        <row r="9">
          <cell r="A9" t="str">
            <v>A</v>
          </cell>
        </row>
      </sheetData>
      <sheetData sheetId="13589">
        <row r="9">
          <cell r="A9" t="str">
            <v>A</v>
          </cell>
        </row>
      </sheetData>
      <sheetData sheetId="13590">
        <row r="9">
          <cell r="A9" t="str">
            <v>A</v>
          </cell>
        </row>
      </sheetData>
      <sheetData sheetId="13591">
        <row r="9">
          <cell r="A9" t="str">
            <v>A</v>
          </cell>
        </row>
      </sheetData>
      <sheetData sheetId="13592" refreshError="1"/>
      <sheetData sheetId="13593" refreshError="1"/>
      <sheetData sheetId="13594" refreshError="1"/>
      <sheetData sheetId="13595">
        <row r="9">
          <cell r="A9" t="str">
            <v>A</v>
          </cell>
        </row>
      </sheetData>
      <sheetData sheetId="13596">
        <row r="9">
          <cell r="A9" t="str">
            <v>A</v>
          </cell>
        </row>
      </sheetData>
      <sheetData sheetId="13597">
        <row r="9">
          <cell r="A9" t="str">
            <v>A</v>
          </cell>
        </row>
      </sheetData>
      <sheetData sheetId="13598">
        <row r="9">
          <cell r="A9" t="str">
            <v>A</v>
          </cell>
        </row>
      </sheetData>
      <sheetData sheetId="13599">
        <row r="9">
          <cell r="A9" t="str">
            <v>A</v>
          </cell>
        </row>
      </sheetData>
      <sheetData sheetId="13600">
        <row r="9">
          <cell r="A9" t="str">
            <v>A</v>
          </cell>
        </row>
      </sheetData>
      <sheetData sheetId="13601">
        <row r="9">
          <cell r="A9" t="str">
            <v>A</v>
          </cell>
        </row>
      </sheetData>
      <sheetData sheetId="13602">
        <row r="9">
          <cell r="A9" t="str">
            <v>A</v>
          </cell>
        </row>
      </sheetData>
      <sheetData sheetId="13603">
        <row r="9">
          <cell r="A9" t="str">
            <v>A</v>
          </cell>
        </row>
      </sheetData>
      <sheetData sheetId="13604">
        <row r="9">
          <cell r="A9" t="str">
            <v>A</v>
          </cell>
        </row>
      </sheetData>
      <sheetData sheetId="13605">
        <row r="9">
          <cell r="A9" t="str">
            <v>A</v>
          </cell>
        </row>
      </sheetData>
      <sheetData sheetId="13606" refreshError="1"/>
      <sheetData sheetId="13607">
        <row r="9">
          <cell r="A9" t="str">
            <v>A</v>
          </cell>
        </row>
      </sheetData>
      <sheetData sheetId="13608">
        <row r="9">
          <cell r="A9" t="str">
            <v>A</v>
          </cell>
        </row>
      </sheetData>
      <sheetData sheetId="13609">
        <row r="9">
          <cell r="A9" t="str">
            <v>A</v>
          </cell>
        </row>
      </sheetData>
      <sheetData sheetId="13610">
        <row r="9">
          <cell r="A9" t="str">
            <v>A</v>
          </cell>
        </row>
      </sheetData>
      <sheetData sheetId="13611">
        <row r="9">
          <cell r="A9" t="str">
            <v>A</v>
          </cell>
        </row>
      </sheetData>
      <sheetData sheetId="13612">
        <row r="9">
          <cell r="A9" t="str">
            <v>A</v>
          </cell>
        </row>
      </sheetData>
      <sheetData sheetId="13613">
        <row r="9">
          <cell r="A9" t="str">
            <v>A</v>
          </cell>
        </row>
      </sheetData>
      <sheetData sheetId="13614">
        <row r="9">
          <cell r="A9" t="str">
            <v>A</v>
          </cell>
        </row>
      </sheetData>
      <sheetData sheetId="13615">
        <row r="9">
          <cell r="A9" t="str">
            <v>A</v>
          </cell>
        </row>
      </sheetData>
      <sheetData sheetId="13616">
        <row r="9">
          <cell r="A9" t="str">
            <v>A</v>
          </cell>
        </row>
      </sheetData>
      <sheetData sheetId="13617">
        <row r="9">
          <cell r="A9" t="str">
            <v>A</v>
          </cell>
        </row>
      </sheetData>
      <sheetData sheetId="13618">
        <row r="9">
          <cell r="A9" t="str">
            <v>A</v>
          </cell>
        </row>
      </sheetData>
      <sheetData sheetId="13619">
        <row r="9">
          <cell r="A9" t="str">
            <v>A</v>
          </cell>
        </row>
      </sheetData>
      <sheetData sheetId="13620" refreshError="1"/>
      <sheetData sheetId="13621" refreshError="1"/>
      <sheetData sheetId="13622" refreshError="1"/>
      <sheetData sheetId="13623" refreshError="1"/>
      <sheetData sheetId="13624">
        <row r="9">
          <cell r="A9" t="str">
            <v>A</v>
          </cell>
        </row>
      </sheetData>
      <sheetData sheetId="13625">
        <row r="9">
          <cell r="A9" t="str">
            <v>A</v>
          </cell>
        </row>
      </sheetData>
      <sheetData sheetId="13626">
        <row r="9">
          <cell r="A9" t="str">
            <v>A</v>
          </cell>
        </row>
      </sheetData>
      <sheetData sheetId="13627">
        <row r="9">
          <cell r="A9" t="str">
            <v>A</v>
          </cell>
        </row>
      </sheetData>
      <sheetData sheetId="13628">
        <row r="9">
          <cell r="A9" t="str">
            <v>A</v>
          </cell>
        </row>
      </sheetData>
      <sheetData sheetId="13629">
        <row r="9">
          <cell r="A9" t="str">
            <v>A</v>
          </cell>
        </row>
      </sheetData>
      <sheetData sheetId="13630">
        <row r="9">
          <cell r="A9" t="str">
            <v>A</v>
          </cell>
        </row>
      </sheetData>
      <sheetData sheetId="13631">
        <row r="9">
          <cell r="A9" t="str">
            <v>A</v>
          </cell>
        </row>
      </sheetData>
      <sheetData sheetId="13632">
        <row r="9">
          <cell r="A9" t="str">
            <v>A</v>
          </cell>
        </row>
      </sheetData>
      <sheetData sheetId="13633">
        <row r="9">
          <cell r="A9" t="str">
            <v>A</v>
          </cell>
        </row>
      </sheetData>
      <sheetData sheetId="13634">
        <row r="9">
          <cell r="A9" t="str">
            <v>A</v>
          </cell>
        </row>
      </sheetData>
      <sheetData sheetId="13635">
        <row r="9">
          <cell r="A9" t="str">
            <v>A</v>
          </cell>
        </row>
      </sheetData>
      <sheetData sheetId="13636">
        <row r="9">
          <cell r="A9" t="str">
            <v>A</v>
          </cell>
        </row>
      </sheetData>
      <sheetData sheetId="13637">
        <row r="9">
          <cell r="A9" t="str">
            <v>A</v>
          </cell>
        </row>
      </sheetData>
      <sheetData sheetId="13638">
        <row r="9">
          <cell r="A9" t="str">
            <v>A</v>
          </cell>
        </row>
      </sheetData>
      <sheetData sheetId="13639">
        <row r="9">
          <cell r="A9" t="str">
            <v>A</v>
          </cell>
        </row>
      </sheetData>
      <sheetData sheetId="13640">
        <row r="9">
          <cell r="A9" t="str">
            <v>A</v>
          </cell>
        </row>
      </sheetData>
      <sheetData sheetId="13641">
        <row r="9">
          <cell r="A9" t="str">
            <v>A</v>
          </cell>
        </row>
      </sheetData>
      <sheetData sheetId="13642">
        <row r="9">
          <cell r="A9" t="str">
            <v>A</v>
          </cell>
        </row>
      </sheetData>
      <sheetData sheetId="13643">
        <row r="9">
          <cell r="A9" t="str">
            <v>A</v>
          </cell>
        </row>
      </sheetData>
      <sheetData sheetId="13644">
        <row r="9">
          <cell r="A9" t="str">
            <v>A</v>
          </cell>
        </row>
      </sheetData>
      <sheetData sheetId="13645">
        <row r="9">
          <cell r="A9" t="str">
            <v>A</v>
          </cell>
        </row>
      </sheetData>
      <sheetData sheetId="13646">
        <row r="9">
          <cell r="A9" t="str">
            <v>A</v>
          </cell>
        </row>
      </sheetData>
      <sheetData sheetId="13647">
        <row r="9">
          <cell r="A9" t="str">
            <v>A</v>
          </cell>
        </row>
      </sheetData>
      <sheetData sheetId="13648">
        <row r="9">
          <cell r="A9" t="str">
            <v>A</v>
          </cell>
        </row>
      </sheetData>
      <sheetData sheetId="13649">
        <row r="9">
          <cell r="A9" t="str">
            <v>A</v>
          </cell>
        </row>
      </sheetData>
      <sheetData sheetId="13650">
        <row r="9">
          <cell r="A9" t="str">
            <v>A</v>
          </cell>
        </row>
      </sheetData>
      <sheetData sheetId="13651">
        <row r="9">
          <cell r="A9" t="str">
            <v>A</v>
          </cell>
        </row>
      </sheetData>
      <sheetData sheetId="13652">
        <row r="9">
          <cell r="A9" t="str">
            <v>A</v>
          </cell>
        </row>
      </sheetData>
      <sheetData sheetId="13653">
        <row r="9">
          <cell r="A9" t="str">
            <v>A</v>
          </cell>
        </row>
      </sheetData>
      <sheetData sheetId="13654">
        <row r="9">
          <cell r="A9" t="str">
            <v>A</v>
          </cell>
        </row>
      </sheetData>
      <sheetData sheetId="13655">
        <row r="9">
          <cell r="A9" t="str">
            <v>A</v>
          </cell>
        </row>
      </sheetData>
      <sheetData sheetId="13656">
        <row r="9">
          <cell r="A9" t="str">
            <v>A</v>
          </cell>
        </row>
      </sheetData>
      <sheetData sheetId="13657">
        <row r="9">
          <cell r="A9" t="str">
            <v>A</v>
          </cell>
        </row>
      </sheetData>
      <sheetData sheetId="13658">
        <row r="9">
          <cell r="A9" t="str">
            <v>A</v>
          </cell>
        </row>
      </sheetData>
      <sheetData sheetId="13659">
        <row r="9">
          <cell r="A9" t="str">
            <v>A</v>
          </cell>
        </row>
      </sheetData>
      <sheetData sheetId="13660">
        <row r="9">
          <cell r="A9" t="str">
            <v>A</v>
          </cell>
        </row>
      </sheetData>
      <sheetData sheetId="13661">
        <row r="9">
          <cell r="A9" t="str">
            <v>A</v>
          </cell>
        </row>
      </sheetData>
      <sheetData sheetId="13662">
        <row r="9">
          <cell r="A9" t="str">
            <v>A</v>
          </cell>
        </row>
      </sheetData>
      <sheetData sheetId="13663">
        <row r="9">
          <cell r="A9" t="str">
            <v>A</v>
          </cell>
        </row>
      </sheetData>
      <sheetData sheetId="13664">
        <row r="9">
          <cell r="A9" t="str">
            <v>A</v>
          </cell>
        </row>
      </sheetData>
      <sheetData sheetId="13665">
        <row r="9">
          <cell r="A9" t="str">
            <v>A</v>
          </cell>
        </row>
      </sheetData>
      <sheetData sheetId="13666">
        <row r="9">
          <cell r="A9" t="str">
            <v>A</v>
          </cell>
        </row>
      </sheetData>
      <sheetData sheetId="13667">
        <row r="9">
          <cell r="A9" t="str">
            <v>A</v>
          </cell>
        </row>
      </sheetData>
      <sheetData sheetId="13668">
        <row r="9">
          <cell r="A9" t="str">
            <v>A</v>
          </cell>
        </row>
      </sheetData>
      <sheetData sheetId="13669">
        <row r="9">
          <cell r="A9" t="str">
            <v>A</v>
          </cell>
        </row>
      </sheetData>
      <sheetData sheetId="13670">
        <row r="9">
          <cell r="A9" t="str">
            <v>A</v>
          </cell>
        </row>
      </sheetData>
      <sheetData sheetId="13671">
        <row r="9">
          <cell r="A9" t="str">
            <v>A</v>
          </cell>
        </row>
      </sheetData>
      <sheetData sheetId="13672">
        <row r="9">
          <cell r="A9" t="str">
            <v>A</v>
          </cell>
        </row>
      </sheetData>
      <sheetData sheetId="13673">
        <row r="9">
          <cell r="A9" t="str">
            <v>A</v>
          </cell>
        </row>
      </sheetData>
      <sheetData sheetId="13674">
        <row r="9">
          <cell r="A9" t="str">
            <v>A</v>
          </cell>
        </row>
      </sheetData>
      <sheetData sheetId="13675">
        <row r="9">
          <cell r="A9" t="str">
            <v>A</v>
          </cell>
        </row>
      </sheetData>
      <sheetData sheetId="13676">
        <row r="9">
          <cell r="A9" t="str">
            <v>A</v>
          </cell>
        </row>
      </sheetData>
      <sheetData sheetId="13677">
        <row r="9">
          <cell r="A9" t="str">
            <v>A</v>
          </cell>
        </row>
      </sheetData>
      <sheetData sheetId="13678">
        <row r="9">
          <cell r="A9" t="str">
            <v>A</v>
          </cell>
        </row>
      </sheetData>
      <sheetData sheetId="13679">
        <row r="9">
          <cell r="A9" t="str">
            <v>A</v>
          </cell>
        </row>
      </sheetData>
      <sheetData sheetId="13680">
        <row r="9">
          <cell r="A9" t="str">
            <v>A</v>
          </cell>
        </row>
      </sheetData>
      <sheetData sheetId="13681">
        <row r="9">
          <cell r="A9" t="str">
            <v>A</v>
          </cell>
        </row>
      </sheetData>
      <sheetData sheetId="13682">
        <row r="9">
          <cell r="A9" t="str">
            <v>A</v>
          </cell>
        </row>
      </sheetData>
      <sheetData sheetId="13683">
        <row r="9">
          <cell r="A9" t="str">
            <v>A</v>
          </cell>
        </row>
      </sheetData>
      <sheetData sheetId="13684">
        <row r="9">
          <cell r="A9" t="str">
            <v>A</v>
          </cell>
        </row>
      </sheetData>
      <sheetData sheetId="13685">
        <row r="9">
          <cell r="A9" t="str">
            <v>A</v>
          </cell>
        </row>
      </sheetData>
      <sheetData sheetId="13686">
        <row r="9">
          <cell r="A9" t="str">
            <v>A</v>
          </cell>
        </row>
      </sheetData>
      <sheetData sheetId="13687">
        <row r="9">
          <cell r="A9" t="str">
            <v>A</v>
          </cell>
        </row>
      </sheetData>
      <sheetData sheetId="13688">
        <row r="9">
          <cell r="A9" t="str">
            <v>A</v>
          </cell>
        </row>
      </sheetData>
      <sheetData sheetId="13689">
        <row r="9">
          <cell r="A9" t="str">
            <v>A</v>
          </cell>
        </row>
      </sheetData>
      <sheetData sheetId="13690">
        <row r="9">
          <cell r="A9" t="str">
            <v>A</v>
          </cell>
        </row>
      </sheetData>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efreshError="1"/>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refreshError="1"/>
      <sheetData sheetId="13835" refreshError="1"/>
      <sheetData sheetId="13836" refreshError="1"/>
      <sheetData sheetId="13837" refreshError="1"/>
      <sheetData sheetId="13838" refreshError="1"/>
      <sheetData sheetId="13839" refreshError="1"/>
      <sheetData sheetId="13840" refreshError="1"/>
      <sheetData sheetId="13841" refreshError="1"/>
      <sheetData sheetId="13842" refreshError="1"/>
      <sheetData sheetId="13843" refreshError="1"/>
      <sheetData sheetId="13844" refreshError="1"/>
      <sheetData sheetId="13845" refreshError="1"/>
      <sheetData sheetId="13846" refreshError="1"/>
      <sheetData sheetId="13847" refreshError="1"/>
      <sheetData sheetId="13848" refreshError="1"/>
      <sheetData sheetId="13849" refreshError="1"/>
      <sheetData sheetId="13850" refreshError="1"/>
      <sheetData sheetId="13851" refreshError="1"/>
      <sheetData sheetId="13852" refreshError="1"/>
      <sheetData sheetId="13853" refreshError="1"/>
      <sheetData sheetId="13854" refreshError="1"/>
      <sheetData sheetId="13855" refreshError="1"/>
      <sheetData sheetId="13856" refreshError="1"/>
      <sheetData sheetId="13857" refreshError="1"/>
      <sheetData sheetId="13858" refreshError="1"/>
      <sheetData sheetId="13859" refreshError="1"/>
      <sheetData sheetId="13860" refreshError="1"/>
      <sheetData sheetId="13861" refreshError="1"/>
      <sheetData sheetId="13862" refreshError="1"/>
      <sheetData sheetId="13863" refreshError="1"/>
      <sheetData sheetId="13864" refreshError="1"/>
      <sheetData sheetId="13865" refreshError="1"/>
      <sheetData sheetId="13866" refreshError="1"/>
      <sheetData sheetId="13867" refreshError="1"/>
      <sheetData sheetId="13868" refreshError="1"/>
      <sheetData sheetId="13869" refreshError="1"/>
      <sheetData sheetId="13870" refreshError="1"/>
      <sheetData sheetId="13871" refreshError="1"/>
      <sheetData sheetId="13872" refreshError="1"/>
      <sheetData sheetId="13873" refreshError="1"/>
      <sheetData sheetId="13874" refreshError="1"/>
      <sheetData sheetId="13875" refreshError="1"/>
      <sheetData sheetId="13876" refreshError="1"/>
      <sheetData sheetId="13877" refreshError="1"/>
      <sheetData sheetId="13878" refreshError="1"/>
      <sheetData sheetId="13879" refreshError="1"/>
      <sheetData sheetId="13880" refreshError="1"/>
      <sheetData sheetId="13881" refreshError="1"/>
      <sheetData sheetId="13882" refreshError="1"/>
      <sheetData sheetId="13883" refreshError="1"/>
      <sheetData sheetId="13884" refreshError="1"/>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refreshError="1"/>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refreshError="1"/>
      <sheetData sheetId="13921" refreshError="1"/>
      <sheetData sheetId="13922" refreshError="1"/>
      <sheetData sheetId="13923" refreshError="1"/>
      <sheetData sheetId="13924" refreshError="1"/>
      <sheetData sheetId="13925" refreshError="1"/>
      <sheetData sheetId="13926" refreshError="1"/>
      <sheetData sheetId="13927" refreshError="1"/>
      <sheetData sheetId="13928" refreshError="1"/>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refreshError="1"/>
      <sheetData sheetId="13947" refreshError="1"/>
      <sheetData sheetId="13948" refreshError="1"/>
      <sheetData sheetId="13949" refreshError="1"/>
      <sheetData sheetId="13950" refreshError="1"/>
      <sheetData sheetId="13951" refreshError="1"/>
      <sheetData sheetId="13952" refreshError="1"/>
      <sheetData sheetId="13953" refreshError="1"/>
      <sheetData sheetId="13954" refreshError="1"/>
      <sheetData sheetId="13955" refreshError="1"/>
      <sheetData sheetId="13956" refreshError="1"/>
      <sheetData sheetId="13957" refreshError="1"/>
      <sheetData sheetId="13958" refreshError="1"/>
      <sheetData sheetId="13959" refreshError="1"/>
      <sheetData sheetId="13960" refreshError="1"/>
      <sheetData sheetId="13961" refreshError="1"/>
      <sheetData sheetId="13962" refreshError="1"/>
      <sheetData sheetId="13963" refreshError="1"/>
      <sheetData sheetId="13964" refreshError="1"/>
      <sheetData sheetId="13965" refreshError="1"/>
      <sheetData sheetId="13966" refreshError="1"/>
      <sheetData sheetId="13967" refreshError="1"/>
      <sheetData sheetId="13968" refreshError="1"/>
      <sheetData sheetId="13969" refreshError="1"/>
      <sheetData sheetId="13970" refreshError="1"/>
      <sheetData sheetId="13971" refreshError="1"/>
      <sheetData sheetId="13972" refreshError="1"/>
      <sheetData sheetId="13973" refreshError="1"/>
      <sheetData sheetId="13974" refreshError="1"/>
      <sheetData sheetId="13975" refreshError="1"/>
      <sheetData sheetId="13976" refreshError="1"/>
      <sheetData sheetId="13977" refreshError="1"/>
      <sheetData sheetId="13978" refreshError="1"/>
      <sheetData sheetId="13979" refreshError="1"/>
      <sheetData sheetId="13980" refreshError="1"/>
      <sheetData sheetId="13981" refreshError="1"/>
      <sheetData sheetId="13982" refreshError="1"/>
      <sheetData sheetId="13983" refreshError="1"/>
      <sheetData sheetId="13984" refreshError="1"/>
      <sheetData sheetId="13985" refreshError="1"/>
      <sheetData sheetId="13986" refreshError="1"/>
      <sheetData sheetId="13987" refreshError="1"/>
      <sheetData sheetId="13988" refreshError="1"/>
      <sheetData sheetId="13989" refreshError="1"/>
      <sheetData sheetId="13990" refreshError="1"/>
      <sheetData sheetId="13991" refreshError="1"/>
      <sheetData sheetId="13992" refreshError="1"/>
      <sheetData sheetId="13993" refreshError="1"/>
      <sheetData sheetId="13994" refreshError="1"/>
      <sheetData sheetId="13995" refreshError="1"/>
      <sheetData sheetId="13996" refreshError="1"/>
      <sheetData sheetId="13997" refreshError="1"/>
      <sheetData sheetId="13998" refreshError="1"/>
      <sheetData sheetId="13999" refreshError="1"/>
      <sheetData sheetId="14000" refreshError="1"/>
      <sheetData sheetId="14001" refreshError="1"/>
      <sheetData sheetId="14002" refreshError="1"/>
      <sheetData sheetId="14003" refreshError="1"/>
      <sheetData sheetId="14004" refreshError="1"/>
      <sheetData sheetId="14005" refreshError="1"/>
      <sheetData sheetId="14006" refreshError="1"/>
      <sheetData sheetId="14007" refreshError="1"/>
      <sheetData sheetId="14008" refreshError="1"/>
      <sheetData sheetId="14009">
        <row r="9">
          <cell r="A9" t="str">
            <v>A</v>
          </cell>
        </row>
      </sheetData>
      <sheetData sheetId="14010" refreshError="1"/>
      <sheetData sheetId="14011" refreshError="1"/>
      <sheetData sheetId="14012" refreshError="1"/>
      <sheetData sheetId="14013" refreshError="1"/>
      <sheetData sheetId="14014" refreshError="1"/>
      <sheetData sheetId="14015" refreshError="1"/>
      <sheetData sheetId="14016" refreshError="1"/>
      <sheetData sheetId="14017" refreshError="1"/>
      <sheetData sheetId="14018" refreshError="1"/>
      <sheetData sheetId="14019" refreshError="1"/>
      <sheetData sheetId="14020" refreshError="1"/>
      <sheetData sheetId="14021" refreshError="1"/>
      <sheetData sheetId="14022" refreshError="1"/>
      <sheetData sheetId="14023" refreshError="1"/>
      <sheetData sheetId="14024" refreshError="1"/>
      <sheetData sheetId="14025" refreshError="1"/>
      <sheetData sheetId="14026" refreshError="1"/>
      <sheetData sheetId="14027" refreshError="1"/>
      <sheetData sheetId="14028" refreshError="1"/>
      <sheetData sheetId="14029">
        <row r="9">
          <cell r="A9" t="str">
            <v>A</v>
          </cell>
        </row>
      </sheetData>
      <sheetData sheetId="14030">
        <row r="9">
          <cell r="A9" t="str">
            <v>A</v>
          </cell>
        </row>
      </sheetData>
      <sheetData sheetId="14031">
        <row r="9">
          <cell r="A9" t="str">
            <v>A</v>
          </cell>
        </row>
      </sheetData>
      <sheetData sheetId="14032">
        <row r="9">
          <cell r="A9" t="str">
            <v>A</v>
          </cell>
        </row>
      </sheetData>
      <sheetData sheetId="14033">
        <row r="9">
          <cell r="A9" t="str">
            <v>A</v>
          </cell>
        </row>
      </sheetData>
      <sheetData sheetId="14034">
        <row r="9">
          <cell r="A9" t="str">
            <v>A</v>
          </cell>
        </row>
      </sheetData>
      <sheetData sheetId="14035">
        <row r="9">
          <cell r="A9" t="str">
            <v>A</v>
          </cell>
        </row>
      </sheetData>
      <sheetData sheetId="14036">
        <row r="9">
          <cell r="A9" t="str">
            <v>A</v>
          </cell>
        </row>
      </sheetData>
      <sheetData sheetId="14037">
        <row r="9">
          <cell r="A9" t="str">
            <v>A</v>
          </cell>
        </row>
      </sheetData>
      <sheetData sheetId="14038">
        <row r="9">
          <cell r="A9" t="str">
            <v>A</v>
          </cell>
        </row>
      </sheetData>
      <sheetData sheetId="14039">
        <row r="9">
          <cell r="A9" t="str">
            <v>A</v>
          </cell>
        </row>
      </sheetData>
      <sheetData sheetId="14040">
        <row r="9">
          <cell r="A9" t="str">
            <v>A</v>
          </cell>
        </row>
      </sheetData>
      <sheetData sheetId="14041">
        <row r="9">
          <cell r="A9" t="str">
            <v>A</v>
          </cell>
        </row>
      </sheetData>
      <sheetData sheetId="14042">
        <row r="9">
          <cell r="A9" t="str">
            <v>A</v>
          </cell>
        </row>
      </sheetData>
      <sheetData sheetId="14043">
        <row r="9">
          <cell r="A9" t="str">
            <v>A</v>
          </cell>
        </row>
      </sheetData>
      <sheetData sheetId="14044">
        <row r="9">
          <cell r="A9" t="str">
            <v>A</v>
          </cell>
        </row>
      </sheetData>
      <sheetData sheetId="14045">
        <row r="9">
          <cell r="A9" t="str">
            <v>A</v>
          </cell>
        </row>
      </sheetData>
      <sheetData sheetId="14046">
        <row r="9">
          <cell r="A9" t="str">
            <v>A</v>
          </cell>
        </row>
      </sheetData>
      <sheetData sheetId="14047">
        <row r="9">
          <cell r="A9" t="str">
            <v>A</v>
          </cell>
        </row>
      </sheetData>
      <sheetData sheetId="14048">
        <row r="9">
          <cell r="A9" t="str">
            <v>A</v>
          </cell>
        </row>
      </sheetData>
      <sheetData sheetId="14049">
        <row r="9">
          <cell r="A9" t="str">
            <v>A</v>
          </cell>
        </row>
      </sheetData>
      <sheetData sheetId="14050" refreshError="1"/>
      <sheetData sheetId="14051" refreshError="1"/>
      <sheetData sheetId="14052" refreshError="1"/>
      <sheetData sheetId="14053" refreshError="1"/>
      <sheetData sheetId="14054" refreshError="1"/>
      <sheetData sheetId="14055" refreshError="1"/>
      <sheetData sheetId="14056" refreshError="1"/>
      <sheetData sheetId="14057" refreshError="1"/>
      <sheetData sheetId="14058" refreshError="1"/>
      <sheetData sheetId="14059">
        <row r="9">
          <cell r="A9" t="str">
            <v>A</v>
          </cell>
        </row>
      </sheetData>
      <sheetData sheetId="14060" refreshError="1"/>
      <sheetData sheetId="14061" refreshError="1"/>
      <sheetData sheetId="14062">
        <row r="9">
          <cell r="A9" t="str">
            <v>A</v>
          </cell>
        </row>
      </sheetData>
      <sheetData sheetId="14063">
        <row r="9">
          <cell r="A9" t="str">
            <v>A</v>
          </cell>
        </row>
      </sheetData>
      <sheetData sheetId="14064">
        <row r="9">
          <cell r="A9" t="str">
            <v>A</v>
          </cell>
        </row>
      </sheetData>
      <sheetData sheetId="14065">
        <row r="9">
          <cell r="A9" t="str">
            <v>A</v>
          </cell>
        </row>
      </sheetData>
      <sheetData sheetId="14066">
        <row r="9">
          <cell r="A9" t="str">
            <v>A</v>
          </cell>
        </row>
      </sheetData>
      <sheetData sheetId="14067">
        <row r="9">
          <cell r="A9" t="str">
            <v>A</v>
          </cell>
        </row>
      </sheetData>
      <sheetData sheetId="14068">
        <row r="9">
          <cell r="A9" t="str">
            <v>A</v>
          </cell>
        </row>
      </sheetData>
      <sheetData sheetId="14069">
        <row r="9">
          <cell r="A9" t="str">
            <v>A</v>
          </cell>
        </row>
      </sheetData>
      <sheetData sheetId="14070">
        <row r="9">
          <cell r="A9" t="str">
            <v>A</v>
          </cell>
        </row>
      </sheetData>
      <sheetData sheetId="14071" refreshError="1"/>
      <sheetData sheetId="14072" refreshError="1"/>
      <sheetData sheetId="14073" refreshError="1"/>
      <sheetData sheetId="14074" refreshError="1"/>
      <sheetData sheetId="14075" refreshError="1"/>
      <sheetData sheetId="14076" refreshError="1"/>
      <sheetData sheetId="14077" refreshError="1"/>
      <sheetData sheetId="14078" refreshError="1"/>
      <sheetData sheetId="14079" refreshError="1"/>
      <sheetData sheetId="14080" refreshError="1"/>
      <sheetData sheetId="14081" refreshError="1"/>
      <sheetData sheetId="14082" refreshError="1"/>
      <sheetData sheetId="14083" refreshError="1"/>
      <sheetData sheetId="14084" refreshError="1"/>
      <sheetData sheetId="14085" refreshError="1"/>
      <sheetData sheetId="14086" refreshError="1"/>
      <sheetData sheetId="14087" refreshError="1"/>
      <sheetData sheetId="14088" refreshError="1"/>
      <sheetData sheetId="14089" refreshError="1"/>
      <sheetData sheetId="14090" refreshError="1"/>
      <sheetData sheetId="14091" refreshError="1"/>
      <sheetData sheetId="14092" refreshError="1"/>
      <sheetData sheetId="14093" refreshError="1"/>
      <sheetData sheetId="14094">
        <row r="9">
          <cell r="A9" t="str">
            <v>A</v>
          </cell>
        </row>
      </sheetData>
      <sheetData sheetId="14095">
        <row r="9">
          <cell r="A9" t="str">
            <v>A</v>
          </cell>
        </row>
      </sheetData>
      <sheetData sheetId="14096" refreshError="1"/>
      <sheetData sheetId="14097" refreshError="1"/>
      <sheetData sheetId="14098" refreshError="1"/>
      <sheetData sheetId="14099" refreshError="1"/>
      <sheetData sheetId="14100" refreshError="1"/>
      <sheetData sheetId="14101">
        <row r="9">
          <cell r="A9" t="str">
            <v>A</v>
          </cell>
        </row>
      </sheetData>
      <sheetData sheetId="14102">
        <row r="9">
          <cell r="A9" t="str">
            <v>A</v>
          </cell>
        </row>
      </sheetData>
      <sheetData sheetId="14103">
        <row r="9">
          <cell r="A9" t="str">
            <v>A</v>
          </cell>
        </row>
      </sheetData>
      <sheetData sheetId="14104">
        <row r="9">
          <cell r="A9" t="str">
            <v>A</v>
          </cell>
        </row>
      </sheetData>
      <sheetData sheetId="14105" refreshError="1"/>
      <sheetData sheetId="14106" refreshError="1"/>
      <sheetData sheetId="14107" refreshError="1"/>
      <sheetData sheetId="14108" refreshError="1"/>
      <sheetData sheetId="14109" refreshError="1"/>
      <sheetData sheetId="14110" refreshError="1"/>
      <sheetData sheetId="14111" refreshError="1"/>
      <sheetData sheetId="14112">
        <row r="9">
          <cell r="A9" t="str">
            <v>A</v>
          </cell>
        </row>
      </sheetData>
      <sheetData sheetId="14113" refreshError="1"/>
      <sheetData sheetId="14114" refreshError="1"/>
      <sheetData sheetId="14115" refreshError="1"/>
      <sheetData sheetId="14116" refreshError="1"/>
      <sheetData sheetId="14117" refreshError="1"/>
      <sheetData sheetId="14118" refreshError="1"/>
      <sheetData sheetId="14119" refreshError="1"/>
      <sheetData sheetId="14120" refreshError="1"/>
      <sheetData sheetId="14121" refreshError="1"/>
      <sheetData sheetId="14122" refreshError="1"/>
      <sheetData sheetId="14123">
        <row r="9">
          <cell r="A9" t="str">
            <v>A</v>
          </cell>
        </row>
      </sheetData>
      <sheetData sheetId="14124">
        <row r="9">
          <cell r="A9" t="str">
            <v>A</v>
          </cell>
        </row>
      </sheetData>
      <sheetData sheetId="14125">
        <row r="9">
          <cell r="A9" t="str">
            <v>A</v>
          </cell>
        </row>
      </sheetData>
      <sheetData sheetId="14126">
        <row r="9">
          <cell r="A9" t="str">
            <v>A</v>
          </cell>
        </row>
      </sheetData>
      <sheetData sheetId="14127">
        <row r="9">
          <cell r="A9" t="str">
            <v>A</v>
          </cell>
        </row>
      </sheetData>
      <sheetData sheetId="14128">
        <row r="9">
          <cell r="A9" t="str">
            <v>A</v>
          </cell>
        </row>
      </sheetData>
      <sheetData sheetId="14129">
        <row r="9">
          <cell r="A9" t="str">
            <v>A</v>
          </cell>
        </row>
      </sheetData>
      <sheetData sheetId="14130">
        <row r="9">
          <cell r="A9" t="str">
            <v>A</v>
          </cell>
        </row>
      </sheetData>
      <sheetData sheetId="14131">
        <row r="9">
          <cell r="A9" t="str">
            <v>A</v>
          </cell>
        </row>
      </sheetData>
      <sheetData sheetId="14132">
        <row r="9">
          <cell r="A9" t="str">
            <v>A</v>
          </cell>
        </row>
      </sheetData>
      <sheetData sheetId="14133">
        <row r="9">
          <cell r="A9" t="str">
            <v>A</v>
          </cell>
        </row>
      </sheetData>
      <sheetData sheetId="14134">
        <row r="9">
          <cell r="A9" t="str">
            <v>A</v>
          </cell>
        </row>
      </sheetData>
      <sheetData sheetId="14135">
        <row r="9">
          <cell r="A9" t="str">
            <v>A</v>
          </cell>
        </row>
      </sheetData>
      <sheetData sheetId="14136">
        <row r="9">
          <cell r="A9" t="str">
            <v>A</v>
          </cell>
        </row>
      </sheetData>
      <sheetData sheetId="14137">
        <row r="9">
          <cell r="A9" t="str">
            <v>A</v>
          </cell>
        </row>
      </sheetData>
      <sheetData sheetId="14138">
        <row r="9">
          <cell r="A9" t="str">
            <v>A</v>
          </cell>
        </row>
      </sheetData>
      <sheetData sheetId="14139">
        <row r="9">
          <cell r="A9" t="str">
            <v>A</v>
          </cell>
        </row>
      </sheetData>
      <sheetData sheetId="14140">
        <row r="9">
          <cell r="A9" t="str">
            <v>A</v>
          </cell>
        </row>
      </sheetData>
      <sheetData sheetId="14141">
        <row r="9">
          <cell r="A9" t="str">
            <v>A</v>
          </cell>
        </row>
      </sheetData>
      <sheetData sheetId="14142">
        <row r="9">
          <cell r="A9" t="str">
            <v>A</v>
          </cell>
        </row>
      </sheetData>
      <sheetData sheetId="14143">
        <row r="9">
          <cell r="A9" t="str">
            <v>A</v>
          </cell>
        </row>
      </sheetData>
      <sheetData sheetId="14144">
        <row r="9">
          <cell r="A9" t="str">
            <v>A</v>
          </cell>
        </row>
      </sheetData>
      <sheetData sheetId="14145">
        <row r="9">
          <cell r="A9" t="str">
            <v>A</v>
          </cell>
        </row>
      </sheetData>
      <sheetData sheetId="14146">
        <row r="9">
          <cell r="A9" t="str">
            <v>A</v>
          </cell>
        </row>
      </sheetData>
      <sheetData sheetId="14147">
        <row r="9">
          <cell r="A9" t="str">
            <v>A</v>
          </cell>
        </row>
      </sheetData>
      <sheetData sheetId="14148">
        <row r="9">
          <cell r="A9" t="str">
            <v>A</v>
          </cell>
        </row>
      </sheetData>
      <sheetData sheetId="14149">
        <row r="9">
          <cell r="A9" t="str">
            <v>A</v>
          </cell>
        </row>
      </sheetData>
      <sheetData sheetId="14150">
        <row r="9">
          <cell r="A9" t="str">
            <v>A</v>
          </cell>
        </row>
      </sheetData>
      <sheetData sheetId="14151">
        <row r="9">
          <cell r="A9" t="str">
            <v>A</v>
          </cell>
        </row>
      </sheetData>
      <sheetData sheetId="14152" refreshError="1"/>
      <sheetData sheetId="14153">
        <row r="9">
          <cell r="A9" t="str">
            <v>A</v>
          </cell>
        </row>
      </sheetData>
      <sheetData sheetId="14154">
        <row r="9">
          <cell r="A9" t="str">
            <v>A</v>
          </cell>
        </row>
      </sheetData>
      <sheetData sheetId="14155">
        <row r="9">
          <cell r="A9" t="str">
            <v>A</v>
          </cell>
        </row>
      </sheetData>
      <sheetData sheetId="14156">
        <row r="9">
          <cell r="A9" t="str">
            <v>A</v>
          </cell>
        </row>
      </sheetData>
      <sheetData sheetId="14157">
        <row r="9">
          <cell r="A9" t="str">
            <v>A</v>
          </cell>
        </row>
      </sheetData>
      <sheetData sheetId="14158">
        <row r="9">
          <cell r="A9" t="str">
            <v>A</v>
          </cell>
        </row>
      </sheetData>
      <sheetData sheetId="14159">
        <row r="9">
          <cell r="A9" t="str">
            <v>A</v>
          </cell>
        </row>
      </sheetData>
      <sheetData sheetId="14160">
        <row r="9">
          <cell r="A9" t="str">
            <v>A</v>
          </cell>
        </row>
      </sheetData>
      <sheetData sheetId="14161">
        <row r="9">
          <cell r="A9" t="str">
            <v>A</v>
          </cell>
        </row>
      </sheetData>
      <sheetData sheetId="14162">
        <row r="9">
          <cell r="A9" t="str">
            <v>A</v>
          </cell>
        </row>
      </sheetData>
      <sheetData sheetId="14163">
        <row r="9">
          <cell r="A9" t="str">
            <v>A</v>
          </cell>
        </row>
      </sheetData>
      <sheetData sheetId="14164">
        <row r="9">
          <cell r="A9" t="str">
            <v>A</v>
          </cell>
        </row>
      </sheetData>
      <sheetData sheetId="14165">
        <row r="9">
          <cell r="A9" t="str">
            <v>A</v>
          </cell>
        </row>
      </sheetData>
      <sheetData sheetId="14166">
        <row r="9">
          <cell r="A9" t="str">
            <v>A</v>
          </cell>
        </row>
      </sheetData>
      <sheetData sheetId="14167">
        <row r="9">
          <cell r="A9" t="str">
            <v>A</v>
          </cell>
        </row>
      </sheetData>
      <sheetData sheetId="14168">
        <row r="9">
          <cell r="A9" t="str">
            <v>A</v>
          </cell>
        </row>
      </sheetData>
      <sheetData sheetId="14169">
        <row r="9">
          <cell r="A9" t="str">
            <v>A</v>
          </cell>
        </row>
      </sheetData>
      <sheetData sheetId="14170">
        <row r="9">
          <cell r="A9" t="str">
            <v>A</v>
          </cell>
        </row>
      </sheetData>
      <sheetData sheetId="14171">
        <row r="9">
          <cell r="A9" t="str">
            <v>A</v>
          </cell>
        </row>
      </sheetData>
      <sheetData sheetId="14172">
        <row r="9">
          <cell r="A9" t="str">
            <v>A</v>
          </cell>
        </row>
      </sheetData>
      <sheetData sheetId="14173">
        <row r="9">
          <cell r="A9" t="str">
            <v>A</v>
          </cell>
        </row>
      </sheetData>
      <sheetData sheetId="14174">
        <row r="9">
          <cell r="A9" t="str">
            <v>A</v>
          </cell>
        </row>
      </sheetData>
      <sheetData sheetId="14175">
        <row r="9">
          <cell r="A9" t="str">
            <v>A</v>
          </cell>
        </row>
      </sheetData>
      <sheetData sheetId="14176">
        <row r="9">
          <cell r="A9" t="str">
            <v>A</v>
          </cell>
        </row>
      </sheetData>
      <sheetData sheetId="14177">
        <row r="9">
          <cell r="A9" t="str">
            <v>A</v>
          </cell>
        </row>
      </sheetData>
      <sheetData sheetId="14178">
        <row r="9">
          <cell r="A9" t="str">
            <v>A</v>
          </cell>
        </row>
      </sheetData>
      <sheetData sheetId="14179">
        <row r="9">
          <cell r="A9" t="str">
            <v>A</v>
          </cell>
        </row>
      </sheetData>
      <sheetData sheetId="14180">
        <row r="9">
          <cell r="A9" t="str">
            <v>A</v>
          </cell>
        </row>
      </sheetData>
      <sheetData sheetId="14181">
        <row r="9">
          <cell r="A9" t="str">
            <v>A</v>
          </cell>
        </row>
      </sheetData>
      <sheetData sheetId="14182">
        <row r="9">
          <cell r="A9" t="str">
            <v>A</v>
          </cell>
        </row>
      </sheetData>
      <sheetData sheetId="14183">
        <row r="9">
          <cell r="A9" t="str">
            <v>A</v>
          </cell>
        </row>
      </sheetData>
      <sheetData sheetId="14184">
        <row r="9">
          <cell r="A9" t="str">
            <v>A</v>
          </cell>
        </row>
      </sheetData>
      <sheetData sheetId="14185">
        <row r="9">
          <cell r="A9" t="str">
            <v>A</v>
          </cell>
        </row>
      </sheetData>
      <sheetData sheetId="14186">
        <row r="9">
          <cell r="A9" t="str">
            <v>A</v>
          </cell>
        </row>
      </sheetData>
      <sheetData sheetId="14187">
        <row r="9">
          <cell r="A9" t="str">
            <v>A</v>
          </cell>
        </row>
      </sheetData>
      <sheetData sheetId="14188">
        <row r="9">
          <cell r="A9" t="str">
            <v>A</v>
          </cell>
        </row>
      </sheetData>
      <sheetData sheetId="14189">
        <row r="9">
          <cell r="A9" t="str">
            <v>A</v>
          </cell>
        </row>
      </sheetData>
      <sheetData sheetId="14190">
        <row r="9">
          <cell r="A9" t="str">
            <v>A</v>
          </cell>
        </row>
      </sheetData>
      <sheetData sheetId="14191">
        <row r="9">
          <cell r="A9" t="str">
            <v>A</v>
          </cell>
        </row>
      </sheetData>
      <sheetData sheetId="14192">
        <row r="9">
          <cell r="A9" t="str">
            <v>A</v>
          </cell>
        </row>
      </sheetData>
      <sheetData sheetId="14193">
        <row r="9">
          <cell r="A9" t="str">
            <v>A</v>
          </cell>
        </row>
      </sheetData>
      <sheetData sheetId="14194">
        <row r="9">
          <cell r="A9" t="str">
            <v>A</v>
          </cell>
        </row>
      </sheetData>
      <sheetData sheetId="14195">
        <row r="9">
          <cell r="A9" t="str">
            <v>A</v>
          </cell>
        </row>
      </sheetData>
      <sheetData sheetId="14196">
        <row r="9">
          <cell r="A9" t="str">
            <v>A</v>
          </cell>
        </row>
      </sheetData>
      <sheetData sheetId="14197"/>
      <sheetData sheetId="14198">
        <row r="9">
          <cell r="A9" t="str">
            <v>A</v>
          </cell>
        </row>
      </sheetData>
      <sheetData sheetId="14199">
        <row r="9">
          <cell r="A9" t="str">
            <v>A</v>
          </cell>
        </row>
      </sheetData>
      <sheetData sheetId="14200">
        <row r="9">
          <cell r="A9" t="str">
            <v>A</v>
          </cell>
        </row>
      </sheetData>
      <sheetData sheetId="14201">
        <row r="9">
          <cell r="A9" t="str">
            <v>A</v>
          </cell>
        </row>
      </sheetData>
      <sheetData sheetId="14202">
        <row r="9">
          <cell r="A9" t="str">
            <v>A</v>
          </cell>
        </row>
      </sheetData>
      <sheetData sheetId="14203">
        <row r="9">
          <cell r="A9" t="str">
            <v>A</v>
          </cell>
        </row>
      </sheetData>
      <sheetData sheetId="14204">
        <row r="9">
          <cell r="A9" t="str">
            <v>A</v>
          </cell>
        </row>
      </sheetData>
      <sheetData sheetId="14205">
        <row r="9">
          <cell r="A9" t="str">
            <v>A</v>
          </cell>
        </row>
      </sheetData>
      <sheetData sheetId="14206">
        <row r="9">
          <cell r="A9" t="str">
            <v>A</v>
          </cell>
        </row>
      </sheetData>
      <sheetData sheetId="14207">
        <row r="9">
          <cell r="A9" t="str">
            <v>A</v>
          </cell>
        </row>
      </sheetData>
      <sheetData sheetId="14208">
        <row r="9">
          <cell r="A9" t="str">
            <v>A</v>
          </cell>
        </row>
      </sheetData>
      <sheetData sheetId="14209"/>
      <sheetData sheetId="14210"/>
      <sheetData sheetId="14211"/>
      <sheetData sheetId="14212"/>
      <sheetData sheetId="14213"/>
      <sheetData sheetId="14214">
        <row r="9">
          <cell r="A9" t="str">
            <v>A</v>
          </cell>
        </row>
      </sheetData>
      <sheetData sheetId="14215">
        <row r="9">
          <cell r="A9" t="str">
            <v>A</v>
          </cell>
        </row>
      </sheetData>
      <sheetData sheetId="14216">
        <row r="9">
          <cell r="A9" t="str">
            <v>A</v>
          </cell>
        </row>
      </sheetData>
      <sheetData sheetId="14217">
        <row r="9">
          <cell r="A9" t="str">
            <v>A</v>
          </cell>
        </row>
      </sheetData>
      <sheetData sheetId="14218">
        <row r="9">
          <cell r="A9" t="str">
            <v>A</v>
          </cell>
        </row>
      </sheetData>
      <sheetData sheetId="14219">
        <row r="9">
          <cell r="A9" t="str">
            <v>A</v>
          </cell>
        </row>
      </sheetData>
      <sheetData sheetId="14220">
        <row r="9">
          <cell r="A9" t="str">
            <v>A</v>
          </cell>
        </row>
      </sheetData>
      <sheetData sheetId="14221">
        <row r="9">
          <cell r="A9" t="str">
            <v>A</v>
          </cell>
        </row>
      </sheetData>
      <sheetData sheetId="14222">
        <row r="9">
          <cell r="A9" t="str">
            <v>A</v>
          </cell>
        </row>
      </sheetData>
      <sheetData sheetId="14223">
        <row r="9">
          <cell r="A9" t="str">
            <v>A</v>
          </cell>
        </row>
      </sheetData>
      <sheetData sheetId="14224">
        <row r="9">
          <cell r="A9" t="str">
            <v>A</v>
          </cell>
        </row>
      </sheetData>
      <sheetData sheetId="14225">
        <row r="9">
          <cell r="A9" t="str">
            <v>A</v>
          </cell>
        </row>
      </sheetData>
      <sheetData sheetId="14226">
        <row r="9">
          <cell r="A9" t="str">
            <v>A</v>
          </cell>
        </row>
      </sheetData>
      <sheetData sheetId="14227">
        <row r="9">
          <cell r="A9" t="str">
            <v>A</v>
          </cell>
        </row>
      </sheetData>
      <sheetData sheetId="14228" refreshError="1"/>
      <sheetData sheetId="14229" refreshError="1"/>
      <sheetData sheetId="14230" refreshError="1"/>
      <sheetData sheetId="14231">
        <row r="9">
          <cell r="A9" t="str">
            <v>A</v>
          </cell>
        </row>
      </sheetData>
      <sheetData sheetId="14232">
        <row r="9">
          <cell r="A9" t="str">
            <v>A</v>
          </cell>
        </row>
      </sheetData>
      <sheetData sheetId="14233">
        <row r="9">
          <cell r="A9" t="str">
            <v>A</v>
          </cell>
        </row>
      </sheetData>
      <sheetData sheetId="14234">
        <row r="9">
          <cell r="A9" t="str">
            <v>A</v>
          </cell>
        </row>
      </sheetData>
      <sheetData sheetId="14235">
        <row r="9">
          <cell r="A9" t="str">
            <v>A</v>
          </cell>
        </row>
      </sheetData>
      <sheetData sheetId="14236" refreshError="1"/>
      <sheetData sheetId="14237">
        <row r="9">
          <cell r="A9" t="str">
            <v>A</v>
          </cell>
        </row>
      </sheetData>
      <sheetData sheetId="14238">
        <row r="9">
          <cell r="A9" t="str">
            <v>A</v>
          </cell>
        </row>
      </sheetData>
      <sheetData sheetId="14239">
        <row r="9">
          <cell r="A9" t="str">
            <v>A</v>
          </cell>
        </row>
      </sheetData>
      <sheetData sheetId="14240">
        <row r="9">
          <cell r="A9" t="str">
            <v>A</v>
          </cell>
        </row>
      </sheetData>
      <sheetData sheetId="14241">
        <row r="9">
          <cell r="A9" t="str">
            <v>A</v>
          </cell>
        </row>
      </sheetData>
      <sheetData sheetId="14242">
        <row r="9">
          <cell r="A9" t="str">
            <v>A</v>
          </cell>
        </row>
      </sheetData>
      <sheetData sheetId="14243">
        <row r="9">
          <cell r="A9" t="str">
            <v>A</v>
          </cell>
        </row>
      </sheetData>
      <sheetData sheetId="14244">
        <row r="9">
          <cell r="A9" t="str">
            <v>A</v>
          </cell>
        </row>
      </sheetData>
      <sheetData sheetId="14245">
        <row r="9">
          <cell r="A9" t="str">
            <v>A</v>
          </cell>
        </row>
      </sheetData>
      <sheetData sheetId="14246" refreshError="1"/>
      <sheetData sheetId="14247">
        <row r="9">
          <cell r="A9" t="str">
            <v>A</v>
          </cell>
        </row>
      </sheetData>
      <sheetData sheetId="14248">
        <row r="9">
          <cell r="A9" t="str">
            <v>A</v>
          </cell>
        </row>
      </sheetData>
      <sheetData sheetId="14249">
        <row r="9">
          <cell r="A9" t="str">
            <v>A</v>
          </cell>
        </row>
      </sheetData>
      <sheetData sheetId="14250">
        <row r="9">
          <cell r="A9" t="str">
            <v>A</v>
          </cell>
        </row>
      </sheetData>
      <sheetData sheetId="14251">
        <row r="9">
          <cell r="A9" t="str">
            <v>A</v>
          </cell>
        </row>
      </sheetData>
      <sheetData sheetId="14252">
        <row r="9">
          <cell r="A9" t="str">
            <v>A</v>
          </cell>
        </row>
      </sheetData>
      <sheetData sheetId="14253">
        <row r="9">
          <cell r="A9" t="str">
            <v>A</v>
          </cell>
        </row>
      </sheetData>
      <sheetData sheetId="14254">
        <row r="9">
          <cell r="A9" t="str">
            <v>A</v>
          </cell>
        </row>
      </sheetData>
      <sheetData sheetId="14255">
        <row r="9">
          <cell r="A9" t="str">
            <v>A</v>
          </cell>
        </row>
      </sheetData>
      <sheetData sheetId="14256">
        <row r="9">
          <cell r="A9" t="str">
            <v>A</v>
          </cell>
        </row>
      </sheetData>
      <sheetData sheetId="14257">
        <row r="9">
          <cell r="A9" t="str">
            <v>A</v>
          </cell>
        </row>
      </sheetData>
      <sheetData sheetId="14258">
        <row r="9">
          <cell r="A9" t="str">
            <v>A</v>
          </cell>
        </row>
      </sheetData>
      <sheetData sheetId="14259">
        <row r="9">
          <cell r="A9" t="str">
            <v>A</v>
          </cell>
        </row>
      </sheetData>
      <sheetData sheetId="14260">
        <row r="9">
          <cell r="A9" t="str">
            <v>A</v>
          </cell>
        </row>
      </sheetData>
      <sheetData sheetId="14261">
        <row r="9">
          <cell r="A9" t="str">
            <v>A</v>
          </cell>
        </row>
      </sheetData>
      <sheetData sheetId="14262">
        <row r="9">
          <cell r="A9" t="str">
            <v>A</v>
          </cell>
        </row>
      </sheetData>
      <sheetData sheetId="14263">
        <row r="9">
          <cell r="A9" t="str">
            <v>A</v>
          </cell>
        </row>
      </sheetData>
      <sheetData sheetId="14264">
        <row r="9">
          <cell r="A9" t="str">
            <v>A</v>
          </cell>
        </row>
      </sheetData>
      <sheetData sheetId="14265">
        <row r="9">
          <cell r="A9" t="str">
            <v>A</v>
          </cell>
        </row>
      </sheetData>
      <sheetData sheetId="14266">
        <row r="9">
          <cell r="A9" t="str">
            <v>A</v>
          </cell>
        </row>
      </sheetData>
      <sheetData sheetId="14267">
        <row r="9">
          <cell r="A9" t="str">
            <v>A</v>
          </cell>
        </row>
      </sheetData>
      <sheetData sheetId="14268" refreshError="1"/>
      <sheetData sheetId="14269">
        <row r="9">
          <cell r="A9" t="str">
            <v>A</v>
          </cell>
        </row>
      </sheetData>
      <sheetData sheetId="14270">
        <row r="9">
          <cell r="A9" t="str">
            <v>A</v>
          </cell>
        </row>
      </sheetData>
      <sheetData sheetId="14271">
        <row r="9">
          <cell r="A9" t="str">
            <v>A</v>
          </cell>
        </row>
      </sheetData>
      <sheetData sheetId="14272">
        <row r="9">
          <cell r="A9" t="str">
            <v>A</v>
          </cell>
        </row>
      </sheetData>
      <sheetData sheetId="14273"/>
      <sheetData sheetId="14274">
        <row r="9">
          <cell r="A9" t="str">
            <v>A</v>
          </cell>
        </row>
      </sheetData>
      <sheetData sheetId="14275">
        <row r="9">
          <cell r="A9" t="str">
            <v>A</v>
          </cell>
        </row>
      </sheetData>
      <sheetData sheetId="14276">
        <row r="9">
          <cell r="A9" t="str">
            <v>A</v>
          </cell>
        </row>
      </sheetData>
      <sheetData sheetId="14277">
        <row r="9">
          <cell r="A9" t="str">
            <v>A</v>
          </cell>
        </row>
      </sheetData>
      <sheetData sheetId="14278">
        <row r="9">
          <cell r="A9" t="str">
            <v>A</v>
          </cell>
        </row>
      </sheetData>
      <sheetData sheetId="14279">
        <row r="9">
          <cell r="A9" t="str">
            <v>A</v>
          </cell>
        </row>
      </sheetData>
      <sheetData sheetId="14280">
        <row r="9">
          <cell r="A9" t="str">
            <v>A</v>
          </cell>
        </row>
      </sheetData>
      <sheetData sheetId="14281">
        <row r="9">
          <cell r="A9" t="str">
            <v>A</v>
          </cell>
        </row>
      </sheetData>
      <sheetData sheetId="14282">
        <row r="9">
          <cell r="A9" t="str">
            <v>A</v>
          </cell>
        </row>
      </sheetData>
      <sheetData sheetId="14283">
        <row r="9">
          <cell r="A9" t="str">
            <v>A</v>
          </cell>
        </row>
      </sheetData>
      <sheetData sheetId="14284">
        <row r="9">
          <cell r="A9" t="str">
            <v>A</v>
          </cell>
        </row>
      </sheetData>
      <sheetData sheetId="14285">
        <row r="9">
          <cell r="A9" t="str">
            <v>A</v>
          </cell>
        </row>
      </sheetData>
      <sheetData sheetId="14286">
        <row r="9">
          <cell r="A9" t="str">
            <v>A</v>
          </cell>
        </row>
      </sheetData>
      <sheetData sheetId="14287" refreshError="1"/>
      <sheetData sheetId="14288">
        <row r="9">
          <cell r="A9" t="str">
            <v>A</v>
          </cell>
        </row>
      </sheetData>
      <sheetData sheetId="14289">
        <row r="9">
          <cell r="A9" t="str">
            <v>A</v>
          </cell>
        </row>
      </sheetData>
      <sheetData sheetId="14290">
        <row r="9">
          <cell r="A9" t="str">
            <v>A</v>
          </cell>
        </row>
      </sheetData>
      <sheetData sheetId="14291">
        <row r="9">
          <cell r="A9" t="str">
            <v>A</v>
          </cell>
        </row>
      </sheetData>
      <sheetData sheetId="14292">
        <row r="9">
          <cell r="A9" t="str">
            <v>A</v>
          </cell>
        </row>
      </sheetData>
      <sheetData sheetId="14293" refreshError="1"/>
      <sheetData sheetId="14294">
        <row r="9">
          <cell r="A9" t="str">
            <v>A</v>
          </cell>
        </row>
      </sheetData>
      <sheetData sheetId="14295">
        <row r="9">
          <cell r="A9" t="str">
            <v>A</v>
          </cell>
        </row>
      </sheetData>
      <sheetData sheetId="14296">
        <row r="9">
          <cell r="A9" t="str">
            <v>A</v>
          </cell>
        </row>
      </sheetData>
      <sheetData sheetId="14297">
        <row r="9">
          <cell r="A9" t="str">
            <v>A</v>
          </cell>
        </row>
      </sheetData>
      <sheetData sheetId="14298">
        <row r="9">
          <cell r="A9" t="str">
            <v>A</v>
          </cell>
        </row>
      </sheetData>
      <sheetData sheetId="14299">
        <row r="9">
          <cell r="A9" t="str">
            <v>A</v>
          </cell>
        </row>
      </sheetData>
      <sheetData sheetId="14300">
        <row r="9">
          <cell r="A9" t="str">
            <v>A</v>
          </cell>
        </row>
      </sheetData>
      <sheetData sheetId="14301">
        <row r="9">
          <cell r="A9" t="str">
            <v>A</v>
          </cell>
        </row>
      </sheetData>
      <sheetData sheetId="14302">
        <row r="9">
          <cell r="A9" t="str">
            <v>A</v>
          </cell>
        </row>
      </sheetData>
      <sheetData sheetId="14303">
        <row r="9">
          <cell r="A9" t="str">
            <v>A</v>
          </cell>
        </row>
      </sheetData>
      <sheetData sheetId="14304">
        <row r="9">
          <cell r="A9" t="str">
            <v>A</v>
          </cell>
        </row>
      </sheetData>
      <sheetData sheetId="14305">
        <row r="9">
          <cell r="A9" t="str">
            <v>A</v>
          </cell>
        </row>
      </sheetData>
      <sheetData sheetId="14306">
        <row r="9">
          <cell r="A9" t="str">
            <v>A</v>
          </cell>
        </row>
      </sheetData>
      <sheetData sheetId="14307">
        <row r="9">
          <cell r="A9" t="str">
            <v>A</v>
          </cell>
        </row>
      </sheetData>
      <sheetData sheetId="14308">
        <row r="9">
          <cell r="A9" t="str">
            <v>A</v>
          </cell>
        </row>
      </sheetData>
      <sheetData sheetId="14309">
        <row r="9">
          <cell r="A9" t="str">
            <v>A</v>
          </cell>
        </row>
      </sheetData>
      <sheetData sheetId="14310">
        <row r="9">
          <cell r="A9" t="str">
            <v>A</v>
          </cell>
        </row>
      </sheetData>
      <sheetData sheetId="14311">
        <row r="9">
          <cell r="A9" t="str">
            <v>A</v>
          </cell>
        </row>
      </sheetData>
      <sheetData sheetId="14312">
        <row r="9">
          <cell r="A9" t="str">
            <v>A</v>
          </cell>
        </row>
      </sheetData>
      <sheetData sheetId="14313">
        <row r="9">
          <cell r="A9" t="str">
            <v>A</v>
          </cell>
        </row>
      </sheetData>
      <sheetData sheetId="14314">
        <row r="9">
          <cell r="A9" t="str">
            <v>A</v>
          </cell>
        </row>
      </sheetData>
      <sheetData sheetId="14315">
        <row r="9">
          <cell r="A9" t="str">
            <v>A</v>
          </cell>
        </row>
      </sheetData>
      <sheetData sheetId="14316">
        <row r="9">
          <cell r="A9" t="str">
            <v>A</v>
          </cell>
        </row>
      </sheetData>
      <sheetData sheetId="14317">
        <row r="9">
          <cell r="A9" t="str">
            <v>A</v>
          </cell>
        </row>
      </sheetData>
      <sheetData sheetId="14318">
        <row r="9">
          <cell r="A9" t="str">
            <v>A</v>
          </cell>
        </row>
      </sheetData>
      <sheetData sheetId="14319">
        <row r="9">
          <cell r="A9" t="str">
            <v>A</v>
          </cell>
        </row>
      </sheetData>
      <sheetData sheetId="14320">
        <row r="9">
          <cell r="A9" t="str">
            <v>A</v>
          </cell>
        </row>
      </sheetData>
      <sheetData sheetId="14321">
        <row r="9">
          <cell r="A9" t="str">
            <v>A</v>
          </cell>
        </row>
      </sheetData>
      <sheetData sheetId="14322">
        <row r="9">
          <cell r="A9" t="str">
            <v>A</v>
          </cell>
        </row>
      </sheetData>
      <sheetData sheetId="14323">
        <row r="9">
          <cell r="A9" t="str">
            <v>A</v>
          </cell>
        </row>
      </sheetData>
      <sheetData sheetId="14324">
        <row r="9">
          <cell r="A9" t="str">
            <v>A</v>
          </cell>
        </row>
      </sheetData>
      <sheetData sheetId="14325">
        <row r="9">
          <cell r="A9" t="str">
            <v>A</v>
          </cell>
        </row>
      </sheetData>
      <sheetData sheetId="14326">
        <row r="9">
          <cell r="A9" t="str">
            <v>A</v>
          </cell>
        </row>
      </sheetData>
      <sheetData sheetId="14327">
        <row r="9">
          <cell r="A9" t="str">
            <v>A</v>
          </cell>
        </row>
      </sheetData>
      <sheetData sheetId="14328">
        <row r="9">
          <cell r="A9" t="str">
            <v>A</v>
          </cell>
        </row>
      </sheetData>
      <sheetData sheetId="14329">
        <row r="9">
          <cell r="A9" t="str">
            <v>A</v>
          </cell>
        </row>
      </sheetData>
      <sheetData sheetId="14330">
        <row r="9">
          <cell r="A9" t="str">
            <v>A</v>
          </cell>
        </row>
      </sheetData>
      <sheetData sheetId="14331">
        <row r="9">
          <cell r="A9" t="str">
            <v>A</v>
          </cell>
        </row>
      </sheetData>
      <sheetData sheetId="14332">
        <row r="9">
          <cell r="A9" t="str">
            <v>A</v>
          </cell>
        </row>
      </sheetData>
      <sheetData sheetId="14333">
        <row r="9">
          <cell r="A9" t="str">
            <v>A</v>
          </cell>
        </row>
      </sheetData>
      <sheetData sheetId="14334">
        <row r="9">
          <cell r="A9" t="str">
            <v>A</v>
          </cell>
        </row>
      </sheetData>
      <sheetData sheetId="14335">
        <row r="9">
          <cell r="A9" t="str">
            <v>A</v>
          </cell>
        </row>
      </sheetData>
      <sheetData sheetId="14336">
        <row r="9">
          <cell r="A9" t="str">
            <v>A</v>
          </cell>
        </row>
      </sheetData>
      <sheetData sheetId="14337">
        <row r="9">
          <cell r="A9" t="str">
            <v>A</v>
          </cell>
        </row>
      </sheetData>
      <sheetData sheetId="14338">
        <row r="9">
          <cell r="A9" t="str">
            <v>A</v>
          </cell>
        </row>
      </sheetData>
      <sheetData sheetId="14339">
        <row r="9">
          <cell r="A9" t="str">
            <v>A</v>
          </cell>
        </row>
      </sheetData>
      <sheetData sheetId="14340">
        <row r="9">
          <cell r="A9" t="str">
            <v>A</v>
          </cell>
        </row>
      </sheetData>
      <sheetData sheetId="14341">
        <row r="9">
          <cell r="A9" t="str">
            <v>A</v>
          </cell>
        </row>
      </sheetData>
      <sheetData sheetId="14342">
        <row r="9">
          <cell r="A9" t="str">
            <v>A</v>
          </cell>
        </row>
      </sheetData>
      <sheetData sheetId="14343">
        <row r="9">
          <cell r="A9" t="str">
            <v>A</v>
          </cell>
        </row>
      </sheetData>
      <sheetData sheetId="14344">
        <row r="9">
          <cell r="A9" t="str">
            <v>A</v>
          </cell>
        </row>
      </sheetData>
      <sheetData sheetId="14345">
        <row r="9">
          <cell r="A9" t="str">
            <v>A</v>
          </cell>
        </row>
      </sheetData>
      <sheetData sheetId="14346">
        <row r="9">
          <cell r="A9" t="str">
            <v>A</v>
          </cell>
        </row>
      </sheetData>
      <sheetData sheetId="14347">
        <row r="9">
          <cell r="A9" t="str">
            <v>A</v>
          </cell>
        </row>
      </sheetData>
      <sheetData sheetId="14348">
        <row r="9">
          <cell r="A9" t="str">
            <v>A</v>
          </cell>
        </row>
      </sheetData>
      <sheetData sheetId="14349">
        <row r="9">
          <cell r="A9" t="str">
            <v>A</v>
          </cell>
        </row>
      </sheetData>
      <sheetData sheetId="14350">
        <row r="9">
          <cell r="A9" t="str">
            <v>A</v>
          </cell>
        </row>
      </sheetData>
      <sheetData sheetId="14351">
        <row r="9">
          <cell r="A9" t="str">
            <v>A</v>
          </cell>
        </row>
      </sheetData>
      <sheetData sheetId="14352">
        <row r="9">
          <cell r="A9" t="str">
            <v>A</v>
          </cell>
        </row>
      </sheetData>
      <sheetData sheetId="14353">
        <row r="9">
          <cell r="A9" t="str">
            <v>A</v>
          </cell>
        </row>
      </sheetData>
      <sheetData sheetId="14354">
        <row r="9">
          <cell r="A9" t="str">
            <v>A</v>
          </cell>
        </row>
      </sheetData>
      <sheetData sheetId="14355">
        <row r="9">
          <cell r="A9" t="str">
            <v>A</v>
          </cell>
        </row>
      </sheetData>
      <sheetData sheetId="14356">
        <row r="9">
          <cell r="A9" t="str">
            <v>A</v>
          </cell>
        </row>
      </sheetData>
      <sheetData sheetId="14357">
        <row r="9">
          <cell r="A9" t="str">
            <v>A</v>
          </cell>
        </row>
      </sheetData>
      <sheetData sheetId="14358">
        <row r="9">
          <cell r="A9" t="str">
            <v>A</v>
          </cell>
        </row>
      </sheetData>
      <sheetData sheetId="14359">
        <row r="9">
          <cell r="A9" t="str">
            <v>A</v>
          </cell>
        </row>
      </sheetData>
      <sheetData sheetId="14360">
        <row r="9">
          <cell r="A9" t="str">
            <v>A</v>
          </cell>
        </row>
      </sheetData>
      <sheetData sheetId="14361">
        <row r="9">
          <cell r="A9" t="str">
            <v>A</v>
          </cell>
        </row>
      </sheetData>
      <sheetData sheetId="14362">
        <row r="9">
          <cell r="A9" t="str">
            <v>A</v>
          </cell>
        </row>
      </sheetData>
      <sheetData sheetId="14363">
        <row r="9">
          <cell r="A9" t="str">
            <v>A</v>
          </cell>
        </row>
      </sheetData>
      <sheetData sheetId="14364">
        <row r="9">
          <cell r="A9" t="str">
            <v>A</v>
          </cell>
        </row>
      </sheetData>
      <sheetData sheetId="14365">
        <row r="9">
          <cell r="A9" t="str">
            <v>A</v>
          </cell>
        </row>
      </sheetData>
      <sheetData sheetId="14366">
        <row r="9">
          <cell r="A9" t="str">
            <v>A</v>
          </cell>
        </row>
      </sheetData>
      <sheetData sheetId="14367">
        <row r="9">
          <cell r="A9" t="str">
            <v>A</v>
          </cell>
        </row>
      </sheetData>
      <sheetData sheetId="14368">
        <row r="9">
          <cell r="A9" t="str">
            <v>A</v>
          </cell>
        </row>
      </sheetData>
      <sheetData sheetId="14369">
        <row r="9">
          <cell r="A9" t="str">
            <v>A</v>
          </cell>
        </row>
      </sheetData>
      <sheetData sheetId="14370">
        <row r="9">
          <cell r="A9" t="str">
            <v>A</v>
          </cell>
        </row>
      </sheetData>
      <sheetData sheetId="14371">
        <row r="9">
          <cell r="A9" t="str">
            <v>A</v>
          </cell>
        </row>
      </sheetData>
      <sheetData sheetId="14372">
        <row r="9">
          <cell r="A9" t="str">
            <v>A</v>
          </cell>
        </row>
      </sheetData>
      <sheetData sheetId="14373">
        <row r="9">
          <cell r="A9" t="str">
            <v>A</v>
          </cell>
        </row>
      </sheetData>
      <sheetData sheetId="14374">
        <row r="9">
          <cell r="A9" t="str">
            <v>A</v>
          </cell>
        </row>
      </sheetData>
      <sheetData sheetId="14375">
        <row r="9">
          <cell r="A9" t="str">
            <v>A</v>
          </cell>
        </row>
      </sheetData>
      <sheetData sheetId="14376" refreshError="1"/>
      <sheetData sheetId="14377" refreshError="1"/>
      <sheetData sheetId="14378">
        <row r="9">
          <cell r="A9" t="str">
            <v>A</v>
          </cell>
        </row>
      </sheetData>
      <sheetData sheetId="14379">
        <row r="9">
          <cell r="A9" t="str">
            <v>A</v>
          </cell>
        </row>
      </sheetData>
      <sheetData sheetId="14380">
        <row r="9">
          <cell r="A9" t="str">
            <v>A</v>
          </cell>
        </row>
      </sheetData>
      <sheetData sheetId="14381">
        <row r="9">
          <cell r="A9" t="str">
            <v>A</v>
          </cell>
        </row>
      </sheetData>
      <sheetData sheetId="14382" refreshError="1"/>
      <sheetData sheetId="14383" refreshError="1"/>
      <sheetData sheetId="14384" refreshError="1"/>
      <sheetData sheetId="14385">
        <row r="9">
          <cell r="A9" t="str">
            <v>A</v>
          </cell>
        </row>
      </sheetData>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ow r="9">
          <cell r="A9" t="str">
            <v>A</v>
          </cell>
        </row>
      </sheetData>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ow r="9">
          <cell r="A9" t="str">
            <v>A</v>
          </cell>
        </row>
      </sheetData>
      <sheetData sheetId="14412">
        <row r="9">
          <cell r="A9" t="str">
            <v>A</v>
          </cell>
        </row>
      </sheetData>
      <sheetData sheetId="14413">
        <row r="9">
          <cell r="A9" t="str">
            <v>A</v>
          </cell>
        </row>
      </sheetData>
      <sheetData sheetId="14414">
        <row r="9">
          <cell r="A9" t="str">
            <v>A</v>
          </cell>
        </row>
      </sheetData>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ow r="9">
          <cell r="A9" t="str">
            <v>A</v>
          </cell>
        </row>
      </sheetData>
      <sheetData sheetId="14424" refreshError="1"/>
      <sheetData sheetId="14425" refreshError="1"/>
      <sheetData sheetId="14426">
        <row r="9">
          <cell r="A9" t="str">
            <v>A</v>
          </cell>
        </row>
      </sheetData>
      <sheetData sheetId="14427" refreshError="1"/>
      <sheetData sheetId="14428" refreshError="1"/>
      <sheetData sheetId="14429">
        <row r="9">
          <cell r="A9" t="str">
            <v>A</v>
          </cell>
        </row>
      </sheetData>
      <sheetData sheetId="14430">
        <row r="9">
          <cell r="A9" t="str">
            <v>A</v>
          </cell>
        </row>
      </sheetData>
      <sheetData sheetId="14431">
        <row r="9">
          <cell r="A9" t="str">
            <v>A</v>
          </cell>
        </row>
      </sheetData>
      <sheetData sheetId="14432">
        <row r="9">
          <cell r="A9" t="str">
            <v>A</v>
          </cell>
        </row>
      </sheetData>
      <sheetData sheetId="14433">
        <row r="9">
          <cell r="A9" t="str">
            <v>A</v>
          </cell>
        </row>
      </sheetData>
      <sheetData sheetId="14434">
        <row r="9">
          <cell r="A9" t="str">
            <v>A</v>
          </cell>
        </row>
      </sheetData>
      <sheetData sheetId="14435">
        <row r="9">
          <cell r="A9" t="str">
            <v>A</v>
          </cell>
        </row>
      </sheetData>
      <sheetData sheetId="14436">
        <row r="9">
          <cell r="A9" t="str">
            <v>A</v>
          </cell>
        </row>
      </sheetData>
      <sheetData sheetId="14437">
        <row r="9">
          <cell r="A9" t="str">
            <v>A</v>
          </cell>
        </row>
      </sheetData>
      <sheetData sheetId="14438">
        <row r="9">
          <cell r="A9" t="str">
            <v>A</v>
          </cell>
        </row>
      </sheetData>
      <sheetData sheetId="14439">
        <row r="9">
          <cell r="A9" t="str">
            <v>A</v>
          </cell>
        </row>
      </sheetData>
      <sheetData sheetId="14440">
        <row r="9">
          <cell r="A9" t="str">
            <v>A</v>
          </cell>
        </row>
      </sheetData>
      <sheetData sheetId="14441">
        <row r="9">
          <cell r="A9" t="str">
            <v>A</v>
          </cell>
        </row>
      </sheetData>
      <sheetData sheetId="14442">
        <row r="9">
          <cell r="A9" t="str">
            <v>A</v>
          </cell>
        </row>
      </sheetData>
      <sheetData sheetId="14443">
        <row r="9">
          <cell r="A9" t="str">
            <v>A</v>
          </cell>
        </row>
      </sheetData>
      <sheetData sheetId="14444">
        <row r="9">
          <cell r="A9" t="str">
            <v>A</v>
          </cell>
        </row>
      </sheetData>
      <sheetData sheetId="14445">
        <row r="9">
          <cell r="A9" t="str">
            <v>A</v>
          </cell>
        </row>
      </sheetData>
      <sheetData sheetId="14446">
        <row r="9">
          <cell r="A9" t="str">
            <v>A</v>
          </cell>
        </row>
      </sheetData>
      <sheetData sheetId="14447">
        <row r="9">
          <cell r="A9" t="str">
            <v>A</v>
          </cell>
        </row>
      </sheetData>
      <sheetData sheetId="14448">
        <row r="9">
          <cell r="A9" t="str">
            <v>A</v>
          </cell>
        </row>
      </sheetData>
      <sheetData sheetId="14449">
        <row r="9">
          <cell r="A9" t="str">
            <v>A</v>
          </cell>
        </row>
      </sheetData>
      <sheetData sheetId="14450">
        <row r="9">
          <cell r="A9" t="str">
            <v>A</v>
          </cell>
        </row>
      </sheetData>
      <sheetData sheetId="14451">
        <row r="9">
          <cell r="A9" t="str">
            <v>A</v>
          </cell>
        </row>
      </sheetData>
      <sheetData sheetId="14452">
        <row r="9">
          <cell r="A9" t="str">
            <v>A</v>
          </cell>
        </row>
      </sheetData>
      <sheetData sheetId="14453">
        <row r="9">
          <cell r="A9" t="str">
            <v>A</v>
          </cell>
        </row>
      </sheetData>
      <sheetData sheetId="14454">
        <row r="9">
          <cell r="A9" t="str">
            <v>A</v>
          </cell>
        </row>
      </sheetData>
      <sheetData sheetId="14455">
        <row r="9">
          <cell r="A9" t="str">
            <v>A</v>
          </cell>
        </row>
      </sheetData>
      <sheetData sheetId="14456">
        <row r="9">
          <cell r="A9" t="str">
            <v>A</v>
          </cell>
        </row>
      </sheetData>
      <sheetData sheetId="14457">
        <row r="9">
          <cell r="A9" t="str">
            <v>A</v>
          </cell>
        </row>
      </sheetData>
      <sheetData sheetId="14458">
        <row r="9">
          <cell r="A9" t="str">
            <v>A</v>
          </cell>
        </row>
      </sheetData>
      <sheetData sheetId="14459">
        <row r="9">
          <cell r="A9" t="str">
            <v>A</v>
          </cell>
        </row>
      </sheetData>
      <sheetData sheetId="14460">
        <row r="9">
          <cell r="A9" t="str">
            <v>A</v>
          </cell>
        </row>
      </sheetData>
      <sheetData sheetId="14461">
        <row r="9">
          <cell r="A9" t="str">
            <v>A</v>
          </cell>
        </row>
      </sheetData>
      <sheetData sheetId="14462">
        <row r="9">
          <cell r="A9" t="str">
            <v>A</v>
          </cell>
        </row>
      </sheetData>
      <sheetData sheetId="14463">
        <row r="9">
          <cell r="A9" t="str">
            <v>A</v>
          </cell>
        </row>
      </sheetData>
      <sheetData sheetId="14464">
        <row r="9">
          <cell r="A9" t="str">
            <v>A</v>
          </cell>
        </row>
      </sheetData>
      <sheetData sheetId="14465">
        <row r="9">
          <cell r="A9" t="str">
            <v>A</v>
          </cell>
        </row>
      </sheetData>
      <sheetData sheetId="14466">
        <row r="9">
          <cell r="A9" t="str">
            <v>A</v>
          </cell>
        </row>
      </sheetData>
      <sheetData sheetId="14467">
        <row r="9">
          <cell r="A9" t="str">
            <v>A</v>
          </cell>
        </row>
      </sheetData>
      <sheetData sheetId="14468">
        <row r="9">
          <cell r="A9" t="str">
            <v>A</v>
          </cell>
        </row>
      </sheetData>
      <sheetData sheetId="14469">
        <row r="9">
          <cell r="A9" t="str">
            <v>A</v>
          </cell>
        </row>
      </sheetData>
      <sheetData sheetId="14470">
        <row r="9">
          <cell r="A9" t="str">
            <v>A</v>
          </cell>
        </row>
      </sheetData>
      <sheetData sheetId="14471">
        <row r="9">
          <cell r="A9" t="str">
            <v>A</v>
          </cell>
        </row>
      </sheetData>
      <sheetData sheetId="14472">
        <row r="9">
          <cell r="A9" t="str">
            <v>A</v>
          </cell>
        </row>
      </sheetData>
      <sheetData sheetId="14473">
        <row r="9">
          <cell r="A9" t="str">
            <v>A</v>
          </cell>
        </row>
      </sheetData>
      <sheetData sheetId="14474">
        <row r="9">
          <cell r="A9" t="str">
            <v>A</v>
          </cell>
        </row>
      </sheetData>
      <sheetData sheetId="14475">
        <row r="9">
          <cell r="A9" t="str">
            <v>A</v>
          </cell>
        </row>
      </sheetData>
      <sheetData sheetId="14476">
        <row r="9">
          <cell r="A9" t="str">
            <v>A</v>
          </cell>
        </row>
      </sheetData>
      <sheetData sheetId="14477">
        <row r="9">
          <cell r="A9" t="str">
            <v>A</v>
          </cell>
        </row>
      </sheetData>
      <sheetData sheetId="14478">
        <row r="9">
          <cell r="A9" t="str">
            <v>A</v>
          </cell>
        </row>
      </sheetData>
      <sheetData sheetId="14479">
        <row r="9">
          <cell r="A9" t="str">
            <v>A</v>
          </cell>
        </row>
      </sheetData>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ow r="9">
          <cell r="A9" t="str">
            <v>A</v>
          </cell>
        </row>
      </sheetData>
      <sheetData sheetId="14549" refreshError="1"/>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ow r="9">
          <cell r="A9" t="str">
            <v>A</v>
          </cell>
        </row>
      </sheetData>
      <sheetData sheetId="14562">
        <row r="9">
          <cell r="A9" t="str">
            <v>A</v>
          </cell>
        </row>
      </sheetData>
      <sheetData sheetId="14563">
        <row r="9">
          <cell r="A9" t="str">
            <v>A</v>
          </cell>
        </row>
      </sheetData>
      <sheetData sheetId="14564">
        <row r="9">
          <cell r="A9" t="str">
            <v>A</v>
          </cell>
        </row>
      </sheetData>
      <sheetData sheetId="14565">
        <row r="9">
          <cell r="A9" t="str">
            <v>A</v>
          </cell>
        </row>
      </sheetData>
      <sheetData sheetId="14566">
        <row r="9">
          <cell r="A9" t="str">
            <v>A</v>
          </cell>
        </row>
      </sheetData>
      <sheetData sheetId="14567">
        <row r="9">
          <cell r="A9" t="str">
            <v>A</v>
          </cell>
        </row>
      </sheetData>
      <sheetData sheetId="14568">
        <row r="9">
          <cell r="A9" t="str">
            <v>A</v>
          </cell>
        </row>
      </sheetData>
      <sheetData sheetId="14569">
        <row r="9">
          <cell r="A9" t="str">
            <v>A</v>
          </cell>
        </row>
      </sheetData>
      <sheetData sheetId="14570">
        <row r="9">
          <cell r="A9" t="str">
            <v>A</v>
          </cell>
        </row>
      </sheetData>
      <sheetData sheetId="14571" refreshError="1"/>
      <sheetData sheetId="14572">
        <row r="9">
          <cell r="A9" t="str">
            <v>A</v>
          </cell>
        </row>
      </sheetData>
      <sheetData sheetId="14573">
        <row r="9">
          <cell r="A9" t="str">
            <v>A</v>
          </cell>
        </row>
      </sheetData>
      <sheetData sheetId="14574">
        <row r="9">
          <cell r="A9" t="str">
            <v>A</v>
          </cell>
        </row>
      </sheetData>
      <sheetData sheetId="14575" refreshError="1"/>
      <sheetData sheetId="14576">
        <row r="9">
          <cell r="A9" t="str">
            <v>A</v>
          </cell>
        </row>
      </sheetData>
      <sheetData sheetId="14577">
        <row r="9">
          <cell r="A9" t="str">
            <v>A</v>
          </cell>
        </row>
      </sheetData>
      <sheetData sheetId="14578">
        <row r="9">
          <cell r="A9" t="str">
            <v>A</v>
          </cell>
        </row>
      </sheetData>
      <sheetData sheetId="14579">
        <row r="9">
          <cell r="A9" t="str">
            <v>A</v>
          </cell>
        </row>
      </sheetData>
      <sheetData sheetId="14580">
        <row r="9">
          <cell r="A9" t="str">
            <v>A</v>
          </cell>
        </row>
      </sheetData>
      <sheetData sheetId="14581">
        <row r="9">
          <cell r="A9" t="str">
            <v>A</v>
          </cell>
        </row>
      </sheetData>
      <sheetData sheetId="14582">
        <row r="9">
          <cell r="A9" t="str">
            <v>A</v>
          </cell>
        </row>
      </sheetData>
      <sheetData sheetId="14583">
        <row r="9">
          <cell r="A9" t="str">
            <v>A</v>
          </cell>
        </row>
      </sheetData>
      <sheetData sheetId="14584">
        <row r="9">
          <cell r="A9" t="str">
            <v>A</v>
          </cell>
        </row>
      </sheetData>
      <sheetData sheetId="14585">
        <row r="9">
          <cell r="A9" t="str">
            <v>A</v>
          </cell>
        </row>
      </sheetData>
      <sheetData sheetId="14586">
        <row r="9">
          <cell r="A9" t="str">
            <v>A</v>
          </cell>
        </row>
      </sheetData>
      <sheetData sheetId="14587" refreshError="1"/>
      <sheetData sheetId="14588" refreshError="1"/>
      <sheetData sheetId="14589" refreshError="1"/>
      <sheetData sheetId="14590" refreshError="1"/>
      <sheetData sheetId="14591" refreshError="1"/>
      <sheetData sheetId="14592" refreshError="1"/>
      <sheetData sheetId="14593">
        <row r="9">
          <cell r="A9" t="str">
            <v>A</v>
          </cell>
        </row>
      </sheetData>
      <sheetData sheetId="14594">
        <row r="9">
          <cell r="A9" t="str">
            <v>A</v>
          </cell>
        </row>
      </sheetData>
      <sheetData sheetId="14595">
        <row r="9">
          <cell r="A9" t="str">
            <v>A</v>
          </cell>
        </row>
      </sheetData>
      <sheetData sheetId="14596">
        <row r="9">
          <cell r="A9" t="str">
            <v>A</v>
          </cell>
        </row>
      </sheetData>
      <sheetData sheetId="14597" refreshError="1"/>
      <sheetData sheetId="14598" refreshError="1"/>
      <sheetData sheetId="14599">
        <row r="9">
          <cell r="A9" t="str">
            <v>A</v>
          </cell>
        </row>
      </sheetData>
      <sheetData sheetId="14600">
        <row r="9">
          <cell r="A9" t="str">
            <v>A</v>
          </cell>
        </row>
      </sheetData>
      <sheetData sheetId="14601">
        <row r="9">
          <cell r="A9" t="str">
            <v>A</v>
          </cell>
        </row>
      </sheetData>
      <sheetData sheetId="14602" refreshError="1"/>
      <sheetData sheetId="14603" refreshError="1"/>
      <sheetData sheetId="14604" refreshError="1"/>
      <sheetData sheetId="14605" refreshError="1"/>
      <sheetData sheetId="14606">
        <row r="9">
          <cell r="A9" t="str">
            <v>A</v>
          </cell>
        </row>
      </sheetData>
      <sheetData sheetId="14607">
        <row r="9">
          <cell r="A9" t="str">
            <v>A</v>
          </cell>
        </row>
      </sheetData>
      <sheetData sheetId="14608">
        <row r="9">
          <cell r="A9" t="str">
            <v>A</v>
          </cell>
        </row>
      </sheetData>
      <sheetData sheetId="14609">
        <row r="9">
          <cell r="A9" t="str">
            <v>A</v>
          </cell>
        </row>
      </sheetData>
      <sheetData sheetId="14610">
        <row r="9">
          <cell r="A9" t="str">
            <v>A</v>
          </cell>
        </row>
      </sheetData>
      <sheetData sheetId="14611">
        <row r="9">
          <cell r="A9" t="str">
            <v>A</v>
          </cell>
        </row>
      </sheetData>
      <sheetData sheetId="14612">
        <row r="9">
          <cell r="A9" t="str">
            <v>A</v>
          </cell>
        </row>
      </sheetData>
      <sheetData sheetId="14613" refreshError="1"/>
      <sheetData sheetId="14614">
        <row r="9">
          <cell r="A9" t="str">
            <v>A</v>
          </cell>
        </row>
      </sheetData>
      <sheetData sheetId="14615">
        <row r="9">
          <cell r="A9" t="str">
            <v>A</v>
          </cell>
        </row>
      </sheetData>
      <sheetData sheetId="14616">
        <row r="9">
          <cell r="A9" t="str">
            <v>A</v>
          </cell>
        </row>
      </sheetData>
      <sheetData sheetId="14617">
        <row r="9">
          <cell r="A9" t="str">
            <v>A</v>
          </cell>
        </row>
      </sheetData>
      <sheetData sheetId="14618">
        <row r="9">
          <cell r="A9" t="str">
            <v>A</v>
          </cell>
        </row>
      </sheetData>
      <sheetData sheetId="14619">
        <row r="9">
          <cell r="A9" t="str">
            <v>A</v>
          </cell>
        </row>
      </sheetData>
      <sheetData sheetId="14620">
        <row r="9">
          <cell r="A9" t="str">
            <v>A</v>
          </cell>
        </row>
      </sheetData>
      <sheetData sheetId="14621">
        <row r="9">
          <cell r="A9" t="str">
            <v>A</v>
          </cell>
        </row>
      </sheetData>
      <sheetData sheetId="14622">
        <row r="9">
          <cell r="A9" t="str">
            <v>A</v>
          </cell>
        </row>
      </sheetData>
      <sheetData sheetId="14623">
        <row r="9">
          <cell r="A9" t="str">
            <v>A</v>
          </cell>
        </row>
      </sheetData>
      <sheetData sheetId="14624">
        <row r="9">
          <cell r="A9" t="str">
            <v>A</v>
          </cell>
        </row>
      </sheetData>
      <sheetData sheetId="14625">
        <row r="9">
          <cell r="A9" t="str">
            <v>A</v>
          </cell>
        </row>
      </sheetData>
      <sheetData sheetId="14626">
        <row r="9">
          <cell r="A9" t="str">
            <v>A</v>
          </cell>
        </row>
      </sheetData>
      <sheetData sheetId="14627">
        <row r="9">
          <cell r="A9" t="str">
            <v>A</v>
          </cell>
        </row>
      </sheetData>
      <sheetData sheetId="14628" refreshError="1"/>
      <sheetData sheetId="14629" refreshError="1"/>
      <sheetData sheetId="14630">
        <row r="9">
          <cell r="A9" t="str">
            <v>A</v>
          </cell>
        </row>
      </sheetData>
      <sheetData sheetId="14631">
        <row r="9">
          <cell r="A9" t="str">
            <v>A</v>
          </cell>
        </row>
      </sheetData>
      <sheetData sheetId="14632">
        <row r="9">
          <cell r="A9" t="str">
            <v>A</v>
          </cell>
        </row>
      </sheetData>
      <sheetData sheetId="14633">
        <row r="9">
          <cell r="A9" t="str">
            <v>A</v>
          </cell>
        </row>
      </sheetData>
      <sheetData sheetId="14634">
        <row r="9">
          <cell r="A9" t="str">
            <v>A</v>
          </cell>
        </row>
      </sheetData>
      <sheetData sheetId="14635">
        <row r="9">
          <cell r="A9" t="str">
            <v>A</v>
          </cell>
        </row>
      </sheetData>
      <sheetData sheetId="14636">
        <row r="9">
          <cell r="A9" t="str">
            <v>A</v>
          </cell>
        </row>
      </sheetData>
      <sheetData sheetId="14637">
        <row r="9">
          <cell r="A9" t="str">
            <v>A</v>
          </cell>
        </row>
      </sheetData>
      <sheetData sheetId="14638">
        <row r="9">
          <cell r="A9" t="str">
            <v>A</v>
          </cell>
        </row>
      </sheetData>
      <sheetData sheetId="14639">
        <row r="9">
          <cell r="A9" t="str">
            <v>A</v>
          </cell>
        </row>
      </sheetData>
      <sheetData sheetId="14640">
        <row r="9">
          <cell r="A9" t="str">
            <v>A</v>
          </cell>
        </row>
      </sheetData>
      <sheetData sheetId="14641">
        <row r="9">
          <cell r="A9" t="str">
            <v>A</v>
          </cell>
        </row>
      </sheetData>
      <sheetData sheetId="14642" refreshError="1"/>
      <sheetData sheetId="14643">
        <row r="9">
          <cell r="A9" t="str">
            <v>A</v>
          </cell>
        </row>
      </sheetData>
      <sheetData sheetId="14644">
        <row r="9">
          <cell r="A9" t="str">
            <v>A</v>
          </cell>
        </row>
      </sheetData>
      <sheetData sheetId="14645">
        <row r="9">
          <cell r="A9" t="str">
            <v>A</v>
          </cell>
        </row>
      </sheetData>
      <sheetData sheetId="14646">
        <row r="9">
          <cell r="A9" t="str">
            <v>A</v>
          </cell>
        </row>
      </sheetData>
      <sheetData sheetId="14647">
        <row r="9">
          <cell r="A9" t="str">
            <v>A</v>
          </cell>
        </row>
      </sheetData>
      <sheetData sheetId="14648">
        <row r="9">
          <cell r="A9" t="str">
            <v>A</v>
          </cell>
        </row>
      </sheetData>
      <sheetData sheetId="14649">
        <row r="9">
          <cell r="A9" t="str">
            <v>A</v>
          </cell>
        </row>
      </sheetData>
      <sheetData sheetId="14650">
        <row r="9">
          <cell r="A9" t="str">
            <v>A</v>
          </cell>
        </row>
      </sheetData>
      <sheetData sheetId="14651">
        <row r="9">
          <cell r="A9" t="str">
            <v>A</v>
          </cell>
        </row>
      </sheetData>
      <sheetData sheetId="14652">
        <row r="9">
          <cell r="A9" t="str">
            <v>A</v>
          </cell>
        </row>
      </sheetData>
      <sheetData sheetId="14653">
        <row r="9">
          <cell r="A9" t="str">
            <v>A</v>
          </cell>
        </row>
      </sheetData>
      <sheetData sheetId="14654">
        <row r="9">
          <cell r="A9" t="str">
            <v>A</v>
          </cell>
        </row>
      </sheetData>
      <sheetData sheetId="14655">
        <row r="9">
          <cell r="A9" t="str">
            <v>A</v>
          </cell>
        </row>
      </sheetData>
      <sheetData sheetId="14656" refreshError="1"/>
      <sheetData sheetId="14657" refreshError="1"/>
      <sheetData sheetId="14658" refreshError="1"/>
      <sheetData sheetId="14659" refreshError="1"/>
      <sheetData sheetId="14660" refreshError="1"/>
      <sheetData sheetId="14661">
        <row r="9">
          <cell r="A9" t="str">
            <v>A</v>
          </cell>
        </row>
      </sheetData>
      <sheetData sheetId="14662">
        <row r="9">
          <cell r="A9" t="str">
            <v>A</v>
          </cell>
        </row>
      </sheetData>
      <sheetData sheetId="14663">
        <row r="9">
          <cell r="A9" t="str">
            <v>A</v>
          </cell>
        </row>
      </sheetData>
      <sheetData sheetId="14664">
        <row r="9">
          <cell r="A9" t="str">
            <v>A</v>
          </cell>
        </row>
      </sheetData>
      <sheetData sheetId="14665">
        <row r="9">
          <cell r="A9" t="str">
            <v>A</v>
          </cell>
        </row>
      </sheetData>
      <sheetData sheetId="14666">
        <row r="9">
          <cell r="A9" t="str">
            <v>A</v>
          </cell>
        </row>
      </sheetData>
      <sheetData sheetId="14667">
        <row r="9">
          <cell r="A9" t="str">
            <v>A</v>
          </cell>
        </row>
      </sheetData>
      <sheetData sheetId="14668">
        <row r="9">
          <cell r="A9" t="str">
            <v>A</v>
          </cell>
        </row>
      </sheetData>
      <sheetData sheetId="14669">
        <row r="9">
          <cell r="A9" t="str">
            <v>A</v>
          </cell>
        </row>
      </sheetData>
      <sheetData sheetId="14670">
        <row r="9">
          <cell r="A9" t="str">
            <v>A</v>
          </cell>
        </row>
      </sheetData>
      <sheetData sheetId="14671">
        <row r="9">
          <cell r="A9" t="str">
            <v>A</v>
          </cell>
        </row>
      </sheetData>
      <sheetData sheetId="14672">
        <row r="9">
          <cell r="A9" t="str">
            <v>A</v>
          </cell>
        </row>
      </sheetData>
      <sheetData sheetId="14673">
        <row r="9">
          <cell r="A9" t="str">
            <v>A</v>
          </cell>
        </row>
      </sheetData>
      <sheetData sheetId="14674">
        <row r="9">
          <cell r="A9" t="str">
            <v>A</v>
          </cell>
        </row>
      </sheetData>
      <sheetData sheetId="14675">
        <row r="9">
          <cell r="A9" t="str">
            <v>A</v>
          </cell>
        </row>
      </sheetData>
      <sheetData sheetId="14676">
        <row r="9">
          <cell r="A9" t="str">
            <v>A</v>
          </cell>
        </row>
      </sheetData>
      <sheetData sheetId="14677">
        <row r="9">
          <cell r="A9" t="str">
            <v>A</v>
          </cell>
        </row>
      </sheetData>
      <sheetData sheetId="14678">
        <row r="9">
          <cell r="A9" t="str">
            <v>A</v>
          </cell>
        </row>
      </sheetData>
      <sheetData sheetId="14679">
        <row r="9">
          <cell r="A9" t="str">
            <v>A</v>
          </cell>
        </row>
      </sheetData>
      <sheetData sheetId="14680">
        <row r="9">
          <cell r="A9" t="str">
            <v>A</v>
          </cell>
        </row>
      </sheetData>
      <sheetData sheetId="14681">
        <row r="9">
          <cell r="A9" t="str">
            <v>A</v>
          </cell>
        </row>
      </sheetData>
      <sheetData sheetId="14682">
        <row r="9">
          <cell r="A9" t="str">
            <v>A</v>
          </cell>
        </row>
      </sheetData>
      <sheetData sheetId="14683">
        <row r="9">
          <cell r="A9" t="str">
            <v>A</v>
          </cell>
        </row>
      </sheetData>
      <sheetData sheetId="14684">
        <row r="9">
          <cell r="A9" t="str">
            <v>A</v>
          </cell>
        </row>
      </sheetData>
      <sheetData sheetId="14685">
        <row r="9">
          <cell r="A9" t="str">
            <v>A</v>
          </cell>
        </row>
      </sheetData>
      <sheetData sheetId="14686">
        <row r="9">
          <cell r="A9" t="str">
            <v>A</v>
          </cell>
        </row>
      </sheetData>
      <sheetData sheetId="14687">
        <row r="9">
          <cell r="A9" t="str">
            <v>A</v>
          </cell>
        </row>
      </sheetData>
      <sheetData sheetId="14688">
        <row r="9">
          <cell r="A9" t="str">
            <v>A</v>
          </cell>
        </row>
      </sheetData>
      <sheetData sheetId="14689">
        <row r="9">
          <cell r="A9" t="str">
            <v>A</v>
          </cell>
        </row>
      </sheetData>
      <sheetData sheetId="14690">
        <row r="9">
          <cell r="A9" t="str">
            <v>A</v>
          </cell>
        </row>
      </sheetData>
      <sheetData sheetId="14691">
        <row r="9">
          <cell r="A9" t="str">
            <v>A</v>
          </cell>
        </row>
      </sheetData>
      <sheetData sheetId="14692">
        <row r="9">
          <cell r="A9" t="str">
            <v>A</v>
          </cell>
        </row>
      </sheetData>
      <sheetData sheetId="14693">
        <row r="9">
          <cell r="A9" t="str">
            <v>A</v>
          </cell>
        </row>
      </sheetData>
      <sheetData sheetId="14694">
        <row r="9">
          <cell r="A9" t="str">
            <v>A</v>
          </cell>
        </row>
      </sheetData>
      <sheetData sheetId="14695">
        <row r="9">
          <cell r="A9" t="str">
            <v>A</v>
          </cell>
        </row>
      </sheetData>
      <sheetData sheetId="14696">
        <row r="9">
          <cell r="A9" t="str">
            <v>A</v>
          </cell>
        </row>
      </sheetData>
      <sheetData sheetId="14697">
        <row r="9">
          <cell r="A9" t="str">
            <v>A</v>
          </cell>
        </row>
      </sheetData>
      <sheetData sheetId="14698">
        <row r="9">
          <cell r="A9" t="str">
            <v>A</v>
          </cell>
        </row>
      </sheetData>
      <sheetData sheetId="14699">
        <row r="9">
          <cell r="A9" t="str">
            <v>A</v>
          </cell>
        </row>
      </sheetData>
      <sheetData sheetId="14700">
        <row r="9">
          <cell r="A9" t="str">
            <v>A</v>
          </cell>
        </row>
      </sheetData>
      <sheetData sheetId="14701">
        <row r="9">
          <cell r="A9" t="str">
            <v>A</v>
          </cell>
        </row>
      </sheetData>
      <sheetData sheetId="14702">
        <row r="9">
          <cell r="A9" t="str">
            <v>A</v>
          </cell>
        </row>
      </sheetData>
      <sheetData sheetId="14703">
        <row r="9">
          <cell r="A9" t="str">
            <v>A</v>
          </cell>
        </row>
      </sheetData>
      <sheetData sheetId="14704">
        <row r="9">
          <cell r="A9" t="str">
            <v>A</v>
          </cell>
        </row>
      </sheetData>
      <sheetData sheetId="14705">
        <row r="9">
          <cell r="A9" t="str">
            <v>A</v>
          </cell>
        </row>
      </sheetData>
      <sheetData sheetId="14706">
        <row r="9">
          <cell r="A9" t="str">
            <v>A</v>
          </cell>
        </row>
      </sheetData>
      <sheetData sheetId="14707">
        <row r="9">
          <cell r="A9" t="str">
            <v>A</v>
          </cell>
        </row>
      </sheetData>
      <sheetData sheetId="14708">
        <row r="9">
          <cell r="A9" t="str">
            <v>A</v>
          </cell>
        </row>
      </sheetData>
      <sheetData sheetId="14709">
        <row r="9">
          <cell r="A9" t="str">
            <v>A</v>
          </cell>
        </row>
      </sheetData>
      <sheetData sheetId="14710">
        <row r="9">
          <cell r="A9" t="str">
            <v>A</v>
          </cell>
        </row>
      </sheetData>
      <sheetData sheetId="14711">
        <row r="9">
          <cell r="A9" t="str">
            <v>A</v>
          </cell>
        </row>
      </sheetData>
      <sheetData sheetId="14712">
        <row r="9">
          <cell r="A9" t="str">
            <v>A</v>
          </cell>
        </row>
      </sheetData>
      <sheetData sheetId="14713">
        <row r="9">
          <cell r="A9" t="str">
            <v>A</v>
          </cell>
        </row>
      </sheetData>
      <sheetData sheetId="14714">
        <row r="9">
          <cell r="A9" t="str">
            <v>A</v>
          </cell>
        </row>
      </sheetData>
      <sheetData sheetId="14715">
        <row r="9">
          <cell r="A9" t="str">
            <v>A</v>
          </cell>
        </row>
      </sheetData>
      <sheetData sheetId="14716">
        <row r="9">
          <cell r="A9" t="str">
            <v>A</v>
          </cell>
        </row>
      </sheetData>
      <sheetData sheetId="14717">
        <row r="9">
          <cell r="A9" t="str">
            <v>A</v>
          </cell>
        </row>
      </sheetData>
      <sheetData sheetId="14718">
        <row r="9">
          <cell r="A9" t="str">
            <v>A</v>
          </cell>
        </row>
      </sheetData>
      <sheetData sheetId="14719">
        <row r="9">
          <cell r="A9" t="str">
            <v>A</v>
          </cell>
        </row>
      </sheetData>
      <sheetData sheetId="14720">
        <row r="9">
          <cell r="A9" t="str">
            <v>A</v>
          </cell>
        </row>
      </sheetData>
      <sheetData sheetId="14721">
        <row r="9">
          <cell r="A9" t="str">
            <v>A</v>
          </cell>
        </row>
      </sheetData>
      <sheetData sheetId="14722">
        <row r="9">
          <cell r="A9" t="str">
            <v>A</v>
          </cell>
        </row>
      </sheetData>
      <sheetData sheetId="14723">
        <row r="9">
          <cell r="A9" t="str">
            <v>A</v>
          </cell>
        </row>
      </sheetData>
      <sheetData sheetId="14724">
        <row r="9">
          <cell r="A9" t="str">
            <v>A</v>
          </cell>
        </row>
      </sheetData>
      <sheetData sheetId="14725">
        <row r="9">
          <cell r="A9" t="str">
            <v>A</v>
          </cell>
        </row>
      </sheetData>
      <sheetData sheetId="14726">
        <row r="9">
          <cell r="A9" t="str">
            <v>A</v>
          </cell>
        </row>
      </sheetData>
      <sheetData sheetId="14727">
        <row r="9">
          <cell r="A9" t="str">
            <v>A</v>
          </cell>
        </row>
      </sheetData>
      <sheetData sheetId="14728">
        <row r="9">
          <cell r="A9" t="str">
            <v>A</v>
          </cell>
        </row>
      </sheetData>
      <sheetData sheetId="14729">
        <row r="9">
          <cell r="A9" t="str">
            <v>A</v>
          </cell>
        </row>
      </sheetData>
      <sheetData sheetId="14730">
        <row r="9">
          <cell r="A9" t="str">
            <v>A</v>
          </cell>
        </row>
      </sheetData>
      <sheetData sheetId="14731">
        <row r="9">
          <cell r="A9" t="str">
            <v>A</v>
          </cell>
        </row>
      </sheetData>
      <sheetData sheetId="14732">
        <row r="9">
          <cell r="A9" t="str">
            <v>A</v>
          </cell>
        </row>
      </sheetData>
      <sheetData sheetId="14733">
        <row r="9">
          <cell r="A9" t="str">
            <v>A</v>
          </cell>
        </row>
      </sheetData>
      <sheetData sheetId="14734">
        <row r="9">
          <cell r="A9" t="str">
            <v>A</v>
          </cell>
        </row>
      </sheetData>
      <sheetData sheetId="14735">
        <row r="9">
          <cell r="A9" t="str">
            <v>A</v>
          </cell>
        </row>
      </sheetData>
      <sheetData sheetId="14736" refreshError="1"/>
      <sheetData sheetId="14737">
        <row r="9">
          <cell r="A9" t="str">
            <v>A</v>
          </cell>
        </row>
      </sheetData>
      <sheetData sheetId="14738" refreshError="1"/>
      <sheetData sheetId="14739" refreshError="1"/>
      <sheetData sheetId="14740" refreshError="1"/>
      <sheetData sheetId="14741">
        <row r="9">
          <cell r="A9" t="str">
            <v>A</v>
          </cell>
        </row>
      </sheetData>
      <sheetData sheetId="14742">
        <row r="9">
          <cell r="A9" t="str">
            <v>A</v>
          </cell>
        </row>
      </sheetData>
      <sheetData sheetId="14743">
        <row r="9">
          <cell r="A9" t="str">
            <v>A</v>
          </cell>
        </row>
      </sheetData>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refreshError="1"/>
      <sheetData sheetId="14763" refreshError="1"/>
      <sheetData sheetId="14764" refreshError="1"/>
      <sheetData sheetId="14765" refreshError="1"/>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refreshError="1"/>
      <sheetData sheetId="14782" refreshError="1"/>
      <sheetData sheetId="14783" refreshError="1"/>
      <sheetData sheetId="14784" refreshError="1"/>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efreshError="1"/>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 sheetId="14807" refreshError="1"/>
      <sheetData sheetId="14808" refreshError="1"/>
      <sheetData sheetId="14809" refreshError="1"/>
      <sheetData sheetId="14810" refreshError="1"/>
      <sheetData sheetId="14811" refreshError="1"/>
      <sheetData sheetId="14812" refreshError="1"/>
      <sheetData sheetId="14813" refreshError="1"/>
      <sheetData sheetId="14814" refreshError="1"/>
      <sheetData sheetId="14815">
        <row r="9">
          <cell r="A9" t="str">
            <v>A</v>
          </cell>
        </row>
      </sheetData>
      <sheetData sheetId="14816">
        <row r="9">
          <cell r="A9" t="str">
            <v>A</v>
          </cell>
        </row>
      </sheetData>
      <sheetData sheetId="14817">
        <row r="9">
          <cell r="A9" t="str">
            <v>A</v>
          </cell>
        </row>
      </sheetData>
      <sheetData sheetId="14818">
        <row r="9">
          <cell r="A9" t="str">
            <v>A</v>
          </cell>
        </row>
      </sheetData>
      <sheetData sheetId="14819">
        <row r="9">
          <cell r="A9" t="str">
            <v>A</v>
          </cell>
        </row>
      </sheetData>
      <sheetData sheetId="14820">
        <row r="9">
          <cell r="A9" t="str">
            <v>A</v>
          </cell>
        </row>
      </sheetData>
      <sheetData sheetId="14821">
        <row r="9">
          <cell r="A9" t="str">
            <v>A</v>
          </cell>
        </row>
      </sheetData>
      <sheetData sheetId="14822">
        <row r="9">
          <cell r="A9" t="str">
            <v>A</v>
          </cell>
        </row>
      </sheetData>
      <sheetData sheetId="14823">
        <row r="9">
          <cell r="A9" t="str">
            <v>A</v>
          </cell>
        </row>
      </sheetData>
      <sheetData sheetId="14824">
        <row r="9">
          <cell r="A9" t="str">
            <v>A</v>
          </cell>
        </row>
      </sheetData>
      <sheetData sheetId="14825">
        <row r="9">
          <cell r="A9" t="str">
            <v>A</v>
          </cell>
        </row>
      </sheetData>
      <sheetData sheetId="14826">
        <row r="9">
          <cell r="A9" t="str">
            <v>A</v>
          </cell>
        </row>
      </sheetData>
      <sheetData sheetId="14827">
        <row r="9">
          <cell r="A9" t="str">
            <v>A</v>
          </cell>
        </row>
      </sheetData>
      <sheetData sheetId="14828">
        <row r="9">
          <cell r="A9" t="str">
            <v>A</v>
          </cell>
        </row>
      </sheetData>
      <sheetData sheetId="14829">
        <row r="9">
          <cell r="A9" t="str">
            <v>A</v>
          </cell>
        </row>
      </sheetData>
      <sheetData sheetId="14830">
        <row r="9">
          <cell r="A9" t="str">
            <v>A</v>
          </cell>
        </row>
      </sheetData>
      <sheetData sheetId="14831">
        <row r="9">
          <cell r="A9" t="str">
            <v>A</v>
          </cell>
        </row>
      </sheetData>
      <sheetData sheetId="14832">
        <row r="9">
          <cell r="A9" t="str">
            <v>A</v>
          </cell>
        </row>
      </sheetData>
      <sheetData sheetId="14833">
        <row r="9">
          <cell r="A9" t="str">
            <v>A</v>
          </cell>
        </row>
      </sheetData>
      <sheetData sheetId="14834">
        <row r="9">
          <cell r="A9" t="str">
            <v>A</v>
          </cell>
        </row>
      </sheetData>
      <sheetData sheetId="14835">
        <row r="9">
          <cell r="A9" t="str">
            <v>A</v>
          </cell>
        </row>
      </sheetData>
      <sheetData sheetId="14836">
        <row r="9">
          <cell r="A9" t="str">
            <v>A</v>
          </cell>
        </row>
      </sheetData>
      <sheetData sheetId="14837">
        <row r="9">
          <cell r="A9" t="str">
            <v>A</v>
          </cell>
        </row>
      </sheetData>
      <sheetData sheetId="14838">
        <row r="9">
          <cell r="A9" t="str">
            <v>A</v>
          </cell>
        </row>
      </sheetData>
      <sheetData sheetId="14839">
        <row r="9">
          <cell r="A9" t="str">
            <v>A</v>
          </cell>
        </row>
      </sheetData>
      <sheetData sheetId="14840">
        <row r="9">
          <cell r="A9" t="str">
            <v>A</v>
          </cell>
        </row>
      </sheetData>
      <sheetData sheetId="14841">
        <row r="9">
          <cell r="A9" t="str">
            <v>A</v>
          </cell>
        </row>
      </sheetData>
      <sheetData sheetId="14842">
        <row r="9">
          <cell r="A9" t="str">
            <v>A</v>
          </cell>
        </row>
      </sheetData>
      <sheetData sheetId="14843">
        <row r="9">
          <cell r="A9" t="str">
            <v>A</v>
          </cell>
        </row>
      </sheetData>
      <sheetData sheetId="14844">
        <row r="9">
          <cell r="A9" t="str">
            <v>A</v>
          </cell>
        </row>
      </sheetData>
      <sheetData sheetId="14845">
        <row r="9">
          <cell r="A9" t="str">
            <v>A</v>
          </cell>
        </row>
      </sheetData>
      <sheetData sheetId="14846">
        <row r="9">
          <cell r="A9" t="str">
            <v>A</v>
          </cell>
        </row>
      </sheetData>
      <sheetData sheetId="14847">
        <row r="9">
          <cell r="A9" t="str">
            <v>A</v>
          </cell>
        </row>
      </sheetData>
      <sheetData sheetId="14848">
        <row r="9">
          <cell r="A9" t="str">
            <v>A</v>
          </cell>
        </row>
      </sheetData>
      <sheetData sheetId="14849">
        <row r="9">
          <cell r="A9" t="str">
            <v>A</v>
          </cell>
        </row>
      </sheetData>
      <sheetData sheetId="14850">
        <row r="9">
          <cell r="A9" t="str">
            <v>A</v>
          </cell>
        </row>
      </sheetData>
      <sheetData sheetId="14851">
        <row r="9">
          <cell r="A9" t="str">
            <v>A</v>
          </cell>
        </row>
      </sheetData>
      <sheetData sheetId="14852">
        <row r="9">
          <cell r="A9" t="str">
            <v>A</v>
          </cell>
        </row>
      </sheetData>
      <sheetData sheetId="14853">
        <row r="9">
          <cell r="A9" t="str">
            <v>A</v>
          </cell>
        </row>
      </sheetData>
      <sheetData sheetId="14854">
        <row r="9">
          <cell r="A9" t="str">
            <v>A</v>
          </cell>
        </row>
      </sheetData>
      <sheetData sheetId="14855">
        <row r="9">
          <cell r="A9" t="str">
            <v>A</v>
          </cell>
        </row>
      </sheetData>
      <sheetData sheetId="14856">
        <row r="9">
          <cell r="A9" t="str">
            <v>A</v>
          </cell>
        </row>
      </sheetData>
      <sheetData sheetId="14857">
        <row r="9">
          <cell r="A9" t="str">
            <v>A</v>
          </cell>
        </row>
      </sheetData>
      <sheetData sheetId="14858">
        <row r="9">
          <cell r="A9" t="str">
            <v>A</v>
          </cell>
        </row>
      </sheetData>
      <sheetData sheetId="14859">
        <row r="9">
          <cell r="A9" t="str">
            <v>A</v>
          </cell>
        </row>
      </sheetData>
      <sheetData sheetId="14860">
        <row r="9">
          <cell r="A9" t="str">
            <v>A</v>
          </cell>
        </row>
      </sheetData>
      <sheetData sheetId="14861">
        <row r="9">
          <cell r="A9" t="str">
            <v>A</v>
          </cell>
        </row>
      </sheetData>
      <sheetData sheetId="14862">
        <row r="9">
          <cell r="A9" t="str">
            <v>A</v>
          </cell>
        </row>
      </sheetData>
      <sheetData sheetId="14863">
        <row r="9">
          <cell r="A9" t="str">
            <v>A</v>
          </cell>
        </row>
      </sheetData>
      <sheetData sheetId="14864">
        <row r="9">
          <cell r="A9" t="str">
            <v>A</v>
          </cell>
        </row>
      </sheetData>
      <sheetData sheetId="14865">
        <row r="9">
          <cell r="A9" t="str">
            <v>A</v>
          </cell>
        </row>
      </sheetData>
      <sheetData sheetId="14866">
        <row r="9">
          <cell r="A9" t="str">
            <v>A</v>
          </cell>
        </row>
      </sheetData>
      <sheetData sheetId="14867">
        <row r="9">
          <cell r="A9" t="str">
            <v>A</v>
          </cell>
        </row>
      </sheetData>
      <sheetData sheetId="14868">
        <row r="9">
          <cell r="A9" t="str">
            <v>A</v>
          </cell>
        </row>
      </sheetData>
      <sheetData sheetId="14869">
        <row r="9">
          <cell r="A9" t="str">
            <v>A</v>
          </cell>
        </row>
      </sheetData>
      <sheetData sheetId="14870">
        <row r="9">
          <cell r="A9" t="str">
            <v>A</v>
          </cell>
        </row>
      </sheetData>
      <sheetData sheetId="14871">
        <row r="9">
          <cell r="A9" t="str">
            <v>A</v>
          </cell>
        </row>
      </sheetData>
      <sheetData sheetId="14872">
        <row r="9">
          <cell r="A9" t="str">
            <v>A</v>
          </cell>
        </row>
      </sheetData>
      <sheetData sheetId="14873">
        <row r="9">
          <cell r="A9" t="str">
            <v>A</v>
          </cell>
        </row>
      </sheetData>
      <sheetData sheetId="14874">
        <row r="9">
          <cell r="A9" t="str">
            <v>A</v>
          </cell>
        </row>
      </sheetData>
      <sheetData sheetId="14875">
        <row r="9">
          <cell r="A9" t="str">
            <v>A</v>
          </cell>
        </row>
      </sheetData>
      <sheetData sheetId="14876">
        <row r="9">
          <cell r="A9" t="str">
            <v>A</v>
          </cell>
        </row>
      </sheetData>
      <sheetData sheetId="14877">
        <row r="9">
          <cell r="A9" t="str">
            <v>A</v>
          </cell>
        </row>
      </sheetData>
      <sheetData sheetId="14878">
        <row r="9">
          <cell r="A9" t="str">
            <v>A</v>
          </cell>
        </row>
      </sheetData>
      <sheetData sheetId="14879">
        <row r="9">
          <cell r="A9" t="str">
            <v>A</v>
          </cell>
        </row>
      </sheetData>
      <sheetData sheetId="14880">
        <row r="9">
          <cell r="A9" t="str">
            <v>A</v>
          </cell>
        </row>
      </sheetData>
      <sheetData sheetId="14881">
        <row r="9">
          <cell r="A9" t="str">
            <v>A</v>
          </cell>
        </row>
      </sheetData>
      <sheetData sheetId="14882">
        <row r="9">
          <cell r="A9" t="str">
            <v>A</v>
          </cell>
        </row>
      </sheetData>
      <sheetData sheetId="14883">
        <row r="9">
          <cell r="A9" t="str">
            <v>A</v>
          </cell>
        </row>
      </sheetData>
      <sheetData sheetId="14884">
        <row r="9">
          <cell r="A9" t="str">
            <v>A</v>
          </cell>
        </row>
      </sheetData>
      <sheetData sheetId="14885">
        <row r="9">
          <cell r="A9" t="str">
            <v>A</v>
          </cell>
        </row>
      </sheetData>
      <sheetData sheetId="14886">
        <row r="9">
          <cell r="A9" t="str">
            <v>A</v>
          </cell>
        </row>
      </sheetData>
      <sheetData sheetId="14887">
        <row r="9">
          <cell r="A9" t="str">
            <v>A</v>
          </cell>
        </row>
      </sheetData>
      <sheetData sheetId="14888">
        <row r="9">
          <cell r="A9" t="str">
            <v>A</v>
          </cell>
        </row>
      </sheetData>
      <sheetData sheetId="14889">
        <row r="9">
          <cell r="A9" t="str">
            <v>A</v>
          </cell>
        </row>
      </sheetData>
      <sheetData sheetId="14890">
        <row r="9">
          <cell r="A9" t="str">
            <v>A</v>
          </cell>
        </row>
      </sheetData>
      <sheetData sheetId="14891">
        <row r="9">
          <cell r="A9" t="str">
            <v>A</v>
          </cell>
        </row>
      </sheetData>
      <sheetData sheetId="14892">
        <row r="9">
          <cell r="A9" t="str">
            <v>A</v>
          </cell>
        </row>
      </sheetData>
      <sheetData sheetId="14893">
        <row r="9">
          <cell r="A9" t="str">
            <v>A</v>
          </cell>
        </row>
      </sheetData>
      <sheetData sheetId="14894">
        <row r="9">
          <cell r="A9" t="str">
            <v>A</v>
          </cell>
        </row>
      </sheetData>
      <sheetData sheetId="14895">
        <row r="9">
          <cell r="A9" t="str">
            <v>A</v>
          </cell>
        </row>
      </sheetData>
      <sheetData sheetId="14896" refreshError="1"/>
      <sheetData sheetId="14897" refreshError="1"/>
      <sheetData sheetId="14898" refreshError="1"/>
      <sheetData sheetId="14899" refreshError="1"/>
      <sheetData sheetId="14900">
        <row r="9">
          <cell r="A9" t="str">
            <v>A</v>
          </cell>
        </row>
      </sheetData>
      <sheetData sheetId="14901">
        <row r="9">
          <cell r="A9" t="str">
            <v>A</v>
          </cell>
        </row>
      </sheetData>
      <sheetData sheetId="14902">
        <row r="9">
          <cell r="A9" t="str">
            <v>A</v>
          </cell>
        </row>
      </sheetData>
      <sheetData sheetId="14903">
        <row r="9">
          <cell r="A9" t="str">
            <v>A</v>
          </cell>
        </row>
      </sheetData>
      <sheetData sheetId="14904">
        <row r="9">
          <cell r="A9" t="str">
            <v>A</v>
          </cell>
        </row>
      </sheetData>
      <sheetData sheetId="14905">
        <row r="9">
          <cell r="A9" t="str">
            <v>A</v>
          </cell>
        </row>
      </sheetData>
      <sheetData sheetId="14906">
        <row r="9">
          <cell r="A9" t="str">
            <v>A</v>
          </cell>
        </row>
      </sheetData>
      <sheetData sheetId="14907">
        <row r="9">
          <cell r="A9" t="str">
            <v>A</v>
          </cell>
        </row>
      </sheetData>
      <sheetData sheetId="14908">
        <row r="9">
          <cell r="A9" t="str">
            <v>A</v>
          </cell>
        </row>
      </sheetData>
      <sheetData sheetId="14909">
        <row r="9">
          <cell r="A9" t="str">
            <v>A</v>
          </cell>
        </row>
      </sheetData>
      <sheetData sheetId="14910">
        <row r="9">
          <cell r="A9" t="str">
            <v>A</v>
          </cell>
        </row>
      </sheetData>
      <sheetData sheetId="14911">
        <row r="9">
          <cell r="A9" t="str">
            <v>A</v>
          </cell>
        </row>
      </sheetData>
      <sheetData sheetId="14912">
        <row r="9">
          <cell r="A9" t="str">
            <v>A</v>
          </cell>
        </row>
      </sheetData>
      <sheetData sheetId="14913">
        <row r="9">
          <cell r="A9" t="str">
            <v>A</v>
          </cell>
        </row>
      </sheetData>
      <sheetData sheetId="14914">
        <row r="9">
          <cell r="A9" t="str">
            <v>A</v>
          </cell>
        </row>
      </sheetData>
      <sheetData sheetId="14915">
        <row r="9">
          <cell r="A9" t="str">
            <v>A</v>
          </cell>
        </row>
      </sheetData>
      <sheetData sheetId="14916">
        <row r="9">
          <cell r="A9" t="str">
            <v>A</v>
          </cell>
        </row>
      </sheetData>
      <sheetData sheetId="14917">
        <row r="9">
          <cell r="A9" t="str">
            <v>A</v>
          </cell>
        </row>
      </sheetData>
      <sheetData sheetId="14918">
        <row r="9">
          <cell r="A9" t="str">
            <v>A</v>
          </cell>
        </row>
      </sheetData>
      <sheetData sheetId="14919">
        <row r="9">
          <cell r="A9" t="str">
            <v>A</v>
          </cell>
        </row>
      </sheetData>
      <sheetData sheetId="14920">
        <row r="9">
          <cell r="A9" t="str">
            <v>A</v>
          </cell>
        </row>
      </sheetData>
      <sheetData sheetId="14921">
        <row r="9">
          <cell r="A9" t="str">
            <v>A</v>
          </cell>
        </row>
      </sheetData>
      <sheetData sheetId="14922">
        <row r="9">
          <cell r="A9" t="str">
            <v>A</v>
          </cell>
        </row>
      </sheetData>
      <sheetData sheetId="14923">
        <row r="9">
          <cell r="A9" t="str">
            <v>A</v>
          </cell>
        </row>
      </sheetData>
      <sheetData sheetId="14924">
        <row r="9">
          <cell r="A9" t="str">
            <v>A</v>
          </cell>
        </row>
      </sheetData>
      <sheetData sheetId="14925" refreshError="1"/>
      <sheetData sheetId="14926">
        <row r="9">
          <cell r="A9" t="str">
            <v>A</v>
          </cell>
        </row>
      </sheetData>
      <sheetData sheetId="14927">
        <row r="9">
          <cell r="A9" t="str">
            <v>A</v>
          </cell>
        </row>
      </sheetData>
      <sheetData sheetId="14928">
        <row r="9">
          <cell r="A9" t="str">
            <v>A</v>
          </cell>
        </row>
      </sheetData>
      <sheetData sheetId="14929">
        <row r="9">
          <cell r="A9" t="str">
            <v>A</v>
          </cell>
        </row>
      </sheetData>
      <sheetData sheetId="14930">
        <row r="9">
          <cell r="A9" t="str">
            <v>A</v>
          </cell>
        </row>
      </sheetData>
      <sheetData sheetId="14931">
        <row r="9">
          <cell r="A9" t="str">
            <v>A</v>
          </cell>
        </row>
      </sheetData>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sheetData sheetId="14951">
        <row r="9">
          <cell r="A9" t="str">
            <v>A</v>
          </cell>
        </row>
      </sheetData>
      <sheetData sheetId="14952"/>
      <sheetData sheetId="14953" refreshError="1"/>
      <sheetData sheetId="14954" refreshError="1"/>
      <sheetData sheetId="14955" refreshError="1"/>
      <sheetData sheetId="14956" refreshError="1"/>
      <sheetData sheetId="14957" refreshError="1"/>
      <sheetData sheetId="14958" refreshError="1"/>
      <sheetData sheetId="14959">
        <row r="9">
          <cell r="A9" t="str">
            <v>A</v>
          </cell>
        </row>
      </sheetData>
      <sheetData sheetId="14960">
        <row r="9">
          <cell r="A9" t="str">
            <v>A</v>
          </cell>
        </row>
      </sheetData>
      <sheetData sheetId="14961">
        <row r="9">
          <cell r="A9" t="str">
            <v>A</v>
          </cell>
        </row>
      </sheetData>
      <sheetData sheetId="14962">
        <row r="9">
          <cell r="A9" t="str">
            <v>A</v>
          </cell>
        </row>
      </sheetData>
      <sheetData sheetId="14963">
        <row r="9">
          <cell r="A9" t="str">
            <v>A</v>
          </cell>
        </row>
      </sheetData>
      <sheetData sheetId="14964">
        <row r="9">
          <cell r="A9" t="str">
            <v>A</v>
          </cell>
        </row>
      </sheetData>
      <sheetData sheetId="14965">
        <row r="9">
          <cell r="A9" t="str">
            <v>A</v>
          </cell>
        </row>
      </sheetData>
      <sheetData sheetId="14966">
        <row r="9">
          <cell r="A9" t="str">
            <v>A</v>
          </cell>
        </row>
      </sheetData>
      <sheetData sheetId="14967">
        <row r="9">
          <cell r="A9" t="str">
            <v>A</v>
          </cell>
        </row>
      </sheetData>
      <sheetData sheetId="14968">
        <row r="9">
          <cell r="A9" t="str">
            <v>A</v>
          </cell>
        </row>
      </sheetData>
      <sheetData sheetId="14969">
        <row r="9">
          <cell r="A9" t="str">
            <v>A</v>
          </cell>
        </row>
      </sheetData>
      <sheetData sheetId="14970">
        <row r="9">
          <cell r="A9" t="str">
            <v>A</v>
          </cell>
        </row>
      </sheetData>
      <sheetData sheetId="14971">
        <row r="9">
          <cell r="A9" t="str">
            <v>A</v>
          </cell>
        </row>
      </sheetData>
      <sheetData sheetId="14972">
        <row r="9">
          <cell r="A9" t="str">
            <v>A</v>
          </cell>
        </row>
      </sheetData>
      <sheetData sheetId="14973">
        <row r="9">
          <cell r="A9" t="str">
            <v>A</v>
          </cell>
        </row>
      </sheetData>
      <sheetData sheetId="14974">
        <row r="9">
          <cell r="A9" t="str">
            <v>A</v>
          </cell>
        </row>
      </sheetData>
      <sheetData sheetId="14975">
        <row r="9">
          <cell r="A9" t="str">
            <v>A</v>
          </cell>
        </row>
      </sheetData>
      <sheetData sheetId="14976">
        <row r="9">
          <cell r="A9" t="str">
            <v>A</v>
          </cell>
        </row>
      </sheetData>
      <sheetData sheetId="14977">
        <row r="9">
          <cell r="A9" t="str">
            <v>A</v>
          </cell>
        </row>
      </sheetData>
      <sheetData sheetId="14978">
        <row r="9">
          <cell r="A9" t="str">
            <v>A</v>
          </cell>
        </row>
      </sheetData>
      <sheetData sheetId="14979">
        <row r="9">
          <cell r="A9" t="str">
            <v>A</v>
          </cell>
        </row>
      </sheetData>
      <sheetData sheetId="14980">
        <row r="9">
          <cell r="A9" t="str">
            <v>A</v>
          </cell>
        </row>
      </sheetData>
      <sheetData sheetId="14981">
        <row r="9">
          <cell r="A9" t="str">
            <v>A</v>
          </cell>
        </row>
      </sheetData>
      <sheetData sheetId="14982">
        <row r="9">
          <cell r="A9" t="str">
            <v>A</v>
          </cell>
        </row>
      </sheetData>
      <sheetData sheetId="14983">
        <row r="9">
          <cell r="A9" t="str">
            <v>A</v>
          </cell>
        </row>
      </sheetData>
      <sheetData sheetId="14984">
        <row r="9">
          <cell r="A9" t="str">
            <v>A</v>
          </cell>
        </row>
      </sheetData>
      <sheetData sheetId="14985">
        <row r="9">
          <cell r="A9" t="str">
            <v>A</v>
          </cell>
        </row>
      </sheetData>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ow r="9">
          <cell r="A9" t="str">
            <v>A</v>
          </cell>
        </row>
      </sheetData>
      <sheetData sheetId="15003" refreshError="1"/>
      <sheetData sheetId="15004" refreshError="1"/>
      <sheetData sheetId="15005" refreshError="1"/>
      <sheetData sheetId="15006" refreshError="1"/>
      <sheetData sheetId="15007">
        <row r="9">
          <cell r="A9" t="str">
            <v>A</v>
          </cell>
        </row>
      </sheetData>
      <sheetData sheetId="15008">
        <row r="9">
          <cell r="A9" t="str">
            <v>A</v>
          </cell>
        </row>
      </sheetData>
      <sheetData sheetId="15009">
        <row r="9">
          <cell r="A9" t="str">
            <v>A</v>
          </cell>
        </row>
      </sheetData>
      <sheetData sheetId="15010">
        <row r="9">
          <cell r="A9" t="str">
            <v>A</v>
          </cell>
        </row>
      </sheetData>
      <sheetData sheetId="15011" refreshError="1"/>
      <sheetData sheetId="15012" refreshError="1"/>
      <sheetData sheetId="15013" refreshError="1"/>
      <sheetData sheetId="15014" refreshError="1"/>
      <sheetData sheetId="15015">
        <row r="9">
          <cell r="A9" t="str">
            <v>A</v>
          </cell>
        </row>
      </sheetData>
      <sheetData sheetId="15016">
        <row r="9">
          <cell r="A9" t="str">
            <v>A</v>
          </cell>
        </row>
      </sheetData>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ow r="9">
          <cell r="A9" t="str">
            <v>A</v>
          </cell>
        </row>
      </sheetData>
      <sheetData sheetId="15030">
        <row r="9">
          <cell r="A9" t="str">
            <v>A</v>
          </cell>
        </row>
      </sheetData>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ow r="9">
          <cell r="A9" t="str">
            <v>A</v>
          </cell>
        </row>
      </sheetData>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ow r="9">
          <cell r="A9" t="str">
            <v>A</v>
          </cell>
        </row>
      </sheetData>
      <sheetData sheetId="15068">
        <row r="9">
          <cell r="A9" t="str">
            <v>A</v>
          </cell>
        </row>
      </sheetData>
      <sheetData sheetId="15069">
        <row r="9">
          <cell r="A9" t="str">
            <v>A</v>
          </cell>
        </row>
      </sheetData>
      <sheetData sheetId="15070">
        <row r="9">
          <cell r="A9" t="str">
            <v>A</v>
          </cell>
        </row>
      </sheetData>
      <sheetData sheetId="15071">
        <row r="9">
          <cell r="A9" t="str">
            <v>A</v>
          </cell>
        </row>
      </sheetData>
      <sheetData sheetId="15072">
        <row r="9">
          <cell r="A9" t="str">
            <v>A</v>
          </cell>
        </row>
      </sheetData>
      <sheetData sheetId="15073">
        <row r="9">
          <cell r="A9" t="str">
            <v>A</v>
          </cell>
        </row>
      </sheetData>
      <sheetData sheetId="15074">
        <row r="9">
          <cell r="A9" t="str">
            <v>A</v>
          </cell>
        </row>
      </sheetData>
      <sheetData sheetId="15075">
        <row r="9">
          <cell r="A9" t="str">
            <v>A</v>
          </cell>
        </row>
      </sheetData>
      <sheetData sheetId="15076">
        <row r="9">
          <cell r="A9" t="str">
            <v>A</v>
          </cell>
        </row>
      </sheetData>
      <sheetData sheetId="15077">
        <row r="9">
          <cell r="A9" t="str">
            <v>A</v>
          </cell>
        </row>
      </sheetData>
      <sheetData sheetId="15078">
        <row r="9">
          <cell r="A9" t="str">
            <v>A</v>
          </cell>
        </row>
      </sheetData>
      <sheetData sheetId="15079">
        <row r="9">
          <cell r="A9" t="str">
            <v>A</v>
          </cell>
        </row>
      </sheetData>
      <sheetData sheetId="15080">
        <row r="9">
          <cell r="A9" t="str">
            <v>A</v>
          </cell>
        </row>
      </sheetData>
      <sheetData sheetId="15081">
        <row r="9">
          <cell r="A9" t="str">
            <v>A</v>
          </cell>
        </row>
      </sheetData>
      <sheetData sheetId="15082">
        <row r="9">
          <cell r="A9" t="str">
            <v>A</v>
          </cell>
        </row>
      </sheetData>
      <sheetData sheetId="15083">
        <row r="9">
          <cell r="A9" t="str">
            <v>A</v>
          </cell>
        </row>
      </sheetData>
      <sheetData sheetId="15084">
        <row r="9">
          <cell r="A9" t="str">
            <v>A</v>
          </cell>
        </row>
      </sheetData>
      <sheetData sheetId="15085">
        <row r="9">
          <cell r="A9" t="str">
            <v>A</v>
          </cell>
        </row>
      </sheetData>
      <sheetData sheetId="15086">
        <row r="9">
          <cell r="A9" t="str">
            <v>A</v>
          </cell>
        </row>
      </sheetData>
      <sheetData sheetId="15087">
        <row r="9">
          <cell r="A9" t="str">
            <v>A</v>
          </cell>
        </row>
      </sheetData>
      <sheetData sheetId="15088">
        <row r="9">
          <cell r="A9" t="str">
            <v>A</v>
          </cell>
        </row>
      </sheetData>
      <sheetData sheetId="15089">
        <row r="9">
          <cell r="A9" t="str">
            <v>A</v>
          </cell>
        </row>
      </sheetData>
      <sheetData sheetId="15090">
        <row r="9">
          <cell r="A9" t="str">
            <v>A</v>
          </cell>
        </row>
      </sheetData>
      <sheetData sheetId="15091">
        <row r="9">
          <cell r="A9" t="str">
            <v>A</v>
          </cell>
        </row>
      </sheetData>
      <sheetData sheetId="15092">
        <row r="9">
          <cell r="A9" t="str">
            <v>A</v>
          </cell>
        </row>
      </sheetData>
      <sheetData sheetId="15093">
        <row r="9">
          <cell r="A9" t="str">
            <v>A</v>
          </cell>
        </row>
      </sheetData>
      <sheetData sheetId="15094">
        <row r="9">
          <cell r="A9" t="str">
            <v>A</v>
          </cell>
        </row>
      </sheetData>
      <sheetData sheetId="15095">
        <row r="9">
          <cell r="A9" t="str">
            <v>A</v>
          </cell>
        </row>
      </sheetData>
      <sheetData sheetId="15096">
        <row r="9">
          <cell r="A9" t="str">
            <v>A</v>
          </cell>
        </row>
      </sheetData>
      <sheetData sheetId="15097">
        <row r="9">
          <cell r="A9" t="str">
            <v>A</v>
          </cell>
        </row>
      </sheetData>
      <sheetData sheetId="15098">
        <row r="9">
          <cell r="A9" t="str">
            <v>A</v>
          </cell>
        </row>
      </sheetData>
      <sheetData sheetId="15099">
        <row r="9">
          <cell r="A9" t="str">
            <v>A</v>
          </cell>
        </row>
      </sheetData>
      <sheetData sheetId="15100">
        <row r="9">
          <cell r="A9" t="str">
            <v>A</v>
          </cell>
        </row>
      </sheetData>
      <sheetData sheetId="15101">
        <row r="9">
          <cell r="A9" t="str">
            <v>A</v>
          </cell>
        </row>
      </sheetData>
      <sheetData sheetId="15102">
        <row r="9">
          <cell r="A9" t="str">
            <v>A</v>
          </cell>
        </row>
      </sheetData>
      <sheetData sheetId="15103">
        <row r="9">
          <cell r="A9" t="str">
            <v>A</v>
          </cell>
        </row>
      </sheetData>
      <sheetData sheetId="15104">
        <row r="9">
          <cell r="A9" t="str">
            <v>A</v>
          </cell>
        </row>
      </sheetData>
      <sheetData sheetId="15105">
        <row r="9">
          <cell r="A9" t="str">
            <v>A</v>
          </cell>
        </row>
      </sheetData>
      <sheetData sheetId="15106">
        <row r="9">
          <cell r="A9" t="str">
            <v>A</v>
          </cell>
        </row>
      </sheetData>
      <sheetData sheetId="15107">
        <row r="9">
          <cell r="A9" t="str">
            <v>A</v>
          </cell>
        </row>
      </sheetData>
      <sheetData sheetId="15108">
        <row r="9">
          <cell r="A9" t="str">
            <v>A</v>
          </cell>
        </row>
      </sheetData>
      <sheetData sheetId="15109">
        <row r="9">
          <cell r="A9" t="str">
            <v>A</v>
          </cell>
        </row>
      </sheetData>
      <sheetData sheetId="15110">
        <row r="9">
          <cell r="A9" t="str">
            <v>A</v>
          </cell>
        </row>
      </sheetData>
      <sheetData sheetId="15111">
        <row r="9">
          <cell r="A9" t="str">
            <v>A</v>
          </cell>
        </row>
      </sheetData>
      <sheetData sheetId="15112">
        <row r="9">
          <cell r="A9" t="str">
            <v>A</v>
          </cell>
        </row>
      </sheetData>
      <sheetData sheetId="15113">
        <row r="9">
          <cell r="A9" t="str">
            <v>A</v>
          </cell>
        </row>
      </sheetData>
      <sheetData sheetId="15114">
        <row r="9">
          <cell r="A9" t="str">
            <v>A</v>
          </cell>
        </row>
      </sheetData>
      <sheetData sheetId="15115">
        <row r="9">
          <cell r="A9" t="str">
            <v>A</v>
          </cell>
        </row>
      </sheetData>
      <sheetData sheetId="15116">
        <row r="9">
          <cell r="A9" t="str">
            <v>A</v>
          </cell>
        </row>
      </sheetData>
      <sheetData sheetId="15117">
        <row r="9">
          <cell r="A9" t="str">
            <v>A</v>
          </cell>
        </row>
      </sheetData>
      <sheetData sheetId="15118">
        <row r="9">
          <cell r="A9" t="str">
            <v>A</v>
          </cell>
        </row>
      </sheetData>
      <sheetData sheetId="15119">
        <row r="9">
          <cell r="A9" t="str">
            <v>A</v>
          </cell>
        </row>
      </sheetData>
      <sheetData sheetId="15120">
        <row r="9">
          <cell r="A9" t="str">
            <v>A</v>
          </cell>
        </row>
      </sheetData>
      <sheetData sheetId="15121">
        <row r="9">
          <cell r="A9" t="str">
            <v>A</v>
          </cell>
        </row>
      </sheetData>
      <sheetData sheetId="15122">
        <row r="9">
          <cell r="A9" t="str">
            <v>A</v>
          </cell>
        </row>
      </sheetData>
      <sheetData sheetId="15123">
        <row r="9">
          <cell r="A9" t="str">
            <v>A</v>
          </cell>
        </row>
      </sheetData>
      <sheetData sheetId="15124">
        <row r="9">
          <cell r="A9" t="str">
            <v>A</v>
          </cell>
        </row>
      </sheetData>
      <sheetData sheetId="15125">
        <row r="9">
          <cell r="A9" t="str">
            <v>A</v>
          </cell>
        </row>
      </sheetData>
      <sheetData sheetId="15126">
        <row r="9">
          <cell r="A9" t="str">
            <v>A</v>
          </cell>
        </row>
      </sheetData>
      <sheetData sheetId="15127">
        <row r="9">
          <cell r="A9" t="str">
            <v>A</v>
          </cell>
        </row>
      </sheetData>
      <sheetData sheetId="15128">
        <row r="9">
          <cell r="A9" t="str">
            <v>A</v>
          </cell>
        </row>
      </sheetData>
      <sheetData sheetId="15129">
        <row r="9">
          <cell r="A9" t="str">
            <v>A</v>
          </cell>
        </row>
      </sheetData>
      <sheetData sheetId="15130">
        <row r="9">
          <cell r="A9" t="str">
            <v>A</v>
          </cell>
        </row>
      </sheetData>
      <sheetData sheetId="15131">
        <row r="9">
          <cell r="A9" t="str">
            <v>A</v>
          </cell>
        </row>
      </sheetData>
      <sheetData sheetId="15132">
        <row r="9">
          <cell r="A9" t="str">
            <v>A</v>
          </cell>
        </row>
      </sheetData>
      <sheetData sheetId="15133">
        <row r="9">
          <cell r="A9" t="str">
            <v>A</v>
          </cell>
        </row>
      </sheetData>
      <sheetData sheetId="15134">
        <row r="9">
          <cell r="A9" t="str">
            <v>A</v>
          </cell>
        </row>
      </sheetData>
      <sheetData sheetId="15135">
        <row r="9">
          <cell r="A9" t="str">
            <v>A</v>
          </cell>
        </row>
      </sheetData>
      <sheetData sheetId="15136">
        <row r="9">
          <cell r="A9" t="str">
            <v>A</v>
          </cell>
        </row>
      </sheetData>
      <sheetData sheetId="15137">
        <row r="9">
          <cell r="A9" t="str">
            <v>A</v>
          </cell>
        </row>
      </sheetData>
      <sheetData sheetId="15138">
        <row r="9">
          <cell r="A9" t="str">
            <v>A</v>
          </cell>
        </row>
      </sheetData>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ow r="9">
          <cell r="A9" t="str">
            <v>A</v>
          </cell>
        </row>
      </sheetData>
      <sheetData sheetId="15147">
        <row r="9">
          <cell r="A9" t="str">
            <v>A</v>
          </cell>
        </row>
      </sheetData>
      <sheetData sheetId="15148">
        <row r="9">
          <cell r="A9" t="str">
            <v>A</v>
          </cell>
        </row>
      </sheetData>
      <sheetData sheetId="15149">
        <row r="9">
          <cell r="A9" t="str">
            <v>A</v>
          </cell>
        </row>
      </sheetData>
      <sheetData sheetId="15150">
        <row r="9">
          <cell r="A9" t="str">
            <v>A</v>
          </cell>
        </row>
      </sheetData>
      <sheetData sheetId="15151">
        <row r="9">
          <cell r="A9" t="str">
            <v>A</v>
          </cell>
        </row>
      </sheetData>
      <sheetData sheetId="15152">
        <row r="9">
          <cell r="A9" t="str">
            <v>A</v>
          </cell>
        </row>
      </sheetData>
      <sheetData sheetId="15153">
        <row r="9">
          <cell r="A9" t="str">
            <v>A</v>
          </cell>
        </row>
      </sheetData>
      <sheetData sheetId="15154">
        <row r="9">
          <cell r="A9" t="str">
            <v>A</v>
          </cell>
        </row>
      </sheetData>
      <sheetData sheetId="15155" refreshError="1"/>
      <sheetData sheetId="15156" refreshError="1"/>
      <sheetData sheetId="15157" refreshError="1"/>
      <sheetData sheetId="15158" refreshError="1"/>
      <sheetData sheetId="15159">
        <row r="9">
          <cell r="A9" t="str">
            <v>A</v>
          </cell>
        </row>
      </sheetData>
      <sheetData sheetId="15160">
        <row r="9">
          <cell r="A9" t="str">
            <v>A</v>
          </cell>
        </row>
      </sheetData>
      <sheetData sheetId="15161">
        <row r="9">
          <cell r="A9" t="str">
            <v>A</v>
          </cell>
        </row>
      </sheetData>
      <sheetData sheetId="15162">
        <row r="9">
          <cell r="A9" t="str">
            <v>A</v>
          </cell>
        </row>
      </sheetData>
      <sheetData sheetId="15163">
        <row r="9">
          <cell r="A9" t="str">
            <v>A</v>
          </cell>
        </row>
      </sheetData>
      <sheetData sheetId="15164">
        <row r="9">
          <cell r="A9" t="str">
            <v>A</v>
          </cell>
        </row>
      </sheetData>
      <sheetData sheetId="15165">
        <row r="9">
          <cell r="A9" t="str">
            <v>A</v>
          </cell>
        </row>
      </sheetData>
      <sheetData sheetId="15166">
        <row r="9">
          <cell r="A9" t="str">
            <v>A</v>
          </cell>
        </row>
      </sheetData>
      <sheetData sheetId="15167">
        <row r="9">
          <cell r="A9" t="str">
            <v>A</v>
          </cell>
        </row>
      </sheetData>
      <sheetData sheetId="15168">
        <row r="9">
          <cell r="A9" t="str">
            <v>A</v>
          </cell>
        </row>
      </sheetData>
      <sheetData sheetId="15169">
        <row r="9">
          <cell r="A9" t="str">
            <v>A</v>
          </cell>
        </row>
      </sheetData>
      <sheetData sheetId="15170">
        <row r="9">
          <cell r="A9" t="str">
            <v>A</v>
          </cell>
        </row>
      </sheetData>
      <sheetData sheetId="15171">
        <row r="9">
          <cell r="A9" t="str">
            <v>A</v>
          </cell>
        </row>
      </sheetData>
      <sheetData sheetId="15172">
        <row r="9">
          <cell r="A9" t="str">
            <v>A</v>
          </cell>
        </row>
      </sheetData>
      <sheetData sheetId="15173">
        <row r="9">
          <cell r="A9" t="str">
            <v>A</v>
          </cell>
        </row>
      </sheetData>
      <sheetData sheetId="15174">
        <row r="9">
          <cell r="A9" t="str">
            <v>A</v>
          </cell>
        </row>
      </sheetData>
      <sheetData sheetId="15175">
        <row r="9">
          <cell r="A9" t="str">
            <v>A</v>
          </cell>
        </row>
      </sheetData>
      <sheetData sheetId="15176">
        <row r="9">
          <cell r="A9" t="str">
            <v>A</v>
          </cell>
        </row>
      </sheetData>
      <sheetData sheetId="15177">
        <row r="9">
          <cell r="A9" t="str">
            <v>A</v>
          </cell>
        </row>
      </sheetData>
      <sheetData sheetId="15178">
        <row r="9">
          <cell r="A9" t="str">
            <v>A</v>
          </cell>
        </row>
      </sheetData>
      <sheetData sheetId="15179">
        <row r="9">
          <cell r="A9" t="str">
            <v>A</v>
          </cell>
        </row>
      </sheetData>
      <sheetData sheetId="15180">
        <row r="9">
          <cell r="A9" t="str">
            <v>A</v>
          </cell>
        </row>
      </sheetData>
      <sheetData sheetId="15181">
        <row r="9">
          <cell r="A9" t="str">
            <v>A</v>
          </cell>
        </row>
      </sheetData>
      <sheetData sheetId="15182">
        <row r="9">
          <cell r="A9" t="str">
            <v>A</v>
          </cell>
        </row>
      </sheetData>
      <sheetData sheetId="15183">
        <row r="9">
          <cell r="A9" t="str">
            <v>A</v>
          </cell>
        </row>
      </sheetData>
      <sheetData sheetId="15184">
        <row r="9">
          <cell r="A9" t="str">
            <v>A</v>
          </cell>
        </row>
      </sheetData>
      <sheetData sheetId="15185">
        <row r="9">
          <cell r="A9" t="str">
            <v>A</v>
          </cell>
        </row>
      </sheetData>
      <sheetData sheetId="15186">
        <row r="9">
          <cell r="A9" t="str">
            <v>A</v>
          </cell>
        </row>
      </sheetData>
      <sheetData sheetId="15187">
        <row r="9">
          <cell r="A9" t="str">
            <v>A</v>
          </cell>
        </row>
      </sheetData>
      <sheetData sheetId="15188">
        <row r="9">
          <cell r="A9" t="str">
            <v>A</v>
          </cell>
        </row>
      </sheetData>
      <sheetData sheetId="15189">
        <row r="9">
          <cell r="A9" t="str">
            <v>A</v>
          </cell>
        </row>
      </sheetData>
      <sheetData sheetId="15190">
        <row r="9">
          <cell r="A9" t="str">
            <v>A</v>
          </cell>
        </row>
      </sheetData>
      <sheetData sheetId="15191">
        <row r="9">
          <cell r="A9" t="str">
            <v>A</v>
          </cell>
        </row>
      </sheetData>
      <sheetData sheetId="15192">
        <row r="9">
          <cell r="A9" t="str">
            <v>A</v>
          </cell>
        </row>
      </sheetData>
      <sheetData sheetId="15193">
        <row r="9">
          <cell r="A9" t="str">
            <v>A</v>
          </cell>
        </row>
      </sheetData>
      <sheetData sheetId="15194">
        <row r="9">
          <cell r="A9" t="str">
            <v>A</v>
          </cell>
        </row>
      </sheetData>
      <sheetData sheetId="15195">
        <row r="9">
          <cell r="A9" t="str">
            <v>A</v>
          </cell>
        </row>
      </sheetData>
      <sheetData sheetId="15196">
        <row r="9">
          <cell r="A9" t="str">
            <v>A</v>
          </cell>
        </row>
      </sheetData>
      <sheetData sheetId="15197">
        <row r="9">
          <cell r="A9" t="str">
            <v>A</v>
          </cell>
        </row>
      </sheetData>
      <sheetData sheetId="15198">
        <row r="9">
          <cell r="A9" t="str">
            <v>A</v>
          </cell>
        </row>
      </sheetData>
      <sheetData sheetId="15199">
        <row r="9">
          <cell r="A9" t="str">
            <v>A</v>
          </cell>
        </row>
      </sheetData>
      <sheetData sheetId="15200">
        <row r="9">
          <cell r="A9" t="str">
            <v>A</v>
          </cell>
        </row>
      </sheetData>
      <sheetData sheetId="15201">
        <row r="9">
          <cell r="A9" t="str">
            <v>A</v>
          </cell>
        </row>
      </sheetData>
      <sheetData sheetId="15202">
        <row r="9">
          <cell r="A9" t="str">
            <v>A</v>
          </cell>
        </row>
      </sheetData>
      <sheetData sheetId="15203">
        <row r="9">
          <cell r="A9" t="str">
            <v>A</v>
          </cell>
        </row>
      </sheetData>
      <sheetData sheetId="15204">
        <row r="9">
          <cell r="A9" t="str">
            <v>A</v>
          </cell>
        </row>
      </sheetData>
      <sheetData sheetId="15205">
        <row r="9">
          <cell r="A9" t="str">
            <v>A</v>
          </cell>
        </row>
      </sheetData>
      <sheetData sheetId="15206">
        <row r="9">
          <cell r="A9" t="str">
            <v>A</v>
          </cell>
        </row>
      </sheetData>
      <sheetData sheetId="15207">
        <row r="9">
          <cell r="A9" t="str">
            <v>A</v>
          </cell>
        </row>
      </sheetData>
      <sheetData sheetId="15208">
        <row r="9">
          <cell r="A9" t="str">
            <v>A</v>
          </cell>
        </row>
      </sheetData>
      <sheetData sheetId="15209">
        <row r="9">
          <cell r="A9" t="str">
            <v>A</v>
          </cell>
        </row>
      </sheetData>
      <sheetData sheetId="15210">
        <row r="9">
          <cell r="A9" t="str">
            <v>A</v>
          </cell>
        </row>
      </sheetData>
      <sheetData sheetId="15211">
        <row r="9">
          <cell r="A9" t="str">
            <v>A</v>
          </cell>
        </row>
      </sheetData>
      <sheetData sheetId="15212">
        <row r="9">
          <cell r="A9" t="str">
            <v>A</v>
          </cell>
        </row>
      </sheetData>
      <sheetData sheetId="15213">
        <row r="9">
          <cell r="A9" t="str">
            <v>A</v>
          </cell>
        </row>
      </sheetData>
      <sheetData sheetId="15214">
        <row r="9">
          <cell r="A9" t="str">
            <v>A</v>
          </cell>
        </row>
      </sheetData>
      <sheetData sheetId="15215">
        <row r="9">
          <cell r="A9" t="str">
            <v>A</v>
          </cell>
        </row>
      </sheetData>
      <sheetData sheetId="15216">
        <row r="9">
          <cell r="A9" t="str">
            <v>A</v>
          </cell>
        </row>
      </sheetData>
      <sheetData sheetId="15217">
        <row r="9">
          <cell r="A9" t="str">
            <v>A</v>
          </cell>
        </row>
      </sheetData>
      <sheetData sheetId="15218">
        <row r="9">
          <cell r="A9" t="str">
            <v>A</v>
          </cell>
        </row>
      </sheetData>
      <sheetData sheetId="15219">
        <row r="9">
          <cell r="A9" t="str">
            <v>A</v>
          </cell>
        </row>
      </sheetData>
      <sheetData sheetId="15220">
        <row r="9">
          <cell r="A9" t="str">
            <v>A</v>
          </cell>
        </row>
      </sheetData>
      <sheetData sheetId="15221">
        <row r="9">
          <cell r="A9" t="str">
            <v>A</v>
          </cell>
        </row>
      </sheetData>
      <sheetData sheetId="15222">
        <row r="9">
          <cell r="A9" t="str">
            <v>A</v>
          </cell>
        </row>
      </sheetData>
      <sheetData sheetId="15223">
        <row r="9">
          <cell r="A9" t="str">
            <v>A</v>
          </cell>
        </row>
      </sheetData>
      <sheetData sheetId="15224">
        <row r="9">
          <cell r="A9" t="str">
            <v>A</v>
          </cell>
        </row>
      </sheetData>
      <sheetData sheetId="15225">
        <row r="9">
          <cell r="A9" t="str">
            <v>A</v>
          </cell>
        </row>
      </sheetData>
      <sheetData sheetId="15226">
        <row r="9">
          <cell r="A9" t="str">
            <v>A</v>
          </cell>
        </row>
      </sheetData>
      <sheetData sheetId="15227">
        <row r="9">
          <cell r="A9" t="str">
            <v>A</v>
          </cell>
        </row>
      </sheetData>
      <sheetData sheetId="15228">
        <row r="9">
          <cell r="A9" t="str">
            <v>A</v>
          </cell>
        </row>
      </sheetData>
      <sheetData sheetId="15229">
        <row r="9">
          <cell r="A9" t="str">
            <v>A</v>
          </cell>
        </row>
      </sheetData>
      <sheetData sheetId="15230">
        <row r="9">
          <cell r="A9" t="str">
            <v>A</v>
          </cell>
        </row>
      </sheetData>
      <sheetData sheetId="15231">
        <row r="9">
          <cell r="A9" t="str">
            <v>A</v>
          </cell>
        </row>
      </sheetData>
      <sheetData sheetId="15232">
        <row r="9">
          <cell r="A9" t="str">
            <v>A</v>
          </cell>
        </row>
      </sheetData>
      <sheetData sheetId="15233">
        <row r="9">
          <cell r="A9" t="str">
            <v>A</v>
          </cell>
        </row>
      </sheetData>
      <sheetData sheetId="15234">
        <row r="9">
          <cell r="A9" t="str">
            <v>A</v>
          </cell>
        </row>
      </sheetData>
      <sheetData sheetId="15235">
        <row r="9">
          <cell r="A9" t="str">
            <v>A</v>
          </cell>
        </row>
      </sheetData>
      <sheetData sheetId="15236">
        <row r="9">
          <cell r="A9" t="str">
            <v>A</v>
          </cell>
        </row>
      </sheetData>
      <sheetData sheetId="15237">
        <row r="9">
          <cell r="A9" t="str">
            <v>A</v>
          </cell>
        </row>
      </sheetData>
      <sheetData sheetId="15238">
        <row r="9">
          <cell r="A9" t="str">
            <v>A</v>
          </cell>
        </row>
      </sheetData>
      <sheetData sheetId="15239">
        <row r="9">
          <cell r="A9" t="str">
            <v>A</v>
          </cell>
        </row>
      </sheetData>
      <sheetData sheetId="15240">
        <row r="9">
          <cell r="A9" t="str">
            <v>A</v>
          </cell>
        </row>
      </sheetData>
      <sheetData sheetId="15241">
        <row r="9">
          <cell r="A9" t="str">
            <v>A</v>
          </cell>
        </row>
      </sheetData>
      <sheetData sheetId="15242">
        <row r="9">
          <cell r="A9" t="str">
            <v>A</v>
          </cell>
        </row>
      </sheetData>
      <sheetData sheetId="15243">
        <row r="9">
          <cell r="A9" t="str">
            <v>A</v>
          </cell>
        </row>
      </sheetData>
      <sheetData sheetId="15244">
        <row r="9">
          <cell r="A9" t="str">
            <v>A</v>
          </cell>
        </row>
      </sheetData>
      <sheetData sheetId="15245">
        <row r="9">
          <cell r="A9" t="str">
            <v>A</v>
          </cell>
        </row>
      </sheetData>
      <sheetData sheetId="15246">
        <row r="9">
          <cell r="A9" t="str">
            <v>A</v>
          </cell>
        </row>
      </sheetData>
      <sheetData sheetId="15247">
        <row r="9">
          <cell r="A9" t="str">
            <v>A</v>
          </cell>
        </row>
      </sheetData>
      <sheetData sheetId="15248">
        <row r="9">
          <cell r="A9" t="str">
            <v>A</v>
          </cell>
        </row>
      </sheetData>
      <sheetData sheetId="15249">
        <row r="9">
          <cell r="A9" t="str">
            <v>A</v>
          </cell>
        </row>
      </sheetData>
      <sheetData sheetId="15250">
        <row r="9">
          <cell r="A9" t="str">
            <v>A</v>
          </cell>
        </row>
      </sheetData>
      <sheetData sheetId="15251">
        <row r="9">
          <cell r="A9" t="str">
            <v>A</v>
          </cell>
        </row>
      </sheetData>
      <sheetData sheetId="15252">
        <row r="9">
          <cell r="A9" t="str">
            <v>A</v>
          </cell>
        </row>
      </sheetData>
      <sheetData sheetId="15253">
        <row r="9">
          <cell r="A9" t="str">
            <v>A</v>
          </cell>
        </row>
      </sheetData>
      <sheetData sheetId="15254">
        <row r="9">
          <cell r="A9" t="str">
            <v>A</v>
          </cell>
        </row>
      </sheetData>
      <sheetData sheetId="15255">
        <row r="9">
          <cell r="A9" t="str">
            <v>A</v>
          </cell>
        </row>
      </sheetData>
      <sheetData sheetId="15256">
        <row r="9">
          <cell r="A9" t="str">
            <v>A</v>
          </cell>
        </row>
      </sheetData>
      <sheetData sheetId="15257">
        <row r="9">
          <cell r="A9" t="str">
            <v>A</v>
          </cell>
        </row>
      </sheetData>
      <sheetData sheetId="15258">
        <row r="9">
          <cell r="A9" t="str">
            <v>A</v>
          </cell>
        </row>
      </sheetData>
      <sheetData sheetId="15259">
        <row r="9">
          <cell r="A9" t="str">
            <v>A</v>
          </cell>
        </row>
      </sheetData>
      <sheetData sheetId="15260">
        <row r="9">
          <cell r="A9" t="str">
            <v>A</v>
          </cell>
        </row>
      </sheetData>
      <sheetData sheetId="15261">
        <row r="9">
          <cell r="A9" t="str">
            <v>A</v>
          </cell>
        </row>
      </sheetData>
      <sheetData sheetId="15262">
        <row r="9">
          <cell r="A9" t="str">
            <v>A</v>
          </cell>
        </row>
      </sheetData>
      <sheetData sheetId="15263">
        <row r="9">
          <cell r="A9" t="str">
            <v>A</v>
          </cell>
        </row>
      </sheetData>
      <sheetData sheetId="15264">
        <row r="9">
          <cell r="A9" t="str">
            <v>A</v>
          </cell>
        </row>
      </sheetData>
      <sheetData sheetId="15265">
        <row r="9">
          <cell r="A9" t="str">
            <v>A</v>
          </cell>
        </row>
      </sheetData>
      <sheetData sheetId="15266">
        <row r="9">
          <cell r="A9" t="str">
            <v>A</v>
          </cell>
        </row>
      </sheetData>
      <sheetData sheetId="15267">
        <row r="9">
          <cell r="A9" t="str">
            <v>A</v>
          </cell>
        </row>
      </sheetData>
      <sheetData sheetId="15268">
        <row r="9">
          <cell r="A9" t="str">
            <v>A</v>
          </cell>
        </row>
      </sheetData>
      <sheetData sheetId="15269">
        <row r="9">
          <cell r="A9" t="str">
            <v>A</v>
          </cell>
        </row>
      </sheetData>
      <sheetData sheetId="15270">
        <row r="9">
          <cell r="A9" t="str">
            <v>A</v>
          </cell>
        </row>
      </sheetData>
      <sheetData sheetId="15271">
        <row r="9">
          <cell r="A9" t="str">
            <v>A</v>
          </cell>
        </row>
      </sheetData>
      <sheetData sheetId="15272">
        <row r="9">
          <cell r="A9" t="str">
            <v>A</v>
          </cell>
        </row>
      </sheetData>
      <sheetData sheetId="15273">
        <row r="9">
          <cell r="A9" t="str">
            <v>A</v>
          </cell>
        </row>
      </sheetData>
      <sheetData sheetId="15274">
        <row r="9">
          <cell r="A9" t="str">
            <v>A</v>
          </cell>
        </row>
      </sheetData>
      <sheetData sheetId="15275">
        <row r="9">
          <cell r="A9" t="str">
            <v>A</v>
          </cell>
        </row>
      </sheetData>
      <sheetData sheetId="15276">
        <row r="9">
          <cell r="A9" t="str">
            <v>A</v>
          </cell>
        </row>
      </sheetData>
      <sheetData sheetId="15277">
        <row r="9">
          <cell r="A9" t="str">
            <v>A</v>
          </cell>
        </row>
      </sheetData>
      <sheetData sheetId="15278">
        <row r="9">
          <cell r="A9" t="str">
            <v>A</v>
          </cell>
        </row>
      </sheetData>
      <sheetData sheetId="15279">
        <row r="9">
          <cell r="A9" t="str">
            <v>A</v>
          </cell>
        </row>
      </sheetData>
      <sheetData sheetId="15280">
        <row r="9">
          <cell r="A9" t="str">
            <v>A</v>
          </cell>
        </row>
      </sheetData>
      <sheetData sheetId="15281">
        <row r="9">
          <cell r="A9" t="str">
            <v>A</v>
          </cell>
        </row>
      </sheetData>
      <sheetData sheetId="15282">
        <row r="9">
          <cell r="A9" t="str">
            <v>A</v>
          </cell>
        </row>
      </sheetData>
      <sheetData sheetId="15283">
        <row r="9">
          <cell r="A9" t="str">
            <v>A</v>
          </cell>
        </row>
      </sheetData>
      <sheetData sheetId="15284">
        <row r="9">
          <cell r="A9" t="str">
            <v>A</v>
          </cell>
        </row>
      </sheetData>
      <sheetData sheetId="15285">
        <row r="9">
          <cell r="A9" t="str">
            <v>A</v>
          </cell>
        </row>
      </sheetData>
      <sheetData sheetId="15286">
        <row r="9">
          <cell r="A9" t="str">
            <v>A</v>
          </cell>
        </row>
      </sheetData>
      <sheetData sheetId="15287">
        <row r="9">
          <cell r="A9" t="str">
            <v>A</v>
          </cell>
        </row>
      </sheetData>
      <sheetData sheetId="15288">
        <row r="9">
          <cell r="A9" t="str">
            <v>A</v>
          </cell>
        </row>
      </sheetData>
      <sheetData sheetId="15289">
        <row r="9">
          <cell r="A9" t="str">
            <v>A</v>
          </cell>
        </row>
      </sheetData>
      <sheetData sheetId="15290">
        <row r="9">
          <cell r="A9" t="str">
            <v>A</v>
          </cell>
        </row>
      </sheetData>
      <sheetData sheetId="15291">
        <row r="9">
          <cell r="A9" t="str">
            <v>A</v>
          </cell>
        </row>
      </sheetData>
      <sheetData sheetId="15292">
        <row r="9">
          <cell r="A9" t="str">
            <v>A</v>
          </cell>
        </row>
      </sheetData>
      <sheetData sheetId="15293">
        <row r="9">
          <cell r="A9" t="str">
            <v>A</v>
          </cell>
        </row>
      </sheetData>
      <sheetData sheetId="15294">
        <row r="9">
          <cell r="A9" t="str">
            <v>A</v>
          </cell>
        </row>
      </sheetData>
      <sheetData sheetId="15295">
        <row r="9">
          <cell r="A9" t="str">
            <v>A</v>
          </cell>
        </row>
      </sheetData>
      <sheetData sheetId="15296">
        <row r="9">
          <cell r="A9" t="str">
            <v>A</v>
          </cell>
        </row>
      </sheetData>
      <sheetData sheetId="15297">
        <row r="9">
          <cell r="A9" t="str">
            <v>A</v>
          </cell>
        </row>
      </sheetData>
      <sheetData sheetId="15298">
        <row r="9">
          <cell r="A9" t="str">
            <v>A</v>
          </cell>
        </row>
      </sheetData>
      <sheetData sheetId="15299">
        <row r="9">
          <cell r="A9" t="str">
            <v>A</v>
          </cell>
        </row>
      </sheetData>
      <sheetData sheetId="15300">
        <row r="9">
          <cell r="A9" t="str">
            <v>A</v>
          </cell>
        </row>
      </sheetData>
      <sheetData sheetId="15301">
        <row r="9">
          <cell r="A9" t="str">
            <v>A</v>
          </cell>
        </row>
      </sheetData>
      <sheetData sheetId="15302">
        <row r="9">
          <cell r="A9" t="str">
            <v>A</v>
          </cell>
        </row>
      </sheetData>
      <sheetData sheetId="15303">
        <row r="9">
          <cell r="A9" t="str">
            <v>A</v>
          </cell>
        </row>
      </sheetData>
      <sheetData sheetId="15304">
        <row r="9">
          <cell r="A9" t="str">
            <v>A</v>
          </cell>
        </row>
      </sheetData>
      <sheetData sheetId="15305">
        <row r="9">
          <cell r="A9" t="str">
            <v>A</v>
          </cell>
        </row>
      </sheetData>
      <sheetData sheetId="15306">
        <row r="9">
          <cell r="A9" t="str">
            <v>A</v>
          </cell>
        </row>
      </sheetData>
      <sheetData sheetId="15307">
        <row r="9">
          <cell r="A9" t="str">
            <v>A</v>
          </cell>
        </row>
      </sheetData>
      <sheetData sheetId="15308">
        <row r="9">
          <cell r="A9" t="str">
            <v>A</v>
          </cell>
        </row>
      </sheetData>
      <sheetData sheetId="15309">
        <row r="9">
          <cell r="A9" t="str">
            <v>A</v>
          </cell>
        </row>
      </sheetData>
      <sheetData sheetId="15310">
        <row r="9">
          <cell r="A9" t="str">
            <v>A</v>
          </cell>
        </row>
      </sheetData>
      <sheetData sheetId="15311">
        <row r="9">
          <cell r="A9" t="str">
            <v>A</v>
          </cell>
        </row>
      </sheetData>
      <sheetData sheetId="15312">
        <row r="9">
          <cell r="A9" t="str">
            <v>A</v>
          </cell>
        </row>
      </sheetData>
      <sheetData sheetId="15313">
        <row r="9">
          <cell r="A9" t="str">
            <v>A</v>
          </cell>
        </row>
      </sheetData>
      <sheetData sheetId="15314">
        <row r="9">
          <cell r="A9" t="str">
            <v>A</v>
          </cell>
        </row>
      </sheetData>
      <sheetData sheetId="15315">
        <row r="9">
          <cell r="A9" t="str">
            <v>A</v>
          </cell>
        </row>
      </sheetData>
      <sheetData sheetId="15316">
        <row r="9">
          <cell r="A9" t="str">
            <v>A</v>
          </cell>
        </row>
      </sheetData>
      <sheetData sheetId="15317">
        <row r="9">
          <cell r="A9" t="str">
            <v>A</v>
          </cell>
        </row>
      </sheetData>
      <sheetData sheetId="15318">
        <row r="9">
          <cell r="A9" t="str">
            <v>A</v>
          </cell>
        </row>
      </sheetData>
      <sheetData sheetId="15319">
        <row r="9">
          <cell r="A9" t="str">
            <v>A</v>
          </cell>
        </row>
      </sheetData>
      <sheetData sheetId="15320">
        <row r="9">
          <cell r="A9" t="str">
            <v>A</v>
          </cell>
        </row>
      </sheetData>
      <sheetData sheetId="15321">
        <row r="9">
          <cell r="A9" t="str">
            <v>A</v>
          </cell>
        </row>
      </sheetData>
      <sheetData sheetId="15322">
        <row r="9">
          <cell r="A9" t="str">
            <v>A</v>
          </cell>
        </row>
      </sheetData>
      <sheetData sheetId="15323">
        <row r="9">
          <cell r="A9" t="str">
            <v>A</v>
          </cell>
        </row>
      </sheetData>
      <sheetData sheetId="15324">
        <row r="9">
          <cell r="A9" t="str">
            <v>A</v>
          </cell>
        </row>
      </sheetData>
      <sheetData sheetId="15325">
        <row r="9">
          <cell r="A9" t="str">
            <v>A</v>
          </cell>
        </row>
      </sheetData>
      <sheetData sheetId="15326">
        <row r="9">
          <cell r="A9" t="str">
            <v>A</v>
          </cell>
        </row>
      </sheetData>
      <sheetData sheetId="15327">
        <row r="9">
          <cell r="A9" t="str">
            <v>A</v>
          </cell>
        </row>
      </sheetData>
      <sheetData sheetId="15328">
        <row r="9">
          <cell r="A9" t="str">
            <v>A</v>
          </cell>
        </row>
      </sheetData>
      <sheetData sheetId="15329">
        <row r="9">
          <cell r="A9" t="str">
            <v>A</v>
          </cell>
        </row>
      </sheetData>
      <sheetData sheetId="15330">
        <row r="9">
          <cell r="A9" t="str">
            <v>A</v>
          </cell>
        </row>
      </sheetData>
      <sheetData sheetId="15331">
        <row r="9">
          <cell r="A9" t="str">
            <v>A</v>
          </cell>
        </row>
      </sheetData>
      <sheetData sheetId="15332">
        <row r="9">
          <cell r="A9" t="str">
            <v>A</v>
          </cell>
        </row>
      </sheetData>
      <sheetData sheetId="15333">
        <row r="9">
          <cell r="A9" t="str">
            <v>A</v>
          </cell>
        </row>
      </sheetData>
      <sheetData sheetId="15334">
        <row r="9">
          <cell r="A9" t="str">
            <v>A</v>
          </cell>
        </row>
      </sheetData>
      <sheetData sheetId="15335">
        <row r="9">
          <cell r="A9" t="str">
            <v>A</v>
          </cell>
        </row>
      </sheetData>
      <sheetData sheetId="15336">
        <row r="9">
          <cell r="A9" t="str">
            <v>A</v>
          </cell>
        </row>
      </sheetData>
      <sheetData sheetId="15337">
        <row r="9">
          <cell r="A9" t="str">
            <v>A</v>
          </cell>
        </row>
      </sheetData>
      <sheetData sheetId="15338">
        <row r="9">
          <cell r="A9" t="str">
            <v>A</v>
          </cell>
        </row>
      </sheetData>
      <sheetData sheetId="15339">
        <row r="9">
          <cell r="A9" t="str">
            <v>A</v>
          </cell>
        </row>
      </sheetData>
      <sheetData sheetId="15340">
        <row r="9">
          <cell r="A9" t="str">
            <v>A</v>
          </cell>
        </row>
      </sheetData>
      <sheetData sheetId="15341">
        <row r="9">
          <cell r="A9" t="str">
            <v>A</v>
          </cell>
        </row>
      </sheetData>
      <sheetData sheetId="15342">
        <row r="9">
          <cell r="A9" t="str">
            <v>A</v>
          </cell>
        </row>
      </sheetData>
      <sheetData sheetId="15343">
        <row r="9">
          <cell r="A9" t="str">
            <v>A</v>
          </cell>
        </row>
      </sheetData>
      <sheetData sheetId="15344">
        <row r="9">
          <cell r="A9" t="str">
            <v>A</v>
          </cell>
        </row>
      </sheetData>
      <sheetData sheetId="15345">
        <row r="9">
          <cell r="A9" t="str">
            <v>A</v>
          </cell>
        </row>
      </sheetData>
      <sheetData sheetId="15346">
        <row r="9">
          <cell r="A9" t="str">
            <v>A</v>
          </cell>
        </row>
      </sheetData>
      <sheetData sheetId="15347">
        <row r="9">
          <cell r="A9" t="str">
            <v>A</v>
          </cell>
        </row>
      </sheetData>
      <sheetData sheetId="15348">
        <row r="9">
          <cell r="A9" t="str">
            <v>A</v>
          </cell>
        </row>
      </sheetData>
      <sheetData sheetId="15349">
        <row r="9">
          <cell r="A9" t="str">
            <v>A</v>
          </cell>
        </row>
      </sheetData>
      <sheetData sheetId="15350">
        <row r="9">
          <cell r="A9" t="str">
            <v>A</v>
          </cell>
        </row>
      </sheetData>
      <sheetData sheetId="15351">
        <row r="9">
          <cell r="A9" t="str">
            <v>A</v>
          </cell>
        </row>
      </sheetData>
      <sheetData sheetId="15352">
        <row r="9">
          <cell r="A9" t="str">
            <v>A</v>
          </cell>
        </row>
      </sheetData>
      <sheetData sheetId="15353">
        <row r="9">
          <cell r="A9" t="str">
            <v>A</v>
          </cell>
        </row>
      </sheetData>
      <sheetData sheetId="15354">
        <row r="9">
          <cell r="A9" t="str">
            <v>A</v>
          </cell>
        </row>
      </sheetData>
      <sheetData sheetId="15355">
        <row r="9">
          <cell r="A9" t="str">
            <v>A</v>
          </cell>
        </row>
      </sheetData>
      <sheetData sheetId="15356">
        <row r="9">
          <cell r="A9" t="str">
            <v>A</v>
          </cell>
        </row>
      </sheetData>
      <sheetData sheetId="15357">
        <row r="9">
          <cell r="A9" t="str">
            <v>A</v>
          </cell>
        </row>
      </sheetData>
      <sheetData sheetId="15358">
        <row r="9">
          <cell r="A9" t="str">
            <v>A</v>
          </cell>
        </row>
      </sheetData>
      <sheetData sheetId="15359">
        <row r="9">
          <cell r="A9" t="str">
            <v>A</v>
          </cell>
        </row>
      </sheetData>
      <sheetData sheetId="15360">
        <row r="9">
          <cell r="A9" t="str">
            <v>A</v>
          </cell>
        </row>
      </sheetData>
      <sheetData sheetId="15361">
        <row r="9">
          <cell r="A9" t="str">
            <v>A</v>
          </cell>
        </row>
      </sheetData>
      <sheetData sheetId="15362">
        <row r="9">
          <cell r="A9" t="str">
            <v>A</v>
          </cell>
        </row>
      </sheetData>
      <sheetData sheetId="15363">
        <row r="9">
          <cell r="A9" t="str">
            <v>A</v>
          </cell>
        </row>
      </sheetData>
      <sheetData sheetId="15364">
        <row r="9">
          <cell r="A9" t="str">
            <v>A</v>
          </cell>
        </row>
      </sheetData>
      <sheetData sheetId="15365">
        <row r="9">
          <cell r="A9" t="str">
            <v>A</v>
          </cell>
        </row>
      </sheetData>
      <sheetData sheetId="15366">
        <row r="9">
          <cell r="A9" t="str">
            <v>A</v>
          </cell>
        </row>
      </sheetData>
      <sheetData sheetId="15367">
        <row r="9">
          <cell r="A9" t="str">
            <v>A</v>
          </cell>
        </row>
      </sheetData>
      <sheetData sheetId="15368">
        <row r="9">
          <cell r="A9" t="str">
            <v>A</v>
          </cell>
        </row>
      </sheetData>
      <sheetData sheetId="15369">
        <row r="9">
          <cell r="A9" t="str">
            <v>A</v>
          </cell>
        </row>
      </sheetData>
      <sheetData sheetId="15370">
        <row r="9">
          <cell r="A9" t="str">
            <v>A</v>
          </cell>
        </row>
      </sheetData>
      <sheetData sheetId="15371">
        <row r="9">
          <cell r="A9" t="str">
            <v>A</v>
          </cell>
        </row>
      </sheetData>
      <sheetData sheetId="15372">
        <row r="9">
          <cell r="A9" t="str">
            <v>A</v>
          </cell>
        </row>
      </sheetData>
      <sheetData sheetId="15373">
        <row r="9">
          <cell r="A9" t="str">
            <v>A</v>
          </cell>
        </row>
      </sheetData>
      <sheetData sheetId="15374">
        <row r="9">
          <cell r="A9" t="str">
            <v>A</v>
          </cell>
        </row>
      </sheetData>
      <sheetData sheetId="15375">
        <row r="9">
          <cell r="A9" t="str">
            <v>A</v>
          </cell>
        </row>
      </sheetData>
      <sheetData sheetId="15376">
        <row r="9">
          <cell r="A9" t="str">
            <v>A</v>
          </cell>
        </row>
      </sheetData>
      <sheetData sheetId="15377">
        <row r="9">
          <cell r="A9" t="str">
            <v>A</v>
          </cell>
        </row>
      </sheetData>
      <sheetData sheetId="15378">
        <row r="9">
          <cell r="A9" t="str">
            <v>A</v>
          </cell>
        </row>
      </sheetData>
      <sheetData sheetId="15379">
        <row r="9">
          <cell r="A9" t="str">
            <v>A</v>
          </cell>
        </row>
      </sheetData>
      <sheetData sheetId="15380">
        <row r="9">
          <cell r="A9" t="str">
            <v>A</v>
          </cell>
        </row>
      </sheetData>
      <sheetData sheetId="15381">
        <row r="9">
          <cell r="A9" t="str">
            <v>A</v>
          </cell>
        </row>
      </sheetData>
      <sheetData sheetId="15382">
        <row r="9">
          <cell r="A9" t="str">
            <v>A</v>
          </cell>
        </row>
      </sheetData>
      <sheetData sheetId="15383">
        <row r="9">
          <cell r="A9" t="str">
            <v>A</v>
          </cell>
        </row>
      </sheetData>
      <sheetData sheetId="15384">
        <row r="9">
          <cell r="A9" t="str">
            <v>A</v>
          </cell>
        </row>
      </sheetData>
      <sheetData sheetId="15385">
        <row r="9">
          <cell r="A9" t="str">
            <v>A</v>
          </cell>
        </row>
      </sheetData>
      <sheetData sheetId="15386">
        <row r="9">
          <cell r="A9" t="str">
            <v>A</v>
          </cell>
        </row>
      </sheetData>
      <sheetData sheetId="15387">
        <row r="9">
          <cell r="A9" t="str">
            <v>A</v>
          </cell>
        </row>
      </sheetData>
      <sheetData sheetId="15388">
        <row r="9">
          <cell r="A9" t="str">
            <v>A</v>
          </cell>
        </row>
      </sheetData>
      <sheetData sheetId="15389">
        <row r="9">
          <cell r="A9" t="str">
            <v>A</v>
          </cell>
        </row>
      </sheetData>
      <sheetData sheetId="15390">
        <row r="9">
          <cell r="A9" t="str">
            <v>A</v>
          </cell>
        </row>
      </sheetData>
      <sheetData sheetId="15391">
        <row r="9">
          <cell r="A9" t="str">
            <v>A</v>
          </cell>
        </row>
      </sheetData>
      <sheetData sheetId="15392">
        <row r="9">
          <cell r="A9" t="str">
            <v>A</v>
          </cell>
        </row>
      </sheetData>
      <sheetData sheetId="15393">
        <row r="9">
          <cell r="A9" t="str">
            <v>A</v>
          </cell>
        </row>
      </sheetData>
      <sheetData sheetId="15394">
        <row r="9">
          <cell r="A9" t="str">
            <v>A</v>
          </cell>
        </row>
      </sheetData>
      <sheetData sheetId="15395">
        <row r="9">
          <cell r="A9" t="str">
            <v>A</v>
          </cell>
        </row>
      </sheetData>
      <sheetData sheetId="15396">
        <row r="9">
          <cell r="A9" t="str">
            <v>A</v>
          </cell>
        </row>
      </sheetData>
      <sheetData sheetId="15397">
        <row r="9">
          <cell r="A9" t="str">
            <v>A</v>
          </cell>
        </row>
      </sheetData>
      <sheetData sheetId="15398">
        <row r="9">
          <cell r="A9" t="str">
            <v>A</v>
          </cell>
        </row>
      </sheetData>
      <sheetData sheetId="15399">
        <row r="9">
          <cell r="A9" t="str">
            <v>A</v>
          </cell>
        </row>
      </sheetData>
      <sheetData sheetId="15400">
        <row r="9">
          <cell r="A9" t="str">
            <v>A</v>
          </cell>
        </row>
      </sheetData>
      <sheetData sheetId="15401">
        <row r="9">
          <cell r="A9" t="str">
            <v>A</v>
          </cell>
        </row>
      </sheetData>
      <sheetData sheetId="15402">
        <row r="9">
          <cell r="A9" t="str">
            <v>A</v>
          </cell>
        </row>
      </sheetData>
      <sheetData sheetId="15403">
        <row r="9">
          <cell r="A9" t="str">
            <v>A</v>
          </cell>
        </row>
      </sheetData>
      <sheetData sheetId="15404">
        <row r="9">
          <cell r="A9" t="str">
            <v>A</v>
          </cell>
        </row>
      </sheetData>
      <sheetData sheetId="15405">
        <row r="9">
          <cell r="A9" t="str">
            <v>A</v>
          </cell>
        </row>
      </sheetData>
      <sheetData sheetId="15406">
        <row r="9">
          <cell r="A9" t="str">
            <v>A</v>
          </cell>
        </row>
      </sheetData>
      <sheetData sheetId="15407">
        <row r="9">
          <cell r="A9" t="str">
            <v>A</v>
          </cell>
        </row>
      </sheetData>
      <sheetData sheetId="15408">
        <row r="9">
          <cell r="A9" t="str">
            <v>A</v>
          </cell>
        </row>
      </sheetData>
      <sheetData sheetId="15409">
        <row r="9">
          <cell r="A9" t="str">
            <v>A</v>
          </cell>
        </row>
      </sheetData>
      <sheetData sheetId="15410">
        <row r="9">
          <cell r="A9" t="str">
            <v>A</v>
          </cell>
        </row>
      </sheetData>
      <sheetData sheetId="15411">
        <row r="9">
          <cell r="A9" t="str">
            <v>A</v>
          </cell>
        </row>
      </sheetData>
      <sheetData sheetId="15412">
        <row r="9">
          <cell r="A9" t="str">
            <v>A</v>
          </cell>
        </row>
      </sheetData>
      <sheetData sheetId="15413">
        <row r="9">
          <cell r="A9" t="str">
            <v>A</v>
          </cell>
        </row>
      </sheetData>
      <sheetData sheetId="15414">
        <row r="9">
          <cell r="A9" t="str">
            <v>A</v>
          </cell>
        </row>
      </sheetData>
      <sheetData sheetId="15415">
        <row r="9">
          <cell r="A9" t="str">
            <v>A</v>
          </cell>
        </row>
      </sheetData>
      <sheetData sheetId="15416">
        <row r="9">
          <cell r="A9" t="str">
            <v>A</v>
          </cell>
        </row>
      </sheetData>
      <sheetData sheetId="15417">
        <row r="9">
          <cell r="A9" t="str">
            <v>A</v>
          </cell>
        </row>
      </sheetData>
      <sheetData sheetId="15418">
        <row r="9">
          <cell r="A9" t="str">
            <v>A</v>
          </cell>
        </row>
      </sheetData>
      <sheetData sheetId="15419">
        <row r="9">
          <cell r="A9" t="str">
            <v>A</v>
          </cell>
        </row>
      </sheetData>
      <sheetData sheetId="15420">
        <row r="9">
          <cell r="A9" t="str">
            <v>A</v>
          </cell>
        </row>
      </sheetData>
      <sheetData sheetId="15421">
        <row r="9">
          <cell r="A9" t="str">
            <v>A</v>
          </cell>
        </row>
      </sheetData>
      <sheetData sheetId="15422">
        <row r="9">
          <cell r="A9" t="str">
            <v>A</v>
          </cell>
        </row>
      </sheetData>
      <sheetData sheetId="15423">
        <row r="9">
          <cell r="A9" t="str">
            <v>A</v>
          </cell>
        </row>
      </sheetData>
      <sheetData sheetId="15424">
        <row r="9">
          <cell r="A9" t="str">
            <v>A</v>
          </cell>
        </row>
      </sheetData>
      <sheetData sheetId="15425">
        <row r="9">
          <cell r="A9" t="str">
            <v>A</v>
          </cell>
        </row>
      </sheetData>
      <sheetData sheetId="15426">
        <row r="9">
          <cell r="A9" t="str">
            <v>A</v>
          </cell>
        </row>
      </sheetData>
      <sheetData sheetId="15427">
        <row r="9">
          <cell r="A9" t="str">
            <v>A</v>
          </cell>
        </row>
      </sheetData>
      <sheetData sheetId="15428">
        <row r="9">
          <cell r="A9" t="str">
            <v>A</v>
          </cell>
        </row>
      </sheetData>
      <sheetData sheetId="15429">
        <row r="9">
          <cell r="A9" t="str">
            <v>A</v>
          </cell>
        </row>
      </sheetData>
      <sheetData sheetId="15430">
        <row r="9">
          <cell r="A9" t="str">
            <v>A</v>
          </cell>
        </row>
      </sheetData>
      <sheetData sheetId="15431">
        <row r="9">
          <cell r="A9" t="str">
            <v>A</v>
          </cell>
        </row>
      </sheetData>
      <sheetData sheetId="15432">
        <row r="9">
          <cell r="A9" t="str">
            <v>A</v>
          </cell>
        </row>
      </sheetData>
      <sheetData sheetId="15433">
        <row r="9">
          <cell r="A9" t="str">
            <v>A</v>
          </cell>
        </row>
      </sheetData>
      <sheetData sheetId="15434">
        <row r="9">
          <cell r="A9" t="str">
            <v>A</v>
          </cell>
        </row>
      </sheetData>
      <sheetData sheetId="15435">
        <row r="9">
          <cell r="A9" t="str">
            <v>A</v>
          </cell>
        </row>
      </sheetData>
      <sheetData sheetId="15436">
        <row r="9">
          <cell r="A9" t="str">
            <v>A</v>
          </cell>
        </row>
      </sheetData>
      <sheetData sheetId="15437">
        <row r="9">
          <cell r="A9" t="str">
            <v>A</v>
          </cell>
        </row>
      </sheetData>
      <sheetData sheetId="15438">
        <row r="9">
          <cell r="A9" t="str">
            <v>A</v>
          </cell>
        </row>
      </sheetData>
      <sheetData sheetId="15439">
        <row r="9">
          <cell r="A9" t="str">
            <v>A</v>
          </cell>
        </row>
      </sheetData>
      <sheetData sheetId="15440">
        <row r="9">
          <cell r="A9" t="str">
            <v>A</v>
          </cell>
        </row>
      </sheetData>
      <sheetData sheetId="15441">
        <row r="9">
          <cell r="A9" t="str">
            <v>A</v>
          </cell>
        </row>
      </sheetData>
      <sheetData sheetId="15442">
        <row r="9">
          <cell r="A9" t="str">
            <v>A</v>
          </cell>
        </row>
      </sheetData>
      <sheetData sheetId="15443">
        <row r="9">
          <cell r="A9" t="str">
            <v>A</v>
          </cell>
        </row>
      </sheetData>
      <sheetData sheetId="15444">
        <row r="9">
          <cell r="A9" t="str">
            <v>A</v>
          </cell>
        </row>
      </sheetData>
      <sheetData sheetId="15445">
        <row r="9">
          <cell r="A9" t="str">
            <v>A</v>
          </cell>
        </row>
      </sheetData>
      <sheetData sheetId="15446">
        <row r="9">
          <cell r="A9" t="str">
            <v>A</v>
          </cell>
        </row>
      </sheetData>
      <sheetData sheetId="15447">
        <row r="9">
          <cell r="A9" t="str">
            <v>A</v>
          </cell>
        </row>
      </sheetData>
      <sheetData sheetId="15448">
        <row r="9">
          <cell r="A9" t="str">
            <v>A</v>
          </cell>
        </row>
      </sheetData>
      <sheetData sheetId="15449">
        <row r="9">
          <cell r="A9" t="str">
            <v>A</v>
          </cell>
        </row>
      </sheetData>
      <sheetData sheetId="15450">
        <row r="9">
          <cell r="A9" t="str">
            <v>A</v>
          </cell>
        </row>
      </sheetData>
      <sheetData sheetId="15451">
        <row r="9">
          <cell r="A9" t="str">
            <v>A</v>
          </cell>
        </row>
      </sheetData>
      <sheetData sheetId="15452">
        <row r="9">
          <cell r="A9" t="str">
            <v>A</v>
          </cell>
        </row>
      </sheetData>
      <sheetData sheetId="15453">
        <row r="9">
          <cell r="A9" t="str">
            <v>A</v>
          </cell>
        </row>
      </sheetData>
      <sheetData sheetId="15454">
        <row r="9">
          <cell r="A9" t="str">
            <v>A</v>
          </cell>
        </row>
      </sheetData>
      <sheetData sheetId="15455">
        <row r="9">
          <cell r="A9" t="str">
            <v>A</v>
          </cell>
        </row>
      </sheetData>
      <sheetData sheetId="15456">
        <row r="9">
          <cell r="A9" t="str">
            <v>A</v>
          </cell>
        </row>
      </sheetData>
      <sheetData sheetId="15457">
        <row r="9">
          <cell r="A9" t="str">
            <v>A</v>
          </cell>
        </row>
      </sheetData>
      <sheetData sheetId="15458">
        <row r="9">
          <cell r="A9" t="str">
            <v>A</v>
          </cell>
        </row>
      </sheetData>
      <sheetData sheetId="15459">
        <row r="9">
          <cell r="A9" t="str">
            <v>A</v>
          </cell>
        </row>
      </sheetData>
      <sheetData sheetId="15460">
        <row r="9">
          <cell r="A9" t="str">
            <v>A</v>
          </cell>
        </row>
      </sheetData>
      <sheetData sheetId="15461">
        <row r="9">
          <cell r="A9" t="str">
            <v>A</v>
          </cell>
        </row>
      </sheetData>
      <sheetData sheetId="15462">
        <row r="9">
          <cell r="A9" t="str">
            <v>A</v>
          </cell>
        </row>
      </sheetData>
      <sheetData sheetId="15463">
        <row r="9">
          <cell r="A9" t="str">
            <v>A</v>
          </cell>
        </row>
      </sheetData>
      <sheetData sheetId="15464">
        <row r="9">
          <cell r="A9" t="str">
            <v>A</v>
          </cell>
        </row>
      </sheetData>
      <sheetData sheetId="15465">
        <row r="9">
          <cell r="A9" t="str">
            <v>A</v>
          </cell>
        </row>
      </sheetData>
      <sheetData sheetId="15466">
        <row r="9">
          <cell r="A9" t="str">
            <v>A</v>
          </cell>
        </row>
      </sheetData>
      <sheetData sheetId="15467">
        <row r="9">
          <cell r="A9" t="str">
            <v>A</v>
          </cell>
        </row>
      </sheetData>
      <sheetData sheetId="15468">
        <row r="9">
          <cell r="A9" t="str">
            <v>A</v>
          </cell>
        </row>
      </sheetData>
      <sheetData sheetId="15469">
        <row r="9">
          <cell r="A9" t="str">
            <v>A</v>
          </cell>
        </row>
      </sheetData>
      <sheetData sheetId="15470">
        <row r="9">
          <cell r="A9" t="str">
            <v>A</v>
          </cell>
        </row>
      </sheetData>
      <sheetData sheetId="15471">
        <row r="9">
          <cell r="A9" t="str">
            <v>A</v>
          </cell>
        </row>
      </sheetData>
      <sheetData sheetId="15472">
        <row r="9">
          <cell r="A9" t="str">
            <v>A</v>
          </cell>
        </row>
      </sheetData>
      <sheetData sheetId="15473">
        <row r="9">
          <cell r="A9" t="str">
            <v>A</v>
          </cell>
        </row>
      </sheetData>
      <sheetData sheetId="15474">
        <row r="9">
          <cell r="A9" t="str">
            <v>A</v>
          </cell>
        </row>
      </sheetData>
      <sheetData sheetId="15475">
        <row r="9">
          <cell r="A9" t="str">
            <v>A</v>
          </cell>
        </row>
      </sheetData>
      <sheetData sheetId="15476">
        <row r="9">
          <cell r="A9" t="str">
            <v>A</v>
          </cell>
        </row>
      </sheetData>
      <sheetData sheetId="15477">
        <row r="9">
          <cell r="A9" t="str">
            <v>A</v>
          </cell>
        </row>
      </sheetData>
      <sheetData sheetId="15478">
        <row r="9">
          <cell r="A9" t="str">
            <v>A</v>
          </cell>
        </row>
      </sheetData>
      <sheetData sheetId="15479">
        <row r="9">
          <cell r="A9" t="str">
            <v>A</v>
          </cell>
        </row>
      </sheetData>
      <sheetData sheetId="15480">
        <row r="9">
          <cell r="A9" t="str">
            <v>A</v>
          </cell>
        </row>
      </sheetData>
      <sheetData sheetId="15481">
        <row r="9">
          <cell r="A9" t="str">
            <v>A</v>
          </cell>
        </row>
      </sheetData>
      <sheetData sheetId="15482">
        <row r="9">
          <cell r="A9" t="str">
            <v>A</v>
          </cell>
        </row>
      </sheetData>
      <sheetData sheetId="15483">
        <row r="9">
          <cell r="A9" t="str">
            <v>A</v>
          </cell>
        </row>
      </sheetData>
      <sheetData sheetId="15484">
        <row r="9">
          <cell r="A9" t="str">
            <v>A</v>
          </cell>
        </row>
      </sheetData>
      <sheetData sheetId="15485">
        <row r="9">
          <cell r="A9" t="str">
            <v>A</v>
          </cell>
        </row>
      </sheetData>
      <sheetData sheetId="15486">
        <row r="9">
          <cell r="A9" t="str">
            <v>A</v>
          </cell>
        </row>
      </sheetData>
      <sheetData sheetId="15487">
        <row r="9">
          <cell r="A9" t="str">
            <v>A</v>
          </cell>
        </row>
      </sheetData>
      <sheetData sheetId="15488">
        <row r="9">
          <cell r="A9" t="str">
            <v>A</v>
          </cell>
        </row>
      </sheetData>
      <sheetData sheetId="15489">
        <row r="9">
          <cell r="A9" t="str">
            <v>A</v>
          </cell>
        </row>
      </sheetData>
      <sheetData sheetId="15490">
        <row r="9">
          <cell r="A9" t="str">
            <v>A</v>
          </cell>
        </row>
      </sheetData>
      <sheetData sheetId="15491">
        <row r="9">
          <cell r="A9" t="str">
            <v>A</v>
          </cell>
        </row>
      </sheetData>
      <sheetData sheetId="15492">
        <row r="9">
          <cell r="A9" t="str">
            <v>A</v>
          </cell>
        </row>
      </sheetData>
      <sheetData sheetId="15493">
        <row r="9">
          <cell r="A9" t="str">
            <v>A</v>
          </cell>
        </row>
      </sheetData>
      <sheetData sheetId="15494">
        <row r="9">
          <cell r="A9" t="str">
            <v>A</v>
          </cell>
        </row>
      </sheetData>
      <sheetData sheetId="15495">
        <row r="9">
          <cell r="A9" t="str">
            <v>A</v>
          </cell>
        </row>
      </sheetData>
      <sheetData sheetId="15496">
        <row r="9">
          <cell r="A9" t="str">
            <v>A</v>
          </cell>
        </row>
      </sheetData>
      <sheetData sheetId="15497">
        <row r="9">
          <cell r="A9" t="str">
            <v>A</v>
          </cell>
        </row>
      </sheetData>
      <sheetData sheetId="15498">
        <row r="9">
          <cell r="A9" t="str">
            <v>A</v>
          </cell>
        </row>
      </sheetData>
      <sheetData sheetId="15499">
        <row r="9">
          <cell r="A9" t="str">
            <v>A</v>
          </cell>
        </row>
      </sheetData>
      <sheetData sheetId="15500">
        <row r="9">
          <cell r="A9" t="str">
            <v>A</v>
          </cell>
        </row>
      </sheetData>
      <sheetData sheetId="15501">
        <row r="9">
          <cell r="A9" t="str">
            <v>A</v>
          </cell>
        </row>
      </sheetData>
      <sheetData sheetId="15502">
        <row r="9">
          <cell r="A9" t="str">
            <v>A</v>
          </cell>
        </row>
      </sheetData>
      <sheetData sheetId="15503">
        <row r="9">
          <cell r="A9" t="str">
            <v>A</v>
          </cell>
        </row>
      </sheetData>
      <sheetData sheetId="15504">
        <row r="9">
          <cell r="A9" t="str">
            <v>A</v>
          </cell>
        </row>
      </sheetData>
      <sheetData sheetId="15505">
        <row r="9">
          <cell r="A9" t="str">
            <v>A</v>
          </cell>
        </row>
      </sheetData>
      <sheetData sheetId="15506">
        <row r="9">
          <cell r="A9" t="str">
            <v>A</v>
          </cell>
        </row>
      </sheetData>
      <sheetData sheetId="15507">
        <row r="9">
          <cell r="A9" t="str">
            <v>A</v>
          </cell>
        </row>
      </sheetData>
      <sheetData sheetId="15508">
        <row r="9">
          <cell r="A9" t="str">
            <v>A</v>
          </cell>
        </row>
      </sheetData>
      <sheetData sheetId="15509">
        <row r="9">
          <cell r="A9" t="str">
            <v>A</v>
          </cell>
        </row>
      </sheetData>
      <sheetData sheetId="15510">
        <row r="9">
          <cell r="A9" t="str">
            <v>A</v>
          </cell>
        </row>
      </sheetData>
      <sheetData sheetId="15511">
        <row r="9">
          <cell r="A9" t="str">
            <v>A</v>
          </cell>
        </row>
      </sheetData>
      <sheetData sheetId="15512">
        <row r="9">
          <cell r="A9" t="str">
            <v>A</v>
          </cell>
        </row>
      </sheetData>
      <sheetData sheetId="15513">
        <row r="9">
          <cell r="A9" t="str">
            <v>A</v>
          </cell>
        </row>
      </sheetData>
      <sheetData sheetId="15514">
        <row r="9">
          <cell r="A9" t="str">
            <v>A</v>
          </cell>
        </row>
      </sheetData>
      <sheetData sheetId="15515">
        <row r="9">
          <cell r="A9" t="str">
            <v>A</v>
          </cell>
        </row>
      </sheetData>
      <sheetData sheetId="15516">
        <row r="9">
          <cell r="A9" t="str">
            <v>A</v>
          </cell>
        </row>
      </sheetData>
      <sheetData sheetId="15517">
        <row r="9">
          <cell r="A9" t="str">
            <v>A</v>
          </cell>
        </row>
      </sheetData>
      <sheetData sheetId="15518">
        <row r="9">
          <cell r="A9" t="str">
            <v>A</v>
          </cell>
        </row>
      </sheetData>
      <sheetData sheetId="15519">
        <row r="9">
          <cell r="A9" t="str">
            <v>A</v>
          </cell>
        </row>
      </sheetData>
      <sheetData sheetId="15520">
        <row r="9">
          <cell r="A9" t="str">
            <v>A</v>
          </cell>
        </row>
      </sheetData>
      <sheetData sheetId="15521">
        <row r="9">
          <cell r="A9" t="str">
            <v>A</v>
          </cell>
        </row>
      </sheetData>
      <sheetData sheetId="15522">
        <row r="9">
          <cell r="A9" t="str">
            <v>A</v>
          </cell>
        </row>
      </sheetData>
      <sheetData sheetId="15523">
        <row r="9">
          <cell r="A9" t="str">
            <v>A</v>
          </cell>
        </row>
      </sheetData>
      <sheetData sheetId="15524">
        <row r="9">
          <cell r="A9" t="str">
            <v>A</v>
          </cell>
        </row>
      </sheetData>
      <sheetData sheetId="15525">
        <row r="9">
          <cell r="A9" t="str">
            <v>A</v>
          </cell>
        </row>
      </sheetData>
      <sheetData sheetId="15526">
        <row r="9">
          <cell r="A9" t="str">
            <v>A</v>
          </cell>
        </row>
      </sheetData>
      <sheetData sheetId="15527">
        <row r="9">
          <cell r="A9" t="str">
            <v>A</v>
          </cell>
        </row>
      </sheetData>
      <sheetData sheetId="15528">
        <row r="9">
          <cell r="A9" t="str">
            <v>A</v>
          </cell>
        </row>
      </sheetData>
      <sheetData sheetId="15529">
        <row r="9">
          <cell r="A9" t="str">
            <v>A</v>
          </cell>
        </row>
      </sheetData>
      <sheetData sheetId="15530">
        <row r="9">
          <cell r="A9" t="str">
            <v>A</v>
          </cell>
        </row>
      </sheetData>
      <sheetData sheetId="15531">
        <row r="9">
          <cell r="A9" t="str">
            <v>A</v>
          </cell>
        </row>
      </sheetData>
      <sheetData sheetId="15532">
        <row r="9">
          <cell r="A9" t="str">
            <v>A</v>
          </cell>
        </row>
      </sheetData>
      <sheetData sheetId="15533">
        <row r="9">
          <cell r="A9" t="str">
            <v>A</v>
          </cell>
        </row>
      </sheetData>
      <sheetData sheetId="15534">
        <row r="9">
          <cell r="A9" t="str">
            <v>A</v>
          </cell>
        </row>
      </sheetData>
      <sheetData sheetId="15535">
        <row r="9">
          <cell r="A9" t="str">
            <v>A</v>
          </cell>
        </row>
      </sheetData>
      <sheetData sheetId="15536">
        <row r="9">
          <cell r="A9" t="str">
            <v>A</v>
          </cell>
        </row>
      </sheetData>
      <sheetData sheetId="15537">
        <row r="9">
          <cell r="A9" t="str">
            <v>A</v>
          </cell>
        </row>
      </sheetData>
      <sheetData sheetId="15538">
        <row r="9">
          <cell r="A9" t="str">
            <v>A</v>
          </cell>
        </row>
      </sheetData>
      <sheetData sheetId="15539">
        <row r="9">
          <cell r="A9" t="str">
            <v>A</v>
          </cell>
        </row>
      </sheetData>
      <sheetData sheetId="15540">
        <row r="9">
          <cell r="A9" t="str">
            <v>A</v>
          </cell>
        </row>
      </sheetData>
      <sheetData sheetId="15541">
        <row r="9">
          <cell r="A9" t="str">
            <v>A</v>
          </cell>
        </row>
      </sheetData>
      <sheetData sheetId="15542">
        <row r="9">
          <cell r="A9" t="str">
            <v>A</v>
          </cell>
        </row>
      </sheetData>
      <sheetData sheetId="15543">
        <row r="9">
          <cell r="A9" t="str">
            <v>A</v>
          </cell>
        </row>
      </sheetData>
      <sheetData sheetId="15544">
        <row r="9">
          <cell r="A9" t="str">
            <v>A</v>
          </cell>
        </row>
      </sheetData>
      <sheetData sheetId="15545">
        <row r="9">
          <cell r="A9" t="str">
            <v>A</v>
          </cell>
        </row>
      </sheetData>
      <sheetData sheetId="15546">
        <row r="9">
          <cell r="A9" t="str">
            <v>A</v>
          </cell>
        </row>
      </sheetData>
      <sheetData sheetId="15547">
        <row r="9">
          <cell r="A9" t="str">
            <v>A</v>
          </cell>
        </row>
      </sheetData>
      <sheetData sheetId="15548">
        <row r="9">
          <cell r="A9" t="str">
            <v>A</v>
          </cell>
        </row>
      </sheetData>
      <sheetData sheetId="15549">
        <row r="9">
          <cell r="A9" t="str">
            <v>A</v>
          </cell>
        </row>
      </sheetData>
      <sheetData sheetId="15550">
        <row r="9">
          <cell r="A9" t="str">
            <v>A</v>
          </cell>
        </row>
      </sheetData>
      <sheetData sheetId="15551">
        <row r="9">
          <cell r="A9" t="str">
            <v>A</v>
          </cell>
        </row>
      </sheetData>
      <sheetData sheetId="15552">
        <row r="9">
          <cell r="A9" t="str">
            <v>A</v>
          </cell>
        </row>
      </sheetData>
      <sheetData sheetId="15553">
        <row r="9">
          <cell r="A9" t="str">
            <v>A</v>
          </cell>
        </row>
      </sheetData>
      <sheetData sheetId="15554">
        <row r="9">
          <cell r="A9" t="str">
            <v>A</v>
          </cell>
        </row>
      </sheetData>
      <sheetData sheetId="15555">
        <row r="9">
          <cell r="A9" t="str">
            <v>A</v>
          </cell>
        </row>
      </sheetData>
      <sheetData sheetId="15556">
        <row r="9">
          <cell r="A9" t="str">
            <v>A</v>
          </cell>
        </row>
      </sheetData>
      <sheetData sheetId="15557">
        <row r="9">
          <cell r="A9" t="str">
            <v>A</v>
          </cell>
        </row>
      </sheetData>
      <sheetData sheetId="15558">
        <row r="9">
          <cell r="A9" t="str">
            <v>A</v>
          </cell>
        </row>
      </sheetData>
      <sheetData sheetId="15559">
        <row r="9">
          <cell r="A9" t="str">
            <v>A</v>
          </cell>
        </row>
      </sheetData>
      <sheetData sheetId="15560">
        <row r="9">
          <cell r="A9" t="str">
            <v>A</v>
          </cell>
        </row>
      </sheetData>
      <sheetData sheetId="15561">
        <row r="9">
          <cell r="A9" t="str">
            <v>A</v>
          </cell>
        </row>
      </sheetData>
      <sheetData sheetId="15562">
        <row r="9">
          <cell r="A9" t="str">
            <v>A</v>
          </cell>
        </row>
      </sheetData>
      <sheetData sheetId="15563">
        <row r="9">
          <cell r="A9" t="str">
            <v>A</v>
          </cell>
        </row>
      </sheetData>
      <sheetData sheetId="15564">
        <row r="9">
          <cell r="A9" t="str">
            <v>A</v>
          </cell>
        </row>
      </sheetData>
      <sheetData sheetId="15565">
        <row r="9">
          <cell r="A9" t="str">
            <v>A</v>
          </cell>
        </row>
      </sheetData>
      <sheetData sheetId="15566">
        <row r="9">
          <cell r="A9" t="str">
            <v>A</v>
          </cell>
        </row>
      </sheetData>
      <sheetData sheetId="15567">
        <row r="9">
          <cell r="A9" t="str">
            <v>A</v>
          </cell>
        </row>
      </sheetData>
      <sheetData sheetId="15568">
        <row r="9">
          <cell r="A9" t="str">
            <v>A</v>
          </cell>
        </row>
      </sheetData>
      <sheetData sheetId="15569">
        <row r="9">
          <cell r="A9" t="str">
            <v>A</v>
          </cell>
        </row>
      </sheetData>
      <sheetData sheetId="15570">
        <row r="9">
          <cell r="A9" t="str">
            <v>A</v>
          </cell>
        </row>
      </sheetData>
      <sheetData sheetId="15571">
        <row r="9">
          <cell r="A9" t="str">
            <v>A</v>
          </cell>
        </row>
      </sheetData>
      <sheetData sheetId="15572">
        <row r="9">
          <cell r="A9" t="str">
            <v>A</v>
          </cell>
        </row>
      </sheetData>
      <sheetData sheetId="15573">
        <row r="9">
          <cell r="A9" t="str">
            <v>A</v>
          </cell>
        </row>
      </sheetData>
      <sheetData sheetId="15574">
        <row r="9">
          <cell r="A9" t="str">
            <v>A</v>
          </cell>
        </row>
      </sheetData>
      <sheetData sheetId="15575">
        <row r="9">
          <cell r="A9" t="str">
            <v>A</v>
          </cell>
        </row>
      </sheetData>
      <sheetData sheetId="15576">
        <row r="9">
          <cell r="A9" t="str">
            <v>A</v>
          </cell>
        </row>
      </sheetData>
      <sheetData sheetId="15577">
        <row r="9">
          <cell r="A9" t="str">
            <v>A</v>
          </cell>
        </row>
      </sheetData>
      <sheetData sheetId="15578">
        <row r="9">
          <cell r="A9" t="str">
            <v>A</v>
          </cell>
        </row>
      </sheetData>
      <sheetData sheetId="15579">
        <row r="9">
          <cell r="A9" t="str">
            <v>A</v>
          </cell>
        </row>
      </sheetData>
      <sheetData sheetId="15580">
        <row r="9">
          <cell r="A9" t="str">
            <v>A</v>
          </cell>
        </row>
      </sheetData>
      <sheetData sheetId="15581">
        <row r="9">
          <cell r="A9" t="str">
            <v>A</v>
          </cell>
        </row>
      </sheetData>
      <sheetData sheetId="15582">
        <row r="9">
          <cell r="A9" t="str">
            <v>A</v>
          </cell>
        </row>
      </sheetData>
      <sheetData sheetId="15583">
        <row r="9">
          <cell r="A9" t="str">
            <v>A</v>
          </cell>
        </row>
      </sheetData>
      <sheetData sheetId="15584">
        <row r="9">
          <cell r="A9" t="str">
            <v>A</v>
          </cell>
        </row>
      </sheetData>
      <sheetData sheetId="15585">
        <row r="9">
          <cell r="A9" t="str">
            <v>A</v>
          </cell>
        </row>
      </sheetData>
      <sheetData sheetId="15586">
        <row r="9">
          <cell r="A9" t="str">
            <v>A</v>
          </cell>
        </row>
      </sheetData>
      <sheetData sheetId="15587">
        <row r="9">
          <cell r="A9" t="str">
            <v>A</v>
          </cell>
        </row>
      </sheetData>
      <sheetData sheetId="15588">
        <row r="9">
          <cell r="A9" t="str">
            <v>A</v>
          </cell>
        </row>
      </sheetData>
      <sheetData sheetId="15589">
        <row r="9">
          <cell r="A9" t="str">
            <v>A</v>
          </cell>
        </row>
      </sheetData>
      <sheetData sheetId="15590">
        <row r="9">
          <cell r="A9" t="str">
            <v>A</v>
          </cell>
        </row>
      </sheetData>
      <sheetData sheetId="15591">
        <row r="9">
          <cell r="A9" t="str">
            <v>A</v>
          </cell>
        </row>
      </sheetData>
      <sheetData sheetId="15592">
        <row r="9">
          <cell r="A9" t="str">
            <v>A</v>
          </cell>
        </row>
      </sheetData>
      <sheetData sheetId="15593">
        <row r="9">
          <cell r="A9" t="str">
            <v>A</v>
          </cell>
        </row>
      </sheetData>
      <sheetData sheetId="15594">
        <row r="9">
          <cell r="A9" t="str">
            <v>A</v>
          </cell>
        </row>
      </sheetData>
      <sheetData sheetId="15595">
        <row r="9">
          <cell r="A9" t="str">
            <v>A</v>
          </cell>
        </row>
      </sheetData>
      <sheetData sheetId="15596">
        <row r="9">
          <cell r="A9" t="str">
            <v>A</v>
          </cell>
        </row>
      </sheetData>
      <sheetData sheetId="15597">
        <row r="9">
          <cell r="A9" t="str">
            <v>A</v>
          </cell>
        </row>
      </sheetData>
      <sheetData sheetId="15598">
        <row r="9">
          <cell r="A9" t="str">
            <v>A</v>
          </cell>
        </row>
      </sheetData>
      <sheetData sheetId="15599">
        <row r="9">
          <cell r="A9" t="str">
            <v>A</v>
          </cell>
        </row>
      </sheetData>
      <sheetData sheetId="15600">
        <row r="9">
          <cell r="A9" t="str">
            <v>A</v>
          </cell>
        </row>
      </sheetData>
      <sheetData sheetId="15601">
        <row r="9">
          <cell r="A9" t="str">
            <v>A</v>
          </cell>
        </row>
      </sheetData>
      <sheetData sheetId="15602">
        <row r="9">
          <cell r="A9" t="str">
            <v>A</v>
          </cell>
        </row>
      </sheetData>
      <sheetData sheetId="15603">
        <row r="9">
          <cell r="A9" t="str">
            <v>A</v>
          </cell>
        </row>
      </sheetData>
      <sheetData sheetId="15604">
        <row r="9">
          <cell r="A9" t="str">
            <v>A</v>
          </cell>
        </row>
      </sheetData>
      <sheetData sheetId="15605">
        <row r="9">
          <cell r="A9" t="str">
            <v>A</v>
          </cell>
        </row>
      </sheetData>
      <sheetData sheetId="15606">
        <row r="9">
          <cell r="A9" t="str">
            <v>A</v>
          </cell>
        </row>
      </sheetData>
      <sheetData sheetId="15607">
        <row r="9">
          <cell r="A9" t="str">
            <v>A</v>
          </cell>
        </row>
      </sheetData>
      <sheetData sheetId="15608">
        <row r="9">
          <cell r="A9" t="str">
            <v>A</v>
          </cell>
        </row>
      </sheetData>
      <sheetData sheetId="15609">
        <row r="9">
          <cell r="A9" t="str">
            <v>A</v>
          </cell>
        </row>
      </sheetData>
      <sheetData sheetId="15610">
        <row r="9">
          <cell r="A9" t="str">
            <v>A</v>
          </cell>
        </row>
      </sheetData>
      <sheetData sheetId="15611">
        <row r="9">
          <cell r="A9" t="str">
            <v>A</v>
          </cell>
        </row>
      </sheetData>
      <sheetData sheetId="15612">
        <row r="9">
          <cell r="A9" t="str">
            <v>A</v>
          </cell>
        </row>
      </sheetData>
      <sheetData sheetId="15613">
        <row r="9">
          <cell r="A9" t="str">
            <v>A</v>
          </cell>
        </row>
      </sheetData>
      <sheetData sheetId="15614">
        <row r="9">
          <cell r="A9" t="str">
            <v>A</v>
          </cell>
        </row>
      </sheetData>
      <sheetData sheetId="15615">
        <row r="9">
          <cell r="A9" t="str">
            <v>A</v>
          </cell>
        </row>
      </sheetData>
      <sheetData sheetId="15616">
        <row r="9">
          <cell r="A9" t="str">
            <v>A</v>
          </cell>
        </row>
      </sheetData>
      <sheetData sheetId="15617">
        <row r="9">
          <cell r="A9" t="str">
            <v>A</v>
          </cell>
        </row>
      </sheetData>
      <sheetData sheetId="15618">
        <row r="9">
          <cell r="A9" t="str">
            <v>A</v>
          </cell>
        </row>
      </sheetData>
      <sheetData sheetId="15619">
        <row r="9">
          <cell r="A9" t="str">
            <v>A</v>
          </cell>
        </row>
      </sheetData>
      <sheetData sheetId="15620">
        <row r="9">
          <cell r="A9" t="str">
            <v>A</v>
          </cell>
        </row>
      </sheetData>
      <sheetData sheetId="15621">
        <row r="9">
          <cell r="A9" t="str">
            <v>A</v>
          </cell>
        </row>
      </sheetData>
      <sheetData sheetId="15622">
        <row r="9">
          <cell r="A9" t="str">
            <v>A</v>
          </cell>
        </row>
      </sheetData>
      <sheetData sheetId="15623">
        <row r="9">
          <cell r="A9" t="str">
            <v>A</v>
          </cell>
        </row>
      </sheetData>
      <sheetData sheetId="15624">
        <row r="9">
          <cell r="A9" t="str">
            <v>A</v>
          </cell>
        </row>
      </sheetData>
      <sheetData sheetId="15625">
        <row r="9">
          <cell r="A9" t="str">
            <v>A</v>
          </cell>
        </row>
      </sheetData>
      <sheetData sheetId="15626">
        <row r="9">
          <cell r="A9" t="str">
            <v>A</v>
          </cell>
        </row>
      </sheetData>
      <sheetData sheetId="15627">
        <row r="9">
          <cell r="A9" t="str">
            <v>A</v>
          </cell>
        </row>
      </sheetData>
      <sheetData sheetId="15628">
        <row r="9">
          <cell r="A9" t="str">
            <v>A</v>
          </cell>
        </row>
      </sheetData>
      <sheetData sheetId="15629">
        <row r="9">
          <cell r="A9" t="str">
            <v>A</v>
          </cell>
        </row>
      </sheetData>
      <sheetData sheetId="15630">
        <row r="9">
          <cell r="A9" t="str">
            <v>A</v>
          </cell>
        </row>
      </sheetData>
      <sheetData sheetId="15631">
        <row r="9">
          <cell r="A9" t="str">
            <v>A</v>
          </cell>
        </row>
      </sheetData>
      <sheetData sheetId="15632">
        <row r="9">
          <cell r="A9" t="str">
            <v>A</v>
          </cell>
        </row>
      </sheetData>
      <sheetData sheetId="15633">
        <row r="9">
          <cell r="A9" t="str">
            <v>A</v>
          </cell>
        </row>
      </sheetData>
      <sheetData sheetId="15634">
        <row r="9">
          <cell r="A9" t="str">
            <v>A</v>
          </cell>
        </row>
      </sheetData>
      <sheetData sheetId="15635">
        <row r="9">
          <cell r="A9" t="str">
            <v>A</v>
          </cell>
        </row>
      </sheetData>
      <sheetData sheetId="15636">
        <row r="9">
          <cell r="A9" t="str">
            <v>A</v>
          </cell>
        </row>
      </sheetData>
      <sheetData sheetId="15637">
        <row r="9">
          <cell r="A9" t="str">
            <v>A</v>
          </cell>
        </row>
      </sheetData>
      <sheetData sheetId="15638">
        <row r="9">
          <cell r="A9" t="str">
            <v>A</v>
          </cell>
        </row>
      </sheetData>
      <sheetData sheetId="15639">
        <row r="9">
          <cell r="A9" t="str">
            <v>A</v>
          </cell>
        </row>
      </sheetData>
      <sheetData sheetId="15640">
        <row r="9">
          <cell r="A9" t="str">
            <v>A</v>
          </cell>
        </row>
      </sheetData>
      <sheetData sheetId="15641">
        <row r="9">
          <cell r="A9" t="str">
            <v>A</v>
          </cell>
        </row>
      </sheetData>
      <sheetData sheetId="15642">
        <row r="9">
          <cell r="A9" t="str">
            <v>A</v>
          </cell>
        </row>
      </sheetData>
      <sheetData sheetId="15643">
        <row r="9">
          <cell r="A9" t="str">
            <v>A</v>
          </cell>
        </row>
      </sheetData>
      <sheetData sheetId="15644">
        <row r="9">
          <cell r="A9" t="str">
            <v>A</v>
          </cell>
        </row>
      </sheetData>
      <sheetData sheetId="15645">
        <row r="9">
          <cell r="A9" t="str">
            <v>A</v>
          </cell>
        </row>
      </sheetData>
      <sheetData sheetId="15646">
        <row r="9">
          <cell r="A9" t="str">
            <v>A</v>
          </cell>
        </row>
      </sheetData>
      <sheetData sheetId="15647">
        <row r="9">
          <cell r="A9" t="str">
            <v>A</v>
          </cell>
        </row>
      </sheetData>
      <sheetData sheetId="15648">
        <row r="9">
          <cell r="A9" t="str">
            <v>A</v>
          </cell>
        </row>
      </sheetData>
      <sheetData sheetId="15649">
        <row r="9">
          <cell r="A9" t="str">
            <v>A</v>
          </cell>
        </row>
      </sheetData>
      <sheetData sheetId="15650">
        <row r="9">
          <cell r="A9" t="str">
            <v>A</v>
          </cell>
        </row>
      </sheetData>
      <sheetData sheetId="15651">
        <row r="9">
          <cell r="A9" t="str">
            <v>A</v>
          </cell>
        </row>
      </sheetData>
      <sheetData sheetId="15652">
        <row r="9">
          <cell r="A9" t="str">
            <v>A</v>
          </cell>
        </row>
      </sheetData>
      <sheetData sheetId="15653">
        <row r="9">
          <cell r="A9" t="str">
            <v>A</v>
          </cell>
        </row>
      </sheetData>
      <sheetData sheetId="15654">
        <row r="9">
          <cell r="A9" t="str">
            <v>A</v>
          </cell>
        </row>
      </sheetData>
      <sheetData sheetId="15655">
        <row r="9">
          <cell r="A9" t="str">
            <v>A</v>
          </cell>
        </row>
      </sheetData>
      <sheetData sheetId="15656">
        <row r="9">
          <cell r="A9" t="str">
            <v>A</v>
          </cell>
        </row>
      </sheetData>
      <sheetData sheetId="15657">
        <row r="9">
          <cell r="A9" t="str">
            <v>A</v>
          </cell>
        </row>
      </sheetData>
      <sheetData sheetId="15658">
        <row r="9">
          <cell r="A9" t="str">
            <v>A</v>
          </cell>
        </row>
      </sheetData>
      <sheetData sheetId="15659">
        <row r="9">
          <cell r="A9" t="str">
            <v>A</v>
          </cell>
        </row>
      </sheetData>
      <sheetData sheetId="15660">
        <row r="9">
          <cell r="A9" t="str">
            <v>A</v>
          </cell>
        </row>
      </sheetData>
      <sheetData sheetId="15661">
        <row r="9">
          <cell r="A9" t="str">
            <v>A</v>
          </cell>
        </row>
      </sheetData>
      <sheetData sheetId="15662">
        <row r="9">
          <cell r="A9" t="str">
            <v>A</v>
          </cell>
        </row>
      </sheetData>
      <sheetData sheetId="15663">
        <row r="9">
          <cell r="A9" t="str">
            <v>A</v>
          </cell>
        </row>
      </sheetData>
      <sheetData sheetId="15664">
        <row r="9">
          <cell r="A9" t="str">
            <v>A</v>
          </cell>
        </row>
      </sheetData>
      <sheetData sheetId="15665">
        <row r="9">
          <cell r="A9" t="str">
            <v>A</v>
          </cell>
        </row>
      </sheetData>
      <sheetData sheetId="15666">
        <row r="9">
          <cell r="A9" t="str">
            <v>A</v>
          </cell>
        </row>
      </sheetData>
      <sheetData sheetId="15667">
        <row r="9">
          <cell r="A9" t="str">
            <v>A</v>
          </cell>
        </row>
      </sheetData>
      <sheetData sheetId="15668">
        <row r="9">
          <cell r="A9" t="str">
            <v>A</v>
          </cell>
        </row>
      </sheetData>
      <sheetData sheetId="15669">
        <row r="9">
          <cell r="A9" t="str">
            <v>A</v>
          </cell>
        </row>
      </sheetData>
      <sheetData sheetId="15670">
        <row r="9">
          <cell r="A9" t="str">
            <v>A</v>
          </cell>
        </row>
      </sheetData>
      <sheetData sheetId="15671">
        <row r="9">
          <cell r="A9" t="str">
            <v>A</v>
          </cell>
        </row>
      </sheetData>
      <sheetData sheetId="15672">
        <row r="9">
          <cell r="A9" t="str">
            <v>A</v>
          </cell>
        </row>
      </sheetData>
      <sheetData sheetId="15673">
        <row r="9">
          <cell r="A9" t="str">
            <v>A</v>
          </cell>
        </row>
      </sheetData>
      <sheetData sheetId="15674">
        <row r="9">
          <cell r="A9" t="str">
            <v>A</v>
          </cell>
        </row>
      </sheetData>
      <sheetData sheetId="15675">
        <row r="9">
          <cell r="A9" t="str">
            <v>A</v>
          </cell>
        </row>
      </sheetData>
      <sheetData sheetId="15676">
        <row r="9">
          <cell r="A9" t="str">
            <v>A</v>
          </cell>
        </row>
      </sheetData>
      <sheetData sheetId="15677">
        <row r="9">
          <cell r="A9" t="str">
            <v>A</v>
          </cell>
        </row>
      </sheetData>
      <sheetData sheetId="15678">
        <row r="9">
          <cell r="A9" t="str">
            <v>A</v>
          </cell>
        </row>
      </sheetData>
      <sheetData sheetId="15679">
        <row r="9">
          <cell r="A9" t="str">
            <v>A</v>
          </cell>
        </row>
      </sheetData>
      <sheetData sheetId="15680">
        <row r="9">
          <cell r="A9" t="str">
            <v>A</v>
          </cell>
        </row>
      </sheetData>
      <sheetData sheetId="15681">
        <row r="9">
          <cell r="A9" t="str">
            <v>A</v>
          </cell>
        </row>
      </sheetData>
      <sheetData sheetId="15682">
        <row r="9">
          <cell r="A9" t="str">
            <v>A</v>
          </cell>
        </row>
      </sheetData>
      <sheetData sheetId="15683">
        <row r="9">
          <cell r="A9" t="str">
            <v>A</v>
          </cell>
        </row>
      </sheetData>
      <sheetData sheetId="15684">
        <row r="9">
          <cell r="A9" t="str">
            <v>A</v>
          </cell>
        </row>
      </sheetData>
      <sheetData sheetId="15685">
        <row r="9">
          <cell r="A9" t="str">
            <v>A</v>
          </cell>
        </row>
      </sheetData>
      <sheetData sheetId="15686">
        <row r="9">
          <cell r="A9" t="str">
            <v>A</v>
          </cell>
        </row>
      </sheetData>
      <sheetData sheetId="15687">
        <row r="9">
          <cell r="A9" t="str">
            <v>A</v>
          </cell>
        </row>
      </sheetData>
      <sheetData sheetId="15688">
        <row r="9">
          <cell r="A9" t="str">
            <v>A</v>
          </cell>
        </row>
      </sheetData>
      <sheetData sheetId="15689">
        <row r="9">
          <cell r="A9" t="str">
            <v>A</v>
          </cell>
        </row>
      </sheetData>
      <sheetData sheetId="15690">
        <row r="9">
          <cell r="A9" t="str">
            <v>A</v>
          </cell>
        </row>
      </sheetData>
      <sheetData sheetId="15691">
        <row r="9">
          <cell r="A9" t="str">
            <v>A</v>
          </cell>
        </row>
      </sheetData>
      <sheetData sheetId="15692">
        <row r="9">
          <cell r="A9" t="str">
            <v>A</v>
          </cell>
        </row>
      </sheetData>
      <sheetData sheetId="15693">
        <row r="9">
          <cell r="A9" t="str">
            <v>A</v>
          </cell>
        </row>
      </sheetData>
      <sheetData sheetId="15694">
        <row r="9">
          <cell r="A9" t="str">
            <v>A</v>
          </cell>
        </row>
      </sheetData>
      <sheetData sheetId="15695">
        <row r="9">
          <cell r="A9" t="str">
            <v>A</v>
          </cell>
        </row>
      </sheetData>
      <sheetData sheetId="15696">
        <row r="9">
          <cell r="A9" t="str">
            <v>A</v>
          </cell>
        </row>
      </sheetData>
      <sheetData sheetId="15697">
        <row r="9">
          <cell r="A9" t="str">
            <v>A</v>
          </cell>
        </row>
      </sheetData>
      <sheetData sheetId="15698">
        <row r="9">
          <cell r="A9" t="str">
            <v>A</v>
          </cell>
        </row>
      </sheetData>
      <sheetData sheetId="15699">
        <row r="9">
          <cell r="A9" t="str">
            <v>A</v>
          </cell>
        </row>
      </sheetData>
      <sheetData sheetId="15700">
        <row r="9">
          <cell r="A9" t="str">
            <v>A</v>
          </cell>
        </row>
      </sheetData>
      <sheetData sheetId="15701">
        <row r="9">
          <cell r="A9" t="str">
            <v>A</v>
          </cell>
        </row>
      </sheetData>
      <sheetData sheetId="15702">
        <row r="9">
          <cell r="A9" t="str">
            <v>A</v>
          </cell>
        </row>
      </sheetData>
      <sheetData sheetId="15703">
        <row r="9">
          <cell r="A9" t="str">
            <v>A</v>
          </cell>
        </row>
      </sheetData>
      <sheetData sheetId="15704">
        <row r="9">
          <cell r="A9" t="str">
            <v>A</v>
          </cell>
        </row>
      </sheetData>
      <sheetData sheetId="15705">
        <row r="9">
          <cell r="A9" t="str">
            <v>A</v>
          </cell>
        </row>
      </sheetData>
      <sheetData sheetId="15706">
        <row r="9">
          <cell r="A9" t="str">
            <v>A</v>
          </cell>
        </row>
      </sheetData>
      <sheetData sheetId="15707">
        <row r="9">
          <cell r="A9" t="str">
            <v>A</v>
          </cell>
        </row>
      </sheetData>
      <sheetData sheetId="15708">
        <row r="9">
          <cell r="A9" t="str">
            <v>A</v>
          </cell>
        </row>
      </sheetData>
      <sheetData sheetId="15709">
        <row r="9">
          <cell r="A9" t="str">
            <v>A</v>
          </cell>
        </row>
      </sheetData>
      <sheetData sheetId="15710">
        <row r="9">
          <cell r="A9" t="str">
            <v>A</v>
          </cell>
        </row>
      </sheetData>
      <sheetData sheetId="15711">
        <row r="9">
          <cell r="A9" t="str">
            <v>A</v>
          </cell>
        </row>
      </sheetData>
      <sheetData sheetId="15712">
        <row r="9">
          <cell r="A9" t="str">
            <v>A</v>
          </cell>
        </row>
      </sheetData>
      <sheetData sheetId="15713">
        <row r="9">
          <cell r="A9" t="str">
            <v>A</v>
          </cell>
        </row>
      </sheetData>
      <sheetData sheetId="15714">
        <row r="9">
          <cell r="A9" t="str">
            <v>A</v>
          </cell>
        </row>
      </sheetData>
      <sheetData sheetId="15715">
        <row r="9">
          <cell r="A9" t="str">
            <v>A</v>
          </cell>
        </row>
      </sheetData>
      <sheetData sheetId="15716">
        <row r="9">
          <cell r="A9" t="str">
            <v>A</v>
          </cell>
        </row>
      </sheetData>
      <sheetData sheetId="15717">
        <row r="9">
          <cell r="A9" t="str">
            <v>A</v>
          </cell>
        </row>
      </sheetData>
      <sheetData sheetId="15718">
        <row r="9">
          <cell r="A9" t="str">
            <v>A</v>
          </cell>
        </row>
      </sheetData>
      <sheetData sheetId="15719">
        <row r="9">
          <cell r="A9" t="str">
            <v>A</v>
          </cell>
        </row>
      </sheetData>
      <sheetData sheetId="15720">
        <row r="9">
          <cell r="A9" t="str">
            <v>A</v>
          </cell>
        </row>
      </sheetData>
      <sheetData sheetId="15721">
        <row r="9">
          <cell r="A9" t="str">
            <v>A</v>
          </cell>
        </row>
      </sheetData>
      <sheetData sheetId="15722">
        <row r="9">
          <cell r="A9" t="str">
            <v>A</v>
          </cell>
        </row>
      </sheetData>
      <sheetData sheetId="15723">
        <row r="9">
          <cell r="A9" t="str">
            <v>A</v>
          </cell>
        </row>
      </sheetData>
      <sheetData sheetId="15724">
        <row r="9">
          <cell r="A9" t="str">
            <v>A</v>
          </cell>
        </row>
      </sheetData>
      <sheetData sheetId="15725">
        <row r="9">
          <cell r="A9" t="str">
            <v>A</v>
          </cell>
        </row>
      </sheetData>
      <sheetData sheetId="15726">
        <row r="9">
          <cell r="A9" t="str">
            <v>A</v>
          </cell>
        </row>
      </sheetData>
      <sheetData sheetId="15727">
        <row r="9">
          <cell r="A9" t="str">
            <v>A</v>
          </cell>
        </row>
      </sheetData>
      <sheetData sheetId="15728">
        <row r="9">
          <cell r="A9" t="str">
            <v>A</v>
          </cell>
        </row>
      </sheetData>
      <sheetData sheetId="15729">
        <row r="9">
          <cell r="A9" t="str">
            <v>A</v>
          </cell>
        </row>
      </sheetData>
      <sheetData sheetId="15730">
        <row r="9">
          <cell r="A9" t="str">
            <v>A</v>
          </cell>
        </row>
      </sheetData>
      <sheetData sheetId="15731">
        <row r="9">
          <cell r="A9" t="str">
            <v>A</v>
          </cell>
        </row>
      </sheetData>
      <sheetData sheetId="15732">
        <row r="9">
          <cell r="A9" t="str">
            <v>A</v>
          </cell>
        </row>
      </sheetData>
      <sheetData sheetId="15733">
        <row r="9">
          <cell r="A9" t="str">
            <v>A</v>
          </cell>
        </row>
      </sheetData>
      <sheetData sheetId="15734">
        <row r="9">
          <cell r="A9" t="str">
            <v>A</v>
          </cell>
        </row>
      </sheetData>
      <sheetData sheetId="15735">
        <row r="9">
          <cell r="A9" t="str">
            <v>A</v>
          </cell>
        </row>
      </sheetData>
      <sheetData sheetId="15736">
        <row r="9">
          <cell r="A9" t="str">
            <v>A</v>
          </cell>
        </row>
      </sheetData>
      <sheetData sheetId="15737">
        <row r="9">
          <cell r="A9" t="str">
            <v>A</v>
          </cell>
        </row>
      </sheetData>
      <sheetData sheetId="15738">
        <row r="9">
          <cell r="A9" t="str">
            <v>A</v>
          </cell>
        </row>
      </sheetData>
      <sheetData sheetId="15739">
        <row r="9">
          <cell r="A9" t="str">
            <v>A</v>
          </cell>
        </row>
      </sheetData>
      <sheetData sheetId="15740">
        <row r="9">
          <cell r="A9" t="str">
            <v>A</v>
          </cell>
        </row>
      </sheetData>
      <sheetData sheetId="15741">
        <row r="9">
          <cell r="A9" t="str">
            <v>A</v>
          </cell>
        </row>
      </sheetData>
      <sheetData sheetId="15742">
        <row r="9">
          <cell r="A9" t="str">
            <v>A</v>
          </cell>
        </row>
      </sheetData>
      <sheetData sheetId="15743">
        <row r="9">
          <cell r="A9" t="str">
            <v>A</v>
          </cell>
        </row>
      </sheetData>
      <sheetData sheetId="15744">
        <row r="9">
          <cell r="A9" t="str">
            <v>A</v>
          </cell>
        </row>
      </sheetData>
      <sheetData sheetId="15745">
        <row r="9">
          <cell r="A9" t="str">
            <v>A</v>
          </cell>
        </row>
      </sheetData>
      <sheetData sheetId="15746">
        <row r="9">
          <cell r="A9" t="str">
            <v>A</v>
          </cell>
        </row>
      </sheetData>
      <sheetData sheetId="15747">
        <row r="9">
          <cell r="A9" t="str">
            <v>A</v>
          </cell>
        </row>
      </sheetData>
      <sheetData sheetId="15748">
        <row r="9">
          <cell r="A9" t="str">
            <v>A</v>
          </cell>
        </row>
      </sheetData>
      <sheetData sheetId="15749">
        <row r="9">
          <cell r="A9" t="str">
            <v>A</v>
          </cell>
        </row>
      </sheetData>
      <sheetData sheetId="15750">
        <row r="9">
          <cell r="A9" t="str">
            <v>A</v>
          </cell>
        </row>
      </sheetData>
      <sheetData sheetId="15751">
        <row r="9">
          <cell r="A9" t="str">
            <v>A</v>
          </cell>
        </row>
      </sheetData>
      <sheetData sheetId="15752">
        <row r="9">
          <cell r="A9" t="str">
            <v>A</v>
          </cell>
        </row>
      </sheetData>
      <sheetData sheetId="15753">
        <row r="9">
          <cell r="A9" t="str">
            <v>A</v>
          </cell>
        </row>
      </sheetData>
      <sheetData sheetId="15754">
        <row r="9">
          <cell r="A9" t="str">
            <v>A</v>
          </cell>
        </row>
      </sheetData>
      <sheetData sheetId="15755">
        <row r="9">
          <cell r="A9" t="str">
            <v>A</v>
          </cell>
        </row>
      </sheetData>
      <sheetData sheetId="15756">
        <row r="9">
          <cell r="A9" t="str">
            <v>A</v>
          </cell>
        </row>
      </sheetData>
      <sheetData sheetId="15757">
        <row r="9">
          <cell r="A9" t="str">
            <v>A</v>
          </cell>
        </row>
      </sheetData>
      <sheetData sheetId="15758">
        <row r="9">
          <cell r="A9" t="str">
            <v>A</v>
          </cell>
        </row>
      </sheetData>
      <sheetData sheetId="15759">
        <row r="9">
          <cell r="A9" t="str">
            <v>A</v>
          </cell>
        </row>
      </sheetData>
      <sheetData sheetId="15760">
        <row r="9">
          <cell r="A9" t="str">
            <v>A</v>
          </cell>
        </row>
      </sheetData>
      <sheetData sheetId="15761">
        <row r="9">
          <cell r="A9" t="str">
            <v>A</v>
          </cell>
        </row>
      </sheetData>
      <sheetData sheetId="15762">
        <row r="9">
          <cell r="A9" t="str">
            <v>A</v>
          </cell>
        </row>
      </sheetData>
      <sheetData sheetId="15763">
        <row r="9">
          <cell r="A9" t="str">
            <v>A</v>
          </cell>
        </row>
      </sheetData>
      <sheetData sheetId="15764">
        <row r="9">
          <cell r="A9" t="str">
            <v>A</v>
          </cell>
        </row>
      </sheetData>
      <sheetData sheetId="15765">
        <row r="9">
          <cell r="A9" t="str">
            <v>A</v>
          </cell>
        </row>
      </sheetData>
      <sheetData sheetId="15766">
        <row r="9">
          <cell r="A9" t="str">
            <v>A</v>
          </cell>
        </row>
      </sheetData>
      <sheetData sheetId="15767">
        <row r="9">
          <cell r="A9" t="str">
            <v>A</v>
          </cell>
        </row>
      </sheetData>
      <sheetData sheetId="15768">
        <row r="9">
          <cell r="A9" t="str">
            <v>A</v>
          </cell>
        </row>
      </sheetData>
      <sheetData sheetId="15769">
        <row r="9">
          <cell r="A9" t="str">
            <v>A</v>
          </cell>
        </row>
      </sheetData>
      <sheetData sheetId="15770">
        <row r="9">
          <cell r="A9" t="str">
            <v>A</v>
          </cell>
        </row>
      </sheetData>
      <sheetData sheetId="15771">
        <row r="9">
          <cell r="A9" t="str">
            <v>A</v>
          </cell>
        </row>
      </sheetData>
      <sheetData sheetId="15772">
        <row r="9">
          <cell r="A9" t="str">
            <v>A</v>
          </cell>
        </row>
      </sheetData>
      <sheetData sheetId="15773">
        <row r="9">
          <cell r="A9" t="str">
            <v>A</v>
          </cell>
        </row>
      </sheetData>
      <sheetData sheetId="15774">
        <row r="9">
          <cell r="A9" t="str">
            <v>A</v>
          </cell>
        </row>
      </sheetData>
      <sheetData sheetId="15775">
        <row r="9">
          <cell r="A9" t="str">
            <v>A</v>
          </cell>
        </row>
      </sheetData>
      <sheetData sheetId="15776">
        <row r="9">
          <cell r="A9" t="str">
            <v>A</v>
          </cell>
        </row>
      </sheetData>
      <sheetData sheetId="15777">
        <row r="9">
          <cell r="A9" t="str">
            <v>A</v>
          </cell>
        </row>
      </sheetData>
      <sheetData sheetId="15778">
        <row r="9">
          <cell r="A9" t="str">
            <v>A</v>
          </cell>
        </row>
      </sheetData>
      <sheetData sheetId="15779">
        <row r="9">
          <cell r="A9" t="str">
            <v>A</v>
          </cell>
        </row>
      </sheetData>
      <sheetData sheetId="15780">
        <row r="9">
          <cell r="A9" t="str">
            <v>A</v>
          </cell>
        </row>
      </sheetData>
      <sheetData sheetId="15781">
        <row r="9">
          <cell r="A9" t="str">
            <v>A</v>
          </cell>
        </row>
      </sheetData>
      <sheetData sheetId="15782">
        <row r="9">
          <cell r="A9" t="str">
            <v>A</v>
          </cell>
        </row>
      </sheetData>
      <sheetData sheetId="15783">
        <row r="9">
          <cell r="A9" t="str">
            <v>A</v>
          </cell>
        </row>
      </sheetData>
      <sheetData sheetId="15784">
        <row r="9">
          <cell r="A9" t="str">
            <v>A</v>
          </cell>
        </row>
      </sheetData>
      <sheetData sheetId="15785">
        <row r="9">
          <cell r="A9" t="str">
            <v>A</v>
          </cell>
        </row>
      </sheetData>
      <sheetData sheetId="15786">
        <row r="9">
          <cell r="A9" t="str">
            <v>A</v>
          </cell>
        </row>
      </sheetData>
      <sheetData sheetId="15787">
        <row r="9">
          <cell r="A9" t="str">
            <v>A</v>
          </cell>
        </row>
      </sheetData>
      <sheetData sheetId="15788">
        <row r="9">
          <cell r="A9" t="str">
            <v>A</v>
          </cell>
        </row>
      </sheetData>
      <sheetData sheetId="15789">
        <row r="9">
          <cell r="A9" t="str">
            <v>A</v>
          </cell>
        </row>
      </sheetData>
      <sheetData sheetId="15790">
        <row r="9">
          <cell r="A9" t="str">
            <v>A</v>
          </cell>
        </row>
      </sheetData>
      <sheetData sheetId="15791">
        <row r="9">
          <cell r="A9" t="str">
            <v>A</v>
          </cell>
        </row>
      </sheetData>
      <sheetData sheetId="15792">
        <row r="9">
          <cell r="A9" t="str">
            <v>A</v>
          </cell>
        </row>
      </sheetData>
      <sheetData sheetId="15793">
        <row r="9">
          <cell r="A9" t="str">
            <v>A</v>
          </cell>
        </row>
      </sheetData>
      <sheetData sheetId="15794">
        <row r="9">
          <cell r="A9" t="str">
            <v>A</v>
          </cell>
        </row>
      </sheetData>
      <sheetData sheetId="15795">
        <row r="9">
          <cell r="A9" t="str">
            <v>A</v>
          </cell>
        </row>
      </sheetData>
      <sheetData sheetId="15796">
        <row r="9">
          <cell r="A9" t="str">
            <v>A</v>
          </cell>
        </row>
      </sheetData>
      <sheetData sheetId="15797">
        <row r="9">
          <cell r="A9" t="str">
            <v>A</v>
          </cell>
        </row>
      </sheetData>
      <sheetData sheetId="15798">
        <row r="9">
          <cell r="A9" t="str">
            <v>A</v>
          </cell>
        </row>
      </sheetData>
      <sheetData sheetId="15799">
        <row r="9">
          <cell r="A9" t="str">
            <v>A</v>
          </cell>
        </row>
      </sheetData>
      <sheetData sheetId="15800">
        <row r="9">
          <cell r="A9" t="str">
            <v>A</v>
          </cell>
        </row>
      </sheetData>
      <sheetData sheetId="15801">
        <row r="9">
          <cell r="A9" t="str">
            <v>A</v>
          </cell>
        </row>
      </sheetData>
      <sheetData sheetId="15802">
        <row r="9">
          <cell r="A9" t="str">
            <v>A</v>
          </cell>
        </row>
      </sheetData>
      <sheetData sheetId="15803">
        <row r="9">
          <cell r="A9" t="str">
            <v>A</v>
          </cell>
        </row>
      </sheetData>
      <sheetData sheetId="15804">
        <row r="9">
          <cell r="A9" t="str">
            <v>A</v>
          </cell>
        </row>
      </sheetData>
      <sheetData sheetId="15805">
        <row r="9">
          <cell r="A9" t="str">
            <v>A</v>
          </cell>
        </row>
      </sheetData>
      <sheetData sheetId="15806">
        <row r="9">
          <cell r="A9" t="str">
            <v>A</v>
          </cell>
        </row>
      </sheetData>
      <sheetData sheetId="15807">
        <row r="9">
          <cell r="A9" t="str">
            <v>A</v>
          </cell>
        </row>
      </sheetData>
      <sheetData sheetId="15808">
        <row r="9">
          <cell r="A9" t="str">
            <v>A</v>
          </cell>
        </row>
      </sheetData>
      <sheetData sheetId="15809">
        <row r="9">
          <cell r="A9" t="str">
            <v>A</v>
          </cell>
        </row>
      </sheetData>
      <sheetData sheetId="15810">
        <row r="9">
          <cell r="A9" t="str">
            <v>A</v>
          </cell>
        </row>
      </sheetData>
      <sheetData sheetId="15811">
        <row r="9">
          <cell r="A9" t="str">
            <v>A</v>
          </cell>
        </row>
      </sheetData>
      <sheetData sheetId="15812">
        <row r="9">
          <cell r="A9" t="str">
            <v>A</v>
          </cell>
        </row>
      </sheetData>
      <sheetData sheetId="15813">
        <row r="9">
          <cell r="A9" t="str">
            <v>A</v>
          </cell>
        </row>
      </sheetData>
      <sheetData sheetId="15814">
        <row r="9">
          <cell r="A9" t="str">
            <v>A</v>
          </cell>
        </row>
      </sheetData>
      <sheetData sheetId="15815">
        <row r="9">
          <cell r="A9" t="str">
            <v>A</v>
          </cell>
        </row>
      </sheetData>
      <sheetData sheetId="15816">
        <row r="9">
          <cell r="A9" t="str">
            <v>A</v>
          </cell>
        </row>
      </sheetData>
      <sheetData sheetId="15817">
        <row r="9">
          <cell r="A9" t="str">
            <v>A</v>
          </cell>
        </row>
      </sheetData>
      <sheetData sheetId="15818">
        <row r="9">
          <cell r="A9" t="str">
            <v>A</v>
          </cell>
        </row>
      </sheetData>
      <sheetData sheetId="15819">
        <row r="9">
          <cell r="A9" t="str">
            <v>A</v>
          </cell>
        </row>
      </sheetData>
      <sheetData sheetId="15820">
        <row r="9">
          <cell r="A9" t="str">
            <v>A</v>
          </cell>
        </row>
      </sheetData>
      <sheetData sheetId="15821">
        <row r="9">
          <cell r="A9" t="str">
            <v>A</v>
          </cell>
        </row>
      </sheetData>
      <sheetData sheetId="15822">
        <row r="9">
          <cell r="A9" t="str">
            <v>A</v>
          </cell>
        </row>
      </sheetData>
      <sheetData sheetId="15823">
        <row r="9">
          <cell r="A9" t="str">
            <v>A</v>
          </cell>
        </row>
      </sheetData>
      <sheetData sheetId="15824">
        <row r="9">
          <cell r="A9" t="str">
            <v>A</v>
          </cell>
        </row>
      </sheetData>
      <sheetData sheetId="15825">
        <row r="9">
          <cell r="A9" t="str">
            <v>A</v>
          </cell>
        </row>
      </sheetData>
      <sheetData sheetId="15826">
        <row r="9">
          <cell r="A9" t="str">
            <v>A</v>
          </cell>
        </row>
      </sheetData>
      <sheetData sheetId="15827">
        <row r="9">
          <cell r="A9" t="str">
            <v>A</v>
          </cell>
        </row>
      </sheetData>
      <sheetData sheetId="15828">
        <row r="9">
          <cell r="A9" t="str">
            <v>A</v>
          </cell>
        </row>
      </sheetData>
      <sheetData sheetId="15829">
        <row r="9">
          <cell r="A9" t="str">
            <v>A</v>
          </cell>
        </row>
      </sheetData>
      <sheetData sheetId="15830">
        <row r="9">
          <cell r="A9" t="str">
            <v>A</v>
          </cell>
        </row>
      </sheetData>
      <sheetData sheetId="15831">
        <row r="9">
          <cell r="A9" t="str">
            <v>A</v>
          </cell>
        </row>
      </sheetData>
      <sheetData sheetId="15832">
        <row r="9">
          <cell r="A9" t="str">
            <v>A</v>
          </cell>
        </row>
      </sheetData>
      <sheetData sheetId="15833">
        <row r="9">
          <cell r="A9" t="str">
            <v>A</v>
          </cell>
        </row>
      </sheetData>
      <sheetData sheetId="15834">
        <row r="9">
          <cell r="A9" t="str">
            <v>A</v>
          </cell>
        </row>
      </sheetData>
      <sheetData sheetId="15835">
        <row r="9">
          <cell r="A9" t="str">
            <v>A</v>
          </cell>
        </row>
      </sheetData>
      <sheetData sheetId="15836">
        <row r="9">
          <cell r="A9" t="str">
            <v>A</v>
          </cell>
        </row>
      </sheetData>
      <sheetData sheetId="15837">
        <row r="9">
          <cell r="A9" t="str">
            <v>A</v>
          </cell>
        </row>
      </sheetData>
      <sheetData sheetId="15838">
        <row r="9">
          <cell r="A9" t="str">
            <v>A</v>
          </cell>
        </row>
      </sheetData>
      <sheetData sheetId="15839">
        <row r="9">
          <cell r="A9" t="str">
            <v>A</v>
          </cell>
        </row>
      </sheetData>
      <sheetData sheetId="15840">
        <row r="9">
          <cell r="A9" t="str">
            <v>A</v>
          </cell>
        </row>
      </sheetData>
      <sheetData sheetId="15841">
        <row r="9">
          <cell r="A9" t="str">
            <v>A</v>
          </cell>
        </row>
      </sheetData>
      <sheetData sheetId="15842">
        <row r="9">
          <cell r="A9" t="str">
            <v>A</v>
          </cell>
        </row>
      </sheetData>
      <sheetData sheetId="15843">
        <row r="9">
          <cell r="A9" t="str">
            <v>A</v>
          </cell>
        </row>
      </sheetData>
      <sheetData sheetId="15844">
        <row r="9">
          <cell r="A9" t="str">
            <v>A</v>
          </cell>
        </row>
      </sheetData>
      <sheetData sheetId="15845">
        <row r="9">
          <cell r="A9" t="str">
            <v>A</v>
          </cell>
        </row>
      </sheetData>
      <sheetData sheetId="15846">
        <row r="9">
          <cell r="A9" t="str">
            <v>A</v>
          </cell>
        </row>
      </sheetData>
      <sheetData sheetId="15847">
        <row r="9">
          <cell r="A9" t="str">
            <v>A</v>
          </cell>
        </row>
      </sheetData>
      <sheetData sheetId="15848">
        <row r="9">
          <cell r="A9" t="str">
            <v>A</v>
          </cell>
        </row>
      </sheetData>
      <sheetData sheetId="15849">
        <row r="9">
          <cell r="A9" t="str">
            <v>A</v>
          </cell>
        </row>
      </sheetData>
      <sheetData sheetId="15850">
        <row r="9">
          <cell r="A9" t="str">
            <v>A</v>
          </cell>
        </row>
      </sheetData>
      <sheetData sheetId="15851">
        <row r="9">
          <cell r="A9" t="str">
            <v>A</v>
          </cell>
        </row>
      </sheetData>
      <sheetData sheetId="15852">
        <row r="9">
          <cell r="A9" t="str">
            <v>A</v>
          </cell>
        </row>
      </sheetData>
      <sheetData sheetId="15853">
        <row r="9">
          <cell r="A9" t="str">
            <v>A</v>
          </cell>
        </row>
      </sheetData>
      <sheetData sheetId="15854">
        <row r="9">
          <cell r="A9" t="str">
            <v>A</v>
          </cell>
        </row>
      </sheetData>
      <sheetData sheetId="15855">
        <row r="9">
          <cell r="A9" t="str">
            <v>A</v>
          </cell>
        </row>
      </sheetData>
      <sheetData sheetId="15856">
        <row r="9">
          <cell r="A9" t="str">
            <v>A</v>
          </cell>
        </row>
      </sheetData>
      <sheetData sheetId="15857">
        <row r="9">
          <cell r="A9" t="str">
            <v>A</v>
          </cell>
        </row>
      </sheetData>
      <sheetData sheetId="15858">
        <row r="9">
          <cell r="A9" t="str">
            <v>A</v>
          </cell>
        </row>
      </sheetData>
      <sheetData sheetId="15859">
        <row r="9">
          <cell r="A9" t="str">
            <v>A</v>
          </cell>
        </row>
      </sheetData>
      <sheetData sheetId="15860">
        <row r="9">
          <cell r="A9" t="str">
            <v>A</v>
          </cell>
        </row>
      </sheetData>
      <sheetData sheetId="15861">
        <row r="9">
          <cell r="A9" t="str">
            <v>A</v>
          </cell>
        </row>
      </sheetData>
      <sheetData sheetId="15862">
        <row r="9">
          <cell r="A9" t="str">
            <v>A</v>
          </cell>
        </row>
      </sheetData>
      <sheetData sheetId="15863">
        <row r="9">
          <cell r="A9" t="str">
            <v>A</v>
          </cell>
        </row>
      </sheetData>
      <sheetData sheetId="15864">
        <row r="9">
          <cell r="A9" t="str">
            <v>A</v>
          </cell>
        </row>
      </sheetData>
      <sheetData sheetId="15865">
        <row r="9">
          <cell r="A9" t="str">
            <v>A</v>
          </cell>
        </row>
      </sheetData>
      <sheetData sheetId="15866">
        <row r="9">
          <cell r="A9" t="str">
            <v>A</v>
          </cell>
        </row>
      </sheetData>
      <sheetData sheetId="15867">
        <row r="9">
          <cell r="A9" t="str">
            <v>A</v>
          </cell>
        </row>
      </sheetData>
      <sheetData sheetId="15868">
        <row r="9">
          <cell r="A9" t="str">
            <v>A</v>
          </cell>
        </row>
      </sheetData>
      <sheetData sheetId="15869">
        <row r="9">
          <cell r="A9" t="str">
            <v>A</v>
          </cell>
        </row>
      </sheetData>
      <sheetData sheetId="15870">
        <row r="9">
          <cell r="A9" t="str">
            <v>A</v>
          </cell>
        </row>
      </sheetData>
      <sheetData sheetId="15871">
        <row r="9">
          <cell r="A9" t="str">
            <v>A</v>
          </cell>
        </row>
      </sheetData>
      <sheetData sheetId="15872">
        <row r="9">
          <cell r="A9" t="str">
            <v>A</v>
          </cell>
        </row>
      </sheetData>
      <sheetData sheetId="15873">
        <row r="9">
          <cell r="A9" t="str">
            <v>A</v>
          </cell>
        </row>
      </sheetData>
      <sheetData sheetId="15874">
        <row r="9">
          <cell r="A9" t="str">
            <v>A</v>
          </cell>
        </row>
      </sheetData>
      <sheetData sheetId="15875">
        <row r="9">
          <cell r="A9" t="str">
            <v>A</v>
          </cell>
        </row>
      </sheetData>
      <sheetData sheetId="15876">
        <row r="9">
          <cell r="A9" t="str">
            <v>A</v>
          </cell>
        </row>
      </sheetData>
      <sheetData sheetId="15877">
        <row r="9">
          <cell r="A9" t="str">
            <v>A</v>
          </cell>
        </row>
      </sheetData>
      <sheetData sheetId="15878">
        <row r="9">
          <cell r="A9" t="str">
            <v>A</v>
          </cell>
        </row>
      </sheetData>
      <sheetData sheetId="15879">
        <row r="9">
          <cell r="A9" t="str">
            <v>A</v>
          </cell>
        </row>
      </sheetData>
      <sheetData sheetId="15880">
        <row r="9">
          <cell r="A9" t="str">
            <v>A</v>
          </cell>
        </row>
      </sheetData>
      <sheetData sheetId="15881">
        <row r="9">
          <cell r="A9" t="str">
            <v>A</v>
          </cell>
        </row>
      </sheetData>
      <sheetData sheetId="15882">
        <row r="9">
          <cell r="A9" t="str">
            <v>A</v>
          </cell>
        </row>
      </sheetData>
      <sheetData sheetId="15883">
        <row r="9">
          <cell r="A9" t="str">
            <v>A</v>
          </cell>
        </row>
      </sheetData>
      <sheetData sheetId="15884">
        <row r="9">
          <cell r="A9" t="str">
            <v>A</v>
          </cell>
        </row>
      </sheetData>
      <sheetData sheetId="15885">
        <row r="9">
          <cell r="A9" t="str">
            <v>A</v>
          </cell>
        </row>
      </sheetData>
      <sheetData sheetId="15886">
        <row r="9">
          <cell r="A9" t="str">
            <v>A</v>
          </cell>
        </row>
      </sheetData>
      <sheetData sheetId="15887">
        <row r="9">
          <cell r="A9" t="str">
            <v>A</v>
          </cell>
        </row>
      </sheetData>
      <sheetData sheetId="15888">
        <row r="9">
          <cell r="A9" t="str">
            <v>A</v>
          </cell>
        </row>
      </sheetData>
      <sheetData sheetId="15889">
        <row r="9">
          <cell r="A9" t="str">
            <v>A</v>
          </cell>
        </row>
      </sheetData>
      <sheetData sheetId="15890">
        <row r="9">
          <cell r="A9" t="str">
            <v>A</v>
          </cell>
        </row>
      </sheetData>
      <sheetData sheetId="15891">
        <row r="9">
          <cell r="A9" t="str">
            <v>A</v>
          </cell>
        </row>
      </sheetData>
      <sheetData sheetId="15892">
        <row r="9">
          <cell r="A9" t="str">
            <v>A</v>
          </cell>
        </row>
      </sheetData>
      <sheetData sheetId="15893">
        <row r="9">
          <cell r="A9" t="str">
            <v>A</v>
          </cell>
        </row>
      </sheetData>
      <sheetData sheetId="15894">
        <row r="9">
          <cell r="A9" t="str">
            <v>A</v>
          </cell>
        </row>
      </sheetData>
      <sheetData sheetId="15895">
        <row r="9">
          <cell r="A9" t="str">
            <v>A</v>
          </cell>
        </row>
      </sheetData>
      <sheetData sheetId="15896">
        <row r="9">
          <cell r="A9" t="str">
            <v>A</v>
          </cell>
        </row>
      </sheetData>
      <sheetData sheetId="15897">
        <row r="9">
          <cell r="A9" t="str">
            <v>A</v>
          </cell>
        </row>
      </sheetData>
      <sheetData sheetId="15898">
        <row r="9">
          <cell r="A9" t="str">
            <v>A</v>
          </cell>
        </row>
      </sheetData>
      <sheetData sheetId="15899">
        <row r="9">
          <cell r="A9" t="str">
            <v>A</v>
          </cell>
        </row>
      </sheetData>
      <sheetData sheetId="15900">
        <row r="9">
          <cell r="A9" t="str">
            <v>A</v>
          </cell>
        </row>
      </sheetData>
      <sheetData sheetId="15901">
        <row r="9">
          <cell r="A9" t="str">
            <v>A</v>
          </cell>
        </row>
      </sheetData>
      <sheetData sheetId="15902">
        <row r="9">
          <cell r="A9" t="str">
            <v>A</v>
          </cell>
        </row>
      </sheetData>
      <sheetData sheetId="15903">
        <row r="9">
          <cell r="A9" t="str">
            <v>A</v>
          </cell>
        </row>
      </sheetData>
      <sheetData sheetId="15904">
        <row r="9">
          <cell r="A9" t="str">
            <v>A</v>
          </cell>
        </row>
      </sheetData>
      <sheetData sheetId="15905">
        <row r="9">
          <cell r="A9" t="str">
            <v>A</v>
          </cell>
        </row>
      </sheetData>
      <sheetData sheetId="15906">
        <row r="9">
          <cell r="A9" t="str">
            <v>A</v>
          </cell>
        </row>
      </sheetData>
      <sheetData sheetId="15907">
        <row r="9">
          <cell r="A9" t="str">
            <v>A</v>
          </cell>
        </row>
      </sheetData>
      <sheetData sheetId="15908">
        <row r="9">
          <cell r="A9" t="str">
            <v>A</v>
          </cell>
        </row>
      </sheetData>
      <sheetData sheetId="15909">
        <row r="9">
          <cell r="A9" t="str">
            <v>A</v>
          </cell>
        </row>
      </sheetData>
      <sheetData sheetId="15910">
        <row r="9">
          <cell r="A9" t="str">
            <v>A</v>
          </cell>
        </row>
      </sheetData>
      <sheetData sheetId="15911">
        <row r="9">
          <cell r="A9" t="str">
            <v>A</v>
          </cell>
        </row>
      </sheetData>
      <sheetData sheetId="15912">
        <row r="9">
          <cell r="A9" t="str">
            <v>A</v>
          </cell>
        </row>
      </sheetData>
      <sheetData sheetId="15913">
        <row r="9">
          <cell r="A9" t="str">
            <v>A</v>
          </cell>
        </row>
      </sheetData>
      <sheetData sheetId="15914">
        <row r="9">
          <cell r="A9" t="str">
            <v>A</v>
          </cell>
        </row>
      </sheetData>
      <sheetData sheetId="15915">
        <row r="9">
          <cell r="A9" t="str">
            <v>A</v>
          </cell>
        </row>
      </sheetData>
      <sheetData sheetId="15916">
        <row r="9">
          <cell r="A9" t="str">
            <v>A</v>
          </cell>
        </row>
      </sheetData>
      <sheetData sheetId="15917">
        <row r="9">
          <cell r="A9" t="str">
            <v>A</v>
          </cell>
        </row>
      </sheetData>
      <sheetData sheetId="15918">
        <row r="9">
          <cell r="A9" t="str">
            <v>A</v>
          </cell>
        </row>
      </sheetData>
      <sheetData sheetId="15919">
        <row r="9">
          <cell r="A9" t="str">
            <v>A</v>
          </cell>
        </row>
      </sheetData>
      <sheetData sheetId="15920">
        <row r="9">
          <cell r="A9" t="str">
            <v>A</v>
          </cell>
        </row>
      </sheetData>
      <sheetData sheetId="15921">
        <row r="9">
          <cell r="A9" t="str">
            <v>A</v>
          </cell>
        </row>
      </sheetData>
      <sheetData sheetId="15922">
        <row r="9">
          <cell r="A9" t="str">
            <v>A</v>
          </cell>
        </row>
      </sheetData>
      <sheetData sheetId="15923">
        <row r="9">
          <cell r="A9" t="str">
            <v>A</v>
          </cell>
        </row>
      </sheetData>
      <sheetData sheetId="15924">
        <row r="9">
          <cell r="A9" t="str">
            <v>A</v>
          </cell>
        </row>
      </sheetData>
      <sheetData sheetId="15925">
        <row r="9">
          <cell r="A9" t="str">
            <v>A</v>
          </cell>
        </row>
      </sheetData>
      <sheetData sheetId="15926">
        <row r="9">
          <cell r="A9" t="str">
            <v>A</v>
          </cell>
        </row>
      </sheetData>
      <sheetData sheetId="15927">
        <row r="9">
          <cell r="A9" t="str">
            <v>A</v>
          </cell>
        </row>
      </sheetData>
      <sheetData sheetId="15928">
        <row r="9">
          <cell r="A9" t="str">
            <v>A</v>
          </cell>
        </row>
      </sheetData>
      <sheetData sheetId="15929">
        <row r="9">
          <cell r="A9" t="str">
            <v>A</v>
          </cell>
        </row>
      </sheetData>
      <sheetData sheetId="15930">
        <row r="9">
          <cell r="A9" t="str">
            <v>A</v>
          </cell>
        </row>
      </sheetData>
      <sheetData sheetId="15931">
        <row r="9">
          <cell r="A9" t="str">
            <v>A</v>
          </cell>
        </row>
      </sheetData>
      <sheetData sheetId="15932">
        <row r="9">
          <cell r="A9" t="str">
            <v>A</v>
          </cell>
        </row>
      </sheetData>
      <sheetData sheetId="15933">
        <row r="9">
          <cell r="A9" t="str">
            <v>A</v>
          </cell>
        </row>
      </sheetData>
      <sheetData sheetId="15934">
        <row r="9">
          <cell r="A9" t="str">
            <v>A</v>
          </cell>
        </row>
      </sheetData>
      <sheetData sheetId="15935">
        <row r="9">
          <cell r="A9" t="str">
            <v>A</v>
          </cell>
        </row>
      </sheetData>
      <sheetData sheetId="15936">
        <row r="9">
          <cell r="A9" t="str">
            <v>A</v>
          </cell>
        </row>
      </sheetData>
      <sheetData sheetId="15937">
        <row r="9">
          <cell r="A9" t="str">
            <v>A</v>
          </cell>
        </row>
      </sheetData>
      <sheetData sheetId="15938">
        <row r="9">
          <cell r="A9" t="str">
            <v>A</v>
          </cell>
        </row>
      </sheetData>
      <sheetData sheetId="15939">
        <row r="9">
          <cell r="A9" t="str">
            <v>A</v>
          </cell>
        </row>
      </sheetData>
      <sheetData sheetId="15940">
        <row r="9">
          <cell r="A9" t="str">
            <v>A</v>
          </cell>
        </row>
      </sheetData>
      <sheetData sheetId="15941">
        <row r="9">
          <cell r="A9" t="str">
            <v>A</v>
          </cell>
        </row>
      </sheetData>
      <sheetData sheetId="15942">
        <row r="9">
          <cell r="A9" t="str">
            <v>A</v>
          </cell>
        </row>
      </sheetData>
      <sheetData sheetId="15943">
        <row r="9">
          <cell r="A9" t="str">
            <v>A</v>
          </cell>
        </row>
      </sheetData>
      <sheetData sheetId="15944">
        <row r="9">
          <cell r="A9" t="str">
            <v>A</v>
          </cell>
        </row>
      </sheetData>
      <sheetData sheetId="15945">
        <row r="9">
          <cell r="A9" t="str">
            <v>A</v>
          </cell>
        </row>
      </sheetData>
      <sheetData sheetId="15946" refreshError="1"/>
      <sheetData sheetId="15947">
        <row r="9">
          <cell r="A9" t="str">
            <v>A</v>
          </cell>
        </row>
      </sheetData>
      <sheetData sheetId="15948" refreshError="1"/>
      <sheetData sheetId="15949" refreshError="1"/>
      <sheetData sheetId="15950" refreshError="1"/>
      <sheetData sheetId="15951" refreshError="1"/>
      <sheetData sheetId="15952" refreshError="1"/>
      <sheetData sheetId="15953" refreshError="1"/>
      <sheetData sheetId="15954" refreshError="1"/>
      <sheetData sheetId="15955" refreshError="1"/>
      <sheetData sheetId="15956" refreshError="1"/>
      <sheetData sheetId="15957" refreshError="1"/>
      <sheetData sheetId="15958" refreshError="1"/>
      <sheetData sheetId="15959" refreshError="1"/>
      <sheetData sheetId="15960" refreshError="1"/>
      <sheetData sheetId="15961" refreshError="1"/>
      <sheetData sheetId="15962" refreshError="1"/>
      <sheetData sheetId="15963" refreshError="1"/>
      <sheetData sheetId="15964" refreshError="1"/>
      <sheetData sheetId="15965" refreshError="1"/>
      <sheetData sheetId="15966" refreshError="1"/>
      <sheetData sheetId="15967" refreshError="1"/>
      <sheetData sheetId="15968" refreshError="1"/>
      <sheetData sheetId="15969" refreshError="1"/>
      <sheetData sheetId="15970" refreshError="1"/>
      <sheetData sheetId="15971" refreshError="1"/>
      <sheetData sheetId="15972" refreshError="1"/>
      <sheetData sheetId="15973" refreshError="1"/>
      <sheetData sheetId="15974" refreshError="1"/>
      <sheetData sheetId="15975" refreshError="1"/>
      <sheetData sheetId="15976" refreshError="1"/>
      <sheetData sheetId="15977" refreshError="1"/>
      <sheetData sheetId="15978" refreshError="1"/>
      <sheetData sheetId="15979" refreshError="1"/>
      <sheetData sheetId="15980" refreshError="1"/>
      <sheetData sheetId="15981" refreshError="1"/>
      <sheetData sheetId="15982" refreshError="1"/>
      <sheetData sheetId="15983" refreshError="1"/>
      <sheetData sheetId="15984" refreshError="1"/>
      <sheetData sheetId="15985" refreshError="1"/>
      <sheetData sheetId="15986" refreshError="1"/>
      <sheetData sheetId="15987" refreshError="1"/>
      <sheetData sheetId="15988" refreshError="1"/>
      <sheetData sheetId="15989" refreshError="1"/>
      <sheetData sheetId="15990" refreshError="1"/>
      <sheetData sheetId="15991" refreshError="1"/>
      <sheetData sheetId="15992" refreshError="1"/>
      <sheetData sheetId="15993" refreshError="1"/>
      <sheetData sheetId="15994" refreshError="1"/>
      <sheetData sheetId="15995" refreshError="1"/>
      <sheetData sheetId="15996" refreshError="1"/>
      <sheetData sheetId="15997" refreshError="1"/>
      <sheetData sheetId="15998" refreshError="1"/>
      <sheetData sheetId="15999" refreshError="1"/>
      <sheetData sheetId="16000" refreshError="1"/>
      <sheetData sheetId="16001" refreshError="1"/>
      <sheetData sheetId="16002" refreshError="1"/>
      <sheetData sheetId="16003" refreshError="1"/>
      <sheetData sheetId="16004" refreshError="1"/>
      <sheetData sheetId="16005" refreshError="1"/>
      <sheetData sheetId="16006" refreshError="1"/>
      <sheetData sheetId="16007" refreshError="1"/>
      <sheetData sheetId="16008" refreshError="1"/>
      <sheetData sheetId="16009" refreshError="1"/>
      <sheetData sheetId="16010" refreshError="1"/>
      <sheetData sheetId="16011" refreshError="1"/>
      <sheetData sheetId="16012" refreshError="1"/>
      <sheetData sheetId="16013" refreshError="1"/>
      <sheetData sheetId="16014" refreshError="1"/>
      <sheetData sheetId="16015" refreshError="1"/>
      <sheetData sheetId="16016" refreshError="1"/>
      <sheetData sheetId="16017" refreshError="1"/>
      <sheetData sheetId="16018" refreshError="1"/>
      <sheetData sheetId="16019" refreshError="1"/>
      <sheetData sheetId="16020" refreshError="1"/>
      <sheetData sheetId="16021" refreshError="1"/>
      <sheetData sheetId="16022" refreshError="1"/>
      <sheetData sheetId="16023" refreshError="1"/>
      <sheetData sheetId="16024" refreshError="1"/>
      <sheetData sheetId="16025" refreshError="1"/>
      <sheetData sheetId="16026" refreshError="1"/>
      <sheetData sheetId="16027" refreshError="1"/>
      <sheetData sheetId="16028" refreshError="1"/>
      <sheetData sheetId="16029" refreshError="1"/>
      <sheetData sheetId="16030" refreshError="1"/>
      <sheetData sheetId="16031" refreshError="1"/>
      <sheetData sheetId="16032" refreshError="1"/>
      <sheetData sheetId="16033" refreshError="1"/>
      <sheetData sheetId="16034" refreshError="1"/>
      <sheetData sheetId="16035" refreshError="1"/>
      <sheetData sheetId="16036" refreshError="1"/>
      <sheetData sheetId="16037" refreshError="1"/>
      <sheetData sheetId="16038" refreshError="1"/>
      <sheetData sheetId="16039" refreshError="1"/>
      <sheetData sheetId="16040" refreshError="1"/>
      <sheetData sheetId="16041" refreshError="1"/>
      <sheetData sheetId="16042" refreshError="1"/>
      <sheetData sheetId="16043" refreshError="1"/>
      <sheetData sheetId="16044" refreshError="1"/>
      <sheetData sheetId="16045" refreshError="1"/>
      <sheetData sheetId="16046" refreshError="1"/>
      <sheetData sheetId="16047" refreshError="1"/>
      <sheetData sheetId="16048" refreshError="1"/>
      <sheetData sheetId="16049" refreshError="1"/>
      <sheetData sheetId="16050" refreshError="1"/>
      <sheetData sheetId="16051" refreshError="1"/>
      <sheetData sheetId="16052" refreshError="1"/>
      <sheetData sheetId="16053" refreshError="1"/>
      <sheetData sheetId="16054" refreshError="1"/>
      <sheetData sheetId="16055" refreshError="1"/>
      <sheetData sheetId="16056" refreshError="1"/>
      <sheetData sheetId="16057" refreshError="1"/>
      <sheetData sheetId="16058" refreshError="1"/>
      <sheetData sheetId="16059" refreshError="1"/>
      <sheetData sheetId="16060" refreshError="1"/>
      <sheetData sheetId="16061" refreshError="1"/>
      <sheetData sheetId="16062" refreshError="1"/>
      <sheetData sheetId="16063" refreshError="1"/>
      <sheetData sheetId="16064" refreshError="1"/>
      <sheetData sheetId="16065" refreshError="1"/>
      <sheetData sheetId="16066" refreshError="1"/>
      <sheetData sheetId="16067" refreshError="1"/>
      <sheetData sheetId="16068" refreshError="1"/>
      <sheetData sheetId="16069" refreshError="1"/>
      <sheetData sheetId="16070" refreshError="1"/>
      <sheetData sheetId="16071" refreshError="1"/>
      <sheetData sheetId="16072" refreshError="1"/>
      <sheetData sheetId="16073" refreshError="1"/>
      <sheetData sheetId="16074" refreshError="1"/>
      <sheetData sheetId="16075" refreshError="1"/>
      <sheetData sheetId="16076" refreshError="1"/>
      <sheetData sheetId="16077" refreshError="1"/>
      <sheetData sheetId="16078" refreshError="1"/>
      <sheetData sheetId="16079" refreshError="1"/>
      <sheetData sheetId="16080" refreshError="1"/>
      <sheetData sheetId="16081" refreshError="1"/>
      <sheetData sheetId="16082" refreshError="1"/>
      <sheetData sheetId="16083" refreshError="1"/>
      <sheetData sheetId="16084" refreshError="1"/>
      <sheetData sheetId="16085" refreshError="1"/>
      <sheetData sheetId="16086" refreshError="1"/>
      <sheetData sheetId="16087" refreshError="1"/>
      <sheetData sheetId="16088" refreshError="1"/>
      <sheetData sheetId="16089" refreshError="1"/>
      <sheetData sheetId="16090" refreshError="1"/>
      <sheetData sheetId="16091" refreshError="1"/>
      <sheetData sheetId="16092" refreshError="1"/>
      <sheetData sheetId="16093" refreshError="1"/>
      <sheetData sheetId="16094" refreshError="1"/>
      <sheetData sheetId="16095" refreshError="1"/>
      <sheetData sheetId="16096" refreshError="1"/>
      <sheetData sheetId="16097" refreshError="1"/>
      <sheetData sheetId="16098" refreshError="1"/>
      <sheetData sheetId="16099" refreshError="1"/>
      <sheetData sheetId="16100" refreshError="1"/>
      <sheetData sheetId="16101" refreshError="1"/>
      <sheetData sheetId="16102" refreshError="1"/>
      <sheetData sheetId="16103" refreshError="1"/>
      <sheetData sheetId="16104" refreshError="1"/>
      <sheetData sheetId="16105" refreshError="1"/>
      <sheetData sheetId="16106" refreshError="1"/>
      <sheetData sheetId="16107" refreshError="1"/>
      <sheetData sheetId="16108" refreshError="1"/>
      <sheetData sheetId="16109" refreshError="1"/>
      <sheetData sheetId="16110" refreshError="1"/>
      <sheetData sheetId="16111" refreshError="1"/>
      <sheetData sheetId="16112" refreshError="1"/>
      <sheetData sheetId="16113" refreshError="1"/>
      <sheetData sheetId="16114" refreshError="1"/>
      <sheetData sheetId="16115" refreshError="1"/>
      <sheetData sheetId="16116" refreshError="1"/>
      <sheetData sheetId="16117" refreshError="1"/>
      <sheetData sheetId="16118" refreshError="1"/>
      <sheetData sheetId="16119" refreshError="1"/>
      <sheetData sheetId="16120" refreshError="1"/>
      <sheetData sheetId="16121" refreshError="1"/>
      <sheetData sheetId="16122" refreshError="1"/>
      <sheetData sheetId="16123" refreshError="1"/>
      <sheetData sheetId="16124" refreshError="1"/>
      <sheetData sheetId="16125" refreshError="1"/>
      <sheetData sheetId="16126" refreshError="1"/>
      <sheetData sheetId="16127" refreshError="1"/>
      <sheetData sheetId="16128" refreshError="1"/>
      <sheetData sheetId="16129" refreshError="1"/>
      <sheetData sheetId="16130" refreshError="1"/>
      <sheetData sheetId="16131" refreshError="1"/>
      <sheetData sheetId="16132" refreshError="1"/>
      <sheetData sheetId="16133" refreshError="1"/>
      <sheetData sheetId="16134" refreshError="1"/>
      <sheetData sheetId="16135" refreshError="1"/>
      <sheetData sheetId="16136" refreshError="1"/>
      <sheetData sheetId="16137" refreshError="1"/>
      <sheetData sheetId="16138" refreshError="1"/>
      <sheetData sheetId="16139" refreshError="1"/>
      <sheetData sheetId="16140" refreshError="1"/>
      <sheetData sheetId="16141" refreshError="1"/>
      <sheetData sheetId="16142" refreshError="1"/>
      <sheetData sheetId="16143" refreshError="1"/>
      <sheetData sheetId="16144" refreshError="1"/>
      <sheetData sheetId="16145" refreshError="1"/>
      <sheetData sheetId="16146" refreshError="1"/>
      <sheetData sheetId="16147" refreshError="1"/>
      <sheetData sheetId="16148">
        <row r="9">
          <cell r="A9" t="str">
            <v>A</v>
          </cell>
        </row>
      </sheetData>
      <sheetData sheetId="16149">
        <row r="9">
          <cell r="A9" t="str">
            <v>A</v>
          </cell>
        </row>
      </sheetData>
      <sheetData sheetId="16150">
        <row r="9">
          <cell r="A9" t="str">
            <v>A</v>
          </cell>
        </row>
      </sheetData>
      <sheetData sheetId="16151">
        <row r="9">
          <cell r="A9" t="str">
            <v>A</v>
          </cell>
        </row>
      </sheetData>
      <sheetData sheetId="16152">
        <row r="9">
          <cell r="A9" t="str">
            <v>A</v>
          </cell>
        </row>
      </sheetData>
      <sheetData sheetId="16153">
        <row r="9">
          <cell r="A9" t="str">
            <v>A</v>
          </cell>
        </row>
      </sheetData>
      <sheetData sheetId="16154">
        <row r="9">
          <cell r="A9" t="str">
            <v>A</v>
          </cell>
        </row>
      </sheetData>
      <sheetData sheetId="16155">
        <row r="9">
          <cell r="A9" t="str">
            <v>A</v>
          </cell>
        </row>
      </sheetData>
      <sheetData sheetId="16156">
        <row r="9">
          <cell r="A9" t="str">
            <v>A</v>
          </cell>
        </row>
      </sheetData>
      <sheetData sheetId="16157">
        <row r="9">
          <cell r="A9" t="str">
            <v>A</v>
          </cell>
        </row>
      </sheetData>
      <sheetData sheetId="16158">
        <row r="9">
          <cell r="A9" t="str">
            <v>A</v>
          </cell>
        </row>
      </sheetData>
      <sheetData sheetId="16159">
        <row r="9">
          <cell r="A9" t="str">
            <v>A</v>
          </cell>
        </row>
      </sheetData>
      <sheetData sheetId="16160">
        <row r="9">
          <cell r="A9" t="str">
            <v>A</v>
          </cell>
        </row>
      </sheetData>
      <sheetData sheetId="16161">
        <row r="9">
          <cell r="A9" t="str">
            <v>A</v>
          </cell>
        </row>
      </sheetData>
      <sheetData sheetId="16162">
        <row r="9">
          <cell r="A9" t="str">
            <v>A</v>
          </cell>
        </row>
      </sheetData>
      <sheetData sheetId="16163">
        <row r="9">
          <cell r="A9" t="str">
            <v>A</v>
          </cell>
        </row>
      </sheetData>
      <sheetData sheetId="16164">
        <row r="9">
          <cell r="A9" t="str">
            <v>A</v>
          </cell>
        </row>
      </sheetData>
      <sheetData sheetId="16165">
        <row r="9">
          <cell r="A9" t="str">
            <v>A</v>
          </cell>
        </row>
      </sheetData>
      <sheetData sheetId="16166">
        <row r="9">
          <cell r="A9" t="str">
            <v>A</v>
          </cell>
        </row>
      </sheetData>
      <sheetData sheetId="16167">
        <row r="9">
          <cell r="A9" t="str">
            <v>A</v>
          </cell>
        </row>
      </sheetData>
      <sheetData sheetId="16168">
        <row r="9">
          <cell r="A9" t="str">
            <v>A</v>
          </cell>
        </row>
      </sheetData>
      <sheetData sheetId="16169">
        <row r="9">
          <cell r="A9" t="str">
            <v>A</v>
          </cell>
        </row>
      </sheetData>
      <sheetData sheetId="16170">
        <row r="9">
          <cell r="A9" t="str">
            <v>A</v>
          </cell>
        </row>
      </sheetData>
      <sheetData sheetId="16171">
        <row r="9">
          <cell r="A9" t="str">
            <v>A</v>
          </cell>
        </row>
      </sheetData>
      <sheetData sheetId="16172">
        <row r="9">
          <cell r="A9" t="str">
            <v>A</v>
          </cell>
        </row>
      </sheetData>
      <sheetData sheetId="16173">
        <row r="9">
          <cell r="A9" t="str">
            <v>A</v>
          </cell>
        </row>
      </sheetData>
      <sheetData sheetId="16174">
        <row r="9">
          <cell r="A9" t="str">
            <v>A</v>
          </cell>
        </row>
      </sheetData>
      <sheetData sheetId="16175">
        <row r="9">
          <cell r="A9" t="str">
            <v>A</v>
          </cell>
        </row>
      </sheetData>
      <sheetData sheetId="16176">
        <row r="9">
          <cell r="A9" t="str">
            <v>A</v>
          </cell>
        </row>
      </sheetData>
      <sheetData sheetId="16177">
        <row r="9">
          <cell r="A9" t="str">
            <v>A</v>
          </cell>
        </row>
      </sheetData>
      <sheetData sheetId="16178">
        <row r="9">
          <cell r="A9" t="str">
            <v>A</v>
          </cell>
        </row>
      </sheetData>
      <sheetData sheetId="16179">
        <row r="9">
          <cell r="A9" t="str">
            <v>A</v>
          </cell>
        </row>
      </sheetData>
      <sheetData sheetId="16180">
        <row r="9">
          <cell r="A9" t="str">
            <v>A</v>
          </cell>
        </row>
      </sheetData>
      <sheetData sheetId="16181">
        <row r="9">
          <cell r="A9" t="str">
            <v>A</v>
          </cell>
        </row>
      </sheetData>
      <sheetData sheetId="16182">
        <row r="9">
          <cell r="A9" t="str">
            <v>A</v>
          </cell>
        </row>
      </sheetData>
      <sheetData sheetId="16183">
        <row r="9">
          <cell r="A9" t="str">
            <v>A</v>
          </cell>
        </row>
      </sheetData>
      <sheetData sheetId="16184">
        <row r="9">
          <cell r="A9" t="str">
            <v>A</v>
          </cell>
        </row>
      </sheetData>
      <sheetData sheetId="16185">
        <row r="9">
          <cell r="A9" t="str">
            <v>A</v>
          </cell>
        </row>
      </sheetData>
      <sheetData sheetId="16186">
        <row r="9">
          <cell r="A9" t="str">
            <v>A</v>
          </cell>
        </row>
      </sheetData>
      <sheetData sheetId="16187">
        <row r="9">
          <cell r="A9" t="str">
            <v>A</v>
          </cell>
        </row>
      </sheetData>
      <sheetData sheetId="16188">
        <row r="9">
          <cell r="A9" t="str">
            <v>A</v>
          </cell>
        </row>
      </sheetData>
      <sheetData sheetId="16189">
        <row r="9">
          <cell r="A9" t="str">
            <v>A</v>
          </cell>
        </row>
      </sheetData>
      <sheetData sheetId="16190">
        <row r="9">
          <cell r="A9" t="str">
            <v>A</v>
          </cell>
        </row>
      </sheetData>
      <sheetData sheetId="16191">
        <row r="9">
          <cell r="A9" t="str">
            <v>A</v>
          </cell>
        </row>
      </sheetData>
      <sheetData sheetId="16192">
        <row r="9">
          <cell r="A9" t="str">
            <v>A</v>
          </cell>
        </row>
      </sheetData>
      <sheetData sheetId="16193">
        <row r="9">
          <cell r="A9" t="str">
            <v>A</v>
          </cell>
        </row>
      </sheetData>
      <sheetData sheetId="16194">
        <row r="9">
          <cell r="A9" t="str">
            <v>A</v>
          </cell>
        </row>
      </sheetData>
      <sheetData sheetId="16195">
        <row r="9">
          <cell r="A9" t="str">
            <v>A</v>
          </cell>
        </row>
      </sheetData>
      <sheetData sheetId="16196">
        <row r="9">
          <cell r="A9" t="str">
            <v>A</v>
          </cell>
        </row>
      </sheetData>
      <sheetData sheetId="16197">
        <row r="9">
          <cell r="A9" t="str">
            <v>A</v>
          </cell>
        </row>
      </sheetData>
      <sheetData sheetId="16198">
        <row r="9">
          <cell r="A9" t="str">
            <v>A</v>
          </cell>
        </row>
      </sheetData>
      <sheetData sheetId="16199">
        <row r="9">
          <cell r="A9" t="str">
            <v>A</v>
          </cell>
        </row>
      </sheetData>
      <sheetData sheetId="16200">
        <row r="9">
          <cell r="A9" t="str">
            <v>A</v>
          </cell>
        </row>
      </sheetData>
      <sheetData sheetId="16201">
        <row r="9">
          <cell r="A9" t="str">
            <v>A</v>
          </cell>
        </row>
      </sheetData>
      <sheetData sheetId="16202">
        <row r="9">
          <cell r="A9" t="str">
            <v>A</v>
          </cell>
        </row>
      </sheetData>
      <sheetData sheetId="16203">
        <row r="9">
          <cell r="A9" t="str">
            <v>A</v>
          </cell>
        </row>
      </sheetData>
      <sheetData sheetId="16204">
        <row r="9">
          <cell r="A9" t="str">
            <v>A</v>
          </cell>
        </row>
      </sheetData>
      <sheetData sheetId="16205">
        <row r="9">
          <cell r="A9" t="str">
            <v>A</v>
          </cell>
        </row>
      </sheetData>
      <sheetData sheetId="16206">
        <row r="9">
          <cell r="A9" t="str">
            <v>A</v>
          </cell>
        </row>
      </sheetData>
      <sheetData sheetId="16207">
        <row r="9">
          <cell r="A9" t="str">
            <v>A</v>
          </cell>
        </row>
      </sheetData>
      <sheetData sheetId="16208">
        <row r="9">
          <cell r="A9" t="str">
            <v>A</v>
          </cell>
        </row>
      </sheetData>
      <sheetData sheetId="16209">
        <row r="9">
          <cell r="A9" t="str">
            <v>A</v>
          </cell>
        </row>
      </sheetData>
      <sheetData sheetId="16210">
        <row r="9">
          <cell r="A9" t="str">
            <v>A</v>
          </cell>
        </row>
      </sheetData>
      <sheetData sheetId="16211"/>
      <sheetData sheetId="16212"/>
      <sheetData sheetId="16213">
        <row r="9">
          <cell r="A9" t="str">
            <v>A</v>
          </cell>
        </row>
      </sheetData>
      <sheetData sheetId="16214">
        <row r="9">
          <cell r="A9" t="str">
            <v>A</v>
          </cell>
        </row>
      </sheetData>
      <sheetData sheetId="16215">
        <row r="9">
          <cell r="A9" t="str">
            <v>A</v>
          </cell>
        </row>
      </sheetData>
      <sheetData sheetId="16216">
        <row r="9">
          <cell r="A9" t="str">
            <v>A</v>
          </cell>
        </row>
      </sheetData>
      <sheetData sheetId="16217">
        <row r="9">
          <cell r="A9" t="str">
            <v>A</v>
          </cell>
        </row>
      </sheetData>
      <sheetData sheetId="16218">
        <row r="9">
          <cell r="A9" t="str">
            <v>A</v>
          </cell>
        </row>
      </sheetData>
      <sheetData sheetId="16219">
        <row r="9">
          <cell r="A9" t="str">
            <v>A</v>
          </cell>
        </row>
      </sheetData>
      <sheetData sheetId="16220">
        <row r="9">
          <cell r="A9" t="str">
            <v>A</v>
          </cell>
        </row>
      </sheetData>
      <sheetData sheetId="16221">
        <row r="9">
          <cell r="A9" t="str">
            <v>A</v>
          </cell>
        </row>
      </sheetData>
      <sheetData sheetId="16222">
        <row r="9">
          <cell r="A9" t="str">
            <v>A</v>
          </cell>
        </row>
      </sheetData>
      <sheetData sheetId="16223">
        <row r="9">
          <cell r="A9" t="str">
            <v>A</v>
          </cell>
        </row>
      </sheetData>
      <sheetData sheetId="16224">
        <row r="9">
          <cell r="A9" t="str">
            <v>A</v>
          </cell>
        </row>
      </sheetData>
      <sheetData sheetId="16225">
        <row r="9">
          <cell r="A9" t="str">
            <v>A</v>
          </cell>
        </row>
      </sheetData>
      <sheetData sheetId="16226">
        <row r="9">
          <cell r="A9" t="str">
            <v>A</v>
          </cell>
        </row>
      </sheetData>
      <sheetData sheetId="16227">
        <row r="9">
          <cell r="A9" t="str">
            <v>A</v>
          </cell>
        </row>
      </sheetData>
      <sheetData sheetId="16228">
        <row r="9">
          <cell r="A9" t="str">
            <v>A</v>
          </cell>
        </row>
      </sheetData>
      <sheetData sheetId="16229">
        <row r="9">
          <cell r="A9" t="str">
            <v>A</v>
          </cell>
        </row>
      </sheetData>
      <sheetData sheetId="16230">
        <row r="9">
          <cell r="A9" t="str">
            <v>A</v>
          </cell>
        </row>
      </sheetData>
      <sheetData sheetId="16231">
        <row r="9">
          <cell r="A9" t="str">
            <v>A</v>
          </cell>
        </row>
      </sheetData>
      <sheetData sheetId="16232"/>
      <sheetData sheetId="16233">
        <row r="9">
          <cell r="A9" t="str">
            <v>A</v>
          </cell>
        </row>
      </sheetData>
      <sheetData sheetId="16234">
        <row r="9">
          <cell r="A9" t="str">
            <v>A</v>
          </cell>
        </row>
      </sheetData>
      <sheetData sheetId="16235">
        <row r="9">
          <cell r="A9" t="str">
            <v>A</v>
          </cell>
        </row>
      </sheetData>
      <sheetData sheetId="16236">
        <row r="9">
          <cell r="A9" t="str">
            <v>A</v>
          </cell>
        </row>
      </sheetData>
      <sheetData sheetId="16237">
        <row r="9">
          <cell r="A9" t="str">
            <v>A</v>
          </cell>
        </row>
      </sheetData>
      <sheetData sheetId="16238">
        <row r="9">
          <cell r="A9" t="str">
            <v>A</v>
          </cell>
        </row>
      </sheetData>
      <sheetData sheetId="16239">
        <row r="9">
          <cell r="A9" t="str">
            <v>A</v>
          </cell>
        </row>
      </sheetData>
      <sheetData sheetId="16240">
        <row r="9">
          <cell r="A9" t="str">
            <v>A</v>
          </cell>
        </row>
      </sheetData>
      <sheetData sheetId="16241">
        <row r="9">
          <cell r="A9" t="str">
            <v>A</v>
          </cell>
        </row>
      </sheetData>
      <sheetData sheetId="16242">
        <row r="9">
          <cell r="A9" t="str">
            <v>A</v>
          </cell>
        </row>
      </sheetData>
      <sheetData sheetId="16243">
        <row r="9">
          <cell r="A9" t="str">
            <v>A</v>
          </cell>
        </row>
      </sheetData>
      <sheetData sheetId="16244">
        <row r="9">
          <cell r="A9" t="str">
            <v>A</v>
          </cell>
        </row>
      </sheetData>
      <sheetData sheetId="16245">
        <row r="9">
          <cell r="A9" t="str">
            <v>A</v>
          </cell>
        </row>
      </sheetData>
      <sheetData sheetId="16246">
        <row r="9">
          <cell r="A9" t="str">
            <v>A</v>
          </cell>
        </row>
      </sheetData>
      <sheetData sheetId="16247">
        <row r="9">
          <cell r="A9" t="str">
            <v>A</v>
          </cell>
        </row>
      </sheetData>
      <sheetData sheetId="16248">
        <row r="9">
          <cell r="A9" t="str">
            <v>A</v>
          </cell>
        </row>
      </sheetData>
      <sheetData sheetId="16249">
        <row r="9">
          <cell r="A9" t="str">
            <v>A</v>
          </cell>
        </row>
      </sheetData>
      <sheetData sheetId="16250">
        <row r="9">
          <cell r="A9" t="str">
            <v>A</v>
          </cell>
        </row>
      </sheetData>
      <sheetData sheetId="16251">
        <row r="9">
          <cell r="A9" t="str">
            <v>A</v>
          </cell>
        </row>
      </sheetData>
      <sheetData sheetId="16252">
        <row r="9">
          <cell r="A9" t="str">
            <v>A</v>
          </cell>
        </row>
      </sheetData>
      <sheetData sheetId="16253">
        <row r="9">
          <cell r="A9" t="str">
            <v>A</v>
          </cell>
        </row>
      </sheetData>
      <sheetData sheetId="16254">
        <row r="9">
          <cell r="A9" t="str">
            <v>A</v>
          </cell>
        </row>
      </sheetData>
      <sheetData sheetId="16255">
        <row r="9">
          <cell r="A9" t="str">
            <v>A</v>
          </cell>
        </row>
      </sheetData>
      <sheetData sheetId="16256">
        <row r="9">
          <cell r="A9" t="str">
            <v>A</v>
          </cell>
        </row>
      </sheetData>
      <sheetData sheetId="16257">
        <row r="9">
          <cell r="A9" t="str">
            <v>A</v>
          </cell>
        </row>
      </sheetData>
      <sheetData sheetId="16258">
        <row r="9">
          <cell r="A9" t="str">
            <v>A</v>
          </cell>
        </row>
      </sheetData>
      <sheetData sheetId="16259">
        <row r="9">
          <cell r="A9" t="str">
            <v>A</v>
          </cell>
        </row>
      </sheetData>
      <sheetData sheetId="16260">
        <row r="9">
          <cell r="A9" t="str">
            <v>A</v>
          </cell>
        </row>
      </sheetData>
      <sheetData sheetId="16261">
        <row r="9">
          <cell r="A9" t="str">
            <v>A</v>
          </cell>
        </row>
      </sheetData>
      <sheetData sheetId="16262">
        <row r="9">
          <cell r="A9" t="str">
            <v>A</v>
          </cell>
        </row>
      </sheetData>
      <sheetData sheetId="16263"/>
      <sheetData sheetId="16264">
        <row r="9">
          <cell r="A9" t="str">
            <v>A</v>
          </cell>
        </row>
      </sheetData>
      <sheetData sheetId="16265">
        <row r="9">
          <cell r="A9" t="str">
            <v>A</v>
          </cell>
        </row>
      </sheetData>
      <sheetData sheetId="16266"/>
      <sheetData sheetId="16267">
        <row r="9">
          <cell r="A9" t="str">
            <v>A</v>
          </cell>
        </row>
      </sheetData>
      <sheetData sheetId="16268">
        <row r="9">
          <cell r="A9" t="str">
            <v>A</v>
          </cell>
        </row>
      </sheetData>
      <sheetData sheetId="16269">
        <row r="9">
          <cell r="A9" t="str">
            <v>A</v>
          </cell>
        </row>
      </sheetData>
      <sheetData sheetId="16270">
        <row r="9">
          <cell r="A9" t="str">
            <v>A</v>
          </cell>
        </row>
      </sheetData>
      <sheetData sheetId="16271">
        <row r="9">
          <cell r="A9" t="str">
            <v>A</v>
          </cell>
        </row>
      </sheetData>
      <sheetData sheetId="16272">
        <row r="9">
          <cell r="A9" t="str">
            <v>A</v>
          </cell>
        </row>
      </sheetData>
      <sheetData sheetId="16273">
        <row r="9">
          <cell r="A9" t="str">
            <v>A</v>
          </cell>
        </row>
      </sheetData>
      <sheetData sheetId="16274">
        <row r="9">
          <cell r="A9" t="str">
            <v>A</v>
          </cell>
        </row>
      </sheetData>
      <sheetData sheetId="16275">
        <row r="9">
          <cell r="A9" t="str">
            <v>A</v>
          </cell>
        </row>
      </sheetData>
      <sheetData sheetId="16276">
        <row r="9">
          <cell r="A9" t="str">
            <v>A</v>
          </cell>
        </row>
      </sheetData>
      <sheetData sheetId="16277"/>
      <sheetData sheetId="16278"/>
      <sheetData sheetId="16279">
        <row r="9">
          <cell r="A9" t="str">
            <v>A</v>
          </cell>
        </row>
      </sheetData>
      <sheetData sheetId="16280">
        <row r="9">
          <cell r="A9" t="str">
            <v>A</v>
          </cell>
        </row>
      </sheetData>
      <sheetData sheetId="16281">
        <row r="9">
          <cell r="A9" t="str">
            <v>A</v>
          </cell>
        </row>
      </sheetData>
      <sheetData sheetId="16282">
        <row r="9">
          <cell r="A9" t="str">
            <v>A</v>
          </cell>
        </row>
      </sheetData>
      <sheetData sheetId="16283">
        <row r="9">
          <cell r="A9" t="str">
            <v>A</v>
          </cell>
        </row>
      </sheetData>
      <sheetData sheetId="16284">
        <row r="9">
          <cell r="A9" t="str">
            <v>A</v>
          </cell>
        </row>
      </sheetData>
      <sheetData sheetId="16285">
        <row r="9">
          <cell r="A9" t="str">
            <v>A</v>
          </cell>
        </row>
      </sheetData>
      <sheetData sheetId="16286">
        <row r="9">
          <cell r="A9" t="str">
            <v>A</v>
          </cell>
        </row>
      </sheetData>
      <sheetData sheetId="16287">
        <row r="9">
          <cell r="A9" t="str">
            <v>A</v>
          </cell>
        </row>
      </sheetData>
      <sheetData sheetId="16288">
        <row r="9">
          <cell r="A9" t="str">
            <v>A</v>
          </cell>
        </row>
      </sheetData>
      <sheetData sheetId="16289">
        <row r="9">
          <cell r="A9" t="str">
            <v>A</v>
          </cell>
        </row>
      </sheetData>
      <sheetData sheetId="16290">
        <row r="9">
          <cell r="A9" t="str">
            <v>A</v>
          </cell>
        </row>
      </sheetData>
      <sheetData sheetId="16291">
        <row r="9">
          <cell r="A9" t="str">
            <v>A</v>
          </cell>
        </row>
      </sheetData>
      <sheetData sheetId="16292">
        <row r="9">
          <cell r="A9" t="str">
            <v>A</v>
          </cell>
        </row>
      </sheetData>
      <sheetData sheetId="16293">
        <row r="9">
          <cell r="A9" t="str">
            <v>A</v>
          </cell>
        </row>
      </sheetData>
      <sheetData sheetId="16294">
        <row r="9">
          <cell r="A9" t="str">
            <v>A</v>
          </cell>
        </row>
      </sheetData>
      <sheetData sheetId="16295">
        <row r="9">
          <cell r="A9" t="str">
            <v>A</v>
          </cell>
        </row>
      </sheetData>
      <sheetData sheetId="16296">
        <row r="9">
          <cell r="A9" t="str">
            <v>A</v>
          </cell>
        </row>
      </sheetData>
      <sheetData sheetId="16297">
        <row r="9">
          <cell r="A9" t="str">
            <v>A</v>
          </cell>
        </row>
      </sheetData>
      <sheetData sheetId="16298">
        <row r="9">
          <cell r="A9" t="str">
            <v>A</v>
          </cell>
        </row>
      </sheetData>
      <sheetData sheetId="16299">
        <row r="9">
          <cell r="A9" t="str">
            <v>A</v>
          </cell>
        </row>
      </sheetData>
      <sheetData sheetId="16300">
        <row r="9">
          <cell r="A9" t="str">
            <v>A</v>
          </cell>
        </row>
      </sheetData>
      <sheetData sheetId="16301">
        <row r="9">
          <cell r="A9" t="str">
            <v>A</v>
          </cell>
        </row>
      </sheetData>
      <sheetData sheetId="16302">
        <row r="9">
          <cell r="A9" t="str">
            <v>A</v>
          </cell>
        </row>
      </sheetData>
      <sheetData sheetId="16303">
        <row r="9">
          <cell r="A9" t="str">
            <v>A</v>
          </cell>
        </row>
      </sheetData>
      <sheetData sheetId="16304">
        <row r="9">
          <cell r="A9" t="str">
            <v>A</v>
          </cell>
        </row>
      </sheetData>
      <sheetData sheetId="16305">
        <row r="9">
          <cell r="A9" t="str">
            <v>A</v>
          </cell>
        </row>
      </sheetData>
      <sheetData sheetId="16306">
        <row r="9">
          <cell r="A9" t="str">
            <v>A</v>
          </cell>
        </row>
      </sheetData>
      <sheetData sheetId="16307">
        <row r="9">
          <cell r="A9" t="str">
            <v>A</v>
          </cell>
        </row>
      </sheetData>
      <sheetData sheetId="16308">
        <row r="9">
          <cell r="A9" t="str">
            <v>A</v>
          </cell>
        </row>
      </sheetData>
      <sheetData sheetId="16309">
        <row r="9">
          <cell r="A9" t="str">
            <v>A</v>
          </cell>
        </row>
      </sheetData>
      <sheetData sheetId="16310">
        <row r="9">
          <cell r="A9" t="str">
            <v>A</v>
          </cell>
        </row>
      </sheetData>
      <sheetData sheetId="16311">
        <row r="9">
          <cell r="A9" t="str">
            <v>A</v>
          </cell>
        </row>
      </sheetData>
      <sheetData sheetId="16312">
        <row r="9">
          <cell r="A9" t="str">
            <v>A</v>
          </cell>
        </row>
      </sheetData>
      <sheetData sheetId="16313">
        <row r="9">
          <cell r="A9" t="str">
            <v>A</v>
          </cell>
        </row>
      </sheetData>
      <sheetData sheetId="16314">
        <row r="9">
          <cell r="A9" t="str">
            <v>A</v>
          </cell>
        </row>
      </sheetData>
      <sheetData sheetId="16315">
        <row r="9">
          <cell r="A9" t="str">
            <v>A</v>
          </cell>
        </row>
      </sheetData>
      <sheetData sheetId="16316">
        <row r="9">
          <cell r="A9" t="str">
            <v>A</v>
          </cell>
        </row>
      </sheetData>
      <sheetData sheetId="16317">
        <row r="9">
          <cell r="A9" t="str">
            <v>A</v>
          </cell>
        </row>
      </sheetData>
      <sheetData sheetId="16318">
        <row r="9">
          <cell r="A9" t="str">
            <v>A</v>
          </cell>
        </row>
      </sheetData>
      <sheetData sheetId="16319">
        <row r="9">
          <cell r="A9" t="str">
            <v>A</v>
          </cell>
        </row>
      </sheetData>
      <sheetData sheetId="16320"/>
      <sheetData sheetId="16321"/>
      <sheetData sheetId="16322"/>
      <sheetData sheetId="16323">
        <row r="9">
          <cell r="A9" t="str">
            <v>A</v>
          </cell>
        </row>
      </sheetData>
      <sheetData sheetId="16324">
        <row r="9">
          <cell r="A9" t="str">
            <v>A</v>
          </cell>
        </row>
      </sheetData>
      <sheetData sheetId="16325">
        <row r="9">
          <cell r="A9" t="str">
            <v>A</v>
          </cell>
        </row>
      </sheetData>
      <sheetData sheetId="16326">
        <row r="9">
          <cell r="A9" t="str">
            <v>A</v>
          </cell>
        </row>
      </sheetData>
      <sheetData sheetId="16327">
        <row r="9">
          <cell r="A9" t="str">
            <v>A</v>
          </cell>
        </row>
      </sheetData>
      <sheetData sheetId="16328">
        <row r="9">
          <cell r="A9" t="str">
            <v>A</v>
          </cell>
        </row>
      </sheetData>
      <sheetData sheetId="16329">
        <row r="9">
          <cell r="A9" t="str">
            <v>A</v>
          </cell>
        </row>
      </sheetData>
      <sheetData sheetId="16330">
        <row r="9">
          <cell r="A9" t="str">
            <v>A</v>
          </cell>
        </row>
      </sheetData>
      <sheetData sheetId="16331"/>
      <sheetData sheetId="16332">
        <row r="9">
          <cell r="A9" t="str">
            <v>A</v>
          </cell>
        </row>
      </sheetData>
      <sheetData sheetId="16333">
        <row r="9">
          <cell r="A9" t="str">
            <v>A</v>
          </cell>
        </row>
      </sheetData>
      <sheetData sheetId="16334">
        <row r="9">
          <cell r="A9" t="str">
            <v>A</v>
          </cell>
        </row>
      </sheetData>
      <sheetData sheetId="16335">
        <row r="9">
          <cell r="A9" t="str">
            <v>A</v>
          </cell>
        </row>
      </sheetData>
      <sheetData sheetId="16336">
        <row r="9">
          <cell r="A9" t="str">
            <v>A</v>
          </cell>
        </row>
      </sheetData>
      <sheetData sheetId="16337">
        <row r="9">
          <cell r="A9" t="str">
            <v>A</v>
          </cell>
        </row>
      </sheetData>
      <sheetData sheetId="16338">
        <row r="9">
          <cell r="A9" t="str">
            <v>A</v>
          </cell>
        </row>
      </sheetData>
      <sheetData sheetId="16339">
        <row r="9">
          <cell r="A9" t="str">
            <v>A</v>
          </cell>
        </row>
      </sheetData>
      <sheetData sheetId="16340"/>
      <sheetData sheetId="16341">
        <row r="9">
          <cell r="A9" t="str">
            <v>A</v>
          </cell>
        </row>
      </sheetData>
      <sheetData sheetId="16342">
        <row r="9">
          <cell r="A9" t="str">
            <v>A</v>
          </cell>
        </row>
      </sheetData>
      <sheetData sheetId="16343">
        <row r="9">
          <cell r="A9" t="str">
            <v>A</v>
          </cell>
        </row>
      </sheetData>
      <sheetData sheetId="16344">
        <row r="9">
          <cell r="A9" t="str">
            <v>A</v>
          </cell>
        </row>
      </sheetData>
      <sheetData sheetId="16345">
        <row r="9">
          <cell r="A9" t="str">
            <v>A</v>
          </cell>
        </row>
      </sheetData>
      <sheetData sheetId="16346">
        <row r="9">
          <cell r="A9" t="str">
            <v>A</v>
          </cell>
        </row>
      </sheetData>
      <sheetData sheetId="16347">
        <row r="9">
          <cell r="A9" t="str">
            <v>A</v>
          </cell>
        </row>
      </sheetData>
      <sheetData sheetId="16348">
        <row r="9">
          <cell r="A9" t="str">
            <v>A</v>
          </cell>
        </row>
      </sheetData>
      <sheetData sheetId="16349">
        <row r="9">
          <cell r="A9" t="str">
            <v>A</v>
          </cell>
        </row>
      </sheetData>
      <sheetData sheetId="16350">
        <row r="9">
          <cell r="A9" t="str">
            <v>A</v>
          </cell>
        </row>
      </sheetData>
      <sheetData sheetId="16351">
        <row r="9">
          <cell r="A9" t="str">
            <v>A</v>
          </cell>
        </row>
      </sheetData>
      <sheetData sheetId="16352">
        <row r="9">
          <cell r="A9" t="str">
            <v>A</v>
          </cell>
        </row>
      </sheetData>
      <sheetData sheetId="16353">
        <row r="9">
          <cell r="A9" t="str">
            <v>A</v>
          </cell>
        </row>
      </sheetData>
      <sheetData sheetId="16354">
        <row r="9">
          <cell r="A9" t="str">
            <v>A</v>
          </cell>
        </row>
      </sheetData>
      <sheetData sheetId="16355">
        <row r="9">
          <cell r="A9" t="str">
            <v>A</v>
          </cell>
        </row>
      </sheetData>
      <sheetData sheetId="16356">
        <row r="9">
          <cell r="A9" t="str">
            <v>A</v>
          </cell>
        </row>
      </sheetData>
      <sheetData sheetId="16357">
        <row r="9">
          <cell r="A9" t="str">
            <v>A</v>
          </cell>
        </row>
      </sheetData>
      <sheetData sheetId="16358">
        <row r="9">
          <cell r="A9" t="str">
            <v>A</v>
          </cell>
        </row>
      </sheetData>
      <sheetData sheetId="16359">
        <row r="9">
          <cell r="A9" t="str">
            <v>A</v>
          </cell>
        </row>
      </sheetData>
      <sheetData sheetId="16360">
        <row r="9">
          <cell r="A9" t="str">
            <v>A</v>
          </cell>
        </row>
      </sheetData>
      <sheetData sheetId="16361">
        <row r="9">
          <cell r="A9" t="str">
            <v>A</v>
          </cell>
        </row>
      </sheetData>
      <sheetData sheetId="16362">
        <row r="9">
          <cell r="A9" t="str">
            <v>A</v>
          </cell>
        </row>
      </sheetData>
      <sheetData sheetId="16363">
        <row r="9">
          <cell r="A9" t="str">
            <v>A</v>
          </cell>
        </row>
      </sheetData>
      <sheetData sheetId="16364">
        <row r="9">
          <cell r="A9" t="str">
            <v>A</v>
          </cell>
        </row>
      </sheetData>
      <sheetData sheetId="16365">
        <row r="9">
          <cell r="A9" t="str">
            <v>A</v>
          </cell>
        </row>
      </sheetData>
      <sheetData sheetId="16366">
        <row r="9">
          <cell r="A9" t="str">
            <v>A</v>
          </cell>
        </row>
      </sheetData>
      <sheetData sheetId="16367">
        <row r="9">
          <cell r="A9" t="str">
            <v>A</v>
          </cell>
        </row>
      </sheetData>
      <sheetData sheetId="16368">
        <row r="9">
          <cell r="A9" t="str">
            <v>A</v>
          </cell>
        </row>
      </sheetData>
      <sheetData sheetId="16369">
        <row r="9">
          <cell r="A9" t="str">
            <v>A</v>
          </cell>
        </row>
      </sheetData>
      <sheetData sheetId="16370">
        <row r="9">
          <cell r="A9" t="str">
            <v>A</v>
          </cell>
        </row>
      </sheetData>
      <sheetData sheetId="16371">
        <row r="9">
          <cell r="A9" t="str">
            <v>A</v>
          </cell>
        </row>
      </sheetData>
      <sheetData sheetId="16372"/>
      <sheetData sheetId="16373">
        <row r="9">
          <cell r="A9" t="str">
            <v>A</v>
          </cell>
        </row>
      </sheetData>
      <sheetData sheetId="16374">
        <row r="9">
          <cell r="A9" t="str">
            <v>A</v>
          </cell>
        </row>
      </sheetData>
      <sheetData sheetId="16375">
        <row r="9">
          <cell r="A9" t="str">
            <v>A</v>
          </cell>
        </row>
      </sheetData>
      <sheetData sheetId="16376">
        <row r="9">
          <cell r="A9" t="str">
            <v>A</v>
          </cell>
        </row>
      </sheetData>
      <sheetData sheetId="16377">
        <row r="9">
          <cell r="A9" t="str">
            <v>A</v>
          </cell>
        </row>
      </sheetData>
      <sheetData sheetId="16378">
        <row r="9">
          <cell r="A9" t="str">
            <v>A</v>
          </cell>
        </row>
      </sheetData>
      <sheetData sheetId="16379">
        <row r="9">
          <cell r="A9" t="str">
            <v>A</v>
          </cell>
        </row>
      </sheetData>
      <sheetData sheetId="16380">
        <row r="9">
          <cell r="A9" t="str">
            <v>A</v>
          </cell>
        </row>
      </sheetData>
      <sheetData sheetId="16381">
        <row r="9">
          <cell r="A9" t="str">
            <v>A</v>
          </cell>
        </row>
      </sheetData>
      <sheetData sheetId="16382">
        <row r="9">
          <cell r="A9" t="str">
            <v>A</v>
          </cell>
        </row>
      </sheetData>
      <sheetData sheetId="16383">
        <row r="9">
          <cell r="A9" t="str">
            <v>A</v>
          </cell>
        </row>
      </sheetData>
      <sheetData sheetId="16384">
        <row r="9">
          <cell r="A9" t="str">
            <v>A</v>
          </cell>
        </row>
      </sheetData>
      <sheetData sheetId="16385">
        <row r="9">
          <cell r="A9" t="str">
            <v>A</v>
          </cell>
        </row>
      </sheetData>
      <sheetData sheetId="16386">
        <row r="9">
          <cell r="A9" t="str">
            <v>A</v>
          </cell>
        </row>
      </sheetData>
      <sheetData sheetId="16387">
        <row r="9">
          <cell r="A9" t="str">
            <v>A</v>
          </cell>
        </row>
      </sheetData>
      <sheetData sheetId="16388">
        <row r="9">
          <cell r="A9" t="str">
            <v>A</v>
          </cell>
        </row>
      </sheetData>
      <sheetData sheetId="16389">
        <row r="9">
          <cell r="A9" t="str">
            <v>A</v>
          </cell>
        </row>
      </sheetData>
      <sheetData sheetId="16390">
        <row r="9">
          <cell r="A9" t="str">
            <v>A</v>
          </cell>
        </row>
      </sheetData>
      <sheetData sheetId="16391">
        <row r="9">
          <cell r="A9" t="str">
            <v>A</v>
          </cell>
        </row>
      </sheetData>
      <sheetData sheetId="16392">
        <row r="9">
          <cell r="A9" t="str">
            <v>A</v>
          </cell>
        </row>
      </sheetData>
      <sheetData sheetId="16393">
        <row r="9">
          <cell r="A9" t="str">
            <v>A</v>
          </cell>
        </row>
      </sheetData>
      <sheetData sheetId="16394">
        <row r="9">
          <cell r="A9" t="str">
            <v>A</v>
          </cell>
        </row>
      </sheetData>
      <sheetData sheetId="16395">
        <row r="9">
          <cell r="A9" t="str">
            <v>A</v>
          </cell>
        </row>
      </sheetData>
      <sheetData sheetId="16396">
        <row r="9">
          <cell r="A9" t="str">
            <v>A</v>
          </cell>
        </row>
      </sheetData>
      <sheetData sheetId="16397">
        <row r="9">
          <cell r="A9" t="str">
            <v>A</v>
          </cell>
        </row>
      </sheetData>
      <sheetData sheetId="16398">
        <row r="9">
          <cell r="A9" t="str">
            <v>A</v>
          </cell>
        </row>
      </sheetData>
      <sheetData sheetId="16399">
        <row r="9">
          <cell r="A9" t="str">
            <v>A</v>
          </cell>
        </row>
      </sheetData>
      <sheetData sheetId="16400">
        <row r="9">
          <cell r="A9" t="str">
            <v>A</v>
          </cell>
        </row>
      </sheetData>
      <sheetData sheetId="16401">
        <row r="9">
          <cell r="A9" t="str">
            <v>A</v>
          </cell>
        </row>
      </sheetData>
      <sheetData sheetId="16402">
        <row r="9">
          <cell r="A9" t="str">
            <v>A</v>
          </cell>
        </row>
      </sheetData>
      <sheetData sheetId="16403">
        <row r="9">
          <cell r="A9" t="str">
            <v>A</v>
          </cell>
        </row>
      </sheetData>
      <sheetData sheetId="16404">
        <row r="9">
          <cell r="A9" t="str">
            <v>A</v>
          </cell>
        </row>
      </sheetData>
      <sheetData sheetId="16405">
        <row r="9">
          <cell r="A9" t="str">
            <v>A</v>
          </cell>
        </row>
      </sheetData>
      <sheetData sheetId="16406">
        <row r="9">
          <cell r="A9" t="str">
            <v>A</v>
          </cell>
        </row>
      </sheetData>
      <sheetData sheetId="16407">
        <row r="9">
          <cell r="A9" t="str">
            <v>A</v>
          </cell>
        </row>
      </sheetData>
      <sheetData sheetId="16408">
        <row r="9">
          <cell r="A9" t="str">
            <v>A</v>
          </cell>
        </row>
      </sheetData>
      <sheetData sheetId="16409">
        <row r="9">
          <cell r="A9" t="str">
            <v>A</v>
          </cell>
        </row>
      </sheetData>
      <sheetData sheetId="16410">
        <row r="9">
          <cell r="A9" t="str">
            <v>A</v>
          </cell>
        </row>
      </sheetData>
      <sheetData sheetId="16411">
        <row r="9">
          <cell r="A9" t="str">
            <v>A</v>
          </cell>
        </row>
      </sheetData>
      <sheetData sheetId="16412">
        <row r="9">
          <cell r="A9" t="str">
            <v>A</v>
          </cell>
        </row>
      </sheetData>
      <sheetData sheetId="16413">
        <row r="9">
          <cell r="A9" t="str">
            <v>A</v>
          </cell>
        </row>
      </sheetData>
      <sheetData sheetId="16414"/>
      <sheetData sheetId="16415"/>
      <sheetData sheetId="16416"/>
      <sheetData sheetId="16417">
        <row r="9">
          <cell r="A9" t="str">
            <v>A</v>
          </cell>
        </row>
      </sheetData>
      <sheetData sheetId="16418">
        <row r="9">
          <cell r="A9" t="str">
            <v>A</v>
          </cell>
        </row>
      </sheetData>
      <sheetData sheetId="16419">
        <row r="9">
          <cell r="A9" t="str">
            <v>A</v>
          </cell>
        </row>
      </sheetData>
      <sheetData sheetId="16420">
        <row r="9">
          <cell r="A9" t="str">
            <v>A</v>
          </cell>
        </row>
      </sheetData>
      <sheetData sheetId="16421">
        <row r="9">
          <cell r="A9" t="str">
            <v>A</v>
          </cell>
        </row>
      </sheetData>
      <sheetData sheetId="16422">
        <row r="9">
          <cell r="A9" t="str">
            <v>A</v>
          </cell>
        </row>
      </sheetData>
      <sheetData sheetId="16423">
        <row r="9">
          <cell r="A9" t="str">
            <v>A</v>
          </cell>
        </row>
      </sheetData>
      <sheetData sheetId="16424">
        <row r="9">
          <cell r="A9" t="str">
            <v>A</v>
          </cell>
        </row>
      </sheetData>
      <sheetData sheetId="16425"/>
      <sheetData sheetId="16426">
        <row r="9">
          <cell r="A9" t="str">
            <v>A</v>
          </cell>
        </row>
      </sheetData>
      <sheetData sheetId="16427">
        <row r="9">
          <cell r="A9" t="str">
            <v>A</v>
          </cell>
        </row>
      </sheetData>
      <sheetData sheetId="16428">
        <row r="9">
          <cell r="A9" t="str">
            <v>A</v>
          </cell>
        </row>
      </sheetData>
      <sheetData sheetId="16429">
        <row r="9">
          <cell r="A9" t="str">
            <v>A</v>
          </cell>
        </row>
      </sheetData>
      <sheetData sheetId="16430">
        <row r="9">
          <cell r="A9" t="str">
            <v>A</v>
          </cell>
        </row>
      </sheetData>
      <sheetData sheetId="16431">
        <row r="9">
          <cell r="A9" t="str">
            <v>A</v>
          </cell>
        </row>
      </sheetData>
      <sheetData sheetId="16432">
        <row r="9">
          <cell r="A9" t="str">
            <v>A</v>
          </cell>
        </row>
      </sheetData>
      <sheetData sheetId="16433">
        <row r="9">
          <cell r="A9" t="str">
            <v>A</v>
          </cell>
        </row>
      </sheetData>
      <sheetData sheetId="16434"/>
      <sheetData sheetId="16435">
        <row r="9">
          <cell r="A9" t="str">
            <v>A</v>
          </cell>
        </row>
      </sheetData>
      <sheetData sheetId="16436">
        <row r="9">
          <cell r="A9" t="str">
            <v>A</v>
          </cell>
        </row>
      </sheetData>
      <sheetData sheetId="16437">
        <row r="9">
          <cell r="A9" t="str">
            <v>A</v>
          </cell>
        </row>
      </sheetData>
      <sheetData sheetId="16438">
        <row r="9">
          <cell r="A9" t="str">
            <v>A</v>
          </cell>
        </row>
      </sheetData>
      <sheetData sheetId="16439">
        <row r="9">
          <cell r="A9" t="str">
            <v>A</v>
          </cell>
        </row>
      </sheetData>
      <sheetData sheetId="16440">
        <row r="9">
          <cell r="A9" t="str">
            <v>A</v>
          </cell>
        </row>
      </sheetData>
      <sheetData sheetId="16441">
        <row r="9">
          <cell r="A9" t="str">
            <v>A</v>
          </cell>
        </row>
      </sheetData>
      <sheetData sheetId="16442">
        <row r="9">
          <cell r="A9" t="str">
            <v>A</v>
          </cell>
        </row>
      </sheetData>
      <sheetData sheetId="16443">
        <row r="9">
          <cell r="A9" t="str">
            <v>A</v>
          </cell>
        </row>
      </sheetData>
      <sheetData sheetId="16444">
        <row r="9">
          <cell r="A9" t="str">
            <v>A</v>
          </cell>
        </row>
      </sheetData>
      <sheetData sheetId="16445">
        <row r="9">
          <cell r="A9" t="str">
            <v>A</v>
          </cell>
        </row>
      </sheetData>
      <sheetData sheetId="16446">
        <row r="9">
          <cell r="A9" t="str">
            <v>A</v>
          </cell>
        </row>
      </sheetData>
      <sheetData sheetId="16447">
        <row r="9">
          <cell r="A9" t="str">
            <v>A</v>
          </cell>
        </row>
      </sheetData>
      <sheetData sheetId="16448">
        <row r="9">
          <cell r="A9" t="str">
            <v>A</v>
          </cell>
        </row>
      </sheetData>
      <sheetData sheetId="16449">
        <row r="9">
          <cell r="A9" t="str">
            <v>A</v>
          </cell>
        </row>
      </sheetData>
      <sheetData sheetId="16450">
        <row r="9">
          <cell r="A9" t="str">
            <v>A</v>
          </cell>
        </row>
      </sheetData>
      <sheetData sheetId="16451">
        <row r="9">
          <cell r="A9" t="str">
            <v>A</v>
          </cell>
        </row>
      </sheetData>
      <sheetData sheetId="16452">
        <row r="9">
          <cell r="A9" t="str">
            <v>A</v>
          </cell>
        </row>
      </sheetData>
      <sheetData sheetId="16453">
        <row r="9">
          <cell r="A9" t="str">
            <v>A</v>
          </cell>
        </row>
      </sheetData>
      <sheetData sheetId="16454">
        <row r="9">
          <cell r="A9" t="str">
            <v>A</v>
          </cell>
        </row>
      </sheetData>
      <sheetData sheetId="16455">
        <row r="9">
          <cell r="A9" t="str">
            <v>A</v>
          </cell>
        </row>
      </sheetData>
      <sheetData sheetId="16456">
        <row r="9">
          <cell r="A9" t="str">
            <v>A</v>
          </cell>
        </row>
      </sheetData>
      <sheetData sheetId="16457">
        <row r="9">
          <cell r="A9" t="str">
            <v>A</v>
          </cell>
        </row>
      </sheetData>
      <sheetData sheetId="16458">
        <row r="9">
          <cell r="A9" t="str">
            <v>A</v>
          </cell>
        </row>
      </sheetData>
      <sheetData sheetId="16459">
        <row r="9">
          <cell r="A9" t="str">
            <v>A</v>
          </cell>
        </row>
      </sheetData>
      <sheetData sheetId="16460">
        <row r="9">
          <cell r="A9" t="str">
            <v>A</v>
          </cell>
        </row>
      </sheetData>
      <sheetData sheetId="16461">
        <row r="9">
          <cell r="A9" t="str">
            <v>A</v>
          </cell>
        </row>
      </sheetData>
      <sheetData sheetId="16462">
        <row r="9">
          <cell r="A9" t="str">
            <v>A</v>
          </cell>
        </row>
      </sheetData>
      <sheetData sheetId="16463">
        <row r="9">
          <cell r="A9" t="str">
            <v>A</v>
          </cell>
        </row>
      </sheetData>
      <sheetData sheetId="16464">
        <row r="9">
          <cell r="A9" t="str">
            <v>A</v>
          </cell>
        </row>
      </sheetData>
      <sheetData sheetId="16465">
        <row r="9">
          <cell r="A9" t="str">
            <v>A</v>
          </cell>
        </row>
      </sheetData>
      <sheetData sheetId="16466">
        <row r="9">
          <cell r="A9" t="str">
            <v>A</v>
          </cell>
        </row>
      </sheetData>
      <sheetData sheetId="16467">
        <row r="9">
          <cell r="A9" t="str">
            <v>A</v>
          </cell>
        </row>
      </sheetData>
      <sheetData sheetId="16468">
        <row r="9">
          <cell r="A9" t="str">
            <v>A</v>
          </cell>
        </row>
      </sheetData>
      <sheetData sheetId="16469">
        <row r="9">
          <cell r="A9" t="str">
            <v>A</v>
          </cell>
        </row>
      </sheetData>
      <sheetData sheetId="16470">
        <row r="9">
          <cell r="A9" t="str">
            <v>A</v>
          </cell>
        </row>
      </sheetData>
      <sheetData sheetId="16471">
        <row r="9">
          <cell r="A9" t="str">
            <v>A</v>
          </cell>
        </row>
      </sheetData>
      <sheetData sheetId="16472">
        <row r="9">
          <cell r="A9" t="str">
            <v>A</v>
          </cell>
        </row>
      </sheetData>
      <sheetData sheetId="16473">
        <row r="9">
          <cell r="A9" t="str">
            <v>A</v>
          </cell>
        </row>
      </sheetData>
      <sheetData sheetId="16474">
        <row r="9">
          <cell r="A9" t="str">
            <v>A</v>
          </cell>
        </row>
      </sheetData>
      <sheetData sheetId="16475">
        <row r="9">
          <cell r="A9" t="str">
            <v>A</v>
          </cell>
        </row>
      </sheetData>
      <sheetData sheetId="16476">
        <row r="9">
          <cell r="A9" t="str">
            <v>A</v>
          </cell>
        </row>
      </sheetData>
      <sheetData sheetId="16477">
        <row r="9">
          <cell r="A9" t="str">
            <v>A</v>
          </cell>
        </row>
      </sheetData>
      <sheetData sheetId="16478">
        <row r="9">
          <cell r="A9" t="str">
            <v>A</v>
          </cell>
        </row>
      </sheetData>
      <sheetData sheetId="16479">
        <row r="9">
          <cell r="A9" t="str">
            <v>A</v>
          </cell>
        </row>
      </sheetData>
      <sheetData sheetId="16480">
        <row r="9">
          <cell r="A9" t="str">
            <v>A</v>
          </cell>
        </row>
      </sheetData>
      <sheetData sheetId="16481">
        <row r="9">
          <cell r="A9" t="str">
            <v>A</v>
          </cell>
        </row>
      </sheetData>
      <sheetData sheetId="16482">
        <row r="9">
          <cell r="A9" t="str">
            <v>A</v>
          </cell>
        </row>
      </sheetData>
      <sheetData sheetId="16483">
        <row r="9">
          <cell r="A9" t="str">
            <v>A</v>
          </cell>
        </row>
      </sheetData>
      <sheetData sheetId="16484">
        <row r="9">
          <cell r="A9" t="str">
            <v>A</v>
          </cell>
        </row>
      </sheetData>
      <sheetData sheetId="16485">
        <row r="9">
          <cell r="A9" t="str">
            <v>A</v>
          </cell>
        </row>
      </sheetData>
      <sheetData sheetId="16486">
        <row r="9">
          <cell r="A9" t="str">
            <v>A</v>
          </cell>
        </row>
      </sheetData>
      <sheetData sheetId="16487">
        <row r="9">
          <cell r="A9" t="str">
            <v>A</v>
          </cell>
        </row>
      </sheetData>
      <sheetData sheetId="16488">
        <row r="9">
          <cell r="A9" t="str">
            <v>A</v>
          </cell>
        </row>
      </sheetData>
      <sheetData sheetId="16489">
        <row r="9">
          <cell r="A9" t="str">
            <v>A</v>
          </cell>
        </row>
      </sheetData>
      <sheetData sheetId="16490">
        <row r="9">
          <cell r="A9" t="str">
            <v>A</v>
          </cell>
        </row>
      </sheetData>
      <sheetData sheetId="16491">
        <row r="9">
          <cell r="A9" t="str">
            <v>A</v>
          </cell>
        </row>
      </sheetData>
      <sheetData sheetId="16492">
        <row r="9">
          <cell r="A9" t="str">
            <v>A</v>
          </cell>
        </row>
      </sheetData>
      <sheetData sheetId="16493">
        <row r="9">
          <cell r="A9" t="str">
            <v>A</v>
          </cell>
        </row>
      </sheetData>
      <sheetData sheetId="16494">
        <row r="9">
          <cell r="A9" t="str">
            <v>A</v>
          </cell>
        </row>
      </sheetData>
      <sheetData sheetId="16495">
        <row r="9">
          <cell r="A9" t="str">
            <v>A</v>
          </cell>
        </row>
      </sheetData>
      <sheetData sheetId="16496">
        <row r="9">
          <cell r="A9" t="str">
            <v>A</v>
          </cell>
        </row>
      </sheetData>
      <sheetData sheetId="16497">
        <row r="9">
          <cell r="A9" t="str">
            <v>A</v>
          </cell>
        </row>
      </sheetData>
      <sheetData sheetId="16498">
        <row r="9">
          <cell r="A9" t="str">
            <v>A</v>
          </cell>
        </row>
      </sheetData>
      <sheetData sheetId="16499">
        <row r="9">
          <cell r="A9" t="str">
            <v>A</v>
          </cell>
        </row>
      </sheetData>
      <sheetData sheetId="16500">
        <row r="9">
          <cell r="A9" t="str">
            <v>A</v>
          </cell>
        </row>
      </sheetData>
      <sheetData sheetId="16501">
        <row r="9">
          <cell r="A9" t="str">
            <v>A</v>
          </cell>
        </row>
      </sheetData>
      <sheetData sheetId="16502">
        <row r="9">
          <cell r="A9" t="str">
            <v>A</v>
          </cell>
        </row>
      </sheetData>
      <sheetData sheetId="16503">
        <row r="9">
          <cell r="A9" t="str">
            <v>A</v>
          </cell>
        </row>
      </sheetData>
      <sheetData sheetId="16504">
        <row r="9">
          <cell r="A9" t="str">
            <v>A</v>
          </cell>
        </row>
      </sheetData>
      <sheetData sheetId="16505">
        <row r="9">
          <cell r="A9" t="str">
            <v>A</v>
          </cell>
        </row>
      </sheetData>
      <sheetData sheetId="16506">
        <row r="9">
          <cell r="A9" t="str">
            <v>A</v>
          </cell>
        </row>
      </sheetData>
      <sheetData sheetId="16507">
        <row r="9">
          <cell r="A9" t="str">
            <v>A</v>
          </cell>
        </row>
      </sheetData>
      <sheetData sheetId="16508">
        <row r="9">
          <cell r="A9" t="str">
            <v>A</v>
          </cell>
        </row>
      </sheetData>
      <sheetData sheetId="16509">
        <row r="9">
          <cell r="A9" t="str">
            <v>A</v>
          </cell>
        </row>
      </sheetData>
      <sheetData sheetId="16510">
        <row r="9">
          <cell r="A9" t="str">
            <v>A</v>
          </cell>
        </row>
      </sheetData>
      <sheetData sheetId="16511">
        <row r="9">
          <cell r="A9" t="str">
            <v>A</v>
          </cell>
        </row>
      </sheetData>
      <sheetData sheetId="16512">
        <row r="9">
          <cell r="A9" t="str">
            <v>A</v>
          </cell>
        </row>
      </sheetData>
      <sheetData sheetId="16513">
        <row r="9">
          <cell r="A9" t="str">
            <v>A</v>
          </cell>
        </row>
      </sheetData>
      <sheetData sheetId="16514">
        <row r="9">
          <cell r="A9" t="str">
            <v>A</v>
          </cell>
        </row>
      </sheetData>
      <sheetData sheetId="16515">
        <row r="9">
          <cell r="A9" t="str">
            <v>A</v>
          </cell>
        </row>
      </sheetData>
      <sheetData sheetId="16516">
        <row r="9">
          <cell r="A9" t="str">
            <v>A</v>
          </cell>
        </row>
      </sheetData>
      <sheetData sheetId="16517">
        <row r="9">
          <cell r="A9" t="str">
            <v>A</v>
          </cell>
        </row>
      </sheetData>
      <sheetData sheetId="16518">
        <row r="9">
          <cell r="A9" t="str">
            <v>A</v>
          </cell>
        </row>
      </sheetData>
      <sheetData sheetId="16519">
        <row r="9">
          <cell r="A9" t="str">
            <v>A</v>
          </cell>
        </row>
      </sheetData>
      <sheetData sheetId="16520">
        <row r="9">
          <cell r="A9" t="str">
            <v>A</v>
          </cell>
        </row>
      </sheetData>
      <sheetData sheetId="16521">
        <row r="9">
          <cell r="A9" t="str">
            <v>A</v>
          </cell>
        </row>
      </sheetData>
      <sheetData sheetId="16522">
        <row r="9">
          <cell r="A9" t="str">
            <v>A</v>
          </cell>
        </row>
      </sheetData>
      <sheetData sheetId="16523">
        <row r="9">
          <cell r="A9" t="str">
            <v>A</v>
          </cell>
        </row>
      </sheetData>
      <sheetData sheetId="16524">
        <row r="9">
          <cell r="A9" t="str">
            <v>A</v>
          </cell>
        </row>
      </sheetData>
      <sheetData sheetId="16525">
        <row r="9">
          <cell r="A9" t="str">
            <v>A</v>
          </cell>
        </row>
      </sheetData>
      <sheetData sheetId="16526">
        <row r="9">
          <cell r="A9" t="str">
            <v>A</v>
          </cell>
        </row>
      </sheetData>
      <sheetData sheetId="16527">
        <row r="9">
          <cell r="A9" t="str">
            <v>A</v>
          </cell>
        </row>
      </sheetData>
      <sheetData sheetId="16528">
        <row r="9">
          <cell r="A9" t="str">
            <v>A</v>
          </cell>
        </row>
      </sheetData>
      <sheetData sheetId="16529">
        <row r="9">
          <cell r="A9" t="str">
            <v>A</v>
          </cell>
        </row>
      </sheetData>
      <sheetData sheetId="16530">
        <row r="9">
          <cell r="A9" t="str">
            <v>A</v>
          </cell>
        </row>
      </sheetData>
      <sheetData sheetId="16531">
        <row r="9">
          <cell r="A9" t="str">
            <v>A</v>
          </cell>
        </row>
      </sheetData>
      <sheetData sheetId="16532">
        <row r="9">
          <cell r="A9" t="str">
            <v>A</v>
          </cell>
        </row>
      </sheetData>
      <sheetData sheetId="16533">
        <row r="9">
          <cell r="A9" t="str">
            <v>A</v>
          </cell>
        </row>
      </sheetData>
      <sheetData sheetId="16534">
        <row r="9">
          <cell r="A9" t="str">
            <v>A</v>
          </cell>
        </row>
      </sheetData>
      <sheetData sheetId="16535">
        <row r="9">
          <cell r="A9" t="str">
            <v>A</v>
          </cell>
        </row>
      </sheetData>
      <sheetData sheetId="16536">
        <row r="9">
          <cell r="A9" t="str">
            <v>A</v>
          </cell>
        </row>
      </sheetData>
      <sheetData sheetId="16537">
        <row r="9">
          <cell r="A9" t="str">
            <v>A</v>
          </cell>
        </row>
      </sheetData>
      <sheetData sheetId="16538">
        <row r="9">
          <cell r="A9" t="str">
            <v>A</v>
          </cell>
        </row>
      </sheetData>
      <sheetData sheetId="16539">
        <row r="9">
          <cell r="A9" t="str">
            <v>A</v>
          </cell>
        </row>
      </sheetData>
      <sheetData sheetId="16540">
        <row r="9">
          <cell r="A9" t="str">
            <v>A</v>
          </cell>
        </row>
      </sheetData>
      <sheetData sheetId="16541">
        <row r="9">
          <cell r="A9" t="str">
            <v>A</v>
          </cell>
        </row>
      </sheetData>
      <sheetData sheetId="16542">
        <row r="9">
          <cell r="A9" t="str">
            <v>A</v>
          </cell>
        </row>
      </sheetData>
      <sheetData sheetId="16543">
        <row r="9">
          <cell r="A9" t="str">
            <v>A</v>
          </cell>
        </row>
      </sheetData>
      <sheetData sheetId="16544">
        <row r="9">
          <cell r="A9" t="str">
            <v>A</v>
          </cell>
        </row>
      </sheetData>
      <sheetData sheetId="16545">
        <row r="9">
          <cell r="A9" t="str">
            <v>A</v>
          </cell>
        </row>
      </sheetData>
      <sheetData sheetId="16546">
        <row r="9">
          <cell r="A9" t="str">
            <v>A</v>
          </cell>
        </row>
      </sheetData>
      <sheetData sheetId="16547">
        <row r="9">
          <cell r="A9" t="str">
            <v>A</v>
          </cell>
        </row>
      </sheetData>
      <sheetData sheetId="16548">
        <row r="9">
          <cell r="A9" t="str">
            <v>A</v>
          </cell>
        </row>
      </sheetData>
      <sheetData sheetId="16549">
        <row r="9">
          <cell r="A9" t="str">
            <v>A</v>
          </cell>
        </row>
      </sheetData>
      <sheetData sheetId="16550">
        <row r="9">
          <cell r="A9" t="str">
            <v>A</v>
          </cell>
        </row>
      </sheetData>
      <sheetData sheetId="16551">
        <row r="9">
          <cell r="A9" t="str">
            <v>A</v>
          </cell>
        </row>
      </sheetData>
      <sheetData sheetId="16552">
        <row r="9">
          <cell r="A9" t="str">
            <v>A</v>
          </cell>
        </row>
      </sheetData>
      <sheetData sheetId="16553">
        <row r="9">
          <cell r="A9" t="str">
            <v>A</v>
          </cell>
        </row>
      </sheetData>
      <sheetData sheetId="16554">
        <row r="9">
          <cell r="A9" t="str">
            <v>A</v>
          </cell>
        </row>
      </sheetData>
      <sheetData sheetId="16555">
        <row r="9">
          <cell r="A9" t="str">
            <v>A</v>
          </cell>
        </row>
      </sheetData>
      <sheetData sheetId="16556">
        <row r="9">
          <cell r="A9" t="str">
            <v>A</v>
          </cell>
        </row>
      </sheetData>
      <sheetData sheetId="16557">
        <row r="9">
          <cell r="A9" t="str">
            <v>A</v>
          </cell>
        </row>
      </sheetData>
      <sheetData sheetId="16558">
        <row r="9">
          <cell r="A9" t="str">
            <v>A</v>
          </cell>
        </row>
      </sheetData>
      <sheetData sheetId="16559">
        <row r="9">
          <cell r="A9" t="str">
            <v>A</v>
          </cell>
        </row>
      </sheetData>
      <sheetData sheetId="16560">
        <row r="9">
          <cell r="A9" t="str">
            <v>A</v>
          </cell>
        </row>
      </sheetData>
      <sheetData sheetId="16561">
        <row r="9">
          <cell r="A9" t="str">
            <v>A</v>
          </cell>
        </row>
      </sheetData>
      <sheetData sheetId="16562">
        <row r="9">
          <cell r="A9" t="str">
            <v>A</v>
          </cell>
        </row>
      </sheetData>
      <sheetData sheetId="16563">
        <row r="9">
          <cell r="A9" t="str">
            <v>A</v>
          </cell>
        </row>
      </sheetData>
      <sheetData sheetId="16564">
        <row r="9">
          <cell r="A9" t="str">
            <v>A</v>
          </cell>
        </row>
      </sheetData>
      <sheetData sheetId="16565">
        <row r="9">
          <cell r="A9" t="str">
            <v>A</v>
          </cell>
        </row>
      </sheetData>
      <sheetData sheetId="16566">
        <row r="9">
          <cell r="A9" t="str">
            <v>A</v>
          </cell>
        </row>
      </sheetData>
      <sheetData sheetId="16567">
        <row r="9">
          <cell r="A9" t="str">
            <v>A</v>
          </cell>
        </row>
      </sheetData>
      <sheetData sheetId="16568">
        <row r="9">
          <cell r="A9" t="str">
            <v>A</v>
          </cell>
        </row>
      </sheetData>
      <sheetData sheetId="16569">
        <row r="9">
          <cell r="A9" t="str">
            <v>A</v>
          </cell>
        </row>
      </sheetData>
      <sheetData sheetId="16570">
        <row r="9">
          <cell r="A9" t="str">
            <v>A</v>
          </cell>
        </row>
      </sheetData>
      <sheetData sheetId="16571">
        <row r="9">
          <cell r="A9" t="str">
            <v>A</v>
          </cell>
        </row>
      </sheetData>
      <sheetData sheetId="16572">
        <row r="9">
          <cell r="A9" t="str">
            <v>A</v>
          </cell>
        </row>
      </sheetData>
      <sheetData sheetId="16573">
        <row r="9">
          <cell r="A9" t="str">
            <v>A</v>
          </cell>
        </row>
      </sheetData>
      <sheetData sheetId="16574">
        <row r="9">
          <cell r="A9" t="str">
            <v>A</v>
          </cell>
        </row>
      </sheetData>
      <sheetData sheetId="16575">
        <row r="9">
          <cell r="A9" t="str">
            <v>A</v>
          </cell>
        </row>
      </sheetData>
      <sheetData sheetId="16576">
        <row r="9">
          <cell r="A9" t="str">
            <v>A</v>
          </cell>
        </row>
      </sheetData>
      <sheetData sheetId="16577">
        <row r="9">
          <cell r="A9" t="str">
            <v>A</v>
          </cell>
        </row>
      </sheetData>
      <sheetData sheetId="16578">
        <row r="9">
          <cell r="A9" t="str">
            <v>A</v>
          </cell>
        </row>
      </sheetData>
      <sheetData sheetId="16579">
        <row r="9">
          <cell r="A9" t="str">
            <v>A</v>
          </cell>
        </row>
      </sheetData>
      <sheetData sheetId="16580">
        <row r="9">
          <cell r="A9" t="str">
            <v>A</v>
          </cell>
        </row>
      </sheetData>
      <sheetData sheetId="16581">
        <row r="9">
          <cell r="A9" t="str">
            <v>A</v>
          </cell>
        </row>
      </sheetData>
      <sheetData sheetId="16582">
        <row r="9">
          <cell r="A9" t="str">
            <v>A</v>
          </cell>
        </row>
      </sheetData>
      <sheetData sheetId="16583">
        <row r="9">
          <cell r="A9" t="str">
            <v>A</v>
          </cell>
        </row>
      </sheetData>
      <sheetData sheetId="16584">
        <row r="9">
          <cell r="A9" t="str">
            <v>A</v>
          </cell>
        </row>
      </sheetData>
      <sheetData sheetId="16585">
        <row r="9">
          <cell r="A9" t="str">
            <v>A</v>
          </cell>
        </row>
      </sheetData>
      <sheetData sheetId="16586">
        <row r="9">
          <cell r="A9" t="str">
            <v>A</v>
          </cell>
        </row>
      </sheetData>
      <sheetData sheetId="16587">
        <row r="9">
          <cell r="A9" t="str">
            <v>A</v>
          </cell>
        </row>
      </sheetData>
      <sheetData sheetId="16588">
        <row r="9">
          <cell r="A9" t="str">
            <v>A</v>
          </cell>
        </row>
      </sheetData>
      <sheetData sheetId="16589">
        <row r="9">
          <cell r="A9" t="str">
            <v>A</v>
          </cell>
        </row>
      </sheetData>
      <sheetData sheetId="16590">
        <row r="9">
          <cell r="A9" t="str">
            <v>A</v>
          </cell>
        </row>
      </sheetData>
      <sheetData sheetId="16591">
        <row r="9">
          <cell r="A9" t="str">
            <v>A</v>
          </cell>
        </row>
      </sheetData>
      <sheetData sheetId="16592">
        <row r="9">
          <cell r="A9" t="str">
            <v>A</v>
          </cell>
        </row>
      </sheetData>
      <sheetData sheetId="16593">
        <row r="9">
          <cell r="A9" t="str">
            <v>A</v>
          </cell>
        </row>
      </sheetData>
      <sheetData sheetId="16594">
        <row r="9">
          <cell r="A9" t="str">
            <v>A</v>
          </cell>
        </row>
      </sheetData>
      <sheetData sheetId="16595">
        <row r="9">
          <cell r="A9" t="str">
            <v>A</v>
          </cell>
        </row>
      </sheetData>
      <sheetData sheetId="16596">
        <row r="9">
          <cell r="A9" t="str">
            <v>A</v>
          </cell>
        </row>
      </sheetData>
      <sheetData sheetId="16597">
        <row r="9">
          <cell r="A9" t="str">
            <v>A</v>
          </cell>
        </row>
      </sheetData>
      <sheetData sheetId="16598">
        <row r="9">
          <cell r="A9" t="str">
            <v>A</v>
          </cell>
        </row>
      </sheetData>
      <sheetData sheetId="16599">
        <row r="9">
          <cell r="A9" t="str">
            <v>A</v>
          </cell>
        </row>
      </sheetData>
      <sheetData sheetId="16600">
        <row r="9">
          <cell r="A9" t="str">
            <v>A</v>
          </cell>
        </row>
      </sheetData>
      <sheetData sheetId="16601">
        <row r="9">
          <cell r="A9" t="str">
            <v>A</v>
          </cell>
        </row>
      </sheetData>
      <sheetData sheetId="16602">
        <row r="9">
          <cell r="A9" t="str">
            <v>A</v>
          </cell>
        </row>
      </sheetData>
      <sheetData sheetId="16603">
        <row r="9">
          <cell r="A9" t="str">
            <v>A</v>
          </cell>
        </row>
      </sheetData>
      <sheetData sheetId="16604">
        <row r="9">
          <cell r="A9" t="str">
            <v>A</v>
          </cell>
        </row>
      </sheetData>
      <sheetData sheetId="16605">
        <row r="9">
          <cell r="A9" t="str">
            <v>A</v>
          </cell>
        </row>
      </sheetData>
      <sheetData sheetId="16606">
        <row r="9">
          <cell r="A9" t="str">
            <v>A</v>
          </cell>
        </row>
      </sheetData>
      <sheetData sheetId="16607">
        <row r="9">
          <cell r="A9" t="str">
            <v>A</v>
          </cell>
        </row>
      </sheetData>
      <sheetData sheetId="16608">
        <row r="9">
          <cell r="A9" t="str">
            <v>A</v>
          </cell>
        </row>
      </sheetData>
      <sheetData sheetId="16609">
        <row r="9">
          <cell r="A9" t="str">
            <v>A</v>
          </cell>
        </row>
      </sheetData>
      <sheetData sheetId="16610">
        <row r="9">
          <cell r="A9" t="str">
            <v>A</v>
          </cell>
        </row>
      </sheetData>
      <sheetData sheetId="16611">
        <row r="9">
          <cell r="A9" t="str">
            <v>A</v>
          </cell>
        </row>
      </sheetData>
      <sheetData sheetId="16612">
        <row r="9">
          <cell r="A9" t="str">
            <v>A</v>
          </cell>
        </row>
      </sheetData>
      <sheetData sheetId="16613">
        <row r="9">
          <cell r="A9" t="str">
            <v>A</v>
          </cell>
        </row>
      </sheetData>
      <sheetData sheetId="16614">
        <row r="9">
          <cell r="A9" t="str">
            <v>A</v>
          </cell>
        </row>
      </sheetData>
      <sheetData sheetId="16615">
        <row r="9">
          <cell r="A9" t="str">
            <v>A</v>
          </cell>
        </row>
      </sheetData>
      <sheetData sheetId="16616">
        <row r="9">
          <cell r="A9" t="str">
            <v>A</v>
          </cell>
        </row>
      </sheetData>
      <sheetData sheetId="16617">
        <row r="9">
          <cell r="A9" t="str">
            <v>A</v>
          </cell>
        </row>
      </sheetData>
      <sheetData sheetId="16618">
        <row r="9">
          <cell r="A9" t="str">
            <v>A</v>
          </cell>
        </row>
      </sheetData>
      <sheetData sheetId="16619">
        <row r="9">
          <cell r="A9" t="str">
            <v>A</v>
          </cell>
        </row>
      </sheetData>
      <sheetData sheetId="16620">
        <row r="9">
          <cell r="A9" t="str">
            <v>A</v>
          </cell>
        </row>
      </sheetData>
      <sheetData sheetId="16621">
        <row r="9">
          <cell r="A9" t="str">
            <v>A</v>
          </cell>
        </row>
      </sheetData>
      <sheetData sheetId="16622">
        <row r="9">
          <cell r="A9" t="str">
            <v>A</v>
          </cell>
        </row>
      </sheetData>
      <sheetData sheetId="16623">
        <row r="9">
          <cell r="A9" t="str">
            <v>A</v>
          </cell>
        </row>
      </sheetData>
      <sheetData sheetId="16624">
        <row r="9">
          <cell r="A9" t="str">
            <v>A</v>
          </cell>
        </row>
      </sheetData>
      <sheetData sheetId="16625">
        <row r="9">
          <cell r="A9" t="str">
            <v>A</v>
          </cell>
        </row>
      </sheetData>
      <sheetData sheetId="16626">
        <row r="9">
          <cell r="A9" t="str">
            <v>A</v>
          </cell>
        </row>
      </sheetData>
      <sheetData sheetId="16627">
        <row r="9">
          <cell r="A9" t="str">
            <v>A</v>
          </cell>
        </row>
      </sheetData>
      <sheetData sheetId="16628">
        <row r="9">
          <cell r="A9" t="str">
            <v>A</v>
          </cell>
        </row>
      </sheetData>
      <sheetData sheetId="16629">
        <row r="9">
          <cell r="A9" t="str">
            <v>A</v>
          </cell>
        </row>
      </sheetData>
      <sheetData sheetId="16630">
        <row r="9">
          <cell r="A9" t="str">
            <v>A</v>
          </cell>
        </row>
      </sheetData>
      <sheetData sheetId="16631">
        <row r="9">
          <cell r="A9" t="str">
            <v>A</v>
          </cell>
        </row>
      </sheetData>
      <sheetData sheetId="16632">
        <row r="9">
          <cell r="A9" t="str">
            <v>A</v>
          </cell>
        </row>
      </sheetData>
      <sheetData sheetId="16633">
        <row r="9">
          <cell r="A9" t="str">
            <v>A</v>
          </cell>
        </row>
      </sheetData>
      <sheetData sheetId="16634">
        <row r="9">
          <cell r="A9" t="str">
            <v>A</v>
          </cell>
        </row>
      </sheetData>
      <sheetData sheetId="16635">
        <row r="9">
          <cell r="A9" t="str">
            <v>A</v>
          </cell>
        </row>
      </sheetData>
      <sheetData sheetId="16636">
        <row r="9">
          <cell r="A9" t="str">
            <v>A</v>
          </cell>
        </row>
      </sheetData>
      <sheetData sheetId="16637">
        <row r="9">
          <cell r="A9" t="str">
            <v>A</v>
          </cell>
        </row>
      </sheetData>
      <sheetData sheetId="16638">
        <row r="9">
          <cell r="A9" t="str">
            <v>A</v>
          </cell>
        </row>
      </sheetData>
      <sheetData sheetId="16639">
        <row r="9">
          <cell r="A9" t="str">
            <v>A</v>
          </cell>
        </row>
      </sheetData>
      <sheetData sheetId="16640">
        <row r="9">
          <cell r="A9" t="str">
            <v>A</v>
          </cell>
        </row>
      </sheetData>
      <sheetData sheetId="16641">
        <row r="9">
          <cell r="A9" t="str">
            <v>A</v>
          </cell>
        </row>
      </sheetData>
      <sheetData sheetId="16642">
        <row r="9">
          <cell r="A9" t="str">
            <v>A</v>
          </cell>
        </row>
      </sheetData>
      <sheetData sheetId="16643">
        <row r="9">
          <cell r="A9" t="str">
            <v>A</v>
          </cell>
        </row>
      </sheetData>
      <sheetData sheetId="16644">
        <row r="9">
          <cell r="A9" t="str">
            <v>A</v>
          </cell>
        </row>
      </sheetData>
      <sheetData sheetId="16645">
        <row r="9">
          <cell r="A9" t="str">
            <v>A</v>
          </cell>
        </row>
      </sheetData>
      <sheetData sheetId="16646">
        <row r="9">
          <cell r="A9" t="str">
            <v>A</v>
          </cell>
        </row>
      </sheetData>
      <sheetData sheetId="16647">
        <row r="9">
          <cell r="A9" t="str">
            <v>A</v>
          </cell>
        </row>
      </sheetData>
      <sheetData sheetId="16648">
        <row r="9">
          <cell r="A9" t="str">
            <v>A</v>
          </cell>
        </row>
      </sheetData>
      <sheetData sheetId="16649">
        <row r="9">
          <cell r="A9" t="str">
            <v>A</v>
          </cell>
        </row>
      </sheetData>
      <sheetData sheetId="16650">
        <row r="9">
          <cell r="A9" t="str">
            <v>A</v>
          </cell>
        </row>
      </sheetData>
      <sheetData sheetId="16651">
        <row r="9">
          <cell r="A9" t="str">
            <v>A</v>
          </cell>
        </row>
      </sheetData>
      <sheetData sheetId="16652">
        <row r="9">
          <cell r="A9" t="str">
            <v>A</v>
          </cell>
        </row>
      </sheetData>
      <sheetData sheetId="16653">
        <row r="9">
          <cell r="A9" t="str">
            <v>A</v>
          </cell>
        </row>
      </sheetData>
      <sheetData sheetId="16654">
        <row r="9">
          <cell r="A9" t="str">
            <v>A</v>
          </cell>
        </row>
      </sheetData>
      <sheetData sheetId="16655">
        <row r="9">
          <cell r="A9" t="str">
            <v>A</v>
          </cell>
        </row>
      </sheetData>
      <sheetData sheetId="16656">
        <row r="9">
          <cell r="A9" t="str">
            <v>A</v>
          </cell>
        </row>
      </sheetData>
      <sheetData sheetId="16657">
        <row r="9">
          <cell r="A9" t="str">
            <v>A</v>
          </cell>
        </row>
      </sheetData>
      <sheetData sheetId="16658">
        <row r="9">
          <cell r="A9" t="str">
            <v>A</v>
          </cell>
        </row>
      </sheetData>
      <sheetData sheetId="16659">
        <row r="9">
          <cell r="A9" t="str">
            <v>A</v>
          </cell>
        </row>
      </sheetData>
      <sheetData sheetId="16660">
        <row r="9">
          <cell r="A9" t="str">
            <v>A</v>
          </cell>
        </row>
      </sheetData>
      <sheetData sheetId="16661">
        <row r="9">
          <cell r="A9" t="str">
            <v>A</v>
          </cell>
        </row>
      </sheetData>
      <sheetData sheetId="16662">
        <row r="9">
          <cell r="A9" t="str">
            <v>A</v>
          </cell>
        </row>
      </sheetData>
      <sheetData sheetId="16663">
        <row r="9">
          <cell r="A9" t="str">
            <v>A</v>
          </cell>
        </row>
      </sheetData>
      <sheetData sheetId="16664">
        <row r="9">
          <cell r="A9" t="str">
            <v>A</v>
          </cell>
        </row>
      </sheetData>
      <sheetData sheetId="16665">
        <row r="9">
          <cell r="A9" t="str">
            <v>A</v>
          </cell>
        </row>
      </sheetData>
      <sheetData sheetId="16666">
        <row r="9">
          <cell r="A9" t="str">
            <v>A</v>
          </cell>
        </row>
      </sheetData>
      <sheetData sheetId="16667">
        <row r="9">
          <cell r="A9" t="str">
            <v>A</v>
          </cell>
        </row>
      </sheetData>
      <sheetData sheetId="16668">
        <row r="9">
          <cell r="A9" t="str">
            <v>A</v>
          </cell>
        </row>
      </sheetData>
      <sheetData sheetId="16669">
        <row r="9">
          <cell r="A9" t="str">
            <v>A</v>
          </cell>
        </row>
      </sheetData>
      <sheetData sheetId="16670">
        <row r="9">
          <cell r="A9" t="str">
            <v>A</v>
          </cell>
        </row>
      </sheetData>
      <sheetData sheetId="16671">
        <row r="9">
          <cell r="A9" t="str">
            <v>A</v>
          </cell>
        </row>
      </sheetData>
      <sheetData sheetId="16672">
        <row r="9">
          <cell r="A9" t="str">
            <v>A</v>
          </cell>
        </row>
      </sheetData>
      <sheetData sheetId="16673">
        <row r="9">
          <cell r="A9" t="str">
            <v>A</v>
          </cell>
        </row>
      </sheetData>
      <sheetData sheetId="16674">
        <row r="9">
          <cell r="A9" t="str">
            <v>A</v>
          </cell>
        </row>
      </sheetData>
      <sheetData sheetId="16675">
        <row r="9">
          <cell r="A9" t="str">
            <v>A</v>
          </cell>
        </row>
      </sheetData>
      <sheetData sheetId="16676">
        <row r="9">
          <cell r="A9" t="str">
            <v>A</v>
          </cell>
        </row>
      </sheetData>
      <sheetData sheetId="16677">
        <row r="9">
          <cell r="A9" t="str">
            <v>A</v>
          </cell>
        </row>
      </sheetData>
      <sheetData sheetId="16678">
        <row r="9">
          <cell r="A9" t="str">
            <v>A</v>
          </cell>
        </row>
      </sheetData>
      <sheetData sheetId="16679">
        <row r="9">
          <cell r="A9" t="str">
            <v>A</v>
          </cell>
        </row>
      </sheetData>
      <sheetData sheetId="16680">
        <row r="9">
          <cell r="A9" t="str">
            <v>A</v>
          </cell>
        </row>
      </sheetData>
      <sheetData sheetId="16681">
        <row r="9">
          <cell r="A9" t="str">
            <v>A</v>
          </cell>
        </row>
      </sheetData>
      <sheetData sheetId="16682">
        <row r="9">
          <cell r="A9" t="str">
            <v>A</v>
          </cell>
        </row>
      </sheetData>
      <sheetData sheetId="16683">
        <row r="9">
          <cell r="A9" t="str">
            <v>A</v>
          </cell>
        </row>
      </sheetData>
      <sheetData sheetId="16684">
        <row r="9">
          <cell r="A9" t="str">
            <v>A</v>
          </cell>
        </row>
      </sheetData>
      <sheetData sheetId="16685">
        <row r="9">
          <cell r="A9" t="str">
            <v>A</v>
          </cell>
        </row>
      </sheetData>
      <sheetData sheetId="16686">
        <row r="9">
          <cell r="A9" t="str">
            <v>A</v>
          </cell>
        </row>
      </sheetData>
      <sheetData sheetId="16687">
        <row r="9">
          <cell r="A9" t="str">
            <v>A</v>
          </cell>
        </row>
      </sheetData>
      <sheetData sheetId="16688">
        <row r="9">
          <cell r="A9" t="str">
            <v>A</v>
          </cell>
        </row>
      </sheetData>
      <sheetData sheetId="16689">
        <row r="9">
          <cell r="A9" t="str">
            <v>A</v>
          </cell>
        </row>
      </sheetData>
      <sheetData sheetId="16690">
        <row r="9">
          <cell r="A9" t="str">
            <v>A</v>
          </cell>
        </row>
      </sheetData>
      <sheetData sheetId="16691">
        <row r="9">
          <cell r="A9" t="str">
            <v>A</v>
          </cell>
        </row>
      </sheetData>
      <sheetData sheetId="16692">
        <row r="9">
          <cell r="A9" t="str">
            <v>A</v>
          </cell>
        </row>
      </sheetData>
      <sheetData sheetId="16693">
        <row r="9">
          <cell r="A9" t="str">
            <v>A</v>
          </cell>
        </row>
      </sheetData>
      <sheetData sheetId="16694">
        <row r="9">
          <cell r="A9" t="str">
            <v>A</v>
          </cell>
        </row>
      </sheetData>
      <sheetData sheetId="16695">
        <row r="9">
          <cell r="A9" t="str">
            <v>A</v>
          </cell>
        </row>
      </sheetData>
      <sheetData sheetId="16696">
        <row r="9">
          <cell r="A9" t="str">
            <v>A</v>
          </cell>
        </row>
      </sheetData>
      <sheetData sheetId="16697">
        <row r="9">
          <cell r="A9" t="str">
            <v>A</v>
          </cell>
        </row>
      </sheetData>
      <sheetData sheetId="16698">
        <row r="9">
          <cell r="A9" t="str">
            <v>A</v>
          </cell>
        </row>
      </sheetData>
      <sheetData sheetId="16699">
        <row r="9">
          <cell r="A9" t="str">
            <v>A</v>
          </cell>
        </row>
      </sheetData>
      <sheetData sheetId="16700">
        <row r="9">
          <cell r="A9" t="str">
            <v>A</v>
          </cell>
        </row>
      </sheetData>
      <sheetData sheetId="16701">
        <row r="9">
          <cell r="A9" t="str">
            <v>A</v>
          </cell>
        </row>
      </sheetData>
      <sheetData sheetId="16702">
        <row r="9">
          <cell r="A9" t="str">
            <v>A</v>
          </cell>
        </row>
      </sheetData>
      <sheetData sheetId="16703">
        <row r="9">
          <cell r="A9" t="str">
            <v>A</v>
          </cell>
        </row>
      </sheetData>
      <sheetData sheetId="16704">
        <row r="9">
          <cell r="A9" t="str">
            <v>A</v>
          </cell>
        </row>
      </sheetData>
      <sheetData sheetId="16705">
        <row r="9">
          <cell r="A9" t="str">
            <v>A</v>
          </cell>
        </row>
      </sheetData>
      <sheetData sheetId="16706">
        <row r="9">
          <cell r="A9" t="str">
            <v>A</v>
          </cell>
        </row>
      </sheetData>
      <sheetData sheetId="16707">
        <row r="9">
          <cell r="A9" t="str">
            <v>A</v>
          </cell>
        </row>
      </sheetData>
      <sheetData sheetId="16708">
        <row r="9">
          <cell r="A9" t="str">
            <v>A</v>
          </cell>
        </row>
      </sheetData>
      <sheetData sheetId="16709">
        <row r="9">
          <cell r="A9" t="str">
            <v>A</v>
          </cell>
        </row>
      </sheetData>
      <sheetData sheetId="16710">
        <row r="9">
          <cell r="A9" t="str">
            <v>A</v>
          </cell>
        </row>
      </sheetData>
      <sheetData sheetId="16711">
        <row r="9">
          <cell r="A9" t="str">
            <v>A</v>
          </cell>
        </row>
      </sheetData>
      <sheetData sheetId="16712">
        <row r="9">
          <cell r="A9" t="str">
            <v>A</v>
          </cell>
        </row>
      </sheetData>
      <sheetData sheetId="16713">
        <row r="9">
          <cell r="A9" t="str">
            <v>A</v>
          </cell>
        </row>
      </sheetData>
      <sheetData sheetId="16714">
        <row r="9">
          <cell r="A9" t="str">
            <v>A</v>
          </cell>
        </row>
      </sheetData>
      <sheetData sheetId="16715">
        <row r="9">
          <cell r="A9" t="str">
            <v>A</v>
          </cell>
        </row>
      </sheetData>
      <sheetData sheetId="16716">
        <row r="9">
          <cell r="A9" t="str">
            <v>A</v>
          </cell>
        </row>
      </sheetData>
      <sheetData sheetId="16717">
        <row r="9">
          <cell r="A9" t="str">
            <v>A</v>
          </cell>
        </row>
      </sheetData>
      <sheetData sheetId="16718">
        <row r="9">
          <cell r="A9" t="str">
            <v>A</v>
          </cell>
        </row>
      </sheetData>
      <sheetData sheetId="16719">
        <row r="9">
          <cell r="A9" t="str">
            <v>A</v>
          </cell>
        </row>
      </sheetData>
      <sheetData sheetId="16720">
        <row r="9">
          <cell r="A9" t="str">
            <v>A</v>
          </cell>
        </row>
      </sheetData>
      <sheetData sheetId="16721">
        <row r="9">
          <cell r="A9" t="str">
            <v>A</v>
          </cell>
        </row>
      </sheetData>
      <sheetData sheetId="16722">
        <row r="9">
          <cell r="A9" t="str">
            <v>A</v>
          </cell>
        </row>
      </sheetData>
      <sheetData sheetId="16723">
        <row r="9">
          <cell r="A9" t="str">
            <v>A</v>
          </cell>
        </row>
      </sheetData>
      <sheetData sheetId="16724">
        <row r="9">
          <cell r="A9" t="str">
            <v>A</v>
          </cell>
        </row>
      </sheetData>
      <sheetData sheetId="16725">
        <row r="9">
          <cell r="A9" t="str">
            <v>A</v>
          </cell>
        </row>
      </sheetData>
      <sheetData sheetId="16726">
        <row r="9">
          <cell r="A9" t="str">
            <v>A</v>
          </cell>
        </row>
      </sheetData>
      <sheetData sheetId="16727">
        <row r="9">
          <cell r="A9" t="str">
            <v>A</v>
          </cell>
        </row>
      </sheetData>
      <sheetData sheetId="16728">
        <row r="9">
          <cell r="A9" t="str">
            <v>A</v>
          </cell>
        </row>
      </sheetData>
      <sheetData sheetId="16729">
        <row r="9">
          <cell r="A9" t="str">
            <v>A</v>
          </cell>
        </row>
      </sheetData>
      <sheetData sheetId="16730">
        <row r="9">
          <cell r="A9" t="str">
            <v>A</v>
          </cell>
        </row>
      </sheetData>
      <sheetData sheetId="16731">
        <row r="9">
          <cell r="A9" t="str">
            <v>A</v>
          </cell>
        </row>
      </sheetData>
      <sheetData sheetId="16732">
        <row r="9">
          <cell r="A9" t="str">
            <v>A</v>
          </cell>
        </row>
      </sheetData>
      <sheetData sheetId="16733">
        <row r="9">
          <cell r="A9" t="str">
            <v>A</v>
          </cell>
        </row>
      </sheetData>
      <sheetData sheetId="16734">
        <row r="9">
          <cell r="A9" t="str">
            <v>A</v>
          </cell>
        </row>
      </sheetData>
      <sheetData sheetId="16735">
        <row r="9">
          <cell r="A9" t="str">
            <v>A</v>
          </cell>
        </row>
      </sheetData>
      <sheetData sheetId="16736">
        <row r="9">
          <cell r="A9" t="str">
            <v>A</v>
          </cell>
        </row>
      </sheetData>
      <sheetData sheetId="16737">
        <row r="9">
          <cell r="A9" t="str">
            <v>A</v>
          </cell>
        </row>
      </sheetData>
      <sheetData sheetId="16738">
        <row r="9">
          <cell r="A9" t="str">
            <v>A</v>
          </cell>
        </row>
      </sheetData>
      <sheetData sheetId="16739">
        <row r="9">
          <cell r="A9" t="str">
            <v>A</v>
          </cell>
        </row>
      </sheetData>
      <sheetData sheetId="16740">
        <row r="9">
          <cell r="A9" t="str">
            <v>A</v>
          </cell>
        </row>
      </sheetData>
      <sheetData sheetId="16741">
        <row r="9">
          <cell r="A9" t="str">
            <v>A</v>
          </cell>
        </row>
      </sheetData>
      <sheetData sheetId="16742">
        <row r="9">
          <cell r="A9" t="str">
            <v>A</v>
          </cell>
        </row>
      </sheetData>
      <sheetData sheetId="16743">
        <row r="9">
          <cell r="A9" t="str">
            <v>A</v>
          </cell>
        </row>
      </sheetData>
      <sheetData sheetId="16744">
        <row r="9">
          <cell r="A9" t="str">
            <v>A</v>
          </cell>
        </row>
      </sheetData>
      <sheetData sheetId="16745">
        <row r="9">
          <cell r="A9" t="str">
            <v>A</v>
          </cell>
        </row>
      </sheetData>
      <sheetData sheetId="16746">
        <row r="9">
          <cell r="A9" t="str">
            <v>A</v>
          </cell>
        </row>
      </sheetData>
      <sheetData sheetId="16747">
        <row r="9">
          <cell r="A9" t="str">
            <v>A</v>
          </cell>
        </row>
      </sheetData>
      <sheetData sheetId="16748">
        <row r="9">
          <cell r="A9" t="str">
            <v>A</v>
          </cell>
        </row>
      </sheetData>
      <sheetData sheetId="16749">
        <row r="9">
          <cell r="A9" t="str">
            <v>A</v>
          </cell>
        </row>
      </sheetData>
      <sheetData sheetId="16750">
        <row r="9">
          <cell r="A9" t="str">
            <v>A</v>
          </cell>
        </row>
      </sheetData>
      <sheetData sheetId="16751">
        <row r="9">
          <cell r="A9" t="str">
            <v>A</v>
          </cell>
        </row>
      </sheetData>
      <sheetData sheetId="16752">
        <row r="9">
          <cell r="A9" t="str">
            <v>A</v>
          </cell>
        </row>
      </sheetData>
      <sheetData sheetId="16753">
        <row r="9">
          <cell r="A9" t="str">
            <v>A</v>
          </cell>
        </row>
      </sheetData>
      <sheetData sheetId="16754">
        <row r="9">
          <cell r="A9" t="str">
            <v>A</v>
          </cell>
        </row>
      </sheetData>
      <sheetData sheetId="16755">
        <row r="9">
          <cell r="A9" t="str">
            <v>A</v>
          </cell>
        </row>
      </sheetData>
      <sheetData sheetId="16756">
        <row r="9">
          <cell r="A9" t="str">
            <v>A</v>
          </cell>
        </row>
      </sheetData>
      <sheetData sheetId="16757">
        <row r="9">
          <cell r="A9" t="str">
            <v>A</v>
          </cell>
        </row>
      </sheetData>
      <sheetData sheetId="16758">
        <row r="9">
          <cell r="A9" t="str">
            <v>A</v>
          </cell>
        </row>
      </sheetData>
      <sheetData sheetId="16759">
        <row r="9">
          <cell r="A9" t="str">
            <v>A</v>
          </cell>
        </row>
      </sheetData>
      <sheetData sheetId="16760">
        <row r="9">
          <cell r="A9" t="str">
            <v>A</v>
          </cell>
        </row>
      </sheetData>
      <sheetData sheetId="16761">
        <row r="9">
          <cell r="A9" t="str">
            <v>A</v>
          </cell>
        </row>
      </sheetData>
      <sheetData sheetId="16762">
        <row r="9">
          <cell r="A9" t="str">
            <v>A</v>
          </cell>
        </row>
      </sheetData>
      <sheetData sheetId="16763">
        <row r="9">
          <cell r="A9" t="str">
            <v>A</v>
          </cell>
        </row>
      </sheetData>
      <sheetData sheetId="16764">
        <row r="9">
          <cell r="A9" t="str">
            <v>A</v>
          </cell>
        </row>
      </sheetData>
      <sheetData sheetId="16765">
        <row r="9">
          <cell r="A9" t="str">
            <v>A</v>
          </cell>
        </row>
      </sheetData>
      <sheetData sheetId="16766">
        <row r="9">
          <cell r="A9" t="str">
            <v>A</v>
          </cell>
        </row>
      </sheetData>
      <sheetData sheetId="16767">
        <row r="9">
          <cell r="A9" t="str">
            <v>A</v>
          </cell>
        </row>
      </sheetData>
      <sheetData sheetId="16768">
        <row r="9">
          <cell r="A9" t="str">
            <v>A</v>
          </cell>
        </row>
      </sheetData>
      <sheetData sheetId="16769">
        <row r="9">
          <cell r="A9" t="str">
            <v>A</v>
          </cell>
        </row>
      </sheetData>
      <sheetData sheetId="16770">
        <row r="9">
          <cell r="A9" t="str">
            <v>A</v>
          </cell>
        </row>
      </sheetData>
      <sheetData sheetId="16771">
        <row r="9">
          <cell r="A9" t="str">
            <v>A</v>
          </cell>
        </row>
      </sheetData>
      <sheetData sheetId="16772">
        <row r="9">
          <cell r="A9" t="str">
            <v>A</v>
          </cell>
        </row>
      </sheetData>
      <sheetData sheetId="16773">
        <row r="9">
          <cell r="A9" t="str">
            <v>A</v>
          </cell>
        </row>
      </sheetData>
      <sheetData sheetId="16774">
        <row r="9">
          <cell r="A9" t="str">
            <v>A</v>
          </cell>
        </row>
      </sheetData>
      <sheetData sheetId="16775">
        <row r="9">
          <cell r="A9" t="str">
            <v>A</v>
          </cell>
        </row>
      </sheetData>
      <sheetData sheetId="16776">
        <row r="9">
          <cell r="A9" t="str">
            <v>A</v>
          </cell>
        </row>
      </sheetData>
      <sheetData sheetId="16777">
        <row r="9">
          <cell r="A9" t="str">
            <v>A</v>
          </cell>
        </row>
      </sheetData>
      <sheetData sheetId="16778">
        <row r="9">
          <cell r="A9" t="str">
            <v>A</v>
          </cell>
        </row>
      </sheetData>
      <sheetData sheetId="16779">
        <row r="9">
          <cell r="A9" t="str">
            <v>A</v>
          </cell>
        </row>
      </sheetData>
      <sheetData sheetId="16780">
        <row r="9">
          <cell r="A9" t="str">
            <v>A</v>
          </cell>
        </row>
      </sheetData>
      <sheetData sheetId="16781">
        <row r="9">
          <cell r="A9" t="str">
            <v>A</v>
          </cell>
        </row>
      </sheetData>
      <sheetData sheetId="16782">
        <row r="9">
          <cell r="A9" t="str">
            <v>A</v>
          </cell>
        </row>
      </sheetData>
      <sheetData sheetId="16783">
        <row r="9">
          <cell r="A9" t="str">
            <v>A</v>
          </cell>
        </row>
      </sheetData>
      <sheetData sheetId="16784">
        <row r="9">
          <cell r="A9" t="str">
            <v>A</v>
          </cell>
        </row>
      </sheetData>
      <sheetData sheetId="16785">
        <row r="9">
          <cell r="A9" t="str">
            <v>A</v>
          </cell>
        </row>
      </sheetData>
      <sheetData sheetId="16786">
        <row r="9">
          <cell r="A9" t="str">
            <v>A</v>
          </cell>
        </row>
      </sheetData>
      <sheetData sheetId="16787">
        <row r="9">
          <cell r="A9" t="str">
            <v>A</v>
          </cell>
        </row>
      </sheetData>
      <sheetData sheetId="16788">
        <row r="9">
          <cell r="A9" t="str">
            <v>A</v>
          </cell>
        </row>
      </sheetData>
      <sheetData sheetId="16789">
        <row r="9">
          <cell r="A9" t="str">
            <v>A</v>
          </cell>
        </row>
      </sheetData>
      <sheetData sheetId="16790">
        <row r="9">
          <cell r="A9" t="str">
            <v>A</v>
          </cell>
        </row>
      </sheetData>
      <sheetData sheetId="16791">
        <row r="9">
          <cell r="A9" t="str">
            <v>A</v>
          </cell>
        </row>
      </sheetData>
      <sheetData sheetId="16792">
        <row r="9">
          <cell r="A9" t="str">
            <v>A</v>
          </cell>
        </row>
      </sheetData>
      <sheetData sheetId="16793">
        <row r="9">
          <cell r="A9" t="str">
            <v>A</v>
          </cell>
        </row>
      </sheetData>
      <sheetData sheetId="16794">
        <row r="9">
          <cell r="A9" t="str">
            <v>A</v>
          </cell>
        </row>
      </sheetData>
      <sheetData sheetId="16795">
        <row r="9">
          <cell r="A9" t="str">
            <v>A</v>
          </cell>
        </row>
      </sheetData>
      <sheetData sheetId="16796">
        <row r="9">
          <cell r="A9" t="str">
            <v>A</v>
          </cell>
        </row>
      </sheetData>
      <sheetData sheetId="16797">
        <row r="9">
          <cell r="A9" t="str">
            <v>A</v>
          </cell>
        </row>
      </sheetData>
      <sheetData sheetId="16798">
        <row r="9">
          <cell r="A9" t="str">
            <v>A</v>
          </cell>
        </row>
      </sheetData>
      <sheetData sheetId="16799">
        <row r="9">
          <cell r="A9" t="str">
            <v>A</v>
          </cell>
        </row>
      </sheetData>
      <sheetData sheetId="16800">
        <row r="9">
          <cell r="A9" t="str">
            <v>A</v>
          </cell>
        </row>
      </sheetData>
      <sheetData sheetId="16801">
        <row r="9">
          <cell r="A9" t="str">
            <v>A</v>
          </cell>
        </row>
      </sheetData>
      <sheetData sheetId="16802">
        <row r="9">
          <cell r="A9" t="str">
            <v>A</v>
          </cell>
        </row>
      </sheetData>
      <sheetData sheetId="16803">
        <row r="9">
          <cell r="A9" t="str">
            <v>A</v>
          </cell>
        </row>
      </sheetData>
      <sheetData sheetId="16804">
        <row r="9">
          <cell r="A9" t="str">
            <v>A</v>
          </cell>
        </row>
      </sheetData>
      <sheetData sheetId="16805">
        <row r="9">
          <cell r="A9" t="str">
            <v>A</v>
          </cell>
        </row>
      </sheetData>
      <sheetData sheetId="16806">
        <row r="9">
          <cell r="A9" t="str">
            <v>A</v>
          </cell>
        </row>
      </sheetData>
      <sheetData sheetId="16807">
        <row r="9">
          <cell r="A9" t="str">
            <v>A</v>
          </cell>
        </row>
      </sheetData>
      <sheetData sheetId="16808">
        <row r="9">
          <cell r="A9" t="str">
            <v>A</v>
          </cell>
        </row>
      </sheetData>
      <sheetData sheetId="16809">
        <row r="9">
          <cell r="A9" t="str">
            <v>A</v>
          </cell>
        </row>
      </sheetData>
      <sheetData sheetId="16810">
        <row r="9">
          <cell r="A9" t="str">
            <v>A</v>
          </cell>
        </row>
      </sheetData>
      <sheetData sheetId="16811">
        <row r="9">
          <cell r="A9" t="str">
            <v>A</v>
          </cell>
        </row>
      </sheetData>
      <sheetData sheetId="16812">
        <row r="9">
          <cell r="A9" t="str">
            <v>A</v>
          </cell>
        </row>
      </sheetData>
      <sheetData sheetId="16813">
        <row r="9">
          <cell r="A9" t="str">
            <v>A</v>
          </cell>
        </row>
      </sheetData>
      <sheetData sheetId="16814">
        <row r="9">
          <cell r="A9" t="str">
            <v>A</v>
          </cell>
        </row>
      </sheetData>
      <sheetData sheetId="16815">
        <row r="9">
          <cell r="A9" t="str">
            <v>A</v>
          </cell>
        </row>
      </sheetData>
      <sheetData sheetId="16816">
        <row r="9">
          <cell r="A9" t="str">
            <v>A</v>
          </cell>
        </row>
      </sheetData>
      <sheetData sheetId="16817">
        <row r="9">
          <cell r="A9" t="str">
            <v>A</v>
          </cell>
        </row>
      </sheetData>
      <sheetData sheetId="16818">
        <row r="9">
          <cell r="A9" t="str">
            <v>A</v>
          </cell>
        </row>
      </sheetData>
      <sheetData sheetId="16819">
        <row r="9">
          <cell r="A9" t="str">
            <v>A</v>
          </cell>
        </row>
      </sheetData>
      <sheetData sheetId="16820">
        <row r="9">
          <cell r="A9" t="str">
            <v>A</v>
          </cell>
        </row>
      </sheetData>
      <sheetData sheetId="16821">
        <row r="9">
          <cell r="A9" t="str">
            <v>A</v>
          </cell>
        </row>
      </sheetData>
      <sheetData sheetId="16822">
        <row r="9">
          <cell r="A9" t="str">
            <v>A</v>
          </cell>
        </row>
      </sheetData>
      <sheetData sheetId="16823">
        <row r="9">
          <cell r="A9" t="str">
            <v>A</v>
          </cell>
        </row>
      </sheetData>
      <sheetData sheetId="16824">
        <row r="9">
          <cell r="A9" t="str">
            <v>A</v>
          </cell>
        </row>
      </sheetData>
      <sheetData sheetId="16825">
        <row r="9">
          <cell r="A9" t="str">
            <v>A</v>
          </cell>
        </row>
      </sheetData>
      <sheetData sheetId="16826">
        <row r="9">
          <cell r="A9" t="str">
            <v>A</v>
          </cell>
        </row>
      </sheetData>
      <sheetData sheetId="16827">
        <row r="9">
          <cell r="A9" t="str">
            <v>A</v>
          </cell>
        </row>
      </sheetData>
      <sheetData sheetId="16828"/>
      <sheetData sheetId="16829">
        <row r="9">
          <cell r="A9" t="str">
            <v>A</v>
          </cell>
        </row>
      </sheetData>
      <sheetData sheetId="16830">
        <row r="9">
          <cell r="A9" t="str">
            <v>A</v>
          </cell>
        </row>
      </sheetData>
      <sheetData sheetId="16831">
        <row r="9">
          <cell r="A9" t="str">
            <v>A</v>
          </cell>
        </row>
      </sheetData>
      <sheetData sheetId="16832">
        <row r="9">
          <cell r="A9" t="str">
            <v>A</v>
          </cell>
        </row>
      </sheetData>
      <sheetData sheetId="16833">
        <row r="9">
          <cell r="A9" t="str">
            <v>A</v>
          </cell>
        </row>
      </sheetData>
      <sheetData sheetId="16834">
        <row r="9">
          <cell r="A9" t="str">
            <v>A</v>
          </cell>
        </row>
      </sheetData>
      <sheetData sheetId="16835">
        <row r="9">
          <cell r="A9" t="str">
            <v>A</v>
          </cell>
        </row>
      </sheetData>
      <sheetData sheetId="16836">
        <row r="9">
          <cell r="A9" t="str">
            <v>A</v>
          </cell>
        </row>
      </sheetData>
      <sheetData sheetId="16837"/>
      <sheetData sheetId="16838">
        <row r="9">
          <cell r="A9" t="str">
            <v>A</v>
          </cell>
        </row>
      </sheetData>
      <sheetData sheetId="16839">
        <row r="9">
          <cell r="A9" t="str">
            <v>A</v>
          </cell>
        </row>
      </sheetData>
      <sheetData sheetId="16840">
        <row r="9">
          <cell r="A9" t="str">
            <v>A</v>
          </cell>
        </row>
      </sheetData>
      <sheetData sheetId="16841">
        <row r="9">
          <cell r="A9" t="str">
            <v>A</v>
          </cell>
        </row>
      </sheetData>
      <sheetData sheetId="16842">
        <row r="9">
          <cell r="A9" t="str">
            <v>A</v>
          </cell>
        </row>
      </sheetData>
      <sheetData sheetId="16843">
        <row r="9">
          <cell r="A9" t="str">
            <v>A</v>
          </cell>
        </row>
      </sheetData>
      <sheetData sheetId="16844">
        <row r="9">
          <cell r="A9" t="str">
            <v>A</v>
          </cell>
        </row>
      </sheetData>
      <sheetData sheetId="16845">
        <row r="9">
          <cell r="A9" t="str">
            <v>A</v>
          </cell>
        </row>
      </sheetData>
      <sheetData sheetId="16846">
        <row r="9">
          <cell r="A9" t="str">
            <v>A</v>
          </cell>
        </row>
      </sheetData>
      <sheetData sheetId="16847">
        <row r="9">
          <cell r="A9" t="str">
            <v>A</v>
          </cell>
        </row>
      </sheetData>
      <sheetData sheetId="16848">
        <row r="9">
          <cell r="A9" t="str">
            <v>A</v>
          </cell>
        </row>
      </sheetData>
      <sheetData sheetId="16849">
        <row r="9">
          <cell r="A9" t="str">
            <v>A</v>
          </cell>
        </row>
      </sheetData>
      <sheetData sheetId="16850">
        <row r="9">
          <cell r="A9" t="str">
            <v>A</v>
          </cell>
        </row>
      </sheetData>
      <sheetData sheetId="16851">
        <row r="9">
          <cell r="A9" t="str">
            <v>A</v>
          </cell>
        </row>
      </sheetData>
      <sheetData sheetId="16852">
        <row r="9">
          <cell r="A9" t="str">
            <v>A</v>
          </cell>
        </row>
      </sheetData>
      <sheetData sheetId="16853">
        <row r="9">
          <cell r="A9" t="str">
            <v>A</v>
          </cell>
        </row>
      </sheetData>
      <sheetData sheetId="16854">
        <row r="9">
          <cell r="A9" t="str">
            <v>A</v>
          </cell>
        </row>
      </sheetData>
      <sheetData sheetId="16855">
        <row r="9">
          <cell r="A9" t="str">
            <v>A</v>
          </cell>
        </row>
      </sheetData>
      <sheetData sheetId="16856">
        <row r="9">
          <cell r="A9" t="str">
            <v>A</v>
          </cell>
        </row>
      </sheetData>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row r="9">
          <cell r="A9" t="str">
            <v>A</v>
          </cell>
        </row>
      </sheetData>
      <sheetData sheetId="16874">
        <row r="9">
          <cell r="A9" t="str">
            <v>A</v>
          </cell>
        </row>
      </sheetData>
      <sheetData sheetId="16875">
        <row r="9">
          <cell r="A9" t="str">
            <v>A</v>
          </cell>
        </row>
      </sheetData>
      <sheetData sheetId="16876">
        <row r="9">
          <cell r="A9" t="str">
            <v>A</v>
          </cell>
        </row>
      </sheetData>
      <sheetData sheetId="16877">
        <row r="9">
          <cell r="A9" t="str">
            <v>A</v>
          </cell>
        </row>
      </sheetData>
      <sheetData sheetId="16878">
        <row r="9">
          <cell r="A9" t="str">
            <v>A</v>
          </cell>
        </row>
      </sheetData>
      <sheetData sheetId="16879">
        <row r="9">
          <cell r="A9" t="str">
            <v>A</v>
          </cell>
        </row>
      </sheetData>
      <sheetData sheetId="16880">
        <row r="9">
          <cell r="A9" t="str">
            <v>A</v>
          </cell>
        </row>
      </sheetData>
      <sheetData sheetId="16881">
        <row r="9">
          <cell r="A9" t="str">
            <v>A</v>
          </cell>
        </row>
      </sheetData>
      <sheetData sheetId="16882">
        <row r="9">
          <cell r="A9" t="str">
            <v>A</v>
          </cell>
        </row>
      </sheetData>
      <sheetData sheetId="16883">
        <row r="9">
          <cell r="A9" t="str">
            <v>A</v>
          </cell>
        </row>
      </sheetData>
      <sheetData sheetId="16884">
        <row r="9">
          <cell r="A9" t="str">
            <v>A</v>
          </cell>
        </row>
      </sheetData>
      <sheetData sheetId="16885">
        <row r="9">
          <cell r="A9" t="str">
            <v>A</v>
          </cell>
        </row>
      </sheetData>
      <sheetData sheetId="16886">
        <row r="9">
          <cell r="A9" t="str">
            <v>A</v>
          </cell>
        </row>
      </sheetData>
      <sheetData sheetId="16887">
        <row r="9">
          <cell r="A9" t="str">
            <v>A</v>
          </cell>
        </row>
      </sheetData>
      <sheetData sheetId="16888">
        <row r="9">
          <cell r="A9" t="str">
            <v>A</v>
          </cell>
        </row>
      </sheetData>
      <sheetData sheetId="16889">
        <row r="9">
          <cell r="A9" t="str">
            <v>A</v>
          </cell>
        </row>
      </sheetData>
      <sheetData sheetId="16890">
        <row r="9">
          <cell r="A9" t="str">
            <v>A</v>
          </cell>
        </row>
      </sheetData>
      <sheetData sheetId="16891">
        <row r="9">
          <cell r="A9" t="str">
            <v>A</v>
          </cell>
        </row>
      </sheetData>
      <sheetData sheetId="16892">
        <row r="9">
          <cell r="A9" t="str">
            <v>A</v>
          </cell>
        </row>
      </sheetData>
      <sheetData sheetId="16893">
        <row r="9">
          <cell r="A9" t="str">
            <v>A</v>
          </cell>
        </row>
      </sheetData>
      <sheetData sheetId="16894">
        <row r="9">
          <cell r="A9" t="str">
            <v>A</v>
          </cell>
        </row>
      </sheetData>
      <sheetData sheetId="16895">
        <row r="9">
          <cell r="A9" t="str">
            <v>A</v>
          </cell>
        </row>
      </sheetData>
      <sheetData sheetId="16896">
        <row r="9">
          <cell r="A9" t="str">
            <v>A</v>
          </cell>
        </row>
      </sheetData>
      <sheetData sheetId="16897">
        <row r="9">
          <cell r="A9" t="str">
            <v>A</v>
          </cell>
        </row>
      </sheetData>
      <sheetData sheetId="16898">
        <row r="9">
          <cell r="A9" t="str">
            <v>A</v>
          </cell>
        </row>
      </sheetData>
      <sheetData sheetId="16899">
        <row r="9">
          <cell r="A9" t="str">
            <v>A</v>
          </cell>
        </row>
      </sheetData>
      <sheetData sheetId="16900">
        <row r="9">
          <cell r="A9" t="str">
            <v>A</v>
          </cell>
        </row>
      </sheetData>
      <sheetData sheetId="16901">
        <row r="9">
          <cell r="A9" t="str">
            <v>A</v>
          </cell>
        </row>
      </sheetData>
      <sheetData sheetId="16902">
        <row r="9">
          <cell r="A9" t="str">
            <v>A</v>
          </cell>
        </row>
      </sheetData>
      <sheetData sheetId="16903">
        <row r="9">
          <cell r="A9" t="str">
            <v>A</v>
          </cell>
        </row>
      </sheetData>
      <sheetData sheetId="16904">
        <row r="9">
          <cell r="A9" t="str">
            <v>A</v>
          </cell>
        </row>
      </sheetData>
      <sheetData sheetId="16905">
        <row r="9">
          <cell r="A9" t="str">
            <v>A</v>
          </cell>
        </row>
      </sheetData>
      <sheetData sheetId="16906"/>
      <sheetData sheetId="16907"/>
      <sheetData sheetId="16908"/>
      <sheetData sheetId="16909"/>
      <sheetData sheetId="16910"/>
      <sheetData sheetId="16911"/>
      <sheetData sheetId="16912"/>
      <sheetData sheetId="16913"/>
      <sheetData sheetId="16914"/>
      <sheetData sheetId="16915"/>
      <sheetData sheetId="16916"/>
      <sheetData sheetId="16917">
        <row r="9">
          <cell r="A9" t="str">
            <v>A</v>
          </cell>
        </row>
      </sheetData>
      <sheetData sheetId="16918">
        <row r="9">
          <cell r="A9" t="str">
            <v>A</v>
          </cell>
        </row>
      </sheetData>
      <sheetData sheetId="16919">
        <row r="9">
          <cell r="A9" t="str">
            <v>A</v>
          </cell>
        </row>
      </sheetData>
      <sheetData sheetId="16920">
        <row r="9">
          <cell r="A9" t="str">
            <v>A</v>
          </cell>
        </row>
      </sheetData>
      <sheetData sheetId="16921">
        <row r="9">
          <cell r="A9" t="str">
            <v>A</v>
          </cell>
        </row>
      </sheetData>
      <sheetData sheetId="16922">
        <row r="9">
          <cell r="A9" t="str">
            <v>A</v>
          </cell>
        </row>
      </sheetData>
      <sheetData sheetId="16923">
        <row r="9">
          <cell r="A9" t="str">
            <v>A</v>
          </cell>
        </row>
      </sheetData>
      <sheetData sheetId="16924">
        <row r="9">
          <cell r="A9" t="str">
            <v>A</v>
          </cell>
        </row>
      </sheetData>
      <sheetData sheetId="16925">
        <row r="9">
          <cell r="A9" t="str">
            <v>A</v>
          </cell>
        </row>
      </sheetData>
      <sheetData sheetId="16926">
        <row r="9">
          <cell r="A9" t="str">
            <v>A</v>
          </cell>
        </row>
      </sheetData>
      <sheetData sheetId="16927">
        <row r="9">
          <cell r="A9" t="str">
            <v>A</v>
          </cell>
        </row>
      </sheetData>
      <sheetData sheetId="16928">
        <row r="9">
          <cell r="A9" t="str">
            <v>A</v>
          </cell>
        </row>
      </sheetData>
      <sheetData sheetId="16929">
        <row r="9">
          <cell r="A9" t="str">
            <v>A</v>
          </cell>
        </row>
      </sheetData>
      <sheetData sheetId="16930">
        <row r="9">
          <cell r="A9" t="str">
            <v>A</v>
          </cell>
        </row>
      </sheetData>
      <sheetData sheetId="16931">
        <row r="9">
          <cell r="A9" t="str">
            <v>A</v>
          </cell>
        </row>
      </sheetData>
      <sheetData sheetId="16932">
        <row r="9">
          <cell r="A9" t="str">
            <v>A</v>
          </cell>
        </row>
      </sheetData>
      <sheetData sheetId="16933">
        <row r="9">
          <cell r="A9" t="str">
            <v>A</v>
          </cell>
        </row>
      </sheetData>
      <sheetData sheetId="16934">
        <row r="9">
          <cell r="A9" t="str">
            <v>A</v>
          </cell>
        </row>
      </sheetData>
      <sheetData sheetId="16935">
        <row r="9">
          <cell r="A9" t="str">
            <v>A</v>
          </cell>
        </row>
      </sheetData>
      <sheetData sheetId="16936">
        <row r="9">
          <cell r="A9" t="str">
            <v>A</v>
          </cell>
        </row>
      </sheetData>
      <sheetData sheetId="16937">
        <row r="9">
          <cell r="A9" t="str">
            <v>A</v>
          </cell>
        </row>
      </sheetData>
      <sheetData sheetId="16938">
        <row r="9">
          <cell r="A9" t="str">
            <v>A</v>
          </cell>
        </row>
      </sheetData>
      <sheetData sheetId="16939">
        <row r="9">
          <cell r="A9" t="str">
            <v>A</v>
          </cell>
        </row>
      </sheetData>
      <sheetData sheetId="16940">
        <row r="9">
          <cell r="A9" t="str">
            <v>A</v>
          </cell>
        </row>
      </sheetData>
      <sheetData sheetId="16941">
        <row r="9">
          <cell r="A9" t="str">
            <v>A</v>
          </cell>
        </row>
      </sheetData>
      <sheetData sheetId="16942">
        <row r="9">
          <cell r="A9" t="str">
            <v>A</v>
          </cell>
        </row>
      </sheetData>
      <sheetData sheetId="16943">
        <row r="9">
          <cell r="A9" t="str">
            <v>A</v>
          </cell>
        </row>
      </sheetData>
      <sheetData sheetId="16944">
        <row r="9">
          <cell r="A9" t="str">
            <v>A</v>
          </cell>
        </row>
      </sheetData>
      <sheetData sheetId="16945">
        <row r="9">
          <cell r="A9" t="str">
            <v>A</v>
          </cell>
        </row>
      </sheetData>
      <sheetData sheetId="16946">
        <row r="9">
          <cell r="A9" t="str">
            <v>A</v>
          </cell>
        </row>
      </sheetData>
      <sheetData sheetId="16947">
        <row r="9">
          <cell r="A9" t="str">
            <v>A</v>
          </cell>
        </row>
      </sheetData>
      <sheetData sheetId="16948">
        <row r="9">
          <cell r="A9" t="str">
            <v>A</v>
          </cell>
        </row>
      </sheetData>
      <sheetData sheetId="16949">
        <row r="9">
          <cell r="A9" t="str">
            <v>A</v>
          </cell>
        </row>
      </sheetData>
      <sheetData sheetId="16950">
        <row r="9">
          <cell r="A9" t="str">
            <v>A</v>
          </cell>
        </row>
      </sheetData>
      <sheetData sheetId="16951">
        <row r="9">
          <cell r="A9" t="str">
            <v>A</v>
          </cell>
        </row>
      </sheetData>
      <sheetData sheetId="16952">
        <row r="9">
          <cell r="A9" t="str">
            <v>A</v>
          </cell>
        </row>
      </sheetData>
      <sheetData sheetId="16953">
        <row r="9">
          <cell r="A9" t="str">
            <v>A</v>
          </cell>
        </row>
      </sheetData>
      <sheetData sheetId="16954">
        <row r="9">
          <cell r="A9" t="str">
            <v>A</v>
          </cell>
        </row>
      </sheetData>
      <sheetData sheetId="16955">
        <row r="9">
          <cell r="A9" t="str">
            <v>A</v>
          </cell>
        </row>
      </sheetData>
      <sheetData sheetId="16956">
        <row r="9">
          <cell r="A9" t="str">
            <v>A</v>
          </cell>
        </row>
      </sheetData>
      <sheetData sheetId="16957">
        <row r="9">
          <cell r="A9" t="str">
            <v>A</v>
          </cell>
        </row>
      </sheetData>
      <sheetData sheetId="16958">
        <row r="9">
          <cell r="A9" t="str">
            <v>A</v>
          </cell>
        </row>
      </sheetData>
      <sheetData sheetId="16959">
        <row r="9">
          <cell r="A9" t="str">
            <v>A</v>
          </cell>
        </row>
      </sheetData>
      <sheetData sheetId="16960">
        <row r="9">
          <cell r="A9" t="str">
            <v>A</v>
          </cell>
        </row>
      </sheetData>
      <sheetData sheetId="16961">
        <row r="9">
          <cell r="A9" t="str">
            <v>A</v>
          </cell>
        </row>
      </sheetData>
      <sheetData sheetId="16962">
        <row r="9">
          <cell r="A9" t="str">
            <v>A</v>
          </cell>
        </row>
      </sheetData>
      <sheetData sheetId="16963">
        <row r="9">
          <cell r="A9" t="str">
            <v>A</v>
          </cell>
        </row>
      </sheetData>
      <sheetData sheetId="16964">
        <row r="9">
          <cell r="A9" t="str">
            <v>A</v>
          </cell>
        </row>
      </sheetData>
      <sheetData sheetId="16965">
        <row r="9">
          <cell r="A9" t="str">
            <v>A</v>
          </cell>
        </row>
      </sheetData>
      <sheetData sheetId="16966">
        <row r="9">
          <cell r="A9" t="str">
            <v>A</v>
          </cell>
        </row>
      </sheetData>
      <sheetData sheetId="16967">
        <row r="9">
          <cell r="A9" t="str">
            <v>A</v>
          </cell>
        </row>
      </sheetData>
      <sheetData sheetId="16968">
        <row r="9">
          <cell r="A9" t="str">
            <v>A</v>
          </cell>
        </row>
      </sheetData>
      <sheetData sheetId="16969">
        <row r="9">
          <cell r="A9" t="str">
            <v>A</v>
          </cell>
        </row>
      </sheetData>
      <sheetData sheetId="16970">
        <row r="9">
          <cell r="A9" t="str">
            <v>A</v>
          </cell>
        </row>
      </sheetData>
      <sheetData sheetId="16971">
        <row r="9">
          <cell r="A9" t="str">
            <v>A</v>
          </cell>
        </row>
      </sheetData>
      <sheetData sheetId="16972">
        <row r="9">
          <cell r="A9" t="str">
            <v>A</v>
          </cell>
        </row>
      </sheetData>
      <sheetData sheetId="16973">
        <row r="9">
          <cell r="A9" t="str">
            <v>A</v>
          </cell>
        </row>
      </sheetData>
      <sheetData sheetId="16974">
        <row r="9">
          <cell r="A9" t="str">
            <v>A</v>
          </cell>
        </row>
      </sheetData>
      <sheetData sheetId="16975">
        <row r="9">
          <cell r="A9" t="str">
            <v>A</v>
          </cell>
        </row>
      </sheetData>
      <sheetData sheetId="16976">
        <row r="9">
          <cell r="A9" t="str">
            <v>A</v>
          </cell>
        </row>
      </sheetData>
      <sheetData sheetId="16977">
        <row r="9">
          <cell r="A9" t="str">
            <v>A</v>
          </cell>
        </row>
      </sheetData>
      <sheetData sheetId="16978">
        <row r="9">
          <cell r="A9" t="str">
            <v>A</v>
          </cell>
        </row>
      </sheetData>
      <sheetData sheetId="16979">
        <row r="9">
          <cell r="A9" t="str">
            <v>A</v>
          </cell>
        </row>
      </sheetData>
      <sheetData sheetId="16980">
        <row r="9">
          <cell r="A9" t="str">
            <v>A</v>
          </cell>
        </row>
      </sheetData>
      <sheetData sheetId="16981">
        <row r="9">
          <cell r="A9" t="str">
            <v>A</v>
          </cell>
        </row>
      </sheetData>
      <sheetData sheetId="16982">
        <row r="9">
          <cell r="A9" t="str">
            <v>A</v>
          </cell>
        </row>
      </sheetData>
      <sheetData sheetId="16983">
        <row r="9">
          <cell r="A9" t="str">
            <v>A</v>
          </cell>
        </row>
      </sheetData>
      <sheetData sheetId="16984">
        <row r="9">
          <cell r="A9" t="str">
            <v>A</v>
          </cell>
        </row>
      </sheetData>
      <sheetData sheetId="16985">
        <row r="9">
          <cell r="A9" t="str">
            <v>A</v>
          </cell>
        </row>
      </sheetData>
      <sheetData sheetId="16986">
        <row r="9">
          <cell r="A9" t="str">
            <v>A</v>
          </cell>
        </row>
      </sheetData>
      <sheetData sheetId="16987">
        <row r="9">
          <cell r="A9" t="str">
            <v>A</v>
          </cell>
        </row>
      </sheetData>
      <sheetData sheetId="16988">
        <row r="9">
          <cell r="A9" t="str">
            <v>A</v>
          </cell>
        </row>
      </sheetData>
      <sheetData sheetId="16989">
        <row r="9">
          <cell r="A9" t="str">
            <v>A</v>
          </cell>
        </row>
      </sheetData>
      <sheetData sheetId="16990">
        <row r="9">
          <cell r="A9" t="str">
            <v>A</v>
          </cell>
        </row>
      </sheetData>
      <sheetData sheetId="16991">
        <row r="9">
          <cell r="A9" t="str">
            <v>A</v>
          </cell>
        </row>
      </sheetData>
      <sheetData sheetId="16992">
        <row r="9">
          <cell r="A9" t="str">
            <v>A</v>
          </cell>
        </row>
      </sheetData>
      <sheetData sheetId="16993">
        <row r="9">
          <cell r="A9" t="str">
            <v>A</v>
          </cell>
        </row>
      </sheetData>
      <sheetData sheetId="16994">
        <row r="9">
          <cell r="A9" t="str">
            <v>A</v>
          </cell>
        </row>
      </sheetData>
      <sheetData sheetId="16995">
        <row r="9">
          <cell r="A9" t="str">
            <v>A</v>
          </cell>
        </row>
      </sheetData>
      <sheetData sheetId="16996">
        <row r="9">
          <cell r="A9" t="str">
            <v>A</v>
          </cell>
        </row>
      </sheetData>
      <sheetData sheetId="16997">
        <row r="9">
          <cell r="A9" t="str">
            <v>A</v>
          </cell>
        </row>
      </sheetData>
      <sheetData sheetId="16998">
        <row r="9">
          <cell r="A9" t="str">
            <v>A</v>
          </cell>
        </row>
      </sheetData>
      <sheetData sheetId="16999">
        <row r="9">
          <cell r="A9" t="str">
            <v>A</v>
          </cell>
        </row>
      </sheetData>
      <sheetData sheetId="17000">
        <row r="9">
          <cell r="A9" t="str">
            <v>A</v>
          </cell>
        </row>
      </sheetData>
      <sheetData sheetId="17001">
        <row r="9">
          <cell r="A9" t="str">
            <v>A</v>
          </cell>
        </row>
      </sheetData>
      <sheetData sheetId="17002">
        <row r="9">
          <cell r="A9" t="str">
            <v>A</v>
          </cell>
        </row>
      </sheetData>
      <sheetData sheetId="17003">
        <row r="9">
          <cell r="A9" t="str">
            <v>A</v>
          </cell>
        </row>
      </sheetData>
      <sheetData sheetId="17004"/>
      <sheetData sheetId="17005"/>
      <sheetData sheetId="17006"/>
      <sheetData sheetId="17007">
        <row r="9">
          <cell r="A9" t="str">
            <v>A</v>
          </cell>
        </row>
      </sheetData>
      <sheetData sheetId="17008">
        <row r="9">
          <cell r="A9" t="str">
            <v>A</v>
          </cell>
        </row>
      </sheetData>
      <sheetData sheetId="17009">
        <row r="9">
          <cell r="A9" t="str">
            <v>A</v>
          </cell>
        </row>
      </sheetData>
      <sheetData sheetId="17010">
        <row r="9">
          <cell r="A9" t="str">
            <v>A</v>
          </cell>
        </row>
      </sheetData>
      <sheetData sheetId="17011">
        <row r="9">
          <cell r="A9" t="str">
            <v>A</v>
          </cell>
        </row>
      </sheetData>
      <sheetData sheetId="17012">
        <row r="9">
          <cell r="A9" t="str">
            <v>A</v>
          </cell>
        </row>
      </sheetData>
      <sheetData sheetId="17013">
        <row r="9">
          <cell r="A9" t="str">
            <v>A</v>
          </cell>
        </row>
      </sheetData>
      <sheetData sheetId="17014">
        <row r="9">
          <cell r="A9" t="str">
            <v>A</v>
          </cell>
        </row>
      </sheetData>
      <sheetData sheetId="17015">
        <row r="9">
          <cell r="A9" t="str">
            <v>A</v>
          </cell>
        </row>
      </sheetData>
      <sheetData sheetId="17016">
        <row r="9">
          <cell r="A9" t="str">
            <v>A</v>
          </cell>
        </row>
      </sheetData>
      <sheetData sheetId="17017">
        <row r="9">
          <cell r="A9" t="str">
            <v>A</v>
          </cell>
        </row>
      </sheetData>
      <sheetData sheetId="17018">
        <row r="9">
          <cell r="A9" t="str">
            <v>A</v>
          </cell>
        </row>
      </sheetData>
      <sheetData sheetId="17019">
        <row r="9">
          <cell r="A9" t="str">
            <v>A</v>
          </cell>
        </row>
      </sheetData>
      <sheetData sheetId="17020">
        <row r="9">
          <cell r="A9" t="str">
            <v>A</v>
          </cell>
        </row>
      </sheetData>
      <sheetData sheetId="17021">
        <row r="9">
          <cell r="A9" t="str">
            <v>A</v>
          </cell>
        </row>
      </sheetData>
      <sheetData sheetId="17022">
        <row r="9">
          <cell r="A9" t="str">
            <v>A</v>
          </cell>
        </row>
      </sheetData>
      <sheetData sheetId="17023">
        <row r="9">
          <cell r="A9" t="str">
            <v>A</v>
          </cell>
        </row>
      </sheetData>
      <sheetData sheetId="17024">
        <row r="9">
          <cell r="A9" t="str">
            <v>A</v>
          </cell>
        </row>
      </sheetData>
      <sheetData sheetId="17025">
        <row r="9">
          <cell r="A9" t="str">
            <v>A</v>
          </cell>
        </row>
      </sheetData>
      <sheetData sheetId="17026" refreshError="1"/>
      <sheetData sheetId="17027">
        <row r="9">
          <cell r="A9" t="str">
            <v>A</v>
          </cell>
        </row>
      </sheetData>
      <sheetData sheetId="17028">
        <row r="9">
          <cell r="A9" t="str">
            <v>A</v>
          </cell>
        </row>
      </sheetData>
      <sheetData sheetId="17029" refreshError="1"/>
      <sheetData sheetId="17030" refreshError="1"/>
      <sheetData sheetId="17031" refreshError="1"/>
      <sheetData sheetId="17032" refreshError="1"/>
      <sheetData sheetId="17033" refreshError="1"/>
      <sheetData sheetId="17034" refreshError="1"/>
      <sheetData sheetId="17035" refreshError="1"/>
      <sheetData sheetId="17036" refreshError="1"/>
      <sheetData sheetId="17037"/>
      <sheetData sheetId="17038" refreshError="1"/>
      <sheetData sheetId="17039" refreshError="1"/>
      <sheetData sheetId="17040" refreshError="1"/>
      <sheetData sheetId="17041">
        <row r="9">
          <cell r="A9" t="str">
            <v>A</v>
          </cell>
        </row>
      </sheetData>
      <sheetData sheetId="17042" refreshError="1"/>
      <sheetData sheetId="17043" refreshError="1"/>
      <sheetData sheetId="17044" refreshError="1"/>
      <sheetData sheetId="17045" refreshError="1"/>
      <sheetData sheetId="17046" refreshError="1"/>
      <sheetData sheetId="17047" refreshError="1"/>
      <sheetData sheetId="17048" refreshError="1"/>
      <sheetData sheetId="17049" refreshError="1"/>
      <sheetData sheetId="17050" refreshError="1"/>
      <sheetData sheetId="17051" refreshError="1"/>
      <sheetData sheetId="17052" refreshError="1"/>
      <sheetData sheetId="17053" refreshError="1"/>
      <sheetData sheetId="17054">
        <row r="9">
          <cell r="A9" t="str">
            <v>A</v>
          </cell>
        </row>
      </sheetData>
      <sheetData sheetId="17055">
        <row r="9">
          <cell r="A9" t="str">
            <v>A</v>
          </cell>
        </row>
      </sheetData>
      <sheetData sheetId="17056">
        <row r="9">
          <cell r="A9" t="str">
            <v>A</v>
          </cell>
        </row>
      </sheetData>
      <sheetData sheetId="17057">
        <row r="9">
          <cell r="A9" t="str">
            <v>A</v>
          </cell>
        </row>
      </sheetData>
      <sheetData sheetId="17058">
        <row r="9">
          <cell r="A9" t="str">
            <v>A</v>
          </cell>
        </row>
      </sheetData>
      <sheetData sheetId="17059">
        <row r="9">
          <cell r="A9" t="str">
            <v>A</v>
          </cell>
        </row>
      </sheetData>
      <sheetData sheetId="17060">
        <row r="9">
          <cell r="A9" t="str">
            <v>A</v>
          </cell>
        </row>
      </sheetData>
      <sheetData sheetId="17061">
        <row r="9">
          <cell r="A9" t="str">
            <v>A</v>
          </cell>
        </row>
      </sheetData>
      <sheetData sheetId="17062">
        <row r="9">
          <cell r="A9" t="str">
            <v>A</v>
          </cell>
        </row>
      </sheetData>
      <sheetData sheetId="17063">
        <row r="9">
          <cell r="A9" t="str">
            <v>A</v>
          </cell>
        </row>
      </sheetData>
      <sheetData sheetId="17064">
        <row r="9">
          <cell r="A9" t="str">
            <v>A</v>
          </cell>
        </row>
      </sheetData>
      <sheetData sheetId="17065">
        <row r="9">
          <cell r="A9" t="str">
            <v>A</v>
          </cell>
        </row>
      </sheetData>
      <sheetData sheetId="17066">
        <row r="9">
          <cell r="A9" t="str">
            <v>A</v>
          </cell>
        </row>
      </sheetData>
      <sheetData sheetId="17067">
        <row r="9">
          <cell r="A9" t="str">
            <v>A</v>
          </cell>
        </row>
      </sheetData>
      <sheetData sheetId="17068">
        <row r="9">
          <cell r="A9" t="str">
            <v>A</v>
          </cell>
        </row>
      </sheetData>
      <sheetData sheetId="17069">
        <row r="9">
          <cell r="A9" t="str">
            <v>A</v>
          </cell>
        </row>
      </sheetData>
      <sheetData sheetId="17070">
        <row r="9">
          <cell r="A9" t="str">
            <v>A</v>
          </cell>
        </row>
      </sheetData>
      <sheetData sheetId="17071">
        <row r="9">
          <cell r="A9" t="str">
            <v>A</v>
          </cell>
        </row>
      </sheetData>
      <sheetData sheetId="17072">
        <row r="9">
          <cell r="A9" t="str">
            <v>A</v>
          </cell>
        </row>
      </sheetData>
      <sheetData sheetId="17073">
        <row r="9">
          <cell r="A9" t="str">
            <v>A</v>
          </cell>
        </row>
      </sheetData>
      <sheetData sheetId="17074">
        <row r="9">
          <cell r="A9" t="str">
            <v>A</v>
          </cell>
        </row>
      </sheetData>
      <sheetData sheetId="17075">
        <row r="9">
          <cell r="A9" t="str">
            <v>A</v>
          </cell>
        </row>
      </sheetData>
      <sheetData sheetId="17076">
        <row r="9">
          <cell r="A9" t="str">
            <v>A</v>
          </cell>
        </row>
      </sheetData>
      <sheetData sheetId="17077">
        <row r="9">
          <cell r="A9" t="str">
            <v>A</v>
          </cell>
        </row>
      </sheetData>
      <sheetData sheetId="17078">
        <row r="9">
          <cell r="A9" t="str">
            <v>A</v>
          </cell>
        </row>
      </sheetData>
      <sheetData sheetId="17079">
        <row r="9">
          <cell r="A9" t="str">
            <v>A</v>
          </cell>
        </row>
      </sheetData>
      <sheetData sheetId="17080">
        <row r="9">
          <cell r="A9" t="str">
            <v>A</v>
          </cell>
        </row>
      </sheetData>
      <sheetData sheetId="17081">
        <row r="9">
          <cell r="A9" t="str">
            <v>A</v>
          </cell>
        </row>
      </sheetData>
      <sheetData sheetId="17082">
        <row r="9">
          <cell r="A9" t="str">
            <v>A</v>
          </cell>
        </row>
      </sheetData>
      <sheetData sheetId="17083">
        <row r="9">
          <cell r="A9" t="str">
            <v>A</v>
          </cell>
        </row>
      </sheetData>
      <sheetData sheetId="17084">
        <row r="9">
          <cell r="A9" t="str">
            <v>A</v>
          </cell>
        </row>
      </sheetData>
      <sheetData sheetId="17085">
        <row r="9">
          <cell r="A9" t="str">
            <v>A</v>
          </cell>
        </row>
      </sheetData>
      <sheetData sheetId="17086">
        <row r="9">
          <cell r="A9" t="str">
            <v>A</v>
          </cell>
        </row>
      </sheetData>
      <sheetData sheetId="17087">
        <row r="9">
          <cell r="A9" t="str">
            <v>A</v>
          </cell>
        </row>
      </sheetData>
      <sheetData sheetId="17088">
        <row r="9">
          <cell r="A9" t="str">
            <v>A</v>
          </cell>
        </row>
      </sheetData>
      <sheetData sheetId="17089">
        <row r="9">
          <cell r="A9" t="str">
            <v>A</v>
          </cell>
        </row>
      </sheetData>
      <sheetData sheetId="17090">
        <row r="9">
          <cell r="A9" t="str">
            <v>A</v>
          </cell>
        </row>
      </sheetData>
      <sheetData sheetId="17091">
        <row r="9">
          <cell r="A9" t="str">
            <v>A</v>
          </cell>
        </row>
      </sheetData>
      <sheetData sheetId="17092">
        <row r="9">
          <cell r="A9" t="str">
            <v>A</v>
          </cell>
        </row>
      </sheetData>
      <sheetData sheetId="17093">
        <row r="9">
          <cell r="A9" t="str">
            <v>A</v>
          </cell>
        </row>
      </sheetData>
      <sheetData sheetId="17094">
        <row r="9">
          <cell r="A9" t="str">
            <v>A</v>
          </cell>
        </row>
      </sheetData>
      <sheetData sheetId="17095">
        <row r="9">
          <cell r="A9" t="str">
            <v>A</v>
          </cell>
        </row>
      </sheetData>
      <sheetData sheetId="17096">
        <row r="9">
          <cell r="A9" t="str">
            <v>A</v>
          </cell>
        </row>
      </sheetData>
      <sheetData sheetId="17097">
        <row r="9">
          <cell r="A9" t="str">
            <v>A</v>
          </cell>
        </row>
      </sheetData>
      <sheetData sheetId="17098">
        <row r="9">
          <cell r="A9" t="str">
            <v>A</v>
          </cell>
        </row>
      </sheetData>
      <sheetData sheetId="17099">
        <row r="9">
          <cell r="A9" t="str">
            <v>A</v>
          </cell>
        </row>
      </sheetData>
      <sheetData sheetId="17100">
        <row r="9">
          <cell r="A9" t="str">
            <v>A</v>
          </cell>
        </row>
      </sheetData>
      <sheetData sheetId="17101">
        <row r="9">
          <cell r="A9" t="str">
            <v>A</v>
          </cell>
        </row>
      </sheetData>
      <sheetData sheetId="17102">
        <row r="9">
          <cell r="A9" t="str">
            <v>A</v>
          </cell>
        </row>
      </sheetData>
      <sheetData sheetId="17103">
        <row r="9">
          <cell r="A9" t="str">
            <v>A</v>
          </cell>
        </row>
      </sheetData>
      <sheetData sheetId="17104">
        <row r="9">
          <cell r="A9" t="str">
            <v>A</v>
          </cell>
        </row>
      </sheetData>
      <sheetData sheetId="17105">
        <row r="9">
          <cell r="A9" t="str">
            <v>A</v>
          </cell>
        </row>
      </sheetData>
      <sheetData sheetId="17106">
        <row r="9">
          <cell r="A9" t="str">
            <v>A</v>
          </cell>
        </row>
      </sheetData>
      <sheetData sheetId="17107">
        <row r="9">
          <cell r="A9" t="str">
            <v>A</v>
          </cell>
        </row>
      </sheetData>
      <sheetData sheetId="17108">
        <row r="9">
          <cell r="A9" t="str">
            <v>A</v>
          </cell>
        </row>
      </sheetData>
      <sheetData sheetId="17109">
        <row r="9">
          <cell r="A9" t="str">
            <v>A</v>
          </cell>
        </row>
      </sheetData>
      <sheetData sheetId="17110">
        <row r="9">
          <cell r="A9" t="str">
            <v>A</v>
          </cell>
        </row>
      </sheetData>
      <sheetData sheetId="17111">
        <row r="9">
          <cell r="A9" t="str">
            <v>A</v>
          </cell>
        </row>
      </sheetData>
      <sheetData sheetId="17112">
        <row r="9">
          <cell r="A9" t="str">
            <v>A</v>
          </cell>
        </row>
      </sheetData>
      <sheetData sheetId="17113">
        <row r="9">
          <cell r="A9" t="str">
            <v>A</v>
          </cell>
        </row>
      </sheetData>
      <sheetData sheetId="17114">
        <row r="9">
          <cell r="A9" t="str">
            <v>A</v>
          </cell>
        </row>
      </sheetData>
      <sheetData sheetId="17115">
        <row r="9">
          <cell r="A9" t="str">
            <v>A</v>
          </cell>
        </row>
      </sheetData>
      <sheetData sheetId="17116">
        <row r="9">
          <cell r="A9" t="str">
            <v>A</v>
          </cell>
        </row>
      </sheetData>
      <sheetData sheetId="17117">
        <row r="9">
          <cell r="A9" t="str">
            <v>A</v>
          </cell>
        </row>
      </sheetData>
      <sheetData sheetId="17118">
        <row r="9">
          <cell r="A9" t="str">
            <v>A</v>
          </cell>
        </row>
      </sheetData>
      <sheetData sheetId="17119">
        <row r="9">
          <cell r="A9" t="str">
            <v>A</v>
          </cell>
        </row>
      </sheetData>
      <sheetData sheetId="17120">
        <row r="9">
          <cell r="A9" t="str">
            <v>A</v>
          </cell>
        </row>
      </sheetData>
      <sheetData sheetId="17121">
        <row r="9">
          <cell r="A9" t="str">
            <v>A</v>
          </cell>
        </row>
      </sheetData>
      <sheetData sheetId="17122">
        <row r="9">
          <cell r="A9" t="str">
            <v>A</v>
          </cell>
        </row>
      </sheetData>
      <sheetData sheetId="17123">
        <row r="9">
          <cell r="A9" t="str">
            <v>A</v>
          </cell>
        </row>
      </sheetData>
      <sheetData sheetId="17124">
        <row r="9">
          <cell r="A9" t="str">
            <v>A</v>
          </cell>
        </row>
      </sheetData>
      <sheetData sheetId="17125">
        <row r="9">
          <cell r="A9" t="str">
            <v>A</v>
          </cell>
        </row>
      </sheetData>
      <sheetData sheetId="17126">
        <row r="9">
          <cell r="A9" t="str">
            <v>A</v>
          </cell>
        </row>
      </sheetData>
      <sheetData sheetId="17127">
        <row r="9">
          <cell r="A9" t="str">
            <v>A</v>
          </cell>
        </row>
      </sheetData>
      <sheetData sheetId="17128">
        <row r="9">
          <cell r="A9" t="str">
            <v>A</v>
          </cell>
        </row>
      </sheetData>
      <sheetData sheetId="17129">
        <row r="9">
          <cell r="A9" t="str">
            <v>A</v>
          </cell>
        </row>
      </sheetData>
      <sheetData sheetId="17130">
        <row r="9">
          <cell r="A9" t="str">
            <v>A</v>
          </cell>
        </row>
      </sheetData>
      <sheetData sheetId="17131">
        <row r="9">
          <cell r="A9" t="str">
            <v>A</v>
          </cell>
        </row>
      </sheetData>
      <sheetData sheetId="17132">
        <row r="9">
          <cell r="A9" t="str">
            <v>A</v>
          </cell>
        </row>
      </sheetData>
      <sheetData sheetId="17133">
        <row r="9">
          <cell r="A9" t="str">
            <v>A</v>
          </cell>
        </row>
      </sheetData>
      <sheetData sheetId="17134">
        <row r="9">
          <cell r="A9" t="str">
            <v>A</v>
          </cell>
        </row>
      </sheetData>
      <sheetData sheetId="17135">
        <row r="9">
          <cell r="A9" t="str">
            <v>A</v>
          </cell>
        </row>
      </sheetData>
      <sheetData sheetId="17136">
        <row r="9">
          <cell r="A9" t="str">
            <v>A</v>
          </cell>
        </row>
      </sheetData>
      <sheetData sheetId="17137">
        <row r="9">
          <cell r="A9" t="str">
            <v>A</v>
          </cell>
        </row>
      </sheetData>
      <sheetData sheetId="17138">
        <row r="9">
          <cell r="A9" t="str">
            <v>A</v>
          </cell>
        </row>
      </sheetData>
      <sheetData sheetId="17139">
        <row r="9">
          <cell r="A9" t="str">
            <v>A</v>
          </cell>
        </row>
      </sheetData>
      <sheetData sheetId="17140">
        <row r="9">
          <cell r="A9" t="str">
            <v>A</v>
          </cell>
        </row>
      </sheetData>
      <sheetData sheetId="17141">
        <row r="9">
          <cell r="A9" t="str">
            <v>A</v>
          </cell>
        </row>
      </sheetData>
      <sheetData sheetId="17142">
        <row r="9">
          <cell r="A9" t="str">
            <v>A</v>
          </cell>
        </row>
      </sheetData>
      <sheetData sheetId="17143" refreshError="1"/>
      <sheetData sheetId="17144" refreshError="1"/>
      <sheetData sheetId="17145" refreshError="1"/>
      <sheetData sheetId="17146">
        <row r="9">
          <cell r="A9" t="str">
            <v>A</v>
          </cell>
        </row>
      </sheetData>
      <sheetData sheetId="17147" refreshError="1"/>
      <sheetData sheetId="17148" refreshError="1"/>
      <sheetData sheetId="17149" refreshError="1"/>
      <sheetData sheetId="17150" refreshError="1"/>
      <sheetData sheetId="17151" refreshError="1"/>
      <sheetData sheetId="17152" refreshError="1"/>
      <sheetData sheetId="17153" refreshError="1"/>
      <sheetData sheetId="17154" refreshError="1"/>
      <sheetData sheetId="17155" refreshError="1"/>
      <sheetData sheetId="17156" refreshError="1"/>
      <sheetData sheetId="17157" refreshError="1"/>
      <sheetData sheetId="17158" refreshError="1"/>
      <sheetData sheetId="17159" refreshError="1"/>
      <sheetData sheetId="17160" refreshError="1"/>
      <sheetData sheetId="17161" refreshError="1"/>
      <sheetData sheetId="17162" refreshError="1"/>
      <sheetData sheetId="17163" refreshError="1"/>
      <sheetData sheetId="17164" refreshError="1"/>
      <sheetData sheetId="17165" refreshError="1"/>
      <sheetData sheetId="17166" refreshError="1"/>
      <sheetData sheetId="17167" refreshError="1"/>
      <sheetData sheetId="17168" refreshError="1"/>
      <sheetData sheetId="17169" refreshError="1"/>
      <sheetData sheetId="17170" refreshError="1"/>
      <sheetData sheetId="17171" refreshError="1"/>
      <sheetData sheetId="17172" refreshError="1"/>
      <sheetData sheetId="17173" refreshError="1"/>
      <sheetData sheetId="17174" refreshError="1"/>
      <sheetData sheetId="17175" refreshError="1"/>
      <sheetData sheetId="17176" refreshError="1"/>
      <sheetData sheetId="17177" refreshError="1"/>
      <sheetData sheetId="17178">
        <row r="9">
          <cell r="A9" t="str">
            <v>A</v>
          </cell>
        </row>
      </sheetData>
      <sheetData sheetId="17179">
        <row r="9">
          <cell r="A9" t="str">
            <v>A</v>
          </cell>
        </row>
      </sheetData>
      <sheetData sheetId="17180">
        <row r="9">
          <cell r="A9" t="str">
            <v>A</v>
          </cell>
        </row>
      </sheetData>
      <sheetData sheetId="17181">
        <row r="9">
          <cell r="A9" t="str">
            <v>A</v>
          </cell>
        </row>
      </sheetData>
      <sheetData sheetId="17182">
        <row r="9">
          <cell r="A9" t="str">
            <v>A</v>
          </cell>
        </row>
      </sheetData>
      <sheetData sheetId="17183">
        <row r="9">
          <cell r="A9" t="str">
            <v>A</v>
          </cell>
        </row>
      </sheetData>
      <sheetData sheetId="17184">
        <row r="9">
          <cell r="A9" t="str">
            <v>A</v>
          </cell>
        </row>
      </sheetData>
      <sheetData sheetId="17185">
        <row r="9">
          <cell r="A9" t="str">
            <v>A</v>
          </cell>
        </row>
      </sheetData>
      <sheetData sheetId="17186">
        <row r="9">
          <cell r="A9" t="str">
            <v>A</v>
          </cell>
        </row>
      </sheetData>
      <sheetData sheetId="17187">
        <row r="9">
          <cell r="A9" t="str">
            <v>A</v>
          </cell>
        </row>
      </sheetData>
      <sheetData sheetId="17188">
        <row r="9">
          <cell r="A9" t="str">
            <v>A</v>
          </cell>
        </row>
      </sheetData>
      <sheetData sheetId="17189">
        <row r="9">
          <cell r="A9" t="str">
            <v>A</v>
          </cell>
        </row>
      </sheetData>
      <sheetData sheetId="17190">
        <row r="9">
          <cell r="A9" t="str">
            <v>A</v>
          </cell>
        </row>
      </sheetData>
      <sheetData sheetId="17191">
        <row r="9">
          <cell r="A9" t="str">
            <v>A</v>
          </cell>
        </row>
      </sheetData>
      <sheetData sheetId="17192">
        <row r="9">
          <cell r="A9" t="str">
            <v>A</v>
          </cell>
        </row>
      </sheetData>
      <sheetData sheetId="17193">
        <row r="9">
          <cell r="A9" t="str">
            <v>A</v>
          </cell>
        </row>
      </sheetData>
      <sheetData sheetId="17194">
        <row r="9">
          <cell r="A9" t="str">
            <v>A</v>
          </cell>
        </row>
      </sheetData>
      <sheetData sheetId="17195">
        <row r="9">
          <cell r="A9" t="str">
            <v>A</v>
          </cell>
        </row>
      </sheetData>
      <sheetData sheetId="17196">
        <row r="9">
          <cell r="A9" t="str">
            <v>A</v>
          </cell>
        </row>
      </sheetData>
      <sheetData sheetId="17197">
        <row r="9">
          <cell r="A9" t="str">
            <v>A</v>
          </cell>
        </row>
      </sheetData>
      <sheetData sheetId="17198">
        <row r="9">
          <cell r="A9" t="str">
            <v>A</v>
          </cell>
        </row>
      </sheetData>
      <sheetData sheetId="17199">
        <row r="9">
          <cell r="A9" t="str">
            <v>A</v>
          </cell>
        </row>
      </sheetData>
      <sheetData sheetId="17200" refreshError="1"/>
      <sheetData sheetId="17201" refreshError="1"/>
      <sheetData sheetId="17202" refreshError="1"/>
      <sheetData sheetId="17203" refreshError="1"/>
      <sheetData sheetId="17204" refreshError="1"/>
      <sheetData sheetId="17205" refreshError="1"/>
      <sheetData sheetId="17206" refreshError="1"/>
      <sheetData sheetId="17207" refreshError="1"/>
      <sheetData sheetId="17208" refreshError="1"/>
      <sheetData sheetId="17209" refreshError="1"/>
      <sheetData sheetId="17210" refreshError="1"/>
      <sheetData sheetId="17211" refreshError="1"/>
      <sheetData sheetId="17212" refreshError="1"/>
      <sheetData sheetId="17213" refreshError="1"/>
      <sheetData sheetId="17214" refreshError="1"/>
      <sheetData sheetId="17215" refreshError="1"/>
      <sheetData sheetId="17216" refreshError="1"/>
      <sheetData sheetId="17217" refreshError="1"/>
      <sheetData sheetId="17218" refreshError="1"/>
      <sheetData sheetId="17219" refreshError="1"/>
      <sheetData sheetId="17220" refreshError="1"/>
      <sheetData sheetId="17221">
        <row r="9">
          <cell r="A9" t="str">
            <v>A</v>
          </cell>
        </row>
      </sheetData>
      <sheetData sheetId="17222">
        <row r="9">
          <cell r="A9" t="str">
            <v>A</v>
          </cell>
        </row>
      </sheetData>
      <sheetData sheetId="17223">
        <row r="9">
          <cell r="A9" t="str">
            <v>A</v>
          </cell>
        </row>
      </sheetData>
      <sheetData sheetId="17224">
        <row r="9">
          <cell r="A9" t="str">
            <v>A</v>
          </cell>
        </row>
      </sheetData>
      <sheetData sheetId="17225">
        <row r="9">
          <cell r="A9" t="str">
            <v>A</v>
          </cell>
        </row>
      </sheetData>
      <sheetData sheetId="17226">
        <row r="9">
          <cell r="A9" t="str">
            <v>A</v>
          </cell>
        </row>
      </sheetData>
      <sheetData sheetId="17227">
        <row r="9">
          <cell r="A9" t="str">
            <v>A</v>
          </cell>
        </row>
      </sheetData>
      <sheetData sheetId="17228" refreshError="1"/>
      <sheetData sheetId="17229" refreshError="1"/>
      <sheetData sheetId="17230" refreshError="1"/>
      <sheetData sheetId="17231" refreshError="1"/>
      <sheetData sheetId="17232">
        <row r="9">
          <cell r="A9" t="str">
            <v>A</v>
          </cell>
        </row>
      </sheetData>
      <sheetData sheetId="17233">
        <row r="9">
          <cell r="A9" t="str">
            <v>A</v>
          </cell>
        </row>
      </sheetData>
      <sheetData sheetId="17234" refreshError="1"/>
      <sheetData sheetId="17235" refreshError="1"/>
      <sheetData sheetId="17236" refreshError="1"/>
      <sheetData sheetId="17237" refreshError="1"/>
      <sheetData sheetId="17238">
        <row r="9">
          <cell r="A9" t="str">
            <v>A</v>
          </cell>
        </row>
      </sheetData>
      <sheetData sheetId="17239">
        <row r="9">
          <cell r="A9" t="str">
            <v>A</v>
          </cell>
        </row>
      </sheetData>
      <sheetData sheetId="17240">
        <row r="9">
          <cell r="A9" t="str">
            <v>A</v>
          </cell>
        </row>
      </sheetData>
      <sheetData sheetId="17241">
        <row r="9">
          <cell r="A9" t="str">
            <v>A</v>
          </cell>
        </row>
      </sheetData>
      <sheetData sheetId="17242">
        <row r="9">
          <cell r="A9" t="str">
            <v>A</v>
          </cell>
        </row>
      </sheetData>
      <sheetData sheetId="17243">
        <row r="9">
          <cell r="A9" t="str">
            <v>A</v>
          </cell>
        </row>
      </sheetData>
      <sheetData sheetId="17244">
        <row r="9">
          <cell r="A9" t="str">
            <v>A</v>
          </cell>
        </row>
      </sheetData>
      <sheetData sheetId="17245">
        <row r="9">
          <cell r="A9" t="str">
            <v>A</v>
          </cell>
        </row>
      </sheetData>
      <sheetData sheetId="17246">
        <row r="9">
          <cell r="A9" t="str">
            <v>A</v>
          </cell>
        </row>
      </sheetData>
      <sheetData sheetId="17247">
        <row r="9">
          <cell r="A9" t="str">
            <v>A</v>
          </cell>
        </row>
      </sheetData>
      <sheetData sheetId="17248">
        <row r="9">
          <cell r="A9" t="str">
            <v>A</v>
          </cell>
        </row>
      </sheetData>
      <sheetData sheetId="17249">
        <row r="9">
          <cell r="A9" t="str">
            <v>A</v>
          </cell>
        </row>
      </sheetData>
      <sheetData sheetId="17250">
        <row r="9">
          <cell r="A9" t="str">
            <v>A</v>
          </cell>
        </row>
      </sheetData>
      <sheetData sheetId="17251">
        <row r="9">
          <cell r="A9" t="str">
            <v>A</v>
          </cell>
        </row>
      </sheetData>
      <sheetData sheetId="17252">
        <row r="9">
          <cell r="A9" t="str">
            <v>A</v>
          </cell>
        </row>
      </sheetData>
      <sheetData sheetId="17253">
        <row r="9">
          <cell r="A9" t="str">
            <v>A</v>
          </cell>
        </row>
      </sheetData>
      <sheetData sheetId="17254">
        <row r="9">
          <cell r="A9" t="str">
            <v>A</v>
          </cell>
        </row>
      </sheetData>
      <sheetData sheetId="17255">
        <row r="9">
          <cell r="A9" t="str">
            <v>A</v>
          </cell>
        </row>
      </sheetData>
      <sheetData sheetId="17256">
        <row r="9">
          <cell r="A9" t="str">
            <v>A</v>
          </cell>
        </row>
      </sheetData>
      <sheetData sheetId="17257">
        <row r="9">
          <cell r="A9" t="str">
            <v>A</v>
          </cell>
        </row>
      </sheetData>
      <sheetData sheetId="17258">
        <row r="9">
          <cell r="A9" t="str">
            <v>A</v>
          </cell>
        </row>
      </sheetData>
      <sheetData sheetId="17259">
        <row r="9">
          <cell r="A9" t="str">
            <v>A</v>
          </cell>
        </row>
      </sheetData>
      <sheetData sheetId="17260">
        <row r="9">
          <cell r="A9" t="str">
            <v>A</v>
          </cell>
        </row>
      </sheetData>
      <sheetData sheetId="17261">
        <row r="9">
          <cell r="A9" t="str">
            <v>A</v>
          </cell>
        </row>
      </sheetData>
      <sheetData sheetId="17262">
        <row r="9">
          <cell r="A9" t="str">
            <v>A</v>
          </cell>
        </row>
      </sheetData>
      <sheetData sheetId="17263">
        <row r="9">
          <cell r="A9" t="str">
            <v>A</v>
          </cell>
        </row>
      </sheetData>
      <sheetData sheetId="17264">
        <row r="9">
          <cell r="A9" t="str">
            <v>A</v>
          </cell>
        </row>
      </sheetData>
      <sheetData sheetId="17265">
        <row r="9">
          <cell r="A9" t="str">
            <v>A</v>
          </cell>
        </row>
      </sheetData>
      <sheetData sheetId="17266">
        <row r="9">
          <cell r="A9" t="str">
            <v>A</v>
          </cell>
        </row>
      </sheetData>
      <sheetData sheetId="17267">
        <row r="9">
          <cell r="A9" t="str">
            <v>A</v>
          </cell>
        </row>
      </sheetData>
      <sheetData sheetId="17268">
        <row r="9">
          <cell r="A9" t="str">
            <v>A</v>
          </cell>
        </row>
      </sheetData>
      <sheetData sheetId="17269">
        <row r="9">
          <cell r="A9" t="str">
            <v>A</v>
          </cell>
        </row>
      </sheetData>
      <sheetData sheetId="17270">
        <row r="9">
          <cell r="A9" t="str">
            <v>A</v>
          </cell>
        </row>
      </sheetData>
      <sheetData sheetId="17271">
        <row r="9">
          <cell r="A9" t="str">
            <v>A</v>
          </cell>
        </row>
      </sheetData>
      <sheetData sheetId="17272">
        <row r="9">
          <cell r="A9" t="str">
            <v>A</v>
          </cell>
        </row>
      </sheetData>
      <sheetData sheetId="17273" refreshError="1"/>
      <sheetData sheetId="17274" refreshError="1"/>
      <sheetData sheetId="17275" refreshError="1"/>
      <sheetData sheetId="17276" refreshError="1"/>
      <sheetData sheetId="17277" refreshError="1"/>
      <sheetData sheetId="17278" refreshError="1"/>
      <sheetData sheetId="17279" refreshError="1"/>
      <sheetData sheetId="17280">
        <row r="9">
          <cell r="A9" t="str">
            <v>A</v>
          </cell>
        </row>
      </sheetData>
      <sheetData sheetId="17281" refreshError="1"/>
      <sheetData sheetId="17282" refreshError="1"/>
      <sheetData sheetId="17283" refreshError="1"/>
      <sheetData sheetId="17284" refreshError="1"/>
      <sheetData sheetId="17285" refreshError="1"/>
      <sheetData sheetId="17286" refreshError="1"/>
      <sheetData sheetId="17287" refreshError="1"/>
      <sheetData sheetId="17288" refreshError="1"/>
      <sheetData sheetId="17289" refreshError="1"/>
      <sheetData sheetId="17290" refreshError="1"/>
      <sheetData sheetId="17291" refreshError="1"/>
      <sheetData sheetId="17292" refreshError="1"/>
      <sheetData sheetId="17293" refreshError="1"/>
      <sheetData sheetId="17294" refreshError="1"/>
      <sheetData sheetId="17295" refreshError="1"/>
      <sheetData sheetId="17296" refreshError="1"/>
      <sheetData sheetId="17297" refreshError="1"/>
      <sheetData sheetId="17298" refreshError="1"/>
      <sheetData sheetId="17299" refreshError="1"/>
      <sheetData sheetId="17300" refreshError="1"/>
      <sheetData sheetId="17301" refreshError="1"/>
      <sheetData sheetId="17302" refreshError="1"/>
      <sheetData sheetId="17303">
        <row r="9">
          <cell r="A9" t="str">
            <v>A</v>
          </cell>
        </row>
      </sheetData>
      <sheetData sheetId="17304">
        <row r="9">
          <cell r="A9" t="str">
            <v>A</v>
          </cell>
        </row>
      </sheetData>
      <sheetData sheetId="17305" refreshError="1"/>
      <sheetData sheetId="17306">
        <row r="9">
          <cell r="A9" t="str">
            <v>A</v>
          </cell>
        </row>
      </sheetData>
      <sheetData sheetId="17307">
        <row r="9">
          <cell r="A9" t="str">
            <v>A</v>
          </cell>
        </row>
      </sheetData>
      <sheetData sheetId="17308">
        <row r="9">
          <cell r="A9" t="str">
            <v>A</v>
          </cell>
        </row>
      </sheetData>
      <sheetData sheetId="17309">
        <row r="9">
          <cell r="A9" t="str">
            <v>A</v>
          </cell>
        </row>
      </sheetData>
      <sheetData sheetId="17310">
        <row r="9">
          <cell r="A9" t="str">
            <v>A</v>
          </cell>
        </row>
      </sheetData>
      <sheetData sheetId="17311">
        <row r="9">
          <cell r="A9" t="str">
            <v>A</v>
          </cell>
        </row>
      </sheetData>
      <sheetData sheetId="17312">
        <row r="9">
          <cell r="A9" t="str">
            <v>A</v>
          </cell>
        </row>
      </sheetData>
      <sheetData sheetId="17313">
        <row r="9">
          <cell r="A9" t="str">
            <v>A</v>
          </cell>
        </row>
      </sheetData>
      <sheetData sheetId="17314">
        <row r="9">
          <cell r="A9" t="str">
            <v>A</v>
          </cell>
        </row>
      </sheetData>
      <sheetData sheetId="17315">
        <row r="9">
          <cell r="A9" t="str">
            <v>A</v>
          </cell>
        </row>
      </sheetData>
      <sheetData sheetId="17316">
        <row r="9">
          <cell r="A9" t="str">
            <v>A</v>
          </cell>
        </row>
      </sheetData>
      <sheetData sheetId="17317">
        <row r="9">
          <cell r="A9" t="str">
            <v>A</v>
          </cell>
        </row>
      </sheetData>
      <sheetData sheetId="17318">
        <row r="9">
          <cell r="A9" t="str">
            <v>A</v>
          </cell>
        </row>
      </sheetData>
      <sheetData sheetId="17319">
        <row r="9">
          <cell r="A9" t="str">
            <v>A</v>
          </cell>
        </row>
      </sheetData>
      <sheetData sheetId="17320">
        <row r="9">
          <cell r="A9" t="str">
            <v>A</v>
          </cell>
        </row>
      </sheetData>
      <sheetData sheetId="17321">
        <row r="9">
          <cell r="A9" t="str">
            <v>A</v>
          </cell>
        </row>
      </sheetData>
      <sheetData sheetId="17322">
        <row r="9">
          <cell r="A9" t="str">
            <v>A</v>
          </cell>
        </row>
      </sheetData>
      <sheetData sheetId="17323">
        <row r="9">
          <cell r="A9" t="str">
            <v>A</v>
          </cell>
        </row>
      </sheetData>
      <sheetData sheetId="17324">
        <row r="9">
          <cell r="A9" t="str">
            <v>A</v>
          </cell>
        </row>
      </sheetData>
      <sheetData sheetId="17325">
        <row r="9">
          <cell r="A9" t="str">
            <v>A</v>
          </cell>
        </row>
      </sheetData>
      <sheetData sheetId="17326">
        <row r="9">
          <cell r="A9" t="str">
            <v>A</v>
          </cell>
        </row>
      </sheetData>
      <sheetData sheetId="17327">
        <row r="9">
          <cell r="A9" t="str">
            <v>A</v>
          </cell>
        </row>
      </sheetData>
      <sheetData sheetId="17328">
        <row r="9">
          <cell r="A9" t="str">
            <v>A</v>
          </cell>
        </row>
      </sheetData>
      <sheetData sheetId="17329">
        <row r="9">
          <cell r="A9" t="str">
            <v>A</v>
          </cell>
        </row>
      </sheetData>
      <sheetData sheetId="17330" refreshError="1"/>
      <sheetData sheetId="17331" refreshError="1"/>
      <sheetData sheetId="17332" refreshError="1"/>
      <sheetData sheetId="17333" refreshError="1"/>
      <sheetData sheetId="17334" refreshError="1"/>
      <sheetData sheetId="17335" refreshError="1"/>
      <sheetData sheetId="17336">
        <row r="9">
          <cell r="A9" t="str">
            <v>A</v>
          </cell>
        </row>
      </sheetData>
      <sheetData sheetId="17337">
        <row r="9">
          <cell r="A9" t="str">
            <v>A</v>
          </cell>
        </row>
      </sheetData>
      <sheetData sheetId="17338">
        <row r="9">
          <cell r="A9" t="str">
            <v>A</v>
          </cell>
        </row>
      </sheetData>
      <sheetData sheetId="17339" refreshError="1"/>
      <sheetData sheetId="17340" refreshError="1"/>
      <sheetData sheetId="17341" refreshError="1"/>
      <sheetData sheetId="17342" refreshError="1"/>
      <sheetData sheetId="17343" refreshError="1"/>
      <sheetData sheetId="17344" refreshError="1"/>
      <sheetData sheetId="17345" refreshError="1"/>
      <sheetData sheetId="17346">
        <row r="9">
          <cell r="A9" t="str">
            <v>A</v>
          </cell>
        </row>
      </sheetData>
      <sheetData sheetId="17347" refreshError="1"/>
      <sheetData sheetId="17348">
        <row r="9">
          <cell r="A9" t="str">
            <v>A</v>
          </cell>
        </row>
      </sheetData>
      <sheetData sheetId="17349">
        <row r="9">
          <cell r="A9" t="str">
            <v>A</v>
          </cell>
        </row>
      </sheetData>
      <sheetData sheetId="17350">
        <row r="9">
          <cell r="A9" t="str">
            <v>A</v>
          </cell>
        </row>
      </sheetData>
      <sheetData sheetId="17351">
        <row r="9">
          <cell r="A9" t="str">
            <v>A</v>
          </cell>
        </row>
      </sheetData>
      <sheetData sheetId="17352">
        <row r="9">
          <cell r="A9" t="str">
            <v>A</v>
          </cell>
        </row>
      </sheetData>
      <sheetData sheetId="17353">
        <row r="9">
          <cell r="A9" t="str">
            <v>A</v>
          </cell>
        </row>
      </sheetData>
      <sheetData sheetId="17354">
        <row r="9">
          <cell r="A9" t="str">
            <v>A</v>
          </cell>
        </row>
      </sheetData>
      <sheetData sheetId="17355">
        <row r="9">
          <cell r="A9" t="str">
            <v>A</v>
          </cell>
        </row>
      </sheetData>
      <sheetData sheetId="17356">
        <row r="9">
          <cell r="A9" t="str">
            <v>A</v>
          </cell>
        </row>
      </sheetData>
      <sheetData sheetId="17357">
        <row r="9">
          <cell r="A9" t="str">
            <v>A</v>
          </cell>
        </row>
      </sheetData>
      <sheetData sheetId="17358">
        <row r="9">
          <cell r="A9" t="str">
            <v>A</v>
          </cell>
        </row>
      </sheetData>
      <sheetData sheetId="17359">
        <row r="9">
          <cell r="A9" t="str">
            <v>A</v>
          </cell>
        </row>
      </sheetData>
      <sheetData sheetId="17360">
        <row r="9">
          <cell r="A9" t="str">
            <v>A</v>
          </cell>
        </row>
      </sheetData>
      <sheetData sheetId="17361">
        <row r="9">
          <cell r="A9" t="str">
            <v>A</v>
          </cell>
        </row>
      </sheetData>
      <sheetData sheetId="17362">
        <row r="9">
          <cell r="A9" t="str">
            <v>A</v>
          </cell>
        </row>
      </sheetData>
      <sheetData sheetId="17363">
        <row r="9">
          <cell r="A9" t="str">
            <v>A</v>
          </cell>
        </row>
      </sheetData>
      <sheetData sheetId="17364">
        <row r="9">
          <cell r="A9" t="str">
            <v>A</v>
          </cell>
        </row>
      </sheetData>
      <sheetData sheetId="17365">
        <row r="9">
          <cell r="A9" t="str">
            <v>A</v>
          </cell>
        </row>
      </sheetData>
      <sheetData sheetId="17366">
        <row r="9">
          <cell r="A9" t="str">
            <v>A</v>
          </cell>
        </row>
      </sheetData>
      <sheetData sheetId="17367">
        <row r="9">
          <cell r="A9" t="str">
            <v>A</v>
          </cell>
        </row>
      </sheetData>
      <sheetData sheetId="17368">
        <row r="9">
          <cell r="A9" t="str">
            <v>A</v>
          </cell>
        </row>
      </sheetData>
      <sheetData sheetId="17369">
        <row r="9">
          <cell r="A9" t="str">
            <v>A</v>
          </cell>
        </row>
      </sheetData>
      <sheetData sheetId="17370">
        <row r="9">
          <cell r="A9" t="str">
            <v>A</v>
          </cell>
        </row>
      </sheetData>
      <sheetData sheetId="17371">
        <row r="9">
          <cell r="A9" t="str">
            <v>A</v>
          </cell>
        </row>
      </sheetData>
      <sheetData sheetId="17372">
        <row r="9">
          <cell r="A9" t="str">
            <v>A</v>
          </cell>
        </row>
      </sheetData>
      <sheetData sheetId="17373">
        <row r="9">
          <cell r="A9" t="str">
            <v>A</v>
          </cell>
        </row>
      </sheetData>
      <sheetData sheetId="17374">
        <row r="9">
          <cell r="A9" t="str">
            <v>A</v>
          </cell>
        </row>
      </sheetData>
      <sheetData sheetId="17375">
        <row r="9">
          <cell r="A9" t="str">
            <v>A</v>
          </cell>
        </row>
      </sheetData>
      <sheetData sheetId="17376">
        <row r="9">
          <cell r="A9" t="str">
            <v>A</v>
          </cell>
        </row>
      </sheetData>
      <sheetData sheetId="17377">
        <row r="9">
          <cell r="A9" t="str">
            <v>A</v>
          </cell>
        </row>
      </sheetData>
      <sheetData sheetId="17378">
        <row r="9">
          <cell r="A9" t="str">
            <v>A</v>
          </cell>
        </row>
      </sheetData>
      <sheetData sheetId="17379">
        <row r="9">
          <cell r="A9" t="str">
            <v>A</v>
          </cell>
        </row>
      </sheetData>
      <sheetData sheetId="17380">
        <row r="9">
          <cell r="A9" t="str">
            <v>A</v>
          </cell>
        </row>
      </sheetData>
      <sheetData sheetId="17381">
        <row r="9">
          <cell r="A9" t="str">
            <v>A</v>
          </cell>
        </row>
      </sheetData>
      <sheetData sheetId="17382">
        <row r="9">
          <cell r="A9" t="str">
            <v>A</v>
          </cell>
        </row>
      </sheetData>
      <sheetData sheetId="17383">
        <row r="9">
          <cell r="A9" t="str">
            <v>A</v>
          </cell>
        </row>
      </sheetData>
      <sheetData sheetId="17384">
        <row r="9">
          <cell r="A9" t="str">
            <v>A</v>
          </cell>
        </row>
      </sheetData>
      <sheetData sheetId="17385">
        <row r="9">
          <cell r="A9" t="str">
            <v>A</v>
          </cell>
        </row>
      </sheetData>
      <sheetData sheetId="17386">
        <row r="9">
          <cell r="A9" t="str">
            <v>A</v>
          </cell>
        </row>
      </sheetData>
      <sheetData sheetId="17387">
        <row r="9">
          <cell r="A9" t="str">
            <v>A</v>
          </cell>
        </row>
      </sheetData>
      <sheetData sheetId="17388">
        <row r="9">
          <cell r="A9" t="str">
            <v>A</v>
          </cell>
        </row>
      </sheetData>
      <sheetData sheetId="17389">
        <row r="9">
          <cell r="A9" t="str">
            <v>A</v>
          </cell>
        </row>
      </sheetData>
      <sheetData sheetId="17390">
        <row r="9">
          <cell r="A9" t="str">
            <v>A</v>
          </cell>
        </row>
      </sheetData>
      <sheetData sheetId="17391">
        <row r="9">
          <cell r="A9" t="str">
            <v>A</v>
          </cell>
        </row>
      </sheetData>
      <sheetData sheetId="17392">
        <row r="9">
          <cell r="A9" t="str">
            <v>A</v>
          </cell>
        </row>
      </sheetData>
      <sheetData sheetId="17393">
        <row r="9">
          <cell r="A9" t="str">
            <v>A</v>
          </cell>
        </row>
      </sheetData>
      <sheetData sheetId="17394">
        <row r="9">
          <cell r="A9" t="str">
            <v>A</v>
          </cell>
        </row>
      </sheetData>
      <sheetData sheetId="17395">
        <row r="9">
          <cell r="A9" t="str">
            <v>A</v>
          </cell>
        </row>
      </sheetData>
      <sheetData sheetId="17396">
        <row r="9">
          <cell r="A9" t="str">
            <v>A</v>
          </cell>
        </row>
      </sheetData>
      <sheetData sheetId="17397">
        <row r="9">
          <cell r="A9" t="str">
            <v>A</v>
          </cell>
        </row>
      </sheetData>
      <sheetData sheetId="17398">
        <row r="9">
          <cell r="A9" t="str">
            <v>A</v>
          </cell>
        </row>
      </sheetData>
      <sheetData sheetId="17399">
        <row r="9">
          <cell r="A9" t="str">
            <v>A</v>
          </cell>
        </row>
      </sheetData>
      <sheetData sheetId="17400">
        <row r="9">
          <cell r="A9" t="str">
            <v>A</v>
          </cell>
        </row>
      </sheetData>
      <sheetData sheetId="17401">
        <row r="9">
          <cell r="A9" t="str">
            <v>A</v>
          </cell>
        </row>
      </sheetData>
      <sheetData sheetId="17402">
        <row r="9">
          <cell r="A9" t="str">
            <v>A</v>
          </cell>
        </row>
      </sheetData>
      <sheetData sheetId="17403">
        <row r="9">
          <cell r="A9" t="str">
            <v>A</v>
          </cell>
        </row>
      </sheetData>
      <sheetData sheetId="17404">
        <row r="9">
          <cell r="A9" t="str">
            <v>A</v>
          </cell>
        </row>
      </sheetData>
      <sheetData sheetId="17405">
        <row r="9">
          <cell r="A9" t="str">
            <v>A</v>
          </cell>
        </row>
      </sheetData>
      <sheetData sheetId="17406">
        <row r="9">
          <cell r="A9" t="str">
            <v>A</v>
          </cell>
        </row>
      </sheetData>
      <sheetData sheetId="17407">
        <row r="9">
          <cell r="A9" t="str">
            <v>A</v>
          </cell>
        </row>
      </sheetData>
      <sheetData sheetId="17408">
        <row r="9">
          <cell r="A9" t="str">
            <v>A</v>
          </cell>
        </row>
      </sheetData>
      <sheetData sheetId="17409">
        <row r="9">
          <cell r="A9" t="str">
            <v>A</v>
          </cell>
        </row>
      </sheetData>
      <sheetData sheetId="17410">
        <row r="9">
          <cell r="A9" t="str">
            <v>A</v>
          </cell>
        </row>
      </sheetData>
      <sheetData sheetId="17411">
        <row r="9">
          <cell r="A9" t="str">
            <v>A</v>
          </cell>
        </row>
      </sheetData>
      <sheetData sheetId="17412">
        <row r="9">
          <cell r="A9" t="str">
            <v>A</v>
          </cell>
        </row>
      </sheetData>
      <sheetData sheetId="17413">
        <row r="9">
          <cell r="A9" t="str">
            <v>A</v>
          </cell>
        </row>
      </sheetData>
      <sheetData sheetId="17414">
        <row r="9">
          <cell r="A9" t="str">
            <v>A</v>
          </cell>
        </row>
      </sheetData>
      <sheetData sheetId="17415">
        <row r="9">
          <cell r="A9" t="str">
            <v>A</v>
          </cell>
        </row>
      </sheetData>
      <sheetData sheetId="17416">
        <row r="9">
          <cell r="A9" t="str">
            <v>A</v>
          </cell>
        </row>
      </sheetData>
      <sheetData sheetId="17417">
        <row r="9">
          <cell r="A9" t="str">
            <v>A</v>
          </cell>
        </row>
      </sheetData>
      <sheetData sheetId="17418">
        <row r="9">
          <cell r="A9" t="str">
            <v>A</v>
          </cell>
        </row>
      </sheetData>
      <sheetData sheetId="17419">
        <row r="9">
          <cell r="A9" t="str">
            <v>A</v>
          </cell>
        </row>
      </sheetData>
      <sheetData sheetId="17420">
        <row r="9">
          <cell r="A9" t="str">
            <v>A</v>
          </cell>
        </row>
      </sheetData>
      <sheetData sheetId="17421">
        <row r="9">
          <cell r="A9" t="str">
            <v>A</v>
          </cell>
        </row>
      </sheetData>
      <sheetData sheetId="17422">
        <row r="9">
          <cell r="A9" t="str">
            <v>A</v>
          </cell>
        </row>
      </sheetData>
      <sheetData sheetId="17423">
        <row r="9">
          <cell r="A9" t="str">
            <v>A</v>
          </cell>
        </row>
      </sheetData>
      <sheetData sheetId="17424">
        <row r="9">
          <cell r="A9" t="str">
            <v>A</v>
          </cell>
        </row>
      </sheetData>
      <sheetData sheetId="17425">
        <row r="9">
          <cell r="A9" t="str">
            <v>A</v>
          </cell>
        </row>
      </sheetData>
      <sheetData sheetId="17426">
        <row r="9">
          <cell r="A9" t="str">
            <v>A</v>
          </cell>
        </row>
      </sheetData>
      <sheetData sheetId="17427">
        <row r="9">
          <cell r="A9" t="str">
            <v>A</v>
          </cell>
        </row>
      </sheetData>
      <sheetData sheetId="17428">
        <row r="9">
          <cell r="A9" t="str">
            <v>A</v>
          </cell>
        </row>
      </sheetData>
      <sheetData sheetId="17429" refreshError="1"/>
      <sheetData sheetId="17430" refreshError="1"/>
      <sheetData sheetId="17431" refreshError="1"/>
      <sheetData sheetId="17432" refreshError="1"/>
      <sheetData sheetId="17433" refreshError="1"/>
      <sheetData sheetId="17434" refreshError="1"/>
      <sheetData sheetId="17435" refreshError="1"/>
      <sheetData sheetId="17436" refreshError="1"/>
      <sheetData sheetId="17437" refreshError="1"/>
      <sheetData sheetId="17438" refreshError="1"/>
      <sheetData sheetId="17439" refreshError="1"/>
      <sheetData sheetId="17440" refreshError="1"/>
      <sheetData sheetId="17441" refreshError="1"/>
      <sheetData sheetId="17442" refreshError="1"/>
      <sheetData sheetId="17443" refreshError="1"/>
      <sheetData sheetId="17444" refreshError="1"/>
      <sheetData sheetId="17445">
        <row r="9">
          <cell r="A9" t="str">
            <v>A</v>
          </cell>
        </row>
      </sheetData>
      <sheetData sheetId="17446">
        <row r="9">
          <cell r="A9" t="str">
            <v>A</v>
          </cell>
        </row>
      </sheetData>
      <sheetData sheetId="17447">
        <row r="9">
          <cell r="A9" t="str">
            <v>A</v>
          </cell>
        </row>
      </sheetData>
      <sheetData sheetId="17448">
        <row r="9">
          <cell r="A9" t="str">
            <v>A</v>
          </cell>
        </row>
      </sheetData>
      <sheetData sheetId="17449" refreshError="1"/>
      <sheetData sheetId="17450" refreshError="1"/>
      <sheetData sheetId="17451" refreshError="1"/>
      <sheetData sheetId="17452">
        <row r="9">
          <cell r="A9" t="str">
            <v>A</v>
          </cell>
        </row>
      </sheetData>
      <sheetData sheetId="17453" refreshError="1"/>
      <sheetData sheetId="17454" refreshError="1"/>
      <sheetData sheetId="17455" refreshError="1"/>
      <sheetData sheetId="17456" refreshError="1"/>
      <sheetData sheetId="17457" refreshError="1"/>
      <sheetData sheetId="17458" refreshError="1"/>
      <sheetData sheetId="17459" refreshError="1"/>
      <sheetData sheetId="17460" refreshError="1"/>
      <sheetData sheetId="17461">
        <row r="9">
          <cell r="A9" t="str">
            <v>A</v>
          </cell>
        </row>
      </sheetData>
      <sheetData sheetId="17462" refreshError="1"/>
      <sheetData sheetId="17463" refreshError="1"/>
      <sheetData sheetId="17464" refreshError="1"/>
      <sheetData sheetId="17465" refreshError="1"/>
      <sheetData sheetId="17466" refreshError="1"/>
      <sheetData sheetId="17467" refreshError="1"/>
      <sheetData sheetId="17468" refreshError="1"/>
      <sheetData sheetId="17469" refreshError="1"/>
      <sheetData sheetId="17470" refreshError="1"/>
      <sheetData sheetId="17471" refreshError="1"/>
      <sheetData sheetId="17472" refreshError="1"/>
      <sheetData sheetId="17473" refreshError="1"/>
      <sheetData sheetId="17474" refreshError="1"/>
      <sheetData sheetId="17475" refreshError="1"/>
      <sheetData sheetId="17476" refreshError="1"/>
      <sheetData sheetId="17477" refreshError="1"/>
      <sheetData sheetId="17478" refreshError="1"/>
      <sheetData sheetId="17479" refreshError="1"/>
      <sheetData sheetId="17480" refreshError="1"/>
      <sheetData sheetId="17481" refreshError="1"/>
      <sheetData sheetId="17482" refreshError="1"/>
      <sheetData sheetId="17483" refreshError="1"/>
      <sheetData sheetId="17484" refreshError="1"/>
      <sheetData sheetId="17485" refreshError="1"/>
      <sheetData sheetId="17486" refreshError="1"/>
      <sheetData sheetId="17487" refreshError="1"/>
      <sheetData sheetId="17488" refreshError="1"/>
      <sheetData sheetId="17489" refreshError="1"/>
      <sheetData sheetId="17490" refreshError="1"/>
      <sheetData sheetId="17491" refreshError="1"/>
      <sheetData sheetId="17492" refreshError="1"/>
      <sheetData sheetId="17493" refreshError="1"/>
      <sheetData sheetId="17494" refreshError="1"/>
      <sheetData sheetId="17495" refreshError="1"/>
      <sheetData sheetId="17496" refreshError="1"/>
      <sheetData sheetId="17497" refreshError="1"/>
      <sheetData sheetId="17498" refreshError="1"/>
      <sheetData sheetId="17499" refreshError="1"/>
      <sheetData sheetId="17500" refreshError="1"/>
      <sheetData sheetId="17501" refreshError="1"/>
      <sheetData sheetId="17502" refreshError="1"/>
      <sheetData sheetId="17503" refreshError="1"/>
      <sheetData sheetId="17504" refreshError="1"/>
      <sheetData sheetId="17505" refreshError="1"/>
      <sheetData sheetId="17506" refreshError="1"/>
      <sheetData sheetId="17507" refreshError="1"/>
      <sheetData sheetId="17508" refreshError="1"/>
      <sheetData sheetId="17509" refreshError="1"/>
      <sheetData sheetId="17510" refreshError="1"/>
      <sheetData sheetId="17511" refreshError="1"/>
      <sheetData sheetId="17512" refreshError="1"/>
      <sheetData sheetId="17513" refreshError="1"/>
      <sheetData sheetId="17514" refreshError="1"/>
      <sheetData sheetId="17515" refreshError="1"/>
      <sheetData sheetId="17516" refreshError="1"/>
      <sheetData sheetId="17517" refreshError="1"/>
      <sheetData sheetId="17518">
        <row r="9">
          <cell r="A9" t="str">
            <v>A</v>
          </cell>
        </row>
      </sheetData>
      <sheetData sheetId="17519" refreshError="1"/>
      <sheetData sheetId="17520" refreshError="1"/>
      <sheetData sheetId="17521">
        <row r="9">
          <cell r="A9" t="str">
            <v>A</v>
          </cell>
        </row>
      </sheetData>
      <sheetData sheetId="17522">
        <row r="9">
          <cell r="A9" t="str">
            <v>A</v>
          </cell>
        </row>
      </sheetData>
      <sheetData sheetId="17523" refreshError="1"/>
      <sheetData sheetId="17524" refreshError="1"/>
      <sheetData sheetId="17525" refreshError="1"/>
      <sheetData sheetId="17526">
        <row r="9">
          <cell r="A9" t="str">
            <v>A</v>
          </cell>
        </row>
      </sheetData>
      <sheetData sheetId="17527" refreshError="1"/>
      <sheetData sheetId="17528">
        <row r="9">
          <cell r="A9" t="str">
            <v>A</v>
          </cell>
        </row>
      </sheetData>
      <sheetData sheetId="17529">
        <row r="9">
          <cell r="A9" t="str">
            <v>A</v>
          </cell>
        </row>
      </sheetData>
      <sheetData sheetId="17530" refreshError="1"/>
      <sheetData sheetId="17531">
        <row r="9">
          <cell r="A9" t="str">
            <v>A</v>
          </cell>
        </row>
      </sheetData>
      <sheetData sheetId="17532">
        <row r="9">
          <cell r="A9" t="str">
            <v>A</v>
          </cell>
        </row>
      </sheetData>
      <sheetData sheetId="17533">
        <row r="9">
          <cell r="A9" t="str">
            <v>A</v>
          </cell>
        </row>
      </sheetData>
      <sheetData sheetId="17534">
        <row r="9">
          <cell r="A9" t="str">
            <v>A</v>
          </cell>
        </row>
      </sheetData>
      <sheetData sheetId="17535">
        <row r="9">
          <cell r="A9" t="str">
            <v>A</v>
          </cell>
        </row>
      </sheetData>
      <sheetData sheetId="17536">
        <row r="9">
          <cell r="A9" t="str">
            <v>A</v>
          </cell>
        </row>
      </sheetData>
      <sheetData sheetId="17537">
        <row r="9">
          <cell r="A9" t="str">
            <v>A</v>
          </cell>
        </row>
      </sheetData>
      <sheetData sheetId="17538">
        <row r="9">
          <cell r="A9" t="str">
            <v>A</v>
          </cell>
        </row>
      </sheetData>
      <sheetData sheetId="17539">
        <row r="9">
          <cell r="A9" t="str">
            <v>A</v>
          </cell>
        </row>
      </sheetData>
      <sheetData sheetId="17540">
        <row r="9">
          <cell r="A9" t="str">
            <v>A</v>
          </cell>
        </row>
      </sheetData>
      <sheetData sheetId="17541" refreshError="1"/>
      <sheetData sheetId="17542" refreshError="1"/>
      <sheetData sheetId="17543" refreshError="1"/>
      <sheetData sheetId="17544" refreshError="1"/>
      <sheetData sheetId="17545" refreshError="1"/>
      <sheetData sheetId="17546" refreshError="1"/>
      <sheetData sheetId="17547">
        <row r="9">
          <cell r="A9" t="str">
            <v>A</v>
          </cell>
        </row>
      </sheetData>
      <sheetData sheetId="17548" refreshError="1"/>
      <sheetData sheetId="17549" refreshError="1"/>
      <sheetData sheetId="17550" refreshError="1"/>
      <sheetData sheetId="17551" refreshError="1"/>
      <sheetData sheetId="17552" refreshError="1"/>
      <sheetData sheetId="17553">
        <row r="9">
          <cell r="A9" t="str">
            <v>A</v>
          </cell>
        </row>
      </sheetData>
      <sheetData sheetId="17554">
        <row r="9">
          <cell r="A9" t="str">
            <v>A</v>
          </cell>
        </row>
      </sheetData>
      <sheetData sheetId="17555">
        <row r="9">
          <cell r="A9" t="str">
            <v>A</v>
          </cell>
        </row>
      </sheetData>
      <sheetData sheetId="17556">
        <row r="9">
          <cell r="A9" t="str">
            <v>A</v>
          </cell>
        </row>
      </sheetData>
      <sheetData sheetId="17557" refreshError="1"/>
      <sheetData sheetId="17558">
        <row r="9">
          <cell r="A9" t="str">
            <v>A</v>
          </cell>
        </row>
      </sheetData>
      <sheetData sheetId="17559">
        <row r="9">
          <cell r="A9" t="str">
            <v>A</v>
          </cell>
        </row>
      </sheetData>
      <sheetData sheetId="17560" refreshError="1"/>
      <sheetData sheetId="17561" refreshError="1"/>
      <sheetData sheetId="17562" refreshError="1"/>
      <sheetData sheetId="17563" refreshError="1"/>
      <sheetData sheetId="17564">
        <row r="9">
          <cell r="A9" t="str">
            <v>A</v>
          </cell>
        </row>
      </sheetData>
      <sheetData sheetId="17565">
        <row r="9">
          <cell r="A9" t="str">
            <v>A</v>
          </cell>
        </row>
      </sheetData>
      <sheetData sheetId="17566">
        <row r="9">
          <cell r="A9" t="str">
            <v>A</v>
          </cell>
        </row>
      </sheetData>
      <sheetData sheetId="17567">
        <row r="9">
          <cell r="A9" t="str">
            <v>A</v>
          </cell>
        </row>
      </sheetData>
      <sheetData sheetId="17568">
        <row r="9">
          <cell r="A9" t="str">
            <v>A</v>
          </cell>
        </row>
      </sheetData>
      <sheetData sheetId="17569">
        <row r="9">
          <cell r="A9" t="str">
            <v>A</v>
          </cell>
        </row>
      </sheetData>
      <sheetData sheetId="17570">
        <row r="9">
          <cell r="A9" t="str">
            <v>A</v>
          </cell>
        </row>
      </sheetData>
      <sheetData sheetId="17571" refreshError="1"/>
      <sheetData sheetId="17572" refreshError="1"/>
      <sheetData sheetId="17573">
        <row r="9">
          <cell r="A9" t="str">
            <v>A</v>
          </cell>
        </row>
      </sheetData>
      <sheetData sheetId="17574">
        <row r="9">
          <cell r="A9" t="str">
            <v>A</v>
          </cell>
        </row>
      </sheetData>
      <sheetData sheetId="17575">
        <row r="9">
          <cell r="A9" t="str">
            <v>A</v>
          </cell>
        </row>
      </sheetData>
      <sheetData sheetId="17576">
        <row r="9">
          <cell r="A9" t="str">
            <v>A</v>
          </cell>
        </row>
      </sheetData>
      <sheetData sheetId="17577">
        <row r="9">
          <cell r="A9" t="str">
            <v>A</v>
          </cell>
        </row>
      </sheetData>
      <sheetData sheetId="17578">
        <row r="9">
          <cell r="A9" t="str">
            <v>A</v>
          </cell>
        </row>
      </sheetData>
      <sheetData sheetId="17579">
        <row r="9">
          <cell r="A9" t="str">
            <v>A</v>
          </cell>
        </row>
      </sheetData>
      <sheetData sheetId="17580">
        <row r="9">
          <cell r="A9" t="str">
            <v>A</v>
          </cell>
        </row>
      </sheetData>
      <sheetData sheetId="17581">
        <row r="9">
          <cell r="A9" t="str">
            <v>A</v>
          </cell>
        </row>
      </sheetData>
      <sheetData sheetId="17582">
        <row r="9">
          <cell r="A9" t="str">
            <v>A</v>
          </cell>
        </row>
      </sheetData>
      <sheetData sheetId="17583">
        <row r="9">
          <cell r="A9" t="str">
            <v>A</v>
          </cell>
        </row>
      </sheetData>
      <sheetData sheetId="17584">
        <row r="9">
          <cell r="A9" t="str">
            <v>A</v>
          </cell>
        </row>
      </sheetData>
      <sheetData sheetId="17585">
        <row r="9">
          <cell r="A9" t="str">
            <v>A</v>
          </cell>
        </row>
      </sheetData>
      <sheetData sheetId="17586">
        <row r="9">
          <cell r="A9" t="str">
            <v>A</v>
          </cell>
        </row>
      </sheetData>
      <sheetData sheetId="17587">
        <row r="9">
          <cell r="A9" t="str">
            <v>A</v>
          </cell>
        </row>
      </sheetData>
      <sheetData sheetId="17588">
        <row r="9">
          <cell r="A9" t="str">
            <v>A</v>
          </cell>
        </row>
      </sheetData>
      <sheetData sheetId="17589">
        <row r="9">
          <cell r="A9" t="str">
            <v>A</v>
          </cell>
        </row>
      </sheetData>
      <sheetData sheetId="17590">
        <row r="9">
          <cell r="A9" t="str">
            <v>A</v>
          </cell>
        </row>
      </sheetData>
      <sheetData sheetId="17591">
        <row r="9">
          <cell r="A9" t="str">
            <v>A</v>
          </cell>
        </row>
      </sheetData>
      <sheetData sheetId="17592">
        <row r="9">
          <cell r="A9" t="str">
            <v>A</v>
          </cell>
        </row>
      </sheetData>
      <sheetData sheetId="17593">
        <row r="9">
          <cell r="A9" t="str">
            <v>A</v>
          </cell>
        </row>
      </sheetData>
      <sheetData sheetId="17594">
        <row r="9">
          <cell r="A9" t="str">
            <v>A</v>
          </cell>
        </row>
      </sheetData>
      <sheetData sheetId="17595">
        <row r="9">
          <cell r="A9" t="str">
            <v>A</v>
          </cell>
        </row>
      </sheetData>
      <sheetData sheetId="17596">
        <row r="9">
          <cell r="A9" t="str">
            <v>A</v>
          </cell>
        </row>
      </sheetData>
      <sheetData sheetId="17597">
        <row r="9">
          <cell r="A9" t="str">
            <v>A</v>
          </cell>
        </row>
      </sheetData>
      <sheetData sheetId="17598">
        <row r="9">
          <cell r="A9" t="str">
            <v>A</v>
          </cell>
        </row>
      </sheetData>
      <sheetData sheetId="17599">
        <row r="9">
          <cell r="A9" t="str">
            <v>A</v>
          </cell>
        </row>
      </sheetData>
      <sheetData sheetId="17600">
        <row r="9">
          <cell r="A9" t="str">
            <v>A</v>
          </cell>
        </row>
      </sheetData>
      <sheetData sheetId="17601">
        <row r="9">
          <cell r="A9" t="str">
            <v>A</v>
          </cell>
        </row>
      </sheetData>
      <sheetData sheetId="17602">
        <row r="9">
          <cell r="A9" t="str">
            <v>A</v>
          </cell>
        </row>
      </sheetData>
      <sheetData sheetId="17603">
        <row r="9">
          <cell r="A9" t="str">
            <v>A</v>
          </cell>
        </row>
      </sheetData>
      <sheetData sheetId="17604">
        <row r="9">
          <cell r="A9" t="str">
            <v>A</v>
          </cell>
        </row>
      </sheetData>
      <sheetData sheetId="17605">
        <row r="9">
          <cell r="A9" t="str">
            <v>A</v>
          </cell>
        </row>
      </sheetData>
      <sheetData sheetId="17606">
        <row r="9">
          <cell r="A9" t="str">
            <v>A</v>
          </cell>
        </row>
      </sheetData>
      <sheetData sheetId="17607">
        <row r="9">
          <cell r="A9" t="str">
            <v>A</v>
          </cell>
        </row>
      </sheetData>
      <sheetData sheetId="17608">
        <row r="9">
          <cell r="A9" t="str">
            <v>A</v>
          </cell>
        </row>
      </sheetData>
      <sheetData sheetId="17609">
        <row r="9">
          <cell r="A9" t="str">
            <v>A</v>
          </cell>
        </row>
      </sheetData>
      <sheetData sheetId="17610">
        <row r="9">
          <cell r="A9" t="str">
            <v>A</v>
          </cell>
        </row>
      </sheetData>
      <sheetData sheetId="17611">
        <row r="9">
          <cell r="A9" t="str">
            <v>A</v>
          </cell>
        </row>
      </sheetData>
      <sheetData sheetId="17612">
        <row r="9">
          <cell r="A9" t="str">
            <v>A</v>
          </cell>
        </row>
      </sheetData>
      <sheetData sheetId="17613">
        <row r="9">
          <cell r="A9" t="str">
            <v>A</v>
          </cell>
        </row>
      </sheetData>
      <sheetData sheetId="17614">
        <row r="9">
          <cell r="A9" t="str">
            <v>A</v>
          </cell>
        </row>
      </sheetData>
      <sheetData sheetId="17615">
        <row r="9">
          <cell r="A9" t="str">
            <v>A</v>
          </cell>
        </row>
      </sheetData>
      <sheetData sheetId="17616">
        <row r="9">
          <cell r="A9" t="str">
            <v>A</v>
          </cell>
        </row>
      </sheetData>
      <sheetData sheetId="17617">
        <row r="9">
          <cell r="A9" t="str">
            <v>A</v>
          </cell>
        </row>
      </sheetData>
      <sheetData sheetId="17618">
        <row r="9">
          <cell r="A9" t="str">
            <v>A</v>
          </cell>
        </row>
      </sheetData>
      <sheetData sheetId="17619">
        <row r="9">
          <cell r="A9" t="str">
            <v>A</v>
          </cell>
        </row>
      </sheetData>
      <sheetData sheetId="17620">
        <row r="9">
          <cell r="A9" t="str">
            <v>A</v>
          </cell>
        </row>
      </sheetData>
      <sheetData sheetId="17621">
        <row r="9">
          <cell r="A9" t="str">
            <v>A</v>
          </cell>
        </row>
      </sheetData>
      <sheetData sheetId="17622">
        <row r="9">
          <cell r="A9" t="str">
            <v>A</v>
          </cell>
        </row>
      </sheetData>
      <sheetData sheetId="17623">
        <row r="9">
          <cell r="A9" t="str">
            <v>A</v>
          </cell>
        </row>
      </sheetData>
      <sheetData sheetId="17624">
        <row r="9">
          <cell r="A9" t="str">
            <v>A</v>
          </cell>
        </row>
      </sheetData>
      <sheetData sheetId="17625">
        <row r="9">
          <cell r="A9" t="str">
            <v>A</v>
          </cell>
        </row>
      </sheetData>
      <sheetData sheetId="17626">
        <row r="9">
          <cell r="A9" t="str">
            <v>A</v>
          </cell>
        </row>
      </sheetData>
      <sheetData sheetId="17627">
        <row r="9">
          <cell r="A9" t="str">
            <v>A</v>
          </cell>
        </row>
      </sheetData>
      <sheetData sheetId="17628">
        <row r="9">
          <cell r="A9" t="str">
            <v>A</v>
          </cell>
        </row>
      </sheetData>
      <sheetData sheetId="17629">
        <row r="9">
          <cell r="A9" t="str">
            <v>A</v>
          </cell>
        </row>
      </sheetData>
      <sheetData sheetId="17630">
        <row r="9">
          <cell r="A9" t="str">
            <v>A</v>
          </cell>
        </row>
      </sheetData>
      <sheetData sheetId="17631">
        <row r="9">
          <cell r="A9" t="str">
            <v>A</v>
          </cell>
        </row>
      </sheetData>
      <sheetData sheetId="17632">
        <row r="9">
          <cell r="A9" t="str">
            <v>A</v>
          </cell>
        </row>
      </sheetData>
      <sheetData sheetId="17633">
        <row r="9">
          <cell r="A9" t="str">
            <v>A</v>
          </cell>
        </row>
      </sheetData>
      <sheetData sheetId="17634">
        <row r="9">
          <cell r="A9" t="str">
            <v>A</v>
          </cell>
        </row>
      </sheetData>
      <sheetData sheetId="17635">
        <row r="9">
          <cell r="A9" t="str">
            <v>A</v>
          </cell>
        </row>
      </sheetData>
      <sheetData sheetId="17636">
        <row r="9">
          <cell r="A9" t="str">
            <v>A</v>
          </cell>
        </row>
      </sheetData>
      <sheetData sheetId="17637">
        <row r="9">
          <cell r="A9" t="str">
            <v>A</v>
          </cell>
        </row>
      </sheetData>
      <sheetData sheetId="17638">
        <row r="9">
          <cell r="A9" t="str">
            <v>A</v>
          </cell>
        </row>
      </sheetData>
      <sheetData sheetId="17639">
        <row r="9">
          <cell r="A9" t="str">
            <v>A</v>
          </cell>
        </row>
      </sheetData>
      <sheetData sheetId="17640">
        <row r="9">
          <cell r="A9" t="str">
            <v>A</v>
          </cell>
        </row>
      </sheetData>
      <sheetData sheetId="17641">
        <row r="9">
          <cell r="A9" t="str">
            <v>A</v>
          </cell>
        </row>
      </sheetData>
      <sheetData sheetId="17642">
        <row r="9">
          <cell r="A9" t="str">
            <v>A</v>
          </cell>
        </row>
      </sheetData>
      <sheetData sheetId="17643" refreshError="1"/>
      <sheetData sheetId="17644">
        <row r="9">
          <cell r="A9" t="str">
            <v>A</v>
          </cell>
        </row>
      </sheetData>
      <sheetData sheetId="17645" refreshError="1"/>
      <sheetData sheetId="17646">
        <row r="9">
          <cell r="A9" t="str">
            <v>A</v>
          </cell>
        </row>
      </sheetData>
      <sheetData sheetId="17647">
        <row r="9">
          <cell r="A9" t="str">
            <v>A</v>
          </cell>
        </row>
      </sheetData>
      <sheetData sheetId="17648">
        <row r="9">
          <cell r="A9" t="str">
            <v>A</v>
          </cell>
        </row>
      </sheetData>
      <sheetData sheetId="17649" refreshError="1"/>
      <sheetData sheetId="17650" refreshError="1"/>
      <sheetData sheetId="17651">
        <row r="9">
          <cell r="A9" t="str">
            <v>A</v>
          </cell>
        </row>
      </sheetData>
      <sheetData sheetId="17652">
        <row r="9">
          <cell r="A9" t="str">
            <v>A</v>
          </cell>
        </row>
      </sheetData>
      <sheetData sheetId="17653">
        <row r="9">
          <cell r="A9" t="str">
            <v>A</v>
          </cell>
        </row>
      </sheetData>
      <sheetData sheetId="17654">
        <row r="9">
          <cell r="A9" t="str">
            <v>A</v>
          </cell>
        </row>
      </sheetData>
      <sheetData sheetId="17655">
        <row r="9">
          <cell r="A9" t="str">
            <v>A</v>
          </cell>
        </row>
      </sheetData>
      <sheetData sheetId="17656">
        <row r="9">
          <cell r="A9" t="str">
            <v>A</v>
          </cell>
        </row>
      </sheetData>
      <sheetData sheetId="17657">
        <row r="9">
          <cell r="A9" t="str">
            <v>A</v>
          </cell>
        </row>
      </sheetData>
      <sheetData sheetId="17658">
        <row r="9">
          <cell r="A9" t="str">
            <v>A</v>
          </cell>
        </row>
      </sheetData>
      <sheetData sheetId="17659">
        <row r="9">
          <cell r="A9" t="str">
            <v>A</v>
          </cell>
        </row>
      </sheetData>
      <sheetData sheetId="17660">
        <row r="9">
          <cell r="A9" t="str">
            <v>A</v>
          </cell>
        </row>
      </sheetData>
      <sheetData sheetId="17661" refreshError="1"/>
      <sheetData sheetId="17662">
        <row r="9">
          <cell r="A9" t="str">
            <v>A</v>
          </cell>
        </row>
      </sheetData>
      <sheetData sheetId="17663">
        <row r="9">
          <cell r="A9" t="str">
            <v>A</v>
          </cell>
        </row>
      </sheetData>
      <sheetData sheetId="17664">
        <row r="9">
          <cell r="A9" t="str">
            <v>A</v>
          </cell>
        </row>
      </sheetData>
      <sheetData sheetId="17665">
        <row r="9">
          <cell r="A9" t="str">
            <v>A</v>
          </cell>
        </row>
      </sheetData>
      <sheetData sheetId="17666" refreshError="1"/>
      <sheetData sheetId="17667">
        <row r="9">
          <cell r="A9" t="str">
            <v>A</v>
          </cell>
        </row>
      </sheetData>
      <sheetData sheetId="17668">
        <row r="9">
          <cell r="A9" t="str">
            <v>A</v>
          </cell>
        </row>
      </sheetData>
      <sheetData sheetId="17669" refreshError="1"/>
      <sheetData sheetId="17670" refreshError="1"/>
      <sheetData sheetId="17671" refreshError="1"/>
      <sheetData sheetId="17672" refreshError="1"/>
      <sheetData sheetId="17673">
        <row r="9">
          <cell r="A9" t="str">
            <v>A</v>
          </cell>
        </row>
      </sheetData>
      <sheetData sheetId="17674">
        <row r="9">
          <cell r="A9" t="str">
            <v>A</v>
          </cell>
        </row>
      </sheetData>
      <sheetData sheetId="17675">
        <row r="9">
          <cell r="A9" t="str">
            <v>A</v>
          </cell>
        </row>
      </sheetData>
      <sheetData sheetId="17676">
        <row r="9">
          <cell r="A9" t="str">
            <v>A</v>
          </cell>
        </row>
      </sheetData>
      <sheetData sheetId="17677">
        <row r="9">
          <cell r="A9" t="str">
            <v>A</v>
          </cell>
        </row>
      </sheetData>
      <sheetData sheetId="17678">
        <row r="9">
          <cell r="A9" t="str">
            <v>A</v>
          </cell>
        </row>
      </sheetData>
      <sheetData sheetId="17679">
        <row r="9">
          <cell r="A9" t="str">
            <v>A</v>
          </cell>
        </row>
      </sheetData>
      <sheetData sheetId="17680" refreshError="1"/>
      <sheetData sheetId="17681" refreshError="1"/>
      <sheetData sheetId="17682">
        <row r="9">
          <cell r="A9" t="str">
            <v>A</v>
          </cell>
        </row>
      </sheetData>
      <sheetData sheetId="17683">
        <row r="9">
          <cell r="A9" t="str">
            <v>A</v>
          </cell>
        </row>
      </sheetData>
      <sheetData sheetId="17684">
        <row r="9">
          <cell r="A9" t="str">
            <v>A</v>
          </cell>
        </row>
      </sheetData>
      <sheetData sheetId="17685">
        <row r="9">
          <cell r="A9" t="str">
            <v>A</v>
          </cell>
        </row>
      </sheetData>
      <sheetData sheetId="17686">
        <row r="9">
          <cell r="A9" t="str">
            <v>A</v>
          </cell>
        </row>
      </sheetData>
      <sheetData sheetId="17687">
        <row r="9">
          <cell r="A9" t="str">
            <v>A</v>
          </cell>
        </row>
      </sheetData>
      <sheetData sheetId="17688">
        <row r="9">
          <cell r="A9" t="str">
            <v>A</v>
          </cell>
        </row>
      </sheetData>
      <sheetData sheetId="17689">
        <row r="9">
          <cell r="A9" t="str">
            <v>A</v>
          </cell>
        </row>
      </sheetData>
      <sheetData sheetId="17690">
        <row r="9">
          <cell r="A9" t="str">
            <v>A</v>
          </cell>
        </row>
      </sheetData>
      <sheetData sheetId="17691">
        <row r="9">
          <cell r="A9" t="str">
            <v>A</v>
          </cell>
        </row>
      </sheetData>
      <sheetData sheetId="17692">
        <row r="9">
          <cell r="A9" t="str">
            <v>A</v>
          </cell>
        </row>
      </sheetData>
      <sheetData sheetId="17693">
        <row r="9">
          <cell r="A9" t="str">
            <v>A</v>
          </cell>
        </row>
      </sheetData>
      <sheetData sheetId="17694">
        <row r="9">
          <cell r="A9" t="str">
            <v>A</v>
          </cell>
        </row>
      </sheetData>
      <sheetData sheetId="17695">
        <row r="9">
          <cell r="A9" t="str">
            <v>A</v>
          </cell>
        </row>
      </sheetData>
      <sheetData sheetId="17696">
        <row r="9">
          <cell r="A9" t="str">
            <v>A</v>
          </cell>
        </row>
      </sheetData>
      <sheetData sheetId="17697">
        <row r="9">
          <cell r="A9" t="str">
            <v>A</v>
          </cell>
        </row>
      </sheetData>
      <sheetData sheetId="17698">
        <row r="9">
          <cell r="A9" t="str">
            <v>A</v>
          </cell>
        </row>
      </sheetData>
      <sheetData sheetId="17699">
        <row r="9">
          <cell r="A9" t="str">
            <v>A</v>
          </cell>
        </row>
      </sheetData>
      <sheetData sheetId="17700">
        <row r="9">
          <cell r="A9" t="str">
            <v>A</v>
          </cell>
        </row>
      </sheetData>
      <sheetData sheetId="17701">
        <row r="9">
          <cell r="A9" t="str">
            <v>A</v>
          </cell>
        </row>
      </sheetData>
      <sheetData sheetId="17702">
        <row r="9">
          <cell r="A9" t="str">
            <v>A</v>
          </cell>
        </row>
      </sheetData>
      <sheetData sheetId="17703">
        <row r="9">
          <cell r="A9" t="str">
            <v>A</v>
          </cell>
        </row>
      </sheetData>
      <sheetData sheetId="17704">
        <row r="9">
          <cell r="A9" t="str">
            <v>A</v>
          </cell>
        </row>
      </sheetData>
      <sheetData sheetId="17705">
        <row r="9">
          <cell r="A9" t="str">
            <v>A</v>
          </cell>
        </row>
      </sheetData>
      <sheetData sheetId="17706">
        <row r="9">
          <cell r="A9" t="str">
            <v>A</v>
          </cell>
        </row>
      </sheetData>
      <sheetData sheetId="17707">
        <row r="9">
          <cell r="A9" t="str">
            <v>A</v>
          </cell>
        </row>
      </sheetData>
      <sheetData sheetId="17708">
        <row r="9">
          <cell r="A9" t="str">
            <v>A</v>
          </cell>
        </row>
      </sheetData>
      <sheetData sheetId="17709">
        <row r="9">
          <cell r="A9" t="str">
            <v>A</v>
          </cell>
        </row>
      </sheetData>
      <sheetData sheetId="17710">
        <row r="9">
          <cell r="A9" t="str">
            <v>A</v>
          </cell>
        </row>
      </sheetData>
      <sheetData sheetId="17711">
        <row r="9">
          <cell r="A9" t="str">
            <v>A</v>
          </cell>
        </row>
      </sheetData>
      <sheetData sheetId="17712">
        <row r="9">
          <cell r="A9" t="str">
            <v>A</v>
          </cell>
        </row>
      </sheetData>
      <sheetData sheetId="17713">
        <row r="9">
          <cell r="A9" t="str">
            <v>A</v>
          </cell>
        </row>
      </sheetData>
      <sheetData sheetId="17714">
        <row r="9">
          <cell r="A9" t="str">
            <v>A</v>
          </cell>
        </row>
      </sheetData>
      <sheetData sheetId="17715">
        <row r="9">
          <cell r="A9" t="str">
            <v>A</v>
          </cell>
        </row>
      </sheetData>
      <sheetData sheetId="17716">
        <row r="9">
          <cell r="A9" t="str">
            <v>A</v>
          </cell>
        </row>
      </sheetData>
      <sheetData sheetId="17717">
        <row r="9">
          <cell r="A9" t="str">
            <v>A</v>
          </cell>
        </row>
      </sheetData>
      <sheetData sheetId="17718">
        <row r="9">
          <cell r="A9" t="str">
            <v>A</v>
          </cell>
        </row>
      </sheetData>
      <sheetData sheetId="17719">
        <row r="9">
          <cell r="A9" t="str">
            <v>A</v>
          </cell>
        </row>
      </sheetData>
      <sheetData sheetId="17720">
        <row r="9">
          <cell r="A9" t="str">
            <v>A</v>
          </cell>
        </row>
      </sheetData>
      <sheetData sheetId="17721">
        <row r="9">
          <cell r="A9" t="str">
            <v>A</v>
          </cell>
        </row>
      </sheetData>
      <sheetData sheetId="17722">
        <row r="9">
          <cell r="A9" t="str">
            <v>A</v>
          </cell>
        </row>
      </sheetData>
      <sheetData sheetId="17723">
        <row r="9">
          <cell r="A9" t="str">
            <v>A</v>
          </cell>
        </row>
      </sheetData>
      <sheetData sheetId="17724">
        <row r="9">
          <cell r="A9" t="str">
            <v>A</v>
          </cell>
        </row>
      </sheetData>
      <sheetData sheetId="17725">
        <row r="9">
          <cell r="A9" t="str">
            <v>A</v>
          </cell>
        </row>
      </sheetData>
      <sheetData sheetId="17726">
        <row r="9">
          <cell r="A9" t="str">
            <v>A</v>
          </cell>
        </row>
      </sheetData>
      <sheetData sheetId="17727">
        <row r="9">
          <cell r="A9" t="str">
            <v>A</v>
          </cell>
        </row>
      </sheetData>
      <sheetData sheetId="17728">
        <row r="9">
          <cell r="A9" t="str">
            <v>A</v>
          </cell>
        </row>
      </sheetData>
      <sheetData sheetId="17729">
        <row r="9">
          <cell r="A9" t="str">
            <v>A</v>
          </cell>
        </row>
      </sheetData>
      <sheetData sheetId="17730">
        <row r="9">
          <cell r="A9" t="str">
            <v>A</v>
          </cell>
        </row>
      </sheetData>
      <sheetData sheetId="17731">
        <row r="9">
          <cell r="A9" t="str">
            <v>A</v>
          </cell>
        </row>
      </sheetData>
      <sheetData sheetId="17732">
        <row r="9">
          <cell r="A9" t="str">
            <v>A</v>
          </cell>
        </row>
      </sheetData>
      <sheetData sheetId="17733">
        <row r="9">
          <cell r="A9" t="str">
            <v>A</v>
          </cell>
        </row>
      </sheetData>
      <sheetData sheetId="17734">
        <row r="9">
          <cell r="A9" t="str">
            <v>A</v>
          </cell>
        </row>
      </sheetData>
      <sheetData sheetId="17735">
        <row r="9">
          <cell r="A9" t="str">
            <v>A</v>
          </cell>
        </row>
      </sheetData>
      <sheetData sheetId="17736">
        <row r="9">
          <cell r="A9" t="str">
            <v>A</v>
          </cell>
        </row>
      </sheetData>
      <sheetData sheetId="17737">
        <row r="9">
          <cell r="A9" t="str">
            <v>A</v>
          </cell>
        </row>
      </sheetData>
      <sheetData sheetId="17738">
        <row r="9">
          <cell r="A9" t="str">
            <v>A</v>
          </cell>
        </row>
      </sheetData>
      <sheetData sheetId="17739">
        <row r="9">
          <cell r="A9" t="str">
            <v>A</v>
          </cell>
        </row>
      </sheetData>
      <sheetData sheetId="17740">
        <row r="9">
          <cell r="A9" t="str">
            <v>A</v>
          </cell>
        </row>
      </sheetData>
      <sheetData sheetId="17741">
        <row r="9">
          <cell r="A9" t="str">
            <v>A</v>
          </cell>
        </row>
      </sheetData>
      <sheetData sheetId="17742">
        <row r="9">
          <cell r="A9" t="str">
            <v>A</v>
          </cell>
        </row>
      </sheetData>
      <sheetData sheetId="17743">
        <row r="9">
          <cell r="A9" t="str">
            <v>A</v>
          </cell>
        </row>
      </sheetData>
      <sheetData sheetId="17744">
        <row r="9">
          <cell r="A9" t="str">
            <v>A</v>
          </cell>
        </row>
      </sheetData>
      <sheetData sheetId="17745">
        <row r="9">
          <cell r="A9" t="str">
            <v>A</v>
          </cell>
        </row>
      </sheetData>
      <sheetData sheetId="17746">
        <row r="9">
          <cell r="A9" t="str">
            <v>A</v>
          </cell>
        </row>
      </sheetData>
      <sheetData sheetId="17747">
        <row r="9">
          <cell r="A9" t="str">
            <v>A</v>
          </cell>
        </row>
      </sheetData>
      <sheetData sheetId="17748">
        <row r="9">
          <cell r="A9" t="str">
            <v>A</v>
          </cell>
        </row>
      </sheetData>
      <sheetData sheetId="17749">
        <row r="9">
          <cell r="A9" t="str">
            <v>A</v>
          </cell>
        </row>
      </sheetData>
      <sheetData sheetId="17750">
        <row r="9">
          <cell r="A9" t="str">
            <v>A</v>
          </cell>
        </row>
      </sheetData>
      <sheetData sheetId="17751">
        <row r="9">
          <cell r="A9" t="str">
            <v>A</v>
          </cell>
        </row>
      </sheetData>
      <sheetData sheetId="17752" refreshError="1"/>
      <sheetData sheetId="17753" refreshError="1"/>
      <sheetData sheetId="17754" refreshError="1"/>
      <sheetData sheetId="17755" refreshError="1"/>
      <sheetData sheetId="17756" refreshError="1"/>
      <sheetData sheetId="17757" refreshError="1"/>
      <sheetData sheetId="17758">
        <row r="9">
          <cell r="A9" t="str">
            <v>A</v>
          </cell>
        </row>
      </sheetData>
      <sheetData sheetId="17759" refreshError="1"/>
      <sheetData sheetId="17760">
        <row r="9">
          <cell r="A9" t="str">
            <v>A</v>
          </cell>
        </row>
      </sheetData>
      <sheetData sheetId="17761" refreshError="1"/>
      <sheetData sheetId="17762">
        <row r="9">
          <cell r="A9" t="str">
            <v>A</v>
          </cell>
        </row>
      </sheetData>
      <sheetData sheetId="17763">
        <row r="9">
          <cell r="A9" t="str">
            <v>A</v>
          </cell>
        </row>
      </sheetData>
      <sheetData sheetId="17764">
        <row r="9">
          <cell r="A9" t="str">
            <v>A</v>
          </cell>
        </row>
      </sheetData>
      <sheetData sheetId="17765">
        <row r="9">
          <cell r="A9" t="str">
            <v>A</v>
          </cell>
        </row>
      </sheetData>
      <sheetData sheetId="17766">
        <row r="9">
          <cell r="A9" t="str">
            <v>A</v>
          </cell>
        </row>
      </sheetData>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ow r="9">
          <cell r="A9" t="str">
            <v>A</v>
          </cell>
        </row>
      </sheetData>
      <sheetData sheetId="17777"/>
      <sheetData sheetId="17778"/>
      <sheetData sheetId="17779"/>
      <sheetData sheetId="17780">
        <row r="9">
          <cell r="A9" t="str">
            <v>A</v>
          </cell>
        </row>
      </sheetData>
      <sheetData sheetId="17781">
        <row r="9">
          <cell r="A9" t="str">
            <v>A</v>
          </cell>
        </row>
      </sheetData>
      <sheetData sheetId="17782">
        <row r="9">
          <cell r="A9" t="str">
            <v>A</v>
          </cell>
        </row>
      </sheetData>
      <sheetData sheetId="17783">
        <row r="9">
          <cell r="A9" t="str">
            <v>A</v>
          </cell>
        </row>
      </sheetData>
      <sheetData sheetId="17784">
        <row r="9">
          <cell r="A9" t="str">
            <v>A</v>
          </cell>
        </row>
      </sheetData>
      <sheetData sheetId="17785">
        <row r="9">
          <cell r="A9" t="str">
            <v>A</v>
          </cell>
        </row>
      </sheetData>
      <sheetData sheetId="17786"/>
      <sheetData sheetId="17787"/>
      <sheetData sheetId="17788"/>
      <sheetData sheetId="17789"/>
      <sheetData sheetId="17790"/>
      <sheetData sheetId="17791"/>
      <sheetData sheetId="17792"/>
      <sheetData sheetId="17793">
        <row r="9">
          <cell r="A9" t="str">
            <v>A</v>
          </cell>
        </row>
      </sheetData>
      <sheetData sheetId="17794"/>
      <sheetData sheetId="17795">
        <row r="9">
          <cell r="A9" t="str">
            <v>A</v>
          </cell>
        </row>
      </sheetData>
      <sheetData sheetId="17796">
        <row r="9">
          <cell r="A9" t="str">
            <v>A</v>
          </cell>
        </row>
      </sheetData>
      <sheetData sheetId="17797">
        <row r="9">
          <cell r="A9" t="str">
            <v>A</v>
          </cell>
        </row>
      </sheetData>
      <sheetData sheetId="17798">
        <row r="9">
          <cell r="A9" t="str">
            <v>A</v>
          </cell>
        </row>
      </sheetData>
      <sheetData sheetId="17799">
        <row r="9">
          <cell r="A9" t="str">
            <v>A</v>
          </cell>
        </row>
      </sheetData>
      <sheetData sheetId="17800">
        <row r="9">
          <cell r="A9" t="str">
            <v>A</v>
          </cell>
        </row>
      </sheetData>
      <sheetData sheetId="17801">
        <row r="9">
          <cell r="A9" t="str">
            <v>A</v>
          </cell>
        </row>
      </sheetData>
      <sheetData sheetId="17802">
        <row r="9">
          <cell r="A9" t="str">
            <v>A</v>
          </cell>
        </row>
      </sheetData>
      <sheetData sheetId="17803">
        <row r="9">
          <cell r="A9" t="str">
            <v>A</v>
          </cell>
        </row>
      </sheetData>
      <sheetData sheetId="17804">
        <row r="9">
          <cell r="A9" t="str">
            <v>A</v>
          </cell>
        </row>
      </sheetData>
      <sheetData sheetId="17805">
        <row r="9">
          <cell r="A9" t="str">
            <v>A</v>
          </cell>
        </row>
      </sheetData>
      <sheetData sheetId="17806">
        <row r="9">
          <cell r="A9" t="str">
            <v>A</v>
          </cell>
        </row>
      </sheetData>
      <sheetData sheetId="17807">
        <row r="9">
          <cell r="A9" t="str">
            <v>A</v>
          </cell>
        </row>
      </sheetData>
      <sheetData sheetId="17808">
        <row r="9">
          <cell r="A9" t="str">
            <v>A</v>
          </cell>
        </row>
      </sheetData>
      <sheetData sheetId="17809">
        <row r="9">
          <cell r="A9" t="str">
            <v>A</v>
          </cell>
        </row>
      </sheetData>
      <sheetData sheetId="17810">
        <row r="9">
          <cell r="A9" t="str">
            <v>A</v>
          </cell>
        </row>
      </sheetData>
      <sheetData sheetId="17811">
        <row r="9">
          <cell r="A9" t="str">
            <v>A</v>
          </cell>
        </row>
      </sheetData>
      <sheetData sheetId="17812"/>
      <sheetData sheetId="17813"/>
      <sheetData sheetId="17814"/>
      <sheetData sheetId="17815">
        <row r="9">
          <cell r="A9" t="str">
            <v>A</v>
          </cell>
        </row>
      </sheetData>
      <sheetData sheetId="17816">
        <row r="9">
          <cell r="A9" t="str">
            <v>A</v>
          </cell>
        </row>
      </sheetData>
      <sheetData sheetId="17817"/>
      <sheetData sheetId="17818">
        <row r="9">
          <cell r="A9" t="str">
            <v>A</v>
          </cell>
        </row>
      </sheetData>
      <sheetData sheetId="17819">
        <row r="9">
          <cell r="A9" t="str">
            <v>A</v>
          </cell>
        </row>
      </sheetData>
      <sheetData sheetId="17820">
        <row r="9">
          <cell r="A9" t="str">
            <v>A</v>
          </cell>
        </row>
      </sheetData>
      <sheetData sheetId="17821">
        <row r="9">
          <cell r="A9" t="str">
            <v>A</v>
          </cell>
        </row>
      </sheetData>
      <sheetData sheetId="17822">
        <row r="9">
          <cell r="A9" t="str">
            <v>A</v>
          </cell>
        </row>
      </sheetData>
      <sheetData sheetId="17823">
        <row r="9">
          <cell r="A9" t="str">
            <v>A</v>
          </cell>
        </row>
      </sheetData>
      <sheetData sheetId="17824">
        <row r="9">
          <cell r="A9" t="str">
            <v>A</v>
          </cell>
        </row>
      </sheetData>
      <sheetData sheetId="17825">
        <row r="9">
          <cell r="A9" t="str">
            <v>A</v>
          </cell>
        </row>
      </sheetData>
      <sheetData sheetId="17826">
        <row r="9">
          <cell r="A9" t="str">
            <v>A</v>
          </cell>
        </row>
      </sheetData>
      <sheetData sheetId="17827">
        <row r="9">
          <cell r="A9" t="str">
            <v>A</v>
          </cell>
        </row>
      </sheetData>
      <sheetData sheetId="17828">
        <row r="9">
          <cell r="A9" t="str">
            <v>A</v>
          </cell>
        </row>
      </sheetData>
      <sheetData sheetId="17829">
        <row r="9">
          <cell r="A9" t="str">
            <v>A</v>
          </cell>
        </row>
      </sheetData>
      <sheetData sheetId="17830">
        <row r="9">
          <cell r="A9" t="str">
            <v>A</v>
          </cell>
        </row>
      </sheetData>
      <sheetData sheetId="17831">
        <row r="9">
          <cell r="A9" t="str">
            <v>A</v>
          </cell>
        </row>
      </sheetData>
      <sheetData sheetId="17832">
        <row r="9">
          <cell r="A9" t="str">
            <v>A</v>
          </cell>
        </row>
      </sheetData>
      <sheetData sheetId="17833">
        <row r="9">
          <cell r="A9" t="str">
            <v>A</v>
          </cell>
        </row>
      </sheetData>
      <sheetData sheetId="17834">
        <row r="9">
          <cell r="A9" t="str">
            <v>A</v>
          </cell>
        </row>
      </sheetData>
      <sheetData sheetId="17835">
        <row r="9">
          <cell r="A9" t="str">
            <v>A</v>
          </cell>
        </row>
      </sheetData>
      <sheetData sheetId="17836">
        <row r="9">
          <cell r="A9" t="str">
            <v>A</v>
          </cell>
        </row>
      </sheetData>
      <sheetData sheetId="17837">
        <row r="9">
          <cell r="A9" t="str">
            <v>A</v>
          </cell>
        </row>
      </sheetData>
      <sheetData sheetId="17838">
        <row r="9">
          <cell r="A9" t="str">
            <v>A</v>
          </cell>
        </row>
      </sheetData>
      <sheetData sheetId="17839">
        <row r="9">
          <cell r="A9" t="str">
            <v>A</v>
          </cell>
        </row>
      </sheetData>
      <sheetData sheetId="17840">
        <row r="9">
          <cell r="A9" t="str">
            <v>A</v>
          </cell>
        </row>
      </sheetData>
      <sheetData sheetId="17841">
        <row r="9">
          <cell r="A9" t="str">
            <v>A</v>
          </cell>
        </row>
      </sheetData>
      <sheetData sheetId="17842">
        <row r="9">
          <cell r="A9" t="str">
            <v>A</v>
          </cell>
        </row>
      </sheetData>
      <sheetData sheetId="17843">
        <row r="9">
          <cell r="A9" t="str">
            <v>A</v>
          </cell>
        </row>
      </sheetData>
      <sheetData sheetId="17844">
        <row r="9">
          <cell r="A9" t="str">
            <v>A</v>
          </cell>
        </row>
      </sheetData>
      <sheetData sheetId="17845">
        <row r="9">
          <cell r="A9" t="str">
            <v>A</v>
          </cell>
        </row>
      </sheetData>
      <sheetData sheetId="17846">
        <row r="9">
          <cell r="A9" t="str">
            <v>A</v>
          </cell>
        </row>
      </sheetData>
      <sheetData sheetId="17847">
        <row r="9">
          <cell r="A9" t="str">
            <v>A</v>
          </cell>
        </row>
      </sheetData>
      <sheetData sheetId="17848">
        <row r="9">
          <cell r="A9" t="str">
            <v>A</v>
          </cell>
        </row>
      </sheetData>
      <sheetData sheetId="17849">
        <row r="9">
          <cell r="A9" t="str">
            <v>A</v>
          </cell>
        </row>
      </sheetData>
      <sheetData sheetId="17850">
        <row r="9">
          <cell r="A9" t="str">
            <v>A</v>
          </cell>
        </row>
      </sheetData>
      <sheetData sheetId="17851">
        <row r="9">
          <cell r="A9" t="str">
            <v>A</v>
          </cell>
        </row>
      </sheetData>
      <sheetData sheetId="17852">
        <row r="9">
          <cell r="A9" t="str">
            <v>A</v>
          </cell>
        </row>
      </sheetData>
      <sheetData sheetId="17853">
        <row r="9">
          <cell r="A9" t="str">
            <v>A</v>
          </cell>
        </row>
      </sheetData>
      <sheetData sheetId="17854">
        <row r="9">
          <cell r="A9" t="str">
            <v>A</v>
          </cell>
        </row>
      </sheetData>
      <sheetData sheetId="17855">
        <row r="9">
          <cell r="A9" t="str">
            <v>A</v>
          </cell>
        </row>
      </sheetData>
      <sheetData sheetId="17856">
        <row r="9">
          <cell r="A9" t="str">
            <v>A</v>
          </cell>
        </row>
      </sheetData>
      <sheetData sheetId="17857">
        <row r="9">
          <cell r="A9" t="str">
            <v>A</v>
          </cell>
        </row>
      </sheetData>
      <sheetData sheetId="17858">
        <row r="9">
          <cell r="A9" t="str">
            <v>A</v>
          </cell>
        </row>
      </sheetData>
      <sheetData sheetId="17859">
        <row r="9">
          <cell r="A9" t="str">
            <v>A</v>
          </cell>
        </row>
      </sheetData>
      <sheetData sheetId="17860">
        <row r="9">
          <cell r="A9" t="str">
            <v>A</v>
          </cell>
        </row>
      </sheetData>
      <sheetData sheetId="17861">
        <row r="9">
          <cell r="A9" t="str">
            <v>A</v>
          </cell>
        </row>
      </sheetData>
      <sheetData sheetId="17862">
        <row r="9">
          <cell r="A9" t="str">
            <v>A</v>
          </cell>
        </row>
      </sheetData>
      <sheetData sheetId="17863">
        <row r="9">
          <cell r="A9" t="str">
            <v>A</v>
          </cell>
        </row>
      </sheetData>
      <sheetData sheetId="17864">
        <row r="9">
          <cell r="A9" t="str">
            <v>A</v>
          </cell>
        </row>
      </sheetData>
      <sheetData sheetId="17865">
        <row r="9">
          <cell r="A9" t="str">
            <v>A</v>
          </cell>
        </row>
      </sheetData>
      <sheetData sheetId="17866">
        <row r="9">
          <cell r="A9" t="str">
            <v>A</v>
          </cell>
        </row>
      </sheetData>
      <sheetData sheetId="17867">
        <row r="9">
          <cell r="A9" t="str">
            <v>A</v>
          </cell>
        </row>
      </sheetData>
      <sheetData sheetId="17868">
        <row r="9">
          <cell r="A9" t="str">
            <v>A</v>
          </cell>
        </row>
      </sheetData>
      <sheetData sheetId="17869">
        <row r="9">
          <cell r="A9" t="str">
            <v>A</v>
          </cell>
        </row>
      </sheetData>
      <sheetData sheetId="17870">
        <row r="9">
          <cell r="A9" t="str">
            <v>A</v>
          </cell>
        </row>
      </sheetData>
      <sheetData sheetId="17871">
        <row r="9">
          <cell r="A9" t="str">
            <v>A</v>
          </cell>
        </row>
      </sheetData>
      <sheetData sheetId="17872">
        <row r="9">
          <cell r="A9" t="str">
            <v>A</v>
          </cell>
        </row>
      </sheetData>
      <sheetData sheetId="17873">
        <row r="9">
          <cell r="A9" t="str">
            <v>A</v>
          </cell>
        </row>
      </sheetData>
      <sheetData sheetId="17874">
        <row r="9">
          <cell r="A9" t="str">
            <v>A</v>
          </cell>
        </row>
      </sheetData>
      <sheetData sheetId="17875">
        <row r="9">
          <cell r="A9" t="str">
            <v>A</v>
          </cell>
        </row>
      </sheetData>
      <sheetData sheetId="17876">
        <row r="9">
          <cell r="A9" t="str">
            <v>A</v>
          </cell>
        </row>
      </sheetData>
      <sheetData sheetId="17877">
        <row r="9">
          <cell r="A9" t="str">
            <v>A</v>
          </cell>
        </row>
      </sheetData>
      <sheetData sheetId="17878">
        <row r="9">
          <cell r="A9" t="str">
            <v>A</v>
          </cell>
        </row>
      </sheetData>
      <sheetData sheetId="17879">
        <row r="9">
          <cell r="A9" t="str">
            <v>A</v>
          </cell>
        </row>
      </sheetData>
      <sheetData sheetId="17880">
        <row r="9">
          <cell r="A9" t="str">
            <v>A</v>
          </cell>
        </row>
      </sheetData>
      <sheetData sheetId="17881">
        <row r="9">
          <cell r="A9" t="str">
            <v>A</v>
          </cell>
        </row>
      </sheetData>
      <sheetData sheetId="17882">
        <row r="9">
          <cell r="A9" t="str">
            <v>A</v>
          </cell>
        </row>
      </sheetData>
      <sheetData sheetId="17883">
        <row r="9">
          <cell r="A9" t="str">
            <v>A</v>
          </cell>
        </row>
      </sheetData>
      <sheetData sheetId="17884">
        <row r="9">
          <cell r="A9" t="str">
            <v>A</v>
          </cell>
        </row>
      </sheetData>
      <sheetData sheetId="17885">
        <row r="9">
          <cell r="A9" t="str">
            <v>A</v>
          </cell>
        </row>
      </sheetData>
      <sheetData sheetId="17886">
        <row r="9">
          <cell r="A9" t="str">
            <v>A</v>
          </cell>
        </row>
      </sheetData>
      <sheetData sheetId="17887">
        <row r="9">
          <cell r="A9" t="str">
            <v>A</v>
          </cell>
        </row>
      </sheetData>
      <sheetData sheetId="17888">
        <row r="9">
          <cell r="A9" t="str">
            <v>A</v>
          </cell>
        </row>
      </sheetData>
      <sheetData sheetId="17889">
        <row r="9">
          <cell r="A9" t="str">
            <v>A</v>
          </cell>
        </row>
      </sheetData>
      <sheetData sheetId="17890">
        <row r="9">
          <cell r="A9" t="str">
            <v>A</v>
          </cell>
        </row>
      </sheetData>
      <sheetData sheetId="17891">
        <row r="9">
          <cell r="A9" t="str">
            <v>A</v>
          </cell>
        </row>
      </sheetData>
      <sheetData sheetId="17892">
        <row r="9">
          <cell r="A9" t="str">
            <v>A</v>
          </cell>
        </row>
      </sheetData>
      <sheetData sheetId="17893">
        <row r="9">
          <cell r="A9" t="str">
            <v>A</v>
          </cell>
        </row>
      </sheetData>
      <sheetData sheetId="17894">
        <row r="9">
          <cell r="A9" t="str">
            <v>A</v>
          </cell>
        </row>
      </sheetData>
      <sheetData sheetId="17895">
        <row r="9">
          <cell r="A9" t="str">
            <v>A</v>
          </cell>
        </row>
      </sheetData>
      <sheetData sheetId="17896">
        <row r="9">
          <cell r="A9" t="str">
            <v>A</v>
          </cell>
        </row>
      </sheetData>
      <sheetData sheetId="17897">
        <row r="9">
          <cell r="A9" t="str">
            <v>A</v>
          </cell>
        </row>
      </sheetData>
      <sheetData sheetId="17898">
        <row r="9">
          <cell r="A9" t="str">
            <v>A</v>
          </cell>
        </row>
      </sheetData>
      <sheetData sheetId="17899">
        <row r="9">
          <cell r="A9" t="str">
            <v>A</v>
          </cell>
        </row>
      </sheetData>
      <sheetData sheetId="17900">
        <row r="9">
          <cell r="A9" t="str">
            <v>A</v>
          </cell>
        </row>
      </sheetData>
      <sheetData sheetId="17901">
        <row r="9">
          <cell r="A9" t="str">
            <v>A</v>
          </cell>
        </row>
      </sheetData>
      <sheetData sheetId="17902">
        <row r="9">
          <cell r="A9" t="str">
            <v>A</v>
          </cell>
        </row>
      </sheetData>
      <sheetData sheetId="17903">
        <row r="9">
          <cell r="A9" t="str">
            <v>A</v>
          </cell>
        </row>
      </sheetData>
      <sheetData sheetId="17904">
        <row r="9">
          <cell r="A9" t="str">
            <v>A</v>
          </cell>
        </row>
      </sheetData>
      <sheetData sheetId="17905">
        <row r="9">
          <cell r="A9" t="str">
            <v>A</v>
          </cell>
        </row>
      </sheetData>
      <sheetData sheetId="17906">
        <row r="9">
          <cell r="A9" t="str">
            <v>A</v>
          </cell>
        </row>
      </sheetData>
      <sheetData sheetId="17907">
        <row r="9">
          <cell r="A9" t="str">
            <v>A</v>
          </cell>
        </row>
      </sheetData>
      <sheetData sheetId="17908">
        <row r="9">
          <cell r="A9" t="str">
            <v>A</v>
          </cell>
        </row>
      </sheetData>
      <sheetData sheetId="17909" refreshError="1"/>
      <sheetData sheetId="17910" refreshError="1"/>
      <sheetData sheetId="17911" refreshError="1"/>
      <sheetData sheetId="17912" refreshError="1"/>
      <sheetData sheetId="17913" refreshError="1"/>
      <sheetData sheetId="17914">
        <row r="9">
          <cell r="A9" t="str">
            <v>A</v>
          </cell>
        </row>
      </sheetData>
      <sheetData sheetId="17915">
        <row r="9">
          <cell r="A9" t="str">
            <v>A</v>
          </cell>
        </row>
      </sheetData>
      <sheetData sheetId="17916">
        <row r="9">
          <cell r="A9" t="str">
            <v>A</v>
          </cell>
        </row>
      </sheetData>
      <sheetData sheetId="17917">
        <row r="9">
          <cell r="A9" t="str">
            <v>A</v>
          </cell>
        </row>
      </sheetData>
      <sheetData sheetId="17918">
        <row r="9">
          <cell r="A9" t="str">
            <v>A</v>
          </cell>
        </row>
      </sheetData>
      <sheetData sheetId="17919">
        <row r="9">
          <cell r="A9" t="str">
            <v>A</v>
          </cell>
        </row>
      </sheetData>
      <sheetData sheetId="17920">
        <row r="9">
          <cell r="A9" t="str">
            <v>A</v>
          </cell>
        </row>
      </sheetData>
      <sheetData sheetId="17921">
        <row r="9">
          <cell r="A9" t="str">
            <v>A</v>
          </cell>
        </row>
      </sheetData>
      <sheetData sheetId="17922">
        <row r="9">
          <cell r="A9" t="str">
            <v>A</v>
          </cell>
        </row>
      </sheetData>
      <sheetData sheetId="17923">
        <row r="9">
          <cell r="A9" t="str">
            <v>A</v>
          </cell>
        </row>
      </sheetData>
      <sheetData sheetId="17924">
        <row r="9">
          <cell r="A9" t="str">
            <v>A</v>
          </cell>
        </row>
      </sheetData>
      <sheetData sheetId="17925">
        <row r="9">
          <cell r="A9" t="str">
            <v>A</v>
          </cell>
        </row>
      </sheetData>
      <sheetData sheetId="17926">
        <row r="9">
          <cell r="A9" t="str">
            <v>A</v>
          </cell>
        </row>
      </sheetData>
      <sheetData sheetId="17927">
        <row r="9">
          <cell r="A9" t="str">
            <v>A</v>
          </cell>
        </row>
      </sheetData>
      <sheetData sheetId="17928">
        <row r="9">
          <cell r="A9" t="str">
            <v>A</v>
          </cell>
        </row>
      </sheetData>
      <sheetData sheetId="17929">
        <row r="9">
          <cell r="A9" t="str">
            <v>A</v>
          </cell>
        </row>
      </sheetData>
      <sheetData sheetId="17930">
        <row r="9">
          <cell r="A9" t="str">
            <v>A</v>
          </cell>
        </row>
      </sheetData>
      <sheetData sheetId="17931">
        <row r="9">
          <cell r="A9" t="str">
            <v>A</v>
          </cell>
        </row>
      </sheetData>
      <sheetData sheetId="17932">
        <row r="9">
          <cell r="A9" t="str">
            <v>A</v>
          </cell>
        </row>
      </sheetData>
      <sheetData sheetId="17933">
        <row r="9">
          <cell r="A9" t="str">
            <v>A</v>
          </cell>
        </row>
      </sheetData>
      <sheetData sheetId="17934">
        <row r="9">
          <cell r="A9" t="str">
            <v>A</v>
          </cell>
        </row>
      </sheetData>
      <sheetData sheetId="17935">
        <row r="9">
          <cell r="A9" t="str">
            <v>A</v>
          </cell>
        </row>
      </sheetData>
      <sheetData sheetId="17936">
        <row r="9">
          <cell r="A9" t="str">
            <v>A</v>
          </cell>
        </row>
      </sheetData>
      <sheetData sheetId="17937">
        <row r="9">
          <cell r="A9" t="str">
            <v>A</v>
          </cell>
        </row>
      </sheetData>
      <sheetData sheetId="17938">
        <row r="9">
          <cell r="A9" t="str">
            <v>A</v>
          </cell>
        </row>
      </sheetData>
      <sheetData sheetId="17939">
        <row r="9">
          <cell r="A9" t="str">
            <v>A</v>
          </cell>
        </row>
      </sheetData>
      <sheetData sheetId="17940">
        <row r="9">
          <cell r="A9" t="str">
            <v>A</v>
          </cell>
        </row>
      </sheetData>
      <sheetData sheetId="17941">
        <row r="9">
          <cell r="A9" t="str">
            <v>A</v>
          </cell>
        </row>
      </sheetData>
      <sheetData sheetId="17942">
        <row r="9">
          <cell r="A9" t="str">
            <v>A</v>
          </cell>
        </row>
      </sheetData>
      <sheetData sheetId="17943">
        <row r="9">
          <cell r="A9" t="str">
            <v>A</v>
          </cell>
        </row>
      </sheetData>
      <sheetData sheetId="17944">
        <row r="9">
          <cell r="A9" t="str">
            <v>A</v>
          </cell>
        </row>
      </sheetData>
      <sheetData sheetId="17945">
        <row r="9">
          <cell r="A9" t="str">
            <v>A</v>
          </cell>
        </row>
      </sheetData>
      <sheetData sheetId="17946">
        <row r="9">
          <cell r="A9" t="str">
            <v>A</v>
          </cell>
        </row>
      </sheetData>
      <sheetData sheetId="17947">
        <row r="9">
          <cell r="A9" t="str">
            <v>A</v>
          </cell>
        </row>
      </sheetData>
      <sheetData sheetId="17948">
        <row r="9">
          <cell r="A9" t="str">
            <v>A</v>
          </cell>
        </row>
      </sheetData>
      <sheetData sheetId="17949">
        <row r="9">
          <cell r="A9" t="str">
            <v>A</v>
          </cell>
        </row>
      </sheetData>
      <sheetData sheetId="17950">
        <row r="9">
          <cell r="A9" t="str">
            <v>A</v>
          </cell>
        </row>
      </sheetData>
      <sheetData sheetId="17951">
        <row r="9">
          <cell r="A9" t="str">
            <v>A</v>
          </cell>
        </row>
      </sheetData>
      <sheetData sheetId="17952">
        <row r="9">
          <cell r="A9" t="str">
            <v>A</v>
          </cell>
        </row>
      </sheetData>
      <sheetData sheetId="17953">
        <row r="9">
          <cell r="A9" t="str">
            <v>A</v>
          </cell>
        </row>
      </sheetData>
      <sheetData sheetId="17954">
        <row r="9">
          <cell r="A9" t="str">
            <v>A</v>
          </cell>
        </row>
      </sheetData>
      <sheetData sheetId="17955">
        <row r="9">
          <cell r="A9" t="str">
            <v>A</v>
          </cell>
        </row>
      </sheetData>
      <sheetData sheetId="17956">
        <row r="9">
          <cell r="A9" t="str">
            <v>A</v>
          </cell>
        </row>
      </sheetData>
      <sheetData sheetId="17957">
        <row r="9">
          <cell r="A9" t="str">
            <v>A</v>
          </cell>
        </row>
      </sheetData>
      <sheetData sheetId="17958">
        <row r="9">
          <cell r="A9" t="str">
            <v>A</v>
          </cell>
        </row>
      </sheetData>
      <sheetData sheetId="17959">
        <row r="9">
          <cell r="A9" t="str">
            <v>A</v>
          </cell>
        </row>
      </sheetData>
      <sheetData sheetId="17960">
        <row r="9">
          <cell r="A9" t="str">
            <v>A</v>
          </cell>
        </row>
      </sheetData>
      <sheetData sheetId="17961">
        <row r="9">
          <cell r="A9" t="str">
            <v>A</v>
          </cell>
        </row>
      </sheetData>
      <sheetData sheetId="17962">
        <row r="9">
          <cell r="A9" t="str">
            <v>A</v>
          </cell>
        </row>
      </sheetData>
      <sheetData sheetId="17963">
        <row r="9">
          <cell r="A9" t="str">
            <v>A</v>
          </cell>
        </row>
      </sheetData>
      <sheetData sheetId="17964">
        <row r="9">
          <cell r="A9" t="str">
            <v>A</v>
          </cell>
        </row>
      </sheetData>
      <sheetData sheetId="17965">
        <row r="9">
          <cell r="A9" t="str">
            <v>A</v>
          </cell>
        </row>
      </sheetData>
      <sheetData sheetId="17966">
        <row r="9">
          <cell r="A9" t="str">
            <v>A</v>
          </cell>
        </row>
      </sheetData>
      <sheetData sheetId="17967">
        <row r="9">
          <cell r="A9" t="str">
            <v>A</v>
          </cell>
        </row>
      </sheetData>
      <sheetData sheetId="17968">
        <row r="9">
          <cell r="A9" t="str">
            <v>A</v>
          </cell>
        </row>
      </sheetData>
      <sheetData sheetId="17969">
        <row r="9">
          <cell r="A9" t="str">
            <v>A</v>
          </cell>
        </row>
      </sheetData>
      <sheetData sheetId="17970">
        <row r="9">
          <cell r="A9" t="str">
            <v>A</v>
          </cell>
        </row>
      </sheetData>
      <sheetData sheetId="17971">
        <row r="9">
          <cell r="A9" t="str">
            <v>A</v>
          </cell>
        </row>
      </sheetData>
      <sheetData sheetId="17972">
        <row r="9">
          <cell r="A9" t="str">
            <v>A</v>
          </cell>
        </row>
      </sheetData>
      <sheetData sheetId="17973">
        <row r="9">
          <cell r="A9" t="str">
            <v>A</v>
          </cell>
        </row>
      </sheetData>
      <sheetData sheetId="17974">
        <row r="9">
          <cell r="A9" t="str">
            <v>A</v>
          </cell>
        </row>
      </sheetData>
      <sheetData sheetId="17975">
        <row r="9">
          <cell r="A9" t="str">
            <v>A</v>
          </cell>
        </row>
      </sheetData>
      <sheetData sheetId="17976">
        <row r="9">
          <cell r="A9" t="str">
            <v>A</v>
          </cell>
        </row>
      </sheetData>
      <sheetData sheetId="17977">
        <row r="9">
          <cell r="A9" t="str">
            <v>A</v>
          </cell>
        </row>
      </sheetData>
      <sheetData sheetId="17978">
        <row r="9">
          <cell r="A9" t="str">
            <v>A</v>
          </cell>
        </row>
      </sheetData>
      <sheetData sheetId="17979">
        <row r="9">
          <cell r="A9" t="str">
            <v>A</v>
          </cell>
        </row>
      </sheetData>
      <sheetData sheetId="17980">
        <row r="9">
          <cell r="A9" t="str">
            <v>A</v>
          </cell>
        </row>
      </sheetData>
      <sheetData sheetId="17981">
        <row r="9">
          <cell r="A9" t="str">
            <v>A</v>
          </cell>
        </row>
      </sheetData>
      <sheetData sheetId="17982">
        <row r="9">
          <cell r="A9" t="str">
            <v>A</v>
          </cell>
        </row>
      </sheetData>
      <sheetData sheetId="17983">
        <row r="9">
          <cell r="A9" t="str">
            <v>A</v>
          </cell>
        </row>
      </sheetData>
      <sheetData sheetId="17984">
        <row r="9">
          <cell r="A9" t="str">
            <v>A</v>
          </cell>
        </row>
      </sheetData>
      <sheetData sheetId="17985">
        <row r="9">
          <cell r="A9" t="str">
            <v>A</v>
          </cell>
        </row>
      </sheetData>
      <sheetData sheetId="17986">
        <row r="9">
          <cell r="A9" t="str">
            <v>A</v>
          </cell>
        </row>
      </sheetData>
      <sheetData sheetId="17987">
        <row r="9">
          <cell r="A9" t="str">
            <v>A</v>
          </cell>
        </row>
      </sheetData>
      <sheetData sheetId="17988">
        <row r="9">
          <cell r="A9" t="str">
            <v>A</v>
          </cell>
        </row>
      </sheetData>
      <sheetData sheetId="17989">
        <row r="9">
          <cell r="A9" t="str">
            <v>A</v>
          </cell>
        </row>
      </sheetData>
      <sheetData sheetId="17990">
        <row r="9">
          <cell r="A9" t="str">
            <v>A</v>
          </cell>
        </row>
      </sheetData>
      <sheetData sheetId="17991">
        <row r="9">
          <cell r="A9" t="str">
            <v>A</v>
          </cell>
        </row>
      </sheetData>
      <sheetData sheetId="17992">
        <row r="9">
          <cell r="A9" t="str">
            <v>A</v>
          </cell>
        </row>
      </sheetData>
      <sheetData sheetId="17993">
        <row r="9">
          <cell r="A9" t="str">
            <v>A</v>
          </cell>
        </row>
      </sheetData>
      <sheetData sheetId="17994">
        <row r="9">
          <cell r="A9" t="str">
            <v>A</v>
          </cell>
        </row>
      </sheetData>
      <sheetData sheetId="17995">
        <row r="9">
          <cell r="A9" t="str">
            <v>A</v>
          </cell>
        </row>
      </sheetData>
      <sheetData sheetId="17996">
        <row r="9">
          <cell r="A9" t="str">
            <v>A</v>
          </cell>
        </row>
      </sheetData>
      <sheetData sheetId="17997">
        <row r="9">
          <cell r="A9" t="str">
            <v>A</v>
          </cell>
        </row>
      </sheetData>
      <sheetData sheetId="17998">
        <row r="9">
          <cell r="A9" t="str">
            <v>A</v>
          </cell>
        </row>
      </sheetData>
      <sheetData sheetId="17999">
        <row r="9">
          <cell r="A9" t="str">
            <v>A</v>
          </cell>
        </row>
      </sheetData>
      <sheetData sheetId="18000">
        <row r="9">
          <cell r="A9" t="str">
            <v>A</v>
          </cell>
        </row>
      </sheetData>
      <sheetData sheetId="18001">
        <row r="9">
          <cell r="A9" t="str">
            <v>A</v>
          </cell>
        </row>
      </sheetData>
      <sheetData sheetId="18002">
        <row r="9">
          <cell r="A9" t="str">
            <v>A</v>
          </cell>
        </row>
      </sheetData>
      <sheetData sheetId="18003">
        <row r="9">
          <cell r="A9" t="str">
            <v>A</v>
          </cell>
        </row>
      </sheetData>
      <sheetData sheetId="18004">
        <row r="9">
          <cell r="A9" t="str">
            <v>A</v>
          </cell>
        </row>
      </sheetData>
      <sheetData sheetId="18005">
        <row r="9">
          <cell r="A9" t="str">
            <v>A</v>
          </cell>
        </row>
      </sheetData>
      <sheetData sheetId="18006">
        <row r="9">
          <cell r="A9" t="str">
            <v>A</v>
          </cell>
        </row>
      </sheetData>
      <sheetData sheetId="18007">
        <row r="9">
          <cell r="A9" t="str">
            <v>A</v>
          </cell>
        </row>
      </sheetData>
      <sheetData sheetId="18008">
        <row r="9">
          <cell r="A9" t="str">
            <v>A</v>
          </cell>
        </row>
      </sheetData>
      <sheetData sheetId="18009">
        <row r="9">
          <cell r="A9" t="str">
            <v>A</v>
          </cell>
        </row>
      </sheetData>
      <sheetData sheetId="18010">
        <row r="9">
          <cell r="A9" t="str">
            <v>A</v>
          </cell>
        </row>
      </sheetData>
      <sheetData sheetId="18011">
        <row r="9">
          <cell r="A9" t="str">
            <v>A</v>
          </cell>
        </row>
      </sheetData>
      <sheetData sheetId="18012">
        <row r="9">
          <cell r="A9" t="str">
            <v>A</v>
          </cell>
        </row>
      </sheetData>
      <sheetData sheetId="18013">
        <row r="9">
          <cell r="A9" t="str">
            <v>A</v>
          </cell>
        </row>
      </sheetData>
      <sheetData sheetId="18014">
        <row r="9">
          <cell r="A9" t="str">
            <v>A</v>
          </cell>
        </row>
      </sheetData>
      <sheetData sheetId="18015">
        <row r="9">
          <cell r="A9" t="str">
            <v>A</v>
          </cell>
        </row>
      </sheetData>
      <sheetData sheetId="18016">
        <row r="9">
          <cell r="A9" t="str">
            <v>A</v>
          </cell>
        </row>
      </sheetData>
      <sheetData sheetId="18017">
        <row r="9">
          <cell r="A9" t="str">
            <v>A</v>
          </cell>
        </row>
      </sheetData>
      <sheetData sheetId="18018">
        <row r="9">
          <cell r="A9" t="str">
            <v>A</v>
          </cell>
        </row>
      </sheetData>
      <sheetData sheetId="18019">
        <row r="9">
          <cell r="A9" t="str">
            <v>A</v>
          </cell>
        </row>
      </sheetData>
      <sheetData sheetId="18020">
        <row r="9">
          <cell r="A9" t="str">
            <v>A</v>
          </cell>
        </row>
      </sheetData>
      <sheetData sheetId="18021">
        <row r="9">
          <cell r="A9" t="str">
            <v>A</v>
          </cell>
        </row>
      </sheetData>
      <sheetData sheetId="18022">
        <row r="9">
          <cell r="A9" t="str">
            <v>A</v>
          </cell>
        </row>
      </sheetData>
      <sheetData sheetId="18023">
        <row r="9">
          <cell r="A9" t="str">
            <v>A</v>
          </cell>
        </row>
      </sheetData>
      <sheetData sheetId="18024">
        <row r="9">
          <cell r="A9" t="str">
            <v>A</v>
          </cell>
        </row>
      </sheetData>
      <sheetData sheetId="18025">
        <row r="9">
          <cell r="A9" t="str">
            <v>A</v>
          </cell>
        </row>
      </sheetData>
      <sheetData sheetId="18026">
        <row r="9">
          <cell r="A9" t="str">
            <v>A</v>
          </cell>
        </row>
      </sheetData>
      <sheetData sheetId="18027">
        <row r="9">
          <cell r="A9" t="str">
            <v>A</v>
          </cell>
        </row>
      </sheetData>
      <sheetData sheetId="18028">
        <row r="9">
          <cell r="A9" t="str">
            <v>A</v>
          </cell>
        </row>
      </sheetData>
      <sheetData sheetId="18029">
        <row r="9">
          <cell r="A9" t="str">
            <v>A</v>
          </cell>
        </row>
      </sheetData>
      <sheetData sheetId="18030">
        <row r="9">
          <cell r="A9" t="str">
            <v>A</v>
          </cell>
        </row>
      </sheetData>
      <sheetData sheetId="18031">
        <row r="9">
          <cell r="A9" t="str">
            <v>A</v>
          </cell>
        </row>
      </sheetData>
      <sheetData sheetId="18032">
        <row r="9">
          <cell r="A9" t="str">
            <v>A</v>
          </cell>
        </row>
      </sheetData>
      <sheetData sheetId="18033">
        <row r="9">
          <cell r="A9" t="str">
            <v>A</v>
          </cell>
        </row>
      </sheetData>
      <sheetData sheetId="18034">
        <row r="9">
          <cell r="A9" t="str">
            <v>A</v>
          </cell>
        </row>
      </sheetData>
      <sheetData sheetId="18035">
        <row r="9">
          <cell r="A9" t="str">
            <v>A</v>
          </cell>
        </row>
      </sheetData>
      <sheetData sheetId="18036">
        <row r="9">
          <cell r="A9" t="str">
            <v>A</v>
          </cell>
        </row>
      </sheetData>
      <sheetData sheetId="18037">
        <row r="9">
          <cell r="A9" t="str">
            <v>A</v>
          </cell>
        </row>
      </sheetData>
      <sheetData sheetId="18038">
        <row r="9">
          <cell r="A9" t="str">
            <v>A</v>
          </cell>
        </row>
      </sheetData>
      <sheetData sheetId="18039">
        <row r="9">
          <cell r="A9" t="str">
            <v>A</v>
          </cell>
        </row>
      </sheetData>
      <sheetData sheetId="18040">
        <row r="9">
          <cell r="A9" t="str">
            <v>A</v>
          </cell>
        </row>
      </sheetData>
      <sheetData sheetId="18041">
        <row r="9">
          <cell r="A9" t="str">
            <v>A</v>
          </cell>
        </row>
      </sheetData>
      <sheetData sheetId="18042">
        <row r="9">
          <cell r="A9" t="str">
            <v>A</v>
          </cell>
        </row>
      </sheetData>
      <sheetData sheetId="18043">
        <row r="9">
          <cell r="A9" t="str">
            <v>A</v>
          </cell>
        </row>
      </sheetData>
      <sheetData sheetId="18044">
        <row r="9">
          <cell r="A9" t="str">
            <v>A</v>
          </cell>
        </row>
      </sheetData>
      <sheetData sheetId="18045">
        <row r="9">
          <cell r="A9" t="str">
            <v>A</v>
          </cell>
        </row>
      </sheetData>
      <sheetData sheetId="18046">
        <row r="9">
          <cell r="A9" t="str">
            <v>A</v>
          </cell>
        </row>
      </sheetData>
      <sheetData sheetId="18047">
        <row r="9">
          <cell r="A9" t="str">
            <v>A</v>
          </cell>
        </row>
      </sheetData>
      <sheetData sheetId="18048">
        <row r="9">
          <cell r="A9" t="str">
            <v>A</v>
          </cell>
        </row>
      </sheetData>
      <sheetData sheetId="18049">
        <row r="9">
          <cell r="A9" t="str">
            <v>A</v>
          </cell>
        </row>
      </sheetData>
      <sheetData sheetId="18050">
        <row r="9">
          <cell r="A9" t="str">
            <v>A</v>
          </cell>
        </row>
      </sheetData>
      <sheetData sheetId="18051">
        <row r="9">
          <cell r="A9" t="str">
            <v>A</v>
          </cell>
        </row>
      </sheetData>
      <sheetData sheetId="18052">
        <row r="9">
          <cell r="A9" t="str">
            <v>A</v>
          </cell>
        </row>
      </sheetData>
      <sheetData sheetId="18053">
        <row r="9">
          <cell r="A9" t="str">
            <v>A</v>
          </cell>
        </row>
      </sheetData>
      <sheetData sheetId="18054">
        <row r="9">
          <cell r="A9" t="str">
            <v>A</v>
          </cell>
        </row>
      </sheetData>
      <sheetData sheetId="18055">
        <row r="9">
          <cell r="A9" t="str">
            <v>A</v>
          </cell>
        </row>
      </sheetData>
      <sheetData sheetId="18056">
        <row r="9">
          <cell r="A9" t="str">
            <v>A</v>
          </cell>
        </row>
      </sheetData>
      <sheetData sheetId="18057">
        <row r="9">
          <cell r="A9" t="str">
            <v>A</v>
          </cell>
        </row>
      </sheetData>
      <sheetData sheetId="18058">
        <row r="9">
          <cell r="A9" t="str">
            <v>A</v>
          </cell>
        </row>
      </sheetData>
      <sheetData sheetId="18059">
        <row r="9">
          <cell r="A9" t="str">
            <v>A</v>
          </cell>
        </row>
      </sheetData>
      <sheetData sheetId="18060">
        <row r="9">
          <cell r="A9" t="str">
            <v>A</v>
          </cell>
        </row>
      </sheetData>
      <sheetData sheetId="18061">
        <row r="9">
          <cell r="A9" t="str">
            <v>A</v>
          </cell>
        </row>
      </sheetData>
      <sheetData sheetId="18062">
        <row r="9">
          <cell r="A9" t="str">
            <v>A</v>
          </cell>
        </row>
      </sheetData>
      <sheetData sheetId="18063">
        <row r="9">
          <cell r="A9" t="str">
            <v>A</v>
          </cell>
        </row>
      </sheetData>
      <sheetData sheetId="18064">
        <row r="9">
          <cell r="A9" t="str">
            <v>A</v>
          </cell>
        </row>
      </sheetData>
      <sheetData sheetId="18065">
        <row r="9">
          <cell r="A9" t="str">
            <v>A</v>
          </cell>
        </row>
      </sheetData>
      <sheetData sheetId="18066">
        <row r="9">
          <cell r="A9" t="str">
            <v>A</v>
          </cell>
        </row>
      </sheetData>
      <sheetData sheetId="18067">
        <row r="9">
          <cell r="A9" t="str">
            <v>A</v>
          </cell>
        </row>
      </sheetData>
      <sheetData sheetId="18068">
        <row r="9">
          <cell r="A9" t="str">
            <v>A</v>
          </cell>
        </row>
      </sheetData>
      <sheetData sheetId="18069">
        <row r="9">
          <cell r="A9" t="str">
            <v>A</v>
          </cell>
        </row>
      </sheetData>
      <sheetData sheetId="18070">
        <row r="9">
          <cell r="A9" t="str">
            <v>A</v>
          </cell>
        </row>
      </sheetData>
      <sheetData sheetId="18071">
        <row r="9">
          <cell r="A9" t="str">
            <v>A</v>
          </cell>
        </row>
      </sheetData>
      <sheetData sheetId="18072">
        <row r="9">
          <cell r="A9" t="str">
            <v>A</v>
          </cell>
        </row>
      </sheetData>
      <sheetData sheetId="18073">
        <row r="9">
          <cell r="A9" t="str">
            <v>A</v>
          </cell>
        </row>
      </sheetData>
      <sheetData sheetId="18074">
        <row r="9">
          <cell r="A9" t="str">
            <v>A</v>
          </cell>
        </row>
      </sheetData>
      <sheetData sheetId="18075">
        <row r="9">
          <cell r="A9" t="str">
            <v>A</v>
          </cell>
        </row>
      </sheetData>
      <sheetData sheetId="18076">
        <row r="9">
          <cell r="A9" t="str">
            <v>A</v>
          </cell>
        </row>
      </sheetData>
      <sheetData sheetId="18077">
        <row r="9">
          <cell r="A9" t="str">
            <v>A</v>
          </cell>
        </row>
      </sheetData>
      <sheetData sheetId="18078">
        <row r="9">
          <cell r="A9" t="str">
            <v>A</v>
          </cell>
        </row>
      </sheetData>
      <sheetData sheetId="18079">
        <row r="9">
          <cell r="A9" t="str">
            <v>A</v>
          </cell>
        </row>
      </sheetData>
      <sheetData sheetId="18080">
        <row r="9">
          <cell r="A9" t="str">
            <v>A</v>
          </cell>
        </row>
      </sheetData>
      <sheetData sheetId="18081">
        <row r="9">
          <cell r="A9" t="str">
            <v>A</v>
          </cell>
        </row>
      </sheetData>
      <sheetData sheetId="18082">
        <row r="9">
          <cell r="A9" t="str">
            <v>A</v>
          </cell>
        </row>
      </sheetData>
      <sheetData sheetId="18083">
        <row r="9">
          <cell r="A9" t="str">
            <v>A</v>
          </cell>
        </row>
      </sheetData>
      <sheetData sheetId="18084">
        <row r="9">
          <cell r="A9" t="str">
            <v>A</v>
          </cell>
        </row>
      </sheetData>
      <sheetData sheetId="18085">
        <row r="9">
          <cell r="A9" t="str">
            <v>A</v>
          </cell>
        </row>
      </sheetData>
      <sheetData sheetId="18086">
        <row r="9">
          <cell r="A9" t="str">
            <v>A</v>
          </cell>
        </row>
      </sheetData>
      <sheetData sheetId="18087">
        <row r="9">
          <cell r="A9" t="str">
            <v>A</v>
          </cell>
        </row>
      </sheetData>
      <sheetData sheetId="18088">
        <row r="9">
          <cell r="A9" t="str">
            <v>A</v>
          </cell>
        </row>
      </sheetData>
      <sheetData sheetId="18089">
        <row r="9">
          <cell r="A9" t="str">
            <v>A</v>
          </cell>
        </row>
      </sheetData>
      <sheetData sheetId="18090">
        <row r="9">
          <cell r="A9" t="str">
            <v>A</v>
          </cell>
        </row>
      </sheetData>
      <sheetData sheetId="18091">
        <row r="9">
          <cell r="A9" t="str">
            <v>A</v>
          </cell>
        </row>
      </sheetData>
      <sheetData sheetId="18092">
        <row r="9">
          <cell r="A9" t="str">
            <v>A</v>
          </cell>
        </row>
      </sheetData>
      <sheetData sheetId="18093">
        <row r="9">
          <cell r="A9" t="str">
            <v>A</v>
          </cell>
        </row>
      </sheetData>
      <sheetData sheetId="18094">
        <row r="9">
          <cell r="A9" t="str">
            <v>A</v>
          </cell>
        </row>
      </sheetData>
      <sheetData sheetId="18095">
        <row r="9">
          <cell r="A9" t="str">
            <v>A</v>
          </cell>
        </row>
      </sheetData>
      <sheetData sheetId="18096" refreshError="1"/>
      <sheetData sheetId="18097" refreshError="1"/>
      <sheetData sheetId="18098" refreshError="1"/>
      <sheetData sheetId="18099" refreshError="1"/>
      <sheetData sheetId="18100" refreshError="1"/>
      <sheetData sheetId="18101" refreshError="1"/>
      <sheetData sheetId="18102" refreshError="1"/>
      <sheetData sheetId="18103" refreshError="1"/>
      <sheetData sheetId="18104" refreshError="1"/>
      <sheetData sheetId="18105" refreshError="1"/>
      <sheetData sheetId="18106" refreshError="1"/>
      <sheetData sheetId="18107" refreshError="1"/>
      <sheetData sheetId="18108" refreshError="1"/>
      <sheetData sheetId="18109" refreshError="1"/>
      <sheetData sheetId="18110" refreshError="1"/>
      <sheetData sheetId="18111" refreshError="1"/>
      <sheetData sheetId="18112" refreshError="1"/>
      <sheetData sheetId="18113" refreshError="1"/>
      <sheetData sheetId="18114" refreshError="1"/>
      <sheetData sheetId="18115" refreshError="1"/>
      <sheetData sheetId="18116" refreshError="1"/>
      <sheetData sheetId="18117" refreshError="1"/>
      <sheetData sheetId="18118" refreshError="1"/>
      <sheetData sheetId="18119" refreshError="1"/>
      <sheetData sheetId="18120" refreshError="1"/>
      <sheetData sheetId="18121" refreshError="1"/>
      <sheetData sheetId="18122" refreshError="1"/>
      <sheetData sheetId="18123" refreshError="1"/>
      <sheetData sheetId="18124" refreshError="1"/>
      <sheetData sheetId="18125" refreshError="1"/>
      <sheetData sheetId="18126" refreshError="1"/>
      <sheetData sheetId="18127" refreshError="1"/>
      <sheetData sheetId="18128" refreshError="1"/>
      <sheetData sheetId="18129" refreshError="1"/>
      <sheetData sheetId="18130" refreshError="1"/>
      <sheetData sheetId="18131" refreshError="1"/>
      <sheetData sheetId="18132" refreshError="1"/>
      <sheetData sheetId="18133" refreshError="1"/>
      <sheetData sheetId="18134" refreshError="1"/>
      <sheetData sheetId="18135" refreshError="1"/>
      <sheetData sheetId="18136" refreshError="1"/>
      <sheetData sheetId="18137" refreshError="1"/>
      <sheetData sheetId="18138" refreshError="1"/>
      <sheetData sheetId="18139" refreshError="1"/>
      <sheetData sheetId="18140" refreshError="1"/>
      <sheetData sheetId="18141" refreshError="1"/>
      <sheetData sheetId="18142" refreshError="1"/>
      <sheetData sheetId="18143" refreshError="1"/>
      <sheetData sheetId="18144" refreshError="1"/>
      <sheetData sheetId="18145" refreshError="1"/>
      <sheetData sheetId="18146" refreshError="1"/>
      <sheetData sheetId="18147" refreshError="1"/>
      <sheetData sheetId="18148" refreshError="1"/>
      <sheetData sheetId="18149" refreshError="1"/>
      <sheetData sheetId="18150" refreshError="1"/>
      <sheetData sheetId="18151" refreshError="1"/>
      <sheetData sheetId="18152" refreshError="1"/>
      <sheetData sheetId="18153" refreshError="1"/>
      <sheetData sheetId="18154" refreshError="1"/>
      <sheetData sheetId="18155" refreshError="1"/>
      <sheetData sheetId="18156" refreshError="1"/>
      <sheetData sheetId="18157" refreshError="1"/>
      <sheetData sheetId="18158" refreshError="1"/>
      <sheetData sheetId="18159" refreshError="1"/>
      <sheetData sheetId="18160" refreshError="1"/>
      <sheetData sheetId="18161" refreshError="1"/>
      <sheetData sheetId="18162" refreshError="1"/>
      <sheetData sheetId="18163" refreshError="1"/>
      <sheetData sheetId="18164" refreshError="1"/>
      <sheetData sheetId="18165" refreshError="1"/>
      <sheetData sheetId="18166" refreshError="1"/>
      <sheetData sheetId="18167" refreshError="1"/>
      <sheetData sheetId="18168" refreshError="1"/>
      <sheetData sheetId="18169" refreshError="1"/>
      <sheetData sheetId="18170" refreshError="1"/>
      <sheetData sheetId="18171" refreshError="1"/>
      <sheetData sheetId="18172" refreshError="1"/>
      <sheetData sheetId="18173" refreshError="1"/>
      <sheetData sheetId="18174" refreshError="1"/>
      <sheetData sheetId="18175" refreshError="1"/>
      <sheetData sheetId="18176" refreshError="1"/>
      <sheetData sheetId="18177" refreshError="1"/>
      <sheetData sheetId="18178" refreshError="1"/>
      <sheetData sheetId="18179" refreshError="1"/>
      <sheetData sheetId="18180" refreshError="1"/>
      <sheetData sheetId="18181" refreshError="1"/>
      <sheetData sheetId="18182" refreshError="1"/>
      <sheetData sheetId="18183" refreshError="1"/>
      <sheetData sheetId="18184" refreshError="1"/>
      <sheetData sheetId="18185" refreshError="1"/>
      <sheetData sheetId="18186" refreshError="1"/>
      <sheetData sheetId="18187" refreshError="1"/>
      <sheetData sheetId="18188" refreshError="1"/>
      <sheetData sheetId="18189" refreshError="1"/>
      <sheetData sheetId="18190" refreshError="1"/>
      <sheetData sheetId="18191" refreshError="1"/>
      <sheetData sheetId="18192" refreshError="1"/>
      <sheetData sheetId="18193" refreshError="1"/>
      <sheetData sheetId="18194" refreshError="1"/>
      <sheetData sheetId="18195" refreshError="1"/>
      <sheetData sheetId="18196" refreshError="1"/>
      <sheetData sheetId="18197" refreshError="1"/>
      <sheetData sheetId="18198" refreshError="1"/>
      <sheetData sheetId="18199" refreshError="1"/>
      <sheetData sheetId="18200" refreshError="1"/>
      <sheetData sheetId="18201" refreshError="1"/>
      <sheetData sheetId="18202" refreshError="1"/>
      <sheetData sheetId="18203" refreshError="1"/>
      <sheetData sheetId="18204" refreshError="1"/>
      <sheetData sheetId="18205" refreshError="1"/>
      <sheetData sheetId="18206" refreshError="1"/>
      <sheetData sheetId="18207" refreshError="1"/>
      <sheetData sheetId="18208" refreshError="1"/>
      <sheetData sheetId="18209" refreshError="1"/>
      <sheetData sheetId="18210" refreshError="1"/>
      <sheetData sheetId="18211" refreshError="1"/>
      <sheetData sheetId="18212" refreshError="1"/>
      <sheetData sheetId="18213" refreshError="1"/>
      <sheetData sheetId="18214" refreshError="1"/>
      <sheetData sheetId="18215" refreshError="1"/>
      <sheetData sheetId="18216" refreshError="1"/>
      <sheetData sheetId="18217" refreshError="1"/>
      <sheetData sheetId="18218" refreshError="1"/>
      <sheetData sheetId="18219" refreshError="1"/>
      <sheetData sheetId="18220" refreshError="1"/>
      <sheetData sheetId="18221" refreshError="1"/>
      <sheetData sheetId="18222" refreshError="1"/>
      <sheetData sheetId="18223" refreshError="1"/>
      <sheetData sheetId="18224" refreshError="1"/>
      <sheetData sheetId="18225" refreshError="1"/>
      <sheetData sheetId="18226" refreshError="1"/>
      <sheetData sheetId="18227" refreshError="1"/>
      <sheetData sheetId="18228" refreshError="1"/>
      <sheetData sheetId="18229" refreshError="1"/>
      <sheetData sheetId="18230" refreshError="1"/>
      <sheetData sheetId="18231" refreshError="1"/>
      <sheetData sheetId="18232" refreshError="1"/>
      <sheetData sheetId="18233" refreshError="1"/>
      <sheetData sheetId="18234" refreshError="1"/>
      <sheetData sheetId="18235" refreshError="1"/>
      <sheetData sheetId="18236" refreshError="1"/>
      <sheetData sheetId="18237" refreshError="1"/>
      <sheetData sheetId="18238" refreshError="1"/>
      <sheetData sheetId="18239" refreshError="1"/>
      <sheetData sheetId="18240" refreshError="1"/>
      <sheetData sheetId="18241" refreshError="1"/>
      <sheetData sheetId="18242" refreshError="1"/>
      <sheetData sheetId="18243" refreshError="1"/>
      <sheetData sheetId="18244" refreshError="1"/>
      <sheetData sheetId="18245" refreshError="1"/>
      <sheetData sheetId="18246" refreshError="1"/>
      <sheetData sheetId="18247" refreshError="1"/>
      <sheetData sheetId="18248" refreshError="1"/>
      <sheetData sheetId="18249" refreshError="1"/>
      <sheetData sheetId="18250" refreshError="1"/>
      <sheetData sheetId="18251" refreshError="1"/>
      <sheetData sheetId="18252" refreshError="1"/>
      <sheetData sheetId="18253" refreshError="1"/>
      <sheetData sheetId="18254" refreshError="1"/>
      <sheetData sheetId="18255" refreshError="1"/>
      <sheetData sheetId="18256" refreshError="1"/>
      <sheetData sheetId="18257" refreshError="1"/>
      <sheetData sheetId="18258" refreshError="1"/>
      <sheetData sheetId="18259" refreshError="1"/>
      <sheetData sheetId="18260" refreshError="1"/>
      <sheetData sheetId="18261" refreshError="1"/>
      <sheetData sheetId="18262" refreshError="1"/>
      <sheetData sheetId="18263" refreshError="1"/>
      <sheetData sheetId="18264" refreshError="1"/>
      <sheetData sheetId="18265" refreshError="1"/>
      <sheetData sheetId="18266" refreshError="1"/>
      <sheetData sheetId="18267" refreshError="1"/>
      <sheetData sheetId="18268" refreshError="1"/>
      <sheetData sheetId="18269" refreshError="1"/>
      <sheetData sheetId="18270" refreshError="1"/>
      <sheetData sheetId="18271" refreshError="1"/>
      <sheetData sheetId="18272" refreshError="1"/>
      <sheetData sheetId="18273" refreshError="1"/>
      <sheetData sheetId="18274" refreshError="1"/>
      <sheetData sheetId="18275" refreshError="1"/>
      <sheetData sheetId="18276" refreshError="1"/>
      <sheetData sheetId="18277" refreshError="1"/>
      <sheetData sheetId="18278" refreshError="1"/>
      <sheetData sheetId="18279" refreshError="1"/>
      <sheetData sheetId="18280" refreshError="1"/>
      <sheetData sheetId="18281" refreshError="1"/>
      <sheetData sheetId="18282" refreshError="1"/>
      <sheetData sheetId="18283" refreshError="1"/>
      <sheetData sheetId="18284" refreshError="1"/>
      <sheetData sheetId="18285" refreshError="1"/>
      <sheetData sheetId="18286" refreshError="1"/>
      <sheetData sheetId="18287" refreshError="1"/>
      <sheetData sheetId="18288" refreshError="1"/>
      <sheetData sheetId="18289" refreshError="1"/>
      <sheetData sheetId="18290" refreshError="1"/>
      <sheetData sheetId="18291" refreshError="1"/>
      <sheetData sheetId="18292" refreshError="1"/>
      <sheetData sheetId="18293" refreshError="1"/>
      <sheetData sheetId="18294" refreshError="1"/>
      <sheetData sheetId="18295" refreshError="1"/>
      <sheetData sheetId="18296" refreshError="1"/>
      <sheetData sheetId="18297" refreshError="1"/>
      <sheetData sheetId="18298" refreshError="1"/>
      <sheetData sheetId="18299" refreshError="1"/>
      <sheetData sheetId="18300" refreshError="1"/>
      <sheetData sheetId="18301" refreshError="1"/>
      <sheetData sheetId="18302" refreshError="1"/>
      <sheetData sheetId="18303" refreshError="1"/>
      <sheetData sheetId="18304" refreshError="1"/>
      <sheetData sheetId="18305" refreshError="1"/>
      <sheetData sheetId="18306" refreshError="1"/>
      <sheetData sheetId="18307" refreshError="1"/>
      <sheetData sheetId="18308" refreshError="1"/>
      <sheetData sheetId="18309" refreshError="1"/>
      <sheetData sheetId="18310" refreshError="1"/>
      <sheetData sheetId="18311" refreshError="1"/>
      <sheetData sheetId="18312" refreshError="1"/>
      <sheetData sheetId="18313" refreshError="1"/>
      <sheetData sheetId="18314" refreshError="1"/>
      <sheetData sheetId="18315" refreshError="1"/>
      <sheetData sheetId="18316" refreshError="1"/>
      <sheetData sheetId="18317" refreshError="1"/>
      <sheetData sheetId="18318" refreshError="1"/>
      <sheetData sheetId="18319" refreshError="1"/>
      <sheetData sheetId="18320" refreshError="1"/>
      <sheetData sheetId="18321" refreshError="1"/>
      <sheetData sheetId="18322" refreshError="1"/>
      <sheetData sheetId="18323" refreshError="1"/>
      <sheetData sheetId="18324" refreshError="1"/>
      <sheetData sheetId="18325" refreshError="1"/>
      <sheetData sheetId="18326" refreshError="1"/>
      <sheetData sheetId="18327">
        <row r="9">
          <cell r="A9" t="str">
            <v>A</v>
          </cell>
        </row>
      </sheetData>
      <sheetData sheetId="18328">
        <row r="9">
          <cell r="A9" t="str">
            <v>A</v>
          </cell>
        </row>
      </sheetData>
      <sheetData sheetId="18329">
        <row r="9">
          <cell r="A9" t="str">
            <v>A</v>
          </cell>
        </row>
      </sheetData>
      <sheetData sheetId="18330">
        <row r="9">
          <cell r="A9" t="str">
            <v>A</v>
          </cell>
        </row>
      </sheetData>
      <sheetData sheetId="18331">
        <row r="9">
          <cell r="A9" t="str">
            <v>A</v>
          </cell>
        </row>
      </sheetData>
      <sheetData sheetId="18332">
        <row r="9">
          <cell r="A9" t="str">
            <v>A</v>
          </cell>
        </row>
      </sheetData>
      <sheetData sheetId="18333">
        <row r="9">
          <cell r="A9" t="str">
            <v>A</v>
          </cell>
        </row>
      </sheetData>
      <sheetData sheetId="18334" refreshError="1"/>
      <sheetData sheetId="18335" refreshError="1"/>
      <sheetData sheetId="18336" refreshError="1"/>
      <sheetData sheetId="18337" refreshError="1"/>
      <sheetData sheetId="18338" refreshError="1"/>
      <sheetData sheetId="18339" refreshError="1"/>
      <sheetData sheetId="18340" refreshError="1"/>
      <sheetData sheetId="18341" refreshError="1"/>
      <sheetData sheetId="18342" refreshError="1"/>
      <sheetData sheetId="18343" refreshError="1"/>
      <sheetData sheetId="18344" refreshError="1"/>
      <sheetData sheetId="18345" refreshError="1"/>
      <sheetData sheetId="18346" refreshError="1"/>
      <sheetData sheetId="18347" refreshError="1"/>
      <sheetData sheetId="18348" refreshError="1"/>
      <sheetData sheetId="18349" refreshError="1"/>
      <sheetData sheetId="18350" refreshError="1"/>
      <sheetData sheetId="18351" refreshError="1"/>
      <sheetData sheetId="18352" refreshError="1"/>
      <sheetData sheetId="18353" refreshError="1"/>
      <sheetData sheetId="18354" refreshError="1"/>
      <sheetData sheetId="18355" refreshError="1"/>
      <sheetData sheetId="18356" refreshError="1"/>
      <sheetData sheetId="18357" refreshError="1"/>
      <sheetData sheetId="18358" refreshError="1"/>
      <sheetData sheetId="18359" refreshError="1"/>
      <sheetData sheetId="18360" refreshError="1"/>
      <sheetData sheetId="18361" refreshError="1"/>
      <sheetData sheetId="18362" refreshError="1"/>
      <sheetData sheetId="18363" refreshError="1"/>
      <sheetData sheetId="18364" refreshError="1"/>
      <sheetData sheetId="18365" refreshError="1"/>
      <sheetData sheetId="18366" refreshError="1"/>
      <sheetData sheetId="18367" refreshError="1"/>
      <sheetData sheetId="18368" refreshError="1"/>
      <sheetData sheetId="18369" refreshError="1"/>
      <sheetData sheetId="18370" refreshError="1"/>
      <sheetData sheetId="18371" refreshError="1"/>
      <sheetData sheetId="18372" refreshError="1"/>
      <sheetData sheetId="18373" refreshError="1"/>
      <sheetData sheetId="18374" refreshError="1"/>
      <sheetData sheetId="18375">
        <row r="9">
          <cell r="A9" t="str">
            <v>A</v>
          </cell>
        </row>
      </sheetData>
      <sheetData sheetId="18376">
        <row r="9">
          <cell r="A9" t="str">
            <v>A</v>
          </cell>
        </row>
      </sheetData>
      <sheetData sheetId="18377">
        <row r="9">
          <cell r="A9" t="str">
            <v>A</v>
          </cell>
        </row>
      </sheetData>
      <sheetData sheetId="18378">
        <row r="9">
          <cell r="A9" t="str">
            <v>A</v>
          </cell>
        </row>
      </sheetData>
      <sheetData sheetId="18379">
        <row r="9">
          <cell r="A9" t="str">
            <v>A</v>
          </cell>
        </row>
      </sheetData>
      <sheetData sheetId="18380">
        <row r="9">
          <cell r="A9" t="str">
            <v>A</v>
          </cell>
        </row>
      </sheetData>
      <sheetData sheetId="18381">
        <row r="9">
          <cell r="A9" t="str">
            <v>A</v>
          </cell>
        </row>
      </sheetData>
      <sheetData sheetId="18382">
        <row r="9">
          <cell r="A9" t="str">
            <v>A</v>
          </cell>
        </row>
      </sheetData>
      <sheetData sheetId="18383">
        <row r="9">
          <cell r="A9" t="str">
            <v>A</v>
          </cell>
        </row>
      </sheetData>
      <sheetData sheetId="18384">
        <row r="9">
          <cell r="A9" t="str">
            <v>A</v>
          </cell>
        </row>
      </sheetData>
      <sheetData sheetId="18385">
        <row r="9">
          <cell r="A9" t="str">
            <v>A</v>
          </cell>
        </row>
      </sheetData>
      <sheetData sheetId="18386">
        <row r="9">
          <cell r="A9" t="str">
            <v>A</v>
          </cell>
        </row>
      </sheetData>
      <sheetData sheetId="18387">
        <row r="9">
          <cell r="A9" t="str">
            <v>A</v>
          </cell>
        </row>
      </sheetData>
      <sheetData sheetId="18388">
        <row r="9">
          <cell r="A9" t="str">
            <v>A</v>
          </cell>
        </row>
      </sheetData>
      <sheetData sheetId="18389">
        <row r="9">
          <cell r="A9" t="str">
            <v>A</v>
          </cell>
        </row>
      </sheetData>
      <sheetData sheetId="18390">
        <row r="9">
          <cell r="A9" t="str">
            <v>A</v>
          </cell>
        </row>
      </sheetData>
      <sheetData sheetId="18391">
        <row r="9">
          <cell r="A9" t="str">
            <v>A</v>
          </cell>
        </row>
      </sheetData>
      <sheetData sheetId="18392">
        <row r="9">
          <cell r="A9" t="str">
            <v>A</v>
          </cell>
        </row>
      </sheetData>
      <sheetData sheetId="18393">
        <row r="9">
          <cell r="A9" t="str">
            <v>A</v>
          </cell>
        </row>
      </sheetData>
      <sheetData sheetId="18394">
        <row r="9">
          <cell r="A9" t="str">
            <v>A</v>
          </cell>
        </row>
      </sheetData>
      <sheetData sheetId="18395">
        <row r="9">
          <cell r="A9" t="str">
            <v>A</v>
          </cell>
        </row>
      </sheetData>
      <sheetData sheetId="18396">
        <row r="9">
          <cell r="A9" t="str">
            <v>A</v>
          </cell>
        </row>
      </sheetData>
      <sheetData sheetId="18397">
        <row r="9">
          <cell r="A9" t="str">
            <v>A</v>
          </cell>
        </row>
      </sheetData>
      <sheetData sheetId="18398">
        <row r="9">
          <cell r="A9" t="str">
            <v>A</v>
          </cell>
        </row>
      </sheetData>
      <sheetData sheetId="18399">
        <row r="9">
          <cell r="A9" t="str">
            <v>A</v>
          </cell>
        </row>
      </sheetData>
      <sheetData sheetId="18400" refreshError="1"/>
      <sheetData sheetId="18401">
        <row r="9">
          <cell r="A9" t="str">
            <v>A</v>
          </cell>
        </row>
      </sheetData>
      <sheetData sheetId="18402">
        <row r="9">
          <cell r="A9" t="str">
            <v>A</v>
          </cell>
        </row>
      </sheetData>
      <sheetData sheetId="18403">
        <row r="9">
          <cell r="A9" t="str">
            <v>A</v>
          </cell>
        </row>
      </sheetData>
      <sheetData sheetId="18404">
        <row r="9">
          <cell r="A9" t="str">
            <v>A</v>
          </cell>
        </row>
      </sheetData>
      <sheetData sheetId="18405">
        <row r="9">
          <cell r="A9" t="str">
            <v>A</v>
          </cell>
        </row>
      </sheetData>
      <sheetData sheetId="18406">
        <row r="9">
          <cell r="A9" t="str">
            <v>A</v>
          </cell>
        </row>
      </sheetData>
      <sheetData sheetId="18407" refreshError="1"/>
      <sheetData sheetId="18408">
        <row r="9">
          <cell r="A9" t="str">
            <v>A</v>
          </cell>
        </row>
      </sheetData>
      <sheetData sheetId="18409">
        <row r="9">
          <cell r="A9" t="str">
            <v>A</v>
          </cell>
        </row>
      </sheetData>
      <sheetData sheetId="18410">
        <row r="9">
          <cell r="A9" t="str">
            <v>A</v>
          </cell>
        </row>
      </sheetData>
      <sheetData sheetId="18411"/>
      <sheetData sheetId="18412">
        <row r="9">
          <cell r="A9" t="str">
            <v>A</v>
          </cell>
        </row>
      </sheetData>
      <sheetData sheetId="18413">
        <row r="9">
          <cell r="A9" t="str">
            <v>A</v>
          </cell>
        </row>
      </sheetData>
      <sheetData sheetId="18414">
        <row r="9">
          <cell r="A9" t="str">
            <v>A</v>
          </cell>
        </row>
      </sheetData>
      <sheetData sheetId="18415"/>
      <sheetData sheetId="18416">
        <row r="9">
          <cell r="A9" t="str">
            <v>A</v>
          </cell>
        </row>
      </sheetData>
      <sheetData sheetId="18417">
        <row r="9">
          <cell r="A9" t="str">
            <v>A</v>
          </cell>
        </row>
      </sheetData>
      <sheetData sheetId="18418">
        <row r="9">
          <cell r="A9" t="str">
            <v>A</v>
          </cell>
        </row>
      </sheetData>
      <sheetData sheetId="18419">
        <row r="9">
          <cell r="A9" t="str">
            <v>A</v>
          </cell>
        </row>
      </sheetData>
      <sheetData sheetId="18420">
        <row r="9">
          <cell r="A9" t="str">
            <v>A</v>
          </cell>
        </row>
      </sheetData>
      <sheetData sheetId="18421">
        <row r="9">
          <cell r="A9" t="str">
            <v>A</v>
          </cell>
        </row>
      </sheetData>
      <sheetData sheetId="18422">
        <row r="9">
          <cell r="A9" t="str">
            <v>A</v>
          </cell>
        </row>
      </sheetData>
      <sheetData sheetId="18423">
        <row r="9">
          <cell r="A9" t="str">
            <v>A</v>
          </cell>
        </row>
      </sheetData>
      <sheetData sheetId="18424">
        <row r="9">
          <cell r="A9" t="str">
            <v>A</v>
          </cell>
        </row>
      </sheetData>
      <sheetData sheetId="18425">
        <row r="9">
          <cell r="A9" t="str">
            <v>A</v>
          </cell>
        </row>
      </sheetData>
      <sheetData sheetId="18426">
        <row r="9">
          <cell r="A9" t="str">
            <v>A</v>
          </cell>
        </row>
      </sheetData>
      <sheetData sheetId="18427">
        <row r="9">
          <cell r="A9" t="str">
            <v>A</v>
          </cell>
        </row>
      </sheetData>
      <sheetData sheetId="18428">
        <row r="9">
          <cell r="A9" t="str">
            <v>A</v>
          </cell>
        </row>
      </sheetData>
      <sheetData sheetId="18429">
        <row r="9">
          <cell r="A9" t="str">
            <v>A</v>
          </cell>
        </row>
      </sheetData>
      <sheetData sheetId="18430">
        <row r="9">
          <cell r="A9" t="str">
            <v>A</v>
          </cell>
        </row>
      </sheetData>
      <sheetData sheetId="18431">
        <row r="9">
          <cell r="A9" t="str">
            <v>A</v>
          </cell>
        </row>
      </sheetData>
      <sheetData sheetId="18432">
        <row r="9">
          <cell r="A9" t="str">
            <v>A</v>
          </cell>
        </row>
      </sheetData>
      <sheetData sheetId="18433">
        <row r="9">
          <cell r="A9" t="str">
            <v>A</v>
          </cell>
        </row>
      </sheetData>
      <sheetData sheetId="18434">
        <row r="9">
          <cell r="A9" t="str">
            <v>A</v>
          </cell>
        </row>
      </sheetData>
      <sheetData sheetId="18435" refreshError="1"/>
      <sheetData sheetId="18436" refreshError="1"/>
      <sheetData sheetId="18437">
        <row r="9">
          <cell r="A9" t="str">
            <v>A</v>
          </cell>
        </row>
      </sheetData>
      <sheetData sheetId="18438" refreshError="1"/>
      <sheetData sheetId="18439" refreshError="1"/>
      <sheetData sheetId="18440" refreshError="1"/>
      <sheetData sheetId="18441">
        <row r="9">
          <cell r="A9" t="str">
            <v>A</v>
          </cell>
        </row>
      </sheetData>
      <sheetData sheetId="18442">
        <row r="9">
          <cell r="A9" t="str">
            <v>A</v>
          </cell>
        </row>
      </sheetData>
      <sheetData sheetId="18443">
        <row r="9">
          <cell r="A9" t="str">
            <v>A</v>
          </cell>
        </row>
      </sheetData>
      <sheetData sheetId="18444">
        <row r="9">
          <cell r="A9" t="str">
            <v>A</v>
          </cell>
        </row>
      </sheetData>
      <sheetData sheetId="18445">
        <row r="9">
          <cell r="A9" t="str">
            <v>A</v>
          </cell>
        </row>
      </sheetData>
      <sheetData sheetId="18446" refreshError="1"/>
      <sheetData sheetId="18447" refreshError="1"/>
      <sheetData sheetId="18448" refreshError="1"/>
      <sheetData sheetId="18449" refreshError="1"/>
      <sheetData sheetId="18450" refreshError="1"/>
      <sheetData sheetId="18451" refreshError="1"/>
      <sheetData sheetId="18452" refreshError="1"/>
      <sheetData sheetId="18453" refreshError="1"/>
      <sheetData sheetId="18454" refreshError="1"/>
      <sheetData sheetId="18455" refreshError="1"/>
      <sheetData sheetId="18456" refreshError="1"/>
      <sheetData sheetId="18457" refreshError="1"/>
      <sheetData sheetId="18458" refreshError="1"/>
      <sheetData sheetId="18459" refreshError="1"/>
      <sheetData sheetId="18460" refreshError="1"/>
      <sheetData sheetId="18461" refreshError="1"/>
      <sheetData sheetId="18462" refreshError="1"/>
      <sheetData sheetId="18463" refreshError="1"/>
      <sheetData sheetId="18464" refreshError="1"/>
      <sheetData sheetId="18465" refreshError="1"/>
      <sheetData sheetId="18466" refreshError="1"/>
      <sheetData sheetId="18467" refreshError="1"/>
      <sheetData sheetId="18468">
        <row r="9">
          <cell r="A9" t="str">
            <v>A</v>
          </cell>
        </row>
      </sheetData>
      <sheetData sheetId="18469" refreshError="1"/>
      <sheetData sheetId="18470">
        <row r="9">
          <cell r="A9" t="str">
            <v>A</v>
          </cell>
        </row>
      </sheetData>
      <sheetData sheetId="18471">
        <row r="9">
          <cell r="A9" t="str">
            <v>A</v>
          </cell>
        </row>
      </sheetData>
      <sheetData sheetId="18472">
        <row r="9">
          <cell r="A9" t="str">
            <v>A</v>
          </cell>
        </row>
      </sheetData>
      <sheetData sheetId="18473">
        <row r="9">
          <cell r="A9" t="str">
            <v>A</v>
          </cell>
        </row>
      </sheetData>
      <sheetData sheetId="18474">
        <row r="9">
          <cell r="A9" t="str">
            <v>A</v>
          </cell>
        </row>
      </sheetData>
      <sheetData sheetId="18475">
        <row r="9">
          <cell r="A9" t="str">
            <v>A</v>
          </cell>
        </row>
      </sheetData>
      <sheetData sheetId="18476"/>
      <sheetData sheetId="18477">
        <row r="9">
          <cell r="A9" t="str">
            <v>A</v>
          </cell>
        </row>
      </sheetData>
      <sheetData sheetId="18478">
        <row r="9">
          <cell r="A9" t="str">
            <v>A</v>
          </cell>
        </row>
      </sheetData>
      <sheetData sheetId="18479">
        <row r="9">
          <cell r="A9" t="str">
            <v>A</v>
          </cell>
        </row>
      </sheetData>
      <sheetData sheetId="18480">
        <row r="9">
          <cell r="A9" t="str">
            <v>A</v>
          </cell>
        </row>
      </sheetData>
      <sheetData sheetId="18481">
        <row r="9">
          <cell r="A9" t="str">
            <v>A</v>
          </cell>
        </row>
      </sheetData>
      <sheetData sheetId="18482">
        <row r="9">
          <cell r="A9" t="str">
            <v>A</v>
          </cell>
        </row>
      </sheetData>
      <sheetData sheetId="18483">
        <row r="9">
          <cell r="A9" t="str">
            <v>A</v>
          </cell>
        </row>
      </sheetData>
      <sheetData sheetId="18484">
        <row r="9">
          <cell r="A9" t="str">
            <v>A</v>
          </cell>
        </row>
      </sheetData>
      <sheetData sheetId="18485">
        <row r="9">
          <cell r="A9" t="str">
            <v>A</v>
          </cell>
        </row>
      </sheetData>
      <sheetData sheetId="18486">
        <row r="9">
          <cell r="A9" t="str">
            <v>A</v>
          </cell>
        </row>
      </sheetData>
      <sheetData sheetId="18487">
        <row r="9">
          <cell r="A9" t="str">
            <v>A</v>
          </cell>
        </row>
      </sheetData>
      <sheetData sheetId="18488">
        <row r="9">
          <cell r="A9" t="str">
            <v>A</v>
          </cell>
        </row>
      </sheetData>
      <sheetData sheetId="18489">
        <row r="9">
          <cell r="A9" t="str">
            <v>A</v>
          </cell>
        </row>
      </sheetData>
      <sheetData sheetId="18490"/>
      <sheetData sheetId="18491"/>
      <sheetData sheetId="18492">
        <row r="9">
          <cell r="A9" t="str">
            <v>A</v>
          </cell>
        </row>
      </sheetData>
      <sheetData sheetId="18493">
        <row r="9">
          <cell r="A9" t="str">
            <v>A</v>
          </cell>
        </row>
      </sheetData>
      <sheetData sheetId="18494">
        <row r="9">
          <cell r="A9" t="str">
            <v>A</v>
          </cell>
        </row>
      </sheetData>
      <sheetData sheetId="18495">
        <row r="9">
          <cell r="A9" t="str">
            <v>A</v>
          </cell>
        </row>
      </sheetData>
      <sheetData sheetId="18496">
        <row r="9">
          <cell r="A9" t="str">
            <v>A</v>
          </cell>
        </row>
      </sheetData>
      <sheetData sheetId="18497">
        <row r="9">
          <cell r="A9" t="str">
            <v>A</v>
          </cell>
        </row>
      </sheetData>
      <sheetData sheetId="18498">
        <row r="9">
          <cell r="A9" t="str">
            <v>A</v>
          </cell>
        </row>
      </sheetData>
      <sheetData sheetId="18499" refreshError="1"/>
      <sheetData sheetId="18500" refreshError="1"/>
      <sheetData sheetId="18501" refreshError="1"/>
      <sheetData sheetId="18502">
        <row r="9">
          <cell r="A9" t="str">
            <v>A</v>
          </cell>
        </row>
      </sheetData>
      <sheetData sheetId="18503">
        <row r="9">
          <cell r="A9" t="str">
            <v>A</v>
          </cell>
        </row>
      </sheetData>
      <sheetData sheetId="18504" refreshError="1"/>
      <sheetData sheetId="18505" refreshError="1"/>
      <sheetData sheetId="18506">
        <row r="9">
          <cell r="A9" t="str">
            <v>A</v>
          </cell>
        </row>
      </sheetData>
      <sheetData sheetId="18507">
        <row r="9">
          <cell r="A9" t="str">
            <v>A</v>
          </cell>
        </row>
      </sheetData>
      <sheetData sheetId="18508">
        <row r="9">
          <cell r="A9" t="str">
            <v>A</v>
          </cell>
        </row>
      </sheetData>
      <sheetData sheetId="18509">
        <row r="9">
          <cell r="A9" t="str">
            <v>A</v>
          </cell>
        </row>
      </sheetData>
      <sheetData sheetId="18510">
        <row r="9">
          <cell r="A9" t="str">
            <v>A</v>
          </cell>
        </row>
      </sheetData>
      <sheetData sheetId="18511">
        <row r="9">
          <cell r="A9" t="str">
            <v>A</v>
          </cell>
        </row>
      </sheetData>
      <sheetData sheetId="18512">
        <row r="9">
          <cell r="A9" t="str">
            <v>A</v>
          </cell>
        </row>
      </sheetData>
      <sheetData sheetId="18513">
        <row r="9">
          <cell r="A9" t="str">
            <v>A</v>
          </cell>
        </row>
      </sheetData>
      <sheetData sheetId="18514">
        <row r="9">
          <cell r="A9" t="str">
            <v>A</v>
          </cell>
        </row>
      </sheetData>
      <sheetData sheetId="18515">
        <row r="9">
          <cell r="A9" t="str">
            <v>A</v>
          </cell>
        </row>
      </sheetData>
      <sheetData sheetId="18516">
        <row r="9">
          <cell r="A9" t="str">
            <v>A</v>
          </cell>
        </row>
      </sheetData>
      <sheetData sheetId="18517">
        <row r="9">
          <cell r="A9" t="str">
            <v>A</v>
          </cell>
        </row>
      </sheetData>
      <sheetData sheetId="18518"/>
      <sheetData sheetId="18519">
        <row r="9">
          <cell r="A9" t="str">
            <v>A</v>
          </cell>
        </row>
      </sheetData>
      <sheetData sheetId="18520">
        <row r="9">
          <cell r="A9" t="str">
            <v>A</v>
          </cell>
        </row>
      </sheetData>
      <sheetData sheetId="18521">
        <row r="9">
          <cell r="A9" t="str">
            <v>A</v>
          </cell>
        </row>
      </sheetData>
      <sheetData sheetId="18522">
        <row r="9">
          <cell r="A9" t="str">
            <v>A</v>
          </cell>
        </row>
      </sheetData>
      <sheetData sheetId="18523">
        <row r="9">
          <cell r="A9" t="str">
            <v>A</v>
          </cell>
        </row>
      </sheetData>
      <sheetData sheetId="18524">
        <row r="9">
          <cell r="A9" t="str">
            <v>A</v>
          </cell>
        </row>
      </sheetData>
      <sheetData sheetId="18525">
        <row r="9">
          <cell r="A9" t="str">
            <v>A</v>
          </cell>
        </row>
      </sheetData>
      <sheetData sheetId="18526">
        <row r="9">
          <cell r="A9" t="str">
            <v>A</v>
          </cell>
        </row>
      </sheetData>
      <sheetData sheetId="18527"/>
      <sheetData sheetId="18528">
        <row r="9">
          <cell r="A9" t="str">
            <v>A</v>
          </cell>
        </row>
      </sheetData>
      <sheetData sheetId="18529">
        <row r="9">
          <cell r="A9" t="str">
            <v>A</v>
          </cell>
        </row>
      </sheetData>
      <sheetData sheetId="18530">
        <row r="9">
          <cell r="A9" t="str">
            <v>A</v>
          </cell>
        </row>
      </sheetData>
      <sheetData sheetId="18531">
        <row r="9">
          <cell r="A9" t="str">
            <v>A</v>
          </cell>
        </row>
      </sheetData>
      <sheetData sheetId="18532">
        <row r="9">
          <cell r="A9" t="str">
            <v>A</v>
          </cell>
        </row>
      </sheetData>
      <sheetData sheetId="18533">
        <row r="9">
          <cell r="A9" t="str">
            <v>A</v>
          </cell>
        </row>
      </sheetData>
      <sheetData sheetId="18534">
        <row r="9">
          <cell r="A9" t="str">
            <v>A</v>
          </cell>
        </row>
      </sheetData>
      <sheetData sheetId="18535">
        <row r="9">
          <cell r="A9" t="str">
            <v>A</v>
          </cell>
        </row>
      </sheetData>
      <sheetData sheetId="18536" refreshError="1"/>
      <sheetData sheetId="18537"/>
      <sheetData sheetId="18538">
        <row r="9">
          <cell r="A9" t="str">
            <v>A</v>
          </cell>
        </row>
      </sheetData>
      <sheetData sheetId="18539" refreshError="1"/>
      <sheetData sheetId="18540">
        <row r="9">
          <cell r="A9" t="str">
            <v>A</v>
          </cell>
        </row>
      </sheetData>
      <sheetData sheetId="18541">
        <row r="9">
          <cell r="A9" t="str">
            <v>A</v>
          </cell>
        </row>
      </sheetData>
      <sheetData sheetId="18542">
        <row r="9">
          <cell r="A9" t="str">
            <v>A</v>
          </cell>
        </row>
      </sheetData>
      <sheetData sheetId="18543">
        <row r="9">
          <cell r="A9" t="str">
            <v>A</v>
          </cell>
        </row>
      </sheetData>
      <sheetData sheetId="18544">
        <row r="9">
          <cell r="A9" t="str">
            <v>A</v>
          </cell>
        </row>
      </sheetData>
      <sheetData sheetId="18545">
        <row r="9">
          <cell r="A9" t="str">
            <v>A</v>
          </cell>
        </row>
      </sheetData>
      <sheetData sheetId="18546">
        <row r="9">
          <cell r="A9" t="str">
            <v>A</v>
          </cell>
        </row>
      </sheetData>
      <sheetData sheetId="18547">
        <row r="9">
          <cell r="A9" t="str">
            <v>A</v>
          </cell>
        </row>
      </sheetData>
      <sheetData sheetId="18548"/>
      <sheetData sheetId="18549">
        <row r="9">
          <cell r="A9" t="str">
            <v>A</v>
          </cell>
        </row>
      </sheetData>
      <sheetData sheetId="18550">
        <row r="9">
          <cell r="A9" t="str">
            <v>A</v>
          </cell>
        </row>
      </sheetData>
      <sheetData sheetId="18551">
        <row r="9">
          <cell r="A9" t="str">
            <v>A</v>
          </cell>
        </row>
      </sheetData>
      <sheetData sheetId="18552">
        <row r="9">
          <cell r="A9" t="str">
            <v>A</v>
          </cell>
        </row>
      </sheetData>
      <sheetData sheetId="18553">
        <row r="9">
          <cell r="A9" t="str">
            <v>A</v>
          </cell>
        </row>
      </sheetData>
      <sheetData sheetId="18554">
        <row r="9">
          <cell r="A9" t="str">
            <v>A</v>
          </cell>
        </row>
      </sheetData>
      <sheetData sheetId="18555">
        <row r="9">
          <cell r="A9" t="str">
            <v>A</v>
          </cell>
        </row>
      </sheetData>
      <sheetData sheetId="18556">
        <row r="9">
          <cell r="A9" t="str">
            <v>A</v>
          </cell>
        </row>
      </sheetData>
      <sheetData sheetId="18557">
        <row r="9">
          <cell r="A9" t="str">
            <v>A</v>
          </cell>
        </row>
      </sheetData>
      <sheetData sheetId="18558">
        <row r="9">
          <cell r="A9" t="str">
            <v>A</v>
          </cell>
        </row>
      </sheetData>
      <sheetData sheetId="18559">
        <row r="9">
          <cell r="A9" t="str">
            <v>A</v>
          </cell>
        </row>
      </sheetData>
      <sheetData sheetId="18560">
        <row r="9">
          <cell r="A9" t="str">
            <v>A</v>
          </cell>
        </row>
      </sheetData>
      <sheetData sheetId="18561">
        <row r="9">
          <cell r="A9" t="str">
            <v>A</v>
          </cell>
        </row>
      </sheetData>
      <sheetData sheetId="18562">
        <row r="9">
          <cell r="A9" t="str">
            <v>A</v>
          </cell>
        </row>
      </sheetData>
      <sheetData sheetId="18563">
        <row r="9">
          <cell r="A9" t="str">
            <v>A</v>
          </cell>
        </row>
      </sheetData>
      <sheetData sheetId="18564">
        <row r="9">
          <cell r="A9" t="str">
            <v>A</v>
          </cell>
        </row>
      </sheetData>
      <sheetData sheetId="18565">
        <row r="9">
          <cell r="A9" t="str">
            <v>A</v>
          </cell>
        </row>
      </sheetData>
      <sheetData sheetId="18566">
        <row r="9">
          <cell r="A9" t="str">
            <v>A</v>
          </cell>
        </row>
      </sheetData>
      <sheetData sheetId="18567"/>
      <sheetData sheetId="18568">
        <row r="9">
          <cell r="A9" t="str">
            <v>A</v>
          </cell>
        </row>
      </sheetData>
      <sheetData sheetId="18569">
        <row r="9">
          <cell r="A9" t="str">
            <v>A</v>
          </cell>
        </row>
      </sheetData>
      <sheetData sheetId="18570">
        <row r="9">
          <cell r="A9" t="str">
            <v>A</v>
          </cell>
        </row>
      </sheetData>
      <sheetData sheetId="18571">
        <row r="9">
          <cell r="A9" t="str">
            <v>A</v>
          </cell>
        </row>
      </sheetData>
      <sheetData sheetId="18572">
        <row r="9">
          <cell r="A9" t="str">
            <v>A</v>
          </cell>
        </row>
      </sheetData>
      <sheetData sheetId="18573">
        <row r="9">
          <cell r="A9" t="str">
            <v>A</v>
          </cell>
        </row>
      </sheetData>
      <sheetData sheetId="18574">
        <row r="9">
          <cell r="A9" t="str">
            <v>A</v>
          </cell>
        </row>
      </sheetData>
      <sheetData sheetId="18575">
        <row r="9">
          <cell r="A9" t="str">
            <v>A</v>
          </cell>
        </row>
      </sheetData>
      <sheetData sheetId="18576">
        <row r="9">
          <cell r="A9" t="str">
            <v>A</v>
          </cell>
        </row>
      </sheetData>
      <sheetData sheetId="18577">
        <row r="9">
          <cell r="A9" t="str">
            <v>A</v>
          </cell>
        </row>
      </sheetData>
      <sheetData sheetId="18578">
        <row r="9">
          <cell r="A9" t="str">
            <v>A</v>
          </cell>
        </row>
      </sheetData>
      <sheetData sheetId="18579">
        <row r="9">
          <cell r="A9" t="str">
            <v>A</v>
          </cell>
        </row>
      </sheetData>
      <sheetData sheetId="18580">
        <row r="9">
          <cell r="A9" t="str">
            <v>A</v>
          </cell>
        </row>
      </sheetData>
      <sheetData sheetId="18581">
        <row r="9">
          <cell r="A9" t="str">
            <v>A</v>
          </cell>
        </row>
      </sheetData>
      <sheetData sheetId="18582">
        <row r="9">
          <cell r="A9" t="str">
            <v>A</v>
          </cell>
        </row>
      </sheetData>
      <sheetData sheetId="18583">
        <row r="9">
          <cell r="A9" t="str">
            <v>A</v>
          </cell>
        </row>
      </sheetData>
      <sheetData sheetId="18584">
        <row r="9">
          <cell r="A9" t="str">
            <v>A</v>
          </cell>
        </row>
      </sheetData>
      <sheetData sheetId="18585">
        <row r="9">
          <cell r="A9" t="str">
            <v>A</v>
          </cell>
        </row>
      </sheetData>
      <sheetData sheetId="18586">
        <row r="9">
          <cell r="A9" t="str">
            <v>A</v>
          </cell>
        </row>
      </sheetData>
      <sheetData sheetId="18587"/>
      <sheetData sheetId="18588">
        <row r="9">
          <cell r="A9" t="str">
            <v>A</v>
          </cell>
        </row>
      </sheetData>
      <sheetData sheetId="18589">
        <row r="9">
          <cell r="A9" t="str">
            <v>A</v>
          </cell>
        </row>
      </sheetData>
      <sheetData sheetId="18590">
        <row r="9">
          <cell r="A9" t="str">
            <v>A</v>
          </cell>
        </row>
      </sheetData>
      <sheetData sheetId="18591">
        <row r="9">
          <cell r="A9" t="str">
            <v>A</v>
          </cell>
        </row>
      </sheetData>
      <sheetData sheetId="18592">
        <row r="9">
          <cell r="A9" t="str">
            <v>A</v>
          </cell>
        </row>
      </sheetData>
      <sheetData sheetId="18593">
        <row r="9">
          <cell r="A9" t="str">
            <v>A</v>
          </cell>
        </row>
      </sheetData>
      <sheetData sheetId="18594">
        <row r="9">
          <cell r="A9" t="str">
            <v>A</v>
          </cell>
        </row>
      </sheetData>
      <sheetData sheetId="18595">
        <row r="9">
          <cell r="A9" t="str">
            <v>A</v>
          </cell>
        </row>
      </sheetData>
      <sheetData sheetId="18596">
        <row r="9">
          <cell r="A9" t="str">
            <v>A</v>
          </cell>
        </row>
      </sheetData>
      <sheetData sheetId="18597">
        <row r="9">
          <cell r="A9" t="str">
            <v>A</v>
          </cell>
        </row>
      </sheetData>
      <sheetData sheetId="18598">
        <row r="9">
          <cell r="A9" t="str">
            <v>A</v>
          </cell>
        </row>
      </sheetData>
      <sheetData sheetId="18599">
        <row r="9">
          <cell r="A9" t="str">
            <v>A</v>
          </cell>
        </row>
      </sheetData>
      <sheetData sheetId="18600">
        <row r="9">
          <cell r="A9" t="str">
            <v>A</v>
          </cell>
        </row>
      </sheetData>
      <sheetData sheetId="18601">
        <row r="9">
          <cell r="A9" t="str">
            <v>A</v>
          </cell>
        </row>
      </sheetData>
      <sheetData sheetId="18602">
        <row r="9">
          <cell r="A9" t="str">
            <v>A</v>
          </cell>
        </row>
      </sheetData>
      <sheetData sheetId="18603">
        <row r="9">
          <cell r="A9" t="str">
            <v>A</v>
          </cell>
        </row>
      </sheetData>
      <sheetData sheetId="18604">
        <row r="9">
          <cell r="A9" t="str">
            <v>A</v>
          </cell>
        </row>
      </sheetData>
      <sheetData sheetId="18605">
        <row r="9">
          <cell r="A9" t="str">
            <v>A</v>
          </cell>
        </row>
      </sheetData>
      <sheetData sheetId="18606">
        <row r="9">
          <cell r="A9" t="str">
            <v>A</v>
          </cell>
        </row>
      </sheetData>
      <sheetData sheetId="18607">
        <row r="9">
          <cell r="A9" t="str">
            <v>A</v>
          </cell>
        </row>
      </sheetData>
      <sheetData sheetId="18608"/>
      <sheetData sheetId="18609"/>
      <sheetData sheetId="18610"/>
      <sheetData sheetId="18611">
        <row r="9">
          <cell r="A9" t="str">
            <v>A</v>
          </cell>
        </row>
      </sheetData>
      <sheetData sheetId="18612">
        <row r="9">
          <cell r="A9" t="str">
            <v>A</v>
          </cell>
        </row>
      </sheetData>
      <sheetData sheetId="18613">
        <row r="9">
          <cell r="A9" t="str">
            <v>A</v>
          </cell>
        </row>
      </sheetData>
      <sheetData sheetId="18614">
        <row r="9">
          <cell r="A9" t="str">
            <v>A</v>
          </cell>
        </row>
      </sheetData>
      <sheetData sheetId="18615">
        <row r="9">
          <cell r="A9" t="str">
            <v>A</v>
          </cell>
        </row>
      </sheetData>
      <sheetData sheetId="18616">
        <row r="9">
          <cell r="A9" t="str">
            <v>A</v>
          </cell>
        </row>
      </sheetData>
      <sheetData sheetId="18617">
        <row r="9">
          <cell r="A9" t="str">
            <v>A</v>
          </cell>
        </row>
      </sheetData>
      <sheetData sheetId="18618">
        <row r="9">
          <cell r="A9" t="str">
            <v>A</v>
          </cell>
        </row>
      </sheetData>
      <sheetData sheetId="18619">
        <row r="9">
          <cell r="A9" t="str">
            <v>A</v>
          </cell>
        </row>
      </sheetData>
      <sheetData sheetId="18620" refreshError="1"/>
      <sheetData sheetId="18621"/>
      <sheetData sheetId="18622"/>
      <sheetData sheetId="18623"/>
      <sheetData sheetId="18624"/>
      <sheetData sheetId="18625"/>
      <sheetData sheetId="18626"/>
      <sheetData sheetId="18627"/>
      <sheetData sheetId="18628">
        <row r="9">
          <cell r="A9" t="str">
            <v>A</v>
          </cell>
        </row>
      </sheetData>
      <sheetData sheetId="18629">
        <row r="9">
          <cell r="A9" t="str">
            <v>A</v>
          </cell>
        </row>
      </sheetData>
      <sheetData sheetId="18630">
        <row r="9">
          <cell r="A9" t="str">
            <v>A</v>
          </cell>
        </row>
      </sheetData>
      <sheetData sheetId="18631">
        <row r="9">
          <cell r="A9" t="str">
            <v>A</v>
          </cell>
        </row>
      </sheetData>
      <sheetData sheetId="18632">
        <row r="9">
          <cell r="A9" t="str">
            <v>A</v>
          </cell>
        </row>
      </sheetData>
      <sheetData sheetId="18633">
        <row r="9">
          <cell r="A9" t="str">
            <v>A</v>
          </cell>
        </row>
      </sheetData>
      <sheetData sheetId="18634">
        <row r="9">
          <cell r="A9" t="str">
            <v>A</v>
          </cell>
        </row>
      </sheetData>
      <sheetData sheetId="18635">
        <row r="9">
          <cell r="A9" t="str">
            <v>A</v>
          </cell>
        </row>
      </sheetData>
      <sheetData sheetId="18636">
        <row r="9">
          <cell r="A9" t="str">
            <v>A</v>
          </cell>
        </row>
      </sheetData>
      <sheetData sheetId="18637">
        <row r="9">
          <cell r="A9" t="str">
            <v>A</v>
          </cell>
        </row>
      </sheetData>
      <sheetData sheetId="18638">
        <row r="9">
          <cell r="A9" t="str">
            <v>A</v>
          </cell>
        </row>
      </sheetData>
      <sheetData sheetId="18639">
        <row r="9">
          <cell r="A9" t="str">
            <v>A</v>
          </cell>
        </row>
      </sheetData>
      <sheetData sheetId="18640">
        <row r="9">
          <cell r="A9" t="str">
            <v>A</v>
          </cell>
        </row>
      </sheetData>
      <sheetData sheetId="18641">
        <row r="9">
          <cell r="A9" t="str">
            <v>A</v>
          </cell>
        </row>
      </sheetData>
      <sheetData sheetId="18642">
        <row r="9">
          <cell r="A9" t="str">
            <v>A</v>
          </cell>
        </row>
      </sheetData>
      <sheetData sheetId="18643">
        <row r="9">
          <cell r="A9" t="str">
            <v>A</v>
          </cell>
        </row>
      </sheetData>
      <sheetData sheetId="18644">
        <row r="9">
          <cell r="A9" t="str">
            <v>A</v>
          </cell>
        </row>
      </sheetData>
      <sheetData sheetId="18645">
        <row r="9">
          <cell r="A9" t="str">
            <v>A</v>
          </cell>
        </row>
      </sheetData>
      <sheetData sheetId="18646">
        <row r="9">
          <cell r="A9" t="str">
            <v>A</v>
          </cell>
        </row>
      </sheetData>
      <sheetData sheetId="18647" refreshError="1"/>
      <sheetData sheetId="18648">
        <row r="9">
          <cell r="A9" t="str">
            <v>A</v>
          </cell>
        </row>
      </sheetData>
      <sheetData sheetId="18649">
        <row r="9">
          <cell r="A9" t="str">
            <v>A</v>
          </cell>
        </row>
      </sheetData>
      <sheetData sheetId="18650">
        <row r="9">
          <cell r="A9" t="str">
            <v>A</v>
          </cell>
        </row>
      </sheetData>
      <sheetData sheetId="18651">
        <row r="9">
          <cell r="A9" t="str">
            <v>A</v>
          </cell>
        </row>
      </sheetData>
      <sheetData sheetId="18652">
        <row r="9">
          <cell r="A9" t="str">
            <v>A</v>
          </cell>
        </row>
      </sheetData>
      <sheetData sheetId="18653" refreshError="1"/>
      <sheetData sheetId="18654">
        <row r="9">
          <cell r="A9" t="str">
            <v>A</v>
          </cell>
        </row>
      </sheetData>
      <sheetData sheetId="18655">
        <row r="9">
          <cell r="A9" t="str">
            <v>A</v>
          </cell>
        </row>
      </sheetData>
      <sheetData sheetId="18656">
        <row r="9">
          <cell r="A9" t="str">
            <v>A</v>
          </cell>
        </row>
      </sheetData>
      <sheetData sheetId="18657">
        <row r="9">
          <cell r="A9" t="str">
            <v>A</v>
          </cell>
        </row>
      </sheetData>
      <sheetData sheetId="18658">
        <row r="9">
          <cell r="A9" t="str">
            <v>A</v>
          </cell>
        </row>
      </sheetData>
      <sheetData sheetId="18659">
        <row r="9">
          <cell r="A9" t="str">
            <v>A</v>
          </cell>
        </row>
      </sheetData>
      <sheetData sheetId="18660">
        <row r="9">
          <cell r="A9" t="str">
            <v>A</v>
          </cell>
        </row>
      </sheetData>
      <sheetData sheetId="18661">
        <row r="9">
          <cell r="A9" t="str">
            <v>A</v>
          </cell>
        </row>
      </sheetData>
      <sheetData sheetId="18662">
        <row r="9">
          <cell r="A9" t="str">
            <v>A</v>
          </cell>
        </row>
      </sheetData>
      <sheetData sheetId="18663">
        <row r="9">
          <cell r="A9" t="str">
            <v>A</v>
          </cell>
        </row>
      </sheetData>
      <sheetData sheetId="18664">
        <row r="9">
          <cell r="A9" t="str">
            <v>A</v>
          </cell>
        </row>
      </sheetData>
      <sheetData sheetId="18665" refreshError="1"/>
      <sheetData sheetId="18666">
        <row r="9">
          <cell r="A9" t="str">
            <v>A</v>
          </cell>
        </row>
      </sheetData>
      <sheetData sheetId="18667">
        <row r="9">
          <cell r="A9" t="str">
            <v>A</v>
          </cell>
        </row>
      </sheetData>
      <sheetData sheetId="18668">
        <row r="9">
          <cell r="A9" t="str">
            <v>A</v>
          </cell>
        </row>
      </sheetData>
      <sheetData sheetId="18669"/>
      <sheetData sheetId="18670"/>
      <sheetData sheetId="18671">
        <row r="9">
          <cell r="A9" t="str">
            <v>A</v>
          </cell>
        </row>
      </sheetData>
      <sheetData sheetId="18672">
        <row r="9">
          <cell r="A9" t="str">
            <v>A</v>
          </cell>
        </row>
      </sheetData>
      <sheetData sheetId="18673">
        <row r="9">
          <cell r="A9" t="str">
            <v>A</v>
          </cell>
        </row>
      </sheetData>
      <sheetData sheetId="18674">
        <row r="9">
          <cell r="A9" t="str">
            <v>A</v>
          </cell>
        </row>
      </sheetData>
      <sheetData sheetId="18675">
        <row r="9">
          <cell r="A9" t="str">
            <v>A</v>
          </cell>
        </row>
      </sheetData>
      <sheetData sheetId="18676">
        <row r="9">
          <cell r="A9" t="str">
            <v>A</v>
          </cell>
        </row>
      </sheetData>
      <sheetData sheetId="18677">
        <row r="9">
          <cell r="A9" t="str">
            <v>A</v>
          </cell>
        </row>
      </sheetData>
      <sheetData sheetId="18678">
        <row r="9">
          <cell r="A9" t="str">
            <v>A</v>
          </cell>
        </row>
      </sheetData>
      <sheetData sheetId="18679">
        <row r="9">
          <cell r="A9" t="str">
            <v>A</v>
          </cell>
        </row>
      </sheetData>
      <sheetData sheetId="18680" refreshError="1"/>
      <sheetData sheetId="18681" refreshError="1"/>
      <sheetData sheetId="18682" refreshError="1"/>
      <sheetData sheetId="18683" refreshError="1"/>
      <sheetData sheetId="18684">
        <row r="9">
          <cell r="A9" t="str">
            <v>A</v>
          </cell>
        </row>
      </sheetData>
      <sheetData sheetId="18685">
        <row r="9">
          <cell r="A9" t="str">
            <v>A</v>
          </cell>
        </row>
      </sheetData>
      <sheetData sheetId="18686" refreshError="1"/>
      <sheetData sheetId="18687">
        <row r="9">
          <cell r="A9" t="str">
            <v>A</v>
          </cell>
        </row>
      </sheetData>
      <sheetData sheetId="18688">
        <row r="9">
          <cell r="A9" t="str">
            <v>A</v>
          </cell>
        </row>
      </sheetData>
      <sheetData sheetId="18689">
        <row r="9">
          <cell r="A9" t="str">
            <v>A</v>
          </cell>
        </row>
      </sheetData>
      <sheetData sheetId="18690">
        <row r="9">
          <cell r="A9" t="str">
            <v>A</v>
          </cell>
        </row>
      </sheetData>
      <sheetData sheetId="18691">
        <row r="9">
          <cell r="A9" t="str">
            <v>A</v>
          </cell>
        </row>
      </sheetData>
      <sheetData sheetId="18692">
        <row r="9">
          <cell r="A9" t="str">
            <v>A</v>
          </cell>
        </row>
      </sheetData>
      <sheetData sheetId="18693">
        <row r="9">
          <cell r="A9" t="str">
            <v>A</v>
          </cell>
        </row>
      </sheetData>
      <sheetData sheetId="18694">
        <row r="9">
          <cell r="A9" t="str">
            <v>A</v>
          </cell>
        </row>
      </sheetData>
      <sheetData sheetId="18695">
        <row r="9">
          <cell r="A9" t="str">
            <v>A</v>
          </cell>
        </row>
      </sheetData>
      <sheetData sheetId="18696">
        <row r="9">
          <cell r="A9" t="str">
            <v>A</v>
          </cell>
        </row>
      </sheetData>
      <sheetData sheetId="18697">
        <row r="9">
          <cell r="A9" t="str">
            <v>A</v>
          </cell>
        </row>
      </sheetData>
      <sheetData sheetId="18698">
        <row r="9">
          <cell r="A9" t="str">
            <v>A</v>
          </cell>
        </row>
      </sheetData>
      <sheetData sheetId="18699" refreshError="1"/>
      <sheetData sheetId="18700">
        <row r="9">
          <cell r="A9" t="str">
            <v>A</v>
          </cell>
        </row>
      </sheetData>
      <sheetData sheetId="18701">
        <row r="9">
          <cell r="A9" t="str">
            <v>A</v>
          </cell>
        </row>
      </sheetData>
      <sheetData sheetId="18702">
        <row r="9">
          <cell r="A9" t="str">
            <v>A</v>
          </cell>
        </row>
      </sheetData>
      <sheetData sheetId="18703">
        <row r="9">
          <cell r="A9" t="str">
            <v>A</v>
          </cell>
        </row>
      </sheetData>
      <sheetData sheetId="18704">
        <row r="9">
          <cell r="A9" t="str">
            <v>A</v>
          </cell>
        </row>
      </sheetData>
      <sheetData sheetId="18705">
        <row r="9">
          <cell r="A9" t="str">
            <v>A</v>
          </cell>
        </row>
      </sheetData>
      <sheetData sheetId="18706">
        <row r="9">
          <cell r="A9" t="str">
            <v>A</v>
          </cell>
        </row>
      </sheetData>
      <sheetData sheetId="18707"/>
      <sheetData sheetId="18708">
        <row r="9">
          <cell r="A9" t="str">
            <v>A</v>
          </cell>
        </row>
      </sheetData>
      <sheetData sheetId="18709"/>
      <sheetData sheetId="18710"/>
      <sheetData sheetId="18711"/>
      <sheetData sheetId="18712"/>
      <sheetData sheetId="18713"/>
      <sheetData sheetId="18714">
        <row r="9">
          <cell r="A9" t="str">
            <v>A</v>
          </cell>
        </row>
      </sheetData>
      <sheetData sheetId="18715">
        <row r="9">
          <cell r="A9" t="str">
            <v>A</v>
          </cell>
        </row>
      </sheetData>
      <sheetData sheetId="18716"/>
      <sheetData sheetId="18717"/>
      <sheetData sheetId="18718"/>
      <sheetData sheetId="18719"/>
      <sheetData sheetId="18720"/>
      <sheetData sheetId="18721" refreshError="1"/>
      <sheetData sheetId="18722" refreshError="1"/>
      <sheetData sheetId="18723" refreshError="1"/>
      <sheetData sheetId="18724" refreshError="1"/>
      <sheetData sheetId="18725" refreshError="1"/>
      <sheetData sheetId="18726" refreshError="1"/>
      <sheetData sheetId="18727" refreshError="1"/>
      <sheetData sheetId="18728" refreshError="1"/>
      <sheetData sheetId="18729" refreshError="1"/>
      <sheetData sheetId="18730" refreshError="1"/>
      <sheetData sheetId="18731" refreshError="1"/>
      <sheetData sheetId="18732" refreshError="1"/>
      <sheetData sheetId="18733" refreshError="1"/>
      <sheetData sheetId="18734" refreshError="1"/>
      <sheetData sheetId="18735" refreshError="1"/>
      <sheetData sheetId="18736" refreshError="1"/>
      <sheetData sheetId="18737" refreshError="1"/>
      <sheetData sheetId="18738" refreshError="1"/>
      <sheetData sheetId="18739" refreshError="1"/>
      <sheetData sheetId="18740" refreshError="1"/>
      <sheetData sheetId="18741" refreshError="1"/>
      <sheetData sheetId="18742" refreshError="1"/>
      <sheetData sheetId="18743" refreshError="1"/>
      <sheetData sheetId="18744" refreshError="1"/>
      <sheetData sheetId="18745" refreshError="1"/>
      <sheetData sheetId="18746" refreshError="1"/>
      <sheetData sheetId="18747" refreshError="1"/>
      <sheetData sheetId="18748" refreshError="1"/>
      <sheetData sheetId="18749" refreshError="1"/>
      <sheetData sheetId="18750" refreshError="1"/>
      <sheetData sheetId="18751" refreshError="1"/>
      <sheetData sheetId="18752" refreshError="1"/>
      <sheetData sheetId="18753" refreshError="1"/>
      <sheetData sheetId="18754" refreshError="1"/>
      <sheetData sheetId="18755" refreshError="1"/>
      <sheetData sheetId="18756" refreshError="1"/>
      <sheetData sheetId="18757" refreshError="1"/>
      <sheetData sheetId="18758" refreshError="1"/>
      <sheetData sheetId="18759" refreshError="1"/>
      <sheetData sheetId="18760" refreshError="1"/>
      <sheetData sheetId="18761" refreshError="1"/>
      <sheetData sheetId="18762" refreshError="1"/>
      <sheetData sheetId="18763" refreshError="1"/>
      <sheetData sheetId="18764" refreshError="1"/>
      <sheetData sheetId="18765" refreshError="1"/>
      <sheetData sheetId="18766" refreshError="1"/>
      <sheetData sheetId="18767" refreshError="1"/>
      <sheetData sheetId="18768" refreshError="1"/>
      <sheetData sheetId="18769" refreshError="1"/>
      <sheetData sheetId="18770" refreshError="1"/>
      <sheetData sheetId="18771" refreshError="1"/>
      <sheetData sheetId="18772" refreshError="1"/>
      <sheetData sheetId="18773" refreshError="1"/>
      <sheetData sheetId="18774" refreshError="1"/>
      <sheetData sheetId="18775" refreshError="1"/>
      <sheetData sheetId="18776" refreshError="1"/>
      <sheetData sheetId="18777" refreshError="1"/>
      <sheetData sheetId="18778" refreshError="1"/>
      <sheetData sheetId="18779" refreshError="1"/>
      <sheetData sheetId="18780" refreshError="1"/>
      <sheetData sheetId="18781">
        <row r="9">
          <cell r="A9" t="str">
            <v>A</v>
          </cell>
        </row>
      </sheetData>
      <sheetData sheetId="18782" refreshError="1"/>
      <sheetData sheetId="18783">
        <row r="9">
          <cell r="A9" t="str">
            <v>A</v>
          </cell>
        </row>
      </sheetData>
      <sheetData sheetId="18784">
        <row r="9">
          <cell r="A9" t="str">
            <v>A</v>
          </cell>
        </row>
      </sheetData>
      <sheetData sheetId="18785">
        <row r="9">
          <cell r="A9" t="str">
            <v>A</v>
          </cell>
        </row>
      </sheetData>
      <sheetData sheetId="18786">
        <row r="9">
          <cell r="A9" t="str">
            <v>A</v>
          </cell>
        </row>
      </sheetData>
      <sheetData sheetId="18787">
        <row r="9">
          <cell r="A9" t="str">
            <v>A</v>
          </cell>
        </row>
      </sheetData>
      <sheetData sheetId="18788">
        <row r="9">
          <cell r="A9" t="str">
            <v>A</v>
          </cell>
        </row>
      </sheetData>
      <sheetData sheetId="18789">
        <row r="9">
          <cell r="A9" t="str">
            <v>A</v>
          </cell>
        </row>
      </sheetData>
      <sheetData sheetId="18790">
        <row r="9">
          <cell r="A9" t="str">
            <v>A</v>
          </cell>
        </row>
      </sheetData>
      <sheetData sheetId="18791">
        <row r="9">
          <cell r="A9" t="str">
            <v>A</v>
          </cell>
        </row>
      </sheetData>
      <sheetData sheetId="18792">
        <row r="9">
          <cell r="A9" t="str">
            <v>A</v>
          </cell>
        </row>
      </sheetData>
      <sheetData sheetId="18793">
        <row r="9">
          <cell r="A9" t="str">
            <v>A</v>
          </cell>
        </row>
      </sheetData>
      <sheetData sheetId="18794"/>
      <sheetData sheetId="18795"/>
      <sheetData sheetId="18796">
        <row r="9">
          <cell r="A9" t="str">
            <v>A</v>
          </cell>
        </row>
      </sheetData>
      <sheetData sheetId="18797"/>
      <sheetData sheetId="18798"/>
      <sheetData sheetId="18799"/>
      <sheetData sheetId="18800">
        <row r="9">
          <cell r="A9" t="str">
            <v>A</v>
          </cell>
        </row>
      </sheetData>
      <sheetData sheetId="18801">
        <row r="9">
          <cell r="A9" t="str">
            <v>A</v>
          </cell>
        </row>
      </sheetData>
      <sheetData sheetId="18802">
        <row r="9">
          <cell r="A9" t="str">
            <v>A</v>
          </cell>
        </row>
      </sheetData>
      <sheetData sheetId="18803">
        <row r="9">
          <cell r="A9" t="str">
            <v>A</v>
          </cell>
        </row>
      </sheetData>
      <sheetData sheetId="18804">
        <row r="9">
          <cell r="A9" t="str">
            <v>A</v>
          </cell>
        </row>
      </sheetData>
      <sheetData sheetId="18805">
        <row r="9">
          <cell r="A9" t="str">
            <v>A</v>
          </cell>
        </row>
      </sheetData>
      <sheetData sheetId="18806"/>
      <sheetData sheetId="18807">
        <row r="9">
          <cell r="A9" t="str">
            <v>A</v>
          </cell>
        </row>
      </sheetData>
      <sheetData sheetId="18808"/>
      <sheetData sheetId="18809"/>
      <sheetData sheetId="18810"/>
      <sheetData sheetId="18811"/>
      <sheetData sheetId="18812"/>
      <sheetData sheetId="18813">
        <row r="9">
          <cell r="A9" t="str">
            <v>A</v>
          </cell>
        </row>
      </sheetData>
      <sheetData sheetId="18814">
        <row r="9">
          <cell r="A9" t="str">
            <v>A</v>
          </cell>
        </row>
      </sheetData>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refreshError="1"/>
      <sheetData sheetId="18828" refreshError="1"/>
      <sheetData sheetId="18829" refreshError="1"/>
      <sheetData sheetId="18830" refreshError="1"/>
      <sheetData sheetId="18831" refreshError="1"/>
      <sheetData sheetId="18832" refreshError="1"/>
      <sheetData sheetId="18833" refreshError="1"/>
      <sheetData sheetId="18834" refreshError="1"/>
      <sheetData sheetId="18835" refreshError="1"/>
      <sheetData sheetId="18836" refreshError="1"/>
      <sheetData sheetId="18837" refreshError="1"/>
      <sheetData sheetId="18838" refreshError="1"/>
      <sheetData sheetId="18839" refreshError="1"/>
      <sheetData sheetId="18840" refreshError="1"/>
      <sheetData sheetId="18841" refreshError="1"/>
      <sheetData sheetId="18842" refreshError="1"/>
      <sheetData sheetId="18843" refreshError="1"/>
      <sheetData sheetId="18844" refreshError="1"/>
      <sheetData sheetId="18845" refreshError="1"/>
      <sheetData sheetId="18846" refreshError="1"/>
      <sheetData sheetId="18847" refreshError="1"/>
      <sheetData sheetId="18848" refreshError="1"/>
      <sheetData sheetId="18849" refreshError="1"/>
      <sheetData sheetId="18850" refreshError="1"/>
      <sheetData sheetId="18851" refreshError="1"/>
      <sheetData sheetId="18852" refreshError="1"/>
      <sheetData sheetId="18853" refreshError="1"/>
      <sheetData sheetId="18854" refreshError="1"/>
      <sheetData sheetId="18855" refreshError="1"/>
      <sheetData sheetId="18856" refreshError="1"/>
      <sheetData sheetId="18857" refreshError="1"/>
      <sheetData sheetId="18858" refreshError="1"/>
      <sheetData sheetId="18859" refreshError="1"/>
      <sheetData sheetId="18860" refreshError="1"/>
      <sheetData sheetId="18861" refreshError="1"/>
      <sheetData sheetId="18862" refreshError="1"/>
      <sheetData sheetId="18863" refreshError="1"/>
      <sheetData sheetId="18864" refreshError="1"/>
      <sheetData sheetId="18865" refreshError="1"/>
      <sheetData sheetId="18866" refreshError="1"/>
      <sheetData sheetId="18867" refreshError="1"/>
      <sheetData sheetId="18868" refreshError="1"/>
      <sheetData sheetId="18869" refreshError="1"/>
      <sheetData sheetId="18870" refreshError="1"/>
      <sheetData sheetId="18871" refreshError="1"/>
      <sheetData sheetId="18872" refreshError="1"/>
      <sheetData sheetId="18873" refreshError="1"/>
      <sheetData sheetId="18874" refreshError="1"/>
      <sheetData sheetId="18875" refreshError="1"/>
      <sheetData sheetId="18876" refreshError="1"/>
      <sheetData sheetId="18877" refreshError="1"/>
      <sheetData sheetId="18878" refreshError="1"/>
      <sheetData sheetId="18879" refreshError="1"/>
      <sheetData sheetId="18880" refreshError="1"/>
      <sheetData sheetId="18881" refreshError="1"/>
      <sheetData sheetId="18882" refreshError="1"/>
      <sheetData sheetId="18883" refreshError="1"/>
      <sheetData sheetId="18884" refreshError="1"/>
      <sheetData sheetId="18885" refreshError="1"/>
      <sheetData sheetId="18886" refreshError="1"/>
      <sheetData sheetId="18887" refreshError="1"/>
      <sheetData sheetId="18888" refreshError="1"/>
      <sheetData sheetId="18889" refreshError="1"/>
      <sheetData sheetId="18890" refreshError="1"/>
      <sheetData sheetId="18891" refreshError="1"/>
      <sheetData sheetId="18892" refreshError="1"/>
      <sheetData sheetId="18893" refreshError="1"/>
      <sheetData sheetId="18894" refreshError="1"/>
      <sheetData sheetId="18895" refreshError="1"/>
      <sheetData sheetId="18896" refreshError="1"/>
      <sheetData sheetId="18897" refreshError="1"/>
      <sheetData sheetId="18898" refreshError="1"/>
      <sheetData sheetId="18899" refreshError="1"/>
      <sheetData sheetId="18900" refreshError="1"/>
      <sheetData sheetId="18901" refreshError="1"/>
      <sheetData sheetId="18902" refreshError="1"/>
      <sheetData sheetId="18903" refreshError="1"/>
      <sheetData sheetId="18904" refreshError="1"/>
      <sheetData sheetId="18905" refreshError="1"/>
      <sheetData sheetId="18906" refreshError="1"/>
      <sheetData sheetId="18907" refreshError="1"/>
      <sheetData sheetId="18908" refreshError="1"/>
      <sheetData sheetId="18909" refreshError="1"/>
      <sheetData sheetId="18910" refreshError="1"/>
      <sheetData sheetId="18911" refreshError="1"/>
      <sheetData sheetId="18912" refreshError="1"/>
      <sheetData sheetId="18913" refreshError="1"/>
      <sheetData sheetId="18914" refreshError="1"/>
      <sheetData sheetId="18915" refreshError="1"/>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refreshError="1"/>
      <sheetData sheetId="18932"/>
      <sheetData sheetId="18933"/>
      <sheetData sheetId="18934" refreshError="1"/>
      <sheetData sheetId="18935" refreshError="1"/>
      <sheetData sheetId="18936" refreshError="1"/>
      <sheetData sheetId="18937" refreshError="1"/>
      <sheetData sheetId="18938" refreshError="1"/>
      <sheetData sheetId="18939"/>
      <sheetData sheetId="18940" refreshError="1"/>
      <sheetData sheetId="18941" refreshError="1"/>
      <sheetData sheetId="18942" refreshError="1"/>
      <sheetData sheetId="18943" refreshError="1"/>
      <sheetData sheetId="18944" refreshError="1"/>
      <sheetData sheetId="18945" refreshError="1"/>
      <sheetData sheetId="18946" refreshError="1"/>
      <sheetData sheetId="18947" refreshError="1"/>
      <sheetData sheetId="18948">
        <row r="9">
          <cell r="A9" t="str">
            <v>A</v>
          </cell>
        </row>
      </sheetData>
      <sheetData sheetId="18949">
        <row r="9">
          <cell r="A9" t="str">
            <v>A</v>
          </cell>
        </row>
      </sheetData>
      <sheetData sheetId="18950" refreshError="1"/>
      <sheetData sheetId="18951" refreshError="1"/>
      <sheetData sheetId="18952" refreshError="1"/>
      <sheetData sheetId="18953" refreshError="1"/>
      <sheetData sheetId="18954" refreshError="1"/>
      <sheetData sheetId="18955" refreshError="1"/>
      <sheetData sheetId="18956" refreshError="1"/>
      <sheetData sheetId="18957" refreshError="1"/>
      <sheetData sheetId="18958" refreshError="1"/>
      <sheetData sheetId="18959" refreshError="1"/>
      <sheetData sheetId="18960" refreshError="1"/>
      <sheetData sheetId="18961" refreshError="1"/>
      <sheetData sheetId="18962" refreshError="1"/>
      <sheetData sheetId="18963" refreshError="1"/>
      <sheetData sheetId="18964" refreshError="1"/>
      <sheetData sheetId="18965" refreshError="1"/>
      <sheetData sheetId="18966" refreshError="1"/>
      <sheetData sheetId="18967" refreshError="1"/>
      <sheetData sheetId="18968" refreshError="1"/>
      <sheetData sheetId="18969" refreshError="1"/>
      <sheetData sheetId="18970" refreshError="1"/>
      <sheetData sheetId="18971" refreshError="1"/>
      <sheetData sheetId="18972" refreshError="1"/>
      <sheetData sheetId="18973" refreshError="1"/>
      <sheetData sheetId="18974" refreshError="1"/>
      <sheetData sheetId="18975" refreshError="1"/>
      <sheetData sheetId="18976" refreshError="1"/>
      <sheetData sheetId="18977" refreshError="1"/>
      <sheetData sheetId="18978" refreshError="1"/>
      <sheetData sheetId="18979" refreshError="1"/>
      <sheetData sheetId="18980" refreshError="1"/>
      <sheetData sheetId="18981" refreshError="1"/>
      <sheetData sheetId="18982" refreshError="1"/>
      <sheetData sheetId="18983" refreshError="1"/>
      <sheetData sheetId="18984" refreshError="1"/>
      <sheetData sheetId="18985" refreshError="1"/>
      <sheetData sheetId="18986" refreshError="1"/>
      <sheetData sheetId="18987" refreshError="1"/>
      <sheetData sheetId="18988" refreshError="1"/>
      <sheetData sheetId="18989" refreshError="1"/>
      <sheetData sheetId="18990" refreshError="1"/>
      <sheetData sheetId="18991" refreshError="1"/>
      <sheetData sheetId="18992" refreshError="1"/>
      <sheetData sheetId="18993" refreshError="1"/>
      <sheetData sheetId="18994" refreshError="1"/>
      <sheetData sheetId="18995" refreshError="1"/>
      <sheetData sheetId="18996" refreshError="1"/>
      <sheetData sheetId="18997" refreshError="1"/>
      <sheetData sheetId="18998" refreshError="1"/>
      <sheetData sheetId="18999" refreshError="1"/>
      <sheetData sheetId="19000" refreshError="1"/>
      <sheetData sheetId="19001" refreshError="1"/>
      <sheetData sheetId="19002" refreshError="1"/>
      <sheetData sheetId="19003" refreshError="1"/>
      <sheetData sheetId="19004" refreshError="1"/>
      <sheetData sheetId="19005" refreshError="1"/>
      <sheetData sheetId="19006" refreshError="1"/>
      <sheetData sheetId="19007" refreshError="1"/>
      <sheetData sheetId="19008" refreshError="1"/>
      <sheetData sheetId="19009" refreshError="1"/>
      <sheetData sheetId="19010" refreshError="1"/>
      <sheetData sheetId="19011" refreshError="1"/>
      <sheetData sheetId="19012" refreshError="1"/>
      <sheetData sheetId="19013" refreshError="1"/>
      <sheetData sheetId="19014" refreshError="1"/>
      <sheetData sheetId="19015" refreshError="1"/>
      <sheetData sheetId="19016" refreshError="1"/>
      <sheetData sheetId="19017" refreshError="1"/>
      <sheetData sheetId="19018" refreshError="1"/>
      <sheetData sheetId="19019" refreshError="1"/>
      <sheetData sheetId="19020" refreshError="1"/>
      <sheetData sheetId="19021" refreshError="1"/>
      <sheetData sheetId="19022" refreshError="1"/>
      <sheetData sheetId="19023" refreshError="1"/>
      <sheetData sheetId="19024" refreshError="1"/>
      <sheetData sheetId="19025" refreshError="1"/>
      <sheetData sheetId="19026" refreshError="1"/>
      <sheetData sheetId="19027" refreshError="1"/>
      <sheetData sheetId="19028" refreshError="1"/>
      <sheetData sheetId="19029" refreshError="1"/>
      <sheetData sheetId="19030" refreshError="1"/>
      <sheetData sheetId="19031" refreshError="1"/>
      <sheetData sheetId="19032" refreshError="1"/>
      <sheetData sheetId="19033" refreshError="1"/>
      <sheetData sheetId="19034" refreshError="1"/>
      <sheetData sheetId="19035" refreshError="1"/>
      <sheetData sheetId="19036" refreshError="1"/>
      <sheetData sheetId="19037" refreshError="1"/>
      <sheetData sheetId="19038" refreshError="1"/>
      <sheetData sheetId="19039" refreshError="1"/>
      <sheetData sheetId="19040" refreshError="1"/>
      <sheetData sheetId="19041" refreshError="1"/>
      <sheetData sheetId="19042" refreshError="1"/>
      <sheetData sheetId="19043" refreshError="1"/>
      <sheetData sheetId="19044" refreshError="1"/>
      <sheetData sheetId="19045" refreshError="1"/>
      <sheetData sheetId="19046" refreshError="1"/>
      <sheetData sheetId="19047" refreshError="1"/>
      <sheetData sheetId="19048" refreshError="1"/>
      <sheetData sheetId="19049" refreshError="1"/>
      <sheetData sheetId="19050" refreshError="1"/>
      <sheetData sheetId="19051" refreshError="1"/>
      <sheetData sheetId="19052" refreshError="1"/>
      <sheetData sheetId="19053" refreshError="1"/>
      <sheetData sheetId="19054" refreshError="1"/>
      <sheetData sheetId="19055" refreshError="1"/>
      <sheetData sheetId="19056" refreshError="1"/>
      <sheetData sheetId="19057" refreshError="1"/>
      <sheetData sheetId="19058" refreshError="1"/>
      <sheetData sheetId="19059" refreshError="1"/>
      <sheetData sheetId="19060" refreshError="1"/>
      <sheetData sheetId="19061" refreshError="1"/>
      <sheetData sheetId="19062" refreshError="1"/>
      <sheetData sheetId="19063" refreshError="1"/>
      <sheetData sheetId="19064" refreshError="1"/>
      <sheetData sheetId="19065" refreshError="1"/>
      <sheetData sheetId="19066" refreshError="1"/>
      <sheetData sheetId="19067" refreshError="1"/>
      <sheetData sheetId="19068" refreshError="1"/>
      <sheetData sheetId="19069" refreshError="1"/>
      <sheetData sheetId="19070" refreshError="1"/>
      <sheetData sheetId="19071" refreshError="1"/>
      <sheetData sheetId="19072" refreshError="1"/>
      <sheetData sheetId="19073" refreshError="1"/>
      <sheetData sheetId="19074" refreshError="1"/>
      <sheetData sheetId="19075" refreshError="1"/>
      <sheetData sheetId="19076" refreshError="1"/>
      <sheetData sheetId="19077" refreshError="1"/>
      <sheetData sheetId="19078" refreshError="1"/>
      <sheetData sheetId="19079" refreshError="1"/>
      <sheetData sheetId="19080" refreshError="1"/>
      <sheetData sheetId="19081" refreshError="1"/>
      <sheetData sheetId="19082" refreshError="1"/>
      <sheetData sheetId="19083" refreshError="1"/>
      <sheetData sheetId="19084" refreshError="1"/>
      <sheetData sheetId="19085" refreshError="1"/>
      <sheetData sheetId="19086" refreshError="1"/>
      <sheetData sheetId="19087" refreshError="1"/>
      <sheetData sheetId="19088" refreshError="1"/>
      <sheetData sheetId="19089" refreshError="1"/>
      <sheetData sheetId="19090" refreshError="1"/>
      <sheetData sheetId="19091" refreshError="1"/>
      <sheetData sheetId="19092" refreshError="1"/>
      <sheetData sheetId="19093" refreshError="1"/>
      <sheetData sheetId="19094" refreshError="1"/>
      <sheetData sheetId="19095" refreshError="1"/>
      <sheetData sheetId="19096" refreshError="1"/>
      <sheetData sheetId="19097" refreshError="1"/>
      <sheetData sheetId="19098" refreshError="1"/>
      <sheetData sheetId="19099" refreshError="1"/>
      <sheetData sheetId="19100" refreshError="1"/>
      <sheetData sheetId="19101" refreshError="1"/>
      <sheetData sheetId="19102" refreshError="1"/>
      <sheetData sheetId="19103" refreshError="1"/>
      <sheetData sheetId="19104" refreshError="1"/>
      <sheetData sheetId="19105" refreshError="1"/>
      <sheetData sheetId="19106" refreshError="1"/>
      <sheetData sheetId="19107" refreshError="1"/>
      <sheetData sheetId="19108" refreshError="1"/>
      <sheetData sheetId="19109" refreshError="1"/>
      <sheetData sheetId="19110" refreshError="1"/>
      <sheetData sheetId="19111" refreshError="1"/>
      <sheetData sheetId="19112" refreshError="1"/>
      <sheetData sheetId="19113" refreshError="1"/>
      <sheetData sheetId="19114" refreshError="1"/>
      <sheetData sheetId="19115" refreshError="1"/>
      <sheetData sheetId="19116" refreshError="1"/>
      <sheetData sheetId="19117" refreshError="1"/>
      <sheetData sheetId="19118" refreshError="1"/>
      <sheetData sheetId="19119" refreshError="1"/>
      <sheetData sheetId="19120" refreshError="1"/>
      <sheetData sheetId="19121" refreshError="1"/>
      <sheetData sheetId="19122" refreshError="1"/>
      <sheetData sheetId="19123" refreshError="1"/>
      <sheetData sheetId="19124" refreshError="1"/>
      <sheetData sheetId="19125" refreshError="1"/>
      <sheetData sheetId="19126" refreshError="1"/>
      <sheetData sheetId="19127" refreshError="1"/>
      <sheetData sheetId="19128" refreshError="1"/>
      <sheetData sheetId="19129" refreshError="1"/>
      <sheetData sheetId="19130" refreshError="1"/>
      <sheetData sheetId="19131" refreshError="1"/>
      <sheetData sheetId="19132" refreshError="1"/>
      <sheetData sheetId="19133" refreshError="1"/>
      <sheetData sheetId="19134" refreshError="1"/>
      <sheetData sheetId="19135" refreshError="1"/>
      <sheetData sheetId="19136" refreshError="1"/>
      <sheetData sheetId="19137" refreshError="1"/>
      <sheetData sheetId="19138" refreshError="1"/>
      <sheetData sheetId="19139" refreshError="1"/>
      <sheetData sheetId="19140" refreshError="1"/>
      <sheetData sheetId="19141" refreshError="1"/>
      <sheetData sheetId="19142" refreshError="1"/>
      <sheetData sheetId="19143" refreshError="1"/>
      <sheetData sheetId="19144" refreshError="1"/>
      <sheetData sheetId="19145" refreshError="1"/>
      <sheetData sheetId="19146" refreshError="1"/>
      <sheetData sheetId="19147" refreshError="1"/>
      <sheetData sheetId="19148" refreshError="1"/>
      <sheetData sheetId="19149" refreshError="1"/>
      <sheetData sheetId="19150" refreshError="1"/>
      <sheetData sheetId="19151" refreshError="1"/>
      <sheetData sheetId="19152" refreshError="1"/>
      <sheetData sheetId="19153" refreshError="1"/>
      <sheetData sheetId="19154" refreshError="1"/>
      <sheetData sheetId="19155" refreshError="1"/>
      <sheetData sheetId="19156" refreshError="1"/>
      <sheetData sheetId="19157" refreshError="1"/>
      <sheetData sheetId="19158" refreshError="1"/>
      <sheetData sheetId="19159" refreshError="1"/>
      <sheetData sheetId="19160" refreshError="1"/>
      <sheetData sheetId="19161" refreshError="1"/>
      <sheetData sheetId="19162" refreshError="1"/>
      <sheetData sheetId="19163" refreshError="1"/>
      <sheetData sheetId="19164" refreshError="1"/>
      <sheetData sheetId="19165" refreshError="1"/>
      <sheetData sheetId="19166" refreshError="1"/>
      <sheetData sheetId="19167" refreshError="1"/>
      <sheetData sheetId="19168" refreshError="1"/>
      <sheetData sheetId="19169" refreshError="1"/>
      <sheetData sheetId="19170" refreshError="1"/>
      <sheetData sheetId="19171" refreshError="1"/>
      <sheetData sheetId="19172" refreshError="1"/>
      <sheetData sheetId="19173" refreshError="1"/>
      <sheetData sheetId="19174" refreshError="1"/>
      <sheetData sheetId="19175" refreshError="1"/>
      <sheetData sheetId="19176" refreshError="1"/>
      <sheetData sheetId="19177" refreshError="1"/>
      <sheetData sheetId="19178" refreshError="1"/>
      <sheetData sheetId="19179" refreshError="1"/>
      <sheetData sheetId="19180" refreshError="1"/>
      <sheetData sheetId="19181" refreshError="1"/>
      <sheetData sheetId="19182" refreshError="1"/>
      <sheetData sheetId="19183" refreshError="1"/>
      <sheetData sheetId="19184" refreshError="1"/>
      <sheetData sheetId="19185" refreshError="1"/>
      <sheetData sheetId="19186" refreshError="1"/>
      <sheetData sheetId="19187" refreshError="1"/>
      <sheetData sheetId="19188" refreshError="1"/>
      <sheetData sheetId="19189" refreshError="1"/>
      <sheetData sheetId="19190" refreshError="1"/>
      <sheetData sheetId="19191" refreshError="1"/>
      <sheetData sheetId="19192" refreshError="1"/>
      <sheetData sheetId="19193" refreshError="1"/>
      <sheetData sheetId="19194" refreshError="1"/>
      <sheetData sheetId="19195" refreshError="1"/>
      <sheetData sheetId="19196" refreshError="1"/>
      <sheetData sheetId="19197" refreshError="1"/>
      <sheetData sheetId="19198" refreshError="1"/>
      <sheetData sheetId="19199" refreshError="1"/>
      <sheetData sheetId="19200" refreshError="1"/>
      <sheetData sheetId="19201" refreshError="1"/>
      <sheetData sheetId="19202" refreshError="1"/>
      <sheetData sheetId="19203" refreshError="1"/>
      <sheetData sheetId="19204" refreshError="1"/>
      <sheetData sheetId="19205" refreshError="1"/>
      <sheetData sheetId="19206" refreshError="1"/>
      <sheetData sheetId="19207" refreshError="1"/>
      <sheetData sheetId="19208" refreshError="1"/>
      <sheetData sheetId="19209" refreshError="1"/>
      <sheetData sheetId="19210" refreshError="1"/>
      <sheetData sheetId="19211" refreshError="1"/>
      <sheetData sheetId="19212" refreshError="1"/>
      <sheetData sheetId="19213" refreshError="1"/>
      <sheetData sheetId="19214" refreshError="1"/>
      <sheetData sheetId="19215" refreshError="1"/>
      <sheetData sheetId="19216" refreshError="1"/>
      <sheetData sheetId="19217" refreshError="1"/>
      <sheetData sheetId="19218" refreshError="1"/>
      <sheetData sheetId="19219" refreshError="1"/>
      <sheetData sheetId="19220" refreshError="1"/>
      <sheetData sheetId="19221" refreshError="1"/>
      <sheetData sheetId="19222" refreshError="1"/>
      <sheetData sheetId="19223" refreshError="1"/>
      <sheetData sheetId="19224" refreshError="1"/>
      <sheetData sheetId="19225" refreshError="1"/>
      <sheetData sheetId="19226" refreshError="1"/>
      <sheetData sheetId="19227" refreshError="1"/>
      <sheetData sheetId="19228" refreshError="1"/>
      <sheetData sheetId="19229" refreshError="1"/>
      <sheetData sheetId="19230" refreshError="1"/>
      <sheetData sheetId="19231" refreshError="1"/>
      <sheetData sheetId="19232" refreshError="1"/>
      <sheetData sheetId="19233" refreshError="1"/>
      <sheetData sheetId="19234" refreshError="1"/>
      <sheetData sheetId="19235" refreshError="1"/>
      <sheetData sheetId="19236" refreshError="1"/>
      <sheetData sheetId="19237" refreshError="1"/>
      <sheetData sheetId="19238" refreshError="1"/>
      <sheetData sheetId="19239" refreshError="1"/>
      <sheetData sheetId="19240" refreshError="1"/>
      <sheetData sheetId="19241" refreshError="1"/>
      <sheetData sheetId="19242" refreshError="1"/>
      <sheetData sheetId="19243" refreshError="1"/>
      <sheetData sheetId="19244" refreshError="1"/>
      <sheetData sheetId="19245" refreshError="1"/>
      <sheetData sheetId="19246" refreshError="1"/>
      <sheetData sheetId="19247" refreshError="1"/>
      <sheetData sheetId="19248" refreshError="1"/>
      <sheetData sheetId="19249" refreshError="1"/>
      <sheetData sheetId="19250" refreshError="1"/>
      <sheetData sheetId="19251" refreshError="1"/>
      <sheetData sheetId="19252" refreshError="1"/>
      <sheetData sheetId="19253" refreshError="1"/>
      <sheetData sheetId="19254" refreshError="1"/>
      <sheetData sheetId="19255" refreshError="1"/>
      <sheetData sheetId="19256" refreshError="1"/>
      <sheetData sheetId="19257" refreshError="1"/>
      <sheetData sheetId="19258" refreshError="1"/>
      <sheetData sheetId="19259" refreshError="1"/>
      <sheetData sheetId="19260" refreshError="1"/>
      <sheetData sheetId="19261" refreshError="1"/>
      <sheetData sheetId="19262" refreshError="1"/>
      <sheetData sheetId="19263" refreshError="1"/>
      <sheetData sheetId="19264" refreshError="1"/>
      <sheetData sheetId="19265" refreshError="1"/>
      <sheetData sheetId="19266" refreshError="1"/>
      <sheetData sheetId="19267" refreshError="1"/>
      <sheetData sheetId="19268" refreshError="1"/>
      <sheetData sheetId="19269" refreshError="1"/>
      <sheetData sheetId="19270" refreshError="1"/>
      <sheetData sheetId="19271" refreshError="1"/>
      <sheetData sheetId="19272" refreshError="1"/>
      <sheetData sheetId="19273" refreshError="1"/>
      <sheetData sheetId="19274" refreshError="1"/>
      <sheetData sheetId="19275" refreshError="1"/>
      <sheetData sheetId="19276" refreshError="1"/>
      <sheetData sheetId="19277" refreshError="1"/>
      <sheetData sheetId="19278" refreshError="1"/>
      <sheetData sheetId="19279" refreshError="1"/>
      <sheetData sheetId="19280" refreshError="1"/>
      <sheetData sheetId="19281" refreshError="1"/>
      <sheetData sheetId="19282" refreshError="1"/>
      <sheetData sheetId="19283" refreshError="1"/>
      <sheetData sheetId="19284" refreshError="1"/>
      <sheetData sheetId="19285" refreshError="1"/>
      <sheetData sheetId="19286" refreshError="1"/>
      <sheetData sheetId="19287" refreshError="1"/>
      <sheetData sheetId="19288" refreshError="1"/>
      <sheetData sheetId="19289" refreshError="1"/>
      <sheetData sheetId="19290" refreshError="1"/>
      <sheetData sheetId="19291" refreshError="1"/>
      <sheetData sheetId="19292" refreshError="1"/>
      <sheetData sheetId="19293" refreshError="1"/>
      <sheetData sheetId="19294" refreshError="1"/>
      <sheetData sheetId="19295" refreshError="1"/>
      <sheetData sheetId="19296" refreshError="1"/>
      <sheetData sheetId="19297" refreshError="1"/>
      <sheetData sheetId="19298" refreshError="1"/>
      <sheetData sheetId="19299" refreshError="1"/>
      <sheetData sheetId="19300" refreshError="1"/>
      <sheetData sheetId="19301" refreshError="1"/>
      <sheetData sheetId="19302" refreshError="1"/>
      <sheetData sheetId="19303" refreshError="1"/>
      <sheetData sheetId="19304" refreshError="1"/>
      <sheetData sheetId="19305" refreshError="1"/>
      <sheetData sheetId="19306" refreshError="1"/>
      <sheetData sheetId="19307" refreshError="1"/>
      <sheetData sheetId="19308" refreshError="1"/>
      <sheetData sheetId="19309" refreshError="1"/>
      <sheetData sheetId="19310" refreshError="1"/>
      <sheetData sheetId="19311" refreshError="1"/>
      <sheetData sheetId="19312" refreshError="1"/>
      <sheetData sheetId="19313" refreshError="1"/>
      <sheetData sheetId="19314" refreshError="1"/>
      <sheetData sheetId="19315" refreshError="1"/>
      <sheetData sheetId="19316" refreshError="1"/>
      <sheetData sheetId="19317" refreshError="1"/>
      <sheetData sheetId="19318" refreshError="1"/>
      <sheetData sheetId="19319" refreshError="1"/>
      <sheetData sheetId="19320" refreshError="1"/>
      <sheetData sheetId="19321" refreshError="1"/>
      <sheetData sheetId="19322" refreshError="1"/>
      <sheetData sheetId="19323" refreshError="1"/>
      <sheetData sheetId="19324" refreshError="1"/>
      <sheetData sheetId="19325" refreshError="1"/>
      <sheetData sheetId="19326" refreshError="1"/>
      <sheetData sheetId="19327" refreshError="1"/>
      <sheetData sheetId="19328" refreshError="1"/>
      <sheetData sheetId="19329" refreshError="1"/>
      <sheetData sheetId="19330" refreshError="1"/>
      <sheetData sheetId="19331" refreshError="1"/>
      <sheetData sheetId="19332" refreshError="1"/>
      <sheetData sheetId="19333" refreshError="1"/>
      <sheetData sheetId="19334" refreshError="1"/>
      <sheetData sheetId="19335" refreshError="1"/>
      <sheetData sheetId="19336" refreshError="1"/>
      <sheetData sheetId="19337" refreshError="1"/>
      <sheetData sheetId="19338" refreshError="1"/>
      <sheetData sheetId="19339" refreshError="1"/>
      <sheetData sheetId="19340" refreshError="1"/>
      <sheetData sheetId="19341" refreshError="1"/>
      <sheetData sheetId="19342" refreshError="1"/>
      <sheetData sheetId="19343" refreshError="1"/>
      <sheetData sheetId="19344" refreshError="1"/>
      <sheetData sheetId="19345" refreshError="1"/>
      <sheetData sheetId="19346" refreshError="1"/>
      <sheetData sheetId="19347" refreshError="1"/>
      <sheetData sheetId="19348" refreshError="1"/>
      <sheetData sheetId="19349" refreshError="1"/>
      <sheetData sheetId="19350" refreshError="1"/>
      <sheetData sheetId="19351" refreshError="1"/>
      <sheetData sheetId="19352" refreshError="1"/>
      <sheetData sheetId="19353" refreshError="1"/>
      <sheetData sheetId="19354" refreshError="1"/>
      <sheetData sheetId="19355" refreshError="1"/>
      <sheetData sheetId="19356" refreshError="1"/>
      <sheetData sheetId="19357" refreshError="1"/>
      <sheetData sheetId="19358" refreshError="1"/>
      <sheetData sheetId="19359" refreshError="1"/>
      <sheetData sheetId="19360" refreshError="1"/>
      <sheetData sheetId="19361" refreshError="1"/>
      <sheetData sheetId="19362" refreshError="1"/>
      <sheetData sheetId="19363" refreshError="1"/>
      <sheetData sheetId="19364" refreshError="1"/>
      <sheetData sheetId="19365" refreshError="1"/>
      <sheetData sheetId="19366" refreshError="1"/>
      <sheetData sheetId="19367" refreshError="1"/>
      <sheetData sheetId="19368" refreshError="1"/>
      <sheetData sheetId="19369" refreshError="1"/>
      <sheetData sheetId="19370" refreshError="1"/>
      <sheetData sheetId="19371" refreshError="1"/>
      <sheetData sheetId="19372" refreshError="1"/>
      <sheetData sheetId="19373" refreshError="1"/>
      <sheetData sheetId="19374" refreshError="1"/>
      <sheetData sheetId="19375" refreshError="1"/>
      <sheetData sheetId="19376" refreshError="1"/>
      <sheetData sheetId="19377" refreshError="1"/>
      <sheetData sheetId="19378" refreshError="1"/>
      <sheetData sheetId="19379" refreshError="1"/>
      <sheetData sheetId="19380" refreshError="1"/>
      <sheetData sheetId="19381" refreshError="1"/>
      <sheetData sheetId="19382" refreshError="1"/>
      <sheetData sheetId="19383" refreshError="1"/>
      <sheetData sheetId="19384" refreshError="1"/>
      <sheetData sheetId="19385" refreshError="1"/>
      <sheetData sheetId="19386" refreshError="1"/>
      <sheetData sheetId="19387" refreshError="1"/>
      <sheetData sheetId="19388" refreshError="1"/>
      <sheetData sheetId="19389" refreshError="1"/>
      <sheetData sheetId="19390" refreshError="1"/>
      <sheetData sheetId="19391" refreshError="1"/>
      <sheetData sheetId="19392" refreshError="1"/>
      <sheetData sheetId="19393" refreshError="1"/>
      <sheetData sheetId="19394" refreshError="1"/>
      <sheetData sheetId="19395" refreshError="1"/>
      <sheetData sheetId="19396" refreshError="1"/>
      <sheetData sheetId="19397" refreshError="1"/>
      <sheetData sheetId="19398" refreshError="1"/>
      <sheetData sheetId="19399" refreshError="1"/>
      <sheetData sheetId="19400" refreshError="1"/>
      <sheetData sheetId="19401" refreshError="1"/>
      <sheetData sheetId="19402" refreshError="1"/>
      <sheetData sheetId="19403" refreshError="1"/>
      <sheetData sheetId="19404" refreshError="1"/>
      <sheetData sheetId="19405" refreshError="1"/>
      <sheetData sheetId="19406" refreshError="1"/>
      <sheetData sheetId="19407" refreshError="1"/>
      <sheetData sheetId="19408" refreshError="1"/>
      <sheetData sheetId="19409" refreshError="1"/>
      <sheetData sheetId="19410" refreshError="1"/>
      <sheetData sheetId="19411" refreshError="1"/>
      <sheetData sheetId="19412" refreshError="1"/>
      <sheetData sheetId="19413" refreshError="1"/>
      <sheetData sheetId="19414" refreshError="1"/>
      <sheetData sheetId="19415" refreshError="1"/>
      <sheetData sheetId="19416" refreshError="1"/>
      <sheetData sheetId="19417" refreshError="1"/>
      <sheetData sheetId="19418" refreshError="1"/>
      <sheetData sheetId="19419" refreshError="1"/>
      <sheetData sheetId="19420" refreshError="1"/>
      <sheetData sheetId="19421" refreshError="1"/>
      <sheetData sheetId="19422" refreshError="1"/>
      <sheetData sheetId="19423" refreshError="1"/>
      <sheetData sheetId="19424" refreshError="1"/>
      <sheetData sheetId="19425" refreshError="1"/>
      <sheetData sheetId="19426" refreshError="1"/>
      <sheetData sheetId="19427" refreshError="1"/>
      <sheetData sheetId="19428" refreshError="1"/>
      <sheetData sheetId="19429" refreshError="1"/>
      <sheetData sheetId="19430" refreshError="1"/>
      <sheetData sheetId="19431" refreshError="1"/>
      <sheetData sheetId="19432" refreshError="1"/>
      <sheetData sheetId="19433" refreshError="1"/>
      <sheetData sheetId="19434" refreshError="1"/>
      <sheetData sheetId="19435" refreshError="1"/>
      <sheetData sheetId="19436" refreshError="1"/>
      <sheetData sheetId="19437" refreshError="1"/>
      <sheetData sheetId="19438" refreshError="1"/>
      <sheetData sheetId="19439" refreshError="1"/>
      <sheetData sheetId="19440" refreshError="1"/>
      <sheetData sheetId="19441" refreshError="1"/>
      <sheetData sheetId="19442" refreshError="1"/>
      <sheetData sheetId="19443" refreshError="1"/>
      <sheetData sheetId="19444" refreshError="1"/>
      <sheetData sheetId="19445" refreshError="1"/>
      <sheetData sheetId="19446" refreshError="1"/>
      <sheetData sheetId="19447" refreshError="1"/>
      <sheetData sheetId="19448" refreshError="1"/>
      <sheetData sheetId="19449" refreshError="1"/>
      <sheetData sheetId="19450" refreshError="1"/>
      <sheetData sheetId="19451" refreshError="1"/>
      <sheetData sheetId="19452" refreshError="1"/>
      <sheetData sheetId="19453" refreshError="1"/>
      <sheetData sheetId="19454" refreshError="1"/>
      <sheetData sheetId="19455" refreshError="1"/>
      <sheetData sheetId="19456" refreshError="1"/>
      <sheetData sheetId="19457" refreshError="1"/>
      <sheetData sheetId="19458" refreshError="1"/>
      <sheetData sheetId="19459" refreshError="1"/>
      <sheetData sheetId="19460" refreshError="1"/>
      <sheetData sheetId="19461" refreshError="1"/>
      <sheetData sheetId="19462" refreshError="1"/>
      <sheetData sheetId="19463" refreshError="1"/>
      <sheetData sheetId="19464" refreshError="1"/>
      <sheetData sheetId="19465" refreshError="1"/>
      <sheetData sheetId="19466" refreshError="1"/>
      <sheetData sheetId="19467" refreshError="1"/>
      <sheetData sheetId="19468" refreshError="1"/>
      <sheetData sheetId="19469" refreshError="1"/>
      <sheetData sheetId="19470" refreshError="1"/>
      <sheetData sheetId="19471" refreshError="1"/>
      <sheetData sheetId="19472" refreshError="1"/>
      <sheetData sheetId="19473" refreshError="1"/>
      <sheetData sheetId="19474" refreshError="1"/>
      <sheetData sheetId="19475" refreshError="1"/>
      <sheetData sheetId="19476" refreshError="1"/>
      <sheetData sheetId="19477" refreshError="1"/>
      <sheetData sheetId="19478" refreshError="1"/>
      <sheetData sheetId="19479" refreshError="1"/>
      <sheetData sheetId="19480" refreshError="1"/>
      <sheetData sheetId="19481" refreshError="1"/>
      <sheetData sheetId="19482" refreshError="1"/>
      <sheetData sheetId="19483" refreshError="1"/>
      <sheetData sheetId="19484" refreshError="1"/>
      <sheetData sheetId="19485" refreshError="1"/>
      <sheetData sheetId="19486" refreshError="1"/>
      <sheetData sheetId="19487" refreshError="1"/>
      <sheetData sheetId="19488" refreshError="1"/>
      <sheetData sheetId="19489" refreshError="1"/>
      <sheetData sheetId="19490" refreshError="1"/>
      <sheetData sheetId="19491" refreshError="1"/>
      <sheetData sheetId="19492" refreshError="1"/>
      <sheetData sheetId="19493" refreshError="1"/>
      <sheetData sheetId="19494" refreshError="1"/>
      <sheetData sheetId="19495" refreshError="1"/>
      <sheetData sheetId="19496" refreshError="1"/>
      <sheetData sheetId="19497" refreshError="1"/>
      <sheetData sheetId="19498" refreshError="1"/>
      <sheetData sheetId="19499" refreshError="1"/>
      <sheetData sheetId="19500" refreshError="1"/>
      <sheetData sheetId="19501" refreshError="1"/>
      <sheetData sheetId="19502" refreshError="1"/>
      <sheetData sheetId="19503" refreshError="1"/>
      <sheetData sheetId="19504" refreshError="1"/>
      <sheetData sheetId="19505" refreshError="1"/>
      <sheetData sheetId="19506" refreshError="1"/>
      <sheetData sheetId="19507" refreshError="1"/>
      <sheetData sheetId="19508" refreshError="1"/>
      <sheetData sheetId="19509" refreshError="1"/>
      <sheetData sheetId="19510" refreshError="1"/>
      <sheetData sheetId="19511" refreshError="1"/>
      <sheetData sheetId="19512" refreshError="1"/>
      <sheetData sheetId="19513" refreshError="1"/>
      <sheetData sheetId="19514" refreshError="1"/>
      <sheetData sheetId="19515" refreshError="1"/>
      <sheetData sheetId="19516" refreshError="1"/>
      <sheetData sheetId="19517" refreshError="1"/>
      <sheetData sheetId="19518" refreshError="1"/>
      <sheetData sheetId="19519" refreshError="1"/>
      <sheetData sheetId="19520" refreshError="1"/>
      <sheetData sheetId="19521" refreshError="1"/>
      <sheetData sheetId="19522" refreshError="1"/>
      <sheetData sheetId="19523" refreshError="1"/>
      <sheetData sheetId="19524" refreshError="1"/>
      <sheetData sheetId="19525" refreshError="1"/>
      <sheetData sheetId="19526" refreshError="1"/>
      <sheetData sheetId="19527" refreshError="1"/>
      <sheetData sheetId="19528" refreshError="1"/>
      <sheetData sheetId="19529" refreshError="1"/>
      <sheetData sheetId="19530" refreshError="1"/>
      <sheetData sheetId="19531" refreshError="1"/>
      <sheetData sheetId="19532" refreshError="1"/>
      <sheetData sheetId="19533" refreshError="1"/>
      <sheetData sheetId="19534" refreshError="1"/>
      <sheetData sheetId="19535" refreshError="1"/>
      <sheetData sheetId="19536" refreshError="1"/>
      <sheetData sheetId="19537" refreshError="1"/>
      <sheetData sheetId="19538" refreshError="1"/>
      <sheetData sheetId="19539" refreshError="1"/>
      <sheetData sheetId="19540" refreshError="1"/>
      <sheetData sheetId="19541" refreshError="1"/>
      <sheetData sheetId="19542" refreshError="1"/>
      <sheetData sheetId="19543" refreshError="1"/>
      <sheetData sheetId="19544" refreshError="1"/>
      <sheetData sheetId="19545" refreshError="1"/>
      <sheetData sheetId="19546" refreshError="1"/>
      <sheetData sheetId="19547" refreshError="1"/>
      <sheetData sheetId="19548" refreshError="1"/>
      <sheetData sheetId="19549" refreshError="1"/>
      <sheetData sheetId="19550" refreshError="1"/>
      <sheetData sheetId="19551" refreshError="1"/>
      <sheetData sheetId="19552" refreshError="1"/>
      <sheetData sheetId="19553" refreshError="1"/>
      <sheetData sheetId="19554" refreshError="1"/>
      <sheetData sheetId="19555" refreshError="1"/>
      <sheetData sheetId="19556" refreshError="1"/>
      <sheetData sheetId="19557" refreshError="1"/>
      <sheetData sheetId="19558" refreshError="1"/>
      <sheetData sheetId="19559" refreshError="1"/>
      <sheetData sheetId="19560" refreshError="1"/>
      <sheetData sheetId="19561" refreshError="1"/>
      <sheetData sheetId="19562" refreshError="1"/>
      <sheetData sheetId="19563" refreshError="1"/>
      <sheetData sheetId="19564" refreshError="1"/>
      <sheetData sheetId="19565" refreshError="1"/>
      <sheetData sheetId="19566" refreshError="1"/>
      <sheetData sheetId="19567" refreshError="1"/>
      <sheetData sheetId="19568" refreshError="1"/>
      <sheetData sheetId="19569" refreshError="1"/>
      <sheetData sheetId="19570" refreshError="1"/>
      <sheetData sheetId="19571" refreshError="1"/>
      <sheetData sheetId="19572" refreshError="1"/>
      <sheetData sheetId="19573" refreshError="1"/>
      <sheetData sheetId="19574" refreshError="1"/>
      <sheetData sheetId="19575" refreshError="1"/>
      <sheetData sheetId="19576" refreshError="1"/>
      <sheetData sheetId="19577" refreshError="1"/>
      <sheetData sheetId="19578" refreshError="1"/>
      <sheetData sheetId="19579" refreshError="1"/>
      <sheetData sheetId="19580" refreshError="1"/>
      <sheetData sheetId="19581" refreshError="1"/>
      <sheetData sheetId="19582" refreshError="1"/>
      <sheetData sheetId="19583" refreshError="1"/>
      <sheetData sheetId="19584" refreshError="1"/>
      <sheetData sheetId="19585" refreshError="1"/>
      <sheetData sheetId="19586" refreshError="1"/>
      <sheetData sheetId="19587" refreshError="1"/>
      <sheetData sheetId="19588" refreshError="1"/>
      <sheetData sheetId="19589" refreshError="1"/>
      <sheetData sheetId="19590" refreshError="1"/>
      <sheetData sheetId="19591" refreshError="1"/>
      <sheetData sheetId="19592" refreshError="1"/>
      <sheetData sheetId="19593" refreshError="1"/>
      <sheetData sheetId="19594" refreshError="1"/>
      <sheetData sheetId="19595" refreshError="1"/>
      <sheetData sheetId="19596" refreshError="1"/>
      <sheetData sheetId="19597" refreshError="1"/>
      <sheetData sheetId="19598" refreshError="1"/>
      <sheetData sheetId="19599" refreshError="1"/>
      <sheetData sheetId="19600" refreshError="1"/>
      <sheetData sheetId="19601" refreshError="1"/>
      <sheetData sheetId="19602" refreshError="1"/>
      <sheetData sheetId="19603" refreshError="1"/>
      <sheetData sheetId="19604" refreshError="1"/>
      <sheetData sheetId="19605" refreshError="1"/>
      <sheetData sheetId="19606" refreshError="1"/>
      <sheetData sheetId="19607" refreshError="1"/>
      <sheetData sheetId="19608" refreshError="1"/>
      <sheetData sheetId="19609" refreshError="1"/>
      <sheetData sheetId="19610" refreshError="1"/>
      <sheetData sheetId="19611" refreshError="1"/>
      <sheetData sheetId="19612" refreshError="1"/>
      <sheetData sheetId="19613" refreshError="1"/>
      <sheetData sheetId="19614" refreshError="1"/>
      <sheetData sheetId="19615" refreshError="1"/>
      <sheetData sheetId="19616" refreshError="1"/>
      <sheetData sheetId="19617" refreshError="1"/>
      <sheetData sheetId="19618" refreshError="1"/>
      <sheetData sheetId="19619" refreshError="1"/>
      <sheetData sheetId="19620" refreshError="1"/>
      <sheetData sheetId="19621" refreshError="1"/>
      <sheetData sheetId="19622" refreshError="1"/>
      <sheetData sheetId="19623" refreshError="1"/>
      <sheetData sheetId="19624" refreshError="1"/>
      <sheetData sheetId="19625" refreshError="1"/>
      <sheetData sheetId="19626" refreshError="1"/>
      <sheetData sheetId="19627" refreshError="1"/>
      <sheetData sheetId="19628" refreshError="1"/>
      <sheetData sheetId="19629" refreshError="1"/>
      <sheetData sheetId="19630" refreshError="1"/>
      <sheetData sheetId="19631" refreshError="1"/>
      <sheetData sheetId="19632" refreshError="1"/>
      <sheetData sheetId="19633" refreshError="1"/>
      <sheetData sheetId="19634" refreshError="1"/>
      <sheetData sheetId="19635" refreshError="1"/>
      <sheetData sheetId="19636" refreshError="1"/>
      <sheetData sheetId="19637" refreshError="1"/>
      <sheetData sheetId="19638" refreshError="1"/>
      <sheetData sheetId="19639" refreshError="1"/>
      <sheetData sheetId="19640" refreshError="1"/>
      <sheetData sheetId="19641" refreshError="1"/>
      <sheetData sheetId="19642" refreshError="1"/>
      <sheetData sheetId="19643" refreshError="1"/>
      <sheetData sheetId="19644" refreshError="1"/>
      <sheetData sheetId="19645" refreshError="1"/>
      <sheetData sheetId="19646" refreshError="1"/>
      <sheetData sheetId="19647" refreshError="1"/>
      <sheetData sheetId="19648" refreshError="1"/>
      <sheetData sheetId="19649" refreshError="1"/>
      <sheetData sheetId="19650" refreshError="1"/>
      <sheetData sheetId="19651" refreshError="1"/>
      <sheetData sheetId="19652" refreshError="1"/>
      <sheetData sheetId="19653" refreshError="1"/>
      <sheetData sheetId="19654" refreshError="1"/>
      <sheetData sheetId="19655" refreshError="1"/>
      <sheetData sheetId="19656" refreshError="1"/>
      <sheetData sheetId="19657" refreshError="1"/>
      <sheetData sheetId="19658" refreshError="1"/>
      <sheetData sheetId="19659" refreshError="1"/>
      <sheetData sheetId="19660" refreshError="1"/>
      <sheetData sheetId="19661" refreshError="1"/>
      <sheetData sheetId="19662" refreshError="1"/>
      <sheetData sheetId="19663" refreshError="1"/>
      <sheetData sheetId="19664" refreshError="1"/>
      <sheetData sheetId="19665" refreshError="1"/>
      <sheetData sheetId="19666" refreshError="1"/>
      <sheetData sheetId="19667" refreshError="1"/>
      <sheetData sheetId="19668" refreshError="1"/>
      <sheetData sheetId="19669" refreshError="1"/>
      <sheetData sheetId="19670" refreshError="1"/>
      <sheetData sheetId="19671" refreshError="1"/>
      <sheetData sheetId="19672" refreshError="1"/>
      <sheetData sheetId="19673" refreshError="1"/>
      <sheetData sheetId="19674" refreshError="1"/>
      <sheetData sheetId="19675" refreshError="1"/>
      <sheetData sheetId="19676" refreshError="1"/>
      <sheetData sheetId="19677" refreshError="1"/>
      <sheetData sheetId="19678" refreshError="1"/>
      <sheetData sheetId="19679" refreshError="1"/>
      <sheetData sheetId="19680" refreshError="1"/>
      <sheetData sheetId="19681" refreshError="1"/>
      <sheetData sheetId="19682" refreshError="1"/>
      <sheetData sheetId="19683" refreshError="1"/>
      <sheetData sheetId="19684" refreshError="1"/>
      <sheetData sheetId="19685" refreshError="1"/>
      <sheetData sheetId="19686" refreshError="1"/>
      <sheetData sheetId="19687" refreshError="1"/>
      <sheetData sheetId="19688" refreshError="1"/>
      <sheetData sheetId="19689" refreshError="1"/>
      <sheetData sheetId="19690" refreshError="1"/>
      <sheetData sheetId="19691" refreshError="1"/>
      <sheetData sheetId="19692" refreshError="1"/>
      <sheetData sheetId="19693" refreshError="1"/>
      <sheetData sheetId="19694" refreshError="1"/>
      <sheetData sheetId="19695" refreshError="1"/>
      <sheetData sheetId="19696" refreshError="1"/>
      <sheetData sheetId="19697" refreshError="1"/>
      <sheetData sheetId="19698" refreshError="1"/>
      <sheetData sheetId="19699" refreshError="1"/>
      <sheetData sheetId="19700" refreshError="1"/>
      <sheetData sheetId="19701" refreshError="1"/>
      <sheetData sheetId="19702" refreshError="1"/>
      <sheetData sheetId="19703" refreshError="1"/>
      <sheetData sheetId="19704" refreshError="1"/>
      <sheetData sheetId="19705" refreshError="1"/>
      <sheetData sheetId="19706" refreshError="1"/>
      <sheetData sheetId="19707" refreshError="1"/>
      <sheetData sheetId="19708" refreshError="1"/>
      <sheetData sheetId="19709" refreshError="1"/>
      <sheetData sheetId="19710" refreshError="1"/>
      <sheetData sheetId="19711" refreshError="1"/>
      <sheetData sheetId="19712" refreshError="1"/>
      <sheetData sheetId="19713" refreshError="1"/>
      <sheetData sheetId="19714" refreshError="1"/>
      <sheetData sheetId="19715" refreshError="1"/>
      <sheetData sheetId="19716" refreshError="1"/>
      <sheetData sheetId="19717" refreshError="1"/>
      <sheetData sheetId="19718" refreshError="1"/>
      <sheetData sheetId="19719" refreshError="1"/>
      <sheetData sheetId="19720" refreshError="1"/>
      <sheetData sheetId="19721" refreshError="1"/>
      <sheetData sheetId="19722" refreshError="1"/>
      <sheetData sheetId="19723" refreshError="1"/>
      <sheetData sheetId="19724" refreshError="1"/>
      <sheetData sheetId="19725" refreshError="1"/>
      <sheetData sheetId="19726" refreshError="1"/>
      <sheetData sheetId="19727" refreshError="1"/>
      <sheetData sheetId="19728" refreshError="1"/>
      <sheetData sheetId="19729" refreshError="1"/>
      <sheetData sheetId="19730" refreshError="1"/>
      <sheetData sheetId="19731" refreshError="1"/>
      <sheetData sheetId="19732" refreshError="1"/>
      <sheetData sheetId="19733" refreshError="1"/>
      <sheetData sheetId="19734" refreshError="1"/>
      <sheetData sheetId="19735" refreshError="1"/>
      <sheetData sheetId="19736" refreshError="1"/>
      <sheetData sheetId="19737" refreshError="1"/>
      <sheetData sheetId="19738" refreshError="1"/>
      <sheetData sheetId="19739" refreshError="1"/>
      <sheetData sheetId="19740" refreshError="1"/>
      <sheetData sheetId="19741" refreshError="1"/>
      <sheetData sheetId="19742" refreshError="1"/>
      <sheetData sheetId="19743" refreshError="1"/>
      <sheetData sheetId="19744" refreshError="1"/>
      <sheetData sheetId="19745" refreshError="1"/>
      <sheetData sheetId="19746" refreshError="1"/>
      <sheetData sheetId="19747" refreshError="1"/>
      <sheetData sheetId="19748" refreshError="1"/>
      <sheetData sheetId="19749" refreshError="1"/>
      <sheetData sheetId="19750" refreshError="1"/>
      <sheetData sheetId="19751" refreshError="1"/>
      <sheetData sheetId="19752" refreshError="1"/>
      <sheetData sheetId="19753" refreshError="1"/>
      <sheetData sheetId="19754" refreshError="1"/>
      <sheetData sheetId="19755" refreshError="1"/>
      <sheetData sheetId="19756" refreshError="1"/>
      <sheetData sheetId="19757" refreshError="1"/>
      <sheetData sheetId="19758" refreshError="1"/>
      <sheetData sheetId="19759" refreshError="1"/>
      <sheetData sheetId="19760" refreshError="1"/>
      <sheetData sheetId="19761" refreshError="1"/>
      <sheetData sheetId="19762" refreshError="1"/>
      <sheetData sheetId="19763" refreshError="1"/>
      <sheetData sheetId="19764" refreshError="1"/>
      <sheetData sheetId="19765" refreshError="1"/>
      <sheetData sheetId="19766" refreshError="1"/>
      <sheetData sheetId="19767" refreshError="1"/>
      <sheetData sheetId="19768" refreshError="1"/>
      <sheetData sheetId="19769" refreshError="1"/>
      <sheetData sheetId="19770" refreshError="1"/>
      <sheetData sheetId="19771" refreshError="1"/>
      <sheetData sheetId="19772" refreshError="1"/>
      <sheetData sheetId="19773" refreshError="1"/>
      <sheetData sheetId="19774" refreshError="1"/>
      <sheetData sheetId="19775" refreshError="1"/>
      <sheetData sheetId="19776" refreshError="1"/>
      <sheetData sheetId="19777" refreshError="1"/>
      <sheetData sheetId="19778" refreshError="1"/>
      <sheetData sheetId="19779" refreshError="1"/>
      <sheetData sheetId="19780" refreshError="1"/>
      <sheetData sheetId="19781" refreshError="1"/>
      <sheetData sheetId="19782" refreshError="1"/>
      <sheetData sheetId="19783" refreshError="1"/>
      <sheetData sheetId="19784" refreshError="1"/>
      <sheetData sheetId="19785" refreshError="1"/>
      <sheetData sheetId="19786" refreshError="1"/>
      <sheetData sheetId="19787" refreshError="1"/>
      <sheetData sheetId="19788" refreshError="1"/>
      <sheetData sheetId="19789" refreshError="1"/>
      <sheetData sheetId="19790" refreshError="1"/>
      <sheetData sheetId="19791" refreshError="1"/>
      <sheetData sheetId="19792" refreshError="1"/>
      <sheetData sheetId="19793" refreshError="1"/>
      <sheetData sheetId="19794" refreshError="1"/>
      <sheetData sheetId="19795" refreshError="1"/>
      <sheetData sheetId="19796" refreshError="1"/>
      <sheetData sheetId="19797" refreshError="1"/>
      <sheetData sheetId="19798" refreshError="1"/>
      <sheetData sheetId="19799" refreshError="1"/>
      <sheetData sheetId="19800" refreshError="1"/>
      <sheetData sheetId="19801" refreshError="1"/>
      <sheetData sheetId="19802" refreshError="1"/>
      <sheetData sheetId="19803" refreshError="1"/>
      <sheetData sheetId="19804" refreshError="1"/>
      <sheetData sheetId="19805" refreshError="1"/>
      <sheetData sheetId="19806" refreshError="1"/>
      <sheetData sheetId="19807" refreshError="1"/>
      <sheetData sheetId="19808" refreshError="1"/>
      <sheetData sheetId="19809" refreshError="1"/>
      <sheetData sheetId="19810" refreshError="1"/>
      <sheetData sheetId="19811" refreshError="1"/>
      <sheetData sheetId="19812" refreshError="1"/>
      <sheetData sheetId="19813" refreshError="1"/>
      <sheetData sheetId="19814" refreshError="1"/>
      <sheetData sheetId="19815" refreshError="1"/>
      <sheetData sheetId="19816" refreshError="1"/>
      <sheetData sheetId="19817" refreshError="1"/>
      <sheetData sheetId="19818" refreshError="1"/>
      <sheetData sheetId="19819" refreshError="1"/>
      <sheetData sheetId="19820" refreshError="1"/>
      <sheetData sheetId="19821" refreshError="1"/>
      <sheetData sheetId="19822" refreshError="1"/>
      <sheetData sheetId="19823" refreshError="1"/>
      <sheetData sheetId="19824" refreshError="1"/>
      <sheetData sheetId="19825" refreshError="1"/>
      <sheetData sheetId="19826" refreshError="1"/>
      <sheetData sheetId="19827" refreshError="1"/>
      <sheetData sheetId="19828" refreshError="1"/>
      <sheetData sheetId="19829" refreshError="1"/>
      <sheetData sheetId="19830" refreshError="1"/>
      <sheetData sheetId="19831" refreshError="1"/>
      <sheetData sheetId="19832" refreshError="1"/>
      <sheetData sheetId="19833" refreshError="1"/>
      <sheetData sheetId="19834" refreshError="1"/>
      <sheetData sheetId="19835" refreshError="1"/>
      <sheetData sheetId="19836" refreshError="1"/>
      <sheetData sheetId="19837" refreshError="1"/>
      <sheetData sheetId="19838" refreshError="1"/>
      <sheetData sheetId="19839" refreshError="1"/>
      <sheetData sheetId="19840" refreshError="1"/>
      <sheetData sheetId="19841" refreshError="1"/>
      <sheetData sheetId="19842" refreshError="1"/>
      <sheetData sheetId="19843" refreshError="1"/>
      <sheetData sheetId="19844" refreshError="1"/>
      <sheetData sheetId="19845" refreshError="1"/>
      <sheetData sheetId="19846" refreshError="1"/>
      <sheetData sheetId="19847" refreshError="1"/>
      <sheetData sheetId="19848" refreshError="1"/>
      <sheetData sheetId="19849" refreshError="1"/>
      <sheetData sheetId="19850" refreshError="1"/>
      <sheetData sheetId="19851" refreshError="1"/>
      <sheetData sheetId="19852" refreshError="1"/>
      <sheetData sheetId="19853" refreshError="1"/>
      <sheetData sheetId="19854" refreshError="1"/>
      <sheetData sheetId="19855" refreshError="1"/>
      <sheetData sheetId="19856" refreshError="1"/>
      <sheetData sheetId="19857" refreshError="1"/>
      <sheetData sheetId="19858" refreshError="1"/>
      <sheetData sheetId="19859" refreshError="1"/>
      <sheetData sheetId="19860" refreshError="1"/>
      <sheetData sheetId="19861" refreshError="1"/>
      <sheetData sheetId="19862" refreshError="1"/>
      <sheetData sheetId="19863" refreshError="1"/>
      <sheetData sheetId="19864" refreshError="1"/>
      <sheetData sheetId="19865" refreshError="1"/>
      <sheetData sheetId="19866" refreshError="1"/>
      <sheetData sheetId="19867" refreshError="1"/>
      <sheetData sheetId="19868" refreshError="1"/>
      <sheetData sheetId="19869" refreshError="1"/>
      <sheetData sheetId="19870" refreshError="1"/>
      <sheetData sheetId="19871" refreshError="1"/>
      <sheetData sheetId="19872" refreshError="1"/>
      <sheetData sheetId="19873" refreshError="1"/>
      <sheetData sheetId="19874" refreshError="1"/>
      <sheetData sheetId="19875" refreshError="1"/>
      <sheetData sheetId="19876" refreshError="1"/>
      <sheetData sheetId="19877" refreshError="1"/>
      <sheetData sheetId="19878" refreshError="1"/>
      <sheetData sheetId="19879" refreshError="1"/>
      <sheetData sheetId="19880" refreshError="1"/>
      <sheetData sheetId="19881" refreshError="1"/>
      <sheetData sheetId="19882" refreshError="1"/>
      <sheetData sheetId="19883" refreshError="1"/>
      <sheetData sheetId="19884" refreshError="1"/>
      <sheetData sheetId="19885" refreshError="1"/>
      <sheetData sheetId="19886" refreshError="1"/>
      <sheetData sheetId="19887" refreshError="1"/>
      <sheetData sheetId="19888" refreshError="1"/>
      <sheetData sheetId="19889" refreshError="1"/>
      <sheetData sheetId="19890" refreshError="1"/>
      <sheetData sheetId="19891" refreshError="1"/>
      <sheetData sheetId="19892" refreshError="1"/>
      <sheetData sheetId="19893" refreshError="1"/>
      <sheetData sheetId="19894" refreshError="1"/>
      <sheetData sheetId="19895" refreshError="1"/>
      <sheetData sheetId="19896" refreshError="1"/>
      <sheetData sheetId="19897" refreshError="1"/>
      <sheetData sheetId="19898" refreshError="1"/>
      <sheetData sheetId="19899" refreshError="1"/>
      <sheetData sheetId="19900" refreshError="1"/>
      <sheetData sheetId="19901" refreshError="1"/>
      <sheetData sheetId="19902" refreshError="1"/>
      <sheetData sheetId="19903" refreshError="1"/>
      <sheetData sheetId="19904" refreshError="1"/>
      <sheetData sheetId="19905" refreshError="1"/>
      <sheetData sheetId="19906" refreshError="1"/>
      <sheetData sheetId="19907" refreshError="1"/>
      <sheetData sheetId="19908" refreshError="1"/>
      <sheetData sheetId="19909" refreshError="1"/>
      <sheetData sheetId="19910" refreshError="1"/>
      <sheetData sheetId="19911" refreshError="1"/>
      <sheetData sheetId="19912" refreshError="1"/>
      <sheetData sheetId="19913" refreshError="1"/>
      <sheetData sheetId="19914" refreshError="1"/>
      <sheetData sheetId="19915" refreshError="1"/>
      <sheetData sheetId="19916" refreshError="1"/>
      <sheetData sheetId="19917" refreshError="1"/>
      <sheetData sheetId="19918" refreshError="1"/>
      <sheetData sheetId="19919" refreshError="1"/>
      <sheetData sheetId="19920" refreshError="1"/>
      <sheetData sheetId="19921" refreshError="1"/>
      <sheetData sheetId="19922" refreshError="1"/>
      <sheetData sheetId="19923" refreshError="1"/>
      <sheetData sheetId="19924" refreshError="1"/>
      <sheetData sheetId="19925" refreshError="1"/>
      <sheetData sheetId="19926" refreshError="1"/>
      <sheetData sheetId="19927" refreshError="1"/>
      <sheetData sheetId="19928" refreshError="1"/>
      <sheetData sheetId="19929" refreshError="1"/>
      <sheetData sheetId="19930" refreshError="1"/>
      <sheetData sheetId="19931" refreshError="1"/>
      <sheetData sheetId="19932" refreshError="1"/>
      <sheetData sheetId="19933" refreshError="1"/>
      <sheetData sheetId="19934" refreshError="1"/>
      <sheetData sheetId="19935" refreshError="1"/>
      <sheetData sheetId="19936" refreshError="1"/>
      <sheetData sheetId="19937" refreshError="1"/>
      <sheetData sheetId="19938" refreshError="1"/>
      <sheetData sheetId="19939" refreshError="1"/>
      <sheetData sheetId="19940" refreshError="1"/>
      <sheetData sheetId="19941" refreshError="1"/>
      <sheetData sheetId="19942" refreshError="1"/>
      <sheetData sheetId="19943" refreshError="1"/>
      <sheetData sheetId="19944" refreshError="1"/>
      <sheetData sheetId="19945" refreshError="1"/>
      <sheetData sheetId="19946" refreshError="1"/>
      <sheetData sheetId="19947" refreshError="1"/>
      <sheetData sheetId="19948" refreshError="1"/>
      <sheetData sheetId="19949" refreshError="1"/>
      <sheetData sheetId="19950" refreshError="1"/>
      <sheetData sheetId="19951" refreshError="1"/>
      <sheetData sheetId="19952" refreshError="1"/>
      <sheetData sheetId="19953" refreshError="1"/>
      <sheetData sheetId="19954" refreshError="1"/>
      <sheetData sheetId="19955" refreshError="1"/>
      <sheetData sheetId="19956" refreshError="1"/>
      <sheetData sheetId="19957" refreshError="1"/>
      <sheetData sheetId="19958" refreshError="1"/>
      <sheetData sheetId="19959" refreshError="1"/>
      <sheetData sheetId="19960" refreshError="1"/>
      <sheetData sheetId="19961" refreshError="1"/>
      <sheetData sheetId="19962" refreshError="1"/>
      <sheetData sheetId="19963" refreshError="1"/>
      <sheetData sheetId="19964" refreshError="1"/>
      <sheetData sheetId="19965" refreshError="1"/>
      <sheetData sheetId="19966" refreshError="1"/>
      <sheetData sheetId="19967" refreshError="1"/>
      <sheetData sheetId="19968" refreshError="1"/>
      <sheetData sheetId="19969" refreshError="1"/>
      <sheetData sheetId="19970" refreshError="1"/>
      <sheetData sheetId="19971" refreshError="1"/>
      <sheetData sheetId="19972" refreshError="1"/>
      <sheetData sheetId="19973" refreshError="1"/>
      <sheetData sheetId="19974" refreshError="1"/>
      <sheetData sheetId="19975" refreshError="1"/>
      <sheetData sheetId="19976" refreshError="1"/>
      <sheetData sheetId="19977" refreshError="1"/>
      <sheetData sheetId="19978" refreshError="1"/>
      <sheetData sheetId="19979" refreshError="1"/>
      <sheetData sheetId="19980" refreshError="1"/>
      <sheetData sheetId="19981" refreshError="1"/>
      <sheetData sheetId="19982" refreshError="1"/>
      <sheetData sheetId="19983" refreshError="1"/>
      <sheetData sheetId="19984" refreshError="1"/>
      <sheetData sheetId="19985" refreshError="1"/>
      <sheetData sheetId="19986" refreshError="1"/>
      <sheetData sheetId="19987" refreshError="1"/>
      <sheetData sheetId="19988" refreshError="1"/>
      <sheetData sheetId="19989" refreshError="1"/>
      <sheetData sheetId="19990" refreshError="1"/>
      <sheetData sheetId="19991" refreshError="1"/>
      <sheetData sheetId="19992" refreshError="1"/>
      <sheetData sheetId="19993" refreshError="1"/>
      <sheetData sheetId="19994" refreshError="1"/>
      <sheetData sheetId="19995" refreshError="1"/>
      <sheetData sheetId="19996" refreshError="1"/>
      <sheetData sheetId="19997" refreshError="1"/>
      <sheetData sheetId="19998" refreshError="1"/>
      <sheetData sheetId="19999" refreshError="1"/>
      <sheetData sheetId="20000" refreshError="1"/>
      <sheetData sheetId="20001" refreshError="1"/>
      <sheetData sheetId="20002" refreshError="1"/>
      <sheetData sheetId="20003" refreshError="1"/>
      <sheetData sheetId="20004" refreshError="1"/>
      <sheetData sheetId="20005" refreshError="1"/>
      <sheetData sheetId="20006" refreshError="1"/>
      <sheetData sheetId="20007" refreshError="1"/>
      <sheetData sheetId="20008" refreshError="1"/>
      <sheetData sheetId="20009" refreshError="1"/>
      <sheetData sheetId="20010" refreshError="1"/>
      <sheetData sheetId="20011" refreshError="1"/>
      <sheetData sheetId="20012" refreshError="1"/>
      <sheetData sheetId="20013" refreshError="1"/>
      <sheetData sheetId="20014" refreshError="1"/>
      <sheetData sheetId="20015" refreshError="1"/>
      <sheetData sheetId="20016" refreshError="1"/>
      <sheetData sheetId="20017" refreshError="1"/>
      <sheetData sheetId="20018" refreshError="1"/>
      <sheetData sheetId="20019" refreshError="1"/>
      <sheetData sheetId="20020" refreshError="1"/>
      <sheetData sheetId="20021" refreshError="1"/>
      <sheetData sheetId="20022" refreshError="1"/>
      <sheetData sheetId="20023" refreshError="1"/>
      <sheetData sheetId="20024" refreshError="1"/>
      <sheetData sheetId="20025" refreshError="1"/>
      <sheetData sheetId="20026" refreshError="1"/>
      <sheetData sheetId="20027" refreshError="1"/>
      <sheetData sheetId="20028">
        <row r="9">
          <cell r="A9" t="str">
            <v>A</v>
          </cell>
        </row>
      </sheetData>
      <sheetData sheetId="20029">
        <row r="9">
          <cell r="A9" t="str">
            <v>A</v>
          </cell>
        </row>
      </sheetData>
      <sheetData sheetId="20030">
        <row r="9">
          <cell r="A9" t="str">
            <v>A</v>
          </cell>
        </row>
      </sheetData>
      <sheetData sheetId="20031">
        <row r="9">
          <cell r="A9" t="str">
            <v>A</v>
          </cell>
        </row>
      </sheetData>
      <sheetData sheetId="20032">
        <row r="9">
          <cell r="A9" t="str">
            <v>A</v>
          </cell>
        </row>
      </sheetData>
      <sheetData sheetId="20033">
        <row r="9">
          <cell r="A9" t="str">
            <v>A</v>
          </cell>
        </row>
      </sheetData>
      <sheetData sheetId="20034">
        <row r="9">
          <cell r="A9" t="str">
            <v>A</v>
          </cell>
        </row>
      </sheetData>
      <sheetData sheetId="20035">
        <row r="9">
          <cell r="A9" t="str">
            <v>A</v>
          </cell>
        </row>
      </sheetData>
      <sheetData sheetId="20036">
        <row r="9">
          <cell r="A9" t="str">
            <v>A</v>
          </cell>
        </row>
      </sheetData>
      <sheetData sheetId="20037">
        <row r="9">
          <cell r="A9" t="str">
            <v>A</v>
          </cell>
        </row>
      </sheetData>
      <sheetData sheetId="20038">
        <row r="9">
          <cell r="A9" t="str">
            <v>A</v>
          </cell>
        </row>
      </sheetData>
      <sheetData sheetId="20039">
        <row r="9">
          <cell r="A9" t="str">
            <v>A</v>
          </cell>
        </row>
      </sheetData>
      <sheetData sheetId="20040">
        <row r="9">
          <cell r="A9" t="str">
            <v>A</v>
          </cell>
        </row>
      </sheetData>
      <sheetData sheetId="20041">
        <row r="9">
          <cell r="A9" t="str">
            <v>A</v>
          </cell>
        </row>
      </sheetData>
      <sheetData sheetId="20042" refreshError="1"/>
      <sheetData sheetId="20043" refreshError="1"/>
      <sheetData sheetId="20044" refreshError="1"/>
      <sheetData sheetId="20045" refreshError="1"/>
      <sheetData sheetId="20046" refreshError="1"/>
      <sheetData sheetId="20047" refreshError="1"/>
      <sheetData sheetId="20048" refreshError="1"/>
      <sheetData sheetId="20049" refreshError="1"/>
      <sheetData sheetId="20050" refreshError="1"/>
      <sheetData sheetId="20051" refreshError="1"/>
      <sheetData sheetId="20052" refreshError="1"/>
      <sheetData sheetId="20053" refreshError="1"/>
      <sheetData sheetId="20054" refreshError="1"/>
      <sheetData sheetId="20055" refreshError="1"/>
      <sheetData sheetId="20056" refreshError="1"/>
      <sheetData sheetId="20057" refreshError="1"/>
      <sheetData sheetId="20058" refreshError="1"/>
      <sheetData sheetId="20059" refreshError="1"/>
      <sheetData sheetId="20060" refreshError="1"/>
      <sheetData sheetId="20061" refreshError="1"/>
      <sheetData sheetId="20062" refreshError="1"/>
      <sheetData sheetId="20063" refreshError="1"/>
      <sheetData sheetId="20064" refreshError="1"/>
      <sheetData sheetId="20065" refreshError="1"/>
      <sheetData sheetId="20066" refreshError="1"/>
      <sheetData sheetId="20067" refreshError="1"/>
      <sheetData sheetId="20068" refreshError="1"/>
      <sheetData sheetId="20069" refreshError="1"/>
      <sheetData sheetId="20070" refreshError="1"/>
      <sheetData sheetId="20071" refreshError="1"/>
      <sheetData sheetId="20072" refreshError="1"/>
      <sheetData sheetId="20073" refreshError="1"/>
      <sheetData sheetId="20074" refreshError="1"/>
      <sheetData sheetId="20075" refreshError="1"/>
      <sheetData sheetId="20076" refreshError="1"/>
      <sheetData sheetId="20077" refreshError="1"/>
      <sheetData sheetId="20078" refreshError="1"/>
      <sheetData sheetId="20079" refreshError="1"/>
      <sheetData sheetId="20080" refreshError="1"/>
      <sheetData sheetId="20081" refreshError="1"/>
      <sheetData sheetId="20082" refreshError="1"/>
      <sheetData sheetId="20083" refreshError="1"/>
      <sheetData sheetId="20084" refreshError="1"/>
      <sheetData sheetId="20085" refreshError="1"/>
      <sheetData sheetId="20086" refreshError="1"/>
      <sheetData sheetId="20087" refreshError="1"/>
      <sheetData sheetId="20088" refreshError="1"/>
      <sheetData sheetId="20089" refreshError="1"/>
      <sheetData sheetId="20090" refreshError="1"/>
      <sheetData sheetId="20091" refreshError="1"/>
      <sheetData sheetId="20092" refreshError="1"/>
      <sheetData sheetId="20093" refreshError="1"/>
      <sheetData sheetId="20094" refreshError="1"/>
      <sheetData sheetId="20095" refreshError="1"/>
      <sheetData sheetId="20096" refreshError="1"/>
      <sheetData sheetId="20097" refreshError="1"/>
      <sheetData sheetId="20098" refreshError="1"/>
      <sheetData sheetId="20099" refreshError="1"/>
      <sheetData sheetId="20100" refreshError="1"/>
      <sheetData sheetId="20101" refreshError="1"/>
      <sheetData sheetId="20102" refreshError="1"/>
      <sheetData sheetId="20103" refreshError="1"/>
      <sheetData sheetId="20104" refreshError="1"/>
      <sheetData sheetId="20105" refreshError="1"/>
      <sheetData sheetId="20106" refreshError="1"/>
      <sheetData sheetId="20107" refreshError="1"/>
      <sheetData sheetId="20108" refreshError="1"/>
      <sheetData sheetId="20109" refreshError="1"/>
      <sheetData sheetId="20110" refreshError="1"/>
      <sheetData sheetId="20111" refreshError="1"/>
      <sheetData sheetId="20112" refreshError="1"/>
      <sheetData sheetId="20113" refreshError="1"/>
      <sheetData sheetId="20114" refreshError="1"/>
      <sheetData sheetId="20115" refreshError="1"/>
      <sheetData sheetId="20116" refreshError="1"/>
      <sheetData sheetId="20117" refreshError="1"/>
      <sheetData sheetId="20118" refreshError="1"/>
      <sheetData sheetId="20119" refreshError="1"/>
      <sheetData sheetId="20120" refreshError="1"/>
      <sheetData sheetId="20121" refreshError="1"/>
      <sheetData sheetId="20122" refreshError="1"/>
      <sheetData sheetId="20123" refreshError="1"/>
      <sheetData sheetId="20124" refreshError="1"/>
      <sheetData sheetId="20125" refreshError="1"/>
      <sheetData sheetId="20126" refreshError="1"/>
      <sheetData sheetId="20127" refreshError="1"/>
      <sheetData sheetId="20128" refreshError="1"/>
      <sheetData sheetId="20129" refreshError="1"/>
      <sheetData sheetId="20130" refreshError="1"/>
      <sheetData sheetId="20131" refreshError="1"/>
      <sheetData sheetId="20132" refreshError="1"/>
      <sheetData sheetId="20133" refreshError="1"/>
      <sheetData sheetId="20134" refreshError="1"/>
      <sheetData sheetId="20135" refreshError="1"/>
      <sheetData sheetId="20136" refreshError="1"/>
      <sheetData sheetId="20137" refreshError="1"/>
      <sheetData sheetId="20138" refreshError="1"/>
      <sheetData sheetId="20139" refreshError="1"/>
      <sheetData sheetId="20140" refreshError="1"/>
      <sheetData sheetId="20141" refreshError="1"/>
      <sheetData sheetId="20142" refreshError="1"/>
      <sheetData sheetId="20143" refreshError="1"/>
      <sheetData sheetId="20144" refreshError="1"/>
      <sheetData sheetId="20145" refreshError="1"/>
      <sheetData sheetId="20146" refreshError="1"/>
      <sheetData sheetId="20147" refreshError="1"/>
      <sheetData sheetId="20148" refreshError="1"/>
      <sheetData sheetId="20149" refreshError="1"/>
      <sheetData sheetId="20150" refreshError="1"/>
      <sheetData sheetId="20151" refreshError="1"/>
      <sheetData sheetId="20152" refreshError="1"/>
      <sheetData sheetId="20153" refreshError="1"/>
      <sheetData sheetId="20154" refreshError="1"/>
      <sheetData sheetId="20155" refreshError="1"/>
      <sheetData sheetId="20156" refreshError="1"/>
      <sheetData sheetId="20157" refreshError="1"/>
      <sheetData sheetId="20158" refreshError="1"/>
      <sheetData sheetId="20159" refreshError="1"/>
      <sheetData sheetId="20160" refreshError="1"/>
      <sheetData sheetId="20161" refreshError="1"/>
      <sheetData sheetId="20162" refreshError="1"/>
      <sheetData sheetId="20163" refreshError="1"/>
      <sheetData sheetId="20164" refreshError="1"/>
      <sheetData sheetId="20165" refreshError="1"/>
      <sheetData sheetId="20166" refreshError="1"/>
      <sheetData sheetId="20167" refreshError="1"/>
      <sheetData sheetId="20168" refreshError="1"/>
      <sheetData sheetId="20169" refreshError="1"/>
      <sheetData sheetId="20170" refreshError="1"/>
      <sheetData sheetId="20171" refreshError="1"/>
      <sheetData sheetId="20172" refreshError="1"/>
      <sheetData sheetId="20173" refreshError="1"/>
      <sheetData sheetId="20174" refreshError="1"/>
      <sheetData sheetId="20175" refreshError="1"/>
      <sheetData sheetId="20176" refreshError="1"/>
      <sheetData sheetId="20177" refreshError="1"/>
      <sheetData sheetId="20178" refreshError="1"/>
      <sheetData sheetId="20179" refreshError="1"/>
      <sheetData sheetId="20180" refreshError="1"/>
      <sheetData sheetId="20181" refreshError="1"/>
      <sheetData sheetId="20182" refreshError="1"/>
      <sheetData sheetId="20183" refreshError="1"/>
      <sheetData sheetId="20184" refreshError="1"/>
      <sheetData sheetId="20185" refreshError="1"/>
      <sheetData sheetId="20186" refreshError="1"/>
      <sheetData sheetId="20187" refreshError="1"/>
      <sheetData sheetId="20188" refreshError="1"/>
      <sheetData sheetId="20189" refreshError="1"/>
      <sheetData sheetId="20190" refreshError="1"/>
      <sheetData sheetId="20191" refreshError="1"/>
      <sheetData sheetId="20192" refreshError="1"/>
      <sheetData sheetId="20193" refreshError="1"/>
      <sheetData sheetId="20194" refreshError="1"/>
      <sheetData sheetId="20195" refreshError="1"/>
      <sheetData sheetId="20196" refreshError="1"/>
      <sheetData sheetId="20197" refreshError="1"/>
      <sheetData sheetId="20198" refreshError="1"/>
      <sheetData sheetId="20199" refreshError="1"/>
      <sheetData sheetId="20200" refreshError="1"/>
      <sheetData sheetId="20201" refreshError="1"/>
      <sheetData sheetId="20202" refreshError="1"/>
      <sheetData sheetId="20203" refreshError="1"/>
      <sheetData sheetId="20204" refreshError="1"/>
      <sheetData sheetId="20205" refreshError="1"/>
      <sheetData sheetId="20206" refreshError="1"/>
      <sheetData sheetId="20207" refreshError="1"/>
      <sheetData sheetId="20208" refreshError="1"/>
      <sheetData sheetId="20209" refreshError="1"/>
      <sheetData sheetId="20210" refreshError="1"/>
      <sheetData sheetId="20211" refreshError="1"/>
      <sheetData sheetId="20212" refreshError="1"/>
      <sheetData sheetId="20213" refreshError="1"/>
      <sheetData sheetId="20214" refreshError="1"/>
      <sheetData sheetId="20215" refreshError="1"/>
      <sheetData sheetId="20216" refreshError="1"/>
      <sheetData sheetId="20217" refreshError="1"/>
      <sheetData sheetId="20218" refreshError="1"/>
      <sheetData sheetId="20219" refreshError="1"/>
      <sheetData sheetId="20220" refreshError="1"/>
      <sheetData sheetId="20221" refreshError="1"/>
      <sheetData sheetId="20222" refreshError="1"/>
      <sheetData sheetId="20223" refreshError="1"/>
      <sheetData sheetId="20224" refreshError="1"/>
      <sheetData sheetId="20225" refreshError="1"/>
      <sheetData sheetId="20226" refreshError="1"/>
      <sheetData sheetId="20227" refreshError="1"/>
      <sheetData sheetId="20228" refreshError="1"/>
      <sheetData sheetId="20229" refreshError="1"/>
      <sheetData sheetId="20230" refreshError="1"/>
      <sheetData sheetId="20231" refreshError="1"/>
      <sheetData sheetId="20232" refreshError="1"/>
      <sheetData sheetId="20233" refreshError="1"/>
      <sheetData sheetId="20234" refreshError="1"/>
      <sheetData sheetId="20235" refreshError="1"/>
      <sheetData sheetId="20236" refreshError="1"/>
      <sheetData sheetId="20237" refreshError="1"/>
      <sheetData sheetId="20238" refreshError="1"/>
      <sheetData sheetId="20239" refreshError="1"/>
      <sheetData sheetId="20240" refreshError="1"/>
      <sheetData sheetId="20241" refreshError="1"/>
      <sheetData sheetId="20242" refreshError="1"/>
      <sheetData sheetId="20243" refreshError="1"/>
      <sheetData sheetId="20244" refreshError="1"/>
      <sheetData sheetId="20245" refreshError="1"/>
      <sheetData sheetId="20246" refreshError="1"/>
      <sheetData sheetId="20247" refreshError="1"/>
      <sheetData sheetId="20248" refreshError="1"/>
      <sheetData sheetId="20249" refreshError="1"/>
      <sheetData sheetId="20250" refreshError="1"/>
      <sheetData sheetId="20251" refreshError="1"/>
      <sheetData sheetId="20252" refreshError="1"/>
      <sheetData sheetId="20253" refreshError="1"/>
      <sheetData sheetId="20254" refreshError="1"/>
      <sheetData sheetId="20255" refreshError="1"/>
      <sheetData sheetId="20256" refreshError="1"/>
      <sheetData sheetId="20257" refreshError="1"/>
      <sheetData sheetId="20258" refreshError="1"/>
      <sheetData sheetId="20259" refreshError="1"/>
      <sheetData sheetId="20260" refreshError="1"/>
      <sheetData sheetId="20261" refreshError="1"/>
      <sheetData sheetId="20262" refreshError="1"/>
      <sheetData sheetId="20263" refreshError="1"/>
      <sheetData sheetId="20264" refreshError="1"/>
      <sheetData sheetId="20265" refreshError="1"/>
      <sheetData sheetId="20266" refreshError="1"/>
      <sheetData sheetId="20267" refreshError="1"/>
      <sheetData sheetId="20268" refreshError="1"/>
      <sheetData sheetId="20269" refreshError="1"/>
      <sheetData sheetId="20270" refreshError="1"/>
      <sheetData sheetId="20271" refreshError="1"/>
      <sheetData sheetId="20272" refreshError="1"/>
      <sheetData sheetId="20273" refreshError="1"/>
      <sheetData sheetId="20274" refreshError="1"/>
      <sheetData sheetId="20275" refreshError="1"/>
      <sheetData sheetId="20276" refreshError="1"/>
      <sheetData sheetId="20277" refreshError="1"/>
      <sheetData sheetId="20278" refreshError="1"/>
      <sheetData sheetId="20279" refreshError="1"/>
      <sheetData sheetId="20280" refreshError="1"/>
      <sheetData sheetId="20281" refreshError="1"/>
      <sheetData sheetId="20282" refreshError="1"/>
      <sheetData sheetId="20283" refreshError="1"/>
      <sheetData sheetId="20284" refreshError="1"/>
      <sheetData sheetId="20285" refreshError="1"/>
      <sheetData sheetId="20286" refreshError="1"/>
      <sheetData sheetId="20287" refreshError="1"/>
      <sheetData sheetId="20288" refreshError="1"/>
      <sheetData sheetId="20289" refreshError="1"/>
      <sheetData sheetId="20290" refreshError="1"/>
      <sheetData sheetId="20291" refreshError="1"/>
      <sheetData sheetId="20292" refreshError="1"/>
      <sheetData sheetId="20293" refreshError="1"/>
      <sheetData sheetId="20294" refreshError="1"/>
      <sheetData sheetId="20295" refreshError="1"/>
      <sheetData sheetId="20296" refreshError="1"/>
      <sheetData sheetId="20297" refreshError="1"/>
      <sheetData sheetId="20298" refreshError="1"/>
      <sheetData sheetId="20299" refreshError="1"/>
      <sheetData sheetId="20300" refreshError="1"/>
      <sheetData sheetId="20301" refreshError="1"/>
      <sheetData sheetId="20302" refreshError="1"/>
      <sheetData sheetId="20303" refreshError="1"/>
      <sheetData sheetId="20304" refreshError="1"/>
      <sheetData sheetId="20305" refreshError="1"/>
      <sheetData sheetId="20306" refreshError="1"/>
      <sheetData sheetId="20307" refreshError="1"/>
      <sheetData sheetId="20308" refreshError="1"/>
      <sheetData sheetId="20309" refreshError="1"/>
      <sheetData sheetId="20310" refreshError="1"/>
      <sheetData sheetId="20311" refreshError="1"/>
      <sheetData sheetId="20312" refreshError="1"/>
      <sheetData sheetId="20313" refreshError="1"/>
      <sheetData sheetId="20314" refreshError="1"/>
      <sheetData sheetId="20315" refreshError="1"/>
      <sheetData sheetId="20316" refreshError="1"/>
      <sheetData sheetId="20317" refreshError="1"/>
      <sheetData sheetId="20318" refreshError="1"/>
      <sheetData sheetId="20319" refreshError="1"/>
      <sheetData sheetId="20320" refreshError="1"/>
      <sheetData sheetId="20321" refreshError="1"/>
      <sheetData sheetId="20322" refreshError="1"/>
      <sheetData sheetId="20323" refreshError="1"/>
      <sheetData sheetId="20324" refreshError="1"/>
      <sheetData sheetId="20325" refreshError="1"/>
      <sheetData sheetId="20326" refreshError="1"/>
      <sheetData sheetId="20327" refreshError="1"/>
      <sheetData sheetId="20328" refreshError="1"/>
      <sheetData sheetId="20329" refreshError="1"/>
      <sheetData sheetId="20330" refreshError="1"/>
      <sheetData sheetId="20331" refreshError="1"/>
      <sheetData sheetId="20332" refreshError="1"/>
      <sheetData sheetId="20333" refreshError="1"/>
      <sheetData sheetId="20334" refreshError="1"/>
      <sheetData sheetId="20335" refreshError="1"/>
      <sheetData sheetId="20336" refreshError="1"/>
      <sheetData sheetId="20337" refreshError="1"/>
      <sheetData sheetId="20338" refreshError="1"/>
      <sheetData sheetId="20339" refreshError="1"/>
      <sheetData sheetId="20340" refreshError="1"/>
      <sheetData sheetId="20341" refreshError="1"/>
      <sheetData sheetId="20342" refreshError="1"/>
      <sheetData sheetId="20343" refreshError="1"/>
      <sheetData sheetId="20344" refreshError="1"/>
      <sheetData sheetId="20345" refreshError="1"/>
      <sheetData sheetId="20346" refreshError="1"/>
      <sheetData sheetId="20347" refreshError="1"/>
      <sheetData sheetId="20348" refreshError="1"/>
      <sheetData sheetId="20349" refreshError="1"/>
      <sheetData sheetId="20350" refreshError="1"/>
      <sheetData sheetId="20351" refreshError="1"/>
      <sheetData sheetId="20352" refreshError="1"/>
      <sheetData sheetId="20353" refreshError="1"/>
      <sheetData sheetId="20354" refreshError="1"/>
      <sheetData sheetId="20355" refreshError="1"/>
      <sheetData sheetId="20356" refreshError="1"/>
      <sheetData sheetId="20357" refreshError="1"/>
      <sheetData sheetId="20358" refreshError="1"/>
      <sheetData sheetId="20359" refreshError="1"/>
      <sheetData sheetId="20360" refreshError="1"/>
      <sheetData sheetId="20361" refreshError="1"/>
      <sheetData sheetId="20362" refreshError="1"/>
      <sheetData sheetId="20363" refreshError="1"/>
      <sheetData sheetId="20364" refreshError="1"/>
      <sheetData sheetId="20365" refreshError="1"/>
      <sheetData sheetId="20366" refreshError="1"/>
      <sheetData sheetId="20367" refreshError="1"/>
      <sheetData sheetId="20368" refreshError="1"/>
      <sheetData sheetId="20369" refreshError="1"/>
      <sheetData sheetId="20370" refreshError="1"/>
      <sheetData sheetId="20371" refreshError="1"/>
      <sheetData sheetId="20372" refreshError="1"/>
      <sheetData sheetId="20373" refreshError="1"/>
      <sheetData sheetId="20374" refreshError="1"/>
      <sheetData sheetId="20375" refreshError="1"/>
      <sheetData sheetId="20376" refreshError="1"/>
      <sheetData sheetId="20377" refreshError="1"/>
      <sheetData sheetId="20378" refreshError="1"/>
      <sheetData sheetId="20379" refreshError="1"/>
      <sheetData sheetId="20380" refreshError="1"/>
      <sheetData sheetId="20381" refreshError="1"/>
      <sheetData sheetId="20382" refreshError="1"/>
      <sheetData sheetId="20383" refreshError="1"/>
      <sheetData sheetId="20384" refreshError="1"/>
      <sheetData sheetId="20385" refreshError="1"/>
      <sheetData sheetId="20386" refreshError="1"/>
      <sheetData sheetId="20387" refreshError="1"/>
      <sheetData sheetId="20388">
        <row r="9">
          <cell r="A9" t="str">
            <v>A</v>
          </cell>
        </row>
      </sheetData>
      <sheetData sheetId="20389">
        <row r="9">
          <cell r="A9" t="str">
            <v>A</v>
          </cell>
        </row>
      </sheetData>
      <sheetData sheetId="20390">
        <row r="9">
          <cell r="A9" t="str">
            <v>A</v>
          </cell>
        </row>
      </sheetData>
      <sheetData sheetId="20391">
        <row r="9">
          <cell r="A9" t="str">
            <v>A</v>
          </cell>
        </row>
      </sheetData>
      <sheetData sheetId="20392">
        <row r="9">
          <cell r="A9" t="str">
            <v>A</v>
          </cell>
        </row>
      </sheetData>
      <sheetData sheetId="20393">
        <row r="9">
          <cell r="A9" t="str">
            <v>A</v>
          </cell>
        </row>
      </sheetData>
      <sheetData sheetId="20394">
        <row r="9">
          <cell r="A9" t="str">
            <v>A</v>
          </cell>
        </row>
      </sheetData>
      <sheetData sheetId="20395">
        <row r="9">
          <cell r="A9" t="str">
            <v>A</v>
          </cell>
        </row>
      </sheetData>
      <sheetData sheetId="20396">
        <row r="9">
          <cell r="A9" t="str">
            <v>A</v>
          </cell>
        </row>
      </sheetData>
      <sheetData sheetId="20397">
        <row r="9">
          <cell r="A9" t="str">
            <v>A</v>
          </cell>
        </row>
      </sheetData>
      <sheetData sheetId="20398">
        <row r="9">
          <cell r="A9" t="str">
            <v>A</v>
          </cell>
        </row>
      </sheetData>
      <sheetData sheetId="20399">
        <row r="9">
          <cell r="A9" t="str">
            <v>A</v>
          </cell>
        </row>
      </sheetData>
      <sheetData sheetId="20400" refreshError="1"/>
      <sheetData sheetId="20401" refreshError="1"/>
      <sheetData sheetId="20402" refreshError="1"/>
      <sheetData sheetId="20403" refreshError="1"/>
      <sheetData sheetId="20404" refreshError="1"/>
      <sheetData sheetId="20405" refreshError="1"/>
      <sheetData sheetId="20406" refreshError="1"/>
      <sheetData sheetId="20407" refreshError="1"/>
      <sheetData sheetId="20408" refreshError="1"/>
      <sheetData sheetId="20409" refreshError="1"/>
      <sheetData sheetId="20410" refreshError="1"/>
      <sheetData sheetId="20411" refreshError="1"/>
      <sheetData sheetId="20412" refreshError="1"/>
      <sheetData sheetId="20413" refreshError="1"/>
      <sheetData sheetId="20414" refreshError="1"/>
      <sheetData sheetId="20415" refreshError="1"/>
      <sheetData sheetId="20416" refreshError="1"/>
      <sheetData sheetId="20417" refreshError="1"/>
      <sheetData sheetId="20418" refreshError="1"/>
      <sheetData sheetId="20419" refreshError="1"/>
      <sheetData sheetId="20420" refreshError="1"/>
      <sheetData sheetId="20421" refreshError="1"/>
      <sheetData sheetId="20422" refreshError="1"/>
      <sheetData sheetId="20423" refreshError="1"/>
      <sheetData sheetId="20424" refreshError="1"/>
      <sheetData sheetId="20425" refreshError="1"/>
      <sheetData sheetId="20426" refreshError="1"/>
      <sheetData sheetId="20427" refreshError="1"/>
      <sheetData sheetId="20428" refreshError="1"/>
      <sheetData sheetId="20429" refreshError="1"/>
      <sheetData sheetId="20430" refreshError="1"/>
      <sheetData sheetId="20431" refreshError="1"/>
      <sheetData sheetId="20432" refreshError="1"/>
      <sheetData sheetId="20433" refreshError="1"/>
      <sheetData sheetId="20434" refreshError="1"/>
      <sheetData sheetId="20435" refreshError="1"/>
      <sheetData sheetId="20436" refreshError="1"/>
      <sheetData sheetId="20437" refreshError="1"/>
      <sheetData sheetId="20438" refreshError="1"/>
      <sheetData sheetId="20439" refreshError="1"/>
      <sheetData sheetId="20440" refreshError="1"/>
      <sheetData sheetId="20441" refreshError="1"/>
      <sheetData sheetId="20442" refreshError="1"/>
      <sheetData sheetId="20443" refreshError="1"/>
      <sheetData sheetId="20444" refreshError="1"/>
      <sheetData sheetId="20445" refreshError="1"/>
      <sheetData sheetId="20446" refreshError="1"/>
      <sheetData sheetId="20447" refreshError="1"/>
      <sheetData sheetId="20448" refreshError="1"/>
      <sheetData sheetId="20449" refreshError="1"/>
      <sheetData sheetId="20450" refreshError="1"/>
      <sheetData sheetId="20451" refreshError="1"/>
      <sheetData sheetId="20452" refreshError="1"/>
      <sheetData sheetId="20453" refreshError="1"/>
      <sheetData sheetId="20454" refreshError="1"/>
      <sheetData sheetId="20455" refreshError="1"/>
      <sheetData sheetId="20456" refreshError="1"/>
      <sheetData sheetId="20457" refreshError="1"/>
      <sheetData sheetId="20458" refreshError="1"/>
      <sheetData sheetId="20459" refreshError="1"/>
      <sheetData sheetId="20460" refreshError="1"/>
      <sheetData sheetId="20461" refreshError="1"/>
      <sheetData sheetId="20462" refreshError="1"/>
      <sheetData sheetId="20463" refreshError="1"/>
      <sheetData sheetId="20464" refreshError="1"/>
      <sheetData sheetId="20465" refreshError="1"/>
      <sheetData sheetId="20466" refreshError="1"/>
      <sheetData sheetId="20467" refreshError="1"/>
      <sheetData sheetId="20468" refreshError="1"/>
      <sheetData sheetId="20469" refreshError="1"/>
      <sheetData sheetId="20470" refreshError="1"/>
      <sheetData sheetId="20471" refreshError="1"/>
      <sheetData sheetId="20472" refreshError="1"/>
      <sheetData sheetId="20473" refreshError="1"/>
      <sheetData sheetId="20474" refreshError="1"/>
      <sheetData sheetId="20475" refreshError="1"/>
      <sheetData sheetId="20476" refreshError="1"/>
      <sheetData sheetId="20477" refreshError="1"/>
      <sheetData sheetId="20478" refreshError="1"/>
      <sheetData sheetId="20479" refreshError="1"/>
      <sheetData sheetId="20480" refreshError="1"/>
      <sheetData sheetId="20481" refreshError="1"/>
      <sheetData sheetId="20482" refreshError="1"/>
      <sheetData sheetId="20483" refreshError="1"/>
      <sheetData sheetId="20484" refreshError="1"/>
      <sheetData sheetId="20485" refreshError="1"/>
      <sheetData sheetId="20486" refreshError="1"/>
      <sheetData sheetId="20487" refreshError="1"/>
      <sheetData sheetId="20488" refreshError="1"/>
      <sheetData sheetId="20489" refreshError="1"/>
      <sheetData sheetId="20490" refreshError="1"/>
      <sheetData sheetId="20491" refreshError="1"/>
      <sheetData sheetId="20492" refreshError="1"/>
      <sheetData sheetId="20493" refreshError="1"/>
      <sheetData sheetId="20494" refreshError="1"/>
      <sheetData sheetId="20495" refreshError="1"/>
      <sheetData sheetId="20496" refreshError="1"/>
      <sheetData sheetId="20497" refreshError="1"/>
      <sheetData sheetId="20498" refreshError="1"/>
      <sheetData sheetId="20499" refreshError="1"/>
      <sheetData sheetId="20500" refreshError="1"/>
      <sheetData sheetId="20501" refreshError="1"/>
      <sheetData sheetId="20502" refreshError="1"/>
      <sheetData sheetId="20503" refreshError="1"/>
      <sheetData sheetId="20504" refreshError="1"/>
      <sheetData sheetId="20505" refreshError="1"/>
      <sheetData sheetId="20506" refreshError="1"/>
      <sheetData sheetId="20507" refreshError="1"/>
      <sheetData sheetId="20508" refreshError="1"/>
      <sheetData sheetId="20509" refreshError="1"/>
      <sheetData sheetId="20510" refreshError="1"/>
      <sheetData sheetId="20511" refreshError="1"/>
      <sheetData sheetId="20512" refreshError="1"/>
      <sheetData sheetId="20513" refreshError="1"/>
      <sheetData sheetId="20514" refreshError="1"/>
      <sheetData sheetId="20515" refreshError="1"/>
      <sheetData sheetId="20516" refreshError="1"/>
      <sheetData sheetId="20517" refreshError="1"/>
      <sheetData sheetId="20518" refreshError="1"/>
      <sheetData sheetId="20519" refreshError="1"/>
      <sheetData sheetId="20520" refreshError="1"/>
      <sheetData sheetId="20521" refreshError="1"/>
      <sheetData sheetId="20522" refreshError="1"/>
      <sheetData sheetId="20523" refreshError="1"/>
      <sheetData sheetId="20524" refreshError="1"/>
      <sheetData sheetId="20525" refreshError="1"/>
      <sheetData sheetId="20526" refreshError="1"/>
      <sheetData sheetId="20527" refreshError="1"/>
      <sheetData sheetId="20528" refreshError="1"/>
      <sheetData sheetId="20529" refreshError="1"/>
      <sheetData sheetId="20530" refreshError="1"/>
      <sheetData sheetId="20531" refreshError="1"/>
      <sheetData sheetId="20532" refreshError="1"/>
      <sheetData sheetId="20533" refreshError="1"/>
      <sheetData sheetId="20534" refreshError="1"/>
      <sheetData sheetId="20535" refreshError="1"/>
      <sheetData sheetId="20536" refreshError="1"/>
      <sheetData sheetId="20537" refreshError="1"/>
      <sheetData sheetId="20538">
        <row r="9">
          <cell r="A9" t="str">
            <v>A</v>
          </cell>
        </row>
      </sheetData>
      <sheetData sheetId="20539">
        <row r="9">
          <cell r="A9" t="str">
            <v>A</v>
          </cell>
        </row>
      </sheetData>
      <sheetData sheetId="20540">
        <row r="9">
          <cell r="A9" t="str">
            <v>A</v>
          </cell>
        </row>
      </sheetData>
      <sheetData sheetId="20541">
        <row r="9">
          <cell r="A9" t="str">
            <v>A</v>
          </cell>
        </row>
      </sheetData>
      <sheetData sheetId="20542">
        <row r="9">
          <cell r="A9" t="str">
            <v>A</v>
          </cell>
        </row>
      </sheetData>
      <sheetData sheetId="20543">
        <row r="9">
          <cell r="A9" t="str">
            <v>A</v>
          </cell>
        </row>
      </sheetData>
      <sheetData sheetId="20544">
        <row r="9">
          <cell r="A9" t="str">
            <v>A</v>
          </cell>
        </row>
      </sheetData>
      <sheetData sheetId="20545">
        <row r="9">
          <cell r="A9" t="str">
            <v>A</v>
          </cell>
        </row>
      </sheetData>
      <sheetData sheetId="20546">
        <row r="9">
          <cell r="A9" t="str">
            <v>A</v>
          </cell>
        </row>
      </sheetData>
      <sheetData sheetId="20547">
        <row r="9">
          <cell r="A9" t="str">
            <v>A</v>
          </cell>
        </row>
      </sheetData>
      <sheetData sheetId="20548">
        <row r="9">
          <cell r="A9" t="str">
            <v>A</v>
          </cell>
        </row>
      </sheetData>
      <sheetData sheetId="20549">
        <row r="9">
          <cell r="A9" t="str">
            <v>A</v>
          </cell>
        </row>
      </sheetData>
      <sheetData sheetId="20550">
        <row r="9">
          <cell r="A9" t="str">
            <v>A</v>
          </cell>
        </row>
      </sheetData>
      <sheetData sheetId="20551">
        <row r="9">
          <cell r="A9" t="str">
            <v>A</v>
          </cell>
        </row>
      </sheetData>
      <sheetData sheetId="20552">
        <row r="9">
          <cell r="A9" t="str">
            <v>A</v>
          </cell>
        </row>
      </sheetData>
      <sheetData sheetId="20553">
        <row r="9">
          <cell r="A9" t="str">
            <v>A</v>
          </cell>
        </row>
      </sheetData>
      <sheetData sheetId="20554">
        <row r="9">
          <cell r="A9" t="str">
            <v>A</v>
          </cell>
        </row>
      </sheetData>
      <sheetData sheetId="20555">
        <row r="9">
          <cell r="A9" t="str">
            <v>A</v>
          </cell>
        </row>
      </sheetData>
      <sheetData sheetId="20556">
        <row r="9">
          <cell r="A9" t="str">
            <v>A</v>
          </cell>
        </row>
      </sheetData>
      <sheetData sheetId="20557">
        <row r="9">
          <cell r="A9" t="str">
            <v>A</v>
          </cell>
        </row>
      </sheetData>
      <sheetData sheetId="20558">
        <row r="9">
          <cell r="A9" t="str">
            <v>A</v>
          </cell>
        </row>
      </sheetData>
      <sheetData sheetId="20559">
        <row r="9">
          <cell r="A9" t="str">
            <v>A</v>
          </cell>
        </row>
      </sheetData>
      <sheetData sheetId="20560">
        <row r="9">
          <cell r="A9" t="str">
            <v>A</v>
          </cell>
        </row>
      </sheetData>
      <sheetData sheetId="20561">
        <row r="9">
          <cell r="A9" t="str">
            <v>A</v>
          </cell>
        </row>
      </sheetData>
      <sheetData sheetId="20562">
        <row r="9">
          <cell r="A9" t="str">
            <v>A</v>
          </cell>
        </row>
      </sheetData>
      <sheetData sheetId="20563">
        <row r="9">
          <cell r="A9" t="str">
            <v>A</v>
          </cell>
        </row>
      </sheetData>
      <sheetData sheetId="20564">
        <row r="9">
          <cell r="A9" t="str">
            <v>A</v>
          </cell>
        </row>
      </sheetData>
      <sheetData sheetId="20565">
        <row r="9">
          <cell r="A9" t="str">
            <v>A</v>
          </cell>
        </row>
      </sheetData>
      <sheetData sheetId="20566">
        <row r="9">
          <cell r="A9" t="str">
            <v>A</v>
          </cell>
        </row>
      </sheetData>
      <sheetData sheetId="20567">
        <row r="9">
          <cell r="A9" t="str">
            <v>A</v>
          </cell>
        </row>
      </sheetData>
      <sheetData sheetId="20568">
        <row r="9">
          <cell r="A9" t="str">
            <v>A</v>
          </cell>
        </row>
      </sheetData>
      <sheetData sheetId="20569">
        <row r="9">
          <cell r="A9" t="str">
            <v>A</v>
          </cell>
        </row>
      </sheetData>
      <sheetData sheetId="20570">
        <row r="9">
          <cell r="A9" t="str">
            <v>A</v>
          </cell>
        </row>
      </sheetData>
      <sheetData sheetId="20571">
        <row r="9">
          <cell r="A9" t="str">
            <v>A</v>
          </cell>
        </row>
      </sheetData>
      <sheetData sheetId="20572">
        <row r="9">
          <cell r="A9" t="str">
            <v>A</v>
          </cell>
        </row>
      </sheetData>
      <sheetData sheetId="20573">
        <row r="9">
          <cell r="A9" t="str">
            <v>A</v>
          </cell>
        </row>
      </sheetData>
      <sheetData sheetId="20574">
        <row r="9">
          <cell r="A9" t="str">
            <v>A</v>
          </cell>
        </row>
      </sheetData>
      <sheetData sheetId="20575">
        <row r="9">
          <cell r="A9" t="str">
            <v>A</v>
          </cell>
        </row>
      </sheetData>
      <sheetData sheetId="20576">
        <row r="9">
          <cell r="A9" t="str">
            <v>A</v>
          </cell>
        </row>
      </sheetData>
      <sheetData sheetId="20577">
        <row r="9">
          <cell r="A9" t="str">
            <v>A</v>
          </cell>
        </row>
      </sheetData>
      <sheetData sheetId="20578">
        <row r="9">
          <cell r="A9" t="str">
            <v>A</v>
          </cell>
        </row>
      </sheetData>
      <sheetData sheetId="20579">
        <row r="9">
          <cell r="A9" t="str">
            <v>A</v>
          </cell>
        </row>
      </sheetData>
      <sheetData sheetId="20580">
        <row r="9">
          <cell r="A9" t="str">
            <v>A</v>
          </cell>
        </row>
      </sheetData>
      <sheetData sheetId="20581">
        <row r="9">
          <cell r="A9" t="str">
            <v>A</v>
          </cell>
        </row>
      </sheetData>
      <sheetData sheetId="20582">
        <row r="9">
          <cell r="A9" t="str">
            <v>A</v>
          </cell>
        </row>
      </sheetData>
      <sheetData sheetId="20583">
        <row r="9">
          <cell r="A9" t="str">
            <v>A</v>
          </cell>
        </row>
      </sheetData>
      <sheetData sheetId="20584">
        <row r="9">
          <cell r="A9" t="str">
            <v>A</v>
          </cell>
        </row>
      </sheetData>
      <sheetData sheetId="20585">
        <row r="9">
          <cell r="A9" t="str">
            <v>A</v>
          </cell>
        </row>
      </sheetData>
      <sheetData sheetId="20586">
        <row r="9">
          <cell r="A9" t="str">
            <v>A</v>
          </cell>
        </row>
      </sheetData>
      <sheetData sheetId="20587">
        <row r="9">
          <cell r="A9" t="str">
            <v>A</v>
          </cell>
        </row>
      </sheetData>
      <sheetData sheetId="20588">
        <row r="9">
          <cell r="A9" t="str">
            <v>A</v>
          </cell>
        </row>
      </sheetData>
      <sheetData sheetId="20589">
        <row r="9">
          <cell r="A9" t="str">
            <v>A</v>
          </cell>
        </row>
      </sheetData>
      <sheetData sheetId="20590">
        <row r="9">
          <cell r="A9" t="str">
            <v>A</v>
          </cell>
        </row>
      </sheetData>
      <sheetData sheetId="20591">
        <row r="9">
          <cell r="A9" t="str">
            <v>A</v>
          </cell>
        </row>
      </sheetData>
      <sheetData sheetId="20592">
        <row r="9">
          <cell r="A9" t="str">
            <v>A</v>
          </cell>
        </row>
      </sheetData>
      <sheetData sheetId="20593">
        <row r="9">
          <cell r="A9" t="str">
            <v>A</v>
          </cell>
        </row>
      </sheetData>
      <sheetData sheetId="20594">
        <row r="9">
          <cell r="A9" t="str">
            <v>A</v>
          </cell>
        </row>
      </sheetData>
      <sheetData sheetId="20595">
        <row r="9">
          <cell r="A9" t="str">
            <v>A</v>
          </cell>
        </row>
      </sheetData>
      <sheetData sheetId="20596">
        <row r="9">
          <cell r="A9" t="str">
            <v>A</v>
          </cell>
        </row>
      </sheetData>
      <sheetData sheetId="20597">
        <row r="9">
          <cell r="A9" t="str">
            <v>A</v>
          </cell>
        </row>
      </sheetData>
      <sheetData sheetId="20598">
        <row r="9">
          <cell r="A9" t="str">
            <v>A</v>
          </cell>
        </row>
      </sheetData>
      <sheetData sheetId="20599">
        <row r="9">
          <cell r="A9" t="str">
            <v>A</v>
          </cell>
        </row>
      </sheetData>
      <sheetData sheetId="20600">
        <row r="9">
          <cell r="A9" t="str">
            <v>A</v>
          </cell>
        </row>
      </sheetData>
      <sheetData sheetId="20601">
        <row r="9">
          <cell r="A9" t="str">
            <v>A</v>
          </cell>
        </row>
      </sheetData>
      <sheetData sheetId="20602">
        <row r="9">
          <cell r="A9" t="str">
            <v>A</v>
          </cell>
        </row>
      </sheetData>
      <sheetData sheetId="20603">
        <row r="9">
          <cell r="A9" t="str">
            <v>A</v>
          </cell>
        </row>
      </sheetData>
      <sheetData sheetId="20604">
        <row r="9">
          <cell r="A9" t="str">
            <v>A</v>
          </cell>
        </row>
      </sheetData>
      <sheetData sheetId="20605">
        <row r="9">
          <cell r="A9" t="str">
            <v>A</v>
          </cell>
        </row>
      </sheetData>
      <sheetData sheetId="20606">
        <row r="9">
          <cell r="A9" t="str">
            <v>A</v>
          </cell>
        </row>
      </sheetData>
      <sheetData sheetId="20607">
        <row r="9">
          <cell r="A9" t="str">
            <v>A</v>
          </cell>
        </row>
      </sheetData>
      <sheetData sheetId="20608">
        <row r="9">
          <cell r="A9" t="str">
            <v>A</v>
          </cell>
        </row>
      </sheetData>
      <sheetData sheetId="20609">
        <row r="9">
          <cell r="A9" t="str">
            <v>A</v>
          </cell>
        </row>
      </sheetData>
      <sheetData sheetId="20610">
        <row r="9">
          <cell r="A9" t="str">
            <v>A</v>
          </cell>
        </row>
      </sheetData>
      <sheetData sheetId="20611">
        <row r="9">
          <cell r="A9" t="str">
            <v>A</v>
          </cell>
        </row>
      </sheetData>
      <sheetData sheetId="20612">
        <row r="9">
          <cell r="A9" t="str">
            <v>A</v>
          </cell>
        </row>
      </sheetData>
      <sheetData sheetId="20613">
        <row r="9">
          <cell r="A9" t="str">
            <v>A</v>
          </cell>
        </row>
      </sheetData>
      <sheetData sheetId="20614">
        <row r="9">
          <cell r="A9" t="str">
            <v>A</v>
          </cell>
        </row>
      </sheetData>
      <sheetData sheetId="20615">
        <row r="9">
          <cell r="A9" t="str">
            <v>A</v>
          </cell>
        </row>
      </sheetData>
      <sheetData sheetId="20616">
        <row r="9">
          <cell r="A9" t="str">
            <v>A</v>
          </cell>
        </row>
      </sheetData>
      <sheetData sheetId="20617" refreshError="1"/>
      <sheetData sheetId="20618" refreshError="1"/>
      <sheetData sheetId="20619" refreshError="1"/>
      <sheetData sheetId="20620">
        <row r="9">
          <cell r="A9" t="str">
            <v>A</v>
          </cell>
        </row>
      </sheetData>
      <sheetData sheetId="20621" refreshError="1"/>
      <sheetData sheetId="20622" refreshError="1"/>
      <sheetData sheetId="20623" refreshError="1"/>
      <sheetData sheetId="20624" refreshError="1"/>
      <sheetData sheetId="20625" refreshError="1"/>
      <sheetData sheetId="20626" refreshError="1"/>
      <sheetData sheetId="20627" refreshError="1"/>
      <sheetData sheetId="20628" refreshError="1"/>
      <sheetData sheetId="20629" refreshError="1"/>
      <sheetData sheetId="20630" refreshError="1"/>
      <sheetData sheetId="20631" refreshError="1"/>
      <sheetData sheetId="20632" refreshError="1"/>
      <sheetData sheetId="20633" refreshError="1"/>
      <sheetData sheetId="20634" refreshError="1"/>
      <sheetData sheetId="20635" refreshError="1"/>
      <sheetData sheetId="20636" refreshError="1"/>
      <sheetData sheetId="20637" refreshError="1"/>
      <sheetData sheetId="20638" refreshError="1"/>
      <sheetData sheetId="20639" refreshError="1"/>
      <sheetData sheetId="20640" refreshError="1"/>
      <sheetData sheetId="20641"/>
      <sheetData sheetId="20642"/>
      <sheetData sheetId="20643">
        <row r="9">
          <cell r="A9" t="str">
            <v>A</v>
          </cell>
        </row>
      </sheetData>
      <sheetData sheetId="20644"/>
      <sheetData sheetId="20645"/>
      <sheetData sheetId="20646"/>
      <sheetData sheetId="20647"/>
      <sheetData sheetId="20648"/>
      <sheetData sheetId="20649"/>
      <sheetData sheetId="20650" refreshError="1"/>
      <sheetData sheetId="20651" refreshError="1"/>
      <sheetData sheetId="20652" refreshError="1"/>
      <sheetData sheetId="20653" refreshError="1"/>
      <sheetData sheetId="20654" refreshError="1"/>
      <sheetData sheetId="20655">
        <row r="9">
          <cell r="A9" t="str">
            <v>A</v>
          </cell>
        </row>
      </sheetData>
      <sheetData sheetId="20656">
        <row r="9">
          <cell r="A9" t="str">
            <v>A</v>
          </cell>
        </row>
      </sheetData>
      <sheetData sheetId="20657">
        <row r="9">
          <cell r="A9" t="str">
            <v>A</v>
          </cell>
        </row>
      </sheetData>
      <sheetData sheetId="20658">
        <row r="9">
          <cell r="A9" t="str">
            <v>A</v>
          </cell>
        </row>
      </sheetData>
      <sheetData sheetId="20659">
        <row r="9">
          <cell r="A9" t="str">
            <v>A</v>
          </cell>
        </row>
      </sheetData>
      <sheetData sheetId="20660">
        <row r="9">
          <cell r="A9" t="str">
            <v>A</v>
          </cell>
        </row>
      </sheetData>
      <sheetData sheetId="20661">
        <row r="9">
          <cell r="A9" t="str">
            <v>A</v>
          </cell>
        </row>
      </sheetData>
      <sheetData sheetId="20662">
        <row r="9">
          <cell r="A9" t="str">
            <v>A</v>
          </cell>
        </row>
      </sheetData>
      <sheetData sheetId="20663">
        <row r="9">
          <cell r="A9" t="str">
            <v>A</v>
          </cell>
        </row>
      </sheetData>
      <sheetData sheetId="20664">
        <row r="9">
          <cell r="A9" t="str">
            <v>A</v>
          </cell>
        </row>
      </sheetData>
      <sheetData sheetId="20665">
        <row r="9">
          <cell r="A9" t="str">
            <v>A</v>
          </cell>
        </row>
      </sheetData>
      <sheetData sheetId="20666">
        <row r="9">
          <cell r="A9" t="str">
            <v>A</v>
          </cell>
        </row>
      </sheetData>
      <sheetData sheetId="20667">
        <row r="9">
          <cell r="A9" t="str">
            <v>A</v>
          </cell>
        </row>
      </sheetData>
      <sheetData sheetId="20668">
        <row r="9">
          <cell r="A9" t="str">
            <v>A</v>
          </cell>
        </row>
      </sheetData>
      <sheetData sheetId="20669">
        <row r="9">
          <cell r="A9" t="str">
            <v>A</v>
          </cell>
        </row>
      </sheetData>
      <sheetData sheetId="20670">
        <row r="9">
          <cell r="A9" t="str">
            <v>A</v>
          </cell>
        </row>
      </sheetData>
      <sheetData sheetId="20671">
        <row r="9">
          <cell r="A9" t="str">
            <v>A</v>
          </cell>
        </row>
      </sheetData>
      <sheetData sheetId="20672" refreshError="1"/>
      <sheetData sheetId="20673" refreshError="1"/>
      <sheetData sheetId="20674" refreshError="1"/>
      <sheetData sheetId="20675" refreshError="1"/>
      <sheetData sheetId="20676" refreshError="1"/>
      <sheetData sheetId="20677" refreshError="1"/>
      <sheetData sheetId="20678" refreshError="1"/>
      <sheetData sheetId="20679" refreshError="1"/>
      <sheetData sheetId="20680" refreshError="1"/>
      <sheetData sheetId="20681" refreshError="1"/>
      <sheetData sheetId="20682" refreshError="1"/>
      <sheetData sheetId="20683" refreshError="1"/>
      <sheetData sheetId="20684" refreshError="1"/>
      <sheetData sheetId="20685" refreshError="1"/>
      <sheetData sheetId="20686" refreshError="1"/>
      <sheetData sheetId="20687" refreshError="1"/>
      <sheetData sheetId="20688" refreshError="1"/>
      <sheetData sheetId="20689" refreshError="1"/>
      <sheetData sheetId="20690" refreshError="1"/>
      <sheetData sheetId="20691" refreshError="1"/>
      <sheetData sheetId="20692" refreshError="1"/>
      <sheetData sheetId="20693" refreshError="1"/>
      <sheetData sheetId="20694" refreshError="1"/>
      <sheetData sheetId="20695" refreshError="1"/>
      <sheetData sheetId="20696" refreshError="1"/>
      <sheetData sheetId="20697" refreshError="1"/>
      <sheetData sheetId="20698" refreshError="1"/>
      <sheetData sheetId="20699">
        <row r="9">
          <cell r="A9" t="str">
            <v>A</v>
          </cell>
        </row>
      </sheetData>
      <sheetData sheetId="20700">
        <row r="9">
          <cell r="A9" t="str">
            <v>A</v>
          </cell>
        </row>
      </sheetData>
      <sheetData sheetId="20701">
        <row r="9">
          <cell r="A9" t="str">
            <v>A</v>
          </cell>
        </row>
      </sheetData>
      <sheetData sheetId="20702">
        <row r="9">
          <cell r="A9" t="str">
            <v>A</v>
          </cell>
        </row>
      </sheetData>
      <sheetData sheetId="20703">
        <row r="9">
          <cell r="A9" t="str">
            <v>A</v>
          </cell>
        </row>
      </sheetData>
      <sheetData sheetId="20704">
        <row r="9">
          <cell r="A9" t="str">
            <v>A</v>
          </cell>
        </row>
      </sheetData>
      <sheetData sheetId="20705">
        <row r="9">
          <cell r="A9" t="str">
            <v>A</v>
          </cell>
        </row>
      </sheetData>
      <sheetData sheetId="20706">
        <row r="9">
          <cell r="A9" t="str">
            <v>A</v>
          </cell>
        </row>
      </sheetData>
      <sheetData sheetId="20707">
        <row r="9">
          <cell r="A9" t="str">
            <v>A</v>
          </cell>
        </row>
      </sheetData>
      <sheetData sheetId="20708">
        <row r="9">
          <cell r="A9" t="str">
            <v>A</v>
          </cell>
        </row>
      </sheetData>
      <sheetData sheetId="20709">
        <row r="9">
          <cell r="A9" t="str">
            <v>A</v>
          </cell>
        </row>
      </sheetData>
      <sheetData sheetId="20710">
        <row r="9">
          <cell r="A9" t="str">
            <v>A</v>
          </cell>
        </row>
      </sheetData>
      <sheetData sheetId="20711">
        <row r="9">
          <cell r="A9" t="str">
            <v>A</v>
          </cell>
        </row>
      </sheetData>
      <sheetData sheetId="20712">
        <row r="9">
          <cell r="A9" t="str">
            <v>A</v>
          </cell>
        </row>
      </sheetData>
      <sheetData sheetId="20713">
        <row r="9">
          <cell r="A9" t="str">
            <v>A</v>
          </cell>
        </row>
      </sheetData>
      <sheetData sheetId="20714">
        <row r="9">
          <cell r="A9" t="str">
            <v>A</v>
          </cell>
        </row>
      </sheetData>
      <sheetData sheetId="20715">
        <row r="9">
          <cell r="A9" t="str">
            <v>A</v>
          </cell>
        </row>
      </sheetData>
      <sheetData sheetId="20716">
        <row r="9">
          <cell r="A9" t="str">
            <v>A</v>
          </cell>
        </row>
      </sheetData>
      <sheetData sheetId="20717">
        <row r="9">
          <cell r="A9" t="str">
            <v>A</v>
          </cell>
        </row>
      </sheetData>
      <sheetData sheetId="20718">
        <row r="9">
          <cell r="A9" t="str">
            <v>A</v>
          </cell>
        </row>
      </sheetData>
      <sheetData sheetId="20719">
        <row r="9">
          <cell r="A9" t="str">
            <v>A</v>
          </cell>
        </row>
      </sheetData>
      <sheetData sheetId="20720">
        <row r="9">
          <cell r="A9" t="str">
            <v>A</v>
          </cell>
        </row>
      </sheetData>
      <sheetData sheetId="20721">
        <row r="9">
          <cell r="A9" t="str">
            <v>A</v>
          </cell>
        </row>
      </sheetData>
      <sheetData sheetId="20722">
        <row r="9">
          <cell r="A9" t="str">
            <v>A</v>
          </cell>
        </row>
      </sheetData>
      <sheetData sheetId="20723">
        <row r="9">
          <cell r="A9" t="str">
            <v>A</v>
          </cell>
        </row>
      </sheetData>
      <sheetData sheetId="20724">
        <row r="9">
          <cell r="A9" t="str">
            <v>A</v>
          </cell>
        </row>
      </sheetData>
      <sheetData sheetId="20725">
        <row r="9">
          <cell r="A9" t="str">
            <v>A</v>
          </cell>
        </row>
      </sheetData>
      <sheetData sheetId="20726">
        <row r="9">
          <cell r="A9" t="str">
            <v>A</v>
          </cell>
        </row>
      </sheetData>
      <sheetData sheetId="20727">
        <row r="9">
          <cell r="A9" t="str">
            <v>A</v>
          </cell>
        </row>
      </sheetData>
      <sheetData sheetId="20728">
        <row r="9">
          <cell r="A9" t="str">
            <v>A</v>
          </cell>
        </row>
      </sheetData>
      <sheetData sheetId="20729">
        <row r="9">
          <cell r="A9" t="str">
            <v>A</v>
          </cell>
        </row>
      </sheetData>
      <sheetData sheetId="20730">
        <row r="9">
          <cell r="A9" t="str">
            <v>A</v>
          </cell>
        </row>
      </sheetData>
      <sheetData sheetId="20731">
        <row r="9">
          <cell r="A9" t="str">
            <v>A</v>
          </cell>
        </row>
      </sheetData>
      <sheetData sheetId="20732">
        <row r="9">
          <cell r="A9" t="str">
            <v>A</v>
          </cell>
        </row>
      </sheetData>
      <sheetData sheetId="20733">
        <row r="9">
          <cell r="A9" t="str">
            <v>A</v>
          </cell>
        </row>
      </sheetData>
      <sheetData sheetId="20734">
        <row r="9">
          <cell r="A9" t="str">
            <v>A</v>
          </cell>
        </row>
      </sheetData>
      <sheetData sheetId="20735">
        <row r="9">
          <cell r="A9" t="str">
            <v>A</v>
          </cell>
        </row>
      </sheetData>
      <sheetData sheetId="20736">
        <row r="9">
          <cell r="A9" t="str">
            <v>A</v>
          </cell>
        </row>
      </sheetData>
      <sheetData sheetId="20737">
        <row r="9">
          <cell r="A9" t="str">
            <v>A</v>
          </cell>
        </row>
      </sheetData>
      <sheetData sheetId="20738">
        <row r="9">
          <cell r="A9" t="str">
            <v>A</v>
          </cell>
        </row>
      </sheetData>
      <sheetData sheetId="20739">
        <row r="9">
          <cell r="A9" t="str">
            <v>A</v>
          </cell>
        </row>
      </sheetData>
      <sheetData sheetId="20740">
        <row r="9">
          <cell r="A9" t="str">
            <v>A</v>
          </cell>
        </row>
      </sheetData>
      <sheetData sheetId="20741">
        <row r="9">
          <cell r="A9" t="str">
            <v>A</v>
          </cell>
        </row>
      </sheetData>
      <sheetData sheetId="20742">
        <row r="9">
          <cell r="A9" t="str">
            <v>A</v>
          </cell>
        </row>
      </sheetData>
      <sheetData sheetId="20743">
        <row r="9">
          <cell r="A9" t="str">
            <v>A</v>
          </cell>
        </row>
      </sheetData>
      <sheetData sheetId="20744">
        <row r="9">
          <cell r="A9" t="str">
            <v>A</v>
          </cell>
        </row>
      </sheetData>
      <sheetData sheetId="20745">
        <row r="9">
          <cell r="A9" t="str">
            <v>A</v>
          </cell>
        </row>
      </sheetData>
      <sheetData sheetId="20746">
        <row r="9">
          <cell r="A9" t="str">
            <v>A</v>
          </cell>
        </row>
      </sheetData>
      <sheetData sheetId="20747">
        <row r="9">
          <cell r="A9" t="str">
            <v>A</v>
          </cell>
        </row>
      </sheetData>
      <sheetData sheetId="20748">
        <row r="9">
          <cell r="A9" t="str">
            <v>A</v>
          </cell>
        </row>
      </sheetData>
      <sheetData sheetId="20749">
        <row r="9">
          <cell r="A9" t="str">
            <v>A</v>
          </cell>
        </row>
      </sheetData>
      <sheetData sheetId="20750">
        <row r="9">
          <cell r="A9" t="str">
            <v>A</v>
          </cell>
        </row>
      </sheetData>
      <sheetData sheetId="20751">
        <row r="9">
          <cell r="A9" t="str">
            <v>A</v>
          </cell>
        </row>
      </sheetData>
      <sheetData sheetId="20752">
        <row r="9">
          <cell r="A9" t="str">
            <v>A</v>
          </cell>
        </row>
      </sheetData>
      <sheetData sheetId="20753">
        <row r="9">
          <cell r="A9" t="str">
            <v>A</v>
          </cell>
        </row>
      </sheetData>
      <sheetData sheetId="20754">
        <row r="9">
          <cell r="A9" t="str">
            <v>A</v>
          </cell>
        </row>
      </sheetData>
      <sheetData sheetId="20755">
        <row r="9">
          <cell r="A9" t="str">
            <v>A</v>
          </cell>
        </row>
      </sheetData>
      <sheetData sheetId="20756">
        <row r="9">
          <cell r="A9" t="str">
            <v>A</v>
          </cell>
        </row>
      </sheetData>
      <sheetData sheetId="20757">
        <row r="9">
          <cell r="A9" t="str">
            <v>A</v>
          </cell>
        </row>
      </sheetData>
      <sheetData sheetId="20758">
        <row r="9">
          <cell r="A9" t="str">
            <v>A</v>
          </cell>
        </row>
      </sheetData>
      <sheetData sheetId="20759" refreshError="1"/>
      <sheetData sheetId="20760" refreshError="1"/>
      <sheetData sheetId="20761" refreshError="1"/>
      <sheetData sheetId="20762" refreshError="1"/>
      <sheetData sheetId="20763" refreshError="1"/>
      <sheetData sheetId="20764" refreshError="1"/>
      <sheetData sheetId="20765" refreshError="1"/>
      <sheetData sheetId="20766" refreshError="1"/>
      <sheetData sheetId="20767" refreshError="1"/>
      <sheetData sheetId="20768">
        <row r="9">
          <cell r="A9" t="str">
            <v>A</v>
          </cell>
        </row>
      </sheetData>
      <sheetData sheetId="20769">
        <row r="9">
          <cell r="A9" t="str">
            <v>A</v>
          </cell>
        </row>
      </sheetData>
      <sheetData sheetId="20770">
        <row r="9">
          <cell r="A9" t="str">
            <v>A</v>
          </cell>
        </row>
      </sheetData>
      <sheetData sheetId="20771">
        <row r="9">
          <cell r="A9" t="str">
            <v>A</v>
          </cell>
        </row>
      </sheetData>
      <sheetData sheetId="20772">
        <row r="9">
          <cell r="A9" t="str">
            <v>A</v>
          </cell>
        </row>
      </sheetData>
      <sheetData sheetId="20773">
        <row r="9">
          <cell r="A9" t="str">
            <v>A</v>
          </cell>
        </row>
      </sheetData>
      <sheetData sheetId="20774">
        <row r="9">
          <cell r="A9" t="str">
            <v>A</v>
          </cell>
        </row>
      </sheetData>
      <sheetData sheetId="20775">
        <row r="9">
          <cell r="A9" t="str">
            <v>A</v>
          </cell>
        </row>
      </sheetData>
      <sheetData sheetId="20776">
        <row r="9">
          <cell r="A9" t="str">
            <v>A</v>
          </cell>
        </row>
      </sheetData>
      <sheetData sheetId="20777">
        <row r="9">
          <cell r="A9" t="str">
            <v>A</v>
          </cell>
        </row>
      </sheetData>
      <sheetData sheetId="20778" refreshError="1"/>
      <sheetData sheetId="20779">
        <row r="9">
          <cell r="A9" t="str">
            <v>A</v>
          </cell>
        </row>
      </sheetData>
      <sheetData sheetId="20780" refreshError="1"/>
      <sheetData sheetId="20781" refreshError="1"/>
      <sheetData sheetId="20782" refreshError="1"/>
      <sheetData sheetId="20783" refreshError="1"/>
      <sheetData sheetId="20784" refreshError="1"/>
      <sheetData sheetId="20785" refreshError="1"/>
      <sheetData sheetId="20786" refreshError="1"/>
      <sheetData sheetId="20787">
        <row r="9">
          <cell r="A9" t="str">
            <v>A</v>
          </cell>
        </row>
      </sheetData>
      <sheetData sheetId="20788">
        <row r="9">
          <cell r="A9" t="str">
            <v>A</v>
          </cell>
        </row>
      </sheetData>
      <sheetData sheetId="20789">
        <row r="9">
          <cell r="A9" t="str">
            <v>A</v>
          </cell>
        </row>
      </sheetData>
      <sheetData sheetId="20790">
        <row r="9">
          <cell r="A9" t="str">
            <v>A</v>
          </cell>
        </row>
      </sheetData>
      <sheetData sheetId="20791">
        <row r="9">
          <cell r="A9" t="str">
            <v>A</v>
          </cell>
        </row>
      </sheetData>
      <sheetData sheetId="20792" refreshError="1"/>
      <sheetData sheetId="20793">
        <row r="9">
          <cell r="A9" t="str">
            <v>A</v>
          </cell>
        </row>
      </sheetData>
      <sheetData sheetId="20794">
        <row r="9">
          <cell r="A9" t="str">
            <v>A</v>
          </cell>
        </row>
      </sheetData>
      <sheetData sheetId="20795">
        <row r="9">
          <cell r="A9" t="str">
            <v>A</v>
          </cell>
        </row>
      </sheetData>
      <sheetData sheetId="20796">
        <row r="9">
          <cell r="A9" t="str">
            <v>A</v>
          </cell>
        </row>
      </sheetData>
      <sheetData sheetId="20797">
        <row r="9">
          <cell r="A9" t="str">
            <v>A</v>
          </cell>
        </row>
      </sheetData>
      <sheetData sheetId="20798">
        <row r="9">
          <cell r="A9" t="str">
            <v>A</v>
          </cell>
        </row>
      </sheetData>
      <sheetData sheetId="20799">
        <row r="9">
          <cell r="A9" t="str">
            <v>A</v>
          </cell>
        </row>
      </sheetData>
      <sheetData sheetId="20800">
        <row r="9">
          <cell r="A9" t="str">
            <v>A</v>
          </cell>
        </row>
      </sheetData>
      <sheetData sheetId="20801">
        <row r="9">
          <cell r="A9" t="str">
            <v>A</v>
          </cell>
        </row>
      </sheetData>
      <sheetData sheetId="20802">
        <row r="9">
          <cell r="A9" t="str">
            <v>A</v>
          </cell>
        </row>
      </sheetData>
      <sheetData sheetId="20803">
        <row r="9">
          <cell r="A9" t="str">
            <v>A</v>
          </cell>
        </row>
      </sheetData>
      <sheetData sheetId="20804">
        <row r="9">
          <cell r="A9" t="str">
            <v>A</v>
          </cell>
        </row>
      </sheetData>
      <sheetData sheetId="20805">
        <row r="9">
          <cell r="A9" t="str">
            <v>A</v>
          </cell>
        </row>
      </sheetData>
      <sheetData sheetId="20806">
        <row r="9">
          <cell r="A9" t="str">
            <v>A</v>
          </cell>
        </row>
      </sheetData>
      <sheetData sheetId="20807">
        <row r="9">
          <cell r="A9" t="str">
            <v>A</v>
          </cell>
        </row>
      </sheetData>
      <sheetData sheetId="20808">
        <row r="9">
          <cell r="A9" t="str">
            <v>A</v>
          </cell>
        </row>
      </sheetData>
      <sheetData sheetId="20809">
        <row r="9">
          <cell r="A9" t="str">
            <v>A</v>
          </cell>
        </row>
      </sheetData>
      <sheetData sheetId="20810">
        <row r="9">
          <cell r="A9" t="str">
            <v>A</v>
          </cell>
        </row>
      </sheetData>
      <sheetData sheetId="20811">
        <row r="9">
          <cell r="A9" t="str">
            <v>A</v>
          </cell>
        </row>
      </sheetData>
      <sheetData sheetId="20812">
        <row r="9">
          <cell r="A9" t="str">
            <v>A</v>
          </cell>
        </row>
      </sheetData>
      <sheetData sheetId="20813">
        <row r="9">
          <cell r="A9" t="str">
            <v>A</v>
          </cell>
        </row>
      </sheetData>
      <sheetData sheetId="20814">
        <row r="9">
          <cell r="A9" t="str">
            <v>A</v>
          </cell>
        </row>
      </sheetData>
      <sheetData sheetId="20815">
        <row r="9">
          <cell r="A9" t="str">
            <v>A</v>
          </cell>
        </row>
      </sheetData>
      <sheetData sheetId="20816">
        <row r="9">
          <cell r="A9" t="str">
            <v>A</v>
          </cell>
        </row>
      </sheetData>
      <sheetData sheetId="20817">
        <row r="9">
          <cell r="A9" t="str">
            <v>A</v>
          </cell>
        </row>
      </sheetData>
      <sheetData sheetId="20818">
        <row r="9">
          <cell r="A9" t="str">
            <v>A</v>
          </cell>
        </row>
      </sheetData>
      <sheetData sheetId="20819">
        <row r="9">
          <cell r="A9" t="str">
            <v>A</v>
          </cell>
        </row>
      </sheetData>
      <sheetData sheetId="20820">
        <row r="9">
          <cell r="A9" t="str">
            <v>A</v>
          </cell>
        </row>
      </sheetData>
      <sheetData sheetId="20821">
        <row r="9">
          <cell r="A9" t="str">
            <v>A</v>
          </cell>
        </row>
      </sheetData>
      <sheetData sheetId="20822">
        <row r="9">
          <cell r="A9" t="str">
            <v>A</v>
          </cell>
        </row>
      </sheetData>
      <sheetData sheetId="20823">
        <row r="9">
          <cell r="A9" t="str">
            <v>A</v>
          </cell>
        </row>
      </sheetData>
      <sheetData sheetId="20824">
        <row r="9">
          <cell r="A9" t="str">
            <v>A</v>
          </cell>
        </row>
      </sheetData>
      <sheetData sheetId="20825">
        <row r="9">
          <cell r="A9" t="str">
            <v>A</v>
          </cell>
        </row>
      </sheetData>
      <sheetData sheetId="20826">
        <row r="9">
          <cell r="A9" t="str">
            <v>A</v>
          </cell>
        </row>
      </sheetData>
      <sheetData sheetId="20827">
        <row r="9">
          <cell r="A9" t="str">
            <v>A</v>
          </cell>
        </row>
      </sheetData>
      <sheetData sheetId="20828">
        <row r="9">
          <cell r="A9" t="str">
            <v>A</v>
          </cell>
        </row>
      </sheetData>
      <sheetData sheetId="20829">
        <row r="9">
          <cell r="A9" t="str">
            <v>A</v>
          </cell>
        </row>
      </sheetData>
      <sheetData sheetId="20830">
        <row r="9">
          <cell r="A9" t="str">
            <v>A</v>
          </cell>
        </row>
      </sheetData>
      <sheetData sheetId="20831">
        <row r="9">
          <cell r="A9" t="str">
            <v>A</v>
          </cell>
        </row>
      </sheetData>
      <sheetData sheetId="20832">
        <row r="9">
          <cell r="A9" t="str">
            <v>A</v>
          </cell>
        </row>
      </sheetData>
      <sheetData sheetId="20833">
        <row r="9">
          <cell r="A9" t="str">
            <v>A</v>
          </cell>
        </row>
      </sheetData>
      <sheetData sheetId="20834">
        <row r="9">
          <cell r="A9" t="str">
            <v>A</v>
          </cell>
        </row>
      </sheetData>
      <sheetData sheetId="20835">
        <row r="9">
          <cell r="A9" t="str">
            <v>A</v>
          </cell>
        </row>
      </sheetData>
      <sheetData sheetId="20836">
        <row r="9">
          <cell r="A9" t="str">
            <v>A</v>
          </cell>
        </row>
      </sheetData>
      <sheetData sheetId="20837">
        <row r="9">
          <cell r="A9" t="str">
            <v>A</v>
          </cell>
        </row>
      </sheetData>
      <sheetData sheetId="20838">
        <row r="9">
          <cell r="A9" t="str">
            <v>A</v>
          </cell>
        </row>
      </sheetData>
      <sheetData sheetId="20839">
        <row r="9">
          <cell r="A9" t="str">
            <v>A</v>
          </cell>
        </row>
      </sheetData>
      <sheetData sheetId="20840">
        <row r="9">
          <cell r="A9" t="str">
            <v>A</v>
          </cell>
        </row>
      </sheetData>
      <sheetData sheetId="20841">
        <row r="9">
          <cell r="A9" t="str">
            <v>A</v>
          </cell>
        </row>
      </sheetData>
      <sheetData sheetId="20842">
        <row r="9">
          <cell r="A9" t="str">
            <v>A</v>
          </cell>
        </row>
      </sheetData>
      <sheetData sheetId="20843">
        <row r="9">
          <cell r="A9" t="str">
            <v>A</v>
          </cell>
        </row>
      </sheetData>
      <sheetData sheetId="20844">
        <row r="9">
          <cell r="A9" t="str">
            <v>A</v>
          </cell>
        </row>
      </sheetData>
      <sheetData sheetId="20845">
        <row r="9">
          <cell r="A9" t="str">
            <v>A</v>
          </cell>
        </row>
      </sheetData>
      <sheetData sheetId="20846">
        <row r="9">
          <cell r="A9" t="str">
            <v>A</v>
          </cell>
        </row>
      </sheetData>
      <sheetData sheetId="20847">
        <row r="9">
          <cell r="A9" t="str">
            <v>A</v>
          </cell>
        </row>
      </sheetData>
      <sheetData sheetId="20848">
        <row r="9">
          <cell r="A9" t="str">
            <v>A</v>
          </cell>
        </row>
      </sheetData>
      <sheetData sheetId="20849">
        <row r="9">
          <cell r="A9" t="str">
            <v>A</v>
          </cell>
        </row>
      </sheetData>
      <sheetData sheetId="20850">
        <row r="9">
          <cell r="A9" t="str">
            <v>A</v>
          </cell>
        </row>
      </sheetData>
      <sheetData sheetId="20851">
        <row r="9">
          <cell r="A9" t="str">
            <v>A</v>
          </cell>
        </row>
      </sheetData>
      <sheetData sheetId="20852">
        <row r="9">
          <cell r="A9" t="str">
            <v>A</v>
          </cell>
        </row>
      </sheetData>
      <sheetData sheetId="20853">
        <row r="9">
          <cell r="A9" t="str">
            <v>A</v>
          </cell>
        </row>
      </sheetData>
      <sheetData sheetId="20854">
        <row r="9">
          <cell r="A9" t="str">
            <v>A</v>
          </cell>
        </row>
      </sheetData>
      <sheetData sheetId="20855">
        <row r="9">
          <cell r="A9" t="str">
            <v>A</v>
          </cell>
        </row>
      </sheetData>
      <sheetData sheetId="20856">
        <row r="9">
          <cell r="A9" t="str">
            <v>A</v>
          </cell>
        </row>
      </sheetData>
      <sheetData sheetId="20857">
        <row r="9">
          <cell r="A9" t="str">
            <v>A</v>
          </cell>
        </row>
      </sheetData>
      <sheetData sheetId="20858">
        <row r="9">
          <cell r="A9" t="str">
            <v>A</v>
          </cell>
        </row>
      </sheetData>
      <sheetData sheetId="20859">
        <row r="9">
          <cell r="A9" t="str">
            <v>A</v>
          </cell>
        </row>
      </sheetData>
      <sheetData sheetId="20860">
        <row r="9">
          <cell r="A9" t="str">
            <v>A</v>
          </cell>
        </row>
      </sheetData>
      <sheetData sheetId="20861">
        <row r="9">
          <cell r="A9" t="str">
            <v>A</v>
          </cell>
        </row>
      </sheetData>
      <sheetData sheetId="20862">
        <row r="9">
          <cell r="A9" t="str">
            <v>A</v>
          </cell>
        </row>
      </sheetData>
      <sheetData sheetId="20863">
        <row r="9">
          <cell r="A9" t="str">
            <v>A</v>
          </cell>
        </row>
      </sheetData>
      <sheetData sheetId="20864">
        <row r="9">
          <cell r="A9" t="str">
            <v>A</v>
          </cell>
        </row>
      </sheetData>
      <sheetData sheetId="20865">
        <row r="9">
          <cell r="A9" t="str">
            <v>A</v>
          </cell>
        </row>
      </sheetData>
      <sheetData sheetId="20866">
        <row r="9">
          <cell r="A9" t="str">
            <v>A</v>
          </cell>
        </row>
      </sheetData>
      <sheetData sheetId="20867">
        <row r="9">
          <cell r="A9" t="str">
            <v>A</v>
          </cell>
        </row>
      </sheetData>
      <sheetData sheetId="20868">
        <row r="9">
          <cell r="A9" t="str">
            <v>A</v>
          </cell>
        </row>
      </sheetData>
      <sheetData sheetId="20869">
        <row r="9">
          <cell r="A9" t="str">
            <v>A</v>
          </cell>
        </row>
      </sheetData>
      <sheetData sheetId="20870">
        <row r="9">
          <cell r="A9" t="str">
            <v>A</v>
          </cell>
        </row>
      </sheetData>
      <sheetData sheetId="20871">
        <row r="9">
          <cell r="A9" t="str">
            <v>A</v>
          </cell>
        </row>
      </sheetData>
      <sheetData sheetId="20872">
        <row r="9">
          <cell r="A9" t="str">
            <v>A</v>
          </cell>
        </row>
      </sheetData>
      <sheetData sheetId="20873">
        <row r="9">
          <cell r="A9" t="str">
            <v>A</v>
          </cell>
        </row>
      </sheetData>
      <sheetData sheetId="20874">
        <row r="9">
          <cell r="A9" t="str">
            <v>A</v>
          </cell>
        </row>
      </sheetData>
      <sheetData sheetId="20875">
        <row r="9">
          <cell r="A9" t="str">
            <v>A</v>
          </cell>
        </row>
      </sheetData>
      <sheetData sheetId="20876">
        <row r="9">
          <cell r="A9" t="str">
            <v>A</v>
          </cell>
        </row>
      </sheetData>
      <sheetData sheetId="20877">
        <row r="9">
          <cell r="A9" t="str">
            <v>A</v>
          </cell>
        </row>
      </sheetData>
      <sheetData sheetId="20878">
        <row r="9">
          <cell r="A9" t="str">
            <v>A</v>
          </cell>
        </row>
      </sheetData>
      <sheetData sheetId="20879">
        <row r="9">
          <cell r="A9" t="str">
            <v>A</v>
          </cell>
        </row>
      </sheetData>
      <sheetData sheetId="20880">
        <row r="9">
          <cell r="A9" t="str">
            <v>A</v>
          </cell>
        </row>
      </sheetData>
      <sheetData sheetId="20881">
        <row r="9">
          <cell r="A9" t="str">
            <v>A</v>
          </cell>
        </row>
      </sheetData>
      <sheetData sheetId="20882">
        <row r="9">
          <cell r="A9" t="str">
            <v>A</v>
          </cell>
        </row>
      </sheetData>
      <sheetData sheetId="20883">
        <row r="9">
          <cell r="A9" t="str">
            <v>A</v>
          </cell>
        </row>
      </sheetData>
      <sheetData sheetId="20884">
        <row r="9">
          <cell r="A9" t="str">
            <v>A</v>
          </cell>
        </row>
      </sheetData>
      <sheetData sheetId="20885">
        <row r="9">
          <cell r="A9" t="str">
            <v>A</v>
          </cell>
        </row>
      </sheetData>
      <sheetData sheetId="20886">
        <row r="9">
          <cell r="A9" t="str">
            <v>A</v>
          </cell>
        </row>
      </sheetData>
      <sheetData sheetId="20887">
        <row r="9">
          <cell r="A9" t="str">
            <v>A</v>
          </cell>
        </row>
      </sheetData>
      <sheetData sheetId="20888">
        <row r="9">
          <cell r="A9" t="str">
            <v>A</v>
          </cell>
        </row>
      </sheetData>
      <sheetData sheetId="20889">
        <row r="9">
          <cell r="A9" t="str">
            <v>A</v>
          </cell>
        </row>
      </sheetData>
      <sheetData sheetId="20890">
        <row r="9">
          <cell r="A9" t="str">
            <v>A</v>
          </cell>
        </row>
      </sheetData>
      <sheetData sheetId="20891">
        <row r="9">
          <cell r="A9" t="str">
            <v>A</v>
          </cell>
        </row>
      </sheetData>
      <sheetData sheetId="20892">
        <row r="9">
          <cell r="A9" t="str">
            <v>A</v>
          </cell>
        </row>
      </sheetData>
      <sheetData sheetId="20893">
        <row r="9">
          <cell r="A9" t="str">
            <v>A</v>
          </cell>
        </row>
      </sheetData>
      <sheetData sheetId="20894">
        <row r="9">
          <cell r="A9" t="str">
            <v>A</v>
          </cell>
        </row>
      </sheetData>
      <sheetData sheetId="20895">
        <row r="9">
          <cell r="A9" t="str">
            <v>A</v>
          </cell>
        </row>
      </sheetData>
      <sheetData sheetId="20896">
        <row r="9">
          <cell r="A9" t="str">
            <v>A</v>
          </cell>
        </row>
      </sheetData>
      <sheetData sheetId="20897">
        <row r="9">
          <cell r="A9" t="str">
            <v>A</v>
          </cell>
        </row>
      </sheetData>
      <sheetData sheetId="20898">
        <row r="9">
          <cell r="A9" t="str">
            <v>A</v>
          </cell>
        </row>
      </sheetData>
      <sheetData sheetId="20899">
        <row r="9">
          <cell r="A9" t="str">
            <v>A</v>
          </cell>
        </row>
      </sheetData>
      <sheetData sheetId="20900">
        <row r="9">
          <cell r="A9" t="str">
            <v>A</v>
          </cell>
        </row>
      </sheetData>
      <sheetData sheetId="20901">
        <row r="9">
          <cell r="A9" t="str">
            <v>A</v>
          </cell>
        </row>
      </sheetData>
      <sheetData sheetId="20902">
        <row r="9">
          <cell r="A9" t="str">
            <v>A</v>
          </cell>
        </row>
      </sheetData>
      <sheetData sheetId="20903">
        <row r="9">
          <cell r="A9" t="str">
            <v>A</v>
          </cell>
        </row>
      </sheetData>
      <sheetData sheetId="20904">
        <row r="9">
          <cell r="A9" t="str">
            <v>A</v>
          </cell>
        </row>
      </sheetData>
      <sheetData sheetId="20905">
        <row r="9">
          <cell r="A9" t="str">
            <v>A</v>
          </cell>
        </row>
      </sheetData>
      <sheetData sheetId="20906">
        <row r="9">
          <cell r="A9" t="str">
            <v>A</v>
          </cell>
        </row>
      </sheetData>
      <sheetData sheetId="20907">
        <row r="9">
          <cell r="A9" t="str">
            <v>A</v>
          </cell>
        </row>
      </sheetData>
      <sheetData sheetId="20908">
        <row r="9">
          <cell r="A9" t="str">
            <v>A</v>
          </cell>
        </row>
      </sheetData>
      <sheetData sheetId="20909">
        <row r="9">
          <cell r="A9" t="str">
            <v>A</v>
          </cell>
        </row>
      </sheetData>
      <sheetData sheetId="20910">
        <row r="9">
          <cell r="A9" t="str">
            <v>A</v>
          </cell>
        </row>
      </sheetData>
      <sheetData sheetId="20911">
        <row r="9">
          <cell r="A9" t="str">
            <v>A</v>
          </cell>
        </row>
      </sheetData>
      <sheetData sheetId="20912">
        <row r="9">
          <cell r="A9" t="str">
            <v>A</v>
          </cell>
        </row>
      </sheetData>
      <sheetData sheetId="20913">
        <row r="9">
          <cell r="A9" t="str">
            <v>A</v>
          </cell>
        </row>
      </sheetData>
      <sheetData sheetId="20914">
        <row r="9">
          <cell r="A9" t="str">
            <v>A</v>
          </cell>
        </row>
      </sheetData>
      <sheetData sheetId="20915">
        <row r="9">
          <cell r="A9" t="str">
            <v>A</v>
          </cell>
        </row>
      </sheetData>
      <sheetData sheetId="20916">
        <row r="9">
          <cell r="A9" t="str">
            <v>A</v>
          </cell>
        </row>
      </sheetData>
      <sheetData sheetId="20917">
        <row r="9">
          <cell r="A9" t="str">
            <v>A</v>
          </cell>
        </row>
      </sheetData>
      <sheetData sheetId="20918">
        <row r="9">
          <cell r="A9" t="str">
            <v>A</v>
          </cell>
        </row>
      </sheetData>
      <sheetData sheetId="20919">
        <row r="9">
          <cell r="A9" t="str">
            <v>A</v>
          </cell>
        </row>
      </sheetData>
      <sheetData sheetId="20920">
        <row r="9">
          <cell r="A9" t="str">
            <v>A</v>
          </cell>
        </row>
      </sheetData>
      <sheetData sheetId="20921">
        <row r="9">
          <cell r="A9" t="str">
            <v>A</v>
          </cell>
        </row>
      </sheetData>
      <sheetData sheetId="20922">
        <row r="9">
          <cell r="A9" t="str">
            <v>A</v>
          </cell>
        </row>
      </sheetData>
      <sheetData sheetId="20923">
        <row r="9">
          <cell r="A9" t="str">
            <v>A</v>
          </cell>
        </row>
      </sheetData>
      <sheetData sheetId="20924">
        <row r="9">
          <cell r="A9" t="str">
            <v>A</v>
          </cell>
        </row>
      </sheetData>
      <sheetData sheetId="20925">
        <row r="9">
          <cell r="A9" t="str">
            <v>A</v>
          </cell>
        </row>
      </sheetData>
      <sheetData sheetId="20926">
        <row r="9">
          <cell r="A9" t="str">
            <v>A</v>
          </cell>
        </row>
      </sheetData>
      <sheetData sheetId="20927">
        <row r="9">
          <cell r="A9" t="str">
            <v>A</v>
          </cell>
        </row>
      </sheetData>
      <sheetData sheetId="20928">
        <row r="9">
          <cell r="A9" t="str">
            <v>A</v>
          </cell>
        </row>
      </sheetData>
      <sheetData sheetId="20929">
        <row r="9">
          <cell r="A9" t="str">
            <v>A</v>
          </cell>
        </row>
      </sheetData>
      <sheetData sheetId="20930">
        <row r="9">
          <cell r="A9" t="str">
            <v>A</v>
          </cell>
        </row>
      </sheetData>
      <sheetData sheetId="20931">
        <row r="9">
          <cell r="A9" t="str">
            <v>A</v>
          </cell>
        </row>
      </sheetData>
      <sheetData sheetId="20932">
        <row r="9">
          <cell r="A9" t="str">
            <v>A</v>
          </cell>
        </row>
      </sheetData>
      <sheetData sheetId="20933">
        <row r="9">
          <cell r="A9" t="str">
            <v>A</v>
          </cell>
        </row>
      </sheetData>
      <sheetData sheetId="20934">
        <row r="9">
          <cell r="A9" t="str">
            <v>A</v>
          </cell>
        </row>
      </sheetData>
      <sheetData sheetId="20935">
        <row r="9">
          <cell r="A9" t="str">
            <v>A</v>
          </cell>
        </row>
      </sheetData>
      <sheetData sheetId="20936">
        <row r="9">
          <cell r="A9" t="str">
            <v>A</v>
          </cell>
        </row>
      </sheetData>
      <sheetData sheetId="20937">
        <row r="9">
          <cell r="A9" t="str">
            <v>A</v>
          </cell>
        </row>
      </sheetData>
      <sheetData sheetId="20938">
        <row r="9">
          <cell r="A9" t="str">
            <v>A</v>
          </cell>
        </row>
      </sheetData>
      <sheetData sheetId="20939">
        <row r="9">
          <cell r="A9" t="str">
            <v>A</v>
          </cell>
        </row>
      </sheetData>
      <sheetData sheetId="20940">
        <row r="9">
          <cell r="A9" t="str">
            <v>A</v>
          </cell>
        </row>
      </sheetData>
      <sheetData sheetId="20941">
        <row r="9">
          <cell r="A9" t="str">
            <v>A</v>
          </cell>
        </row>
      </sheetData>
      <sheetData sheetId="20942">
        <row r="9">
          <cell r="A9" t="str">
            <v>A</v>
          </cell>
        </row>
      </sheetData>
      <sheetData sheetId="20943">
        <row r="9">
          <cell r="A9" t="str">
            <v>A</v>
          </cell>
        </row>
      </sheetData>
      <sheetData sheetId="20944">
        <row r="9">
          <cell r="A9" t="str">
            <v>A</v>
          </cell>
        </row>
      </sheetData>
      <sheetData sheetId="20945">
        <row r="9">
          <cell r="A9" t="str">
            <v>A</v>
          </cell>
        </row>
      </sheetData>
      <sheetData sheetId="20946">
        <row r="9">
          <cell r="A9" t="str">
            <v>A</v>
          </cell>
        </row>
      </sheetData>
      <sheetData sheetId="20947">
        <row r="9">
          <cell r="A9" t="str">
            <v>A</v>
          </cell>
        </row>
      </sheetData>
      <sheetData sheetId="20948">
        <row r="9">
          <cell r="A9" t="str">
            <v>A</v>
          </cell>
        </row>
      </sheetData>
      <sheetData sheetId="20949">
        <row r="9">
          <cell r="A9" t="str">
            <v>A</v>
          </cell>
        </row>
      </sheetData>
      <sheetData sheetId="20950">
        <row r="9">
          <cell r="A9" t="str">
            <v>A</v>
          </cell>
        </row>
      </sheetData>
      <sheetData sheetId="20951">
        <row r="9">
          <cell r="A9" t="str">
            <v>A</v>
          </cell>
        </row>
      </sheetData>
      <sheetData sheetId="20952">
        <row r="9">
          <cell r="A9" t="str">
            <v>A</v>
          </cell>
        </row>
      </sheetData>
      <sheetData sheetId="20953">
        <row r="9">
          <cell r="A9" t="str">
            <v>A</v>
          </cell>
        </row>
      </sheetData>
      <sheetData sheetId="20954">
        <row r="9">
          <cell r="A9" t="str">
            <v>A</v>
          </cell>
        </row>
      </sheetData>
      <sheetData sheetId="20955">
        <row r="9">
          <cell r="A9" t="str">
            <v>A</v>
          </cell>
        </row>
      </sheetData>
      <sheetData sheetId="20956">
        <row r="9">
          <cell r="A9" t="str">
            <v>A</v>
          </cell>
        </row>
      </sheetData>
      <sheetData sheetId="20957">
        <row r="9">
          <cell r="A9" t="str">
            <v>A</v>
          </cell>
        </row>
      </sheetData>
      <sheetData sheetId="20958">
        <row r="9">
          <cell r="A9" t="str">
            <v>A</v>
          </cell>
        </row>
      </sheetData>
      <sheetData sheetId="20959">
        <row r="9">
          <cell r="A9" t="str">
            <v>A</v>
          </cell>
        </row>
      </sheetData>
      <sheetData sheetId="20960">
        <row r="9">
          <cell r="A9" t="str">
            <v>A</v>
          </cell>
        </row>
      </sheetData>
      <sheetData sheetId="20961">
        <row r="9">
          <cell r="A9" t="str">
            <v>A</v>
          </cell>
        </row>
      </sheetData>
      <sheetData sheetId="20962">
        <row r="9">
          <cell r="A9" t="str">
            <v>A</v>
          </cell>
        </row>
      </sheetData>
      <sheetData sheetId="20963">
        <row r="9">
          <cell r="A9" t="str">
            <v>A</v>
          </cell>
        </row>
      </sheetData>
      <sheetData sheetId="20964">
        <row r="9">
          <cell r="A9" t="str">
            <v>A</v>
          </cell>
        </row>
      </sheetData>
      <sheetData sheetId="20965">
        <row r="9">
          <cell r="A9" t="str">
            <v>A</v>
          </cell>
        </row>
      </sheetData>
      <sheetData sheetId="20966">
        <row r="9">
          <cell r="A9" t="str">
            <v>A</v>
          </cell>
        </row>
      </sheetData>
      <sheetData sheetId="20967">
        <row r="9">
          <cell r="A9" t="str">
            <v>A</v>
          </cell>
        </row>
      </sheetData>
      <sheetData sheetId="20968">
        <row r="9">
          <cell r="A9" t="str">
            <v>A</v>
          </cell>
        </row>
      </sheetData>
      <sheetData sheetId="20969">
        <row r="9">
          <cell r="A9" t="str">
            <v>A</v>
          </cell>
        </row>
      </sheetData>
      <sheetData sheetId="20970">
        <row r="9">
          <cell r="A9" t="str">
            <v>A</v>
          </cell>
        </row>
      </sheetData>
      <sheetData sheetId="20971">
        <row r="9">
          <cell r="A9" t="str">
            <v>A</v>
          </cell>
        </row>
      </sheetData>
      <sheetData sheetId="20972">
        <row r="9">
          <cell r="A9" t="str">
            <v>A</v>
          </cell>
        </row>
      </sheetData>
      <sheetData sheetId="20973">
        <row r="9">
          <cell r="A9" t="str">
            <v>A</v>
          </cell>
        </row>
      </sheetData>
      <sheetData sheetId="20974">
        <row r="9">
          <cell r="A9" t="str">
            <v>A</v>
          </cell>
        </row>
      </sheetData>
      <sheetData sheetId="20975">
        <row r="9">
          <cell r="A9" t="str">
            <v>A</v>
          </cell>
        </row>
      </sheetData>
      <sheetData sheetId="20976">
        <row r="9">
          <cell r="A9" t="str">
            <v>A</v>
          </cell>
        </row>
      </sheetData>
      <sheetData sheetId="20977">
        <row r="9">
          <cell r="A9" t="str">
            <v>A</v>
          </cell>
        </row>
      </sheetData>
      <sheetData sheetId="20978">
        <row r="9">
          <cell r="A9" t="str">
            <v>A</v>
          </cell>
        </row>
      </sheetData>
      <sheetData sheetId="20979">
        <row r="9">
          <cell r="A9" t="str">
            <v>A</v>
          </cell>
        </row>
      </sheetData>
      <sheetData sheetId="20980">
        <row r="9">
          <cell r="A9" t="str">
            <v>A</v>
          </cell>
        </row>
      </sheetData>
      <sheetData sheetId="20981">
        <row r="9">
          <cell r="A9" t="str">
            <v>A</v>
          </cell>
        </row>
      </sheetData>
      <sheetData sheetId="20982">
        <row r="9">
          <cell r="A9" t="str">
            <v>A</v>
          </cell>
        </row>
      </sheetData>
      <sheetData sheetId="20983">
        <row r="9">
          <cell r="A9" t="str">
            <v>A</v>
          </cell>
        </row>
      </sheetData>
      <sheetData sheetId="20984">
        <row r="9">
          <cell r="A9" t="str">
            <v>A</v>
          </cell>
        </row>
      </sheetData>
      <sheetData sheetId="20985">
        <row r="9">
          <cell r="A9" t="str">
            <v>A</v>
          </cell>
        </row>
      </sheetData>
      <sheetData sheetId="20986">
        <row r="9">
          <cell r="A9" t="str">
            <v>A</v>
          </cell>
        </row>
      </sheetData>
      <sheetData sheetId="20987">
        <row r="9">
          <cell r="A9" t="str">
            <v>A</v>
          </cell>
        </row>
      </sheetData>
      <sheetData sheetId="20988">
        <row r="9">
          <cell r="A9" t="str">
            <v>A</v>
          </cell>
        </row>
      </sheetData>
      <sheetData sheetId="20989">
        <row r="9">
          <cell r="A9" t="str">
            <v>A</v>
          </cell>
        </row>
      </sheetData>
      <sheetData sheetId="20990">
        <row r="9">
          <cell r="A9" t="str">
            <v>A</v>
          </cell>
        </row>
      </sheetData>
      <sheetData sheetId="20991">
        <row r="9">
          <cell r="A9" t="str">
            <v>A</v>
          </cell>
        </row>
      </sheetData>
      <sheetData sheetId="20992">
        <row r="9">
          <cell r="A9" t="str">
            <v>A</v>
          </cell>
        </row>
      </sheetData>
      <sheetData sheetId="20993">
        <row r="9">
          <cell r="A9" t="str">
            <v>A</v>
          </cell>
        </row>
      </sheetData>
      <sheetData sheetId="20994">
        <row r="9">
          <cell r="A9" t="str">
            <v>A</v>
          </cell>
        </row>
      </sheetData>
      <sheetData sheetId="20995">
        <row r="9">
          <cell r="A9" t="str">
            <v>A</v>
          </cell>
        </row>
      </sheetData>
      <sheetData sheetId="20996">
        <row r="9">
          <cell r="A9" t="str">
            <v>A</v>
          </cell>
        </row>
      </sheetData>
      <sheetData sheetId="20997">
        <row r="9">
          <cell r="A9" t="str">
            <v>A</v>
          </cell>
        </row>
      </sheetData>
      <sheetData sheetId="20998">
        <row r="9">
          <cell r="A9" t="str">
            <v>A</v>
          </cell>
        </row>
      </sheetData>
      <sheetData sheetId="20999">
        <row r="9">
          <cell r="A9" t="str">
            <v>A</v>
          </cell>
        </row>
      </sheetData>
      <sheetData sheetId="21000">
        <row r="9">
          <cell r="A9" t="str">
            <v>A</v>
          </cell>
        </row>
      </sheetData>
      <sheetData sheetId="21001">
        <row r="9">
          <cell r="A9" t="str">
            <v>A</v>
          </cell>
        </row>
      </sheetData>
      <sheetData sheetId="21002">
        <row r="9">
          <cell r="A9" t="str">
            <v>A</v>
          </cell>
        </row>
      </sheetData>
      <sheetData sheetId="21003">
        <row r="9">
          <cell r="A9" t="str">
            <v>A</v>
          </cell>
        </row>
      </sheetData>
      <sheetData sheetId="21004">
        <row r="9">
          <cell r="A9" t="str">
            <v>A</v>
          </cell>
        </row>
      </sheetData>
      <sheetData sheetId="21005">
        <row r="9">
          <cell r="A9" t="str">
            <v>A</v>
          </cell>
        </row>
      </sheetData>
      <sheetData sheetId="21006">
        <row r="9">
          <cell r="A9" t="str">
            <v>A</v>
          </cell>
        </row>
      </sheetData>
      <sheetData sheetId="21007">
        <row r="9">
          <cell r="A9" t="str">
            <v>A</v>
          </cell>
        </row>
      </sheetData>
      <sheetData sheetId="21008">
        <row r="9">
          <cell r="A9" t="str">
            <v>A</v>
          </cell>
        </row>
      </sheetData>
      <sheetData sheetId="21009">
        <row r="9">
          <cell r="A9" t="str">
            <v>A</v>
          </cell>
        </row>
      </sheetData>
      <sheetData sheetId="21010">
        <row r="9">
          <cell r="A9" t="str">
            <v>A</v>
          </cell>
        </row>
      </sheetData>
      <sheetData sheetId="21011">
        <row r="9">
          <cell r="A9" t="str">
            <v>A</v>
          </cell>
        </row>
      </sheetData>
      <sheetData sheetId="21012">
        <row r="9">
          <cell r="A9" t="str">
            <v>A</v>
          </cell>
        </row>
      </sheetData>
      <sheetData sheetId="21013">
        <row r="9">
          <cell r="A9" t="str">
            <v>A</v>
          </cell>
        </row>
      </sheetData>
      <sheetData sheetId="21014">
        <row r="9">
          <cell r="A9" t="str">
            <v>A</v>
          </cell>
        </row>
      </sheetData>
      <sheetData sheetId="21015">
        <row r="9">
          <cell r="A9" t="str">
            <v>A</v>
          </cell>
        </row>
      </sheetData>
      <sheetData sheetId="21016">
        <row r="9">
          <cell r="A9" t="str">
            <v>A</v>
          </cell>
        </row>
      </sheetData>
      <sheetData sheetId="21017">
        <row r="9">
          <cell r="A9" t="str">
            <v>A</v>
          </cell>
        </row>
      </sheetData>
      <sheetData sheetId="21018">
        <row r="9">
          <cell r="A9" t="str">
            <v>A</v>
          </cell>
        </row>
      </sheetData>
      <sheetData sheetId="21019">
        <row r="9">
          <cell r="A9" t="str">
            <v>A</v>
          </cell>
        </row>
      </sheetData>
      <sheetData sheetId="21020">
        <row r="9">
          <cell r="A9" t="str">
            <v>A</v>
          </cell>
        </row>
      </sheetData>
      <sheetData sheetId="21021">
        <row r="9">
          <cell r="A9" t="str">
            <v>A</v>
          </cell>
        </row>
      </sheetData>
      <sheetData sheetId="21022">
        <row r="9">
          <cell r="A9" t="str">
            <v>A</v>
          </cell>
        </row>
      </sheetData>
      <sheetData sheetId="21023">
        <row r="9">
          <cell r="A9" t="str">
            <v>A</v>
          </cell>
        </row>
      </sheetData>
      <sheetData sheetId="21024">
        <row r="9">
          <cell r="A9" t="str">
            <v>A</v>
          </cell>
        </row>
      </sheetData>
      <sheetData sheetId="21025">
        <row r="9">
          <cell r="A9" t="str">
            <v>A</v>
          </cell>
        </row>
      </sheetData>
      <sheetData sheetId="21026">
        <row r="9">
          <cell r="A9" t="str">
            <v>A</v>
          </cell>
        </row>
      </sheetData>
      <sheetData sheetId="21027">
        <row r="9">
          <cell r="A9" t="str">
            <v>A</v>
          </cell>
        </row>
      </sheetData>
      <sheetData sheetId="21028">
        <row r="9">
          <cell r="A9" t="str">
            <v>A</v>
          </cell>
        </row>
      </sheetData>
      <sheetData sheetId="21029">
        <row r="9">
          <cell r="A9" t="str">
            <v>A</v>
          </cell>
        </row>
      </sheetData>
      <sheetData sheetId="21030">
        <row r="9">
          <cell r="A9" t="str">
            <v>A</v>
          </cell>
        </row>
      </sheetData>
      <sheetData sheetId="21031">
        <row r="9">
          <cell r="A9" t="str">
            <v>A</v>
          </cell>
        </row>
      </sheetData>
      <sheetData sheetId="21032">
        <row r="9">
          <cell r="A9" t="str">
            <v>A</v>
          </cell>
        </row>
      </sheetData>
      <sheetData sheetId="21033">
        <row r="9">
          <cell r="A9" t="str">
            <v>A</v>
          </cell>
        </row>
      </sheetData>
      <sheetData sheetId="21034">
        <row r="9">
          <cell r="A9" t="str">
            <v>A</v>
          </cell>
        </row>
      </sheetData>
      <sheetData sheetId="21035">
        <row r="9">
          <cell r="A9" t="str">
            <v>A</v>
          </cell>
        </row>
      </sheetData>
      <sheetData sheetId="21036">
        <row r="9">
          <cell r="A9" t="str">
            <v>A</v>
          </cell>
        </row>
      </sheetData>
      <sheetData sheetId="21037">
        <row r="9">
          <cell r="A9" t="str">
            <v>A</v>
          </cell>
        </row>
      </sheetData>
      <sheetData sheetId="21038">
        <row r="9">
          <cell r="A9" t="str">
            <v>A</v>
          </cell>
        </row>
      </sheetData>
      <sheetData sheetId="21039">
        <row r="9">
          <cell r="A9" t="str">
            <v>A</v>
          </cell>
        </row>
      </sheetData>
      <sheetData sheetId="21040">
        <row r="9">
          <cell r="A9" t="str">
            <v>A</v>
          </cell>
        </row>
      </sheetData>
      <sheetData sheetId="21041">
        <row r="9">
          <cell r="A9" t="str">
            <v>A</v>
          </cell>
        </row>
      </sheetData>
      <sheetData sheetId="21042">
        <row r="9">
          <cell r="A9" t="str">
            <v>A</v>
          </cell>
        </row>
      </sheetData>
      <sheetData sheetId="21043">
        <row r="9">
          <cell r="A9" t="str">
            <v>A</v>
          </cell>
        </row>
      </sheetData>
      <sheetData sheetId="21044">
        <row r="9">
          <cell r="A9" t="str">
            <v>A</v>
          </cell>
        </row>
      </sheetData>
      <sheetData sheetId="21045">
        <row r="9">
          <cell r="A9" t="str">
            <v>A</v>
          </cell>
        </row>
      </sheetData>
      <sheetData sheetId="21046">
        <row r="9">
          <cell r="A9" t="str">
            <v>A</v>
          </cell>
        </row>
      </sheetData>
      <sheetData sheetId="21047">
        <row r="9">
          <cell r="A9" t="str">
            <v>A</v>
          </cell>
        </row>
      </sheetData>
      <sheetData sheetId="21048">
        <row r="9">
          <cell r="A9" t="str">
            <v>A</v>
          </cell>
        </row>
      </sheetData>
      <sheetData sheetId="21049">
        <row r="9">
          <cell r="A9" t="str">
            <v>A</v>
          </cell>
        </row>
      </sheetData>
      <sheetData sheetId="21050">
        <row r="9">
          <cell r="A9" t="str">
            <v>A</v>
          </cell>
        </row>
      </sheetData>
      <sheetData sheetId="21051">
        <row r="9">
          <cell r="A9" t="str">
            <v>A</v>
          </cell>
        </row>
      </sheetData>
      <sheetData sheetId="21052">
        <row r="9">
          <cell r="A9" t="str">
            <v>A</v>
          </cell>
        </row>
      </sheetData>
      <sheetData sheetId="21053">
        <row r="9">
          <cell r="A9" t="str">
            <v>A</v>
          </cell>
        </row>
      </sheetData>
      <sheetData sheetId="21054">
        <row r="9">
          <cell r="A9" t="str">
            <v>A</v>
          </cell>
        </row>
      </sheetData>
      <sheetData sheetId="21055">
        <row r="9">
          <cell r="A9" t="str">
            <v>A</v>
          </cell>
        </row>
      </sheetData>
      <sheetData sheetId="21056">
        <row r="9">
          <cell r="A9" t="str">
            <v>A</v>
          </cell>
        </row>
      </sheetData>
      <sheetData sheetId="21057">
        <row r="9">
          <cell r="A9" t="str">
            <v>A</v>
          </cell>
        </row>
      </sheetData>
      <sheetData sheetId="21058">
        <row r="9">
          <cell r="A9" t="str">
            <v>A</v>
          </cell>
        </row>
      </sheetData>
      <sheetData sheetId="21059">
        <row r="9">
          <cell r="A9" t="str">
            <v>A</v>
          </cell>
        </row>
      </sheetData>
      <sheetData sheetId="21060">
        <row r="9">
          <cell r="A9" t="str">
            <v>A</v>
          </cell>
        </row>
      </sheetData>
      <sheetData sheetId="21061">
        <row r="9">
          <cell r="A9" t="str">
            <v>A</v>
          </cell>
        </row>
      </sheetData>
      <sheetData sheetId="21062">
        <row r="9">
          <cell r="A9" t="str">
            <v>A</v>
          </cell>
        </row>
      </sheetData>
      <sheetData sheetId="21063">
        <row r="9">
          <cell r="A9" t="str">
            <v>A</v>
          </cell>
        </row>
      </sheetData>
      <sheetData sheetId="21064">
        <row r="9">
          <cell r="A9" t="str">
            <v>A</v>
          </cell>
        </row>
      </sheetData>
      <sheetData sheetId="21065">
        <row r="9">
          <cell r="A9" t="str">
            <v>A</v>
          </cell>
        </row>
      </sheetData>
      <sheetData sheetId="21066">
        <row r="9">
          <cell r="A9" t="str">
            <v>A</v>
          </cell>
        </row>
      </sheetData>
      <sheetData sheetId="21067">
        <row r="9">
          <cell r="A9" t="str">
            <v>A</v>
          </cell>
        </row>
      </sheetData>
      <sheetData sheetId="21068">
        <row r="9">
          <cell r="A9" t="str">
            <v>A</v>
          </cell>
        </row>
      </sheetData>
      <sheetData sheetId="21069" refreshError="1"/>
      <sheetData sheetId="21070" refreshError="1"/>
      <sheetData sheetId="21071" refreshError="1"/>
      <sheetData sheetId="21072" refreshError="1"/>
      <sheetData sheetId="21073" refreshError="1"/>
      <sheetData sheetId="21074">
        <row r="9">
          <cell r="A9" t="str">
            <v>A</v>
          </cell>
        </row>
      </sheetData>
      <sheetData sheetId="21075">
        <row r="9">
          <cell r="A9" t="str">
            <v>A</v>
          </cell>
        </row>
      </sheetData>
      <sheetData sheetId="21076">
        <row r="9">
          <cell r="A9" t="str">
            <v>A</v>
          </cell>
        </row>
      </sheetData>
      <sheetData sheetId="21077">
        <row r="9">
          <cell r="A9" t="str">
            <v>A</v>
          </cell>
        </row>
      </sheetData>
      <sheetData sheetId="21078">
        <row r="9">
          <cell r="A9" t="str">
            <v>A</v>
          </cell>
        </row>
      </sheetData>
      <sheetData sheetId="21079">
        <row r="9">
          <cell r="A9" t="str">
            <v>A</v>
          </cell>
        </row>
      </sheetData>
      <sheetData sheetId="21080">
        <row r="9">
          <cell r="A9" t="str">
            <v>A</v>
          </cell>
        </row>
      </sheetData>
      <sheetData sheetId="21081">
        <row r="9">
          <cell r="A9" t="str">
            <v>A</v>
          </cell>
        </row>
      </sheetData>
      <sheetData sheetId="21082">
        <row r="9">
          <cell r="A9" t="str">
            <v>A</v>
          </cell>
        </row>
      </sheetData>
      <sheetData sheetId="21083">
        <row r="9">
          <cell r="A9" t="str">
            <v>A</v>
          </cell>
        </row>
      </sheetData>
      <sheetData sheetId="21084">
        <row r="9">
          <cell r="A9" t="str">
            <v>A</v>
          </cell>
        </row>
      </sheetData>
      <sheetData sheetId="21085">
        <row r="9">
          <cell r="A9" t="str">
            <v>A</v>
          </cell>
        </row>
      </sheetData>
      <sheetData sheetId="21086">
        <row r="9">
          <cell r="A9" t="str">
            <v>A</v>
          </cell>
        </row>
      </sheetData>
      <sheetData sheetId="21087">
        <row r="9">
          <cell r="A9" t="str">
            <v>A</v>
          </cell>
        </row>
      </sheetData>
      <sheetData sheetId="21088">
        <row r="9">
          <cell r="A9" t="str">
            <v>A</v>
          </cell>
        </row>
      </sheetData>
      <sheetData sheetId="21089">
        <row r="9">
          <cell r="A9" t="str">
            <v>A</v>
          </cell>
        </row>
      </sheetData>
      <sheetData sheetId="21090">
        <row r="9">
          <cell r="A9" t="str">
            <v>A</v>
          </cell>
        </row>
      </sheetData>
      <sheetData sheetId="21091">
        <row r="9">
          <cell r="A9" t="str">
            <v>A</v>
          </cell>
        </row>
      </sheetData>
      <sheetData sheetId="21092">
        <row r="9">
          <cell r="A9" t="str">
            <v>A</v>
          </cell>
        </row>
      </sheetData>
      <sheetData sheetId="21093">
        <row r="9">
          <cell r="A9" t="str">
            <v>A</v>
          </cell>
        </row>
      </sheetData>
      <sheetData sheetId="21094">
        <row r="9">
          <cell r="A9" t="str">
            <v>A</v>
          </cell>
        </row>
      </sheetData>
      <sheetData sheetId="21095">
        <row r="9">
          <cell r="A9" t="str">
            <v>A</v>
          </cell>
        </row>
      </sheetData>
      <sheetData sheetId="21096">
        <row r="9">
          <cell r="A9" t="str">
            <v>A</v>
          </cell>
        </row>
      </sheetData>
      <sheetData sheetId="21097">
        <row r="9">
          <cell r="A9" t="str">
            <v>A</v>
          </cell>
        </row>
      </sheetData>
      <sheetData sheetId="21098">
        <row r="9">
          <cell r="A9" t="str">
            <v>A</v>
          </cell>
        </row>
      </sheetData>
      <sheetData sheetId="21099">
        <row r="9">
          <cell r="A9" t="str">
            <v>A</v>
          </cell>
        </row>
      </sheetData>
      <sheetData sheetId="21100">
        <row r="9">
          <cell r="A9" t="str">
            <v>A</v>
          </cell>
        </row>
      </sheetData>
      <sheetData sheetId="21101">
        <row r="9">
          <cell r="A9" t="str">
            <v>A</v>
          </cell>
        </row>
      </sheetData>
      <sheetData sheetId="21102">
        <row r="9">
          <cell r="A9" t="str">
            <v>A</v>
          </cell>
        </row>
      </sheetData>
      <sheetData sheetId="21103">
        <row r="9">
          <cell r="A9" t="str">
            <v>A</v>
          </cell>
        </row>
      </sheetData>
      <sheetData sheetId="21104">
        <row r="9">
          <cell r="A9" t="str">
            <v>A</v>
          </cell>
        </row>
      </sheetData>
      <sheetData sheetId="21105">
        <row r="9">
          <cell r="A9" t="str">
            <v>A</v>
          </cell>
        </row>
      </sheetData>
      <sheetData sheetId="21106">
        <row r="9">
          <cell r="A9" t="str">
            <v>A</v>
          </cell>
        </row>
      </sheetData>
      <sheetData sheetId="21107">
        <row r="9">
          <cell r="A9" t="str">
            <v>A</v>
          </cell>
        </row>
      </sheetData>
      <sheetData sheetId="21108">
        <row r="9">
          <cell r="A9" t="str">
            <v>A</v>
          </cell>
        </row>
      </sheetData>
      <sheetData sheetId="21109">
        <row r="9">
          <cell r="A9" t="str">
            <v>A</v>
          </cell>
        </row>
      </sheetData>
      <sheetData sheetId="21110">
        <row r="9">
          <cell r="A9" t="str">
            <v>A</v>
          </cell>
        </row>
      </sheetData>
      <sheetData sheetId="21111">
        <row r="9">
          <cell r="A9" t="str">
            <v>A</v>
          </cell>
        </row>
      </sheetData>
      <sheetData sheetId="21112">
        <row r="9">
          <cell r="A9" t="str">
            <v>A</v>
          </cell>
        </row>
      </sheetData>
      <sheetData sheetId="21113">
        <row r="9">
          <cell r="A9" t="str">
            <v>A</v>
          </cell>
        </row>
      </sheetData>
      <sheetData sheetId="21114">
        <row r="9">
          <cell r="A9" t="str">
            <v>A</v>
          </cell>
        </row>
      </sheetData>
      <sheetData sheetId="21115">
        <row r="9">
          <cell r="A9" t="str">
            <v>A</v>
          </cell>
        </row>
      </sheetData>
      <sheetData sheetId="21116">
        <row r="9">
          <cell r="A9" t="str">
            <v>A</v>
          </cell>
        </row>
      </sheetData>
      <sheetData sheetId="21117">
        <row r="9">
          <cell r="A9" t="str">
            <v>A</v>
          </cell>
        </row>
      </sheetData>
      <sheetData sheetId="21118">
        <row r="9">
          <cell r="A9" t="str">
            <v>A</v>
          </cell>
        </row>
      </sheetData>
      <sheetData sheetId="21119">
        <row r="9">
          <cell r="A9" t="str">
            <v>A</v>
          </cell>
        </row>
      </sheetData>
      <sheetData sheetId="21120">
        <row r="9">
          <cell r="A9" t="str">
            <v>A</v>
          </cell>
        </row>
      </sheetData>
      <sheetData sheetId="21121">
        <row r="9">
          <cell r="A9" t="str">
            <v>A</v>
          </cell>
        </row>
      </sheetData>
      <sheetData sheetId="21122">
        <row r="9">
          <cell r="A9" t="str">
            <v>A</v>
          </cell>
        </row>
      </sheetData>
      <sheetData sheetId="21123">
        <row r="9">
          <cell r="A9" t="str">
            <v>A</v>
          </cell>
        </row>
      </sheetData>
      <sheetData sheetId="21124">
        <row r="9">
          <cell r="A9" t="str">
            <v>A</v>
          </cell>
        </row>
      </sheetData>
      <sheetData sheetId="21125">
        <row r="9">
          <cell r="A9" t="str">
            <v>A</v>
          </cell>
        </row>
      </sheetData>
      <sheetData sheetId="21126">
        <row r="9">
          <cell r="A9" t="str">
            <v>A</v>
          </cell>
        </row>
      </sheetData>
      <sheetData sheetId="21127">
        <row r="9">
          <cell r="A9" t="str">
            <v>A</v>
          </cell>
        </row>
      </sheetData>
      <sheetData sheetId="21128">
        <row r="9">
          <cell r="A9" t="str">
            <v>A</v>
          </cell>
        </row>
      </sheetData>
      <sheetData sheetId="21129">
        <row r="9">
          <cell r="A9" t="str">
            <v>A</v>
          </cell>
        </row>
      </sheetData>
      <sheetData sheetId="21130">
        <row r="9">
          <cell r="A9" t="str">
            <v>A</v>
          </cell>
        </row>
      </sheetData>
      <sheetData sheetId="21131">
        <row r="9">
          <cell r="A9" t="str">
            <v>A</v>
          </cell>
        </row>
      </sheetData>
      <sheetData sheetId="21132">
        <row r="9">
          <cell r="A9" t="str">
            <v>A</v>
          </cell>
        </row>
      </sheetData>
      <sheetData sheetId="21133">
        <row r="9">
          <cell r="A9" t="str">
            <v>A</v>
          </cell>
        </row>
      </sheetData>
      <sheetData sheetId="21134">
        <row r="9">
          <cell r="A9" t="str">
            <v>A</v>
          </cell>
        </row>
      </sheetData>
      <sheetData sheetId="21135">
        <row r="9">
          <cell r="A9" t="str">
            <v>A</v>
          </cell>
        </row>
      </sheetData>
      <sheetData sheetId="21136">
        <row r="9">
          <cell r="A9" t="str">
            <v>A</v>
          </cell>
        </row>
      </sheetData>
      <sheetData sheetId="21137">
        <row r="9">
          <cell r="A9" t="str">
            <v>A</v>
          </cell>
        </row>
      </sheetData>
      <sheetData sheetId="21138">
        <row r="9">
          <cell r="A9" t="str">
            <v>A</v>
          </cell>
        </row>
      </sheetData>
      <sheetData sheetId="21139">
        <row r="9">
          <cell r="A9" t="str">
            <v>A</v>
          </cell>
        </row>
      </sheetData>
      <sheetData sheetId="21140">
        <row r="9">
          <cell r="A9" t="str">
            <v>A</v>
          </cell>
        </row>
      </sheetData>
      <sheetData sheetId="21141">
        <row r="9">
          <cell r="A9" t="str">
            <v>A</v>
          </cell>
        </row>
      </sheetData>
      <sheetData sheetId="21142">
        <row r="9">
          <cell r="A9" t="str">
            <v>A</v>
          </cell>
        </row>
      </sheetData>
      <sheetData sheetId="21143">
        <row r="9">
          <cell r="A9" t="str">
            <v>A</v>
          </cell>
        </row>
      </sheetData>
      <sheetData sheetId="21144">
        <row r="9">
          <cell r="A9" t="str">
            <v>A</v>
          </cell>
        </row>
      </sheetData>
      <sheetData sheetId="21145">
        <row r="9">
          <cell r="A9" t="str">
            <v>A</v>
          </cell>
        </row>
      </sheetData>
      <sheetData sheetId="21146">
        <row r="9">
          <cell r="A9" t="str">
            <v>A</v>
          </cell>
        </row>
      </sheetData>
      <sheetData sheetId="21147">
        <row r="9">
          <cell r="A9" t="str">
            <v>A</v>
          </cell>
        </row>
      </sheetData>
      <sheetData sheetId="21148">
        <row r="9">
          <cell r="A9" t="str">
            <v>A</v>
          </cell>
        </row>
      </sheetData>
      <sheetData sheetId="21149">
        <row r="9">
          <cell r="A9" t="str">
            <v>A</v>
          </cell>
        </row>
      </sheetData>
      <sheetData sheetId="21150">
        <row r="9">
          <cell r="A9" t="str">
            <v>A</v>
          </cell>
        </row>
      </sheetData>
      <sheetData sheetId="21151">
        <row r="9">
          <cell r="A9" t="str">
            <v>A</v>
          </cell>
        </row>
      </sheetData>
      <sheetData sheetId="21152">
        <row r="9">
          <cell r="A9" t="str">
            <v>A</v>
          </cell>
        </row>
      </sheetData>
      <sheetData sheetId="21153">
        <row r="9">
          <cell r="A9" t="str">
            <v>A</v>
          </cell>
        </row>
      </sheetData>
      <sheetData sheetId="21154">
        <row r="9">
          <cell r="A9" t="str">
            <v>A</v>
          </cell>
        </row>
      </sheetData>
      <sheetData sheetId="21155">
        <row r="9">
          <cell r="A9" t="str">
            <v>A</v>
          </cell>
        </row>
      </sheetData>
      <sheetData sheetId="21156">
        <row r="9">
          <cell r="A9" t="str">
            <v>A</v>
          </cell>
        </row>
      </sheetData>
      <sheetData sheetId="21157">
        <row r="9">
          <cell r="A9" t="str">
            <v>A</v>
          </cell>
        </row>
      </sheetData>
      <sheetData sheetId="21158">
        <row r="9">
          <cell r="A9" t="str">
            <v>A</v>
          </cell>
        </row>
      </sheetData>
      <sheetData sheetId="21159">
        <row r="9">
          <cell r="A9" t="str">
            <v>A</v>
          </cell>
        </row>
      </sheetData>
      <sheetData sheetId="21160">
        <row r="9">
          <cell r="A9" t="str">
            <v>A</v>
          </cell>
        </row>
      </sheetData>
      <sheetData sheetId="21161">
        <row r="9">
          <cell r="A9" t="str">
            <v>A</v>
          </cell>
        </row>
      </sheetData>
      <sheetData sheetId="21162">
        <row r="9">
          <cell r="A9" t="str">
            <v>A</v>
          </cell>
        </row>
      </sheetData>
      <sheetData sheetId="21163">
        <row r="9">
          <cell r="A9" t="str">
            <v>A</v>
          </cell>
        </row>
      </sheetData>
      <sheetData sheetId="21164">
        <row r="9">
          <cell r="A9" t="str">
            <v>A</v>
          </cell>
        </row>
      </sheetData>
      <sheetData sheetId="21165">
        <row r="9">
          <cell r="A9" t="str">
            <v>A</v>
          </cell>
        </row>
      </sheetData>
      <sheetData sheetId="21166">
        <row r="9">
          <cell r="A9" t="str">
            <v>A</v>
          </cell>
        </row>
      </sheetData>
      <sheetData sheetId="21167">
        <row r="9">
          <cell r="A9" t="str">
            <v>A</v>
          </cell>
        </row>
      </sheetData>
      <sheetData sheetId="21168">
        <row r="9">
          <cell r="A9" t="str">
            <v>A</v>
          </cell>
        </row>
      </sheetData>
      <sheetData sheetId="21169">
        <row r="9">
          <cell r="A9" t="str">
            <v>A</v>
          </cell>
        </row>
      </sheetData>
      <sheetData sheetId="21170">
        <row r="9">
          <cell r="A9" t="str">
            <v>A</v>
          </cell>
        </row>
      </sheetData>
      <sheetData sheetId="21171">
        <row r="9">
          <cell r="A9" t="str">
            <v>A</v>
          </cell>
        </row>
      </sheetData>
      <sheetData sheetId="21172">
        <row r="9">
          <cell r="A9" t="str">
            <v>A</v>
          </cell>
        </row>
      </sheetData>
      <sheetData sheetId="21173">
        <row r="9">
          <cell r="A9" t="str">
            <v>A</v>
          </cell>
        </row>
      </sheetData>
      <sheetData sheetId="21174">
        <row r="9">
          <cell r="A9" t="str">
            <v>A</v>
          </cell>
        </row>
      </sheetData>
      <sheetData sheetId="21175">
        <row r="9">
          <cell r="A9" t="str">
            <v>A</v>
          </cell>
        </row>
      </sheetData>
      <sheetData sheetId="21176">
        <row r="9">
          <cell r="A9" t="str">
            <v>A</v>
          </cell>
        </row>
      </sheetData>
      <sheetData sheetId="21177">
        <row r="9">
          <cell r="A9" t="str">
            <v>A</v>
          </cell>
        </row>
      </sheetData>
      <sheetData sheetId="21178">
        <row r="9">
          <cell r="A9" t="str">
            <v>A</v>
          </cell>
        </row>
      </sheetData>
      <sheetData sheetId="21179">
        <row r="9">
          <cell r="A9" t="str">
            <v>A</v>
          </cell>
        </row>
      </sheetData>
      <sheetData sheetId="21180">
        <row r="9">
          <cell r="A9" t="str">
            <v>A</v>
          </cell>
        </row>
      </sheetData>
      <sheetData sheetId="21181">
        <row r="9">
          <cell r="A9" t="str">
            <v>A</v>
          </cell>
        </row>
      </sheetData>
      <sheetData sheetId="21182">
        <row r="9">
          <cell r="A9" t="str">
            <v>A</v>
          </cell>
        </row>
      </sheetData>
      <sheetData sheetId="21183">
        <row r="9">
          <cell r="A9" t="str">
            <v>A</v>
          </cell>
        </row>
      </sheetData>
      <sheetData sheetId="21184">
        <row r="9">
          <cell r="A9" t="str">
            <v>A</v>
          </cell>
        </row>
      </sheetData>
      <sheetData sheetId="21185">
        <row r="9">
          <cell r="A9" t="str">
            <v>A</v>
          </cell>
        </row>
      </sheetData>
      <sheetData sheetId="21186">
        <row r="9">
          <cell r="A9" t="str">
            <v>A</v>
          </cell>
        </row>
      </sheetData>
      <sheetData sheetId="21187">
        <row r="9">
          <cell r="A9" t="str">
            <v>A</v>
          </cell>
        </row>
      </sheetData>
      <sheetData sheetId="21188">
        <row r="9">
          <cell r="A9" t="str">
            <v>A</v>
          </cell>
        </row>
      </sheetData>
      <sheetData sheetId="21189">
        <row r="9">
          <cell r="A9" t="str">
            <v>A</v>
          </cell>
        </row>
      </sheetData>
      <sheetData sheetId="21190">
        <row r="9">
          <cell r="A9" t="str">
            <v>A</v>
          </cell>
        </row>
      </sheetData>
      <sheetData sheetId="21191">
        <row r="9">
          <cell r="A9" t="str">
            <v>A</v>
          </cell>
        </row>
      </sheetData>
      <sheetData sheetId="21192">
        <row r="9">
          <cell r="A9" t="str">
            <v>A</v>
          </cell>
        </row>
      </sheetData>
      <sheetData sheetId="21193">
        <row r="9">
          <cell r="A9" t="str">
            <v>A</v>
          </cell>
        </row>
      </sheetData>
      <sheetData sheetId="21194">
        <row r="9">
          <cell r="A9" t="str">
            <v>A</v>
          </cell>
        </row>
      </sheetData>
      <sheetData sheetId="21195">
        <row r="9">
          <cell r="A9" t="str">
            <v>A</v>
          </cell>
        </row>
      </sheetData>
      <sheetData sheetId="21196">
        <row r="9">
          <cell r="A9" t="str">
            <v>A</v>
          </cell>
        </row>
      </sheetData>
      <sheetData sheetId="21197">
        <row r="9">
          <cell r="A9" t="str">
            <v>A</v>
          </cell>
        </row>
      </sheetData>
      <sheetData sheetId="21198">
        <row r="9">
          <cell r="A9" t="str">
            <v>A</v>
          </cell>
        </row>
      </sheetData>
      <sheetData sheetId="21199">
        <row r="9">
          <cell r="A9" t="str">
            <v>A</v>
          </cell>
        </row>
      </sheetData>
      <sheetData sheetId="21200">
        <row r="9">
          <cell r="A9" t="str">
            <v>A</v>
          </cell>
        </row>
      </sheetData>
      <sheetData sheetId="21201">
        <row r="9">
          <cell r="A9" t="str">
            <v>A</v>
          </cell>
        </row>
      </sheetData>
      <sheetData sheetId="21202">
        <row r="9">
          <cell r="A9" t="str">
            <v>A</v>
          </cell>
        </row>
      </sheetData>
      <sheetData sheetId="21203">
        <row r="9">
          <cell r="A9" t="str">
            <v>A</v>
          </cell>
        </row>
      </sheetData>
      <sheetData sheetId="21204">
        <row r="9">
          <cell r="A9" t="str">
            <v>A</v>
          </cell>
        </row>
      </sheetData>
      <sheetData sheetId="21205">
        <row r="9">
          <cell r="A9" t="str">
            <v>A</v>
          </cell>
        </row>
      </sheetData>
      <sheetData sheetId="21206">
        <row r="9">
          <cell r="A9" t="str">
            <v>A</v>
          </cell>
        </row>
      </sheetData>
      <sheetData sheetId="21207">
        <row r="9">
          <cell r="A9" t="str">
            <v>A</v>
          </cell>
        </row>
      </sheetData>
      <sheetData sheetId="21208">
        <row r="9">
          <cell r="A9" t="str">
            <v>A</v>
          </cell>
        </row>
      </sheetData>
      <sheetData sheetId="21209">
        <row r="9">
          <cell r="A9" t="str">
            <v>A</v>
          </cell>
        </row>
      </sheetData>
      <sheetData sheetId="21210">
        <row r="9">
          <cell r="A9" t="str">
            <v>A</v>
          </cell>
        </row>
      </sheetData>
      <sheetData sheetId="21211">
        <row r="9">
          <cell r="A9" t="str">
            <v>A</v>
          </cell>
        </row>
      </sheetData>
      <sheetData sheetId="21212">
        <row r="9">
          <cell r="A9" t="str">
            <v>A</v>
          </cell>
        </row>
      </sheetData>
      <sheetData sheetId="21213">
        <row r="9">
          <cell r="A9" t="str">
            <v>A</v>
          </cell>
        </row>
      </sheetData>
      <sheetData sheetId="21214">
        <row r="9">
          <cell r="A9" t="str">
            <v>A</v>
          </cell>
        </row>
      </sheetData>
      <sheetData sheetId="21215">
        <row r="9">
          <cell r="A9" t="str">
            <v>A</v>
          </cell>
        </row>
      </sheetData>
      <sheetData sheetId="21216">
        <row r="9">
          <cell r="A9" t="str">
            <v>A</v>
          </cell>
        </row>
      </sheetData>
      <sheetData sheetId="21217">
        <row r="9">
          <cell r="A9" t="str">
            <v>A</v>
          </cell>
        </row>
      </sheetData>
      <sheetData sheetId="21218">
        <row r="9">
          <cell r="A9" t="str">
            <v>A</v>
          </cell>
        </row>
      </sheetData>
      <sheetData sheetId="21219">
        <row r="9">
          <cell r="A9" t="str">
            <v>A</v>
          </cell>
        </row>
      </sheetData>
      <sheetData sheetId="21220">
        <row r="9">
          <cell r="A9" t="str">
            <v>A</v>
          </cell>
        </row>
      </sheetData>
      <sheetData sheetId="21221">
        <row r="9">
          <cell r="A9" t="str">
            <v>A</v>
          </cell>
        </row>
      </sheetData>
      <sheetData sheetId="21222">
        <row r="9">
          <cell r="A9" t="str">
            <v>A</v>
          </cell>
        </row>
      </sheetData>
      <sheetData sheetId="21223">
        <row r="9">
          <cell r="A9" t="str">
            <v>A</v>
          </cell>
        </row>
      </sheetData>
      <sheetData sheetId="21224">
        <row r="9">
          <cell r="A9" t="str">
            <v>A</v>
          </cell>
        </row>
      </sheetData>
      <sheetData sheetId="21225">
        <row r="9">
          <cell r="A9" t="str">
            <v>A</v>
          </cell>
        </row>
      </sheetData>
      <sheetData sheetId="21226">
        <row r="9">
          <cell r="A9" t="str">
            <v>A</v>
          </cell>
        </row>
      </sheetData>
      <sheetData sheetId="21227">
        <row r="9">
          <cell r="A9" t="str">
            <v>A</v>
          </cell>
        </row>
      </sheetData>
      <sheetData sheetId="21228">
        <row r="9">
          <cell r="A9" t="str">
            <v>A</v>
          </cell>
        </row>
      </sheetData>
      <sheetData sheetId="21229">
        <row r="9">
          <cell r="A9" t="str">
            <v>A</v>
          </cell>
        </row>
      </sheetData>
      <sheetData sheetId="21230">
        <row r="9">
          <cell r="A9" t="str">
            <v>A</v>
          </cell>
        </row>
      </sheetData>
      <sheetData sheetId="21231">
        <row r="9">
          <cell r="A9" t="str">
            <v>A</v>
          </cell>
        </row>
      </sheetData>
      <sheetData sheetId="21232">
        <row r="9">
          <cell r="A9" t="str">
            <v>A</v>
          </cell>
        </row>
      </sheetData>
      <sheetData sheetId="21233">
        <row r="9">
          <cell r="A9" t="str">
            <v>A</v>
          </cell>
        </row>
      </sheetData>
      <sheetData sheetId="21234">
        <row r="9">
          <cell r="A9" t="str">
            <v>A</v>
          </cell>
        </row>
      </sheetData>
      <sheetData sheetId="21235">
        <row r="9">
          <cell r="A9" t="str">
            <v>A</v>
          </cell>
        </row>
      </sheetData>
      <sheetData sheetId="21236">
        <row r="9">
          <cell r="A9" t="str">
            <v>A</v>
          </cell>
        </row>
      </sheetData>
      <sheetData sheetId="21237">
        <row r="9">
          <cell r="A9" t="str">
            <v>A</v>
          </cell>
        </row>
      </sheetData>
      <sheetData sheetId="21238">
        <row r="9">
          <cell r="A9" t="str">
            <v>A</v>
          </cell>
        </row>
      </sheetData>
      <sheetData sheetId="21239">
        <row r="9">
          <cell r="A9" t="str">
            <v>A</v>
          </cell>
        </row>
      </sheetData>
      <sheetData sheetId="21240">
        <row r="9">
          <cell r="A9" t="str">
            <v>A</v>
          </cell>
        </row>
      </sheetData>
      <sheetData sheetId="21241">
        <row r="9">
          <cell r="A9" t="str">
            <v>A</v>
          </cell>
        </row>
      </sheetData>
      <sheetData sheetId="21242">
        <row r="9">
          <cell r="A9" t="str">
            <v>A</v>
          </cell>
        </row>
      </sheetData>
      <sheetData sheetId="21243">
        <row r="9">
          <cell r="A9" t="str">
            <v>A</v>
          </cell>
        </row>
      </sheetData>
      <sheetData sheetId="21244">
        <row r="9">
          <cell r="A9" t="str">
            <v>A</v>
          </cell>
        </row>
      </sheetData>
      <sheetData sheetId="21245">
        <row r="9">
          <cell r="A9" t="str">
            <v>A</v>
          </cell>
        </row>
      </sheetData>
      <sheetData sheetId="21246">
        <row r="9">
          <cell r="A9" t="str">
            <v>A</v>
          </cell>
        </row>
      </sheetData>
      <sheetData sheetId="21247">
        <row r="9">
          <cell r="A9" t="str">
            <v>A</v>
          </cell>
        </row>
      </sheetData>
      <sheetData sheetId="21248">
        <row r="9">
          <cell r="A9" t="str">
            <v>A</v>
          </cell>
        </row>
      </sheetData>
      <sheetData sheetId="21249">
        <row r="9">
          <cell r="A9" t="str">
            <v>A</v>
          </cell>
        </row>
      </sheetData>
      <sheetData sheetId="21250">
        <row r="9">
          <cell r="A9" t="str">
            <v>A</v>
          </cell>
        </row>
      </sheetData>
      <sheetData sheetId="21251">
        <row r="9">
          <cell r="A9" t="str">
            <v>A</v>
          </cell>
        </row>
      </sheetData>
      <sheetData sheetId="21252">
        <row r="9">
          <cell r="A9" t="str">
            <v>A</v>
          </cell>
        </row>
      </sheetData>
      <sheetData sheetId="21253">
        <row r="9">
          <cell r="A9" t="str">
            <v>A</v>
          </cell>
        </row>
      </sheetData>
      <sheetData sheetId="21254">
        <row r="9">
          <cell r="A9" t="str">
            <v>A</v>
          </cell>
        </row>
      </sheetData>
      <sheetData sheetId="21255">
        <row r="9">
          <cell r="A9" t="str">
            <v>A</v>
          </cell>
        </row>
      </sheetData>
      <sheetData sheetId="21256">
        <row r="9">
          <cell r="A9" t="str">
            <v>A</v>
          </cell>
        </row>
      </sheetData>
      <sheetData sheetId="21257">
        <row r="9">
          <cell r="A9" t="str">
            <v>A</v>
          </cell>
        </row>
      </sheetData>
      <sheetData sheetId="21258">
        <row r="9">
          <cell r="A9" t="str">
            <v>A</v>
          </cell>
        </row>
      </sheetData>
      <sheetData sheetId="21259">
        <row r="9">
          <cell r="A9" t="str">
            <v>A</v>
          </cell>
        </row>
      </sheetData>
      <sheetData sheetId="21260">
        <row r="9">
          <cell r="A9" t="str">
            <v>A</v>
          </cell>
        </row>
      </sheetData>
      <sheetData sheetId="21261">
        <row r="9">
          <cell r="A9" t="str">
            <v>A</v>
          </cell>
        </row>
      </sheetData>
      <sheetData sheetId="21262">
        <row r="9">
          <cell r="A9" t="str">
            <v>A</v>
          </cell>
        </row>
      </sheetData>
      <sheetData sheetId="21263">
        <row r="9">
          <cell r="A9" t="str">
            <v>A</v>
          </cell>
        </row>
      </sheetData>
      <sheetData sheetId="21264">
        <row r="9">
          <cell r="A9" t="str">
            <v>A</v>
          </cell>
        </row>
      </sheetData>
      <sheetData sheetId="21265">
        <row r="9">
          <cell r="A9" t="str">
            <v>A</v>
          </cell>
        </row>
      </sheetData>
      <sheetData sheetId="21266">
        <row r="9">
          <cell r="A9" t="str">
            <v>A</v>
          </cell>
        </row>
      </sheetData>
      <sheetData sheetId="21267">
        <row r="9">
          <cell r="A9" t="str">
            <v>A</v>
          </cell>
        </row>
      </sheetData>
      <sheetData sheetId="21268">
        <row r="9">
          <cell r="A9" t="str">
            <v>A</v>
          </cell>
        </row>
      </sheetData>
      <sheetData sheetId="21269">
        <row r="9">
          <cell r="A9" t="str">
            <v>A</v>
          </cell>
        </row>
      </sheetData>
      <sheetData sheetId="21270">
        <row r="9">
          <cell r="A9" t="str">
            <v>A</v>
          </cell>
        </row>
      </sheetData>
      <sheetData sheetId="21271">
        <row r="9">
          <cell r="A9" t="str">
            <v>A</v>
          </cell>
        </row>
      </sheetData>
      <sheetData sheetId="21272">
        <row r="9">
          <cell r="A9" t="str">
            <v>A</v>
          </cell>
        </row>
      </sheetData>
      <sheetData sheetId="21273">
        <row r="9">
          <cell r="A9" t="str">
            <v>A</v>
          </cell>
        </row>
      </sheetData>
      <sheetData sheetId="21274">
        <row r="9">
          <cell r="A9" t="str">
            <v>A</v>
          </cell>
        </row>
      </sheetData>
      <sheetData sheetId="21275">
        <row r="9">
          <cell r="A9" t="str">
            <v>A</v>
          </cell>
        </row>
      </sheetData>
      <sheetData sheetId="21276">
        <row r="9">
          <cell r="A9" t="str">
            <v>A</v>
          </cell>
        </row>
      </sheetData>
      <sheetData sheetId="21277">
        <row r="9">
          <cell r="A9" t="str">
            <v>A</v>
          </cell>
        </row>
      </sheetData>
      <sheetData sheetId="21278">
        <row r="9">
          <cell r="A9" t="str">
            <v>A</v>
          </cell>
        </row>
      </sheetData>
      <sheetData sheetId="21279">
        <row r="9">
          <cell r="A9" t="str">
            <v>A</v>
          </cell>
        </row>
      </sheetData>
      <sheetData sheetId="21280">
        <row r="9">
          <cell r="A9" t="str">
            <v>A</v>
          </cell>
        </row>
      </sheetData>
      <sheetData sheetId="21281">
        <row r="9">
          <cell r="A9" t="str">
            <v>A</v>
          </cell>
        </row>
      </sheetData>
      <sheetData sheetId="21282">
        <row r="9">
          <cell r="A9" t="str">
            <v>A</v>
          </cell>
        </row>
      </sheetData>
      <sheetData sheetId="21283">
        <row r="9">
          <cell r="A9" t="str">
            <v>A</v>
          </cell>
        </row>
      </sheetData>
      <sheetData sheetId="21284">
        <row r="9">
          <cell r="A9" t="str">
            <v>A</v>
          </cell>
        </row>
      </sheetData>
      <sheetData sheetId="21285">
        <row r="9">
          <cell r="A9" t="str">
            <v>A</v>
          </cell>
        </row>
      </sheetData>
      <sheetData sheetId="21286">
        <row r="9">
          <cell r="A9" t="str">
            <v>A</v>
          </cell>
        </row>
      </sheetData>
      <sheetData sheetId="21287">
        <row r="9">
          <cell r="A9" t="str">
            <v>A</v>
          </cell>
        </row>
      </sheetData>
      <sheetData sheetId="21288">
        <row r="9">
          <cell r="A9" t="str">
            <v>A</v>
          </cell>
        </row>
      </sheetData>
      <sheetData sheetId="21289">
        <row r="9">
          <cell r="A9" t="str">
            <v>A</v>
          </cell>
        </row>
      </sheetData>
      <sheetData sheetId="21290">
        <row r="9">
          <cell r="A9" t="str">
            <v>A</v>
          </cell>
        </row>
      </sheetData>
      <sheetData sheetId="21291">
        <row r="9">
          <cell r="A9" t="str">
            <v>A</v>
          </cell>
        </row>
      </sheetData>
      <sheetData sheetId="21292">
        <row r="9">
          <cell r="A9" t="str">
            <v>A</v>
          </cell>
        </row>
      </sheetData>
      <sheetData sheetId="21293">
        <row r="9">
          <cell r="A9" t="str">
            <v>A</v>
          </cell>
        </row>
      </sheetData>
      <sheetData sheetId="21294">
        <row r="9">
          <cell r="A9" t="str">
            <v>A</v>
          </cell>
        </row>
      </sheetData>
      <sheetData sheetId="21295">
        <row r="9">
          <cell r="A9" t="str">
            <v>A</v>
          </cell>
        </row>
      </sheetData>
      <sheetData sheetId="21296">
        <row r="9">
          <cell r="A9" t="str">
            <v>A</v>
          </cell>
        </row>
      </sheetData>
      <sheetData sheetId="21297">
        <row r="9">
          <cell r="A9" t="str">
            <v>A</v>
          </cell>
        </row>
      </sheetData>
      <sheetData sheetId="21298">
        <row r="9">
          <cell r="A9" t="str">
            <v>A</v>
          </cell>
        </row>
      </sheetData>
      <sheetData sheetId="21299">
        <row r="9">
          <cell r="A9" t="str">
            <v>A</v>
          </cell>
        </row>
      </sheetData>
      <sheetData sheetId="21300">
        <row r="9">
          <cell r="A9" t="str">
            <v>A</v>
          </cell>
        </row>
      </sheetData>
      <sheetData sheetId="21301">
        <row r="9">
          <cell r="A9" t="str">
            <v>A</v>
          </cell>
        </row>
      </sheetData>
      <sheetData sheetId="21302">
        <row r="9">
          <cell r="A9" t="str">
            <v>A</v>
          </cell>
        </row>
      </sheetData>
      <sheetData sheetId="21303">
        <row r="9">
          <cell r="A9" t="str">
            <v>A</v>
          </cell>
        </row>
      </sheetData>
      <sheetData sheetId="21304">
        <row r="9">
          <cell r="A9" t="str">
            <v>A</v>
          </cell>
        </row>
      </sheetData>
      <sheetData sheetId="21305">
        <row r="9">
          <cell r="A9" t="str">
            <v>A</v>
          </cell>
        </row>
      </sheetData>
      <sheetData sheetId="21306">
        <row r="9">
          <cell r="A9" t="str">
            <v>A</v>
          </cell>
        </row>
      </sheetData>
      <sheetData sheetId="21307">
        <row r="9">
          <cell r="A9" t="str">
            <v>A</v>
          </cell>
        </row>
      </sheetData>
      <sheetData sheetId="21308">
        <row r="9">
          <cell r="A9" t="str">
            <v>A</v>
          </cell>
        </row>
      </sheetData>
      <sheetData sheetId="21309">
        <row r="9">
          <cell r="A9" t="str">
            <v>A</v>
          </cell>
        </row>
      </sheetData>
      <sheetData sheetId="21310">
        <row r="9">
          <cell r="A9" t="str">
            <v>A</v>
          </cell>
        </row>
      </sheetData>
      <sheetData sheetId="21311">
        <row r="9">
          <cell r="A9" t="str">
            <v>A</v>
          </cell>
        </row>
      </sheetData>
      <sheetData sheetId="21312">
        <row r="9">
          <cell r="A9" t="str">
            <v>A</v>
          </cell>
        </row>
      </sheetData>
      <sheetData sheetId="21313">
        <row r="9">
          <cell r="A9" t="str">
            <v>A</v>
          </cell>
        </row>
      </sheetData>
      <sheetData sheetId="21314">
        <row r="9">
          <cell r="A9" t="str">
            <v>A</v>
          </cell>
        </row>
      </sheetData>
      <sheetData sheetId="21315">
        <row r="9">
          <cell r="A9" t="str">
            <v>A</v>
          </cell>
        </row>
      </sheetData>
      <sheetData sheetId="21316">
        <row r="9">
          <cell r="A9" t="str">
            <v>A</v>
          </cell>
        </row>
      </sheetData>
      <sheetData sheetId="21317">
        <row r="9">
          <cell r="A9" t="str">
            <v>A</v>
          </cell>
        </row>
      </sheetData>
      <sheetData sheetId="21318">
        <row r="9">
          <cell r="A9" t="str">
            <v>A</v>
          </cell>
        </row>
      </sheetData>
      <sheetData sheetId="21319">
        <row r="9">
          <cell r="A9" t="str">
            <v>A</v>
          </cell>
        </row>
      </sheetData>
      <sheetData sheetId="21320">
        <row r="9">
          <cell r="A9" t="str">
            <v>A</v>
          </cell>
        </row>
      </sheetData>
      <sheetData sheetId="21321">
        <row r="9">
          <cell r="A9" t="str">
            <v>A</v>
          </cell>
        </row>
      </sheetData>
      <sheetData sheetId="21322">
        <row r="9">
          <cell r="A9" t="str">
            <v>A</v>
          </cell>
        </row>
      </sheetData>
      <sheetData sheetId="21323">
        <row r="9">
          <cell r="A9" t="str">
            <v>A</v>
          </cell>
        </row>
      </sheetData>
      <sheetData sheetId="21324">
        <row r="9">
          <cell r="A9" t="str">
            <v>A</v>
          </cell>
        </row>
      </sheetData>
      <sheetData sheetId="21325">
        <row r="9">
          <cell r="A9" t="str">
            <v>A</v>
          </cell>
        </row>
      </sheetData>
      <sheetData sheetId="21326">
        <row r="9">
          <cell r="A9" t="str">
            <v>A</v>
          </cell>
        </row>
      </sheetData>
      <sheetData sheetId="21327">
        <row r="9">
          <cell r="A9" t="str">
            <v>A</v>
          </cell>
        </row>
      </sheetData>
      <sheetData sheetId="21328">
        <row r="9">
          <cell r="A9" t="str">
            <v>A</v>
          </cell>
        </row>
      </sheetData>
      <sheetData sheetId="21329">
        <row r="9">
          <cell r="A9" t="str">
            <v>A</v>
          </cell>
        </row>
      </sheetData>
      <sheetData sheetId="21330">
        <row r="9">
          <cell r="A9" t="str">
            <v>A</v>
          </cell>
        </row>
      </sheetData>
      <sheetData sheetId="21331">
        <row r="9">
          <cell r="A9" t="str">
            <v>A</v>
          </cell>
        </row>
      </sheetData>
      <sheetData sheetId="21332">
        <row r="9">
          <cell r="A9" t="str">
            <v>A</v>
          </cell>
        </row>
      </sheetData>
      <sheetData sheetId="21333">
        <row r="9">
          <cell r="A9" t="str">
            <v>A</v>
          </cell>
        </row>
      </sheetData>
      <sheetData sheetId="21334">
        <row r="9">
          <cell r="A9" t="str">
            <v>A</v>
          </cell>
        </row>
      </sheetData>
      <sheetData sheetId="21335">
        <row r="9">
          <cell r="A9" t="str">
            <v>A</v>
          </cell>
        </row>
      </sheetData>
      <sheetData sheetId="21336">
        <row r="9">
          <cell r="A9" t="str">
            <v>A</v>
          </cell>
        </row>
      </sheetData>
      <sheetData sheetId="21337">
        <row r="9">
          <cell r="A9" t="str">
            <v>A</v>
          </cell>
        </row>
      </sheetData>
      <sheetData sheetId="21338">
        <row r="9">
          <cell r="A9" t="str">
            <v>A</v>
          </cell>
        </row>
      </sheetData>
      <sheetData sheetId="21339">
        <row r="9">
          <cell r="A9" t="str">
            <v>A</v>
          </cell>
        </row>
      </sheetData>
      <sheetData sheetId="21340">
        <row r="9">
          <cell r="A9" t="str">
            <v>A</v>
          </cell>
        </row>
      </sheetData>
      <sheetData sheetId="21341">
        <row r="9">
          <cell r="A9" t="str">
            <v>A</v>
          </cell>
        </row>
      </sheetData>
      <sheetData sheetId="21342">
        <row r="9">
          <cell r="A9" t="str">
            <v>A</v>
          </cell>
        </row>
      </sheetData>
      <sheetData sheetId="21343">
        <row r="9">
          <cell r="A9" t="str">
            <v>A</v>
          </cell>
        </row>
      </sheetData>
      <sheetData sheetId="21344">
        <row r="9">
          <cell r="A9" t="str">
            <v>A</v>
          </cell>
        </row>
      </sheetData>
      <sheetData sheetId="21345">
        <row r="9">
          <cell r="A9" t="str">
            <v>A</v>
          </cell>
        </row>
      </sheetData>
      <sheetData sheetId="21346">
        <row r="9">
          <cell r="A9" t="str">
            <v>A</v>
          </cell>
        </row>
      </sheetData>
      <sheetData sheetId="21347">
        <row r="9">
          <cell r="A9" t="str">
            <v>A</v>
          </cell>
        </row>
      </sheetData>
      <sheetData sheetId="21348">
        <row r="9">
          <cell r="A9" t="str">
            <v>A</v>
          </cell>
        </row>
      </sheetData>
      <sheetData sheetId="21349">
        <row r="9">
          <cell r="A9" t="str">
            <v>A</v>
          </cell>
        </row>
      </sheetData>
      <sheetData sheetId="21350">
        <row r="9">
          <cell r="A9" t="str">
            <v>A</v>
          </cell>
        </row>
      </sheetData>
      <sheetData sheetId="21351">
        <row r="9">
          <cell r="A9" t="str">
            <v>A</v>
          </cell>
        </row>
      </sheetData>
      <sheetData sheetId="21352">
        <row r="9">
          <cell r="A9" t="str">
            <v>A</v>
          </cell>
        </row>
      </sheetData>
      <sheetData sheetId="21353">
        <row r="9">
          <cell r="A9" t="str">
            <v>A</v>
          </cell>
        </row>
      </sheetData>
      <sheetData sheetId="21354">
        <row r="9">
          <cell r="A9" t="str">
            <v>A</v>
          </cell>
        </row>
      </sheetData>
      <sheetData sheetId="21355">
        <row r="9">
          <cell r="A9" t="str">
            <v>A</v>
          </cell>
        </row>
      </sheetData>
      <sheetData sheetId="21356">
        <row r="9">
          <cell r="A9" t="str">
            <v>A</v>
          </cell>
        </row>
      </sheetData>
      <sheetData sheetId="21357">
        <row r="9">
          <cell r="A9" t="str">
            <v>A</v>
          </cell>
        </row>
      </sheetData>
      <sheetData sheetId="21358">
        <row r="9">
          <cell r="A9" t="str">
            <v>A</v>
          </cell>
        </row>
      </sheetData>
      <sheetData sheetId="21359">
        <row r="9">
          <cell r="A9" t="str">
            <v>A</v>
          </cell>
        </row>
      </sheetData>
      <sheetData sheetId="21360">
        <row r="9">
          <cell r="A9" t="str">
            <v>A</v>
          </cell>
        </row>
      </sheetData>
      <sheetData sheetId="21361">
        <row r="9">
          <cell r="A9" t="str">
            <v>A</v>
          </cell>
        </row>
      </sheetData>
      <sheetData sheetId="21362">
        <row r="9">
          <cell r="A9" t="str">
            <v>A</v>
          </cell>
        </row>
      </sheetData>
      <sheetData sheetId="21363">
        <row r="9">
          <cell r="A9" t="str">
            <v>A</v>
          </cell>
        </row>
      </sheetData>
      <sheetData sheetId="21364">
        <row r="9">
          <cell r="A9" t="str">
            <v>A</v>
          </cell>
        </row>
      </sheetData>
      <sheetData sheetId="21365">
        <row r="9">
          <cell r="A9" t="str">
            <v>A</v>
          </cell>
        </row>
      </sheetData>
      <sheetData sheetId="21366">
        <row r="9">
          <cell r="A9" t="str">
            <v>A</v>
          </cell>
        </row>
      </sheetData>
      <sheetData sheetId="21367">
        <row r="9">
          <cell r="A9" t="str">
            <v>A</v>
          </cell>
        </row>
      </sheetData>
      <sheetData sheetId="21368">
        <row r="9">
          <cell r="A9" t="str">
            <v>A</v>
          </cell>
        </row>
      </sheetData>
      <sheetData sheetId="21369">
        <row r="9">
          <cell r="A9" t="str">
            <v>A</v>
          </cell>
        </row>
      </sheetData>
      <sheetData sheetId="21370">
        <row r="9">
          <cell r="A9" t="str">
            <v>A</v>
          </cell>
        </row>
      </sheetData>
      <sheetData sheetId="21371">
        <row r="9">
          <cell r="A9" t="str">
            <v>A</v>
          </cell>
        </row>
      </sheetData>
      <sheetData sheetId="21372">
        <row r="9">
          <cell r="A9" t="str">
            <v>A</v>
          </cell>
        </row>
      </sheetData>
      <sheetData sheetId="21373">
        <row r="9">
          <cell r="A9" t="str">
            <v>A</v>
          </cell>
        </row>
      </sheetData>
      <sheetData sheetId="21374">
        <row r="9">
          <cell r="A9" t="str">
            <v>A</v>
          </cell>
        </row>
      </sheetData>
      <sheetData sheetId="21375">
        <row r="9">
          <cell r="A9" t="str">
            <v>A</v>
          </cell>
        </row>
      </sheetData>
      <sheetData sheetId="21376">
        <row r="9">
          <cell r="A9" t="str">
            <v>A</v>
          </cell>
        </row>
      </sheetData>
      <sheetData sheetId="21377">
        <row r="9">
          <cell r="A9" t="str">
            <v>A</v>
          </cell>
        </row>
      </sheetData>
      <sheetData sheetId="21378">
        <row r="9">
          <cell r="A9" t="str">
            <v>A</v>
          </cell>
        </row>
      </sheetData>
      <sheetData sheetId="21379">
        <row r="9">
          <cell r="A9" t="str">
            <v>A</v>
          </cell>
        </row>
      </sheetData>
      <sheetData sheetId="21380">
        <row r="9">
          <cell r="A9" t="str">
            <v>A</v>
          </cell>
        </row>
      </sheetData>
      <sheetData sheetId="21381">
        <row r="9">
          <cell r="A9" t="str">
            <v>A</v>
          </cell>
        </row>
      </sheetData>
      <sheetData sheetId="21382">
        <row r="9">
          <cell r="A9" t="str">
            <v>A</v>
          </cell>
        </row>
      </sheetData>
      <sheetData sheetId="21383">
        <row r="9">
          <cell r="A9" t="str">
            <v>A</v>
          </cell>
        </row>
      </sheetData>
      <sheetData sheetId="21384">
        <row r="9">
          <cell r="A9" t="str">
            <v>A</v>
          </cell>
        </row>
      </sheetData>
      <sheetData sheetId="21385">
        <row r="9">
          <cell r="A9" t="str">
            <v>A</v>
          </cell>
        </row>
      </sheetData>
      <sheetData sheetId="21386">
        <row r="9">
          <cell r="A9" t="str">
            <v>A</v>
          </cell>
        </row>
      </sheetData>
      <sheetData sheetId="21387">
        <row r="9">
          <cell r="A9" t="str">
            <v>A</v>
          </cell>
        </row>
      </sheetData>
      <sheetData sheetId="21388">
        <row r="9">
          <cell r="A9" t="str">
            <v>A</v>
          </cell>
        </row>
      </sheetData>
      <sheetData sheetId="21389">
        <row r="9">
          <cell r="A9" t="str">
            <v>A</v>
          </cell>
        </row>
      </sheetData>
      <sheetData sheetId="21390">
        <row r="9">
          <cell r="A9" t="str">
            <v>A</v>
          </cell>
        </row>
      </sheetData>
      <sheetData sheetId="21391">
        <row r="9">
          <cell r="A9" t="str">
            <v>A</v>
          </cell>
        </row>
      </sheetData>
      <sheetData sheetId="21392">
        <row r="9">
          <cell r="A9" t="str">
            <v>A</v>
          </cell>
        </row>
      </sheetData>
      <sheetData sheetId="21393">
        <row r="9">
          <cell r="A9" t="str">
            <v>A</v>
          </cell>
        </row>
      </sheetData>
      <sheetData sheetId="21394">
        <row r="9">
          <cell r="A9" t="str">
            <v>A</v>
          </cell>
        </row>
      </sheetData>
      <sheetData sheetId="21395">
        <row r="9">
          <cell r="A9" t="str">
            <v>A</v>
          </cell>
        </row>
      </sheetData>
      <sheetData sheetId="21396">
        <row r="9">
          <cell r="A9" t="str">
            <v>A</v>
          </cell>
        </row>
      </sheetData>
      <sheetData sheetId="21397">
        <row r="9">
          <cell r="A9" t="str">
            <v>A</v>
          </cell>
        </row>
      </sheetData>
      <sheetData sheetId="21398">
        <row r="9">
          <cell r="A9" t="str">
            <v>A</v>
          </cell>
        </row>
      </sheetData>
      <sheetData sheetId="21399">
        <row r="9">
          <cell r="A9" t="str">
            <v>A</v>
          </cell>
        </row>
      </sheetData>
      <sheetData sheetId="21400">
        <row r="9">
          <cell r="A9" t="str">
            <v>A</v>
          </cell>
        </row>
      </sheetData>
      <sheetData sheetId="21401">
        <row r="9">
          <cell r="A9" t="str">
            <v>A</v>
          </cell>
        </row>
      </sheetData>
      <sheetData sheetId="21402">
        <row r="9">
          <cell r="A9" t="str">
            <v>A</v>
          </cell>
        </row>
      </sheetData>
      <sheetData sheetId="21403">
        <row r="9">
          <cell r="A9" t="str">
            <v>A</v>
          </cell>
        </row>
      </sheetData>
      <sheetData sheetId="21404">
        <row r="9">
          <cell r="A9" t="str">
            <v>A</v>
          </cell>
        </row>
      </sheetData>
      <sheetData sheetId="21405">
        <row r="9">
          <cell r="A9" t="str">
            <v>A</v>
          </cell>
        </row>
      </sheetData>
      <sheetData sheetId="21406">
        <row r="9">
          <cell r="A9" t="str">
            <v>A</v>
          </cell>
        </row>
      </sheetData>
      <sheetData sheetId="21407">
        <row r="9">
          <cell r="A9" t="str">
            <v>A</v>
          </cell>
        </row>
      </sheetData>
      <sheetData sheetId="21408">
        <row r="9">
          <cell r="A9" t="str">
            <v>A</v>
          </cell>
        </row>
      </sheetData>
      <sheetData sheetId="21409">
        <row r="9">
          <cell r="A9" t="str">
            <v>A</v>
          </cell>
        </row>
      </sheetData>
      <sheetData sheetId="21410">
        <row r="9">
          <cell r="A9" t="str">
            <v>A</v>
          </cell>
        </row>
      </sheetData>
      <sheetData sheetId="21411">
        <row r="9">
          <cell r="A9" t="str">
            <v>A</v>
          </cell>
        </row>
      </sheetData>
      <sheetData sheetId="21412">
        <row r="9">
          <cell r="A9" t="str">
            <v>A</v>
          </cell>
        </row>
      </sheetData>
      <sheetData sheetId="21413">
        <row r="9">
          <cell r="A9" t="str">
            <v>A</v>
          </cell>
        </row>
      </sheetData>
      <sheetData sheetId="21414">
        <row r="9">
          <cell r="A9" t="str">
            <v>A</v>
          </cell>
        </row>
      </sheetData>
      <sheetData sheetId="21415">
        <row r="9">
          <cell r="A9" t="str">
            <v>A</v>
          </cell>
        </row>
      </sheetData>
      <sheetData sheetId="21416">
        <row r="9">
          <cell r="A9" t="str">
            <v>A</v>
          </cell>
        </row>
      </sheetData>
      <sheetData sheetId="21417">
        <row r="9">
          <cell r="A9" t="str">
            <v>A</v>
          </cell>
        </row>
      </sheetData>
      <sheetData sheetId="21418">
        <row r="9">
          <cell r="A9" t="str">
            <v>A</v>
          </cell>
        </row>
      </sheetData>
      <sheetData sheetId="21419">
        <row r="9">
          <cell r="A9" t="str">
            <v>A</v>
          </cell>
        </row>
      </sheetData>
      <sheetData sheetId="21420">
        <row r="9">
          <cell r="A9" t="str">
            <v>A</v>
          </cell>
        </row>
      </sheetData>
      <sheetData sheetId="21421">
        <row r="9">
          <cell r="A9" t="str">
            <v>A</v>
          </cell>
        </row>
      </sheetData>
      <sheetData sheetId="21422">
        <row r="9">
          <cell r="A9" t="str">
            <v>A</v>
          </cell>
        </row>
      </sheetData>
      <sheetData sheetId="21423">
        <row r="9">
          <cell r="A9" t="str">
            <v>A</v>
          </cell>
        </row>
      </sheetData>
      <sheetData sheetId="21424">
        <row r="9">
          <cell r="A9" t="str">
            <v>A</v>
          </cell>
        </row>
      </sheetData>
      <sheetData sheetId="21425">
        <row r="9">
          <cell r="A9" t="str">
            <v>A</v>
          </cell>
        </row>
      </sheetData>
      <sheetData sheetId="21426">
        <row r="9">
          <cell r="A9" t="str">
            <v>A</v>
          </cell>
        </row>
      </sheetData>
      <sheetData sheetId="21427">
        <row r="9">
          <cell r="A9" t="str">
            <v>A</v>
          </cell>
        </row>
      </sheetData>
      <sheetData sheetId="21428">
        <row r="9">
          <cell r="A9" t="str">
            <v>A</v>
          </cell>
        </row>
      </sheetData>
      <sheetData sheetId="21429">
        <row r="9">
          <cell r="A9" t="str">
            <v>A</v>
          </cell>
        </row>
      </sheetData>
      <sheetData sheetId="21430">
        <row r="9">
          <cell r="A9" t="str">
            <v>A</v>
          </cell>
        </row>
      </sheetData>
      <sheetData sheetId="21431">
        <row r="9">
          <cell r="A9" t="str">
            <v>A</v>
          </cell>
        </row>
      </sheetData>
      <sheetData sheetId="21432">
        <row r="9">
          <cell r="A9" t="str">
            <v>A</v>
          </cell>
        </row>
      </sheetData>
      <sheetData sheetId="21433">
        <row r="9">
          <cell r="A9" t="str">
            <v>A</v>
          </cell>
        </row>
      </sheetData>
      <sheetData sheetId="21434">
        <row r="9">
          <cell r="A9" t="str">
            <v>A</v>
          </cell>
        </row>
      </sheetData>
      <sheetData sheetId="21435">
        <row r="9">
          <cell r="A9" t="str">
            <v>A</v>
          </cell>
        </row>
      </sheetData>
      <sheetData sheetId="21436">
        <row r="9">
          <cell r="A9" t="str">
            <v>A</v>
          </cell>
        </row>
      </sheetData>
      <sheetData sheetId="21437">
        <row r="9">
          <cell r="A9" t="str">
            <v>A</v>
          </cell>
        </row>
      </sheetData>
      <sheetData sheetId="21438">
        <row r="9">
          <cell r="A9" t="str">
            <v>A</v>
          </cell>
        </row>
      </sheetData>
      <sheetData sheetId="21439">
        <row r="9">
          <cell r="A9" t="str">
            <v>A</v>
          </cell>
        </row>
      </sheetData>
      <sheetData sheetId="21440">
        <row r="9">
          <cell r="A9" t="str">
            <v>A</v>
          </cell>
        </row>
      </sheetData>
      <sheetData sheetId="21441">
        <row r="9">
          <cell r="A9" t="str">
            <v>A</v>
          </cell>
        </row>
      </sheetData>
      <sheetData sheetId="21442">
        <row r="9">
          <cell r="A9" t="str">
            <v>A</v>
          </cell>
        </row>
      </sheetData>
      <sheetData sheetId="21443">
        <row r="9">
          <cell r="A9" t="str">
            <v>A</v>
          </cell>
        </row>
      </sheetData>
      <sheetData sheetId="21444">
        <row r="9">
          <cell r="A9" t="str">
            <v>A</v>
          </cell>
        </row>
      </sheetData>
      <sheetData sheetId="21445">
        <row r="9">
          <cell r="A9" t="str">
            <v>A</v>
          </cell>
        </row>
      </sheetData>
      <sheetData sheetId="21446">
        <row r="9">
          <cell r="A9" t="str">
            <v>A</v>
          </cell>
        </row>
      </sheetData>
      <sheetData sheetId="21447">
        <row r="9">
          <cell r="A9" t="str">
            <v>A</v>
          </cell>
        </row>
      </sheetData>
      <sheetData sheetId="21448">
        <row r="9">
          <cell r="A9" t="str">
            <v>A</v>
          </cell>
        </row>
      </sheetData>
      <sheetData sheetId="21449">
        <row r="9">
          <cell r="A9" t="str">
            <v>A</v>
          </cell>
        </row>
      </sheetData>
      <sheetData sheetId="21450">
        <row r="9">
          <cell r="A9" t="str">
            <v>A</v>
          </cell>
        </row>
      </sheetData>
      <sheetData sheetId="21451">
        <row r="9">
          <cell r="A9" t="str">
            <v>A</v>
          </cell>
        </row>
      </sheetData>
      <sheetData sheetId="21452">
        <row r="9">
          <cell r="A9" t="str">
            <v>A</v>
          </cell>
        </row>
      </sheetData>
      <sheetData sheetId="21453">
        <row r="9">
          <cell r="A9" t="str">
            <v>A</v>
          </cell>
        </row>
      </sheetData>
      <sheetData sheetId="21454">
        <row r="9">
          <cell r="A9" t="str">
            <v>A</v>
          </cell>
        </row>
      </sheetData>
      <sheetData sheetId="21455">
        <row r="9">
          <cell r="A9" t="str">
            <v>A</v>
          </cell>
        </row>
      </sheetData>
      <sheetData sheetId="21456">
        <row r="9">
          <cell r="A9" t="str">
            <v>A</v>
          </cell>
        </row>
      </sheetData>
      <sheetData sheetId="21457">
        <row r="9">
          <cell r="A9" t="str">
            <v>A</v>
          </cell>
        </row>
      </sheetData>
      <sheetData sheetId="21458">
        <row r="9">
          <cell r="A9" t="str">
            <v>A</v>
          </cell>
        </row>
      </sheetData>
      <sheetData sheetId="21459">
        <row r="9">
          <cell r="A9" t="str">
            <v>A</v>
          </cell>
        </row>
      </sheetData>
      <sheetData sheetId="21460">
        <row r="9">
          <cell r="A9" t="str">
            <v>A</v>
          </cell>
        </row>
      </sheetData>
      <sheetData sheetId="21461">
        <row r="9">
          <cell r="A9" t="str">
            <v>A</v>
          </cell>
        </row>
      </sheetData>
      <sheetData sheetId="21462">
        <row r="9">
          <cell r="A9" t="str">
            <v>A</v>
          </cell>
        </row>
      </sheetData>
      <sheetData sheetId="21463">
        <row r="9">
          <cell r="A9" t="str">
            <v>A</v>
          </cell>
        </row>
      </sheetData>
      <sheetData sheetId="21464">
        <row r="9">
          <cell r="A9" t="str">
            <v>A</v>
          </cell>
        </row>
      </sheetData>
      <sheetData sheetId="21465">
        <row r="9">
          <cell r="A9" t="str">
            <v>A</v>
          </cell>
        </row>
      </sheetData>
      <sheetData sheetId="21466">
        <row r="9">
          <cell r="A9" t="str">
            <v>A</v>
          </cell>
        </row>
      </sheetData>
      <sheetData sheetId="21467">
        <row r="9">
          <cell r="A9" t="str">
            <v>A</v>
          </cell>
        </row>
      </sheetData>
      <sheetData sheetId="21468">
        <row r="9">
          <cell r="A9" t="str">
            <v>A</v>
          </cell>
        </row>
      </sheetData>
      <sheetData sheetId="21469">
        <row r="9">
          <cell r="A9" t="str">
            <v>A</v>
          </cell>
        </row>
      </sheetData>
      <sheetData sheetId="21470">
        <row r="9">
          <cell r="A9" t="str">
            <v>A</v>
          </cell>
        </row>
      </sheetData>
      <sheetData sheetId="21471">
        <row r="9">
          <cell r="A9" t="str">
            <v>A</v>
          </cell>
        </row>
      </sheetData>
      <sheetData sheetId="21472">
        <row r="9">
          <cell r="A9" t="str">
            <v>A</v>
          </cell>
        </row>
      </sheetData>
      <sheetData sheetId="21473">
        <row r="9">
          <cell r="A9" t="str">
            <v>A</v>
          </cell>
        </row>
      </sheetData>
      <sheetData sheetId="21474">
        <row r="9">
          <cell r="A9" t="str">
            <v>A</v>
          </cell>
        </row>
      </sheetData>
      <sheetData sheetId="21475">
        <row r="9">
          <cell r="A9" t="str">
            <v>A</v>
          </cell>
        </row>
      </sheetData>
      <sheetData sheetId="21476">
        <row r="9">
          <cell r="A9" t="str">
            <v>A</v>
          </cell>
        </row>
      </sheetData>
      <sheetData sheetId="21477">
        <row r="9">
          <cell r="A9" t="str">
            <v>A</v>
          </cell>
        </row>
      </sheetData>
      <sheetData sheetId="21478">
        <row r="9">
          <cell r="A9" t="str">
            <v>A</v>
          </cell>
        </row>
      </sheetData>
      <sheetData sheetId="21479">
        <row r="9">
          <cell r="A9" t="str">
            <v>A</v>
          </cell>
        </row>
      </sheetData>
      <sheetData sheetId="21480">
        <row r="9">
          <cell r="A9" t="str">
            <v>A</v>
          </cell>
        </row>
      </sheetData>
      <sheetData sheetId="21481">
        <row r="9">
          <cell r="A9" t="str">
            <v>A</v>
          </cell>
        </row>
      </sheetData>
      <sheetData sheetId="21482">
        <row r="9">
          <cell r="A9" t="str">
            <v>A</v>
          </cell>
        </row>
      </sheetData>
      <sheetData sheetId="21483">
        <row r="9">
          <cell r="A9" t="str">
            <v>A</v>
          </cell>
        </row>
      </sheetData>
      <sheetData sheetId="21484">
        <row r="9">
          <cell r="A9" t="str">
            <v>A</v>
          </cell>
        </row>
      </sheetData>
      <sheetData sheetId="21485">
        <row r="9">
          <cell r="A9" t="str">
            <v>A</v>
          </cell>
        </row>
      </sheetData>
      <sheetData sheetId="21486">
        <row r="9">
          <cell r="A9" t="str">
            <v>A</v>
          </cell>
        </row>
      </sheetData>
      <sheetData sheetId="21487">
        <row r="9">
          <cell r="A9" t="str">
            <v>A</v>
          </cell>
        </row>
      </sheetData>
      <sheetData sheetId="21488">
        <row r="9">
          <cell r="A9" t="str">
            <v>A</v>
          </cell>
        </row>
      </sheetData>
      <sheetData sheetId="21489">
        <row r="9">
          <cell r="A9" t="str">
            <v>A</v>
          </cell>
        </row>
      </sheetData>
      <sheetData sheetId="21490">
        <row r="9">
          <cell r="A9" t="str">
            <v>A</v>
          </cell>
        </row>
      </sheetData>
      <sheetData sheetId="21491">
        <row r="9">
          <cell r="A9" t="str">
            <v>A</v>
          </cell>
        </row>
      </sheetData>
      <sheetData sheetId="21492">
        <row r="9">
          <cell r="A9" t="str">
            <v>A</v>
          </cell>
        </row>
      </sheetData>
      <sheetData sheetId="21493">
        <row r="9">
          <cell r="A9" t="str">
            <v>A</v>
          </cell>
        </row>
      </sheetData>
      <sheetData sheetId="21494">
        <row r="9">
          <cell r="A9" t="str">
            <v>A</v>
          </cell>
        </row>
      </sheetData>
      <sheetData sheetId="21495">
        <row r="9">
          <cell r="A9" t="str">
            <v>A</v>
          </cell>
        </row>
      </sheetData>
      <sheetData sheetId="21496">
        <row r="9">
          <cell r="A9" t="str">
            <v>A</v>
          </cell>
        </row>
      </sheetData>
      <sheetData sheetId="21497">
        <row r="9">
          <cell r="A9" t="str">
            <v>A</v>
          </cell>
        </row>
      </sheetData>
      <sheetData sheetId="21498">
        <row r="9">
          <cell r="A9" t="str">
            <v>A</v>
          </cell>
        </row>
      </sheetData>
      <sheetData sheetId="21499">
        <row r="9">
          <cell r="A9" t="str">
            <v>A</v>
          </cell>
        </row>
      </sheetData>
      <sheetData sheetId="21500">
        <row r="9">
          <cell r="A9" t="str">
            <v>A</v>
          </cell>
        </row>
      </sheetData>
      <sheetData sheetId="21501">
        <row r="9">
          <cell r="A9" t="str">
            <v>A</v>
          </cell>
        </row>
      </sheetData>
      <sheetData sheetId="21502">
        <row r="9">
          <cell r="A9" t="str">
            <v>A</v>
          </cell>
        </row>
      </sheetData>
      <sheetData sheetId="21503">
        <row r="9">
          <cell r="A9" t="str">
            <v>A</v>
          </cell>
        </row>
      </sheetData>
      <sheetData sheetId="21504">
        <row r="9">
          <cell r="A9" t="str">
            <v>A</v>
          </cell>
        </row>
      </sheetData>
      <sheetData sheetId="21505">
        <row r="9">
          <cell r="A9" t="str">
            <v>A</v>
          </cell>
        </row>
      </sheetData>
      <sheetData sheetId="21506">
        <row r="9">
          <cell r="A9" t="str">
            <v>A</v>
          </cell>
        </row>
      </sheetData>
      <sheetData sheetId="21507">
        <row r="9">
          <cell r="A9" t="str">
            <v>A</v>
          </cell>
        </row>
      </sheetData>
      <sheetData sheetId="21508">
        <row r="9">
          <cell r="A9" t="str">
            <v>A</v>
          </cell>
        </row>
      </sheetData>
      <sheetData sheetId="21509">
        <row r="9">
          <cell r="A9" t="str">
            <v>A</v>
          </cell>
        </row>
      </sheetData>
      <sheetData sheetId="21510">
        <row r="9">
          <cell r="A9" t="str">
            <v>A</v>
          </cell>
        </row>
      </sheetData>
      <sheetData sheetId="21511">
        <row r="9">
          <cell r="A9" t="str">
            <v>A</v>
          </cell>
        </row>
      </sheetData>
      <sheetData sheetId="21512">
        <row r="9">
          <cell r="A9" t="str">
            <v>A</v>
          </cell>
        </row>
      </sheetData>
      <sheetData sheetId="21513">
        <row r="9">
          <cell r="A9" t="str">
            <v>A</v>
          </cell>
        </row>
      </sheetData>
      <sheetData sheetId="21514">
        <row r="9">
          <cell r="A9" t="str">
            <v>A</v>
          </cell>
        </row>
      </sheetData>
      <sheetData sheetId="21515">
        <row r="9">
          <cell r="A9" t="str">
            <v>A</v>
          </cell>
        </row>
      </sheetData>
      <sheetData sheetId="21516">
        <row r="9">
          <cell r="A9" t="str">
            <v>A</v>
          </cell>
        </row>
      </sheetData>
      <sheetData sheetId="21517">
        <row r="9">
          <cell r="A9" t="str">
            <v>A</v>
          </cell>
        </row>
      </sheetData>
      <sheetData sheetId="21518">
        <row r="9">
          <cell r="A9" t="str">
            <v>A</v>
          </cell>
        </row>
      </sheetData>
      <sheetData sheetId="21519">
        <row r="9">
          <cell r="A9" t="str">
            <v>A</v>
          </cell>
        </row>
      </sheetData>
      <sheetData sheetId="21520">
        <row r="9">
          <cell r="A9" t="str">
            <v>A</v>
          </cell>
        </row>
      </sheetData>
      <sheetData sheetId="21521">
        <row r="9">
          <cell r="A9" t="str">
            <v>A</v>
          </cell>
        </row>
      </sheetData>
      <sheetData sheetId="21522">
        <row r="9">
          <cell r="A9" t="str">
            <v>A</v>
          </cell>
        </row>
      </sheetData>
      <sheetData sheetId="21523">
        <row r="9">
          <cell r="A9" t="str">
            <v>A</v>
          </cell>
        </row>
      </sheetData>
      <sheetData sheetId="21524">
        <row r="9">
          <cell r="A9" t="str">
            <v>A</v>
          </cell>
        </row>
      </sheetData>
      <sheetData sheetId="21525">
        <row r="9">
          <cell r="A9" t="str">
            <v>A</v>
          </cell>
        </row>
      </sheetData>
      <sheetData sheetId="21526">
        <row r="9">
          <cell r="A9" t="str">
            <v>A</v>
          </cell>
        </row>
      </sheetData>
      <sheetData sheetId="21527">
        <row r="9">
          <cell r="A9" t="str">
            <v>A</v>
          </cell>
        </row>
      </sheetData>
      <sheetData sheetId="21528">
        <row r="9">
          <cell r="A9" t="str">
            <v>A</v>
          </cell>
        </row>
      </sheetData>
      <sheetData sheetId="21529">
        <row r="9">
          <cell r="A9" t="str">
            <v>A</v>
          </cell>
        </row>
      </sheetData>
      <sheetData sheetId="21530">
        <row r="9">
          <cell r="A9" t="str">
            <v>A</v>
          </cell>
        </row>
      </sheetData>
      <sheetData sheetId="21531">
        <row r="9">
          <cell r="A9" t="str">
            <v>A</v>
          </cell>
        </row>
      </sheetData>
      <sheetData sheetId="21532">
        <row r="9">
          <cell r="A9" t="str">
            <v>A</v>
          </cell>
        </row>
      </sheetData>
      <sheetData sheetId="21533">
        <row r="9">
          <cell r="A9" t="str">
            <v>A</v>
          </cell>
        </row>
      </sheetData>
      <sheetData sheetId="21534">
        <row r="9">
          <cell r="A9" t="str">
            <v>A</v>
          </cell>
        </row>
      </sheetData>
      <sheetData sheetId="21535">
        <row r="9">
          <cell r="A9" t="str">
            <v>A</v>
          </cell>
        </row>
      </sheetData>
      <sheetData sheetId="21536">
        <row r="9">
          <cell r="A9" t="str">
            <v>A</v>
          </cell>
        </row>
      </sheetData>
      <sheetData sheetId="21537">
        <row r="9">
          <cell r="A9" t="str">
            <v>A</v>
          </cell>
        </row>
      </sheetData>
      <sheetData sheetId="21538">
        <row r="9">
          <cell r="A9" t="str">
            <v>A</v>
          </cell>
        </row>
      </sheetData>
      <sheetData sheetId="21539">
        <row r="9">
          <cell r="A9" t="str">
            <v>A</v>
          </cell>
        </row>
      </sheetData>
      <sheetData sheetId="21540">
        <row r="9">
          <cell r="A9" t="str">
            <v>A</v>
          </cell>
        </row>
      </sheetData>
      <sheetData sheetId="21541">
        <row r="9">
          <cell r="A9" t="str">
            <v>A</v>
          </cell>
        </row>
      </sheetData>
      <sheetData sheetId="21542">
        <row r="9">
          <cell r="A9" t="str">
            <v>A</v>
          </cell>
        </row>
      </sheetData>
      <sheetData sheetId="21543">
        <row r="9">
          <cell r="A9" t="str">
            <v>A</v>
          </cell>
        </row>
      </sheetData>
      <sheetData sheetId="21544">
        <row r="9">
          <cell r="A9" t="str">
            <v>A</v>
          </cell>
        </row>
      </sheetData>
      <sheetData sheetId="21545">
        <row r="9">
          <cell r="A9" t="str">
            <v>A</v>
          </cell>
        </row>
      </sheetData>
      <sheetData sheetId="21546">
        <row r="9">
          <cell r="A9" t="str">
            <v>A</v>
          </cell>
        </row>
      </sheetData>
      <sheetData sheetId="21547">
        <row r="9">
          <cell r="A9" t="str">
            <v>A</v>
          </cell>
        </row>
      </sheetData>
      <sheetData sheetId="21548">
        <row r="9">
          <cell r="A9" t="str">
            <v>A</v>
          </cell>
        </row>
      </sheetData>
      <sheetData sheetId="21549">
        <row r="9">
          <cell r="A9" t="str">
            <v>A</v>
          </cell>
        </row>
      </sheetData>
      <sheetData sheetId="21550">
        <row r="9">
          <cell r="A9" t="str">
            <v>A</v>
          </cell>
        </row>
      </sheetData>
      <sheetData sheetId="21551">
        <row r="9">
          <cell r="A9" t="str">
            <v>A</v>
          </cell>
        </row>
      </sheetData>
      <sheetData sheetId="21552">
        <row r="9">
          <cell r="A9" t="str">
            <v>A</v>
          </cell>
        </row>
      </sheetData>
      <sheetData sheetId="21553">
        <row r="9">
          <cell r="A9" t="str">
            <v>A</v>
          </cell>
        </row>
      </sheetData>
      <sheetData sheetId="21554">
        <row r="9">
          <cell r="A9" t="str">
            <v>A</v>
          </cell>
        </row>
      </sheetData>
      <sheetData sheetId="21555">
        <row r="9">
          <cell r="A9" t="str">
            <v>A</v>
          </cell>
        </row>
      </sheetData>
      <sheetData sheetId="21556">
        <row r="9">
          <cell r="A9" t="str">
            <v>A</v>
          </cell>
        </row>
      </sheetData>
      <sheetData sheetId="21557">
        <row r="9">
          <cell r="A9" t="str">
            <v>A</v>
          </cell>
        </row>
      </sheetData>
      <sheetData sheetId="21558">
        <row r="9">
          <cell r="A9" t="str">
            <v>A</v>
          </cell>
        </row>
      </sheetData>
      <sheetData sheetId="21559">
        <row r="9">
          <cell r="A9" t="str">
            <v>A</v>
          </cell>
        </row>
      </sheetData>
      <sheetData sheetId="21560">
        <row r="9">
          <cell r="A9" t="str">
            <v>A</v>
          </cell>
        </row>
      </sheetData>
      <sheetData sheetId="21561">
        <row r="9">
          <cell r="A9" t="str">
            <v>A</v>
          </cell>
        </row>
      </sheetData>
      <sheetData sheetId="21562">
        <row r="9">
          <cell r="A9" t="str">
            <v>A</v>
          </cell>
        </row>
      </sheetData>
      <sheetData sheetId="21563">
        <row r="9">
          <cell r="A9" t="str">
            <v>A</v>
          </cell>
        </row>
      </sheetData>
      <sheetData sheetId="21564">
        <row r="9">
          <cell r="A9" t="str">
            <v>A</v>
          </cell>
        </row>
      </sheetData>
      <sheetData sheetId="21565">
        <row r="9">
          <cell r="A9" t="str">
            <v>A</v>
          </cell>
        </row>
      </sheetData>
      <sheetData sheetId="21566">
        <row r="9">
          <cell r="A9" t="str">
            <v>A</v>
          </cell>
        </row>
      </sheetData>
      <sheetData sheetId="21567">
        <row r="9">
          <cell r="A9" t="str">
            <v>A</v>
          </cell>
        </row>
      </sheetData>
      <sheetData sheetId="21568">
        <row r="9">
          <cell r="A9" t="str">
            <v>A</v>
          </cell>
        </row>
      </sheetData>
      <sheetData sheetId="21569">
        <row r="9">
          <cell r="A9" t="str">
            <v>A</v>
          </cell>
        </row>
      </sheetData>
      <sheetData sheetId="21570">
        <row r="9">
          <cell r="A9" t="str">
            <v>A</v>
          </cell>
        </row>
      </sheetData>
      <sheetData sheetId="21571">
        <row r="9">
          <cell r="A9" t="str">
            <v>A</v>
          </cell>
        </row>
      </sheetData>
      <sheetData sheetId="21572">
        <row r="9">
          <cell r="A9" t="str">
            <v>A</v>
          </cell>
        </row>
      </sheetData>
      <sheetData sheetId="21573">
        <row r="9">
          <cell r="A9" t="str">
            <v>A</v>
          </cell>
        </row>
      </sheetData>
      <sheetData sheetId="21574">
        <row r="9">
          <cell r="A9" t="str">
            <v>A</v>
          </cell>
        </row>
      </sheetData>
      <sheetData sheetId="21575">
        <row r="9">
          <cell r="A9" t="str">
            <v>A</v>
          </cell>
        </row>
      </sheetData>
      <sheetData sheetId="21576">
        <row r="9">
          <cell r="A9" t="str">
            <v>A</v>
          </cell>
        </row>
      </sheetData>
      <sheetData sheetId="21577">
        <row r="9">
          <cell r="A9" t="str">
            <v>A</v>
          </cell>
        </row>
      </sheetData>
      <sheetData sheetId="21578">
        <row r="9">
          <cell r="A9" t="str">
            <v>A</v>
          </cell>
        </row>
      </sheetData>
      <sheetData sheetId="21579">
        <row r="9">
          <cell r="A9" t="str">
            <v>A</v>
          </cell>
        </row>
      </sheetData>
      <sheetData sheetId="21580">
        <row r="9">
          <cell r="A9" t="str">
            <v>A</v>
          </cell>
        </row>
      </sheetData>
      <sheetData sheetId="21581">
        <row r="9">
          <cell r="A9" t="str">
            <v>A</v>
          </cell>
        </row>
      </sheetData>
      <sheetData sheetId="21582">
        <row r="9">
          <cell r="A9" t="str">
            <v>A</v>
          </cell>
        </row>
      </sheetData>
      <sheetData sheetId="21583">
        <row r="9">
          <cell r="A9" t="str">
            <v>A</v>
          </cell>
        </row>
      </sheetData>
      <sheetData sheetId="21584">
        <row r="9">
          <cell r="A9" t="str">
            <v>A</v>
          </cell>
        </row>
      </sheetData>
      <sheetData sheetId="21585">
        <row r="9">
          <cell r="A9" t="str">
            <v>A</v>
          </cell>
        </row>
      </sheetData>
      <sheetData sheetId="21586">
        <row r="9">
          <cell r="A9" t="str">
            <v>A</v>
          </cell>
        </row>
      </sheetData>
      <sheetData sheetId="21587">
        <row r="9">
          <cell r="A9" t="str">
            <v>A</v>
          </cell>
        </row>
      </sheetData>
      <sheetData sheetId="21588">
        <row r="9">
          <cell r="A9" t="str">
            <v>A</v>
          </cell>
        </row>
      </sheetData>
      <sheetData sheetId="21589">
        <row r="9">
          <cell r="A9" t="str">
            <v>A</v>
          </cell>
        </row>
      </sheetData>
      <sheetData sheetId="21590">
        <row r="9">
          <cell r="A9" t="str">
            <v>A</v>
          </cell>
        </row>
      </sheetData>
      <sheetData sheetId="21591">
        <row r="9">
          <cell r="A9" t="str">
            <v>A</v>
          </cell>
        </row>
      </sheetData>
      <sheetData sheetId="21592">
        <row r="9">
          <cell r="A9" t="str">
            <v>A</v>
          </cell>
        </row>
      </sheetData>
      <sheetData sheetId="21593">
        <row r="9">
          <cell r="A9" t="str">
            <v>A</v>
          </cell>
        </row>
      </sheetData>
      <sheetData sheetId="21594">
        <row r="9">
          <cell r="A9" t="str">
            <v>A</v>
          </cell>
        </row>
      </sheetData>
      <sheetData sheetId="21595">
        <row r="9">
          <cell r="A9" t="str">
            <v>A</v>
          </cell>
        </row>
      </sheetData>
      <sheetData sheetId="21596">
        <row r="9">
          <cell r="A9" t="str">
            <v>A</v>
          </cell>
        </row>
      </sheetData>
      <sheetData sheetId="21597">
        <row r="9">
          <cell r="A9" t="str">
            <v>A</v>
          </cell>
        </row>
      </sheetData>
      <sheetData sheetId="21598">
        <row r="9">
          <cell r="A9" t="str">
            <v>A</v>
          </cell>
        </row>
      </sheetData>
      <sheetData sheetId="21599">
        <row r="9">
          <cell r="A9" t="str">
            <v>A</v>
          </cell>
        </row>
      </sheetData>
      <sheetData sheetId="21600">
        <row r="9">
          <cell r="A9" t="str">
            <v>A</v>
          </cell>
        </row>
      </sheetData>
      <sheetData sheetId="21601">
        <row r="9">
          <cell r="A9" t="str">
            <v>A</v>
          </cell>
        </row>
      </sheetData>
      <sheetData sheetId="21602">
        <row r="9">
          <cell r="A9" t="str">
            <v>A</v>
          </cell>
        </row>
      </sheetData>
      <sheetData sheetId="21603">
        <row r="9">
          <cell r="A9" t="str">
            <v>A</v>
          </cell>
        </row>
      </sheetData>
      <sheetData sheetId="21604">
        <row r="9">
          <cell r="A9" t="str">
            <v>A</v>
          </cell>
        </row>
      </sheetData>
      <sheetData sheetId="21605">
        <row r="9">
          <cell r="A9" t="str">
            <v>A</v>
          </cell>
        </row>
      </sheetData>
      <sheetData sheetId="21606">
        <row r="9">
          <cell r="A9" t="str">
            <v>A</v>
          </cell>
        </row>
      </sheetData>
      <sheetData sheetId="21607">
        <row r="9">
          <cell r="A9" t="str">
            <v>A</v>
          </cell>
        </row>
      </sheetData>
      <sheetData sheetId="21608">
        <row r="9">
          <cell r="A9" t="str">
            <v>A</v>
          </cell>
        </row>
      </sheetData>
      <sheetData sheetId="21609">
        <row r="9">
          <cell r="A9" t="str">
            <v>A</v>
          </cell>
        </row>
      </sheetData>
      <sheetData sheetId="21610">
        <row r="9">
          <cell r="A9" t="str">
            <v>A</v>
          </cell>
        </row>
      </sheetData>
      <sheetData sheetId="21611">
        <row r="9">
          <cell r="A9" t="str">
            <v>A</v>
          </cell>
        </row>
      </sheetData>
      <sheetData sheetId="21612">
        <row r="9">
          <cell r="A9" t="str">
            <v>A</v>
          </cell>
        </row>
      </sheetData>
      <sheetData sheetId="21613">
        <row r="9">
          <cell r="A9" t="str">
            <v>A</v>
          </cell>
        </row>
      </sheetData>
      <sheetData sheetId="21614">
        <row r="9">
          <cell r="A9" t="str">
            <v>A</v>
          </cell>
        </row>
      </sheetData>
      <sheetData sheetId="21615">
        <row r="9">
          <cell r="A9" t="str">
            <v>A</v>
          </cell>
        </row>
      </sheetData>
      <sheetData sheetId="21616">
        <row r="9">
          <cell r="A9" t="str">
            <v>A</v>
          </cell>
        </row>
      </sheetData>
      <sheetData sheetId="21617">
        <row r="9">
          <cell r="A9" t="str">
            <v>A</v>
          </cell>
        </row>
      </sheetData>
      <sheetData sheetId="21618">
        <row r="9">
          <cell r="A9" t="str">
            <v>A</v>
          </cell>
        </row>
      </sheetData>
      <sheetData sheetId="21619">
        <row r="9">
          <cell r="A9" t="str">
            <v>A</v>
          </cell>
        </row>
      </sheetData>
      <sheetData sheetId="21620">
        <row r="9">
          <cell r="A9" t="str">
            <v>A</v>
          </cell>
        </row>
      </sheetData>
      <sheetData sheetId="21621">
        <row r="9">
          <cell r="A9" t="str">
            <v>A</v>
          </cell>
        </row>
      </sheetData>
      <sheetData sheetId="21622">
        <row r="9">
          <cell r="A9" t="str">
            <v>A</v>
          </cell>
        </row>
      </sheetData>
      <sheetData sheetId="21623">
        <row r="9">
          <cell r="A9" t="str">
            <v>A</v>
          </cell>
        </row>
      </sheetData>
      <sheetData sheetId="21624">
        <row r="9">
          <cell r="A9" t="str">
            <v>A</v>
          </cell>
        </row>
      </sheetData>
      <sheetData sheetId="21625">
        <row r="9">
          <cell r="A9" t="str">
            <v>A</v>
          </cell>
        </row>
      </sheetData>
      <sheetData sheetId="21626">
        <row r="9">
          <cell r="A9" t="str">
            <v>A</v>
          </cell>
        </row>
      </sheetData>
      <sheetData sheetId="21627">
        <row r="9">
          <cell r="A9" t="str">
            <v>A</v>
          </cell>
        </row>
      </sheetData>
      <sheetData sheetId="21628">
        <row r="9">
          <cell r="A9" t="str">
            <v>A</v>
          </cell>
        </row>
      </sheetData>
      <sheetData sheetId="21629">
        <row r="9">
          <cell r="A9" t="str">
            <v>A</v>
          </cell>
        </row>
      </sheetData>
      <sheetData sheetId="21630">
        <row r="9">
          <cell r="A9" t="str">
            <v>A</v>
          </cell>
        </row>
      </sheetData>
      <sheetData sheetId="21631">
        <row r="9">
          <cell r="A9" t="str">
            <v>A</v>
          </cell>
        </row>
      </sheetData>
      <sheetData sheetId="21632">
        <row r="9">
          <cell r="A9" t="str">
            <v>A</v>
          </cell>
        </row>
      </sheetData>
      <sheetData sheetId="21633">
        <row r="9">
          <cell r="A9" t="str">
            <v>A</v>
          </cell>
        </row>
      </sheetData>
      <sheetData sheetId="21634">
        <row r="9">
          <cell r="A9" t="str">
            <v>A</v>
          </cell>
        </row>
      </sheetData>
      <sheetData sheetId="21635">
        <row r="9">
          <cell r="A9" t="str">
            <v>A</v>
          </cell>
        </row>
      </sheetData>
      <sheetData sheetId="21636">
        <row r="9">
          <cell r="A9" t="str">
            <v>A</v>
          </cell>
        </row>
      </sheetData>
      <sheetData sheetId="21637">
        <row r="9">
          <cell r="A9" t="str">
            <v>A</v>
          </cell>
        </row>
      </sheetData>
      <sheetData sheetId="21638">
        <row r="9">
          <cell r="A9" t="str">
            <v>A</v>
          </cell>
        </row>
      </sheetData>
      <sheetData sheetId="21639">
        <row r="9">
          <cell r="A9" t="str">
            <v>A</v>
          </cell>
        </row>
      </sheetData>
      <sheetData sheetId="21640">
        <row r="9">
          <cell r="A9" t="str">
            <v>A</v>
          </cell>
        </row>
      </sheetData>
      <sheetData sheetId="21641">
        <row r="9">
          <cell r="A9" t="str">
            <v>A</v>
          </cell>
        </row>
      </sheetData>
      <sheetData sheetId="21642">
        <row r="9">
          <cell r="A9" t="str">
            <v>A</v>
          </cell>
        </row>
      </sheetData>
      <sheetData sheetId="21643">
        <row r="9">
          <cell r="A9" t="str">
            <v>A</v>
          </cell>
        </row>
      </sheetData>
      <sheetData sheetId="21644">
        <row r="9">
          <cell r="A9" t="str">
            <v>A</v>
          </cell>
        </row>
      </sheetData>
      <sheetData sheetId="21645">
        <row r="9">
          <cell r="A9" t="str">
            <v>A</v>
          </cell>
        </row>
      </sheetData>
      <sheetData sheetId="21646">
        <row r="9">
          <cell r="A9" t="str">
            <v>A</v>
          </cell>
        </row>
      </sheetData>
      <sheetData sheetId="21647">
        <row r="9">
          <cell r="A9" t="str">
            <v>A</v>
          </cell>
        </row>
      </sheetData>
      <sheetData sheetId="21648">
        <row r="9">
          <cell r="A9" t="str">
            <v>A</v>
          </cell>
        </row>
      </sheetData>
      <sheetData sheetId="21649">
        <row r="9">
          <cell r="A9" t="str">
            <v>A</v>
          </cell>
        </row>
      </sheetData>
      <sheetData sheetId="21650">
        <row r="9">
          <cell r="A9" t="str">
            <v>A</v>
          </cell>
        </row>
      </sheetData>
      <sheetData sheetId="21651">
        <row r="9">
          <cell r="A9" t="str">
            <v>A</v>
          </cell>
        </row>
      </sheetData>
      <sheetData sheetId="21652">
        <row r="9">
          <cell r="A9" t="str">
            <v>A</v>
          </cell>
        </row>
      </sheetData>
      <sheetData sheetId="21653">
        <row r="9">
          <cell r="A9" t="str">
            <v>A</v>
          </cell>
        </row>
      </sheetData>
      <sheetData sheetId="21654">
        <row r="9">
          <cell r="A9" t="str">
            <v>A</v>
          </cell>
        </row>
      </sheetData>
      <sheetData sheetId="21655">
        <row r="9">
          <cell r="A9" t="str">
            <v>A</v>
          </cell>
        </row>
      </sheetData>
      <sheetData sheetId="21656">
        <row r="9">
          <cell r="A9" t="str">
            <v>A</v>
          </cell>
        </row>
      </sheetData>
      <sheetData sheetId="21657">
        <row r="9">
          <cell r="A9" t="str">
            <v>A</v>
          </cell>
        </row>
      </sheetData>
      <sheetData sheetId="21658">
        <row r="9">
          <cell r="A9" t="str">
            <v>A</v>
          </cell>
        </row>
      </sheetData>
      <sheetData sheetId="21659">
        <row r="9">
          <cell r="A9" t="str">
            <v>A</v>
          </cell>
        </row>
      </sheetData>
      <sheetData sheetId="21660">
        <row r="9">
          <cell r="A9" t="str">
            <v>A</v>
          </cell>
        </row>
      </sheetData>
      <sheetData sheetId="21661">
        <row r="9">
          <cell r="A9" t="str">
            <v>A</v>
          </cell>
        </row>
      </sheetData>
      <sheetData sheetId="21662">
        <row r="9">
          <cell r="A9" t="str">
            <v>A</v>
          </cell>
        </row>
      </sheetData>
      <sheetData sheetId="21663">
        <row r="9">
          <cell r="A9" t="str">
            <v>A</v>
          </cell>
        </row>
      </sheetData>
      <sheetData sheetId="21664">
        <row r="9">
          <cell r="A9" t="str">
            <v>A</v>
          </cell>
        </row>
      </sheetData>
      <sheetData sheetId="21665">
        <row r="9">
          <cell r="A9" t="str">
            <v>A</v>
          </cell>
        </row>
      </sheetData>
      <sheetData sheetId="21666">
        <row r="9">
          <cell r="A9" t="str">
            <v>A</v>
          </cell>
        </row>
      </sheetData>
      <sheetData sheetId="21667">
        <row r="9">
          <cell r="A9" t="str">
            <v>A</v>
          </cell>
        </row>
      </sheetData>
      <sheetData sheetId="21668">
        <row r="9">
          <cell r="A9" t="str">
            <v>A</v>
          </cell>
        </row>
      </sheetData>
      <sheetData sheetId="21669">
        <row r="9">
          <cell r="A9" t="str">
            <v>A</v>
          </cell>
        </row>
      </sheetData>
      <sheetData sheetId="21670">
        <row r="9">
          <cell r="A9" t="str">
            <v>A</v>
          </cell>
        </row>
      </sheetData>
      <sheetData sheetId="21671">
        <row r="9">
          <cell r="A9" t="str">
            <v>A</v>
          </cell>
        </row>
      </sheetData>
      <sheetData sheetId="21672">
        <row r="9">
          <cell r="A9" t="str">
            <v>A</v>
          </cell>
        </row>
      </sheetData>
      <sheetData sheetId="21673">
        <row r="9">
          <cell r="A9" t="str">
            <v>A</v>
          </cell>
        </row>
      </sheetData>
      <sheetData sheetId="21674">
        <row r="9">
          <cell r="A9" t="str">
            <v>A</v>
          </cell>
        </row>
      </sheetData>
      <sheetData sheetId="21675">
        <row r="9">
          <cell r="A9" t="str">
            <v>A</v>
          </cell>
        </row>
      </sheetData>
      <sheetData sheetId="21676">
        <row r="9">
          <cell r="A9" t="str">
            <v>A</v>
          </cell>
        </row>
      </sheetData>
      <sheetData sheetId="21677">
        <row r="9">
          <cell r="A9" t="str">
            <v>A</v>
          </cell>
        </row>
      </sheetData>
      <sheetData sheetId="21678">
        <row r="9">
          <cell r="A9" t="str">
            <v>A</v>
          </cell>
        </row>
      </sheetData>
      <sheetData sheetId="21679">
        <row r="9">
          <cell r="A9" t="str">
            <v>A</v>
          </cell>
        </row>
      </sheetData>
      <sheetData sheetId="21680">
        <row r="9">
          <cell r="A9" t="str">
            <v>A</v>
          </cell>
        </row>
      </sheetData>
      <sheetData sheetId="21681">
        <row r="9">
          <cell r="A9" t="str">
            <v>A</v>
          </cell>
        </row>
      </sheetData>
      <sheetData sheetId="21682">
        <row r="9">
          <cell r="A9" t="str">
            <v>A</v>
          </cell>
        </row>
      </sheetData>
      <sheetData sheetId="21683">
        <row r="9">
          <cell r="A9" t="str">
            <v>A</v>
          </cell>
        </row>
      </sheetData>
      <sheetData sheetId="21684">
        <row r="9">
          <cell r="A9" t="str">
            <v>A</v>
          </cell>
        </row>
      </sheetData>
      <sheetData sheetId="21685">
        <row r="9">
          <cell r="A9" t="str">
            <v>A</v>
          </cell>
        </row>
      </sheetData>
      <sheetData sheetId="21686">
        <row r="9">
          <cell r="A9" t="str">
            <v>A</v>
          </cell>
        </row>
      </sheetData>
      <sheetData sheetId="21687">
        <row r="9">
          <cell r="A9" t="str">
            <v>A</v>
          </cell>
        </row>
      </sheetData>
      <sheetData sheetId="21688">
        <row r="9">
          <cell r="A9" t="str">
            <v>A</v>
          </cell>
        </row>
      </sheetData>
      <sheetData sheetId="21689">
        <row r="9">
          <cell r="A9" t="str">
            <v>A</v>
          </cell>
        </row>
      </sheetData>
      <sheetData sheetId="21690">
        <row r="9">
          <cell r="A9" t="str">
            <v>A</v>
          </cell>
        </row>
      </sheetData>
      <sheetData sheetId="21691">
        <row r="9">
          <cell r="A9" t="str">
            <v>A</v>
          </cell>
        </row>
      </sheetData>
      <sheetData sheetId="21692">
        <row r="9">
          <cell r="A9" t="str">
            <v>A</v>
          </cell>
        </row>
      </sheetData>
      <sheetData sheetId="21693">
        <row r="9">
          <cell r="A9" t="str">
            <v>A</v>
          </cell>
        </row>
      </sheetData>
      <sheetData sheetId="21694">
        <row r="9">
          <cell r="A9" t="str">
            <v>A</v>
          </cell>
        </row>
      </sheetData>
      <sheetData sheetId="21695">
        <row r="9">
          <cell r="A9" t="str">
            <v>A</v>
          </cell>
        </row>
      </sheetData>
      <sheetData sheetId="21696">
        <row r="9">
          <cell r="A9" t="str">
            <v>A</v>
          </cell>
        </row>
      </sheetData>
      <sheetData sheetId="21697">
        <row r="9">
          <cell r="A9" t="str">
            <v>A</v>
          </cell>
        </row>
      </sheetData>
      <sheetData sheetId="21698">
        <row r="9">
          <cell r="A9" t="str">
            <v>A</v>
          </cell>
        </row>
      </sheetData>
      <sheetData sheetId="21699">
        <row r="9">
          <cell r="A9" t="str">
            <v>A</v>
          </cell>
        </row>
      </sheetData>
      <sheetData sheetId="21700">
        <row r="9">
          <cell r="A9" t="str">
            <v>A</v>
          </cell>
        </row>
      </sheetData>
      <sheetData sheetId="21701">
        <row r="9">
          <cell r="A9" t="str">
            <v>A</v>
          </cell>
        </row>
      </sheetData>
      <sheetData sheetId="21702">
        <row r="9">
          <cell r="A9" t="str">
            <v>A</v>
          </cell>
        </row>
      </sheetData>
      <sheetData sheetId="21703">
        <row r="9">
          <cell r="A9" t="str">
            <v>A</v>
          </cell>
        </row>
      </sheetData>
      <sheetData sheetId="21704">
        <row r="9">
          <cell r="A9" t="str">
            <v>A</v>
          </cell>
        </row>
      </sheetData>
      <sheetData sheetId="21705">
        <row r="9">
          <cell r="A9" t="str">
            <v>A</v>
          </cell>
        </row>
      </sheetData>
      <sheetData sheetId="21706">
        <row r="9">
          <cell r="A9" t="str">
            <v>A</v>
          </cell>
        </row>
      </sheetData>
      <sheetData sheetId="21707">
        <row r="9">
          <cell r="A9" t="str">
            <v>A</v>
          </cell>
        </row>
      </sheetData>
      <sheetData sheetId="21708">
        <row r="9">
          <cell r="A9" t="str">
            <v>A</v>
          </cell>
        </row>
      </sheetData>
      <sheetData sheetId="21709">
        <row r="9">
          <cell r="A9" t="str">
            <v>A</v>
          </cell>
        </row>
      </sheetData>
      <sheetData sheetId="21710">
        <row r="9">
          <cell r="A9" t="str">
            <v>A</v>
          </cell>
        </row>
      </sheetData>
      <sheetData sheetId="21711">
        <row r="9">
          <cell r="A9" t="str">
            <v>A</v>
          </cell>
        </row>
      </sheetData>
      <sheetData sheetId="21712">
        <row r="9">
          <cell r="A9" t="str">
            <v>A</v>
          </cell>
        </row>
      </sheetData>
      <sheetData sheetId="21713">
        <row r="9">
          <cell r="A9" t="str">
            <v>A</v>
          </cell>
        </row>
      </sheetData>
      <sheetData sheetId="21714">
        <row r="9">
          <cell r="A9" t="str">
            <v>A</v>
          </cell>
        </row>
      </sheetData>
      <sheetData sheetId="21715">
        <row r="9">
          <cell r="A9" t="str">
            <v>A</v>
          </cell>
        </row>
      </sheetData>
      <sheetData sheetId="21716">
        <row r="9">
          <cell r="A9" t="str">
            <v>A</v>
          </cell>
        </row>
      </sheetData>
      <sheetData sheetId="21717">
        <row r="9">
          <cell r="A9" t="str">
            <v>A</v>
          </cell>
        </row>
      </sheetData>
      <sheetData sheetId="21718">
        <row r="9">
          <cell r="A9" t="str">
            <v>A</v>
          </cell>
        </row>
      </sheetData>
      <sheetData sheetId="21719">
        <row r="9">
          <cell r="A9" t="str">
            <v>A</v>
          </cell>
        </row>
      </sheetData>
      <sheetData sheetId="21720">
        <row r="9">
          <cell r="A9" t="str">
            <v>A</v>
          </cell>
        </row>
      </sheetData>
      <sheetData sheetId="21721">
        <row r="9">
          <cell r="A9" t="str">
            <v>A</v>
          </cell>
        </row>
      </sheetData>
      <sheetData sheetId="21722">
        <row r="9">
          <cell r="A9" t="str">
            <v>A</v>
          </cell>
        </row>
      </sheetData>
      <sheetData sheetId="21723">
        <row r="9">
          <cell r="A9" t="str">
            <v>A</v>
          </cell>
        </row>
      </sheetData>
      <sheetData sheetId="21724">
        <row r="9">
          <cell r="A9" t="str">
            <v>A</v>
          </cell>
        </row>
      </sheetData>
      <sheetData sheetId="21725">
        <row r="9">
          <cell r="A9" t="str">
            <v>A</v>
          </cell>
        </row>
      </sheetData>
      <sheetData sheetId="21726">
        <row r="9">
          <cell r="A9" t="str">
            <v>A</v>
          </cell>
        </row>
      </sheetData>
      <sheetData sheetId="21727">
        <row r="9">
          <cell r="A9" t="str">
            <v>A</v>
          </cell>
        </row>
      </sheetData>
      <sheetData sheetId="21728">
        <row r="9">
          <cell r="A9" t="str">
            <v>A</v>
          </cell>
        </row>
      </sheetData>
      <sheetData sheetId="21729">
        <row r="9">
          <cell r="A9" t="str">
            <v>A</v>
          </cell>
        </row>
      </sheetData>
      <sheetData sheetId="21730">
        <row r="9">
          <cell r="A9" t="str">
            <v>A</v>
          </cell>
        </row>
      </sheetData>
      <sheetData sheetId="21731">
        <row r="9">
          <cell r="A9" t="str">
            <v>A</v>
          </cell>
        </row>
      </sheetData>
      <sheetData sheetId="21732">
        <row r="9">
          <cell r="A9" t="str">
            <v>A</v>
          </cell>
        </row>
      </sheetData>
      <sheetData sheetId="21733">
        <row r="9">
          <cell r="A9" t="str">
            <v>A</v>
          </cell>
        </row>
      </sheetData>
      <sheetData sheetId="21734">
        <row r="9">
          <cell r="A9" t="str">
            <v>A</v>
          </cell>
        </row>
      </sheetData>
      <sheetData sheetId="21735">
        <row r="9">
          <cell r="A9" t="str">
            <v>A</v>
          </cell>
        </row>
      </sheetData>
      <sheetData sheetId="21736">
        <row r="9">
          <cell r="A9" t="str">
            <v>A</v>
          </cell>
        </row>
      </sheetData>
      <sheetData sheetId="21737">
        <row r="9">
          <cell r="A9" t="str">
            <v>A</v>
          </cell>
        </row>
      </sheetData>
      <sheetData sheetId="21738">
        <row r="9">
          <cell r="A9" t="str">
            <v>A</v>
          </cell>
        </row>
      </sheetData>
      <sheetData sheetId="21739">
        <row r="9">
          <cell r="A9" t="str">
            <v>A</v>
          </cell>
        </row>
      </sheetData>
      <sheetData sheetId="21740">
        <row r="9">
          <cell r="A9" t="str">
            <v>A</v>
          </cell>
        </row>
      </sheetData>
      <sheetData sheetId="21741">
        <row r="9">
          <cell r="A9" t="str">
            <v>A</v>
          </cell>
        </row>
      </sheetData>
      <sheetData sheetId="21742">
        <row r="9">
          <cell r="A9" t="str">
            <v>A</v>
          </cell>
        </row>
      </sheetData>
      <sheetData sheetId="21743">
        <row r="9">
          <cell r="A9" t="str">
            <v>A</v>
          </cell>
        </row>
      </sheetData>
      <sheetData sheetId="21744">
        <row r="9">
          <cell r="A9" t="str">
            <v>A</v>
          </cell>
        </row>
      </sheetData>
      <sheetData sheetId="21745">
        <row r="9">
          <cell r="A9" t="str">
            <v>A</v>
          </cell>
        </row>
      </sheetData>
      <sheetData sheetId="21746">
        <row r="9">
          <cell r="A9" t="str">
            <v>A</v>
          </cell>
        </row>
      </sheetData>
      <sheetData sheetId="21747">
        <row r="9">
          <cell r="A9" t="str">
            <v>A</v>
          </cell>
        </row>
      </sheetData>
      <sheetData sheetId="21748">
        <row r="9">
          <cell r="A9" t="str">
            <v>A</v>
          </cell>
        </row>
      </sheetData>
      <sheetData sheetId="21749">
        <row r="9">
          <cell r="A9" t="str">
            <v>A</v>
          </cell>
        </row>
      </sheetData>
      <sheetData sheetId="21750">
        <row r="9">
          <cell r="A9" t="str">
            <v>A</v>
          </cell>
        </row>
      </sheetData>
      <sheetData sheetId="21751">
        <row r="9">
          <cell r="A9" t="str">
            <v>A</v>
          </cell>
        </row>
      </sheetData>
      <sheetData sheetId="21752">
        <row r="9">
          <cell r="A9" t="str">
            <v>A</v>
          </cell>
        </row>
      </sheetData>
      <sheetData sheetId="21753">
        <row r="9">
          <cell r="A9" t="str">
            <v>A</v>
          </cell>
        </row>
      </sheetData>
      <sheetData sheetId="21754">
        <row r="9">
          <cell r="A9" t="str">
            <v>A</v>
          </cell>
        </row>
      </sheetData>
      <sheetData sheetId="21755">
        <row r="9">
          <cell r="A9" t="str">
            <v>A</v>
          </cell>
        </row>
      </sheetData>
      <sheetData sheetId="21756">
        <row r="9">
          <cell r="A9" t="str">
            <v>A</v>
          </cell>
        </row>
      </sheetData>
      <sheetData sheetId="21757">
        <row r="9">
          <cell r="A9" t="str">
            <v>A</v>
          </cell>
        </row>
      </sheetData>
      <sheetData sheetId="21758">
        <row r="9">
          <cell r="A9" t="str">
            <v>A</v>
          </cell>
        </row>
      </sheetData>
      <sheetData sheetId="21759">
        <row r="9">
          <cell r="A9" t="str">
            <v>A</v>
          </cell>
        </row>
      </sheetData>
      <sheetData sheetId="21760">
        <row r="9">
          <cell r="A9" t="str">
            <v>A</v>
          </cell>
        </row>
      </sheetData>
      <sheetData sheetId="21761">
        <row r="9">
          <cell r="A9" t="str">
            <v>A</v>
          </cell>
        </row>
      </sheetData>
      <sheetData sheetId="21762">
        <row r="9">
          <cell r="A9" t="str">
            <v>A</v>
          </cell>
        </row>
      </sheetData>
      <sheetData sheetId="21763">
        <row r="9">
          <cell r="A9" t="str">
            <v>A</v>
          </cell>
        </row>
      </sheetData>
      <sheetData sheetId="21764">
        <row r="9">
          <cell r="A9" t="str">
            <v>A</v>
          </cell>
        </row>
      </sheetData>
      <sheetData sheetId="21765">
        <row r="9">
          <cell r="A9" t="str">
            <v>A</v>
          </cell>
        </row>
      </sheetData>
      <sheetData sheetId="21766">
        <row r="9">
          <cell r="A9" t="str">
            <v>A</v>
          </cell>
        </row>
      </sheetData>
      <sheetData sheetId="21767">
        <row r="9">
          <cell r="A9" t="str">
            <v>A</v>
          </cell>
        </row>
      </sheetData>
      <sheetData sheetId="21768">
        <row r="9">
          <cell r="A9" t="str">
            <v>A</v>
          </cell>
        </row>
      </sheetData>
      <sheetData sheetId="21769">
        <row r="9">
          <cell r="A9" t="str">
            <v>A</v>
          </cell>
        </row>
      </sheetData>
      <sheetData sheetId="21770">
        <row r="9">
          <cell r="A9" t="str">
            <v>A</v>
          </cell>
        </row>
      </sheetData>
      <sheetData sheetId="21771">
        <row r="9">
          <cell r="A9" t="str">
            <v>A</v>
          </cell>
        </row>
      </sheetData>
      <sheetData sheetId="21772">
        <row r="9">
          <cell r="A9" t="str">
            <v>A</v>
          </cell>
        </row>
      </sheetData>
      <sheetData sheetId="21773">
        <row r="9">
          <cell r="A9" t="str">
            <v>A</v>
          </cell>
        </row>
      </sheetData>
      <sheetData sheetId="21774">
        <row r="9">
          <cell r="A9" t="str">
            <v>A</v>
          </cell>
        </row>
      </sheetData>
      <sheetData sheetId="21775">
        <row r="9">
          <cell r="A9" t="str">
            <v>A</v>
          </cell>
        </row>
      </sheetData>
      <sheetData sheetId="21776">
        <row r="9">
          <cell r="A9" t="str">
            <v>A</v>
          </cell>
        </row>
      </sheetData>
      <sheetData sheetId="21777">
        <row r="9">
          <cell r="A9" t="str">
            <v>A</v>
          </cell>
        </row>
      </sheetData>
      <sheetData sheetId="21778">
        <row r="9">
          <cell r="A9" t="str">
            <v>A</v>
          </cell>
        </row>
      </sheetData>
      <sheetData sheetId="21779">
        <row r="9">
          <cell r="A9" t="str">
            <v>A</v>
          </cell>
        </row>
      </sheetData>
      <sheetData sheetId="21780">
        <row r="9">
          <cell r="A9" t="str">
            <v>A</v>
          </cell>
        </row>
      </sheetData>
      <sheetData sheetId="21781">
        <row r="9">
          <cell r="A9" t="str">
            <v>A</v>
          </cell>
        </row>
      </sheetData>
      <sheetData sheetId="21782">
        <row r="9">
          <cell r="A9" t="str">
            <v>A</v>
          </cell>
        </row>
      </sheetData>
      <sheetData sheetId="21783">
        <row r="9">
          <cell r="A9" t="str">
            <v>A</v>
          </cell>
        </row>
      </sheetData>
      <sheetData sheetId="21784">
        <row r="9">
          <cell r="A9" t="str">
            <v>A</v>
          </cell>
        </row>
      </sheetData>
      <sheetData sheetId="21785">
        <row r="9">
          <cell r="A9" t="str">
            <v>A</v>
          </cell>
        </row>
      </sheetData>
      <sheetData sheetId="21786">
        <row r="9">
          <cell r="A9" t="str">
            <v>A</v>
          </cell>
        </row>
      </sheetData>
      <sheetData sheetId="21787">
        <row r="9">
          <cell r="A9" t="str">
            <v>A</v>
          </cell>
        </row>
      </sheetData>
      <sheetData sheetId="21788">
        <row r="9">
          <cell r="A9" t="str">
            <v>A</v>
          </cell>
        </row>
      </sheetData>
      <sheetData sheetId="21789">
        <row r="9">
          <cell r="A9" t="str">
            <v>A</v>
          </cell>
        </row>
      </sheetData>
      <sheetData sheetId="21790">
        <row r="9">
          <cell r="A9" t="str">
            <v>A</v>
          </cell>
        </row>
      </sheetData>
      <sheetData sheetId="21791">
        <row r="9">
          <cell r="A9" t="str">
            <v>A</v>
          </cell>
        </row>
      </sheetData>
      <sheetData sheetId="21792">
        <row r="9">
          <cell r="A9" t="str">
            <v>A</v>
          </cell>
        </row>
      </sheetData>
      <sheetData sheetId="21793">
        <row r="9">
          <cell r="A9" t="str">
            <v>A</v>
          </cell>
        </row>
      </sheetData>
      <sheetData sheetId="21794">
        <row r="9">
          <cell r="A9" t="str">
            <v>A</v>
          </cell>
        </row>
      </sheetData>
      <sheetData sheetId="21795">
        <row r="9">
          <cell r="A9" t="str">
            <v>A</v>
          </cell>
        </row>
      </sheetData>
      <sheetData sheetId="21796">
        <row r="9">
          <cell r="A9" t="str">
            <v>A</v>
          </cell>
        </row>
      </sheetData>
      <sheetData sheetId="21797">
        <row r="9">
          <cell r="A9" t="str">
            <v>A</v>
          </cell>
        </row>
      </sheetData>
      <sheetData sheetId="21798">
        <row r="9">
          <cell r="A9" t="str">
            <v>A</v>
          </cell>
        </row>
      </sheetData>
      <sheetData sheetId="21799">
        <row r="9">
          <cell r="A9" t="str">
            <v>A</v>
          </cell>
        </row>
      </sheetData>
      <sheetData sheetId="21800">
        <row r="9">
          <cell r="A9" t="str">
            <v>A</v>
          </cell>
        </row>
      </sheetData>
      <sheetData sheetId="21801">
        <row r="9">
          <cell r="A9" t="str">
            <v>A</v>
          </cell>
        </row>
      </sheetData>
      <sheetData sheetId="21802">
        <row r="9">
          <cell r="A9" t="str">
            <v>A</v>
          </cell>
        </row>
      </sheetData>
      <sheetData sheetId="21803">
        <row r="9">
          <cell r="A9" t="str">
            <v>A</v>
          </cell>
        </row>
      </sheetData>
      <sheetData sheetId="21804">
        <row r="9">
          <cell r="A9" t="str">
            <v>A</v>
          </cell>
        </row>
      </sheetData>
      <sheetData sheetId="21805">
        <row r="9">
          <cell r="A9" t="str">
            <v>A</v>
          </cell>
        </row>
      </sheetData>
      <sheetData sheetId="21806">
        <row r="9">
          <cell r="A9" t="str">
            <v>A</v>
          </cell>
        </row>
      </sheetData>
      <sheetData sheetId="21807">
        <row r="9">
          <cell r="A9" t="str">
            <v>A</v>
          </cell>
        </row>
      </sheetData>
      <sheetData sheetId="21808">
        <row r="9">
          <cell r="A9" t="str">
            <v>A</v>
          </cell>
        </row>
      </sheetData>
      <sheetData sheetId="21809">
        <row r="9">
          <cell r="A9" t="str">
            <v>A</v>
          </cell>
        </row>
      </sheetData>
      <sheetData sheetId="21810">
        <row r="9">
          <cell r="A9" t="str">
            <v>A</v>
          </cell>
        </row>
      </sheetData>
      <sheetData sheetId="21811">
        <row r="9">
          <cell r="A9" t="str">
            <v>A</v>
          </cell>
        </row>
      </sheetData>
      <sheetData sheetId="21812">
        <row r="9">
          <cell r="A9" t="str">
            <v>A</v>
          </cell>
        </row>
      </sheetData>
      <sheetData sheetId="21813">
        <row r="9">
          <cell r="A9" t="str">
            <v>A</v>
          </cell>
        </row>
      </sheetData>
      <sheetData sheetId="21814">
        <row r="9">
          <cell r="A9" t="str">
            <v>A</v>
          </cell>
        </row>
      </sheetData>
      <sheetData sheetId="21815">
        <row r="9">
          <cell r="A9" t="str">
            <v>A</v>
          </cell>
        </row>
      </sheetData>
      <sheetData sheetId="21816">
        <row r="9">
          <cell r="A9" t="str">
            <v>A</v>
          </cell>
        </row>
      </sheetData>
      <sheetData sheetId="21817">
        <row r="9">
          <cell r="A9" t="str">
            <v>A</v>
          </cell>
        </row>
      </sheetData>
      <sheetData sheetId="21818">
        <row r="9">
          <cell r="A9" t="str">
            <v>A</v>
          </cell>
        </row>
      </sheetData>
      <sheetData sheetId="21819">
        <row r="9">
          <cell r="A9" t="str">
            <v>A</v>
          </cell>
        </row>
      </sheetData>
      <sheetData sheetId="21820">
        <row r="9">
          <cell r="A9" t="str">
            <v>A</v>
          </cell>
        </row>
      </sheetData>
      <sheetData sheetId="21821">
        <row r="9">
          <cell r="A9" t="str">
            <v>A</v>
          </cell>
        </row>
      </sheetData>
      <sheetData sheetId="21822">
        <row r="9">
          <cell r="A9" t="str">
            <v>A</v>
          </cell>
        </row>
      </sheetData>
      <sheetData sheetId="21823">
        <row r="9">
          <cell r="A9" t="str">
            <v>A</v>
          </cell>
        </row>
      </sheetData>
      <sheetData sheetId="21824">
        <row r="9">
          <cell r="A9" t="str">
            <v>A</v>
          </cell>
        </row>
      </sheetData>
      <sheetData sheetId="21825">
        <row r="9">
          <cell r="A9" t="str">
            <v>A</v>
          </cell>
        </row>
      </sheetData>
      <sheetData sheetId="21826">
        <row r="9">
          <cell r="A9" t="str">
            <v>A</v>
          </cell>
        </row>
      </sheetData>
      <sheetData sheetId="21827">
        <row r="9">
          <cell r="A9" t="str">
            <v>A</v>
          </cell>
        </row>
      </sheetData>
      <sheetData sheetId="21828">
        <row r="9">
          <cell r="A9" t="str">
            <v>A</v>
          </cell>
        </row>
      </sheetData>
      <sheetData sheetId="21829">
        <row r="9">
          <cell r="A9" t="str">
            <v>A</v>
          </cell>
        </row>
      </sheetData>
      <sheetData sheetId="21830">
        <row r="9">
          <cell r="A9" t="str">
            <v>A</v>
          </cell>
        </row>
      </sheetData>
      <sheetData sheetId="21831">
        <row r="9">
          <cell r="A9" t="str">
            <v>A</v>
          </cell>
        </row>
      </sheetData>
      <sheetData sheetId="21832">
        <row r="9">
          <cell r="A9" t="str">
            <v>A</v>
          </cell>
        </row>
      </sheetData>
      <sheetData sheetId="21833">
        <row r="9">
          <cell r="A9" t="str">
            <v>A</v>
          </cell>
        </row>
      </sheetData>
      <sheetData sheetId="21834">
        <row r="9">
          <cell r="A9" t="str">
            <v>A</v>
          </cell>
        </row>
      </sheetData>
      <sheetData sheetId="21835">
        <row r="9">
          <cell r="A9" t="str">
            <v>A</v>
          </cell>
        </row>
      </sheetData>
      <sheetData sheetId="21836">
        <row r="9">
          <cell r="A9" t="str">
            <v>A</v>
          </cell>
        </row>
      </sheetData>
      <sheetData sheetId="21837">
        <row r="9">
          <cell r="A9" t="str">
            <v>A</v>
          </cell>
        </row>
      </sheetData>
      <sheetData sheetId="21838">
        <row r="9">
          <cell r="A9" t="str">
            <v>A</v>
          </cell>
        </row>
      </sheetData>
      <sheetData sheetId="21839">
        <row r="9">
          <cell r="A9" t="str">
            <v>A</v>
          </cell>
        </row>
      </sheetData>
      <sheetData sheetId="21840">
        <row r="9">
          <cell r="A9" t="str">
            <v>A</v>
          </cell>
        </row>
      </sheetData>
      <sheetData sheetId="21841">
        <row r="9">
          <cell r="A9" t="str">
            <v>A</v>
          </cell>
        </row>
      </sheetData>
      <sheetData sheetId="21842">
        <row r="9">
          <cell r="A9" t="str">
            <v>A</v>
          </cell>
        </row>
      </sheetData>
      <sheetData sheetId="21843">
        <row r="9">
          <cell r="A9" t="str">
            <v>A</v>
          </cell>
        </row>
      </sheetData>
      <sheetData sheetId="21844">
        <row r="9">
          <cell r="A9" t="str">
            <v>A</v>
          </cell>
        </row>
      </sheetData>
      <sheetData sheetId="21845">
        <row r="9">
          <cell r="A9" t="str">
            <v>A</v>
          </cell>
        </row>
      </sheetData>
      <sheetData sheetId="21846">
        <row r="9">
          <cell r="A9" t="str">
            <v>A</v>
          </cell>
        </row>
      </sheetData>
      <sheetData sheetId="21847">
        <row r="9">
          <cell r="A9" t="str">
            <v>A</v>
          </cell>
        </row>
      </sheetData>
      <sheetData sheetId="21848">
        <row r="9">
          <cell r="A9" t="str">
            <v>A</v>
          </cell>
        </row>
      </sheetData>
      <sheetData sheetId="21849">
        <row r="9">
          <cell r="A9" t="str">
            <v>A</v>
          </cell>
        </row>
      </sheetData>
      <sheetData sheetId="21850">
        <row r="9">
          <cell r="A9" t="str">
            <v>A</v>
          </cell>
        </row>
      </sheetData>
      <sheetData sheetId="21851">
        <row r="9">
          <cell r="A9" t="str">
            <v>A</v>
          </cell>
        </row>
      </sheetData>
      <sheetData sheetId="21852">
        <row r="9">
          <cell r="A9" t="str">
            <v>A</v>
          </cell>
        </row>
      </sheetData>
      <sheetData sheetId="21853">
        <row r="9">
          <cell r="A9" t="str">
            <v>A</v>
          </cell>
        </row>
      </sheetData>
      <sheetData sheetId="21854">
        <row r="9">
          <cell r="A9" t="str">
            <v>A</v>
          </cell>
        </row>
      </sheetData>
      <sheetData sheetId="21855">
        <row r="9">
          <cell r="A9" t="str">
            <v>A</v>
          </cell>
        </row>
      </sheetData>
      <sheetData sheetId="21856">
        <row r="9">
          <cell r="A9" t="str">
            <v>A</v>
          </cell>
        </row>
      </sheetData>
      <sheetData sheetId="21857">
        <row r="9">
          <cell r="A9" t="str">
            <v>A</v>
          </cell>
        </row>
      </sheetData>
      <sheetData sheetId="21858">
        <row r="9">
          <cell r="A9" t="str">
            <v>A</v>
          </cell>
        </row>
      </sheetData>
      <sheetData sheetId="21859">
        <row r="9">
          <cell r="A9" t="str">
            <v>A</v>
          </cell>
        </row>
      </sheetData>
      <sheetData sheetId="21860">
        <row r="9">
          <cell r="A9" t="str">
            <v>A</v>
          </cell>
        </row>
      </sheetData>
      <sheetData sheetId="21861">
        <row r="9">
          <cell r="A9" t="str">
            <v>A</v>
          </cell>
        </row>
      </sheetData>
      <sheetData sheetId="21862">
        <row r="9">
          <cell r="A9" t="str">
            <v>A</v>
          </cell>
        </row>
      </sheetData>
      <sheetData sheetId="21863">
        <row r="9">
          <cell r="A9" t="str">
            <v>A</v>
          </cell>
        </row>
      </sheetData>
      <sheetData sheetId="21864">
        <row r="9">
          <cell r="A9" t="str">
            <v>A</v>
          </cell>
        </row>
      </sheetData>
      <sheetData sheetId="21865">
        <row r="9">
          <cell r="A9" t="str">
            <v>A</v>
          </cell>
        </row>
      </sheetData>
      <sheetData sheetId="21866">
        <row r="9">
          <cell r="A9" t="str">
            <v>A</v>
          </cell>
        </row>
      </sheetData>
      <sheetData sheetId="21867">
        <row r="9">
          <cell r="A9" t="str">
            <v>A</v>
          </cell>
        </row>
      </sheetData>
      <sheetData sheetId="21868">
        <row r="9">
          <cell r="A9" t="str">
            <v>A</v>
          </cell>
        </row>
      </sheetData>
      <sheetData sheetId="21869">
        <row r="9">
          <cell r="A9" t="str">
            <v>A</v>
          </cell>
        </row>
      </sheetData>
      <sheetData sheetId="21870">
        <row r="9">
          <cell r="A9" t="str">
            <v>A</v>
          </cell>
        </row>
      </sheetData>
      <sheetData sheetId="21871">
        <row r="9">
          <cell r="A9" t="str">
            <v>A</v>
          </cell>
        </row>
      </sheetData>
      <sheetData sheetId="21872">
        <row r="9">
          <cell r="A9" t="str">
            <v>A</v>
          </cell>
        </row>
      </sheetData>
      <sheetData sheetId="21873">
        <row r="9">
          <cell r="A9" t="str">
            <v>A</v>
          </cell>
        </row>
      </sheetData>
      <sheetData sheetId="21874">
        <row r="9">
          <cell r="A9" t="str">
            <v>A</v>
          </cell>
        </row>
      </sheetData>
      <sheetData sheetId="21875">
        <row r="9">
          <cell r="A9" t="str">
            <v>A</v>
          </cell>
        </row>
      </sheetData>
      <sheetData sheetId="21876">
        <row r="9">
          <cell r="A9" t="str">
            <v>A</v>
          </cell>
        </row>
      </sheetData>
      <sheetData sheetId="21877">
        <row r="9">
          <cell r="A9" t="str">
            <v>A</v>
          </cell>
        </row>
      </sheetData>
      <sheetData sheetId="21878">
        <row r="9">
          <cell r="A9" t="str">
            <v>A</v>
          </cell>
        </row>
      </sheetData>
      <sheetData sheetId="21879">
        <row r="9">
          <cell r="A9" t="str">
            <v>A</v>
          </cell>
        </row>
      </sheetData>
      <sheetData sheetId="21880">
        <row r="9">
          <cell r="A9" t="str">
            <v>A</v>
          </cell>
        </row>
      </sheetData>
      <sheetData sheetId="21881">
        <row r="9">
          <cell r="A9" t="str">
            <v>A</v>
          </cell>
        </row>
      </sheetData>
      <sheetData sheetId="21882">
        <row r="9">
          <cell r="A9" t="str">
            <v>A</v>
          </cell>
        </row>
      </sheetData>
      <sheetData sheetId="21883">
        <row r="9">
          <cell r="A9" t="str">
            <v>A</v>
          </cell>
        </row>
      </sheetData>
      <sheetData sheetId="21884">
        <row r="9">
          <cell r="A9" t="str">
            <v>A</v>
          </cell>
        </row>
      </sheetData>
      <sheetData sheetId="21885">
        <row r="9">
          <cell r="A9" t="str">
            <v>A</v>
          </cell>
        </row>
      </sheetData>
      <sheetData sheetId="21886">
        <row r="9">
          <cell r="A9" t="str">
            <v>A</v>
          </cell>
        </row>
      </sheetData>
      <sheetData sheetId="21887">
        <row r="9">
          <cell r="A9" t="str">
            <v>A</v>
          </cell>
        </row>
      </sheetData>
      <sheetData sheetId="21888">
        <row r="9">
          <cell r="A9" t="str">
            <v>A</v>
          </cell>
        </row>
      </sheetData>
      <sheetData sheetId="21889">
        <row r="9">
          <cell r="A9" t="str">
            <v>A</v>
          </cell>
        </row>
      </sheetData>
      <sheetData sheetId="21890">
        <row r="9">
          <cell r="A9" t="str">
            <v>A</v>
          </cell>
        </row>
      </sheetData>
      <sheetData sheetId="21891">
        <row r="9">
          <cell r="A9" t="str">
            <v>A</v>
          </cell>
        </row>
      </sheetData>
      <sheetData sheetId="21892">
        <row r="9">
          <cell r="A9" t="str">
            <v>A</v>
          </cell>
        </row>
      </sheetData>
      <sheetData sheetId="21893">
        <row r="9">
          <cell r="A9" t="str">
            <v>A</v>
          </cell>
        </row>
      </sheetData>
      <sheetData sheetId="21894">
        <row r="9">
          <cell r="A9" t="str">
            <v>A</v>
          </cell>
        </row>
      </sheetData>
      <sheetData sheetId="21895">
        <row r="9">
          <cell r="A9" t="str">
            <v>A</v>
          </cell>
        </row>
      </sheetData>
      <sheetData sheetId="21896">
        <row r="9">
          <cell r="A9" t="str">
            <v>A</v>
          </cell>
        </row>
      </sheetData>
      <sheetData sheetId="21897">
        <row r="9">
          <cell r="A9" t="str">
            <v>A</v>
          </cell>
        </row>
      </sheetData>
      <sheetData sheetId="21898">
        <row r="9">
          <cell r="A9" t="str">
            <v>A</v>
          </cell>
        </row>
      </sheetData>
      <sheetData sheetId="21899">
        <row r="9">
          <cell r="A9" t="str">
            <v>A</v>
          </cell>
        </row>
      </sheetData>
      <sheetData sheetId="21900">
        <row r="9">
          <cell r="A9" t="str">
            <v>A</v>
          </cell>
        </row>
      </sheetData>
      <sheetData sheetId="21901">
        <row r="9">
          <cell r="A9" t="str">
            <v>A</v>
          </cell>
        </row>
      </sheetData>
      <sheetData sheetId="21902">
        <row r="9">
          <cell r="A9" t="str">
            <v>A</v>
          </cell>
        </row>
      </sheetData>
      <sheetData sheetId="21903">
        <row r="9">
          <cell r="A9" t="str">
            <v>A</v>
          </cell>
        </row>
      </sheetData>
      <sheetData sheetId="21904">
        <row r="9">
          <cell r="A9" t="str">
            <v>A</v>
          </cell>
        </row>
      </sheetData>
      <sheetData sheetId="21905">
        <row r="9">
          <cell r="A9" t="str">
            <v>A</v>
          </cell>
        </row>
      </sheetData>
      <sheetData sheetId="21906">
        <row r="9">
          <cell r="A9" t="str">
            <v>A</v>
          </cell>
        </row>
      </sheetData>
      <sheetData sheetId="21907">
        <row r="9">
          <cell r="A9" t="str">
            <v>A</v>
          </cell>
        </row>
      </sheetData>
      <sheetData sheetId="21908">
        <row r="9">
          <cell r="A9" t="str">
            <v>A</v>
          </cell>
        </row>
      </sheetData>
      <sheetData sheetId="21909">
        <row r="9">
          <cell r="A9" t="str">
            <v>A</v>
          </cell>
        </row>
      </sheetData>
      <sheetData sheetId="21910">
        <row r="9">
          <cell r="A9" t="str">
            <v>A</v>
          </cell>
        </row>
      </sheetData>
      <sheetData sheetId="21911">
        <row r="9">
          <cell r="A9" t="str">
            <v>A</v>
          </cell>
        </row>
      </sheetData>
      <sheetData sheetId="21912">
        <row r="9">
          <cell r="A9" t="str">
            <v>A</v>
          </cell>
        </row>
      </sheetData>
      <sheetData sheetId="21913">
        <row r="9">
          <cell r="A9" t="str">
            <v>A</v>
          </cell>
        </row>
      </sheetData>
      <sheetData sheetId="21914">
        <row r="9">
          <cell r="A9" t="str">
            <v>A</v>
          </cell>
        </row>
      </sheetData>
      <sheetData sheetId="21915">
        <row r="9">
          <cell r="A9" t="str">
            <v>A</v>
          </cell>
        </row>
      </sheetData>
      <sheetData sheetId="21916">
        <row r="9">
          <cell r="A9" t="str">
            <v>A</v>
          </cell>
        </row>
      </sheetData>
      <sheetData sheetId="21917">
        <row r="9">
          <cell r="A9" t="str">
            <v>A</v>
          </cell>
        </row>
      </sheetData>
      <sheetData sheetId="21918">
        <row r="9">
          <cell r="A9" t="str">
            <v>A</v>
          </cell>
        </row>
      </sheetData>
      <sheetData sheetId="21919">
        <row r="9">
          <cell r="A9" t="str">
            <v>A</v>
          </cell>
        </row>
      </sheetData>
      <sheetData sheetId="21920">
        <row r="9">
          <cell r="A9" t="str">
            <v>A</v>
          </cell>
        </row>
      </sheetData>
      <sheetData sheetId="21921">
        <row r="9">
          <cell r="A9" t="str">
            <v>A</v>
          </cell>
        </row>
      </sheetData>
      <sheetData sheetId="21922">
        <row r="9">
          <cell r="A9" t="str">
            <v>A</v>
          </cell>
        </row>
      </sheetData>
      <sheetData sheetId="21923">
        <row r="9">
          <cell r="A9" t="str">
            <v>A</v>
          </cell>
        </row>
      </sheetData>
      <sheetData sheetId="21924">
        <row r="9">
          <cell r="A9" t="str">
            <v>A</v>
          </cell>
        </row>
      </sheetData>
      <sheetData sheetId="21925">
        <row r="9">
          <cell r="A9" t="str">
            <v>A</v>
          </cell>
        </row>
      </sheetData>
      <sheetData sheetId="21926">
        <row r="9">
          <cell r="A9" t="str">
            <v>A</v>
          </cell>
        </row>
      </sheetData>
      <sheetData sheetId="21927">
        <row r="9">
          <cell r="A9" t="str">
            <v>A</v>
          </cell>
        </row>
      </sheetData>
      <sheetData sheetId="21928">
        <row r="9">
          <cell r="A9" t="str">
            <v>A</v>
          </cell>
        </row>
      </sheetData>
      <sheetData sheetId="21929">
        <row r="9">
          <cell r="A9" t="str">
            <v>A</v>
          </cell>
        </row>
      </sheetData>
      <sheetData sheetId="21930">
        <row r="9">
          <cell r="A9" t="str">
            <v>A</v>
          </cell>
        </row>
      </sheetData>
      <sheetData sheetId="21931">
        <row r="9">
          <cell r="A9" t="str">
            <v>A</v>
          </cell>
        </row>
      </sheetData>
      <sheetData sheetId="21932">
        <row r="9">
          <cell r="A9" t="str">
            <v>A</v>
          </cell>
        </row>
      </sheetData>
      <sheetData sheetId="21933">
        <row r="9">
          <cell r="A9" t="str">
            <v>A</v>
          </cell>
        </row>
      </sheetData>
      <sheetData sheetId="21934">
        <row r="9">
          <cell r="A9" t="str">
            <v>A</v>
          </cell>
        </row>
      </sheetData>
      <sheetData sheetId="21935">
        <row r="9">
          <cell r="A9" t="str">
            <v>A</v>
          </cell>
        </row>
      </sheetData>
      <sheetData sheetId="21936">
        <row r="9">
          <cell r="A9" t="str">
            <v>A</v>
          </cell>
        </row>
      </sheetData>
      <sheetData sheetId="21937">
        <row r="9">
          <cell r="A9" t="str">
            <v>A</v>
          </cell>
        </row>
      </sheetData>
      <sheetData sheetId="21938">
        <row r="9">
          <cell r="A9" t="str">
            <v>A</v>
          </cell>
        </row>
      </sheetData>
      <sheetData sheetId="21939">
        <row r="9">
          <cell r="A9" t="str">
            <v>A</v>
          </cell>
        </row>
      </sheetData>
      <sheetData sheetId="21940">
        <row r="9">
          <cell r="A9" t="str">
            <v>A</v>
          </cell>
        </row>
      </sheetData>
      <sheetData sheetId="21941">
        <row r="9">
          <cell r="A9" t="str">
            <v>A</v>
          </cell>
        </row>
      </sheetData>
      <sheetData sheetId="21942">
        <row r="9">
          <cell r="A9" t="str">
            <v>A</v>
          </cell>
        </row>
      </sheetData>
      <sheetData sheetId="21943">
        <row r="9">
          <cell r="A9" t="str">
            <v>A</v>
          </cell>
        </row>
      </sheetData>
      <sheetData sheetId="21944">
        <row r="9">
          <cell r="A9" t="str">
            <v>A</v>
          </cell>
        </row>
      </sheetData>
      <sheetData sheetId="21945">
        <row r="9">
          <cell r="A9" t="str">
            <v>A</v>
          </cell>
        </row>
      </sheetData>
      <sheetData sheetId="21946">
        <row r="9">
          <cell r="A9" t="str">
            <v>A</v>
          </cell>
        </row>
      </sheetData>
      <sheetData sheetId="21947">
        <row r="9">
          <cell r="A9" t="str">
            <v>A</v>
          </cell>
        </row>
      </sheetData>
      <sheetData sheetId="21948">
        <row r="9">
          <cell r="A9" t="str">
            <v>A</v>
          </cell>
        </row>
      </sheetData>
      <sheetData sheetId="21949">
        <row r="9">
          <cell r="A9" t="str">
            <v>A</v>
          </cell>
        </row>
      </sheetData>
      <sheetData sheetId="21950">
        <row r="9">
          <cell r="A9" t="str">
            <v>A</v>
          </cell>
        </row>
      </sheetData>
      <sheetData sheetId="21951">
        <row r="9">
          <cell r="A9" t="str">
            <v>A</v>
          </cell>
        </row>
      </sheetData>
      <sheetData sheetId="21952">
        <row r="9">
          <cell r="A9" t="str">
            <v>A</v>
          </cell>
        </row>
      </sheetData>
      <sheetData sheetId="21953">
        <row r="9">
          <cell r="A9" t="str">
            <v>A</v>
          </cell>
        </row>
      </sheetData>
      <sheetData sheetId="21954">
        <row r="9">
          <cell r="A9" t="str">
            <v>A</v>
          </cell>
        </row>
      </sheetData>
      <sheetData sheetId="21955">
        <row r="9">
          <cell r="A9" t="str">
            <v>A</v>
          </cell>
        </row>
      </sheetData>
      <sheetData sheetId="21956">
        <row r="9">
          <cell r="A9" t="str">
            <v>A</v>
          </cell>
        </row>
      </sheetData>
      <sheetData sheetId="21957">
        <row r="9">
          <cell r="A9" t="str">
            <v>A</v>
          </cell>
        </row>
      </sheetData>
      <sheetData sheetId="21958">
        <row r="9">
          <cell r="A9" t="str">
            <v>A</v>
          </cell>
        </row>
      </sheetData>
      <sheetData sheetId="21959">
        <row r="9">
          <cell r="A9" t="str">
            <v>A</v>
          </cell>
        </row>
      </sheetData>
      <sheetData sheetId="21960">
        <row r="9">
          <cell r="A9" t="str">
            <v>A</v>
          </cell>
        </row>
      </sheetData>
      <sheetData sheetId="21961">
        <row r="9">
          <cell r="A9" t="str">
            <v>A</v>
          </cell>
        </row>
      </sheetData>
      <sheetData sheetId="21962">
        <row r="9">
          <cell r="A9" t="str">
            <v>A</v>
          </cell>
        </row>
      </sheetData>
      <sheetData sheetId="21963">
        <row r="9">
          <cell r="A9" t="str">
            <v>A</v>
          </cell>
        </row>
      </sheetData>
      <sheetData sheetId="21964">
        <row r="9">
          <cell r="A9" t="str">
            <v>A</v>
          </cell>
        </row>
      </sheetData>
      <sheetData sheetId="21965">
        <row r="9">
          <cell r="A9" t="str">
            <v>A</v>
          </cell>
        </row>
      </sheetData>
      <sheetData sheetId="21966">
        <row r="9">
          <cell r="A9" t="str">
            <v>A</v>
          </cell>
        </row>
      </sheetData>
      <sheetData sheetId="21967">
        <row r="9">
          <cell r="A9" t="str">
            <v>A</v>
          </cell>
        </row>
      </sheetData>
      <sheetData sheetId="21968">
        <row r="9">
          <cell r="A9" t="str">
            <v>A</v>
          </cell>
        </row>
      </sheetData>
      <sheetData sheetId="21969">
        <row r="9">
          <cell r="A9" t="str">
            <v>A</v>
          </cell>
        </row>
      </sheetData>
      <sheetData sheetId="21970">
        <row r="9">
          <cell r="A9" t="str">
            <v>A</v>
          </cell>
        </row>
      </sheetData>
      <sheetData sheetId="21971">
        <row r="9">
          <cell r="A9" t="str">
            <v>A</v>
          </cell>
        </row>
      </sheetData>
      <sheetData sheetId="21972">
        <row r="9">
          <cell r="A9" t="str">
            <v>A</v>
          </cell>
        </row>
      </sheetData>
      <sheetData sheetId="21973">
        <row r="9">
          <cell r="A9" t="str">
            <v>A</v>
          </cell>
        </row>
      </sheetData>
      <sheetData sheetId="21974">
        <row r="9">
          <cell r="A9" t="str">
            <v>A</v>
          </cell>
        </row>
      </sheetData>
      <sheetData sheetId="21975">
        <row r="9">
          <cell r="A9" t="str">
            <v>A</v>
          </cell>
        </row>
      </sheetData>
      <sheetData sheetId="21976">
        <row r="9">
          <cell r="A9" t="str">
            <v>A</v>
          </cell>
        </row>
      </sheetData>
      <sheetData sheetId="21977">
        <row r="9">
          <cell r="A9" t="str">
            <v>A</v>
          </cell>
        </row>
      </sheetData>
      <sheetData sheetId="21978">
        <row r="9">
          <cell r="A9" t="str">
            <v>A</v>
          </cell>
        </row>
      </sheetData>
      <sheetData sheetId="21979">
        <row r="9">
          <cell r="A9" t="str">
            <v>A</v>
          </cell>
        </row>
      </sheetData>
      <sheetData sheetId="21980">
        <row r="9">
          <cell r="A9" t="str">
            <v>A</v>
          </cell>
        </row>
      </sheetData>
      <sheetData sheetId="21981">
        <row r="9">
          <cell r="A9" t="str">
            <v>A</v>
          </cell>
        </row>
      </sheetData>
      <sheetData sheetId="21982">
        <row r="9">
          <cell r="A9" t="str">
            <v>A</v>
          </cell>
        </row>
      </sheetData>
      <sheetData sheetId="21983">
        <row r="9">
          <cell r="A9" t="str">
            <v>A</v>
          </cell>
        </row>
      </sheetData>
      <sheetData sheetId="21984">
        <row r="9">
          <cell r="A9" t="str">
            <v>A</v>
          </cell>
        </row>
      </sheetData>
      <sheetData sheetId="21985">
        <row r="9">
          <cell r="A9" t="str">
            <v>A</v>
          </cell>
        </row>
      </sheetData>
      <sheetData sheetId="21986">
        <row r="9">
          <cell r="A9" t="str">
            <v>A</v>
          </cell>
        </row>
      </sheetData>
      <sheetData sheetId="21987">
        <row r="9">
          <cell r="A9" t="str">
            <v>A</v>
          </cell>
        </row>
      </sheetData>
      <sheetData sheetId="21988">
        <row r="9">
          <cell r="A9" t="str">
            <v>A</v>
          </cell>
        </row>
      </sheetData>
      <sheetData sheetId="21989">
        <row r="9">
          <cell r="A9" t="str">
            <v>A</v>
          </cell>
        </row>
      </sheetData>
      <sheetData sheetId="21990">
        <row r="9">
          <cell r="A9" t="str">
            <v>A</v>
          </cell>
        </row>
      </sheetData>
      <sheetData sheetId="21991">
        <row r="9">
          <cell r="A9" t="str">
            <v>A</v>
          </cell>
        </row>
      </sheetData>
      <sheetData sheetId="21992">
        <row r="9">
          <cell r="A9" t="str">
            <v>A</v>
          </cell>
        </row>
      </sheetData>
      <sheetData sheetId="21993">
        <row r="9">
          <cell r="A9" t="str">
            <v>A</v>
          </cell>
        </row>
      </sheetData>
      <sheetData sheetId="21994">
        <row r="9">
          <cell r="A9" t="str">
            <v>A</v>
          </cell>
        </row>
      </sheetData>
      <sheetData sheetId="21995">
        <row r="9">
          <cell r="A9" t="str">
            <v>A</v>
          </cell>
        </row>
      </sheetData>
      <sheetData sheetId="21996">
        <row r="9">
          <cell r="A9" t="str">
            <v>A</v>
          </cell>
        </row>
      </sheetData>
      <sheetData sheetId="21997">
        <row r="9">
          <cell r="A9" t="str">
            <v>A</v>
          </cell>
        </row>
      </sheetData>
      <sheetData sheetId="21998">
        <row r="9">
          <cell r="A9" t="str">
            <v>A</v>
          </cell>
        </row>
      </sheetData>
      <sheetData sheetId="21999">
        <row r="9">
          <cell r="A9" t="str">
            <v>A</v>
          </cell>
        </row>
      </sheetData>
      <sheetData sheetId="22000">
        <row r="9">
          <cell r="A9" t="str">
            <v>A</v>
          </cell>
        </row>
      </sheetData>
      <sheetData sheetId="22001">
        <row r="9">
          <cell r="A9" t="str">
            <v>A</v>
          </cell>
        </row>
      </sheetData>
      <sheetData sheetId="22002">
        <row r="9">
          <cell r="A9" t="str">
            <v>A</v>
          </cell>
        </row>
      </sheetData>
      <sheetData sheetId="22003">
        <row r="9">
          <cell r="A9" t="str">
            <v>A</v>
          </cell>
        </row>
      </sheetData>
      <sheetData sheetId="22004">
        <row r="9">
          <cell r="A9" t="str">
            <v>A</v>
          </cell>
        </row>
      </sheetData>
      <sheetData sheetId="22005">
        <row r="9">
          <cell r="A9" t="str">
            <v>A</v>
          </cell>
        </row>
      </sheetData>
      <sheetData sheetId="22006">
        <row r="9">
          <cell r="A9" t="str">
            <v>A</v>
          </cell>
        </row>
      </sheetData>
      <sheetData sheetId="22007">
        <row r="9">
          <cell r="A9" t="str">
            <v>A</v>
          </cell>
        </row>
      </sheetData>
      <sheetData sheetId="22008">
        <row r="9">
          <cell r="A9" t="str">
            <v>A</v>
          </cell>
        </row>
      </sheetData>
      <sheetData sheetId="22009">
        <row r="9">
          <cell r="A9" t="str">
            <v>A</v>
          </cell>
        </row>
      </sheetData>
      <sheetData sheetId="22010">
        <row r="9">
          <cell r="A9" t="str">
            <v>A</v>
          </cell>
        </row>
      </sheetData>
      <sheetData sheetId="22011">
        <row r="9">
          <cell r="A9" t="str">
            <v>A</v>
          </cell>
        </row>
      </sheetData>
      <sheetData sheetId="22012">
        <row r="9">
          <cell r="A9" t="str">
            <v>A</v>
          </cell>
        </row>
      </sheetData>
      <sheetData sheetId="22013">
        <row r="9">
          <cell r="A9" t="str">
            <v>A</v>
          </cell>
        </row>
      </sheetData>
      <sheetData sheetId="22014">
        <row r="9">
          <cell r="A9" t="str">
            <v>A</v>
          </cell>
        </row>
      </sheetData>
      <sheetData sheetId="22015">
        <row r="9">
          <cell r="A9" t="str">
            <v>A</v>
          </cell>
        </row>
      </sheetData>
      <sheetData sheetId="22016">
        <row r="9">
          <cell r="A9" t="str">
            <v>A</v>
          </cell>
        </row>
      </sheetData>
      <sheetData sheetId="22017">
        <row r="9">
          <cell r="A9" t="str">
            <v>A</v>
          </cell>
        </row>
      </sheetData>
      <sheetData sheetId="22018">
        <row r="9">
          <cell r="A9" t="str">
            <v>A</v>
          </cell>
        </row>
      </sheetData>
      <sheetData sheetId="22019">
        <row r="9">
          <cell r="A9" t="str">
            <v>A</v>
          </cell>
        </row>
      </sheetData>
      <sheetData sheetId="22020">
        <row r="9">
          <cell r="A9" t="str">
            <v>A</v>
          </cell>
        </row>
      </sheetData>
      <sheetData sheetId="22021">
        <row r="9">
          <cell r="A9" t="str">
            <v>A</v>
          </cell>
        </row>
      </sheetData>
      <sheetData sheetId="22022">
        <row r="9">
          <cell r="A9" t="str">
            <v>A</v>
          </cell>
        </row>
      </sheetData>
      <sheetData sheetId="22023">
        <row r="9">
          <cell r="A9" t="str">
            <v>A</v>
          </cell>
        </row>
      </sheetData>
      <sheetData sheetId="22024">
        <row r="9">
          <cell r="A9" t="str">
            <v>A</v>
          </cell>
        </row>
      </sheetData>
      <sheetData sheetId="22025">
        <row r="9">
          <cell r="A9" t="str">
            <v>A</v>
          </cell>
        </row>
      </sheetData>
      <sheetData sheetId="22026">
        <row r="9">
          <cell r="A9" t="str">
            <v>A</v>
          </cell>
        </row>
      </sheetData>
      <sheetData sheetId="22027">
        <row r="9">
          <cell r="A9" t="str">
            <v>A</v>
          </cell>
        </row>
      </sheetData>
      <sheetData sheetId="22028">
        <row r="9">
          <cell r="A9" t="str">
            <v>A</v>
          </cell>
        </row>
      </sheetData>
      <sheetData sheetId="22029">
        <row r="9">
          <cell r="A9" t="str">
            <v>A</v>
          </cell>
        </row>
      </sheetData>
      <sheetData sheetId="22030">
        <row r="9">
          <cell r="A9" t="str">
            <v>A</v>
          </cell>
        </row>
      </sheetData>
      <sheetData sheetId="22031">
        <row r="9">
          <cell r="A9" t="str">
            <v>A</v>
          </cell>
        </row>
      </sheetData>
      <sheetData sheetId="22032">
        <row r="9">
          <cell r="A9" t="str">
            <v>A</v>
          </cell>
        </row>
      </sheetData>
      <sheetData sheetId="22033">
        <row r="9">
          <cell r="A9" t="str">
            <v>A</v>
          </cell>
        </row>
      </sheetData>
      <sheetData sheetId="22034">
        <row r="9">
          <cell r="A9" t="str">
            <v>A</v>
          </cell>
        </row>
      </sheetData>
      <sheetData sheetId="22035">
        <row r="9">
          <cell r="A9" t="str">
            <v>A</v>
          </cell>
        </row>
      </sheetData>
      <sheetData sheetId="22036">
        <row r="9">
          <cell r="A9" t="str">
            <v>A</v>
          </cell>
        </row>
      </sheetData>
      <sheetData sheetId="22037">
        <row r="9">
          <cell r="A9" t="str">
            <v>A</v>
          </cell>
        </row>
      </sheetData>
      <sheetData sheetId="22038">
        <row r="9">
          <cell r="A9" t="str">
            <v>A</v>
          </cell>
        </row>
      </sheetData>
      <sheetData sheetId="22039">
        <row r="9">
          <cell r="A9" t="str">
            <v>A</v>
          </cell>
        </row>
      </sheetData>
      <sheetData sheetId="22040">
        <row r="9">
          <cell r="A9" t="str">
            <v>A</v>
          </cell>
        </row>
      </sheetData>
      <sheetData sheetId="22041">
        <row r="9">
          <cell r="A9" t="str">
            <v>A</v>
          </cell>
        </row>
      </sheetData>
      <sheetData sheetId="22042">
        <row r="9">
          <cell r="A9" t="str">
            <v>A</v>
          </cell>
        </row>
      </sheetData>
      <sheetData sheetId="22043">
        <row r="9">
          <cell r="A9" t="str">
            <v>A</v>
          </cell>
        </row>
      </sheetData>
      <sheetData sheetId="22044">
        <row r="9">
          <cell r="A9" t="str">
            <v>A</v>
          </cell>
        </row>
      </sheetData>
      <sheetData sheetId="22045">
        <row r="9">
          <cell r="A9" t="str">
            <v>A</v>
          </cell>
        </row>
      </sheetData>
      <sheetData sheetId="22046">
        <row r="9">
          <cell r="A9" t="str">
            <v>A</v>
          </cell>
        </row>
      </sheetData>
      <sheetData sheetId="22047">
        <row r="9">
          <cell r="A9" t="str">
            <v>A</v>
          </cell>
        </row>
      </sheetData>
      <sheetData sheetId="22048">
        <row r="9">
          <cell r="A9" t="str">
            <v>A</v>
          </cell>
        </row>
      </sheetData>
      <sheetData sheetId="22049">
        <row r="9">
          <cell r="A9" t="str">
            <v>A</v>
          </cell>
        </row>
      </sheetData>
      <sheetData sheetId="22050">
        <row r="9">
          <cell r="A9" t="str">
            <v>A</v>
          </cell>
        </row>
      </sheetData>
      <sheetData sheetId="22051">
        <row r="9">
          <cell r="A9" t="str">
            <v>A</v>
          </cell>
        </row>
      </sheetData>
      <sheetData sheetId="22052">
        <row r="9">
          <cell r="A9" t="str">
            <v>A</v>
          </cell>
        </row>
      </sheetData>
      <sheetData sheetId="22053">
        <row r="9">
          <cell r="A9" t="str">
            <v>A</v>
          </cell>
        </row>
      </sheetData>
      <sheetData sheetId="22054">
        <row r="9">
          <cell r="A9" t="str">
            <v>A</v>
          </cell>
        </row>
      </sheetData>
      <sheetData sheetId="22055">
        <row r="9">
          <cell r="A9" t="str">
            <v>A</v>
          </cell>
        </row>
      </sheetData>
      <sheetData sheetId="22056">
        <row r="9">
          <cell r="A9" t="str">
            <v>A</v>
          </cell>
        </row>
      </sheetData>
      <sheetData sheetId="22057">
        <row r="9">
          <cell r="A9" t="str">
            <v>A</v>
          </cell>
        </row>
      </sheetData>
      <sheetData sheetId="22058">
        <row r="9">
          <cell r="A9" t="str">
            <v>A</v>
          </cell>
        </row>
      </sheetData>
      <sheetData sheetId="22059">
        <row r="9">
          <cell r="A9" t="str">
            <v>A</v>
          </cell>
        </row>
      </sheetData>
      <sheetData sheetId="22060">
        <row r="9">
          <cell r="A9" t="str">
            <v>A</v>
          </cell>
        </row>
      </sheetData>
      <sheetData sheetId="22061">
        <row r="9">
          <cell r="A9" t="str">
            <v>A</v>
          </cell>
        </row>
      </sheetData>
      <sheetData sheetId="22062">
        <row r="9">
          <cell r="A9" t="str">
            <v>A</v>
          </cell>
        </row>
      </sheetData>
      <sheetData sheetId="22063">
        <row r="9">
          <cell r="A9" t="str">
            <v>A</v>
          </cell>
        </row>
      </sheetData>
      <sheetData sheetId="22064">
        <row r="9">
          <cell r="A9" t="str">
            <v>A</v>
          </cell>
        </row>
      </sheetData>
      <sheetData sheetId="22065">
        <row r="9">
          <cell r="A9" t="str">
            <v>A</v>
          </cell>
        </row>
      </sheetData>
      <sheetData sheetId="22066">
        <row r="9">
          <cell r="A9" t="str">
            <v>A</v>
          </cell>
        </row>
      </sheetData>
      <sheetData sheetId="22067">
        <row r="9">
          <cell r="A9" t="str">
            <v>A</v>
          </cell>
        </row>
      </sheetData>
      <sheetData sheetId="22068">
        <row r="9">
          <cell r="A9" t="str">
            <v>A</v>
          </cell>
        </row>
      </sheetData>
      <sheetData sheetId="22069">
        <row r="9">
          <cell r="A9" t="str">
            <v>A</v>
          </cell>
        </row>
      </sheetData>
      <sheetData sheetId="22070">
        <row r="9">
          <cell r="A9" t="str">
            <v>A</v>
          </cell>
        </row>
      </sheetData>
      <sheetData sheetId="22071">
        <row r="9">
          <cell r="A9" t="str">
            <v>A</v>
          </cell>
        </row>
      </sheetData>
      <sheetData sheetId="22072">
        <row r="9">
          <cell r="A9" t="str">
            <v>A</v>
          </cell>
        </row>
      </sheetData>
      <sheetData sheetId="22073">
        <row r="9">
          <cell r="A9" t="str">
            <v>A</v>
          </cell>
        </row>
      </sheetData>
      <sheetData sheetId="22074">
        <row r="9">
          <cell r="A9" t="str">
            <v>A</v>
          </cell>
        </row>
      </sheetData>
      <sheetData sheetId="22075">
        <row r="9">
          <cell r="A9" t="str">
            <v>A</v>
          </cell>
        </row>
      </sheetData>
      <sheetData sheetId="22076">
        <row r="9">
          <cell r="A9" t="str">
            <v>A</v>
          </cell>
        </row>
      </sheetData>
      <sheetData sheetId="22077">
        <row r="9">
          <cell r="A9" t="str">
            <v>A</v>
          </cell>
        </row>
      </sheetData>
      <sheetData sheetId="22078">
        <row r="9">
          <cell r="A9" t="str">
            <v>A</v>
          </cell>
        </row>
      </sheetData>
      <sheetData sheetId="22079">
        <row r="9">
          <cell r="A9" t="str">
            <v>A</v>
          </cell>
        </row>
      </sheetData>
      <sheetData sheetId="22080">
        <row r="9">
          <cell r="A9" t="str">
            <v>A</v>
          </cell>
        </row>
      </sheetData>
      <sheetData sheetId="22081">
        <row r="9">
          <cell r="A9" t="str">
            <v>A</v>
          </cell>
        </row>
      </sheetData>
      <sheetData sheetId="22082">
        <row r="9">
          <cell r="A9" t="str">
            <v>A</v>
          </cell>
        </row>
      </sheetData>
      <sheetData sheetId="22083">
        <row r="9">
          <cell r="A9" t="str">
            <v>A</v>
          </cell>
        </row>
      </sheetData>
      <sheetData sheetId="22084">
        <row r="9">
          <cell r="A9" t="str">
            <v>A</v>
          </cell>
        </row>
      </sheetData>
      <sheetData sheetId="22085">
        <row r="9">
          <cell r="A9" t="str">
            <v>A</v>
          </cell>
        </row>
      </sheetData>
      <sheetData sheetId="22086">
        <row r="9">
          <cell r="A9" t="str">
            <v>A</v>
          </cell>
        </row>
      </sheetData>
      <sheetData sheetId="22087">
        <row r="9">
          <cell r="A9" t="str">
            <v>A</v>
          </cell>
        </row>
      </sheetData>
      <sheetData sheetId="22088">
        <row r="9">
          <cell r="A9" t="str">
            <v>A</v>
          </cell>
        </row>
      </sheetData>
      <sheetData sheetId="22089">
        <row r="9">
          <cell r="A9" t="str">
            <v>A</v>
          </cell>
        </row>
      </sheetData>
      <sheetData sheetId="22090">
        <row r="9">
          <cell r="A9" t="str">
            <v>A</v>
          </cell>
        </row>
      </sheetData>
      <sheetData sheetId="22091">
        <row r="9">
          <cell r="A9" t="str">
            <v>A</v>
          </cell>
        </row>
      </sheetData>
      <sheetData sheetId="22092">
        <row r="9">
          <cell r="A9" t="str">
            <v>A</v>
          </cell>
        </row>
      </sheetData>
      <sheetData sheetId="22093">
        <row r="9">
          <cell r="A9" t="str">
            <v>A</v>
          </cell>
        </row>
      </sheetData>
      <sheetData sheetId="22094">
        <row r="9">
          <cell r="A9" t="str">
            <v>A</v>
          </cell>
        </row>
      </sheetData>
      <sheetData sheetId="22095">
        <row r="9">
          <cell r="A9" t="str">
            <v>A</v>
          </cell>
        </row>
      </sheetData>
      <sheetData sheetId="22096">
        <row r="9">
          <cell r="A9" t="str">
            <v>A</v>
          </cell>
        </row>
      </sheetData>
      <sheetData sheetId="22097">
        <row r="9">
          <cell r="A9" t="str">
            <v>A</v>
          </cell>
        </row>
      </sheetData>
      <sheetData sheetId="22098">
        <row r="9">
          <cell r="A9" t="str">
            <v>A</v>
          </cell>
        </row>
      </sheetData>
      <sheetData sheetId="22099">
        <row r="9">
          <cell r="A9" t="str">
            <v>A</v>
          </cell>
        </row>
      </sheetData>
      <sheetData sheetId="22100">
        <row r="9">
          <cell r="A9" t="str">
            <v>A</v>
          </cell>
        </row>
      </sheetData>
      <sheetData sheetId="22101">
        <row r="9">
          <cell r="A9" t="str">
            <v>A</v>
          </cell>
        </row>
      </sheetData>
      <sheetData sheetId="22102">
        <row r="9">
          <cell r="A9" t="str">
            <v>A</v>
          </cell>
        </row>
      </sheetData>
      <sheetData sheetId="22103">
        <row r="9">
          <cell r="A9" t="str">
            <v>A</v>
          </cell>
        </row>
      </sheetData>
      <sheetData sheetId="22104">
        <row r="9">
          <cell r="A9" t="str">
            <v>A</v>
          </cell>
        </row>
      </sheetData>
      <sheetData sheetId="22105">
        <row r="9">
          <cell r="A9" t="str">
            <v>A</v>
          </cell>
        </row>
      </sheetData>
      <sheetData sheetId="22106">
        <row r="9">
          <cell r="A9" t="str">
            <v>A</v>
          </cell>
        </row>
      </sheetData>
      <sheetData sheetId="22107">
        <row r="9">
          <cell r="A9" t="str">
            <v>A</v>
          </cell>
        </row>
      </sheetData>
      <sheetData sheetId="22108">
        <row r="9">
          <cell r="A9" t="str">
            <v>A</v>
          </cell>
        </row>
      </sheetData>
      <sheetData sheetId="22109">
        <row r="9">
          <cell r="A9" t="str">
            <v>A</v>
          </cell>
        </row>
      </sheetData>
      <sheetData sheetId="22110">
        <row r="9">
          <cell r="A9" t="str">
            <v>A</v>
          </cell>
        </row>
      </sheetData>
      <sheetData sheetId="22111">
        <row r="9">
          <cell r="A9" t="str">
            <v>A</v>
          </cell>
        </row>
      </sheetData>
      <sheetData sheetId="22112">
        <row r="9">
          <cell r="A9" t="str">
            <v>A</v>
          </cell>
        </row>
      </sheetData>
      <sheetData sheetId="22113">
        <row r="9">
          <cell r="A9" t="str">
            <v>A</v>
          </cell>
        </row>
      </sheetData>
      <sheetData sheetId="22114">
        <row r="9">
          <cell r="A9" t="str">
            <v>A</v>
          </cell>
        </row>
      </sheetData>
      <sheetData sheetId="22115">
        <row r="9">
          <cell r="A9" t="str">
            <v>A</v>
          </cell>
        </row>
      </sheetData>
      <sheetData sheetId="22116">
        <row r="9">
          <cell r="A9" t="str">
            <v>A</v>
          </cell>
        </row>
      </sheetData>
      <sheetData sheetId="22117">
        <row r="9">
          <cell r="A9" t="str">
            <v>A</v>
          </cell>
        </row>
      </sheetData>
      <sheetData sheetId="22118">
        <row r="9">
          <cell r="A9" t="str">
            <v>A</v>
          </cell>
        </row>
      </sheetData>
      <sheetData sheetId="22119">
        <row r="9">
          <cell r="A9" t="str">
            <v>A</v>
          </cell>
        </row>
      </sheetData>
      <sheetData sheetId="22120">
        <row r="9">
          <cell r="A9" t="str">
            <v>A</v>
          </cell>
        </row>
      </sheetData>
      <sheetData sheetId="22121">
        <row r="9">
          <cell r="A9" t="str">
            <v>A</v>
          </cell>
        </row>
      </sheetData>
      <sheetData sheetId="22122">
        <row r="9">
          <cell r="A9" t="str">
            <v>A</v>
          </cell>
        </row>
      </sheetData>
      <sheetData sheetId="22123">
        <row r="9">
          <cell r="A9" t="str">
            <v>A</v>
          </cell>
        </row>
      </sheetData>
      <sheetData sheetId="22124">
        <row r="9">
          <cell r="A9" t="str">
            <v>A</v>
          </cell>
        </row>
      </sheetData>
      <sheetData sheetId="22125">
        <row r="9">
          <cell r="A9" t="str">
            <v>A</v>
          </cell>
        </row>
      </sheetData>
      <sheetData sheetId="22126">
        <row r="9">
          <cell r="A9" t="str">
            <v>A</v>
          </cell>
        </row>
      </sheetData>
      <sheetData sheetId="22127">
        <row r="9">
          <cell r="A9" t="str">
            <v>A</v>
          </cell>
        </row>
      </sheetData>
      <sheetData sheetId="22128" refreshError="1"/>
      <sheetData sheetId="22129" refreshError="1"/>
      <sheetData sheetId="22130">
        <row r="9">
          <cell r="A9" t="str">
            <v>A</v>
          </cell>
        </row>
      </sheetData>
      <sheetData sheetId="22131">
        <row r="9">
          <cell r="A9" t="str">
            <v>A</v>
          </cell>
        </row>
      </sheetData>
      <sheetData sheetId="22132" refreshError="1"/>
      <sheetData sheetId="22133" refreshError="1"/>
      <sheetData sheetId="22134">
        <row r="9">
          <cell r="A9" t="str">
            <v>A</v>
          </cell>
        </row>
      </sheetData>
      <sheetData sheetId="22135">
        <row r="9">
          <cell r="A9" t="str">
            <v>A</v>
          </cell>
        </row>
      </sheetData>
      <sheetData sheetId="22136">
        <row r="9">
          <cell r="A9" t="str">
            <v>A</v>
          </cell>
        </row>
      </sheetData>
      <sheetData sheetId="22137">
        <row r="9">
          <cell r="A9" t="str">
            <v>A</v>
          </cell>
        </row>
      </sheetData>
      <sheetData sheetId="22138">
        <row r="9">
          <cell r="A9" t="str">
            <v>A</v>
          </cell>
        </row>
      </sheetData>
      <sheetData sheetId="22139">
        <row r="9">
          <cell r="A9" t="str">
            <v>A</v>
          </cell>
        </row>
      </sheetData>
      <sheetData sheetId="22140">
        <row r="9">
          <cell r="A9" t="str">
            <v>A</v>
          </cell>
        </row>
      </sheetData>
      <sheetData sheetId="22141">
        <row r="9">
          <cell r="A9" t="str">
            <v>A</v>
          </cell>
        </row>
      </sheetData>
      <sheetData sheetId="22142">
        <row r="9">
          <cell r="A9" t="str">
            <v>A</v>
          </cell>
        </row>
      </sheetData>
      <sheetData sheetId="22143">
        <row r="9">
          <cell r="A9" t="str">
            <v>A</v>
          </cell>
        </row>
      </sheetData>
      <sheetData sheetId="22144">
        <row r="9">
          <cell r="A9" t="str">
            <v>A</v>
          </cell>
        </row>
      </sheetData>
      <sheetData sheetId="22145">
        <row r="9">
          <cell r="A9" t="str">
            <v>A</v>
          </cell>
        </row>
      </sheetData>
      <sheetData sheetId="22146">
        <row r="9">
          <cell r="A9" t="str">
            <v>A</v>
          </cell>
        </row>
      </sheetData>
      <sheetData sheetId="22147">
        <row r="9">
          <cell r="A9" t="str">
            <v>A</v>
          </cell>
        </row>
      </sheetData>
      <sheetData sheetId="22148">
        <row r="9">
          <cell r="A9" t="str">
            <v>A</v>
          </cell>
        </row>
      </sheetData>
      <sheetData sheetId="22149">
        <row r="9">
          <cell r="A9" t="str">
            <v>A</v>
          </cell>
        </row>
      </sheetData>
      <sheetData sheetId="22150">
        <row r="9">
          <cell r="A9" t="str">
            <v>A</v>
          </cell>
        </row>
      </sheetData>
      <sheetData sheetId="22151">
        <row r="9">
          <cell r="A9" t="str">
            <v>A</v>
          </cell>
        </row>
      </sheetData>
      <sheetData sheetId="22152">
        <row r="9">
          <cell r="A9" t="str">
            <v>A</v>
          </cell>
        </row>
      </sheetData>
      <sheetData sheetId="22153">
        <row r="9">
          <cell r="A9" t="str">
            <v>A</v>
          </cell>
        </row>
      </sheetData>
      <sheetData sheetId="22154">
        <row r="9">
          <cell r="A9" t="str">
            <v>A</v>
          </cell>
        </row>
      </sheetData>
      <sheetData sheetId="22155">
        <row r="9">
          <cell r="A9" t="str">
            <v>A</v>
          </cell>
        </row>
      </sheetData>
      <sheetData sheetId="22156">
        <row r="9">
          <cell r="A9" t="str">
            <v>A</v>
          </cell>
        </row>
      </sheetData>
      <sheetData sheetId="22157">
        <row r="9">
          <cell r="A9" t="str">
            <v>A</v>
          </cell>
        </row>
      </sheetData>
      <sheetData sheetId="22158">
        <row r="9">
          <cell r="A9" t="str">
            <v>A</v>
          </cell>
        </row>
      </sheetData>
      <sheetData sheetId="22159">
        <row r="9">
          <cell r="A9" t="str">
            <v>A</v>
          </cell>
        </row>
      </sheetData>
      <sheetData sheetId="22160">
        <row r="9">
          <cell r="A9" t="str">
            <v>A</v>
          </cell>
        </row>
      </sheetData>
      <sheetData sheetId="22161">
        <row r="9">
          <cell r="A9" t="str">
            <v>A</v>
          </cell>
        </row>
      </sheetData>
      <sheetData sheetId="22162">
        <row r="9">
          <cell r="A9" t="str">
            <v>A</v>
          </cell>
        </row>
      </sheetData>
      <sheetData sheetId="22163">
        <row r="9">
          <cell r="A9" t="str">
            <v>A</v>
          </cell>
        </row>
      </sheetData>
      <sheetData sheetId="22164">
        <row r="9">
          <cell r="A9" t="str">
            <v>A</v>
          </cell>
        </row>
      </sheetData>
      <sheetData sheetId="22165">
        <row r="9">
          <cell r="A9" t="str">
            <v>A</v>
          </cell>
        </row>
      </sheetData>
      <sheetData sheetId="22166">
        <row r="9">
          <cell r="A9" t="str">
            <v>A</v>
          </cell>
        </row>
      </sheetData>
      <sheetData sheetId="22167">
        <row r="9">
          <cell r="A9" t="str">
            <v>A</v>
          </cell>
        </row>
      </sheetData>
      <sheetData sheetId="22168">
        <row r="9">
          <cell r="A9" t="str">
            <v>A</v>
          </cell>
        </row>
      </sheetData>
      <sheetData sheetId="22169">
        <row r="9">
          <cell r="A9" t="str">
            <v>A</v>
          </cell>
        </row>
      </sheetData>
      <sheetData sheetId="22170">
        <row r="9">
          <cell r="A9" t="str">
            <v>A</v>
          </cell>
        </row>
      </sheetData>
      <sheetData sheetId="22171">
        <row r="9">
          <cell r="A9" t="str">
            <v>A</v>
          </cell>
        </row>
      </sheetData>
      <sheetData sheetId="22172">
        <row r="9">
          <cell r="A9" t="str">
            <v>A</v>
          </cell>
        </row>
      </sheetData>
      <sheetData sheetId="22173">
        <row r="9">
          <cell r="A9" t="str">
            <v>A</v>
          </cell>
        </row>
      </sheetData>
      <sheetData sheetId="22174">
        <row r="9">
          <cell r="A9" t="str">
            <v>A</v>
          </cell>
        </row>
      </sheetData>
      <sheetData sheetId="22175">
        <row r="9">
          <cell r="A9" t="str">
            <v>A</v>
          </cell>
        </row>
      </sheetData>
      <sheetData sheetId="22176">
        <row r="9">
          <cell r="A9" t="str">
            <v>A</v>
          </cell>
        </row>
      </sheetData>
      <sheetData sheetId="22177">
        <row r="9">
          <cell r="A9" t="str">
            <v>A</v>
          </cell>
        </row>
      </sheetData>
      <sheetData sheetId="22178">
        <row r="9">
          <cell r="A9" t="str">
            <v>A</v>
          </cell>
        </row>
      </sheetData>
      <sheetData sheetId="22179">
        <row r="9">
          <cell r="A9" t="str">
            <v>A</v>
          </cell>
        </row>
      </sheetData>
      <sheetData sheetId="22180">
        <row r="9">
          <cell r="A9" t="str">
            <v>A</v>
          </cell>
        </row>
      </sheetData>
      <sheetData sheetId="22181">
        <row r="9">
          <cell r="A9" t="str">
            <v>A</v>
          </cell>
        </row>
      </sheetData>
      <sheetData sheetId="22182">
        <row r="9">
          <cell r="A9" t="str">
            <v>A</v>
          </cell>
        </row>
      </sheetData>
      <sheetData sheetId="22183">
        <row r="9">
          <cell r="A9" t="str">
            <v>A</v>
          </cell>
        </row>
      </sheetData>
      <sheetData sheetId="22184">
        <row r="9">
          <cell r="A9" t="str">
            <v>A</v>
          </cell>
        </row>
      </sheetData>
      <sheetData sheetId="22185">
        <row r="9">
          <cell r="A9" t="str">
            <v>A</v>
          </cell>
        </row>
      </sheetData>
      <sheetData sheetId="22186">
        <row r="9">
          <cell r="A9" t="str">
            <v>A</v>
          </cell>
        </row>
      </sheetData>
      <sheetData sheetId="22187">
        <row r="9">
          <cell r="A9" t="str">
            <v>A</v>
          </cell>
        </row>
      </sheetData>
      <sheetData sheetId="22188">
        <row r="9">
          <cell r="A9" t="str">
            <v>A</v>
          </cell>
        </row>
      </sheetData>
      <sheetData sheetId="22189">
        <row r="9">
          <cell r="A9" t="str">
            <v>A</v>
          </cell>
        </row>
      </sheetData>
      <sheetData sheetId="22190">
        <row r="9">
          <cell r="A9" t="str">
            <v>A</v>
          </cell>
        </row>
      </sheetData>
      <sheetData sheetId="22191">
        <row r="9">
          <cell r="A9" t="str">
            <v>A</v>
          </cell>
        </row>
      </sheetData>
      <sheetData sheetId="22192">
        <row r="9">
          <cell r="A9" t="str">
            <v>A</v>
          </cell>
        </row>
      </sheetData>
      <sheetData sheetId="22193">
        <row r="9">
          <cell r="A9" t="str">
            <v>A</v>
          </cell>
        </row>
      </sheetData>
      <sheetData sheetId="22194">
        <row r="9">
          <cell r="A9" t="str">
            <v>A</v>
          </cell>
        </row>
      </sheetData>
      <sheetData sheetId="22195">
        <row r="9">
          <cell r="A9" t="str">
            <v>A</v>
          </cell>
        </row>
      </sheetData>
      <sheetData sheetId="22196">
        <row r="9">
          <cell r="A9" t="str">
            <v>A</v>
          </cell>
        </row>
      </sheetData>
      <sheetData sheetId="22197">
        <row r="9">
          <cell r="A9" t="str">
            <v>A</v>
          </cell>
        </row>
      </sheetData>
      <sheetData sheetId="22198">
        <row r="9">
          <cell r="A9" t="str">
            <v>A</v>
          </cell>
        </row>
      </sheetData>
      <sheetData sheetId="22199">
        <row r="9">
          <cell r="A9" t="str">
            <v>A</v>
          </cell>
        </row>
      </sheetData>
      <sheetData sheetId="22200">
        <row r="9">
          <cell r="A9" t="str">
            <v>A</v>
          </cell>
        </row>
      </sheetData>
      <sheetData sheetId="22201" refreshError="1"/>
      <sheetData sheetId="22202" refreshError="1"/>
      <sheetData sheetId="22203" refreshError="1"/>
      <sheetData sheetId="22204" refreshError="1"/>
      <sheetData sheetId="22205" refreshError="1"/>
      <sheetData sheetId="22206" refreshError="1"/>
      <sheetData sheetId="22207" refreshError="1"/>
      <sheetData sheetId="22208" refreshError="1"/>
      <sheetData sheetId="22209" refreshError="1"/>
      <sheetData sheetId="22210" refreshError="1"/>
      <sheetData sheetId="22211" refreshError="1"/>
      <sheetData sheetId="22212" refreshError="1"/>
      <sheetData sheetId="22213" refreshError="1"/>
      <sheetData sheetId="22214">
        <row r="9">
          <cell r="A9" t="str">
            <v>A</v>
          </cell>
        </row>
      </sheetData>
      <sheetData sheetId="22215">
        <row r="9">
          <cell r="A9" t="str">
            <v>A</v>
          </cell>
        </row>
      </sheetData>
      <sheetData sheetId="22216">
        <row r="9">
          <cell r="A9" t="str">
            <v>A</v>
          </cell>
        </row>
      </sheetData>
      <sheetData sheetId="22217">
        <row r="9">
          <cell r="A9" t="str">
            <v>A</v>
          </cell>
        </row>
      </sheetData>
      <sheetData sheetId="22218">
        <row r="9">
          <cell r="A9" t="str">
            <v>A</v>
          </cell>
        </row>
      </sheetData>
      <sheetData sheetId="22219">
        <row r="9">
          <cell r="A9" t="str">
            <v>A</v>
          </cell>
        </row>
      </sheetData>
      <sheetData sheetId="22220">
        <row r="9">
          <cell r="A9" t="str">
            <v>A</v>
          </cell>
        </row>
      </sheetData>
      <sheetData sheetId="22221">
        <row r="9">
          <cell r="A9" t="str">
            <v>A</v>
          </cell>
        </row>
      </sheetData>
      <sheetData sheetId="22222">
        <row r="9">
          <cell r="A9" t="str">
            <v>A</v>
          </cell>
        </row>
      </sheetData>
      <sheetData sheetId="22223">
        <row r="9">
          <cell r="A9" t="str">
            <v>A</v>
          </cell>
        </row>
      </sheetData>
      <sheetData sheetId="22224">
        <row r="9">
          <cell r="A9" t="str">
            <v>A</v>
          </cell>
        </row>
      </sheetData>
      <sheetData sheetId="22225">
        <row r="9">
          <cell r="A9" t="str">
            <v>A</v>
          </cell>
        </row>
      </sheetData>
      <sheetData sheetId="22226">
        <row r="9">
          <cell r="A9" t="str">
            <v>A</v>
          </cell>
        </row>
      </sheetData>
      <sheetData sheetId="22227">
        <row r="9">
          <cell r="A9" t="str">
            <v>A</v>
          </cell>
        </row>
      </sheetData>
      <sheetData sheetId="22228">
        <row r="9">
          <cell r="A9" t="str">
            <v>A</v>
          </cell>
        </row>
      </sheetData>
      <sheetData sheetId="22229">
        <row r="9">
          <cell r="A9" t="str">
            <v>A</v>
          </cell>
        </row>
      </sheetData>
      <sheetData sheetId="22230">
        <row r="9">
          <cell r="A9" t="str">
            <v>A</v>
          </cell>
        </row>
      </sheetData>
      <sheetData sheetId="22231">
        <row r="9">
          <cell r="A9" t="str">
            <v>A</v>
          </cell>
        </row>
      </sheetData>
      <sheetData sheetId="22232">
        <row r="9">
          <cell r="A9" t="str">
            <v>A</v>
          </cell>
        </row>
      </sheetData>
      <sheetData sheetId="22233">
        <row r="9">
          <cell r="A9" t="str">
            <v>A</v>
          </cell>
        </row>
      </sheetData>
      <sheetData sheetId="22234">
        <row r="9">
          <cell r="A9" t="str">
            <v>A</v>
          </cell>
        </row>
      </sheetData>
      <sheetData sheetId="22235">
        <row r="9">
          <cell r="A9" t="str">
            <v>A</v>
          </cell>
        </row>
      </sheetData>
      <sheetData sheetId="22236">
        <row r="9">
          <cell r="A9" t="str">
            <v>A</v>
          </cell>
        </row>
      </sheetData>
      <sheetData sheetId="22237">
        <row r="9">
          <cell r="A9" t="str">
            <v>A</v>
          </cell>
        </row>
      </sheetData>
      <sheetData sheetId="22238">
        <row r="9">
          <cell r="A9" t="str">
            <v>A</v>
          </cell>
        </row>
      </sheetData>
      <sheetData sheetId="22239">
        <row r="9">
          <cell r="A9" t="str">
            <v>A</v>
          </cell>
        </row>
      </sheetData>
      <sheetData sheetId="22240">
        <row r="9">
          <cell r="A9" t="str">
            <v>A</v>
          </cell>
        </row>
      </sheetData>
      <sheetData sheetId="22241">
        <row r="9">
          <cell r="A9" t="str">
            <v>A</v>
          </cell>
        </row>
      </sheetData>
      <sheetData sheetId="22242">
        <row r="9">
          <cell r="A9" t="str">
            <v>A</v>
          </cell>
        </row>
      </sheetData>
      <sheetData sheetId="22243">
        <row r="9">
          <cell r="A9" t="str">
            <v>A</v>
          </cell>
        </row>
      </sheetData>
      <sheetData sheetId="22244">
        <row r="9">
          <cell r="A9" t="str">
            <v>A</v>
          </cell>
        </row>
      </sheetData>
      <sheetData sheetId="22245">
        <row r="9">
          <cell r="A9" t="str">
            <v>A</v>
          </cell>
        </row>
      </sheetData>
      <sheetData sheetId="22246">
        <row r="9">
          <cell r="A9" t="str">
            <v>A</v>
          </cell>
        </row>
      </sheetData>
      <sheetData sheetId="22247">
        <row r="9">
          <cell r="A9" t="str">
            <v>A</v>
          </cell>
        </row>
      </sheetData>
      <sheetData sheetId="22248">
        <row r="9">
          <cell r="A9" t="str">
            <v>A</v>
          </cell>
        </row>
      </sheetData>
      <sheetData sheetId="22249">
        <row r="9">
          <cell r="A9" t="str">
            <v>A</v>
          </cell>
        </row>
      </sheetData>
      <sheetData sheetId="22250">
        <row r="9">
          <cell r="A9" t="str">
            <v>A</v>
          </cell>
        </row>
      </sheetData>
      <sheetData sheetId="22251">
        <row r="9">
          <cell r="A9" t="str">
            <v>A</v>
          </cell>
        </row>
      </sheetData>
      <sheetData sheetId="22252">
        <row r="9">
          <cell r="A9" t="str">
            <v>A</v>
          </cell>
        </row>
      </sheetData>
      <sheetData sheetId="22253">
        <row r="9">
          <cell r="A9" t="str">
            <v>A</v>
          </cell>
        </row>
      </sheetData>
      <sheetData sheetId="22254">
        <row r="9">
          <cell r="A9" t="str">
            <v>A</v>
          </cell>
        </row>
      </sheetData>
      <sheetData sheetId="22255">
        <row r="9">
          <cell r="A9" t="str">
            <v>A</v>
          </cell>
        </row>
      </sheetData>
      <sheetData sheetId="22256">
        <row r="9">
          <cell r="A9" t="str">
            <v>A</v>
          </cell>
        </row>
      </sheetData>
      <sheetData sheetId="22257">
        <row r="9">
          <cell r="A9" t="str">
            <v>A</v>
          </cell>
        </row>
      </sheetData>
      <sheetData sheetId="22258">
        <row r="9">
          <cell r="A9" t="str">
            <v>A</v>
          </cell>
        </row>
      </sheetData>
      <sheetData sheetId="22259">
        <row r="9">
          <cell r="A9" t="str">
            <v>A</v>
          </cell>
        </row>
      </sheetData>
      <sheetData sheetId="22260">
        <row r="9">
          <cell r="A9" t="str">
            <v>A</v>
          </cell>
        </row>
      </sheetData>
      <sheetData sheetId="22261">
        <row r="9">
          <cell r="A9" t="str">
            <v>A</v>
          </cell>
        </row>
      </sheetData>
      <sheetData sheetId="22262">
        <row r="9">
          <cell r="A9" t="str">
            <v>A</v>
          </cell>
        </row>
      </sheetData>
      <sheetData sheetId="22263">
        <row r="9">
          <cell r="A9" t="str">
            <v>A</v>
          </cell>
        </row>
      </sheetData>
      <sheetData sheetId="22264">
        <row r="9">
          <cell r="A9" t="str">
            <v>A</v>
          </cell>
        </row>
      </sheetData>
      <sheetData sheetId="22265">
        <row r="9">
          <cell r="A9" t="str">
            <v>A</v>
          </cell>
        </row>
      </sheetData>
      <sheetData sheetId="22266">
        <row r="9">
          <cell r="A9" t="str">
            <v>A</v>
          </cell>
        </row>
      </sheetData>
      <sheetData sheetId="22267">
        <row r="9">
          <cell r="A9" t="str">
            <v>A</v>
          </cell>
        </row>
      </sheetData>
      <sheetData sheetId="22268">
        <row r="9">
          <cell r="A9" t="str">
            <v>A</v>
          </cell>
        </row>
      </sheetData>
      <sheetData sheetId="22269">
        <row r="9">
          <cell r="A9" t="str">
            <v>A</v>
          </cell>
        </row>
      </sheetData>
      <sheetData sheetId="22270">
        <row r="9">
          <cell r="A9" t="str">
            <v>A</v>
          </cell>
        </row>
      </sheetData>
      <sheetData sheetId="22271">
        <row r="9">
          <cell r="A9" t="str">
            <v>A</v>
          </cell>
        </row>
      </sheetData>
      <sheetData sheetId="22272">
        <row r="9">
          <cell r="A9" t="str">
            <v>A</v>
          </cell>
        </row>
      </sheetData>
      <sheetData sheetId="22273">
        <row r="9">
          <cell r="A9" t="str">
            <v>A</v>
          </cell>
        </row>
      </sheetData>
      <sheetData sheetId="22274">
        <row r="9">
          <cell r="A9" t="str">
            <v>A</v>
          </cell>
        </row>
      </sheetData>
      <sheetData sheetId="22275">
        <row r="9">
          <cell r="A9" t="str">
            <v>A</v>
          </cell>
        </row>
      </sheetData>
      <sheetData sheetId="22276">
        <row r="9">
          <cell r="A9" t="str">
            <v>A</v>
          </cell>
        </row>
      </sheetData>
      <sheetData sheetId="22277">
        <row r="9">
          <cell r="A9" t="str">
            <v>A</v>
          </cell>
        </row>
      </sheetData>
      <sheetData sheetId="22278">
        <row r="9">
          <cell r="A9" t="str">
            <v>A</v>
          </cell>
        </row>
      </sheetData>
      <sheetData sheetId="22279">
        <row r="9">
          <cell r="A9" t="str">
            <v>A</v>
          </cell>
        </row>
      </sheetData>
      <sheetData sheetId="22280">
        <row r="9">
          <cell r="A9" t="str">
            <v>A</v>
          </cell>
        </row>
      </sheetData>
      <sheetData sheetId="22281">
        <row r="9">
          <cell r="A9" t="str">
            <v>A</v>
          </cell>
        </row>
      </sheetData>
      <sheetData sheetId="22282">
        <row r="9">
          <cell r="A9" t="str">
            <v>A</v>
          </cell>
        </row>
      </sheetData>
      <sheetData sheetId="22283">
        <row r="9">
          <cell r="A9" t="str">
            <v>A</v>
          </cell>
        </row>
      </sheetData>
      <sheetData sheetId="22284">
        <row r="9">
          <cell r="A9" t="str">
            <v>A</v>
          </cell>
        </row>
      </sheetData>
      <sheetData sheetId="22285">
        <row r="9">
          <cell r="A9" t="str">
            <v>A</v>
          </cell>
        </row>
      </sheetData>
      <sheetData sheetId="22286">
        <row r="9">
          <cell r="A9" t="str">
            <v>A</v>
          </cell>
        </row>
      </sheetData>
      <sheetData sheetId="22287">
        <row r="9">
          <cell r="A9" t="str">
            <v>A</v>
          </cell>
        </row>
      </sheetData>
      <sheetData sheetId="22288">
        <row r="9">
          <cell r="A9" t="str">
            <v>A</v>
          </cell>
        </row>
      </sheetData>
      <sheetData sheetId="22289">
        <row r="9">
          <cell r="A9" t="str">
            <v>A</v>
          </cell>
        </row>
      </sheetData>
      <sheetData sheetId="22290">
        <row r="9">
          <cell r="A9" t="str">
            <v>A</v>
          </cell>
        </row>
      </sheetData>
      <sheetData sheetId="22291">
        <row r="9">
          <cell r="A9" t="str">
            <v>A</v>
          </cell>
        </row>
      </sheetData>
      <sheetData sheetId="22292">
        <row r="9">
          <cell r="A9" t="str">
            <v>A</v>
          </cell>
        </row>
      </sheetData>
      <sheetData sheetId="22293">
        <row r="9">
          <cell r="A9" t="str">
            <v>A</v>
          </cell>
        </row>
      </sheetData>
      <sheetData sheetId="22294">
        <row r="9">
          <cell r="A9" t="str">
            <v>A</v>
          </cell>
        </row>
      </sheetData>
      <sheetData sheetId="22295">
        <row r="9">
          <cell r="A9" t="str">
            <v>A</v>
          </cell>
        </row>
      </sheetData>
      <sheetData sheetId="22296">
        <row r="9">
          <cell r="A9" t="str">
            <v>A</v>
          </cell>
        </row>
      </sheetData>
      <sheetData sheetId="22297">
        <row r="9">
          <cell r="A9" t="str">
            <v>A</v>
          </cell>
        </row>
      </sheetData>
      <sheetData sheetId="22298">
        <row r="9">
          <cell r="A9" t="str">
            <v>A</v>
          </cell>
        </row>
      </sheetData>
      <sheetData sheetId="22299">
        <row r="9">
          <cell r="A9" t="str">
            <v>A</v>
          </cell>
        </row>
      </sheetData>
      <sheetData sheetId="22300">
        <row r="9">
          <cell r="A9" t="str">
            <v>A</v>
          </cell>
        </row>
      </sheetData>
      <sheetData sheetId="22301">
        <row r="9">
          <cell r="A9" t="str">
            <v>A</v>
          </cell>
        </row>
      </sheetData>
      <sheetData sheetId="22302">
        <row r="9">
          <cell r="A9" t="str">
            <v>A</v>
          </cell>
        </row>
      </sheetData>
      <sheetData sheetId="22303">
        <row r="9">
          <cell r="A9" t="str">
            <v>A</v>
          </cell>
        </row>
      </sheetData>
      <sheetData sheetId="22304">
        <row r="9">
          <cell r="A9" t="str">
            <v>A</v>
          </cell>
        </row>
      </sheetData>
      <sheetData sheetId="22305">
        <row r="9">
          <cell r="A9" t="str">
            <v>A</v>
          </cell>
        </row>
      </sheetData>
      <sheetData sheetId="22306">
        <row r="9">
          <cell r="A9" t="str">
            <v>A</v>
          </cell>
        </row>
      </sheetData>
      <sheetData sheetId="22307">
        <row r="9">
          <cell r="A9" t="str">
            <v>A</v>
          </cell>
        </row>
      </sheetData>
      <sheetData sheetId="22308">
        <row r="9">
          <cell r="A9" t="str">
            <v>A</v>
          </cell>
        </row>
      </sheetData>
      <sheetData sheetId="22309">
        <row r="9">
          <cell r="A9" t="str">
            <v>A</v>
          </cell>
        </row>
      </sheetData>
      <sheetData sheetId="22310">
        <row r="9">
          <cell r="A9" t="str">
            <v>A</v>
          </cell>
        </row>
      </sheetData>
      <sheetData sheetId="22311">
        <row r="9">
          <cell r="A9" t="str">
            <v>A</v>
          </cell>
        </row>
      </sheetData>
      <sheetData sheetId="22312">
        <row r="9">
          <cell r="A9" t="str">
            <v>A</v>
          </cell>
        </row>
      </sheetData>
      <sheetData sheetId="22313">
        <row r="9">
          <cell r="A9" t="str">
            <v>A</v>
          </cell>
        </row>
      </sheetData>
      <sheetData sheetId="22314">
        <row r="9">
          <cell r="A9" t="str">
            <v>A</v>
          </cell>
        </row>
      </sheetData>
      <sheetData sheetId="22315">
        <row r="9">
          <cell r="A9" t="str">
            <v>A</v>
          </cell>
        </row>
      </sheetData>
      <sheetData sheetId="22316">
        <row r="9">
          <cell r="A9" t="str">
            <v>A</v>
          </cell>
        </row>
      </sheetData>
      <sheetData sheetId="22317">
        <row r="9">
          <cell r="A9" t="str">
            <v>A</v>
          </cell>
        </row>
      </sheetData>
      <sheetData sheetId="22318">
        <row r="9">
          <cell r="A9" t="str">
            <v>A</v>
          </cell>
        </row>
      </sheetData>
      <sheetData sheetId="22319">
        <row r="9">
          <cell r="A9" t="str">
            <v>A</v>
          </cell>
        </row>
      </sheetData>
      <sheetData sheetId="22320">
        <row r="9">
          <cell r="A9" t="str">
            <v>A</v>
          </cell>
        </row>
      </sheetData>
      <sheetData sheetId="22321">
        <row r="9">
          <cell r="A9" t="str">
            <v>A</v>
          </cell>
        </row>
      </sheetData>
      <sheetData sheetId="22322">
        <row r="9">
          <cell r="A9" t="str">
            <v>A</v>
          </cell>
        </row>
      </sheetData>
      <sheetData sheetId="22323">
        <row r="9">
          <cell r="A9" t="str">
            <v>A</v>
          </cell>
        </row>
      </sheetData>
      <sheetData sheetId="22324">
        <row r="9">
          <cell r="A9" t="str">
            <v>A</v>
          </cell>
        </row>
      </sheetData>
      <sheetData sheetId="22325">
        <row r="9">
          <cell r="A9" t="str">
            <v>A</v>
          </cell>
        </row>
      </sheetData>
      <sheetData sheetId="22326">
        <row r="9">
          <cell r="A9" t="str">
            <v>A</v>
          </cell>
        </row>
      </sheetData>
      <sheetData sheetId="22327">
        <row r="9">
          <cell r="A9" t="str">
            <v>A</v>
          </cell>
        </row>
      </sheetData>
      <sheetData sheetId="22328">
        <row r="9">
          <cell r="A9" t="str">
            <v>A</v>
          </cell>
        </row>
      </sheetData>
      <sheetData sheetId="22329">
        <row r="9">
          <cell r="A9" t="str">
            <v>A</v>
          </cell>
        </row>
      </sheetData>
      <sheetData sheetId="22330">
        <row r="9">
          <cell r="A9" t="str">
            <v>A</v>
          </cell>
        </row>
      </sheetData>
      <sheetData sheetId="22331">
        <row r="9">
          <cell r="A9" t="str">
            <v>A</v>
          </cell>
        </row>
      </sheetData>
      <sheetData sheetId="22332">
        <row r="9">
          <cell r="A9" t="str">
            <v>A</v>
          </cell>
        </row>
      </sheetData>
      <sheetData sheetId="22333">
        <row r="9">
          <cell r="A9" t="str">
            <v>A</v>
          </cell>
        </row>
      </sheetData>
      <sheetData sheetId="22334">
        <row r="9">
          <cell r="A9" t="str">
            <v>A</v>
          </cell>
        </row>
      </sheetData>
      <sheetData sheetId="22335">
        <row r="9">
          <cell r="A9" t="str">
            <v>A</v>
          </cell>
        </row>
      </sheetData>
      <sheetData sheetId="22336">
        <row r="9">
          <cell r="A9" t="str">
            <v>A</v>
          </cell>
        </row>
      </sheetData>
      <sheetData sheetId="22337">
        <row r="9">
          <cell r="A9" t="str">
            <v>A</v>
          </cell>
        </row>
      </sheetData>
      <sheetData sheetId="22338">
        <row r="9">
          <cell r="A9" t="str">
            <v>A</v>
          </cell>
        </row>
      </sheetData>
      <sheetData sheetId="22339">
        <row r="9">
          <cell r="A9" t="str">
            <v>A</v>
          </cell>
        </row>
      </sheetData>
      <sheetData sheetId="22340">
        <row r="9">
          <cell r="A9" t="str">
            <v>A</v>
          </cell>
        </row>
      </sheetData>
      <sheetData sheetId="22341">
        <row r="9">
          <cell r="A9" t="str">
            <v>A</v>
          </cell>
        </row>
      </sheetData>
      <sheetData sheetId="22342">
        <row r="9">
          <cell r="A9" t="str">
            <v>A</v>
          </cell>
        </row>
      </sheetData>
      <sheetData sheetId="22343">
        <row r="9">
          <cell r="A9" t="str">
            <v>A</v>
          </cell>
        </row>
      </sheetData>
      <sheetData sheetId="22344">
        <row r="9">
          <cell r="A9" t="str">
            <v>A</v>
          </cell>
        </row>
      </sheetData>
      <sheetData sheetId="22345">
        <row r="9">
          <cell r="A9" t="str">
            <v>A</v>
          </cell>
        </row>
      </sheetData>
      <sheetData sheetId="22346">
        <row r="9">
          <cell r="A9" t="str">
            <v>A</v>
          </cell>
        </row>
      </sheetData>
      <sheetData sheetId="22347">
        <row r="9">
          <cell r="A9" t="str">
            <v>A</v>
          </cell>
        </row>
      </sheetData>
      <sheetData sheetId="22348">
        <row r="9">
          <cell r="A9" t="str">
            <v>A</v>
          </cell>
        </row>
      </sheetData>
      <sheetData sheetId="22349">
        <row r="9">
          <cell r="A9" t="str">
            <v>A</v>
          </cell>
        </row>
      </sheetData>
      <sheetData sheetId="22350">
        <row r="9">
          <cell r="A9" t="str">
            <v>A</v>
          </cell>
        </row>
      </sheetData>
      <sheetData sheetId="22351">
        <row r="9">
          <cell r="A9" t="str">
            <v>A</v>
          </cell>
        </row>
      </sheetData>
      <sheetData sheetId="22352">
        <row r="9">
          <cell r="A9" t="str">
            <v>A</v>
          </cell>
        </row>
      </sheetData>
      <sheetData sheetId="22353">
        <row r="9">
          <cell r="A9" t="str">
            <v>A</v>
          </cell>
        </row>
      </sheetData>
      <sheetData sheetId="22354">
        <row r="9">
          <cell r="A9" t="str">
            <v>A</v>
          </cell>
        </row>
      </sheetData>
      <sheetData sheetId="22355">
        <row r="9">
          <cell r="A9" t="str">
            <v>A</v>
          </cell>
        </row>
      </sheetData>
      <sheetData sheetId="22356">
        <row r="9">
          <cell r="A9" t="str">
            <v>A</v>
          </cell>
        </row>
      </sheetData>
      <sheetData sheetId="22357">
        <row r="9">
          <cell r="A9" t="str">
            <v>A</v>
          </cell>
        </row>
      </sheetData>
      <sheetData sheetId="22358">
        <row r="9">
          <cell r="A9" t="str">
            <v>A</v>
          </cell>
        </row>
      </sheetData>
      <sheetData sheetId="22359">
        <row r="9">
          <cell r="A9" t="str">
            <v>A</v>
          </cell>
        </row>
      </sheetData>
      <sheetData sheetId="22360">
        <row r="9">
          <cell r="A9" t="str">
            <v>A</v>
          </cell>
        </row>
      </sheetData>
      <sheetData sheetId="22361">
        <row r="9">
          <cell r="A9" t="str">
            <v>A</v>
          </cell>
        </row>
      </sheetData>
      <sheetData sheetId="22362">
        <row r="9">
          <cell r="A9" t="str">
            <v>A</v>
          </cell>
        </row>
      </sheetData>
      <sheetData sheetId="22363">
        <row r="9">
          <cell r="A9" t="str">
            <v>A</v>
          </cell>
        </row>
      </sheetData>
      <sheetData sheetId="22364">
        <row r="9">
          <cell r="A9" t="str">
            <v>A</v>
          </cell>
        </row>
      </sheetData>
      <sheetData sheetId="22365">
        <row r="9">
          <cell r="A9" t="str">
            <v>A</v>
          </cell>
        </row>
      </sheetData>
      <sheetData sheetId="22366">
        <row r="9">
          <cell r="A9" t="str">
            <v>A</v>
          </cell>
        </row>
      </sheetData>
      <sheetData sheetId="22367">
        <row r="9">
          <cell r="A9" t="str">
            <v>A</v>
          </cell>
        </row>
      </sheetData>
      <sheetData sheetId="22368">
        <row r="9">
          <cell r="A9" t="str">
            <v>A</v>
          </cell>
        </row>
      </sheetData>
      <sheetData sheetId="22369">
        <row r="9">
          <cell r="A9" t="str">
            <v>A</v>
          </cell>
        </row>
      </sheetData>
      <sheetData sheetId="22370">
        <row r="9">
          <cell r="A9" t="str">
            <v>A</v>
          </cell>
        </row>
      </sheetData>
      <sheetData sheetId="22371">
        <row r="9">
          <cell r="A9" t="str">
            <v>A</v>
          </cell>
        </row>
      </sheetData>
      <sheetData sheetId="22372">
        <row r="9">
          <cell r="A9" t="str">
            <v>A</v>
          </cell>
        </row>
      </sheetData>
      <sheetData sheetId="22373">
        <row r="9">
          <cell r="A9" t="str">
            <v>A</v>
          </cell>
        </row>
      </sheetData>
      <sheetData sheetId="22374">
        <row r="9">
          <cell r="A9" t="str">
            <v>A</v>
          </cell>
        </row>
      </sheetData>
      <sheetData sheetId="22375">
        <row r="9">
          <cell r="A9" t="str">
            <v>A</v>
          </cell>
        </row>
      </sheetData>
      <sheetData sheetId="22376">
        <row r="9">
          <cell r="A9" t="str">
            <v>A</v>
          </cell>
        </row>
      </sheetData>
      <sheetData sheetId="22377">
        <row r="9">
          <cell r="A9" t="str">
            <v>A</v>
          </cell>
        </row>
      </sheetData>
      <sheetData sheetId="22378">
        <row r="9">
          <cell r="A9" t="str">
            <v>A</v>
          </cell>
        </row>
      </sheetData>
      <sheetData sheetId="22379">
        <row r="9">
          <cell r="A9" t="str">
            <v>A</v>
          </cell>
        </row>
      </sheetData>
      <sheetData sheetId="22380">
        <row r="9">
          <cell r="A9" t="str">
            <v>A</v>
          </cell>
        </row>
      </sheetData>
      <sheetData sheetId="22381">
        <row r="9">
          <cell r="A9" t="str">
            <v>A</v>
          </cell>
        </row>
      </sheetData>
      <sheetData sheetId="22382">
        <row r="9">
          <cell r="A9" t="str">
            <v>A</v>
          </cell>
        </row>
      </sheetData>
      <sheetData sheetId="22383">
        <row r="9">
          <cell r="A9" t="str">
            <v>A</v>
          </cell>
        </row>
      </sheetData>
      <sheetData sheetId="22384">
        <row r="9">
          <cell r="A9" t="str">
            <v>A</v>
          </cell>
        </row>
      </sheetData>
      <sheetData sheetId="22385">
        <row r="9">
          <cell r="A9" t="str">
            <v>A</v>
          </cell>
        </row>
      </sheetData>
      <sheetData sheetId="22386">
        <row r="9">
          <cell r="A9" t="str">
            <v>A</v>
          </cell>
        </row>
      </sheetData>
      <sheetData sheetId="22387">
        <row r="9">
          <cell r="A9" t="str">
            <v>A</v>
          </cell>
        </row>
      </sheetData>
      <sheetData sheetId="22388">
        <row r="9">
          <cell r="A9" t="str">
            <v>A</v>
          </cell>
        </row>
      </sheetData>
      <sheetData sheetId="22389">
        <row r="9">
          <cell r="A9" t="str">
            <v>A</v>
          </cell>
        </row>
      </sheetData>
      <sheetData sheetId="22390">
        <row r="9">
          <cell r="A9" t="str">
            <v>A</v>
          </cell>
        </row>
      </sheetData>
      <sheetData sheetId="22391">
        <row r="9">
          <cell r="A9" t="str">
            <v>A</v>
          </cell>
        </row>
      </sheetData>
      <sheetData sheetId="22392">
        <row r="9">
          <cell r="A9" t="str">
            <v>A</v>
          </cell>
        </row>
      </sheetData>
      <sheetData sheetId="22393">
        <row r="9">
          <cell r="A9" t="str">
            <v>A</v>
          </cell>
        </row>
      </sheetData>
      <sheetData sheetId="22394">
        <row r="9">
          <cell r="A9" t="str">
            <v>A</v>
          </cell>
        </row>
      </sheetData>
      <sheetData sheetId="22395">
        <row r="9">
          <cell r="A9" t="str">
            <v>A</v>
          </cell>
        </row>
      </sheetData>
      <sheetData sheetId="22396">
        <row r="9">
          <cell r="A9" t="str">
            <v>A</v>
          </cell>
        </row>
      </sheetData>
      <sheetData sheetId="22397">
        <row r="9">
          <cell r="A9" t="str">
            <v>A</v>
          </cell>
        </row>
      </sheetData>
      <sheetData sheetId="22398">
        <row r="9">
          <cell r="A9" t="str">
            <v>A</v>
          </cell>
        </row>
      </sheetData>
      <sheetData sheetId="22399">
        <row r="9">
          <cell r="A9" t="str">
            <v>A</v>
          </cell>
        </row>
      </sheetData>
      <sheetData sheetId="22400">
        <row r="9">
          <cell r="A9" t="str">
            <v>A</v>
          </cell>
        </row>
      </sheetData>
      <sheetData sheetId="22401">
        <row r="9">
          <cell r="A9" t="str">
            <v>A</v>
          </cell>
        </row>
      </sheetData>
      <sheetData sheetId="22402">
        <row r="9">
          <cell r="A9" t="str">
            <v>A</v>
          </cell>
        </row>
      </sheetData>
      <sheetData sheetId="22403">
        <row r="9">
          <cell r="A9" t="str">
            <v>A</v>
          </cell>
        </row>
      </sheetData>
      <sheetData sheetId="22404">
        <row r="9">
          <cell r="A9" t="str">
            <v>A</v>
          </cell>
        </row>
      </sheetData>
      <sheetData sheetId="22405">
        <row r="9">
          <cell r="A9" t="str">
            <v>A</v>
          </cell>
        </row>
      </sheetData>
      <sheetData sheetId="22406">
        <row r="9">
          <cell r="A9" t="str">
            <v>A</v>
          </cell>
        </row>
      </sheetData>
      <sheetData sheetId="22407">
        <row r="9">
          <cell r="A9" t="str">
            <v>A</v>
          </cell>
        </row>
      </sheetData>
      <sheetData sheetId="22408">
        <row r="9">
          <cell r="A9" t="str">
            <v>A</v>
          </cell>
        </row>
      </sheetData>
      <sheetData sheetId="22409">
        <row r="9">
          <cell r="A9" t="str">
            <v>A</v>
          </cell>
        </row>
      </sheetData>
      <sheetData sheetId="22410">
        <row r="9">
          <cell r="A9" t="str">
            <v>A</v>
          </cell>
        </row>
      </sheetData>
      <sheetData sheetId="22411">
        <row r="9">
          <cell r="A9" t="str">
            <v>A</v>
          </cell>
        </row>
      </sheetData>
      <sheetData sheetId="22412">
        <row r="9">
          <cell r="A9" t="str">
            <v>A</v>
          </cell>
        </row>
      </sheetData>
      <sheetData sheetId="22413">
        <row r="9">
          <cell r="A9" t="str">
            <v>A</v>
          </cell>
        </row>
      </sheetData>
      <sheetData sheetId="22414">
        <row r="9">
          <cell r="A9" t="str">
            <v>A</v>
          </cell>
        </row>
      </sheetData>
      <sheetData sheetId="22415">
        <row r="9">
          <cell r="A9" t="str">
            <v>A</v>
          </cell>
        </row>
      </sheetData>
      <sheetData sheetId="22416">
        <row r="9">
          <cell r="A9" t="str">
            <v>A</v>
          </cell>
        </row>
      </sheetData>
      <sheetData sheetId="22417">
        <row r="9">
          <cell r="A9" t="str">
            <v>A</v>
          </cell>
        </row>
      </sheetData>
      <sheetData sheetId="22418">
        <row r="9">
          <cell r="A9" t="str">
            <v>A</v>
          </cell>
        </row>
      </sheetData>
      <sheetData sheetId="22419">
        <row r="9">
          <cell r="A9" t="str">
            <v>A</v>
          </cell>
        </row>
      </sheetData>
      <sheetData sheetId="22420">
        <row r="9">
          <cell r="A9" t="str">
            <v>A</v>
          </cell>
        </row>
      </sheetData>
      <sheetData sheetId="22421">
        <row r="9">
          <cell r="A9" t="str">
            <v>A</v>
          </cell>
        </row>
      </sheetData>
      <sheetData sheetId="22422">
        <row r="9">
          <cell r="A9" t="str">
            <v>A</v>
          </cell>
        </row>
      </sheetData>
      <sheetData sheetId="22423">
        <row r="9">
          <cell r="A9" t="str">
            <v>A</v>
          </cell>
        </row>
      </sheetData>
      <sheetData sheetId="22424">
        <row r="9">
          <cell r="A9" t="str">
            <v>A</v>
          </cell>
        </row>
      </sheetData>
      <sheetData sheetId="22425">
        <row r="9">
          <cell r="A9" t="str">
            <v>A</v>
          </cell>
        </row>
      </sheetData>
      <sheetData sheetId="22426">
        <row r="9">
          <cell r="A9" t="str">
            <v>A</v>
          </cell>
        </row>
      </sheetData>
      <sheetData sheetId="22427">
        <row r="9">
          <cell r="A9" t="str">
            <v>A</v>
          </cell>
        </row>
      </sheetData>
      <sheetData sheetId="22428">
        <row r="9">
          <cell r="A9" t="str">
            <v>A</v>
          </cell>
        </row>
      </sheetData>
      <sheetData sheetId="22429">
        <row r="9">
          <cell r="A9" t="str">
            <v>A</v>
          </cell>
        </row>
      </sheetData>
      <sheetData sheetId="22430">
        <row r="9">
          <cell r="A9" t="str">
            <v>A</v>
          </cell>
        </row>
      </sheetData>
      <sheetData sheetId="22431">
        <row r="9">
          <cell r="A9" t="str">
            <v>A</v>
          </cell>
        </row>
      </sheetData>
      <sheetData sheetId="22432">
        <row r="9">
          <cell r="A9" t="str">
            <v>A</v>
          </cell>
        </row>
      </sheetData>
      <sheetData sheetId="22433">
        <row r="9">
          <cell r="A9" t="str">
            <v>A</v>
          </cell>
        </row>
      </sheetData>
      <sheetData sheetId="22434">
        <row r="9">
          <cell r="A9" t="str">
            <v>A</v>
          </cell>
        </row>
      </sheetData>
      <sheetData sheetId="22435">
        <row r="9">
          <cell r="A9" t="str">
            <v>A</v>
          </cell>
        </row>
      </sheetData>
      <sheetData sheetId="22436">
        <row r="9">
          <cell r="A9" t="str">
            <v>A</v>
          </cell>
        </row>
      </sheetData>
      <sheetData sheetId="22437">
        <row r="9">
          <cell r="A9" t="str">
            <v>A</v>
          </cell>
        </row>
      </sheetData>
      <sheetData sheetId="22438">
        <row r="9">
          <cell r="A9" t="str">
            <v>A</v>
          </cell>
        </row>
      </sheetData>
      <sheetData sheetId="22439">
        <row r="9">
          <cell r="A9" t="str">
            <v>A</v>
          </cell>
        </row>
      </sheetData>
      <sheetData sheetId="22440">
        <row r="9">
          <cell r="A9" t="str">
            <v>A</v>
          </cell>
        </row>
      </sheetData>
      <sheetData sheetId="22441">
        <row r="9">
          <cell r="A9" t="str">
            <v>A</v>
          </cell>
        </row>
      </sheetData>
      <sheetData sheetId="22442">
        <row r="9">
          <cell r="A9" t="str">
            <v>A</v>
          </cell>
        </row>
      </sheetData>
      <sheetData sheetId="22443">
        <row r="9">
          <cell r="A9" t="str">
            <v>A</v>
          </cell>
        </row>
      </sheetData>
      <sheetData sheetId="22444">
        <row r="9">
          <cell r="A9" t="str">
            <v>A</v>
          </cell>
        </row>
      </sheetData>
      <sheetData sheetId="22445">
        <row r="9">
          <cell r="A9" t="str">
            <v>A</v>
          </cell>
        </row>
      </sheetData>
      <sheetData sheetId="22446">
        <row r="9">
          <cell r="A9" t="str">
            <v>A</v>
          </cell>
        </row>
      </sheetData>
      <sheetData sheetId="22447">
        <row r="9">
          <cell r="A9" t="str">
            <v>A</v>
          </cell>
        </row>
      </sheetData>
      <sheetData sheetId="22448">
        <row r="9">
          <cell r="A9" t="str">
            <v>A</v>
          </cell>
        </row>
      </sheetData>
      <sheetData sheetId="22449">
        <row r="9">
          <cell r="A9" t="str">
            <v>A</v>
          </cell>
        </row>
      </sheetData>
      <sheetData sheetId="22450">
        <row r="9">
          <cell r="A9" t="str">
            <v>A</v>
          </cell>
        </row>
      </sheetData>
      <sheetData sheetId="22451">
        <row r="9">
          <cell r="A9" t="str">
            <v>A</v>
          </cell>
        </row>
      </sheetData>
      <sheetData sheetId="22452">
        <row r="9">
          <cell r="A9" t="str">
            <v>A</v>
          </cell>
        </row>
      </sheetData>
      <sheetData sheetId="22453">
        <row r="9">
          <cell r="A9" t="str">
            <v>A</v>
          </cell>
        </row>
      </sheetData>
      <sheetData sheetId="22454">
        <row r="9">
          <cell r="A9" t="str">
            <v>A</v>
          </cell>
        </row>
      </sheetData>
      <sheetData sheetId="22455">
        <row r="9">
          <cell r="A9" t="str">
            <v>A</v>
          </cell>
        </row>
      </sheetData>
      <sheetData sheetId="22456">
        <row r="9">
          <cell r="A9" t="str">
            <v>A</v>
          </cell>
        </row>
      </sheetData>
      <sheetData sheetId="22457">
        <row r="9">
          <cell r="A9" t="str">
            <v>A</v>
          </cell>
        </row>
      </sheetData>
      <sheetData sheetId="22458">
        <row r="9">
          <cell r="A9" t="str">
            <v>A</v>
          </cell>
        </row>
      </sheetData>
      <sheetData sheetId="22459">
        <row r="9">
          <cell r="A9" t="str">
            <v>A</v>
          </cell>
        </row>
      </sheetData>
      <sheetData sheetId="22460">
        <row r="9">
          <cell r="A9" t="str">
            <v>A</v>
          </cell>
        </row>
      </sheetData>
      <sheetData sheetId="22461">
        <row r="9">
          <cell r="A9" t="str">
            <v>A</v>
          </cell>
        </row>
      </sheetData>
      <sheetData sheetId="22462">
        <row r="9">
          <cell r="A9" t="str">
            <v>A</v>
          </cell>
        </row>
      </sheetData>
      <sheetData sheetId="22463">
        <row r="9">
          <cell r="A9" t="str">
            <v>A</v>
          </cell>
        </row>
      </sheetData>
      <sheetData sheetId="22464">
        <row r="9">
          <cell r="A9" t="str">
            <v>A</v>
          </cell>
        </row>
      </sheetData>
      <sheetData sheetId="22465">
        <row r="9">
          <cell r="A9" t="str">
            <v>A</v>
          </cell>
        </row>
      </sheetData>
      <sheetData sheetId="22466">
        <row r="9">
          <cell r="A9" t="str">
            <v>A</v>
          </cell>
        </row>
      </sheetData>
      <sheetData sheetId="22467">
        <row r="9">
          <cell r="A9" t="str">
            <v>A</v>
          </cell>
        </row>
      </sheetData>
      <sheetData sheetId="22468">
        <row r="9">
          <cell r="A9" t="str">
            <v>A</v>
          </cell>
        </row>
      </sheetData>
      <sheetData sheetId="22469">
        <row r="9">
          <cell r="A9" t="str">
            <v>A</v>
          </cell>
        </row>
      </sheetData>
      <sheetData sheetId="22470">
        <row r="9">
          <cell r="A9" t="str">
            <v>A</v>
          </cell>
        </row>
      </sheetData>
      <sheetData sheetId="22471">
        <row r="9">
          <cell r="A9" t="str">
            <v>A</v>
          </cell>
        </row>
      </sheetData>
      <sheetData sheetId="22472">
        <row r="9">
          <cell r="A9" t="str">
            <v>A</v>
          </cell>
        </row>
      </sheetData>
      <sheetData sheetId="22473">
        <row r="9">
          <cell r="A9" t="str">
            <v>A</v>
          </cell>
        </row>
      </sheetData>
      <sheetData sheetId="22474">
        <row r="9">
          <cell r="A9" t="str">
            <v>A</v>
          </cell>
        </row>
      </sheetData>
      <sheetData sheetId="22475">
        <row r="9">
          <cell r="A9" t="str">
            <v>A</v>
          </cell>
        </row>
      </sheetData>
      <sheetData sheetId="22476">
        <row r="9">
          <cell r="A9" t="str">
            <v>A</v>
          </cell>
        </row>
      </sheetData>
      <sheetData sheetId="22477">
        <row r="9">
          <cell r="A9" t="str">
            <v>A</v>
          </cell>
        </row>
      </sheetData>
      <sheetData sheetId="22478">
        <row r="9">
          <cell r="A9" t="str">
            <v>A</v>
          </cell>
        </row>
      </sheetData>
      <sheetData sheetId="22479">
        <row r="9">
          <cell r="A9" t="str">
            <v>A</v>
          </cell>
        </row>
      </sheetData>
      <sheetData sheetId="22480">
        <row r="9">
          <cell r="A9" t="str">
            <v>A</v>
          </cell>
        </row>
      </sheetData>
      <sheetData sheetId="22481">
        <row r="9">
          <cell r="A9" t="str">
            <v>A</v>
          </cell>
        </row>
      </sheetData>
      <sheetData sheetId="22482">
        <row r="9">
          <cell r="A9" t="str">
            <v>A</v>
          </cell>
        </row>
      </sheetData>
      <sheetData sheetId="22483">
        <row r="9">
          <cell r="A9" t="str">
            <v>A</v>
          </cell>
        </row>
      </sheetData>
      <sheetData sheetId="22484">
        <row r="9">
          <cell r="A9" t="str">
            <v>A</v>
          </cell>
        </row>
      </sheetData>
      <sheetData sheetId="22485">
        <row r="9">
          <cell r="A9" t="str">
            <v>A</v>
          </cell>
        </row>
      </sheetData>
      <sheetData sheetId="22486">
        <row r="9">
          <cell r="A9" t="str">
            <v>A</v>
          </cell>
        </row>
      </sheetData>
      <sheetData sheetId="22487">
        <row r="9">
          <cell r="A9" t="str">
            <v>A</v>
          </cell>
        </row>
      </sheetData>
      <sheetData sheetId="22488">
        <row r="9">
          <cell r="A9" t="str">
            <v>A</v>
          </cell>
        </row>
      </sheetData>
      <sheetData sheetId="22489">
        <row r="9">
          <cell r="A9" t="str">
            <v>A</v>
          </cell>
        </row>
      </sheetData>
      <sheetData sheetId="22490">
        <row r="9">
          <cell r="A9" t="str">
            <v>A</v>
          </cell>
        </row>
      </sheetData>
      <sheetData sheetId="22491">
        <row r="9">
          <cell r="A9" t="str">
            <v>A</v>
          </cell>
        </row>
      </sheetData>
      <sheetData sheetId="22492">
        <row r="9">
          <cell r="A9" t="str">
            <v>A</v>
          </cell>
        </row>
      </sheetData>
      <sheetData sheetId="22493">
        <row r="9">
          <cell r="A9" t="str">
            <v>A</v>
          </cell>
        </row>
      </sheetData>
      <sheetData sheetId="22494">
        <row r="9">
          <cell r="A9" t="str">
            <v>A</v>
          </cell>
        </row>
      </sheetData>
      <sheetData sheetId="22495">
        <row r="9">
          <cell r="A9" t="str">
            <v>A</v>
          </cell>
        </row>
      </sheetData>
      <sheetData sheetId="22496">
        <row r="9">
          <cell r="A9" t="str">
            <v>A</v>
          </cell>
        </row>
      </sheetData>
      <sheetData sheetId="22497">
        <row r="9">
          <cell r="A9" t="str">
            <v>A</v>
          </cell>
        </row>
      </sheetData>
      <sheetData sheetId="22498">
        <row r="9">
          <cell r="A9" t="str">
            <v>A</v>
          </cell>
        </row>
      </sheetData>
      <sheetData sheetId="22499">
        <row r="9">
          <cell r="A9" t="str">
            <v>A</v>
          </cell>
        </row>
      </sheetData>
      <sheetData sheetId="22500">
        <row r="9">
          <cell r="A9" t="str">
            <v>A</v>
          </cell>
        </row>
      </sheetData>
      <sheetData sheetId="22501">
        <row r="9">
          <cell r="A9" t="str">
            <v>A</v>
          </cell>
        </row>
      </sheetData>
      <sheetData sheetId="22502">
        <row r="9">
          <cell r="A9" t="str">
            <v>A</v>
          </cell>
        </row>
      </sheetData>
      <sheetData sheetId="22503">
        <row r="9">
          <cell r="A9" t="str">
            <v>A</v>
          </cell>
        </row>
      </sheetData>
      <sheetData sheetId="22504">
        <row r="9">
          <cell r="A9" t="str">
            <v>A</v>
          </cell>
        </row>
      </sheetData>
      <sheetData sheetId="22505">
        <row r="9">
          <cell r="A9" t="str">
            <v>A</v>
          </cell>
        </row>
      </sheetData>
      <sheetData sheetId="22506">
        <row r="9">
          <cell r="A9" t="str">
            <v>A</v>
          </cell>
        </row>
      </sheetData>
      <sheetData sheetId="22507">
        <row r="9">
          <cell r="A9" t="str">
            <v>A</v>
          </cell>
        </row>
      </sheetData>
      <sheetData sheetId="22508">
        <row r="9">
          <cell r="A9" t="str">
            <v>A</v>
          </cell>
        </row>
      </sheetData>
      <sheetData sheetId="22509">
        <row r="9">
          <cell r="A9" t="str">
            <v>A</v>
          </cell>
        </row>
      </sheetData>
      <sheetData sheetId="22510">
        <row r="9">
          <cell r="A9" t="str">
            <v>A</v>
          </cell>
        </row>
      </sheetData>
      <sheetData sheetId="22511">
        <row r="9">
          <cell r="A9" t="str">
            <v>A</v>
          </cell>
        </row>
      </sheetData>
      <sheetData sheetId="22512">
        <row r="9">
          <cell r="A9" t="str">
            <v>A</v>
          </cell>
        </row>
      </sheetData>
      <sheetData sheetId="22513">
        <row r="9">
          <cell r="A9" t="str">
            <v>A</v>
          </cell>
        </row>
      </sheetData>
      <sheetData sheetId="22514">
        <row r="9">
          <cell r="A9" t="str">
            <v>A</v>
          </cell>
        </row>
      </sheetData>
      <sheetData sheetId="22515">
        <row r="9">
          <cell r="A9" t="str">
            <v>A</v>
          </cell>
        </row>
      </sheetData>
      <sheetData sheetId="22516">
        <row r="9">
          <cell r="A9" t="str">
            <v>A</v>
          </cell>
        </row>
      </sheetData>
      <sheetData sheetId="22517">
        <row r="9">
          <cell r="A9" t="str">
            <v>A</v>
          </cell>
        </row>
      </sheetData>
      <sheetData sheetId="22518">
        <row r="9">
          <cell r="A9" t="str">
            <v>A</v>
          </cell>
        </row>
      </sheetData>
      <sheetData sheetId="22519">
        <row r="9">
          <cell r="A9" t="str">
            <v>A</v>
          </cell>
        </row>
      </sheetData>
      <sheetData sheetId="22520">
        <row r="9">
          <cell r="A9" t="str">
            <v>A</v>
          </cell>
        </row>
      </sheetData>
      <sheetData sheetId="22521">
        <row r="9">
          <cell r="A9" t="str">
            <v>A</v>
          </cell>
        </row>
      </sheetData>
      <sheetData sheetId="22522">
        <row r="9">
          <cell r="A9" t="str">
            <v>A</v>
          </cell>
        </row>
      </sheetData>
      <sheetData sheetId="22523">
        <row r="9">
          <cell r="A9" t="str">
            <v>A</v>
          </cell>
        </row>
      </sheetData>
      <sheetData sheetId="22524">
        <row r="9">
          <cell r="A9" t="str">
            <v>A</v>
          </cell>
        </row>
      </sheetData>
      <sheetData sheetId="22525">
        <row r="9">
          <cell r="A9" t="str">
            <v>A</v>
          </cell>
        </row>
      </sheetData>
      <sheetData sheetId="22526">
        <row r="9">
          <cell r="A9" t="str">
            <v>A</v>
          </cell>
        </row>
      </sheetData>
      <sheetData sheetId="22527">
        <row r="9">
          <cell r="A9" t="str">
            <v>A</v>
          </cell>
        </row>
      </sheetData>
      <sheetData sheetId="22528">
        <row r="9">
          <cell r="A9" t="str">
            <v>A</v>
          </cell>
        </row>
      </sheetData>
      <sheetData sheetId="22529">
        <row r="9">
          <cell r="A9" t="str">
            <v>A</v>
          </cell>
        </row>
      </sheetData>
      <sheetData sheetId="22530">
        <row r="9">
          <cell r="A9" t="str">
            <v>A</v>
          </cell>
        </row>
      </sheetData>
      <sheetData sheetId="22531">
        <row r="9">
          <cell r="A9" t="str">
            <v>A</v>
          </cell>
        </row>
      </sheetData>
      <sheetData sheetId="22532">
        <row r="9">
          <cell r="A9" t="str">
            <v>A</v>
          </cell>
        </row>
      </sheetData>
      <sheetData sheetId="22533">
        <row r="9">
          <cell r="A9" t="str">
            <v>A</v>
          </cell>
        </row>
      </sheetData>
      <sheetData sheetId="22534">
        <row r="9">
          <cell r="A9" t="str">
            <v>A</v>
          </cell>
        </row>
      </sheetData>
      <sheetData sheetId="22535">
        <row r="9">
          <cell r="A9" t="str">
            <v>A</v>
          </cell>
        </row>
      </sheetData>
      <sheetData sheetId="22536">
        <row r="9">
          <cell r="A9" t="str">
            <v>A</v>
          </cell>
        </row>
      </sheetData>
      <sheetData sheetId="22537">
        <row r="9">
          <cell r="A9" t="str">
            <v>A</v>
          </cell>
        </row>
      </sheetData>
      <sheetData sheetId="22538">
        <row r="9">
          <cell r="A9" t="str">
            <v>A</v>
          </cell>
        </row>
      </sheetData>
      <sheetData sheetId="22539">
        <row r="9">
          <cell r="A9" t="str">
            <v>A</v>
          </cell>
        </row>
      </sheetData>
      <sheetData sheetId="22540">
        <row r="9">
          <cell r="A9" t="str">
            <v>A</v>
          </cell>
        </row>
      </sheetData>
      <sheetData sheetId="22541">
        <row r="9">
          <cell r="A9" t="str">
            <v>A</v>
          </cell>
        </row>
      </sheetData>
      <sheetData sheetId="22542">
        <row r="9">
          <cell r="A9" t="str">
            <v>A</v>
          </cell>
        </row>
      </sheetData>
      <sheetData sheetId="22543">
        <row r="9">
          <cell r="A9" t="str">
            <v>A</v>
          </cell>
        </row>
      </sheetData>
      <sheetData sheetId="22544">
        <row r="9">
          <cell r="A9" t="str">
            <v>A</v>
          </cell>
        </row>
      </sheetData>
      <sheetData sheetId="22545">
        <row r="9">
          <cell r="A9" t="str">
            <v>A</v>
          </cell>
        </row>
      </sheetData>
      <sheetData sheetId="22546">
        <row r="9">
          <cell r="A9" t="str">
            <v>A</v>
          </cell>
        </row>
      </sheetData>
      <sheetData sheetId="22547">
        <row r="9">
          <cell r="A9" t="str">
            <v>A</v>
          </cell>
        </row>
      </sheetData>
      <sheetData sheetId="22548">
        <row r="9">
          <cell r="A9" t="str">
            <v>A</v>
          </cell>
        </row>
      </sheetData>
      <sheetData sheetId="22549">
        <row r="9">
          <cell r="A9" t="str">
            <v>A</v>
          </cell>
        </row>
      </sheetData>
      <sheetData sheetId="22550">
        <row r="9">
          <cell r="A9" t="str">
            <v>A</v>
          </cell>
        </row>
      </sheetData>
      <sheetData sheetId="22551">
        <row r="9">
          <cell r="A9" t="str">
            <v>A</v>
          </cell>
        </row>
      </sheetData>
      <sheetData sheetId="22552">
        <row r="9">
          <cell r="A9" t="str">
            <v>A</v>
          </cell>
        </row>
      </sheetData>
      <sheetData sheetId="22553">
        <row r="9">
          <cell r="A9" t="str">
            <v>A</v>
          </cell>
        </row>
      </sheetData>
      <sheetData sheetId="22554">
        <row r="9">
          <cell r="A9" t="str">
            <v>A</v>
          </cell>
        </row>
      </sheetData>
      <sheetData sheetId="22555">
        <row r="9">
          <cell r="A9" t="str">
            <v>A</v>
          </cell>
        </row>
      </sheetData>
      <sheetData sheetId="22556">
        <row r="9">
          <cell r="A9" t="str">
            <v>A</v>
          </cell>
        </row>
      </sheetData>
      <sheetData sheetId="22557">
        <row r="9">
          <cell r="A9" t="str">
            <v>A</v>
          </cell>
        </row>
      </sheetData>
      <sheetData sheetId="22558">
        <row r="9">
          <cell r="A9" t="str">
            <v>A</v>
          </cell>
        </row>
      </sheetData>
      <sheetData sheetId="22559">
        <row r="9">
          <cell r="A9" t="str">
            <v>A</v>
          </cell>
        </row>
      </sheetData>
      <sheetData sheetId="22560">
        <row r="9">
          <cell r="A9" t="str">
            <v>A</v>
          </cell>
        </row>
      </sheetData>
      <sheetData sheetId="22561">
        <row r="9">
          <cell r="A9" t="str">
            <v>A</v>
          </cell>
        </row>
      </sheetData>
      <sheetData sheetId="22562">
        <row r="9">
          <cell r="A9" t="str">
            <v>A</v>
          </cell>
        </row>
      </sheetData>
      <sheetData sheetId="22563">
        <row r="9">
          <cell r="A9" t="str">
            <v>A</v>
          </cell>
        </row>
      </sheetData>
      <sheetData sheetId="22564">
        <row r="9">
          <cell r="A9" t="str">
            <v>A</v>
          </cell>
        </row>
      </sheetData>
      <sheetData sheetId="22565">
        <row r="9">
          <cell r="A9" t="str">
            <v>A</v>
          </cell>
        </row>
      </sheetData>
      <sheetData sheetId="22566">
        <row r="9">
          <cell r="A9" t="str">
            <v>A</v>
          </cell>
        </row>
      </sheetData>
      <sheetData sheetId="22567">
        <row r="9">
          <cell r="A9" t="str">
            <v>A</v>
          </cell>
        </row>
      </sheetData>
      <sheetData sheetId="22568">
        <row r="9">
          <cell r="A9" t="str">
            <v>A</v>
          </cell>
        </row>
      </sheetData>
      <sheetData sheetId="22569">
        <row r="9">
          <cell r="A9" t="str">
            <v>A</v>
          </cell>
        </row>
      </sheetData>
      <sheetData sheetId="22570">
        <row r="9">
          <cell r="A9" t="str">
            <v>A</v>
          </cell>
        </row>
      </sheetData>
      <sheetData sheetId="22571">
        <row r="9">
          <cell r="A9" t="str">
            <v>A</v>
          </cell>
        </row>
      </sheetData>
      <sheetData sheetId="22572">
        <row r="9">
          <cell r="A9" t="str">
            <v>A</v>
          </cell>
        </row>
      </sheetData>
      <sheetData sheetId="22573">
        <row r="9">
          <cell r="A9" t="str">
            <v>A</v>
          </cell>
        </row>
      </sheetData>
      <sheetData sheetId="22574">
        <row r="9">
          <cell r="A9" t="str">
            <v>A</v>
          </cell>
        </row>
      </sheetData>
      <sheetData sheetId="22575">
        <row r="9">
          <cell r="A9" t="str">
            <v>A</v>
          </cell>
        </row>
      </sheetData>
      <sheetData sheetId="22576">
        <row r="9">
          <cell r="A9" t="str">
            <v>A</v>
          </cell>
        </row>
      </sheetData>
      <sheetData sheetId="22577">
        <row r="9">
          <cell r="A9" t="str">
            <v>A</v>
          </cell>
        </row>
      </sheetData>
      <sheetData sheetId="22578">
        <row r="9">
          <cell r="A9" t="str">
            <v>A</v>
          </cell>
        </row>
      </sheetData>
      <sheetData sheetId="22579">
        <row r="9">
          <cell r="A9" t="str">
            <v>A</v>
          </cell>
        </row>
      </sheetData>
      <sheetData sheetId="22580">
        <row r="9">
          <cell r="A9" t="str">
            <v>A</v>
          </cell>
        </row>
      </sheetData>
      <sheetData sheetId="22581">
        <row r="9">
          <cell r="A9" t="str">
            <v>A</v>
          </cell>
        </row>
      </sheetData>
      <sheetData sheetId="22582">
        <row r="9">
          <cell r="A9" t="str">
            <v>A</v>
          </cell>
        </row>
      </sheetData>
      <sheetData sheetId="22583">
        <row r="9">
          <cell r="A9" t="str">
            <v>A</v>
          </cell>
        </row>
      </sheetData>
      <sheetData sheetId="22584">
        <row r="9">
          <cell r="A9" t="str">
            <v>A</v>
          </cell>
        </row>
      </sheetData>
      <sheetData sheetId="22585">
        <row r="9">
          <cell r="A9" t="str">
            <v>A</v>
          </cell>
        </row>
      </sheetData>
      <sheetData sheetId="22586">
        <row r="9">
          <cell r="A9" t="str">
            <v>A</v>
          </cell>
        </row>
      </sheetData>
      <sheetData sheetId="22587">
        <row r="9">
          <cell r="A9" t="str">
            <v>A</v>
          </cell>
        </row>
      </sheetData>
      <sheetData sheetId="22588">
        <row r="9">
          <cell r="A9" t="str">
            <v>A</v>
          </cell>
        </row>
      </sheetData>
      <sheetData sheetId="22589">
        <row r="9">
          <cell r="A9" t="str">
            <v>A</v>
          </cell>
        </row>
      </sheetData>
      <sheetData sheetId="22590">
        <row r="9">
          <cell r="A9" t="str">
            <v>A</v>
          </cell>
        </row>
      </sheetData>
      <sheetData sheetId="22591">
        <row r="9">
          <cell r="A9" t="str">
            <v>A</v>
          </cell>
        </row>
      </sheetData>
      <sheetData sheetId="22592">
        <row r="9">
          <cell r="A9" t="str">
            <v>A</v>
          </cell>
        </row>
      </sheetData>
      <sheetData sheetId="22593">
        <row r="9">
          <cell r="A9" t="str">
            <v>A</v>
          </cell>
        </row>
      </sheetData>
      <sheetData sheetId="22594">
        <row r="9">
          <cell r="A9" t="str">
            <v>A</v>
          </cell>
        </row>
      </sheetData>
      <sheetData sheetId="22595">
        <row r="9">
          <cell r="A9" t="str">
            <v>A</v>
          </cell>
        </row>
      </sheetData>
      <sheetData sheetId="22596">
        <row r="9">
          <cell r="A9" t="str">
            <v>A</v>
          </cell>
        </row>
      </sheetData>
      <sheetData sheetId="22597">
        <row r="9">
          <cell r="A9" t="str">
            <v>A</v>
          </cell>
        </row>
      </sheetData>
      <sheetData sheetId="22598">
        <row r="9">
          <cell r="A9" t="str">
            <v>A</v>
          </cell>
        </row>
      </sheetData>
      <sheetData sheetId="22599">
        <row r="9">
          <cell r="A9" t="str">
            <v>A</v>
          </cell>
        </row>
      </sheetData>
      <sheetData sheetId="22600">
        <row r="9">
          <cell r="A9" t="str">
            <v>A</v>
          </cell>
        </row>
      </sheetData>
      <sheetData sheetId="22601">
        <row r="9">
          <cell r="A9" t="str">
            <v>A</v>
          </cell>
        </row>
      </sheetData>
      <sheetData sheetId="22602">
        <row r="9">
          <cell r="A9" t="str">
            <v>A</v>
          </cell>
        </row>
      </sheetData>
      <sheetData sheetId="22603">
        <row r="9">
          <cell r="A9" t="str">
            <v>A</v>
          </cell>
        </row>
      </sheetData>
      <sheetData sheetId="22604">
        <row r="9">
          <cell r="A9" t="str">
            <v>A</v>
          </cell>
        </row>
      </sheetData>
      <sheetData sheetId="22605">
        <row r="9">
          <cell r="A9" t="str">
            <v>A</v>
          </cell>
        </row>
      </sheetData>
      <sheetData sheetId="22606">
        <row r="9">
          <cell r="A9" t="str">
            <v>A</v>
          </cell>
        </row>
      </sheetData>
      <sheetData sheetId="22607">
        <row r="9">
          <cell r="A9" t="str">
            <v>A</v>
          </cell>
        </row>
      </sheetData>
      <sheetData sheetId="22608">
        <row r="9">
          <cell r="A9" t="str">
            <v>A</v>
          </cell>
        </row>
      </sheetData>
      <sheetData sheetId="22609">
        <row r="9">
          <cell r="A9" t="str">
            <v>A</v>
          </cell>
        </row>
      </sheetData>
      <sheetData sheetId="22610">
        <row r="9">
          <cell r="A9" t="str">
            <v>A</v>
          </cell>
        </row>
      </sheetData>
      <sheetData sheetId="22611">
        <row r="9">
          <cell r="A9" t="str">
            <v>A</v>
          </cell>
        </row>
      </sheetData>
      <sheetData sheetId="22612">
        <row r="9">
          <cell r="A9" t="str">
            <v>A</v>
          </cell>
        </row>
      </sheetData>
      <sheetData sheetId="22613">
        <row r="9">
          <cell r="A9" t="str">
            <v>A</v>
          </cell>
        </row>
      </sheetData>
      <sheetData sheetId="22614">
        <row r="9">
          <cell r="A9" t="str">
            <v>A</v>
          </cell>
        </row>
      </sheetData>
      <sheetData sheetId="22615">
        <row r="9">
          <cell r="A9" t="str">
            <v>A</v>
          </cell>
        </row>
      </sheetData>
      <sheetData sheetId="22616">
        <row r="9">
          <cell r="A9" t="str">
            <v>A</v>
          </cell>
        </row>
      </sheetData>
      <sheetData sheetId="22617">
        <row r="9">
          <cell r="A9" t="str">
            <v>A</v>
          </cell>
        </row>
      </sheetData>
      <sheetData sheetId="22618">
        <row r="9">
          <cell r="A9" t="str">
            <v>A</v>
          </cell>
        </row>
      </sheetData>
      <sheetData sheetId="22619">
        <row r="9">
          <cell r="A9" t="str">
            <v>A</v>
          </cell>
        </row>
      </sheetData>
      <sheetData sheetId="22620">
        <row r="9">
          <cell r="A9" t="str">
            <v>A</v>
          </cell>
        </row>
      </sheetData>
      <sheetData sheetId="22621">
        <row r="9">
          <cell r="A9" t="str">
            <v>A</v>
          </cell>
        </row>
      </sheetData>
      <sheetData sheetId="22622">
        <row r="9">
          <cell r="A9" t="str">
            <v>A</v>
          </cell>
        </row>
      </sheetData>
      <sheetData sheetId="22623">
        <row r="9">
          <cell r="A9" t="str">
            <v>A</v>
          </cell>
        </row>
      </sheetData>
      <sheetData sheetId="22624">
        <row r="9">
          <cell r="A9" t="str">
            <v>A</v>
          </cell>
        </row>
      </sheetData>
      <sheetData sheetId="22625">
        <row r="9">
          <cell r="A9" t="str">
            <v>A</v>
          </cell>
        </row>
      </sheetData>
      <sheetData sheetId="22626">
        <row r="9">
          <cell r="A9" t="str">
            <v>A</v>
          </cell>
        </row>
      </sheetData>
      <sheetData sheetId="22627">
        <row r="9">
          <cell r="A9" t="str">
            <v>A</v>
          </cell>
        </row>
      </sheetData>
      <sheetData sheetId="22628">
        <row r="9">
          <cell r="A9" t="str">
            <v>A</v>
          </cell>
        </row>
      </sheetData>
      <sheetData sheetId="22629">
        <row r="9">
          <cell r="A9" t="str">
            <v>A</v>
          </cell>
        </row>
      </sheetData>
      <sheetData sheetId="22630">
        <row r="9">
          <cell r="A9" t="str">
            <v>A</v>
          </cell>
        </row>
      </sheetData>
      <sheetData sheetId="22631">
        <row r="9">
          <cell r="A9" t="str">
            <v>A</v>
          </cell>
        </row>
      </sheetData>
      <sheetData sheetId="22632">
        <row r="9">
          <cell r="A9" t="str">
            <v>A</v>
          </cell>
        </row>
      </sheetData>
      <sheetData sheetId="22633">
        <row r="9">
          <cell r="A9" t="str">
            <v>A</v>
          </cell>
        </row>
      </sheetData>
      <sheetData sheetId="22634">
        <row r="9">
          <cell r="A9" t="str">
            <v>A</v>
          </cell>
        </row>
      </sheetData>
      <sheetData sheetId="22635">
        <row r="9">
          <cell r="A9" t="str">
            <v>A</v>
          </cell>
        </row>
      </sheetData>
      <sheetData sheetId="22636">
        <row r="9">
          <cell r="A9" t="str">
            <v>A</v>
          </cell>
        </row>
      </sheetData>
      <sheetData sheetId="22637">
        <row r="9">
          <cell r="A9" t="str">
            <v>A</v>
          </cell>
        </row>
      </sheetData>
      <sheetData sheetId="22638">
        <row r="9">
          <cell r="A9" t="str">
            <v>A</v>
          </cell>
        </row>
      </sheetData>
      <sheetData sheetId="22639">
        <row r="9">
          <cell r="A9" t="str">
            <v>A</v>
          </cell>
        </row>
      </sheetData>
      <sheetData sheetId="22640">
        <row r="9">
          <cell r="A9" t="str">
            <v>A</v>
          </cell>
        </row>
      </sheetData>
      <sheetData sheetId="22641">
        <row r="9">
          <cell r="A9" t="str">
            <v>A</v>
          </cell>
        </row>
      </sheetData>
      <sheetData sheetId="22642">
        <row r="9">
          <cell r="A9" t="str">
            <v>A</v>
          </cell>
        </row>
      </sheetData>
      <sheetData sheetId="22643">
        <row r="9">
          <cell r="A9" t="str">
            <v>A</v>
          </cell>
        </row>
      </sheetData>
      <sheetData sheetId="22644">
        <row r="9">
          <cell r="A9" t="str">
            <v>A</v>
          </cell>
        </row>
      </sheetData>
      <sheetData sheetId="22645">
        <row r="9">
          <cell r="A9" t="str">
            <v>A</v>
          </cell>
        </row>
      </sheetData>
      <sheetData sheetId="22646">
        <row r="9">
          <cell r="A9" t="str">
            <v>A</v>
          </cell>
        </row>
      </sheetData>
      <sheetData sheetId="22647">
        <row r="9">
          <cell r="A9" t="str">
            <v>A</v>
          </cell>
        </row>
      </sheetData>
      <sheetData sheetId="22648">
        <row r="9">
          <cell r="A9" t="str">
            <v>A</v>
          </cell>
        </row>
      </sheetData>
      <sheetData sheetId="22649">
        <row r="9">
          <cell r="A9" t="str">
            <v>A</v>
          </cell>
        </row>
      </sheetData>
      <sheetData sheetId="22650">
        <row r="9">
          <cell r="A9" t="str">
            <v>A</v>
          </cell>
        </row>
      </sheetData>
      <sheetData sheetId="22651">
        <row r="9">
          <cell r="A9" t="str">
            <v>A</v>
          </cell>
        </row>
      </sheetData>
      <sheetData sheetId="22652">
        <row r="9">
          <cell r="A9" t="str">
            <v>A</v>
          </cell>
        </row>
      </sheetData>
      <sheetData sheetId="22653">
        <row r="9">
          <cell r="A9" t="str">
            <v>A</v>
          </cell>
        </row>
      </sheetData>
      <sheetData sheetId="22654">
        <row r="9">
          <cell r="A9" t="str">
            <v>A</v>
          </cell>
        </row>
      </sheetData>
      <sheetData sheetId="22655">
        <row r="9">
          <cell r="A9" t="str">
            <v>A</v>
          </cell>
        </row>
      </sheetData>
      <sheetData sheetId="22656">
        <row r="9">
          <cell r="A9" t="str">
            <v>A</v>
          </cell>
        </row>
      </sheetData>
      <sheetData sheetId="22657">
        <row r="9">
          <cell r="A9" t="str">
            <v>A</v>
          </cell>
        </row>
      </sheetData>
      <sheetData sheetId="22658">
        <row r="9">
          <cell r="A9" t="str">
            <v>A</v>
          </cell>
        </row>
      </sheetData>
      <sheetData sheetId="22659">
        <row r="9">
          <cell r="A9" t="str">
            <v>A</v>
          </cell>
        </row>
      </sheetData>
      <sheetData sheetId="22660">
        <row r="9">
          <cell r="A9" t="str">
            <v>A</v>
          </cell>
        </row>
      </sheetData>
      <sheetData sheetId="22661">
        <row r="9">
          <cell r="A9" t="str">
            <v>A</v>
          </cell>
        </row>
      </sheetData>
      <sheetData sheetId="22662">
        <row r="9">
          <cell r="A9" t="str">
            <v>A</v>
          </cell>
        </row>
      </sheetData>
      <sheetData sheetId="22663">
        <row r="9">
          <cell r="A9" t="str">
            <v>A</v>
          </cell>
        </row>
      </sheetData>
      <sheetData sheetId="22664">
        <row r="9">
          <cell r="A9" t="str">
            <v>A</v>
          </cell>
        </row>
      </sheetData>
      <sheetData sheetId="22665">
        <row r="9">
          <cell r="A9" t="str">
            <v>A</v>
          </cell>
        </row>
      </sheetData>
      <sheetData sheetId="22666">
        <row r="9">
          <cell r="A9" t="str">
            <v>A</v>
          </cell>
        </row>
      </sheetData>
      <sheetData sheetId="22667">
        <row r="9">
          <cell r="A9" t="str">
            <v>A</v>
          </cell>
        </row>
      </sheetData>
      <sheetData sheetId="22668">
        <row r="9">
          <cell r="A9" t="str">
            <v>A</v>
          </cell>
        </row>
      </sheetData>
      <sheetData sheetId="22669">
        <row r="9">
          <cell r="A9" t="str">
            <v>A</v>
          </cell>
        </row>
      </sheetData>
      <sheetData sheetId="22670">
        <row r="9">
          <cell r="A9" t="str">
            <v>A</v>
          </cell>
        </row>
      </sheetData>
      <sheetData sheetId="22671">
        <row r="9">
          <cell r="A9" t="str">
            <v>A</v>
          </cell>
        </row>
      </sheetData>
      <sheetData sheetId="22672">
        <row r="9">
          <cell r="A9" t="str">
            <v>A</v>
          </cell>
        </row>
      </sheetData>
      <sheetData sheetId="22673">
        <row r="9">
          <cell r="A9" t="str">
            <v>A</v>
          </cell>
        </row>
      </sheetData>
      <sheetData sheetId="22674">
        <row r="9">
          <cell r="A9" t="str">
            <v>A</v>
          </cell>
        </row>
      </sheetData>
      <sheetData sheetId="22675">
        <row r="9">
          <cell r="A9" t="str">
            <v>A</v>
          </cell>
        </row>
      </sheetData>
      <sheetData sheetId="22676">
        <row r="9">
          <cell r="A9" t="str">
            <v>A</v>
          </cell>
        </row>
      </sheetData>
      <sheetData sheetId="22677">
        <row r="9">
          <cell r="A9" t="str">
            <v>A</v>
          </cell>
        </row>
      </sheetData>
      <sheetData sheetId="22678">
        <row r="9">
          <cell r="A9" t="str">
            <v>A</v>
          </cell>
        </row>
      </sheetData>
      <sheetData sheetId="22679">
        <row r="9">
          <cell r="A9" t="str">
            <v>A</v>
          </cell>
        </row>
      </sheetData>
      <sheetData sheetId="22680">
        <row r="9">
          <cell r="A9" t="str">
            <v>A</v>
          </cell>
        </row>
      </sheetData>
      <sheetData sheetId="22681">
        <row r="9">
          <cell r="A9" t="str">
            <v>A</v>
          </cell>
        </row>
      </sheetData>
      <sheetData sheetId="22682">
        <row r="9">
          <cell r="A9" t="str">
            <v>A</v>
          </cell>
        </row>
      </sheetData>
      <sheetData sheetId="22683">
        <row r="9">
          <cell r="A9" t="str">
            <v>A</v>
          </cell>
        </row>
      </sheetData>
      <sheetData sheetId="22684">
        <row r="9">
          <cell r="A9" t="str">
            <v>A</v>
          </cell>
        </row>
      </sheetData>
      <sheetData sheetId="22685">
        <row r="9">
          <cell r="A9" t="str">
            <v>A</v>
          </cell>
        </row>
      </sheetData>
      <sheetData sheetId="22686">
        <row r="9">
          <cell r="A9" t="str">
            <v>A</v>
          </cell>
        </row>
      </sheetData>
      <sheetData sheetId="22687">
        <row r="9">
          <cell r="A9" t="str">
            <v>A</v>
          </cell>
        </row>
      </sheetData>
      <sheetData sheetId="22688">
        <row r="9">
          <cell r="A9" t="str">
            <v>A</v>
          </cell>
        </row>
      </sheetData>
      <sheetData sheetId="22689">
        <row r="9">
          <cell r="A9" t="str">
            <v>A</v>
          </cell>
        </row>
      </sheetData>
      <sheetData sheetId="22690">
        <row r="9">
          <cell r="A9" t="str">
            <v>A</v>
          </cell>
        </row>
      </sheetData>
      <sheetData sheetId="22691">
        <row r="9">
          <cell r="A9" t="str">
            <v>A</v>
          </cell>
        </row>
      </sheetData>
      <sheetData sheetId="22692">
        <row r="9">
          <cell r="A9" t="str">
            <v>A</v>
          </cell>
        </row>
      </sheetData>
      <sheetData sheetId="22693">
        <row r="9">
          <cell r="A9" t="str">
            <v>A</v>
          </cell>
        </row>
      </sheetData>
      <sheetData sheetId="22694">
        <row r="9">
          <cell r="A9" t="str">
            <v>A</v>
          </cell>
        </row>
      </sheetData>
      <sheetData sheetId="22695">
        <row r="9">
          <cell r="A9" t="str">
            <v>A</v>
          </cell>
        </row>
      </sheetData>
      <sheetData sheetId="22696">
        <row r="9">
          <cell r="A9" t="str">
            <v>A</v>
          </cell>
        </row>
      </sheetData>
      <sheetData sheetId="22697">
        <row r="9">
          <cell r="A9" t="str">
            <v>A</v>
          </cell>
        </row>
      </sheetData>
      <sheetData sheetId="22698">
        <row r="9">
          <cell r="A9" t="str">
            <v>A</v>
          </cell>
        </row>
      </sheetData>
      <sheetData sheetId="22699">
        <row r="9">
          <cell r="A9" t="str">
            <v>A</v>
          </cell>
        </row>
      </sheetData>
      <sheetData sheetId="22700">
        <row r="9">
          <cell r="A9" t="str">
            <v>A</v>
          </cell>
        </row>
      </sheetData>
      <sheetData sheetId="22701">
        <row r="9">
          <cell r="A9" t="str">
            <v>A</v>
          </cell>
        </row>
      </sheetData>
      <sheetData sheetId="22702">
        <row r="9">
          <cell r="A9" t="str">
            <v>A</v>
          </cell>
        </row>
      </sheetData>
      <sheetData sheetId="22703">
        <row r="9">
          <cell r="A9" t="str">
            <v>A</v>
          </cell>
        </row>
      </sheetData>
      <sheetData sheetId="22704">
        <row r="9">
          <cell r="A9" t="str">
            <v>A</v>
          </cell>
        </row>
      </sheetData>
      <sheetData sheetId="22705">
        <row r="9">
          <cell r="A9" t="str">
            <v>A</v>
          </cell>
        </row>
      </sheetData>
      <sheetData sheetId="22706">
        <row r="9">
          <cell r="A9" t="str">
            <v>A</v>
          </cell>
        </row>
      </sheetData>
      <sheetData sheetId="22707">
        <row r="9">
          <cell r="A9" t="str">
            <v>A</v>
          </cell>
        </row>
      </sheetData>
      <sheetData sheetId="22708">
        <row r="9">
          <cell r="A9" t="str">
            <v>A</v>
          </cell>
        </row>
      </sheetData>
      <sheetData sheetId="22709">
        <row r="9">
          <cell r="A9" t="str">
            <v>A</v>
          </cell>
        </row>
      </sheetData>
      <sheetData sheetId="22710">
        <row r="9">
          <cell r="A9" t="str">
            <v>A</v>
          </cell>
        </row>
      </sheetData>
      <sheetData sheetId="22711">
        <row r="9">
          <cell r="A9" t="str">
            <v>A</v>
          </cell>
        </row>
      </sheetData>
      <sheetData sheetId="22712">
        <row r="9">
          <cell r="A9" t="str">
            <v>A</v>
          </cell>
        </row>
      </sheetData>
      <sheetData sheetId="22713">
        <row r="9">
          <cell r="A9" t="str">
            <v>A</v>
          </cell>
        </row>
      </sheetData>
      <sheetData sheetId="22714">
        <row r="9">
          <cell r="A9" t="str">
            <v>A</v>
          </cell>
        </row>
      </sheetData>
      <sheetData sheetId="22715">
        <row r="9">
          <cell r="A9" t="str">
            <v>A</v>
          </cell>
        </row>
      </sheetData>
      <sheetData sheetId="22716">
        <row r="9">
          <cell r="A9" t="str">
            <v>A</v>
          </cell>
        </row>
      </sheetData>
      <sheetData sheetId="22717">
        <row r="9">
          <cell r="A9" t="str">
            <v>A</v>
          </cell>
        </row>
      </sheetData>
      <sheetData sheetId="22718">
        <row r="9">
          <cell r="A9" t="str">
            <v>A</v>
          </cell>
        </row>
      </sheetData>
      <sheetData sheetId="22719">
        <row r="9">
          <cell r="A9" t="str">
            <v>A</v>
          </cell>
        </row>
      </sheetData>
      <sheetData sheetId="22720">
        <row r="9">
          <cell r="A9" t="str">
            <v>A</v>
          </cell>
        </row>
      </sheetData>
      <sheetData sheetId="22721">
        <row r="9">
          <cell r="A9" t="str">
            <v>A</v>
          </cell>
        </row>
      </sheetData>
      <sheetData sheetId="22722">
        <row r="9">
          <cell r="A9" t="str">
            <v>A</v>
          </cell>
        </row>
      </sheetData>
      <sheetData sheetId="22723">
        <row r="9">
          <cell r="A9" t="str">
            <v>A</v>
          </cell>
        </row>
      </sheetData>
      <sheetData sheetId="22724">
        <row r="9">
          <cell r="A9" t="str">
            <v>A</v>
          </cell>
        </row>
      </sheetData>
      <sheetData sheetId="22725">
        <row r="9">
          <cell r="A9" t="str">
            <v>A</v>
          </cell>
        </row>
      </sheetData>
      <sheetData sheetId="22726">
        <row r="9">
          <cell r="A9" t="str">
            <v>A</v>
          </cell>
        </row>
      </sheetData>
      <sheetData sheetId="22727">
        <row r="9">
          <cell r="A9" t="str">
            <v>A</v>
          </cell>
        </row>
      </sheetData>
      <sheetData sheetId="22728">
        <row r="9">
          <cell r="A9" t="str">
            <v>A</v>
          </cell>
        </row>
      </sheetData>
      <sheetData sheetId="22729">
        <row r="9">
          <cell r="A9" t="str">
            <v>A</v>
          </cell>
        </row>
      </sheetData>
      <sheetData sheetId="22730">
        <row r="9">
          <cell r="A9" t="str">
            <v>A</v>
          </cell>
        </row>
      </sheetData>
      <sheetData sheetId="22731">
        <row r="9">
          <cell r="A9" t="str">
            <v>A</v>
          </cell>
        </row>
      </sheetData>
      <sheetData sheetId="22732">
        <row r="9">
          <cell r="A9" t="str">
            <v>A</v>
          </cell>
        </row>
      </sheetData>
      <sheetData sheetId="22733">
        <row r="9">
          <cell r="A9" t="str">
            <v>A</v>
          </cell>
        </row>
      </sheetData>
      <sheetData sheetId="22734">
        <row r="9">
          <cell r="A9" t="str">
            <v>A</v>
          </cell>
        </row>
      </sheetData>
      <sheetData sheetId="22735">
        <row r="9">
          <cell r="A9" t="str">
            <v>A</v>
          </cell>
        </row>
      </sheetData>
      <sheetData sheetId="22736">
        <row r="9">
          <cell r="A9" t="str">
            <v>A</v>
          </cell>
        </row>
      </sheetData>
      <sheetData sheetId="22737">
        <row r="9">
          <cell r="A9" t="str">
            <v>A</v>
          </cell>
        </row>
      </sheetData>
      <sheetData sheetId="22738">
        <row r="9">
          <cell r="A9" t="str">
            <v>A</v>
          </cell>
        </row>
      </sheetData>
      <sheetData sheetId="22739">
        <row r="9">
          <cell r="A9" t="str">
            <v>A</v>
          </cell>
        </row>
      </sheetData>
      <sheetData sheetId="22740">
        <row r="9">
          <cell r="A9" t="str">
            <v>A</v>
          </cell>
        </row>
      </sheetData>
      <sheetData sheetId="22741">
        <row r="9">
          <cell r="A9" t="str">
            <v>A</v>
          </cell>
        </row>
      </sheetData>
      <sheetData sheetId="22742">
        <row r="9">
          <cell r="A9" t="str">
            <v>A</v>
          </cell>
        </row>
      </sheetData>
      <sheetData sheetId="22743">
        <row r="9">
          <cell r="A9" t="str">
            <v>A</v>
          </cell>
        </row>
      </sheetData>
      <sheetData sheetId="22744">
        <row r="9">
          <cell r="A9" t="str">
            <v>A</v>
          </cell>
        </row>
      </sheetData>
      <sheetData sheetId="22745">
        <row r="9">
          <cell r="A9" t="str">
            <v>A</v>
          </cell>
        </row>
      </sheetData>
      <sheetData sheetId="22746">
        <row r="9">
          <cell r="A9" t="str">
            <v>A</v>
          </cell>
        </row>
      </sheetData>
      <sheetData sheetId="22747">
        <row r="9">
          <cell r="A9" t="str">
            <v>A</v>
          </cell>
        </row>
      </sheetData>
      <sheetData sheetId="22748">
        <row r="9">
          <cell r="A9" t="str">
            <v>A</v>
          </cell>
        </row>
      </sheetData>
      <sheetData sheetId="22749">
        <row r="9">
          <cell r="A9" t="str">
            <v>A</v>
          </cell>
        </row>
      </sheetData>
      <sheetData sheetId="22750">
        <row r="9">
          <cell r="A9" t="str">
            <v>A</v>
          </cell>
        </row>
      </sheetData>
      <sheetData sheetId="22751">
        <row r="9">
          <cell r="A9" t="str">
            <v>A</v>
          </cell>
        </row>
      </sheetData>
      <sheetData sheetId="22752">
        <row r="9">
          <cell r="A9" t="str">
            <v>A</v>
          </cell>
        </row>
      </sheetData>
      <sheetData sheetId="22753">
        <row r="9">
          <cell r="A9" t="str">
            <v>A</v>
          </cell>
        </row>
      </sheetData>
      <sheetData sheetId="22754">
        <row r="9">
          <cell r="A9" t="str">
            <v>A</v>
          </cell>
        </row>
      </sheetData>
      <sheetData sheetId="22755">
        <row r="9">
          <cell r="A9" t="str">
            <v>A</v>
          </cell>
        </row>
      </sheetData>
      <sheetData sheetId="22756">
        <row r="9">
          <cell r="A9" t="str">
            <v>A</v>
          </cell>
        </row>
      </sheetData>
      <sheetData sheetId="22757">
        <row r="9">
          <cell r="A9" t="str">
            <v>A</v>
          </cell>
        </row>
      </sheetData>
      <sheetData sheetId="22758">
        <row r="9">
          <cell r="A9" t="str">
            <v>A</v>
          </cell>
        </row>
      </sheetData>
      <sheetData sheetId="22759">
        <row r="9">
          <cell r="A9" t="str">
            <v>A</v>
          </cell>
        </row>
      </sheetData>
      <sheetData sheetId="22760">
        <row r="9">
          <cell r="A9" t="str">
            <v>A</v>
          </cell>
        </row>
      </sheetData>
      <sheetData sheetId="22761">
        <row r="9">
          <cell r="A9" t="str">
            <v>A</v>
          </cell>
        </row>
      </sheetData>
      <sheetData sheetId="22762">
        <row r="9">
          <cell r="A9" t="str">
            <v>A</v>
          </cell>
        </row>
      </sheetData>
      <sheetData sheetId="22763">
        <row r="9">
          <cell r="A9" t="str">
            <v>A</v>
          </cell>
        </row>
      </sheetData>
      <sheetData sheetId="22764">
        <row r="9">
          <cell r="A9" t="str">
            <v>A</v>
          </cell>
        </row>
      </sheetData>
      <sheetData sheetId="22765">
        <row r="9">
          <cell r="A9" t="str">
            <v>A</v>
          </cell>
        </row>
      </sheetData>
      <sheetData sheetId="22766">
        <row r="9">
          <cell r="A9" t="str">
            <v>A</v>
          </cell>
        </row>
      </sheetData>
      <sheetData sheetId="22767">
        <row r="9">
          <cell r="A9" t="str">
            <v>A</v>
          </cell>
        </row>
      </sheetData>
      <sheetData sheetId="22768">
        <row r="9">
          <cell r="A9" t="str">
            <v>A</v>
          </cell>
        </row>
      </sheetData>
      <sheetData sheetId="22769">
        <row r="9">
          <cell r="A9" t="str">
            <v>A</v>
          </cell>
        </row>
      </sheetData>
      <sheetData sheetId="22770">
        <row r="9">
          <cell r="A9" t="str">
            <v>A</v>
          </cell>
        </row>
      </sheetData>
      <sheetData sheetId="22771">
        <row r="9">
          <cell r="A9" t="str">
            <v>A</v>
          </cell>
        </row>
      </sheetData>
      <sheetData sheetId="22772">
        <row r="9">
          <cell r="A9" t="str">
            <v>A</v>
          </cell>
        </row>
      </sheetData>
      <sheetData sheetId="22773">
        <row r="9">
          <cell r="A9" t="str">
            <v>A</v>
          </cell>
        </row>
      </sheetData>
      <sheetData sheetId="22774">
        <row r="9">
          <cell r="A9" t="str">
            <v>A</v>
          </cell>
        </row>
      </sheetData>
      <sheetData sheetId="22775">
        <row r="9">
          <cell r="A9" t="str">
            <v>A</v>
          </cell>
        </row>
      </sheetData>
      <sheetData sheetId="22776">
        <row r="9">
          <cell r="A9" t="str">
            <v>A</v>
          </cell>
        </row>
      </sheetData>
      <sheetData sheetId="22777">
        <row r="9">
          <cell r="A9" t="str">
            <v>A</v>
          </cell>
        </row>
      </sheetData>
      <sheetData sheetId="22778">
        <row r="9">
          <cell r="A9" t="str">
            <v>A</v>
          </cell>
        </row>
      </sheetData>
      <sheetData sheetId="22779">
        <row r="9">
          <cell r="A9" t="str">
            <v>A</v>
          </cell>
        </row>
      </sheetData>
      <sheetData sheetId="22780">
        <row r="9">
          <cell r="A9" t="str">
            <v>A</v>
          </cell>
        </row>
      </sheetData>
      <sheetData sheetId="22781">
        <row r="9">
          <cell r="A9" t="str">
            <v>A</v>
          </cell>
        </row>
      </sheetData>
      <sheetData sheetId="22782">
        <row r="9">
          <cell r="A9" t="str">
            <v>A</v>
          </cell>
        </row>
      </sheetData>
      <sheetData sheetId="22783">
        <row r="9">
          <cell r="A9" t="str">
            <v>A</v>
          </cell>
        </row>
      </sheetData>
      <sheetData sheetId="22784">
        <row r="9">
          <cell r="A9" t="str">
            <v>A</v>
          </cell>
        </row>
      </sheetData>
      <sheetData sheetId="22785">
        <row r="9">
          <cell r="A9" t="str">
            <v>A</v>
          </cell>
        </row>
      </sheetData>
      <sheetData sheetId="22786">
        <row r="9">
          <cell r="A9" t="str">
            <v>A</v>
          </cell>
        </row>
      </sheetData>
      <sheetData sheetId="22787">
        <row r="9">
          <cell r="A9" t="str">
            <v>A</v>
          </cell>
        </row>
      </sheetData>
      <sheetData sheetId="22788">
        <row r="9">
          <cell r="A9" t="str">
            <v>A</v>
          </cell>
        </row>
      </sheetData>
      <sheetData sheetId="22789">
        <row r="9">
          <cell r="A9" t="str">
            <v>A</v>
          </cell>
        </row>
      </sheetData>
      <sheetData sheetId="22790">
        <row r="9">
          <cell r="A9" t="str">
            <v>A</v>
          </cell>
        </row>
      </sheetData>
      <sheetData sheetId="22791">
        <row r="9">
          <cell r="A9" t="str">
            <v>A</v>
          </cell>
        </row>
      </sheetData>
      <sheetData sheetId="22792">
        <row r="9">
          <cell r="A9" t="str">
            <v>A</v>
          </cell>
        </row>
      </sheetData>
      <sheetData sheetId="22793">
        <row r="9">
          <cell r="A9" t="str">
            <v>A</v>
          </cell>
        </row>
      </sheetData>
      <sheetData sheetId="22794">
        <row r="9">
          <cell r="A9" t="str">
            <v>A</v>
          </cell>
        </row>
      </sheetData>
      <sheetData sheetId="22795">
        <row r="9">
          <cell r="A9" t="str">
            <v>A</v>
          </cell>
        </row>
      </sheetData>
      <sheetData sheetId="22796">
        <row r="9">
          <cell r="A9" t="str">
            <v>A</v>
          </cell>
        </row>
      </sheetData>
      <sheetData sheetId="22797">
        <row r="9">
          <cell r="A9" t="str">
            <v>A</v>
          </cell>
        </row>
      </sheetData>
      <sheetData sheetId="22798">
        <row r="9">
          <cell r="A9" t="str">
            <v>A</v>
          </cell>
        </row>
      </sheetData>
      <sheetData sheetId="22799">
        <row r="9">
          <cell r="A9" t="str">
            <v>A</v>
          </cell>
        </row>
      </sheetData>
      <sheetData sheetId="22800">
        <row r="9">
          <cell r="A9" t="str">
            <v>A</v>
          </cell>
        </row>
      </sheetData>
      <sheetData sheetId="22801">
        <row r="9">
          <cell r="A9" t="str">
            <v>A</v>
          </cell>
        </row>
      </sheetData>
      <sheetData sheetId="22802">
        <row r="9">
          <cell r="A9" t="str">
            <v>A</v>
          </cell>
        </row>
      </sheetData>
      <sheetData sheetId="22803">
        <row r="9">
          <cell r="A9" t="str">
            <v>A</v>
          </cell>
        </row>
      </sheetData>
      <sheetData sheetId="22804">
        <row r="9">
          <cell r="A9" t="str">
            <v>A</v>
          </cell>
        </row>
      </sheetData>
      <sheetData sheetId="22805">
        <row r="9">
          <cell r="A9" t="str">
            <v>A</v>
          </cell>
        </row>
      </sheetData>
      <sheetData sheetId="22806">
        <row r="9">
          <cell r="A9" t="str">
            <v>A</v>
          </cell>
        </row>
      </sheetData>
      <sheetData sheetId="22807">
        <row r="9">
          <cell r="A9" t="str">
            <v>A</v>
          </cell>
        </row>
      </sheetData>
      <sheetData sheetId="22808">
        <row r="9">
          <cell r="A9" t="str">
            <v>A</v>
          </cell>
        </row>
      </sheetData>
      <sheetData sheetId="22809">
        <row r="9">
          <cell r="A9" t="str">
            <v>A</v>
          </cell>
        </row>
      </sheetData>
      <sheetData sheetId="22810">
        <row r="9">
          <cell r="A9" t="str">
            <v>A</v>
          </cell>
        </row>
      </sheetData>
      <sheetData sheetId="22811">
        <row r="9">
          <cell r="A9" t="str">
            <v>A</v>
          </cell>
        </row>
      </sheetData>
      <sheetData sheetId="22812">
        <row r="9">
          <cell r="A9" t="str">
            <v>A</v>
          </cell>
        </row>
      </sheetData>
      <sheetData sheetId="22813">
        <row r="9">
          <cell r="A9" t="str">
            <v>A</v>
          </cell>
        </row>
      </sheetData>
      <sheetData sheetId="22814">
        <row r="9">
          <cell r="A9" t="str">
            <v>A</v>
          </cell>
        </row>
      </sheetData>
      <sheetData sheetId="22815">
        <row r="9">
          <cell r="A9" t="str">
            <v>A</v>
          </cell>
        </row>
      </sheetData>
      <sheetData sheetId="22816">
        <row r="9">
          <cell r="A9" t="str">
            <v>A</v>
          </cell>
        </row>
      </sheetData>
      <sheetData sheetId="22817">
        <row r="9">
          <cell r="A9" t="str">
            <v>A</v>
          </cell>
        </row>
      </sheetData>
      <sheetData sheetId="22818">
        <row r="9">
          <cell r="A9" t="str">
            <v>A</v>
          </cell>
        </row>
      </sheetData>
      <sheetData sheetId="22819">
        <row r="9">
          <cell r="A9" t="str">
            <v>A</v>
          </cell>
        </row>
      </sheetData>
      <sheetData sheetId="22820">
        <row r="9">
          <cell r="A9" t="str">
            <v>A</v>
          </cell>
        </row>
      </sheetData>
      <sheetData sheetId="22821">
        <row r="9">
          <cell r="A9" t="str">
            <v>A</v>
          </cell>
        </row>
      </sheetData>
      <sheetData sheetId="22822">
        <row r="9">
          <cell r="A9" t="str">
            <v>A</v>
          </cell>
        </row>
      </sheetData>
      <sheetData sheetId="22823">
        <row r="9">
          <cell r="A9" t="str">
            <v>A</v>
          </cell>
        </row>
      </sheetData>
      <sheetData sheetId="22824">
        <row r="9">
          <cell r="A9" t="str">
            <v>A</v>
          </cell>
        </row>
      </sheetData>
      <sheetData sheetId="22825">
        <row r="9">
          <cell r="A9" t="str">
            <v>A</v>
          </cell>
        </row>
      </sheetData>
      <sheetData sheetId="22826">
        <row r="9">
          <cell r="A9" t="str">
            <v>A</v>
          </cell>
        </row>
      </sheetData>
      <sheetData sheetId="22827">
        <row r="9">
          <cell r="A9" t="str">
            <v>A</v>
          </cell>
        </row>
      </sheetData>
      <sheetData sheetId="22828">
        <row r="9">
          <cell r="A9" t="str">
            <v>A</v>
          </cell>
        </row>
      </sheetData>
      <sheetData sheetId="22829">
        <row r="9">
          <cell r="A9" t="str">
            <v>A</v>
          </cell>
        </row>
      </sheetData>
      <sheetData sheetId="22830">
        <row r="9">
          <cell r="A9" t="str">
            <v>A</v>
          </cell>
        </row>
      </sheetData>
      <sheetData sheetId="22831">
        <row r="9">
          <cell r="A9" t="str">
            <v>A</v>
          </cell>
        </row>
      </sheetData>
      <sheetData sheetId="22832">
        <row r="9">
          <cell r="A9" t="str">
            <v>A</v>
          </cell>
        </row>
      </sheetData>
      <sheetData sheetId="22833">
        <row r="9">
          <cell r="A9" t="str">
            <v>A</v>
          </cell>
        </row>
      </sheetData>
      <sheetData sheetId="22834">
        <row r="9">
          <cell r="A9" t="str">
            <v>A</v>
          </cell>
        </row>
      </sheetData>
      <sheetData sheetId="22835">
        <row r="9">
          <cell r="A9" t="str">
            <v>A</v>
          </cell>
        </row>
      </sheetData>
      <sheetData sheetId="22836">
        <row r="9">
          <cell r="A9" t="str">
            <v>A</v>
          </cell>
        </row>
      </sheetData>
      <sheetData sheetId="22837">
        <row r="9">
          <cell r="A9" t="str">
            <v>A</v>
          </cell>
        </row>
      </sheetData>
      <sheetData sheetId="22838">
        <row r="9">
          <cell r="A9" t="str">
            <v>A</v>
          </cell>
        </row>
      </sheetData>
      <sheetData sheetId="22839">
        <row r="9">
          <cell r="A9" t="str">
            <v>A</v>
          </cell>
        </row>
      </sheetData>
      <sheetData sheetId="22840">
        <row r="9">
          <cell r="A9" t="str">
            <v>A</v>
          </cell>
        </row>
      </sheetData>
      <sheetData sheetId="22841">
        <row r="9">
          <cell r="A9" t="str">
            <v>A</v>
          </cell>
        </row>
      </sheetData>
      <sheetData sheetId="22842">
        <row r="9">
          <cell r="A9" t="str">
            <v>A</v>
          </cell>
        </row>
      </sheetData>
      <sheetData sheetId="22843">
        <row r="9">
          <cell r="A9" t="str">
            <v>A</v>
          </cell>
        </row>
      </sheetData>
      <sheetData sheetId="22844">
        <row r="9">
          <cell r="A9" t="str">
            <v>A</v>
          </cell>
        </row>
      </sheetData>
      <sheetData sheetId="22845">
        <row r="9">
          <cell r="A9" t="str">
            <v>A</v>
          </cell>
        </row>
      </sheetData>
      <sheetData sheetId="22846">
        <row r="9">
          <cell r="A9" t="str">
            <v>A</v>
          </cell>
        </row>
      </sheetData>
      <sheetData sheetId="22847">
        <row r="9">
          <cell r="A9" t="str">
            <v>A</v>
          </cell>
        </row>
      </sheetData>
      <sheetData sheetId="22848">
        <row r="9">
          <cell r="A9" t="str">
            <v>A</v>
          </cell>
        </row>
      </sheetData>
      <sheetData sheetId="22849">
        <row r="9">
          <cell r="A9" t="str">
            <v>A</v>
          </cell>
        </row>
      </sheetData>
      <sheetData sheetId="22850">
        <row r="9">
          <cell r="A9" t="str">
            <v>A</v>
          </cell>
        </row>
      </sheetData>
      <sheetData sheetId="22851">
        <row r="9">
          <cell r="A9" t="str">
            <v>A</v>
          </cell>
        </row>
      </sheetData>
      <sheetData sheetId="22852">
        <row r="9">
          <cell r="A9" t="str">
            <v>A</v>
          </cell>
        </row>
      </sheetData>
      <sheetData sheetId="22853">
        <row r="9">
          <cell r="A9" t="str">
            <v>A</v>
          </cell>
        </row>
      </sheetData>
      <sheetData sheetId="22854">
        <row r="9">
          <cell r="A9" t="str">
            <v>A</v>
          </cell>
        </row>
      </sheetData>
      <sheetData sheetId="22855">
        <row r="9">
          <cell r="A9" t="str">
            <v>A</v>
          </cell>
        </row>
      </sheetData>
      <sheetData sheetId="22856">
        <row r="9">
          <cell r="A9" t="str">
            <v>A</v>
          </cell>
        </row>
      </sheetData>
      <sheetData sheetId="22857">
        <row r="9">
          <cell r="A9" t="str">
            <v>A</v>
          </cell>
        </row>
      </sheetData>
      <sheetData sheetId="22858">
        <row r="9">
          <cell r="A9" t="str">
            <v>A</v>
          </cell>
        </row>
      </sheetData>
      <sheetData sheetId="22859">
        <row r="9">
          <cell r="A9" t="str">
            <v>A</v>
          </cell>
        </row>
      </sheetData>
      <sheetData sheetId="22860">
        <row r="9">
          <cell r="A9" t="str">
            <v>A</v>
          </cell>
        </row>
      </sheetData>
      <sheetData sheetId="22861">
        <row r="9">
          <cell r="A9" t="str">
            <v>A</v>
          </cell>
        </row>
      </sheetData>
      <sheetData sheetId="22862">
        <row r="9">
          <cell r="A9" t="str">
            <v>A</v>
          </cell>
        </row>
      </sheetData>
      <sheetData sheetId="22863">
        <row r="9">
          <cell r="A9" t="str">
            <v>A</v>
          </cell>
        </row>
      </sheetData>
      <sheetData sheetId="22864">
        <row r="9">
          <cell r="A9" t="str">
            <v>A</v>
          </cell>
        </row>
      </sheetData>
      <sheetData sheetId="22865">
        <row r="9">
          <cell r="A9" t="str">
            <v>A</v>
          </cell>
        </row>
      </sheetData>
      <sheetData sheetId="22866">
        <row r="9">
          <cell r="A9" t="str">
            <v>A</v>
          </cell>
        </row>
      </sheetData>
      <sheetData sheetId="22867">
        <row r="9">
          <cell r="A9" t="str">
            <v>A</v>
          </cell>
        </row>
      </sheetData>
      <sheetData sheetId="22868">
        <row r="9">
          <cell r="A9" t="str">
            <v>A</v>
          </cell>
        </row>
      </sheetData>
      <sheetData sheetId="22869">
        <row r="9">
          <cell r="A9" t="str">
            <v>A</v>
          </cell>
        </row>
      </sheetData>
      <sheetData sheetId="22870">
        <row r="9">
          <cell r="A9" t="str">
            <v>A</v>
          </cell>
        </row>
      </sheetData>
      <sheetData sheetId="22871">
        <row r="9">
          <cell r="A9" t="str">
            <v>A</v>
          </cell>
        </row>
      </sheetData>
      <sheetData sheetId="22872">
        <row r="9">
          <cell r="A9" t="str">
            <v>A</v>
          </cell>
        </row>
      </sheetData>
      <sheetData sheetId="22873">
        <row r="9">
          <cell r="A9" t="str">
            <v>A</v>
          </cell>
        </row>
      </sheetData>
      <sheetData sheetId="22874">
        <row r="9">
          <cell r="A9" t="str">
            <v>A</v>
          </cell>
        </row>
      </sheetData>
      <sheetData sheetId="22875">
        <row r="9">
          <cell r="A9" t="str">
            <v>A</v>
          </cell>
        </row>
      </sheetData>
      <sheetData sheetId="22876">
        <row r="9">
          <cell r="A9" t="str">
            <v>A</v>
          </cell>
        </row>
      </sheetData>
      <sheetData sheetId="22877">
        <row r="9">
          <cell r="A9" t="str">
            <v>A</v>
          </cell>
        </row>
      </sheetData>
      <sheetData sheetId="22878">
        <row r="9">
          <cell r="A9" t="str">
            <v>A</v>
          </cell>
        </row>
      </sheetData>
      <sheetData sheetId="22879">
        <row r="9">
          <cell r="A9" t="str">
            <v>A</v>
          </cell>
        </row>
      </sheetData>
      <sheetData sheetId="22880">
        <row r="9">
          <cell r="A9" t="str">
            <v>A</v>
          </cell>
        </row>
      </sheetData>
      <sheetData sheetId="22881">
        <row r="9">
          <cell r="A9" t="str">
            <v>A</v>
          </cell>
        </row>
      </sheetData>
      <sheetData sheetId="22882">
        <row r="9">
          <cell r="A9" t="str">
            <v>A</v>
          </cell>
        </row>
      </sheetData>
      <sheetData sheetId="22883">
        <row r="9">
          <cell r="A9" t="str">
            <v>A</v>
          </cell>
        </row>
      </sheetData>
      <sheetData sheetId="22884">
        <row r="9">
          <cell r="A9" t="str">
            <v>A</v>
          </cell>
        </row>
      </sheetData>
      <sheetData sheetId="22885">
        <row r="9">
          <cell r="A9" t="str">
            <v>A</v>
          </cell>
        </row>
      </sheetData>
      <sheetData sheetId="22886">
        <row r="9">
          <cell r="A9" t="str">
            <v>A</v>
          </cell>
        </row>
      </sheetData>
      <sheetData sheetId="22887">
        <row r="9">
          <cell r="A9" t="str">
            <v>A</v>
          </cell>
        </row>
      </sheetData>
      <sheetData sheetId="22888">
        <row r="9">
          <cell r="A9" t="str">
            <v>A</v>
          </cell>
        </row>
      </sheetData>
      <sheetData sheetId="22889">
        <row r="9">
          <cell r="A9" t="str">
            <v>A</v>
          </cell>
        </row>
      </sheetData>
      <sheetData sheetId="22890">
        <row r="9">
          <cell r="A9" t="str">
            <v>A</v>
          </cell>
        </row>
      </sheetData>
      <sheetData sheetId="22891">
        <row r="9">
          <cell r="A9" t="str">
            <v>A</v>
          </cell>
        </row>
      </sheetData>
      <sheetData sheetId="22892">
        <row r="9">
          <cell r="A9" t="str">
            <v>A</v>
          </cell>
        </row>
      </sheetData>
      <sheetData sheetId="22893">
        <row r="9">
          <cell r="A9" t="str">
            <v>A</v>
          </cell>
        </row>
      </sheetData>
      <sheetData sheetId="22894">
        <row r="9">
          <cell r="A9" t="str">
            <v>A</v>
          </cell>
        </row>
      </sheetData>
      <sheetData sheetId="22895">
        <row r="9">
          <cell r="A9" t="str">
            <v>A</v>
          </cell>
        </row>
      </sheetData>
      <sheetData sheetId="22896">
        <row r="9">
          <cell r="A9" t="str">
            <v>A</v>
          </cell>
        </row>
      </sheetData>
      <sheetData sheetId="22897">
        <row r="9">
          <cell r="A9" t="str">
            <v>A</v>
          </cell>
        </row>
      </sheetData>
      <sheetData sheetId="22898">
        <row r="9">
          <cell r="A9" t="str">
            <v>A</v>
          </cell>
        </row>
      </sheetData>
      <sheetData sheetId="22899">
        <row r="9">
          <cell r="A9" t="str">
            <v>A</v>
          </cell>
        </row>
      </sheetData>
      <sheetData sheetId="22900">
        <row r="9">
          <cell r="A9" t="str">
            <v>A</v>
          </cell>
        </row>
      </sheetData>
      <sheetData sheetId="22901">
        <row r="9">
          <cell r="A9" t="str">
            <v>A</v>
          </cell>
        </row>
      </sheetData>
      <sheetData sheetId="22902">
        <row r="9">
          <cell r="A9" t="str">
            <v>A</v>
          </cell>
        </row>
      </sheetData>
      <sheetData sheetId="22903">
        <row r="9">
          <cell r="A9" t="str">
            <v>A</v>
          </cell>
        </row>
      </sheetData>
      <sheetData sheetId="22904">
        <row r="9">
          <cell r="A9" t="str">
            <v>A</v>
          </cell>
        </row>
      </sheetData>
      <sheetData sheetId="22905">
        <row r="9">
          <cell r="A9" t="str">
            <v>A</v>
          </cell>
        </row>
      </sheetData>
      <sheetData sheetId="22906">
        <row r="9">
          <cell r="A9" t="str">
            <v>A</v>
          </cell>
        </row>
      </sheetData>
      <sheetData sheetId="22907">
        <row r="9">
          <cell r="A9" t="str">
            <v>A</v>
          </cell>
        </row>
      </sheetData>
      <sheetData sheetId="22908">
        <row r="9">
          <cell r="A9" t="str">
            <v>A</v>
          </cell>
        </row>
      </sheetData>
      <sheetData sheetId="22909">
        <row r="9">
          <cell r="A9" t="str">
            <v>A</v>
          </cell>
        </row>
      </sheetData>
      <sheetData sheetId="22910">
        <row r="9">
          <cell r="A9" t="str">
            <v>A</v>
          </cell>
        </row>
      </sheetData>
      <sheetData sheetId="22911">
        <row r="9">
          <cell r="A9" t="str">
            <v>A</v>
          </cell>
        </row>
      </sheetData>
      <sheetData sheetId="22912">
        <row r="9">
          <cell r="A9" t="str">
            <v>A</v>
          </cell>
        </row>
      </sheetData>
      <sheetData sheetId="22913">
        <row r="9">
          <cell r="A9" t="str">
            <v>A</v>
          </cell>
        </row>
      </sheetData>
      <sheetData sheetId="22914">
        <row r="9">
          <cell r="A9" t="str">
            <v>A</v>
          </cell>
        </row>
      </sheetData>
      <sheetData sheetId="22915">
        <row r="9">
          <cell r="A9" t="str">
            <v>A</v>
          </cell>
        </row>
      </sheetData>
      <sheetData sheetId="22916">
        <row r="9">
          <cell r="A9" t="str">
            <v>A</v>
          </cell>
        </row>
      </sheetData>
      <sheetData sheetId="22917">
        <row r="9">
          <cell r="A9" t="str">
            <v>A</v>
          </cell>
        </row>
      </sheetData>
      <sheetData sheetId="22918">
        <row r="9">
          <cell r="A9" t="str">
            <v>A</v>
          </cell>
        </row>
      </sheetData>
      <sheetData sheetId="22919">
        <row r="9">
          <cell r="A9" t="str">
            <v>A</v>
          </cell>
        </row>
      </sheetData>
      <sheetData sheetId="22920">
        <row r="9">
          <cell r="A9" t="str">
            <v>A</v>
          </cell>
        </row>
      </sheetData>
      <sheetData sheetId="22921">
        <row r="9">
          <cell r="A9" t="str">
            <v>A</v>
          </cell>
        </row>
      </sheetData>
      <sheetData sheetId="22922">
        <row r="9">
          <cell r="A9" t="str">
            <v>A</v>
          </cell>
        </row>
      </sheetData>
      <sheetData sheetId="22923">
        <row r="9">
          <cell r="A9" t="str">
            <v>A</v>
          </cell>
        </row>
      </sheetData>
      <sheetData sheetId="22924">
        <row r="9">
          <cell r="A9" t="str">
            <v>A</v>
          </cell>
        </row>
      </sheetData>
      <sheetData sheetId="22925">
        <row r="9">
          <cell r="A9" t="str">
            <v>A</v>
          </cell>
        </row>
      </sheetData>
      <sheetData sheetId="22926">
        <row r="9">
          <cell r="A9" t="str">
            <v>A</v>
          </cell>
        </row>
      </sheetData>
      <sheetData sheetId="22927">
        <row r="9">
          <cell r="A9" t="str">
            <v>A</v>
          </cell>
        </row>
      </sheetData>
      <sheetData sheetId="22928">
        <row r="9">
          <cell r="A9" t="str">
            <v>A</v>
          </cell>
        </row>
      </sheetData>
      <sheetData sheetId="22929">
        <row r="9">
          <cell r="A9" t="str">
            <v>A</v>
          </cell>
        </row>
      </sheetData>
      <sheetData sheetId="22930">
        <row r="9">
          <cell r="A9" t="str">
            <v>A</v>
          </cell>
        </row>
      </sheetData>
      <sheetData sheetId="22931">
        <row r="9">
          <cell r="A9" t="str">
            <v>A</v>
          </cell>
        </row>
      </sheetData>
      <sheetData sheetId="22932">
        <row r="9">
          <cell r="A9" t="str">
            <v>A</v>
          </cell>
        </row>
      </sheetData>
      <sheetData sheetId="22933">
        <row r="9">
          <cell r="A9" t="str">
            <v>A</v>
          </cell>
        </row>
      </sheetData>
      <sheetData sheetId="22934">
        <row r="9">
          <cell r="A9" t="str">
            <v>A</v>
          </cell>
        </row>
      </sheetData>
      <sheetData sheetId="22935">
        <row r="9">
          <cell r="A9" t="str">
            <v>A</v>
          </cell>
        </row>
      </sheetData>
      <sheetData sheetId="22936">
        <row r="9">
          <cell r="A9" t="str">
            <v>A</v>
          </cell>
        </row>
      </sheetData>
      <sheetData sheetId="22937">
        <row r="9">
          <cell r="A9" t="str">
            <v>A</v>
          </cell>
        </row>
      </sheetData>
      <sheetData sheetId="22938">
        <row r="9">
          <cell r="A9" t="str">
            <v>A</v>
          </cell>
        </row>
      </sheetData>
      <sheetData sheetId="22939">
        <row r="9">
          <cell r="A9" t="str">
            <v>A</v>
          </cell>
        </row>
      </sheetData>
      <sheetData sheetId="22940">
        <row r="9">
          <cell r="A9" t="str">
            <v>A</v>
          </cell>
        </row>
      </sheetData>
      <sheetData sheetId="22941">
        <row r="9">
          <cell r="A9" t="str">
            <v>A</v>
          </cell>
        </row>
      </sheetData>
      <sheetData sheetId="22942">
        <row r="9">
          <cell r="A9" t="str">
            <v>A</v>
          </cell>
        </row>
      </sheetData>
      <sheetData sheetId="22943">
        <row r="9">
          <cell r="A9" t="str">
            <v>A</v>
          </cell>
        </row>
      </sheetData>
      <sheetData sheetId="22944">
        <row r="9">
          <cell r="A9" t="str">
            <v>A</v>
          </cell>
        </row>
      </sheetData>
      <sheetData sheetId="22945">
        <row r="9">
          <cell r="A9" t="str">
            <v>A</v>
          </cell>
        </row>
      </sheetData>
      <sheetData sheetId="22946">
        <row r="9">
          <cell r="A9" t="str">
            <v>A</v>
          </cell>
        </row>
      </sheetData>
      <sheetData sheetId="22947">
        <row r="9">
          <cell r="A9" t="str">
            <v>A</v>
          </cell>
        </row>
      </sheetData>
      <sheetData sheetId="22948">
        <row r="9">
          <cell r="A9" t="str">
            <v>A</v>
          </cell>
        </row>
      </sheetData>
      <sheetData sheetId="22949">
        <row r="9">
          <cell r="A9" t="str">
            <v>A</v>
          </cell>
        </row>
      </sheetData>
      <sheetData sheetId="22950">
        <row r="9">
          <cell r="A9" t="str">
            <v>A</v>
          </cell>
        </row>
      </sheetData>
      <sheetData sheetId="22951">
        <row r="9">
          <cell r="A9" t="str">
            <v>A</v>
          </cell>
        </row>
      </sheetData>
      <sheetData sheetId="22952">
        <row r="9">
          <cell r="A9" t="str">
            <v>A</v>
          </cell>
        </row>
      </sheetData>
      <sheetData sheetId="22953">
        <row r="9">
          <cell r="A9" t="str">
            <v>A</v>
          </cell>
        </row>
      </sheetData>
      <sheetData sheetId="22954">
        <row r="9">
          <cell r="A9" t="str">
            <v>A</v>
          </cell>
        </row>
      </sheetData>
      <sheetData sheetId="22955">
        <row r="9">
          <cell r="A9" t="str">
            <v>A</v>
          </cell>
        </row>
      </sheetData>
      <sheetData sheetId="22956">
        <row r="9">
          <cell r="A9" t="str">
            <v>A</v>
          </cell>
        </row>
      </sheetData>
      <sheetData sheetId="22957">
        <row r="9">
          <cell r="A9" t="str">
            <v>A</v>
          </cell>
        </row>
      </sheetData>
      <sheetData sheetId="22958">
        <row r="9">
          <cell r="A9" t="str">
            <v>A</v>
          </cell>
        </row>
      </sheetData>
      <sheetData sheetId="22959">
        <row r="9">
          <cell r="A9" t="str">
            <v>A</v>
          </cell>
        </row>
      </sheetData>
      <sheetData sheetId="22960">
        <row r="9">
          <cell r="A9" t="str">
            <v>A</v>
          </cell>
        </row>
      </sheetData>
      <sheetData sheetId="22961">
        <row r="9">
          <cell r="A9" t="str">
            <v>A</v>
          </cell>
        </row>
      </sheetData>
      <sheetData sheetId="22962">
        <row r="9">
          <cell r="A9" t="str">
            <v>A</v>
          </cell>
        </row>
      </sheetData>
      <sheetData sheetId="22963">
        <row r="9">
          <cell r="A9" t="str">
            <v>A</v>
          </cell>
        </row>
      </sheetData>
      <sheetData sheetId="22964">
        <row r="9">
          <cell r="A9" t="str">
            <v>A</v>
          </cell>
        </row>
      </sheetData>
      <sheetData sheetId="22965">
        <row r="9">
          <cell r="A9" t="str">
            <v>A</v>
          </cell>
        </row>
      </sheetData>
      <sheetData sheetId="22966">
        <row r="9">
          <cell r="A9" t="str">
            <v>A</v>
          </cell>
        </row>
      </sheetData>
      <sheetData sheetId="22967">
        <row r="9">
          <cell r="A9" t="str">
            <v>A</v>
          </cell>
        </row>
      </sheetData>
      <sheetData sheetId="22968">
        <row r="9">
          <cell r="A9" t="str">
            <v>A</v>
          </cell>
        </row>
      </sheetData>
      <sheetData sheetId="22969">
        <row r="9">
          <cell r="A9" t="str">
            <v>A</v>
          </cell>
        </row>
      </sheetData>
      <sheetData sheetId="22970">
        <row r="9">
          <cell r="A9" t="str">
            <v>A</v>
          </cell>
        </row>
      </sheetData>
      <sheetData sheetId="22971">
        <row r="9">
          <cell r="A9" t="str">
            <v>A</v>
          </cell>
        </row>
      </sheetData>
      <sheetData sheetId="22972">
        <row r="9">
          <cell r="A9" t="str">
            <v>A</v>
          </cell>
        </row>
      </sheetData>
      <sheetData sheetId="22973">
        <row r="9">
          <cell r="A9" t="str">
            <v>A</v>
          </cell>
        </row>
      </sheetData>
      <sheetData sheetId="22974">
        <row r="9">
          <cell r="A9" t="str">
            <v>A</v>
          </cell>
        </row>
      </sheetData>
      <sheetData sheetId="22975">
        <row r="9">
          <cell r="A9" t="str">
            <v>A</v>
          </cell>
        </row>
      </sheetData>
      <sheetData sheetId="22976">
        <row r="9">
          <cell r="A9" t="str">
            <v>A</v>
          </cell>
        </row>
      </sheetData>
      <sheetData sheetId="22977">
        <row r="9">
          <cell r="A9" t="str">
            <v>A</v>
          </cell>
        </row>
      </sheetData>
      <sheetData sheetId="22978">
        <row r="9">
          <cell r="A9" t="str">
            <v>A</v>
          </cell>
        </row>
      </sheetData>
      <sheetData sheetId="22979">
        <row r="9">
          <cell r="A9" t="str">
            <v>A</v>
          </cell>
        </row>
      </sheetData>
      <sheetData sheetId="22980">
        <row r="9">
          <cell r="A9" t="str">
            <v>A</v>
          </cell>
        </row>
      </sheetData>
      <sheetData sheetId="22981">
        <row r="9">
          <cell r="A9" t="str">
            <v>A</v>
          </cell>
        </row>
      </sheetData>
      <sheetData sheetId="22982">
        <row r="9">
          <cell r="A9" t="str">
            <v>A</v>
          </cell>
        </row>
      </sheetData>
      <sheetData sheetId="22983">
        <row r="9">
          <cell r="A9" t="str">
            <v>A</v>
          </cell>
        </row>
      </sheetData>
      <sheetData sheetId="22984">
        <row r="9">
          <cell r="A9" t="str">
            <v>A</v>
          </cell>
        </row>
      </sheetData>
      <sheetData sheetId="22985">
        <row r="9">
          <cell r="A9" t="str">
            <v>A</v>
          </cell>
        </row>
      </sheetData>
      <sheetData sheetId="22986">
        <row r="9">
          <cell r="A9" t="str">
            <v>A</v>
          </cell>
        </row>
      </sheetData>
      <sheetData sheetId="22987">
        <row r="9">
          <cell r="A9" t="str">
            <v>A</v>
          </cell>
        </row>
      </sheetData>
      <sheetData sheetId="22988">
        <row r="9">
          <cell r="A9" t="str">
            <v>A</v>
          </cell>
        </row>
      </sheetData>
      <sheetData sheetId="22989">
        <row r="9">
          <cell r="A9" t="str">
            <v>A</v>
          </cell>
        </row>
      </sheetData>
      <sheetData sheetId="22990">
        <row r="9">
          <cell r="A9" t="str">
            <v>A</v>
          </cell>
        </row>
      </sheetData>
      <sheetData sheetId="22991">
        <row r="9">
          <cell r="A9" t="str">
            <v>A</v>
          </cell>
        </row>
      </sheetData>
      <sheetData sheetId="22992">
        <row r="9">
          <cell r="A9" t="str">
            <v>A</v>
          </cell>
        </row>
      </sheetData>
      <sheetData sheetId="22993">
        <row r="9">
          <cell r="A9" t="str">
            <v>A</v>
          </cell>
        </row>
      </sheetData>
      <sheetData sheetId="22994">
        <row r="9">
          <cell r="A9" t="str">
            <v>A</v>
          </cell>
        </row>
      </sheetData>
      <sheetData sheetId="22995">
        <row r="9">
          <cell r="A9" t="str">
            <v>A</v>
          </cell>
        </row>
      </sheetData>
      <sheetData sheetId="22996">
        <row r="9">
          <cell r="A9" t="str">
            <v>A</v>
          </cell>
        </row>
      </sheetData>
      <sheetData sheetId="22997">
        <row r="9">
          <cell r="A9" t="str">
            <v>A</v>
          </cell>
        </row>
      </sheetData>
      <sheetData sheetId="22998">
        <row r="9">
          <cell r="A9" t="str">
            <v>A</v>
          </cell>
        </row>
      </sheetData>
      <sheetData sheetId="22999">
        <row r="9">
          <cell r="A9" t="str">
            <v>A</v>
          </cell>
        </row>
      </sheetData>
      <sheetData sheetId="23000">
        <row r="9">
          <cell r="A9" t="str">
            <v>A</v>
          </cell>
        </row>
      </sheetData>
      <sheetData sheetId="23001">
        <row r="9">
          <cell r="A9" t="str">
            <v>A</v>
          </cell>
        </row>
      </sheetData>
      <sheetData sheetId="23002">
        <row r="9">
          <cell r="A9" t="str">
            <v>A</v>
          </cell>
        </row>
      </sheetData>
      <sheetData sheetId="23003">
        <row r="9">
          <cell r="A9" t="str">
            <v>A</v>
          </cell>
        </row>
      </sheetData>
      <sheetData sheetId="23004">
        <row r="9">
          <cell r="A9" t="str">
            <v>A</v>
          </cell>
        </row>
      </sheetData>
      <sheetData sheetId="23005">
        <row r="9">
          <cell r="A9" t="str">
            <v>A</v>
          </cell>
        </row>
      </sheetData>
      <sheetData sheetId="23006" refreshError="1"/>
      <sheetData sheetId="23007" refreshError="1"/>
      <sheetData sheetId="23008" refreshError="1"/>
      <sheetData sheetId="23009" refreshError="1"/>
      <sheetData sheetId="23010" refreshError="1"/>
      <sheetData sheetId="23011" refreshError="1"/>
      <sheetData sheetId="23012" refreshError="1"/>
      <sheetData sheetId="23013" refreshError="1"/>
      <sheetData sheetId="23014" refreshError="1"/>
      <sheetData sheetId="23015" refreshError="1"/>
      <sheetData sheetId="23016" refreshError="1"/>
      <sheetData sheetId="23017" refreshError="1"/>
      <sheetData sheetId="23018" refreshError="1"/>
      <sheetData sheetId="23019" refreshError="1"/>
      <sheetData sheetId="23020" refreshError="1"/>
      <sheetData sheetId="23021" refreshError="1"/>
      <sheetData sheetId="23022" refreshError="1"/>
      <sheetData sheetId="23023" refreshError="1"/>
      <sheetData sheetId="23024" refreshError="1"/>
      <sheetData sheetId="23025" refreshError="1"/>
      <sheetData sheetId="23026" refreshError="1"/>
      <sheetData sheetId="23027" refreshError="1"/>
      <sheetData sheetId="23028" refreshError="1"/>
      <sheetData sheetId="23029" refreshError="1"/>
      <sheetData sheetId="23030" refreshError="1"/>
      <sheetData sheetId="23031" refreshError="1"/>
      <sheetData sheetId="23032" refreshError="1"/>
      <sheetData sheetId="23033" refreshError="1"/>
      <sheetData sheetId="23034" refreshError="1"/>
      <sheetData sheetId="23035" refreshError="1"/>
      <sheetData sheetId="23036" refreshError="1"/>
      <sheetData sheetId="23037" refreshError="1"/>
      <sheetData sheetId="23038" refreshError="1"/>
      <sheetData sheetId="23039" refreshError="1"/>
      <sheetData sheetId="23040" refreshError="1"/>
      <sheetData sheetId="23041" refreshError="1"/>
      <sheetData sheetId="23042" refreshError="1"/>
      <sheetData sheetId="23043" refreshError="1"/>
      <sheetData sheetId="23044">
        <row r="9">
          <cell r="A9" t="str">
            <v>A</v>
          </cell>
        </row>
      </sheetData>
      <sheetData sheetId="23045">
        <row r="9">
          <cell r="A9" t="str">
            <v>A</v>
          </cell>
        </row>
      </sheetData>
      <sheetData sheetId="23046">
        <row r="9">
          <cell r="A9" t="str">
            <v>A</v>
          </cell>
        </row>
      </sheetData>
      <sheetData sheetId="23047">
        <row r="9">
          <cell r="A9" t="str">
            <v>A</v>
          </cell>
        </row>
      </sheetData>
      <sheetData sheetId="23048">
        <row r="9">
          <cell r="A9" t="str">
            <v>A</v>
          </cell>
        </row>
      </sheetData>
      <sheetData sheetId="23049">
        <row r="9">
          <cell r="A9" t="str">
            <v>A</v>
          </cell>
        </row>
      </sheetData>
      <sheetData sheetId="23050">
        <row r="9">
          <cell r="A9" t="str">
            <v>A</v>
          </cell>
        </row>
      </sheetData>
      <sheetData sheetId="23051">
        <row r="9">
          <cell r="A9" t="str">
            <v>A</v>
          </cell>
        </row>
      </sheetData>
      <sheetData sheetId="23052">
        <row r="9">
          <cell r="A9" t="str">
            <v>A</v>
          </cell>
        </row>
      </sheetData>
      <sheetData sheetId="23053">
        <row r="9">
          <cell r="A9" t="str">
            <v>A</v>
          </cell>
        </row>
      </sheetData>
      <sheetData sheetId="23054">
        <row r="9">
          <cell r="A9" t="str">
            <v>A</v>
          </cell>
        </row>
      </sheetData>
      <sheetData sheetId="23055" refreshError="1"/>
      <sheetData sheetId="23056" refreshError="1"/>
      <sheetData sheetId="23057" refreshError="1"/>
      <sheetData sheetId="23058" refreshError="1"/>
      <sheetData sheetId="23059">
        <row r="9">
          <cell r="A9" t="str">
            <v>A</v>
          </cell>
        </row>
      </sheetData>
      <sheetData sheetId="23060">
        <row r="9">
          <cell r="A9" t="str">
            <v>A</v>
          </cell>
        </row>
      </sheetData>
      <sheetData sheetId="23061">
        <row r="9">
          <cell r="A9" t="str">
            <v>A</v>
          </cell>
        </row>
      </sheetData>
      <sheetData sheetId="23062">
        <row r="9">
          <cell r="A9" t="str">
            <v>A</v>
          </cell>
        </row>
      </sheetData>
      <sheetData sheetId="23063">
        <row r="9">
          <cell r="A9" t="str">
            <v>A</v>
          </cell>
        </row>
      </sheetData>
      <sheetData sheetId="23064">
        <row r="9">
          <cell r="A9" t="str">
            <v>A</v>
          </cell>
        </row>
      </sheetData>
      <sheetData sheetId="23065">
        <row r="9">
          <cell r="A9" t="str">
            <v>A</v>
          </cell>
        </row>
      </sheetData>
      <sheetData sheetId="23066">
        <row r="9">
          <cell r="A9" t="str">
            <v>A</v>
          </cell>
        </row>
      </sheetData>
      <sheetData sheetId="23067">
        <row r="9">
          <cell r="A9" t="str">
            <v>A</v>
          </cell>
        </row>
      </sheetData>
      <sheetData sheetId="23068">
        <row r="9">
          <cell r="A9" t="str">
            <v>A</v>
          </cell>
        </row>
      </sheetData>
      <sheetData sheetId="23069">
        <row r="9">
          <cell r="A9" t="str">
            <v>A</v>
          </cell>
        </row>
      </sheetData>
      <sheetData sheetId="23070">
        <row r="9">
          <cell r="A9" t="str">
            <v>A</v>
          </cell>
        </row>
      </sheetData>
      <sheetData sheetId="23071">
        <row r="9">
          <cell r="A9" t="str">
            <v>A</v>
          </cell>
        </row>
      </sheetData>
      <sheetData sheetId="23072">
        <row r="9">
          <cell r="A9" t="str">
            <v>A</v>
          </cell>
        </row>
      </sheetData>
      <sheetData sheetId="23073">
        <row r="9">
          <cell r="A9" t="str">
            <v>A</v>
          </cell>
        </row>
      </sheetData>
      <sheetData sheetId="23074">
        <row r="9">
          <cell r="A9" t="str">
            <v>A</v>
          </cell>
        </row>
      </sheetData>
      <sheetData sheetId="23075">
        <row r="9">
          <cell r="A9" t="str">
            <v>A</v>
          </cell>
        </row>
      </sheetData>
      <sheetData sheetId="23076">
        <row r="9">
          <cell r="A9" t="str">
            <v>A</v>
          </cell>
        </row>
      </sheetData>
      <sheetData sheetId="23077">
        <row r="9">
          <cell r="A9" t="str">
            <v>A</v>
          </cell>
        </row>
      </sheetData>
      <sheetData sheetId="23078">
        <row r="9">
          <cell r="A9" t="str">
            <v>A</v>
          </cell>
        </row>
      </sheetData>
      <sheetData sheetId="23079">
        <row r="9">
          <cell r="A9" t="str">
            <v>A</v>
          </cell>
        </row>
      </sheetData>
      <sheetData sheetId="23080">
        <row r="9">
          <cell r="A9" t="str">
            <v>A</v>
          </cell>
        </row>
      </sheetData>
      <sheetData sheetId="23081">
        <row r="9">
          <cell r="A9" t="str">
            <v>A</v>
          </cell>
        </row>
      </sheetData>
      <sheetData sheetId="23082">
        <row r="9">
          <cell r="A9" t="str">
            <v>A</v>
          </cell>
        </row>
      </sheetData>
      <sheetData sheetId="23083">
        <row r="9">
          <cell r="A9" t="str">
            <v>A</v>
          </cell>
        </row>
      </sheetData>
      <sheetData sheetId="23084">
        <row r="9">
          <cell r="A9" t="str">
            <v>A</v>
          </cell>
        </row>
      </sheetData>
      <sheetData sheetId="23085">
        <row r="9">
          <cell r="A9" t="str">
            <v>A</v>
          </cell>
        </row>
      </sheetData>
      <sheetData sheetId="23086">
        <row r="9">
          <cell r="A9" t="str">
            <v>A</v>
          </cell>
        </row>
      </sheetData>
      <sheetData sheetId="23087">
        <row r="9">
          <cell r="A9" t="str">
            <v>A</v>
          </cell>
        </row>
      </sheetData>
      <sheetData sheetId="23088">
        <row r="9">
          <cell r="A9" t="str">
            <v>A</v>
          </cell>
        </row>
      </sheetData>
      <sheetData sheetId="23089">
        <row r="9">
          <cell r="A9" t="str">
            <v>A</v>
          </cell>
        </row>
      </sheetData>
      <sheetData sheetId="23090">
        <row r="9">
          <cell r="A9" t="str">
            <v>A</v>
          </cell>
        </row>
      </sheetData>
      <sheetData sheetId="23091">
        <row r="9">
          <cell r="A9" t="str">
            <v>A</v>
          </cell>
        </row>
      </sheetData>
      <sheetData sheetId="23092">
        <row r="9">
          <cell r="A9" t="str">
            <v>A</v>
          </cell>
        </row>
      </sheetData>
      <sheetData sheetId="23093">
        <row r="9">
          <cell r="A9" t="str">
            <v>A</v>
          </cell>
        </row>
      </sheetData>
      <sheetData sheetId="23094">
        <row r="9">
          <cell r="A9" t="str">
            <v>A</v>
          </cell>
        </row>
      </sheetData>
      <sheetData sheetId="23095">
        <row r="9">
          <cell r="A9" t="str">
            <v>A</v>
          </cell>
        </row>
      </sheetData>
      <sheetData sheetId="23096">
        <row r="9">
          <cell r="A9" t="str">
            <v>A</v>
          </cell>
        </row>
      </sheetData>
      <sheetData sheetId="23097">
        <row r="9">
          <cell r="A9" t="str">
            <v>A</v>
          </cell>
        </row>
      </sheetData>
      <sheetData sheetId="23098">
        <row r="9">
          <cell r="A9" t="str">
            <v>A</v>
          </cell>
        </row>
      </sheetData>
      <sheetData sheetId="23099">
        <row r="9">
          <cell r="A9" t="str">
            <v>A</v>
          </cell>
        </row>
      </sheetData>
      <sheetData sheetId="23100">
        <row r="9">
          <cell r="A9" t="str">
            <v>A</v>
          </cell>
        </row>
      </sheetData>
      <sheetData sheetId="23101">
        <row r="9">
          <cell r="A9" t="str">
            <v>A</v>
          </cell>
        </row>
      </sheetData>
      <sheetData sheetId="23102">
        <row r="9">
          <cell r="A9" t="str">
            <v>A</v>
          </cell>
        </row>
      </sheetData>
      <sheetData sheetId="23103">
        <row r="9">
          <cell r="A9" t="str">
            <v>A</v>
          </cell>
        </row>
      </sheetData>
      <sheetData sheetId="23104">
        <row r="9">
          <cell r="A9" t="str">
            <v>A</v>
          </cell>
        </row>
      </sheetData>
      <sheetData sheetId="23105">
        <row r="9">
          <cell r="A9" t="str">
            <v>A</v>
          </cell>
        </row>
      </sheetData>
      <sheetData sheetId="23106">
        <row r="9">
          <cell r="A9" t="str">
            <v>A</v>
          </cell>
        </row>
      </sheetData>
      <sheetData sheetId="23107" refreshError="1"/>
      <sheetData sheetId="23108">
        <row r="9">
          <cell r="A9" t="str">
            <v>A</v>
          </cell>
        </row>
      </sheetData>
      <sheetData sheetId="23109">
        <row r="9">
          <cell r="A9" t="str">
            <v>A</v>
          </cell>
        </row>
      </sheetData>
      <sheetData sheetId="23110" refreshError="1"/>
      <sheetData sheetId="23111" refreshError="1"/>
      <sheetData sheetId="23112" refreshError="1"/>
      <sheetData sheetId="23113" refreshError="1"/>
      <sheetData sheetId="23114" refreshError="1"/>
      <sheetData sheetId="23115" refreshError="1"/>
      <sheetData sheetId="23116" refreshError="1"/>
      <sheetData sheetId="23117" refreshError="1"/>
      <sheetData sheetId="23118" refreshError="1"/>
      <sheetData sheetId="23119" refreshError="1"/>
      <sheetData sheetId="23120" refreshError="1"/>
      <sheetData sheetId="23121" refreshError="1"/>
      <sheetData sheetId="23122" refreshError="1"/>
      <sheetData sheetId="23123"/>
      <sheetData sheetId="23124"/>
      <sheetData sheetId="23125" refreshError="1"/>
      <sheetData sheetId="23126" refreshError="1"/>
      <sheetData sheetId="23127" refreshError="1"/>
      <sheetData sheetId="23128" refreshError="1"/>
      <sheetData sheetId="23129"/>
      <sheetData sheetId="23130" refreshError="1"/>
      <sheetData sheetId="23131" refreshError="1"/>
      <sheetData sheetId="23132" refreshError="1"/>
      <sheetData sheetId="23133" refreshError="1"/>
      <sheetData sheetId="23134" refreshError="1"/>
      <sheetData sheetId="23135" refreshError="1"/>
      <sheetData sheetId="23136" refreshError="1"/>
      <sheetData sheetId="23137" refreshError="1"/>
      <sheetData sheetId="23138" refreshError="1"/>
      <sheetData sheetId="23139" refreshError="1"/>
      <sheetData sheetId="23140" refreshError="1"/>
      <sheetData sheetId="23141" refreshError="1"/>
      <sheetData sheetId="23142">
        <row r="9">
          <cell r="A9" t="str">
            <v>A</v>
          </cell>
        </row>
      </sheetData>
      <sheetData sheetId="23143">
        <row r="9">
          <cell r="A9" t="str">
            <v>A</v>
          </cell>
        </row>
      </sheetData>
      <sheetData sheetId="23144">
        <row r="9">
          <cell r="A9" t="str">
            <v>A</v>
          </cell>
        </row>
      </sheetData>
      <sheetData sheetId="23145">
        <row r="9">
          <cell r="A9" t="str">
            <v>A</v>
          </cell>
        </row>
      </sheetData>
      <sheetData sheetId="23146">
        <row r="9">
          <cell r="A9" t="str">
            <v>A</v>
          </cell>
        </row>
      </sheetData>
      <sheetData sheetId="23147">
        <row r="9">
          <cell r="A9" t="str">
            <v>A</v>
          </cell>
        </row>
      </sheetData>
      <sheetData sheetId="23148" refreshError="1"/>
      <sheetData sheetId="23149" refreshError="1"/>
      <sheetData sheetId="23150" refreshError="1"/>
      <sheetData sheetId="23151" refreshError="1"/>
      <sheetData sheetId="23152" refreshError="1"/>
      <sheetData sheetId="23153" refreshError="1"/>
      <sheetData sheetId="23154" refreshError="1"/>
      <sheetData sheetId="23155" refreshError="1"/>
      <sheetData sheetId="23156" refreshError="1"/>
      <sheetData sheetId="23157" refreshError="1"/>
      <sheetData sheetId="23158" refreshError="1"/>
      <sheetData sheetId="23159" refreshError="1"/>
      <sheetData sheetId="23160" refreshError="1"/>
      <sheetData sheetId="23161">
        <row r="9">
          <cell r="A9" t="str">
            <v>A</v>
          </cell>
        </row>
      </sheetData>
      <sheetData sheetId="23162">
        <row r="9">
          <cell r="A9" t="str">
            <v>A</v>
          </cell>
        </row>
      </sheetData>
      <sheetData sheetId="23163">
        <row r="9">
          <cell r="A9" t="str">
            <v>A</v>
          </cell>
        </row>
      </sheetData>
      <sheetData sheetId="23164">
        <row r="9">
          <cell r="A9" t="str">
            <v>A</v>
          </cell>
        </row>
      </sheetData>
      <sheetData sheetId="23165">
        <row r="9">
          <cell r="A9" t="str">
            <v>A</v>
          </cell>
        </row>
      </sheetData>
      <sheetData sheetId="23166">
        <row r="9">
          <cell r="A9" t="str">
            <v>A</v>
          </cell>
        </row>
      </sheetData>
      <sheetData sheetId="23167">
        <row r="9">
          <cell r="A9" t="str">
            <v>A</v>
          </cell>
        </row>
      </sheetData>
      <sheetData sheetId="23168">
        <row r="9">
          <cell r="A9" t="str">
            <v>A</v>
          </cell>
        </row>
      </sheetData>
      <sheetData sheetId="23169">
        <row r="9">
          <cell r="A9" t="str">
            <v>A</v>
          </cell>
        </row>
      </sheetData>
      <sheetData sheetId="23170">
        <row r="9">
          <cell r="A9" t="str">
            <v>A</v>
          </cell>
        </row>
      </sheetData>
      <sheetData sheetId="23171">
        <row r="9">
          <cell r="A9" t="str">
            <v>A</v>
          </cell>
        </row>
      </sheetData>
      <sheetData sheetId="23172">
        <row r="9">
          <cell r="A9" t="str">
            <v>A</v>
          </cell>
        </row>
      </sheetData>
      <sheetData sheetId="23173">
        <row r="9">
          <cell r="A9" t="str">
            <v>A</v>
          </cell>
        </row>
      </sheetData>
      <sheetData sheetId="23174">
        <row r="9">
          <cell r="A9" t="str">
            <v>A</v>
          </cell>
        </row>
      </sheetData>
      <sheetData sheetId="23175">
        <row r="9">
          <cell r="A9" t="str">
            <v>A</v>
          </cell>
        </row>
      </sheetData>
      <sheetData sheetId="23176">
        <row r="9">
          <cell r="A9" t="str">
            <v>A</v>
          </cell>
        </row>
      </sheetData>
      <sheetData sheetId="23177" refreshError="1"/>
      <sheetData sheetId="23178" refreshError="1"/>
      <sheetData sheetId="23179" refreshError="1"/>
      <sheetData sheetId="23180" refreshError="1"/>
      <sheetData sheetId="23181" refreshError="1"/>
      <sheetData sheetId="23182" refreshError="1"/>
      <sheetData sheetId="23183" refreshError="1"/>
      <sheetData sheetId="23184" refreshError="1"/>
      <sheetData sheetId="23185" refreshError="1"/>
      <sheetData sheetId="23186" refreshError="1"/>
      <sheetData sheetId="23187" refreshError="1"/>
      <sheetData sheetId="23188" refreshError="1"/>
      <sheetData sheetId="23189" refreshError="1"/>
      <sheetData sheetId="23190" refreshError="1"/>
      <sheetData sheetId="23191">
        <row r="9">
          <cell r="A9" t="str">
            <v>A</v>
          </cell>
        </row>
      </sheetData>
      <sheetData sheetId="23192" refreshError="1"/>
      <sheetData sheetId="23193" refreshError="1"/>
      <sheetData sheetId="23194" refreshError="1"/>
      <sheetData sheetId="23195" refreshError="1"/>
      <sheetData sheetId="23196" refreshError="1"/>
      <sheetData sheetId="23197" refreshError="1"/>
      <sheetData sheetId="23198" refreshError="1"/>
      <sheetData sheetId="23199" refreshError="1"/>
      <sheetData sheetId="23200" refreshError="1"/>
      <sheetData sheetId="23201">
        <row r="9">
          <cell r="A9" t="str">
            <v>A</v>
          </cell>
        </row>
      </sheetData>
      <sheetData sheetId="23202">
        <row r="9">
          <cell r="A9" t="str">
            <v>A</v>
          </cell>
        </row>
      </sheetData>
      <sheetData sheetId="23203">
        <row r="9">
          <cell r="A9" t="str">
            <v>A</v>
          </cell>
        </row>
      </sheetData>
      <sheetData sheetId="23204" refreshError="1"/>
      <sheetData sheetId="23205" refreshError="1"/>
      <sheetData sheetId="23206" refreshError="1"/>
      <sheetData sheetId="23207" refreshError="1"/>
      <sheetData sheetId="23208" refreshError="1"/>
      <sheetData sheetId="23209" refreshError="1"/>
      <sheetData sheetId="23210" refreshError="1"/>
      <sheetData sheetId="23211" refreshError="1"/>
      <sheetData sheetId="23212" refreshError="1"/>
      <sheetData sheetId="23213" refreshError="1"/>
      <sheetData sheetId="23214" refreshError="1"/>
      <sheetData sheetId="23215" refreshError="1"/>
      <sheetData sheetId="23216" refreshError="1"/>
      <sheetData sheetId="23217" refreshError="1"/>
      <sheetData sheetId="23218" refreshError="1"/>
      <sheetData sheetId="23219" refreshError="1"/>
      <sheetData sheetId="23220" refreshError="1"/>
      <sheetData sheetId="23221" refreshError="1"/>
      <sheetData sheetId="23222" refreshError="1"/>
      <sheetData sheetId="23223" refreshError="1"/>
      <sheetData sheetId="23224" refreshError="1"/>
      <sheetData sheetId="23225">
        <row r="9">
          <cell r="A9" t="str">
            <v>A</v>
          </cell>
        </row>
      </sheetData>
      <sheetData sheetId="23226" refreshError="1"/>
      <sheetData sheetId="23227" refreshError="1"/>
      <sheetData sheetId="23228" refreshError="1"/>
      <sheetData sheetId="23229" refreshError="1"/>
      <sheetData sheetId="23230" refreshError="1"/>
      <sheetData sheetId="23231" refreshError="1"/>
      <sheetData sheetId="23232" refreshError="1"/>
      <sheetData sheetId="23233">
        <row r="9">
          <cell r="A9" t="str">
            <v>A</v>
          </cell>
        </row>
      </sheetData>
      <sheetData sheetId="23234" refreshError="1"/>
      <sheetData sheetId="23235" refreshError="1"/>
      <sheetData sheetId="23236" refreshError="1"/>
      <sheetData sheetId="23237" refreshError="1"/>
      <sheetData sheetId="23238" refreshError="1"/>
      <sheetData sheetId="23239">
        <row r="9">
          <cell r="A9" t="str">
            <v>A</v>
          </cell>
        </row>
      </sheetData>
      <sheetData sheetId="23240" refreshError="1"/>
      <sheetData sheetId="23241" refreshError="1"/>
      <sheetData sheetId="23242" refreshError="1"/>
      <sheetData sheetId="23243" refreshError="1"/>
      <sheetData sheetId="23244" refreshError="1"/>
      <sheetData sheetId="23245" refreshError="1"/>
      <sheetData sheetId="23246" refreshError="1"/>
      <sheetData sheetId="23247">
        <row r="9">
          <cell r="A9" t="str">
            <v>A</v>
          </cell>
        </row>
      </sheetData>
      <sheetData sheetId="23248" refreshError="1"/>
      <sheetData sheetId="23249" refreshError="1"/>
      <sheetData sheetId="23250" refreshError="1"/>
      <sheetData sheetId="23251" refreshError="1"/>
      <sheetData sheetId="23252" refreshError="1"/>
      <sheetData sheetId="23253" refreshError="1"/>
      <sheetData sheetId="23254" refreshError="1"/>
      <sheetData sheetId="23255">
        <row r="9">
          <cell r="A9" t="str">
            <v>A</v>
          </cell>
        </row>
      </sheetData>
      <sheetData sheetId="23256" refreshError="1"/>
      <sheetData sheetId="23257" refreshError="1"/>
      <sheetData sheetId="23258" refreshError="1"/>
      <sheetData sheetId="23259" refreshError="1"/>
      <sheetData sheetId="23260" refreshError="1"/>
      <sheetData sheetId="23261" refreshError="1"/>
      <sheetData sheetId="23262" refreshError="1"/>
      <sheetData sheetId="23263"/>
      <sheetData sheetId="23264" refreshError="1"/>
      <sheetData sheetId="23265" refreshError="1"/>
      <sheetData sheetId="23266" refreshError="1"/>
      <sheetData sheetId="23267" refreshError="1"/>
      <sheetData sheetId="23268" refreshError="1"/>
      <sheetData sheetId="23269" refreshError="1"/>
      <sheetData sheetId="23270">
        <row r="9">
          <cell r="A9" t="str">
            <v>A</v>
          </cell>
        </row>
      </sheetData>
      <sheetData sheetId="23271"/>
      <sheetData sheetId="23272">
        <row r="9">
          <cell r="A9" t="str">
            <v>A</v>
          </cell>
        </row>
      </sheetData>
      <sheetData sheetId="23273">
        <row r="9">
          <cell r="A9" t="str">
            <v>A</v>
          </cell>
        </row>
      </sheetData>
      <sheetData sheetId="23274">
        <row r="9">
          <cell r="A9" t="str">
            <v>A</v>
          </cell>
        </row>
      </sheetData>
      <sheetData sheetId="23275">
        <row r="9">
          <cell r="A9" t="str">
            <v>A</v>
          </cell>
        </row>
      </sheetData>
      <sheetData sheetId="23276">
        <row r="9">
          <cell r="A9" t="str">
            <v>A</v>
          </cell>
        </row>
      </sheetData>
      <sheetData sheetId="23277">
        <row r="9">
          <cell r="A9" t="str">
            <v>A</v>
          </cell>
        </row>
      </sheetData>
      <sheetData sheetId="23278">
        <row r="9">
          <cell r="A9" t="str">
            <v>A</v>
          </cell>
        </row>
      </sheetData>
      <sheetData sheetId="23279">
        <row r="9">
          <cell r="A9" t="str">
            <v>A</v>
          </cell>
        </row>
      </sheetData>
      <sheetData sheetId="23280">
        <row r="9">
          <cell r="A9" t="str">
            <v>A</v>
          </cell>
        </row>
      </sheetData>
      <sheetData sheetId="23281">
        <row r="9">
          <cell r="A9" t="str">
            <v>A</v>
          </cell>
        </row>
      </sheetData>
      <sheetData sheetId="23282">
        <row r="9">
          <cell r="A9" t="str">
            <v>A</v>
          </cell>
        </row>
      </sheetData>
      <sheetData sheetId="23283">
        <row r="9">
          <cell r="A9" t="str">
            <v>A</v>
          </cell>
        </row>
      </sheetData>
      <sheetData sheetId="23284">
        <row r="9">
          <cell r="A9" t="str">
            <v>A</v>
          </cell>
        </row>
      </sheetData>
      <sheetData sheetId="23285">
        <row r="9">
          <cell r="A9" t="str">
            <v>A</v>
          </cell>
        </row>
      </sheetData>
      <sheetData sheetId="23286">
        <row r="9">
          <cell r="A9" t="str">
            <v>A</v>
          </cell>
        </row>
      </sheetData>
      <sheetData sheetId="23287">
        <row r="9">
          <cell r="A9" t="str">
            <v>A</v>
          </cell>
        </row>
      </sheetData>
      <sheetData sheetId="23288">
        <row r="9">
          <cell r="A9" t="str">
            <v>A</v>
          </cell>
        </row>
      </sheetData>
      <sheetData sheetId="23289">
        <row r="9">
          <cell r="A9" t="str">
            <v>A</v>
          </cell>
        </row>
      </sheetData>
      <sheetData sheetId="23290">
        <row r="9">
          <cell r="A9" t="str">
            <v>A</v>
          </cell>
        </row>
      </sheetData>
      <sheetData sheetId="23291">
        <row r="9">
          <cell r="A9" t="str">
            <v>A</v>
          </cell>
        </row>
      </sheetData>
      <sheetData sheetId="23292">
        <row r="9">
          <cell r="A9" t="str">
            <v>A</v>
          </cell>
        </row>
      </sheetData>
      <sheetData sheetId="23293">
        <row r="9">
          <cell r="A9" t="str">
            <v>A</v>
          </cell>
        </row>
      </sheetData>
      <sheetData sheetId="23294">
        <row r="9">
          <cell r="A9" t="str">
            <v>A</v>
          </cell>
        </row>
      </sheetData>
      <sheetData sheetId="23295">
        <row r="9">
          <cell r="A9" t="str">
            <v>A</v>
          </cell>
        </row>
      </sheetData>
      <sheetData sheetId="23296">
        <row r="9">
          <cell r="A9" t="str">
            <v>A</v>
          </cell>
        </row>
      </sheetData>
      <sheetData sheetId="23297">
        <row r="9">
          <cell r="A9" t="str">
            <v>A</v>
          </cell>
        </row>
      </sheetData>
      <sheetData sheetId="23298"/>
      <sheetData sheetId="23299"/>
      <sheetData sheetId="23300"/>
      <sheetData sheetId="23301"/>
      <sheetData sheetId="23302">
        <row r="9">
          <cell r="A9" t="str">
            <v>A</v>
          </cell>
        </row>
      </sheetData>
      <sheetData sheetId="23303">
        <row r="9">
          <cell r="A9" t="str">
            <v>A</v>
          </cell>
        </row>
      </sheetData>
      <sheetData sheetId="23304"/>
      <sheetData sheetId="23305"/>
      <sheetData sheetId="23306">
        <row r="9">
          <cell r="A9" t="str">
            <v>A</v>
          </cell>
        </row>
      </sheetData>
      <sheetData sheetId="23307">
        <row r="9">
          <cell r="A9" t="str">
            <v>A</v>
          </cell>
        </row>
      </sheetData>
      <sheetData sheetId="23308">
        <row r="9">
          <cell r="A9" t="str">
            <v>A</v>
          </cell>
        </row>
      </sheetData>
      <sheetData sheetId="23309">
        <row r="9">
          <cell r="A9" t="str">
            <v>A</v>
          </cell>
        </row>
      </sheetData>
      <sheetData sheetId="23310" refreshError="1"/>
      <sheetData sheetId="23311" refreshError="1"/>
      <sheetData sheetId="23312" refreshError="1"/>
      <sheetData sheetId="23313" refreshError="1"/>
      <sheetData sheetId="23314" refreshError="1"/>
      <sheetData sheetId="23315" refreshError="1"/>
      <sheetData sheetId="23316" refreshError="1"/>
      <sheetData sheetId="23317" refreshError="1"/>
      <sheetData sheetId="23318" refreshError="1"/>
      <sheetData sheetId="23319" refreshError="1"/>
      <sheetData sheetId="23320" refreshError="1"/>
      <sheetData sheetId="23321" refreshError="1"/>
      <sheetData sheetId="23322" refreshError="1"/>
      <sheetData sheetId="23323" refreshError="1"/>
      <sheetData sheetId="23324" refreshError="1"/>
      <sheetData sheetId="23325" refreshError="1"/>
      <sheetData sheetId="23326" refreshError="1"/>
      <sheetData sheetId="23327" refreshError="1"/>
      <sheetData sheetId="23328" refreshError="1"/>
      <sheetData sheetId="23329" refreshError="1"/>
      <sheetData sheetId="23330" refreshError="1"/>
      <sheetData sheetId="23331" refreshError="1"/>
      <sheetData sheetId="23332" refreshError="1"/>
      <sheetData sheetId="23333" refreshError="1"/>
      <sheetData sheetId="23334" refreshError="1"/>
      <sheetData sheetId="23335" refreshError="1"/>
      <sheetData sheetId="23336" refreshError="1"/>
      <sheetData sheetId="23337" refreshError="1"/>
      <sheetData sheetId="23338" refreshError="1"/>
      <sheetData sheetId="23339" refreshError="1"/>
      <sheetData sheetId="23340" refreshError="1"/>
      <sheetData sheetId="23341" refreshError="1"/>
      <sheetData sheetId="23342" refreshError="1"/>
      <sheetData sheetId="23343" refreshError="1"/>
      <sheetData sheetId="23344" refreshError="1"/>
      <sheetData sheetId="23345" refreshError="1"/>
      <sheetData sheetId="23346" refreshError="1"/>
      <sheetData sheetId="23347" refreshError="1"/>
      <sheetData sheetId="23348" refreshError="1"/>
      <sheetData sheetId="23349" refreshError="1"/>
      <sheetData sheetId="23350" refreshError="1"/>
      <sheetData sheetId="23351" refreshError="1"/>
      <sheetData sheetId="23352" refreshError="1"/>
      <sheetData sheetId="23353" refreshError="1"/>
      <sheetData sheetId="23354" refreshError="1"/>
      <sheetData sheetId="23355" refreshError="1"/>
      <sheetData sheetId="23356" refreshError="1"/>
      <sheetData sheetId="23357" refreshError="1"/>
      <sheetData sheetId="23358" refreshError="1"/>
      <sheetData sheetId="23359" refreshError="1"/>
      <sheetData sheetId="23360" refreshError="1"/>
      <sheetData sheetId="23361" refreshError="1"/>
      <sheetData sheetId="23362" refreshError="1"/>
      <sheetData sheetId="23363" refreshError="1"/>
      <sheetData sheetId="23364" refreshError="1"/>
      <sheetData sheetId="23365" refreshError="1"/>
      <sheetData sheetId="23366" refreshError="1"/>
      <sheetData sheetId="23367" refreshError="1"/>
      <sheetData sheetId="23368" refreshError="1"/>
      <sheetData sheetId="23369" refreshError="1"/>
      <sheetData sheetId="23370" refreshError="1"/>
      <sheetData sheetId="23371" refreshError="1"/>
      <sheetData sheetId="23372" refreshError="1"/>
      <sheetData sheetId="23373" refreshError="1"/>
      <sheetData sheetId="23374" refreshError="1"/>
      <sheetData sheetId="23375" refreshError="1"/>
      <sheetData sheetId="23376" refreshError="1"/>
      <sheetData sheetId="23377" refreshError="1"/>
      <sheetData sheetId="23378" refreshError="1"/>
      <sheetData sheetId="23379" refreshError="1"/>
      <sheetData sheetId="23380" refreshError="1"/>
      <sheetData sheetId="23381"/>
      <sheetData sheetId="23382"/>
      <sheetData sheetId="23383"/>
      <sheetData sheetId="23384">
        <row r="9">
          <cell r="A9" t="str">
            <v>A</v>
          </cell>
        </row>
      </sheetData>
      <sheetData sheetId="23385">
        <row r="9">
          <cell r="A9" t="str">
            <v>A</v>
          </cell>
        </row>
      </sheetData>
      <sheetData sheetId="23386">
        <row r="9">
          <cell r="A9" t="str">
            <v>A</v>
          </cell>
        </row>
      </sheetData>
      <sheetData sheetId="23387">
        <row r="9">
          <cell r="A9" t="str">
            <v>A</v>
          </cell>
        </row>
      </sheetData>
      <sheetData sheetId="23388">
        <row r="9">
          <cell r="A9" t="str">
            <v>A</v>
          </cell>
        </row>
      </sheetData>
      <sheetData sheetId="23389">
        <row r="9">
          <cell r="A9" t="str">
            <v>A</v>
          </cell>
        </row>
      </sheetData>
      <sheetData sheetId="23390" refreshError="1"/>
      <sheetData sheetId="23391" refreshError="1"/>
      <sheetData sheetId="23392">
        <row r="9">
          <cell r="A9" t="str">
            <v>A</v>
          </cell>
        </row>
      </sheetData>
      <sheetData sheetId="23393" refreshError="1"/>
      <sheetData sheetId="23394" refreshError="1"/>
      <sheetData sheetId="23395" refreshError="1"/>
      <sheetData sheetId="23396">
        <row r="9">
          <cell r="A9" t="str">
            <v>A</v>
          </cell>
        </row>
      </sheetData>
      <sheetData sheetId="23397">
        <row r="9">
          <cell r="A9" t="str">
            <v>A</v>
          </cell>
        </row>
      </sheetData>
      <sheetData sheetId="23398">
        <row r="9">
          <cell r="A9" t="str">
            <v>A</v>
          </cell>
        </row>
      </sheetData>
      <sheetData sheetId="23399">
        <row r="9">
          <cell r="A9" t="str">
            <v>A</v>
          </cell>
        </row>
      </sheetData>
      <sheetData sheetId="23400">
        <row r="9">
          <cell r="A9" t="str">
            <v>A</v>
          </cell>
        </row>
      </sheetData>
      <sheetData sheetId="23401">
        <row r="9">
          <cell r="A9" t="str">
            <v>A</v>
          </cell>
        </row>
      </sheetData>
      <sheetData sheetId="23402">
        <row r="9">
          <cell r="A9" t="str">
            <v>A</v>
          </cell>
        </row>
      </sheetData>
      <sheetData sheetId="23403">
        <row r="9">
          <cell r="A9" t="str">
            <v>A</v>
          </cell>
        </row>
      </sheetData>
      <sheetData sheetId="23404">
        <row r="9">
          <cell r="A9" t="str">
            <v>A</v>
          </cell>
        </row>
      </sheetData>
      <sheetData sheetId="23405">
        <row r="9">
          <cell r="A9" t="str">
            <v>A</v>
          </cell>
        </row>
      </sheetData>
      <sheetData sheetId="23406" refreshError="1"/>
      <sheetData sheetId="23407" refreshError="1"/>
      <sheetData sheetId="23408">
        <row r="9">
          <cell r="A9" t="str">
            <v>A</v>
          </cell>
        </row>
      </sheetData>
      <sheetData sheetId="23409" refreshError="1"/>
      <sheetData sheetId="23410">
        <row r="9">
          <cell r="A9" t="str">
            <v>A</v>
          </cell>
        </row>
      </sheetData>
      <sheetData sheetId="23411">
        <row r="9">
          <cell r="A9" t="str">
            <v>A</v>
          </cell>
        </row>
      </sheetData>
      <sheetData sheetId="23412">
        <row r="9">
          <cell r="A9" t="str">
            <v>A</v>
          </cell>
        </row>
      </sheetData>
      <sheetData sheetId="23413">
        <row r="9">
          <cell r="A9" t="str">
            <v>A</v>
          </cell>
        </row>
      </sheetData>
      <sheetData sheetId="23414">
        <row r="9">
          <cell r="A9" t="str">
            <v>A</v>
          </cell>
        </row>
      </sheetData>
      <sheetData sheetId="23415">
        <row r="9">
          <cell r="A9" t="str">
            <v>A</v>
          </cell>
        </row>
      </sheetData>
      <sheetData sheetId="23416">
        <row r="9">
          <cell r="A9" t="str">
            <v>A</v>
          </cell>
        </row>
      </sheetData>
      <sheetData sheetId="23417">
        <row r="9">
          <cell r="A9" t="str">
            <v>A</v>
          </cell>
        </row>
      </sheetData>
      <sheetData sheetId="23418">
        <row r="9">
          <cell r="A9" t="str">
            <v>A</v>
          </cell>
        </row>
      </sheetData>
      <sheetData sheetId="23419">
        <row r="9">
          <cell r="A9" t="str">
            <v>A</v>
          </cell>
        </row>
      </sheetData>
      <sheetData sheetId="23420">
        <row r="9">
          <cell r="A9" t="str">
            <v>A</v>
          </cell>
        </row>
      </sheetData>
      <sheetData sheetId="23421" refreshError="1"/>
      <sheetData sheetId="23422">
        <row r="9">
          <cell r="A9" t="str">
            <v>A</v>
          </cell>
        </row>
      </sheetData>
      <sheetData sheetId="23423">
        <row r="9">
          <cell r="A9" t="str">
            <v>A</v>
          </cell>
        </row>
      </sheetData>
      <sheetData sheetId="23424">
        <row r="9">
          <cell r="A9" t="str">
            <v>A</v>
          </cell>
        </row>
      </sheetData>
      <sheetData sheetId="23425">
        <row r="9">
          <cell r="A9" t="str">
            <v>A</v>
          </cell>
        </row>
      </sheetData>
      <sheetData sheetId="23426" refreshError="1"/>
      <sheetData sheetId="23427">
        <row r="9">
          <cell r="A9" t="str">
            <v>A</v>
          </cell>
        </row>
      </sheetData>
      <sheetData sheetId="23428">
        <row r="9">
          <cell r="A9" t="str">
            <v>A</v>
          </cell>
        </row>
      </sheetData>
      <sheetData sheetId="23429">
        <row r="9">
          <cell r="A9" t="str">
            <v>A</v>
          </cell>
        </row>
      </sheetData>
      <sheetData sheetId="23430">
        <row r="9">
          <cell r="A9" t="str">
            <v>A</v>
          </cell>
        </row>
      </sheetData>
      <sheetData sheetId="23431">
        <row r="9">
          <cell r="A9" t="str">
            <v>A</v>
          </cell>
        </row>
      </sheetData>
      <sheetData sheetId="23432">
        <row r="9">
          <cell r="A9" t="str">
            <v>A</v>
          </cell>
        </row>
      </sheetData>
      <sheetData sheetId="23433">
        <row r="9">
          <cell r="A9" t="str">
            <v>A</v>
          </cell>
        </row>
      </sheetData>
      <sheetData sheetId="23434">
        <row r="9">
          <cell r="A9" t="str">
            <v>A</v>
          </cell>
        </row>
      </sheetData>
      <sheetData sheetId="23435">
        <row r="9">
          <cell r="A9" t="str">
            <v>A</v>
          </cell>
        </row>
      </sheetData>
      <sheetData sheetId="23436" refreshError="1"/>
      <sheetData sheetId="23437" refreshError="1"/>
      <sheetData sheetId="23438" refreshError="1"/>
      <sheetData sheetId="23439" refreshError="1"/>
      <sheetData sheetId="23440" refreshError="1"/>
      <sheetData sheetId="23441" refreshError="1"/>
      <sheetData sheetId="23442" refreshError="1"/>
      <sheetData sheetId="23443">
        <row r="9">
          <cell r="A9" t="str">
            <v>A</v>
          </cell>
        </row>
      </sheetData>
      <sheetData sheetId="23444">
        <row r="9">
          <cell r="A9" t="str">
            <v>A</v>
          </cell>
        </row>
      </sheetData>
      <sheetData sheetId="23445">
        <row r="9">
          <cell r="A9" t="str">
            <v>A</v>
          </cell>
        </row>
      </sheetData>
      <sheetData sheetId="23446" refreshError="1"/>
      <sheetData sheetId="23447" refreshError="1"/>
      <sheetData sheetId="23448" refreshError="1"/>
      <sheetData sheetId="23449" refreshError="1"/>
      <sheetData sheetId="23450" refreshError="1"/>
      <sheetData sheetId="23451" refreshError="1"/>
      <sheetData sheetId="23452" refreshError="1"/>
      <sheetData sheetId="23453" refreshError="1"/>
      <sheetData sheetId="23454" refreshError="1"/>
      <sheetData sheetId="23455" refreshError="1"/>
      <sheetData sheetId="23456" refreshError="1"/>
      <sheetData sheetId="23457" refreshError="1"/>
      <sheetData sheetId="23458" refreshError="1"/>
      <sheetData sheetId="23459" refreshError="1"/>
      <sheetData sheetId="23460" refreshError="1"/>
      <sheetData sheetId="23461" refreshError="1"/>
      <sheetData sheetId="23462" refreshError="1"/>
      <sheetData sheetId="23463" refreshError="1"/>
      <sheetData sheetId="23464" refreshError="1"/>
      <sheetData sheetId="23465" refreshError="1"/>
      <sheetData sheetId="23466" refreshError="1"/>
      <sheetData sheetId="23467" refreshError="1"/>
      <sheetData sheetId="23468" refreshError="1"/>
      <sheetData sheetId="23469" refreshError="1"/>
      <sheetData sheetId="23470" refreshError="1"/>
      <sheetData sheetId="23471" refreshError="1"/>
      <sheetData sheetId="23472" refreshError="1"/>
      <sheetData sheetId="23473" refreshError="1"/>
      <sheetData sheetId="23474" refreshError="1"/>
      <sheetData sheetId="23475" refreshError="1"/>
      <sheetData sheetId="23476" refreshError="1"/>
      <sheetData sheetId="23477" refreshError="1"/>
      <sheetData sheetId="23478" refreshError="1"/>
      <sheetData sheetId="23479" refreshError="1"/>
      <sheetData sheetId="23480" refreshError="1"/>
      <sheetData sheetId="23481" refreshError="1"/>
      <sheetData sheetId="23482" refreshError="1"/>
      <sheetData sheetId="23483" refreshError="1"/>
      <sheetData sheetId="23484" refreshError="1"/>
      <sheetData sheetId="23485" refreshError="1"/>
      <sheetData sheetId="23486" refreshError="1"/>
      <sheetData sheetId="23487" refreshError="1"/>
      <sheetData sheetId="23488" refreshError="1"/>
      <sheetData sheetId="23489" refreshError="1"/>
      <sheetData sheetId="23490" refreshError="1"/>
      <sheetData sheetId="23491" refreshError="1"/>
      <sheetData sheetId="23492" refreshError="1"/>
      <sheetData sheetId="23493" refreshError="1"/>
      <sheetData sheetId="23494" refreshError="1"/>
      <sheetData sheetId="23495" refreshError="1"/>
      <sheetData sheetId="23496" refreshError="1"/>
      <sheetData sheetId="23497" refreshError="1"/>
      <sheetData sheetId="23498" refreshError="1"/>
      <sheetData sheetId="23499" refreshError="1"/>
      <sheetData sheetId="23500" refreshError="1"/>
      <sheetData sheetId="23501" refreshError="1"/>
      <sheetData sheetId="23502" refreshError="1"/>
      <sheetData sheetId="23503" refreshError="1"/>
      <sheetData sheetId="23504" refreshError="1"/>
      <sheetData sheetId="23505" refreshError="1"/>
      <sheetData sheetId="23506" refreshError="1"/>
      <sheetData sheetId="23507" refreshError="1"/>
      <sheetData sheetId="23508" refreshError="1"/>
      <sheetData sheetId="23509" refreshError="1"/>
      <sheetData sheetId="23510" refreshError="1"/>
      <sheetData sheetId="23511" refreshError="1"/>
      <sheetData sheetId="23512" refreshError="1"/>
      <sheetData sheetId="23513" refreshError="1"/>
      <sheetData sheetId="23514" refreshError="1"/>
      <sheetData sheetId="23515" refreshError="1"/>
      <sheetData sheetId="23516" refreshError="1"/>
      <sheetData sheetId="23517" refreshError="1"/>
      <sheetData sheetId="23518" refreshError="1"/>
      <sheetData sheetId="23519" refreshError="1"/>
      <sheetData sheetId="23520">
        <row r="9">
          <cell r="A9" t="str">
            <v>A</v>
          </cell>
        </row>
      </sheetData>
      <sheetData sheetId="23521" refreshError="1"/>
      <sheetData sheetId="23522" refreshError="1"/>
      <sheetData sheetId="23523" refreshError="1"/>
      <sheetData sheetId="23524">
        <row r="9">
          <cell r="A9" t="str">
            <v>A</v>
          </cell>
        </row>
      </sheetData>
      <sheetData sheetId="23525">
        <row r="9">
          <cell r="A9" t="str">
            <v>A</v>
          </cell>
        </row>
      </sheetData>
      <sheetData sheetId="23526" refreshError="1"/>
      <sheetData sheetId="23527">
        <row r="9">
          <cell r="A9" t="str">
            <v>A</v>
          </cell>
        </row>
      </sheetData>
      <sheetData sheetId="23528">
        <row r="9">
          <cell r="A9" t="str">
            <v>A</v>
          </cell>
        </row>
      </sheetData>
      <sheetData sheetId="23529">
        <row r="9">
          <cell r="A9" t="str">
            <v>A</v>
          </cell>
        </row>
      </sheetData>
      <sheetData sheetId="23530">
        <row r="9">
          <cell r="A9" t="str">
            <v>A</v>
          </cell>
        </row>
      </sheetData>
      <sheetData sheetId="23531">
        <row r="9">
          <cell r="A9" t="str">
            <v>A</v>
          </cell>
        </row>
      </sheetData>
      <sheetData sheetId="23532">
        <row r="9">
          <cell r="A9" t="str">
            <v>A</v>
          </cell>
        </row>
      </sheetData>
      <sheetData sheetId="23533">
        <row r="9">
          <cell r="A9" t="str">
            <v>A</v>
          </cell>
        </row>
      </sheetData>
      <sheetData sheetId="23534">
        <row r="9">
          <cell r="A9" t="str">
            <v>A</v>
          </cell>
        </row>
      </sheetData>
      <sheetData sheetId="23535">
        <row r="9">
          <cell r="A9" t="str">
            <v>A</v>
          </cell>
        </row>
      </sheetData>
      <sheetData sheetId="23536">
        <row r="9">
          <cell r="A9" t="str">
            <v>A</v>
          </cell>
        </row>
      </sheetData>
      <sheetData sheetId="23537">
        <row r="9">
          <cell r="A9" t="str">
            <v>A</v>
          </cell>
        </row>
      </sheetData>
      <sheetData sheetId="23538">
        <row r="9">
          <cell r="A9" t="str">
            <v>A</v>
          </cell>
        </row>
      </sheetData>
      <sheetData sheetId="23539">
        <row r="9">
          <cell r="A9" t="str">
            <v>A</v>
          </cell>
        </row>
      </sheetData>
      <sheetData sheetId="23540">
        <row r="9">
          <cell r="A9" t="str">
            <v>A</v>
          </cell>
        </row>
      </sheetData>
      <sheetData sheetId="23541">
        <row r="9">
          <cell r="A9" t="str">
            <v>A</v>
          </cell>
        </row>
      </sheetData>
      <sheetData sheetId="23542">
        <row r="9">
          <cell r="A9" t="str">
            <v>A</v>
          </cell>
        </row>
      </sheetData>
      <sheetData sheetId="23543">
        <row r="9">
          <cell r="A9" t="str">
            <v>A</v>
          </cell>
        </row>
      </sheetData>
      <sheetData sheetId="23544">
        <row r="9">
          <cell r="A9" t="str">
            <v>A</v>
          </cell>
        </row>
      </sheetData>
      <sheetData sheetId="23545">
        <row r="9">
          <cell r="A9" t="str">
            <v>A</v>
          </cell>
        </row>
      </sheetData>
      <sheetData sheetId="23546">
        <row r="9">
          <cell r="A9" t="str">
            <v>A</v>
          </cell>
        </row>
      </sheetData>
      <sheetData sheetId="23547" refreshError="1"/>
      <sheetData sheetId="23548">
        <row r="9">
          <cell r="A9" t="str">
            <v>A</v>
          </cell>
        </row>
      </sheetData>
      <sheetData sheetId="23549">
        <row r="9">
          <cell r="A9" t="str">
            <v>A</v>
          </cell>
        </row>
      </sheetData>
      <sheetData sheetId="23550">
        <row r="9">
          <cell r="A9" t="str">
            <v>A</v>
          </cell>
        </row>
      </sheetData>
      <sheetData sheetId="23551">
        <row r="9">
          <cell r="A9" t="str">
            <v>A</v>
          </cell>
        </row>
      </sheetData>
      <sheetData sheetId="23552">
        <row r="9">
          <cell r="A9" t="str">
            <v>A</v>
          </cell>
        </row>
      </sheetData>
      <sheetData sheetId="23553">
        <row r="9">
          <cell r="A9" t="str">
            <v>A</v>
          </cell>
        </row>
      </sheetData>
      <sheetData sheetId="23554">
        <row r="9">
          <cell r="A9" t="str">
            <v>A</v>
          </cell>
        </row>
      </sheetData>
      <sheetData sheetId="23555" refreshError="1"/>
      <sheetData sheetId="23556" refreshError="1"/>
      <sheetData sheetId="23557">
        <row r="9">
          <cell r="A9" t="str">
            <v>A</v>
          </cell>
        </row>
      </sheetData>
      <sheetData sheetId="23558">
        <row r="9">
          <cell r="A9" t="str">
            <v>A</v>
          </cell>
        </row>
      </sheetData>
      <sheetData sheetId="23559">
        <row r="9">
          <cell r="A9" t="str">
            <v>A</v>
          </cell>
        </row>
      </sheetData>
      <sheetData sheetId="23560">
        <row r="9">
          <cell r="A9" t="str">
            <v>A</v>
          </cell>
        </row>
      </sheetData>
      <sheetData sheetId="23561">
        <row r="9">
          <cell r="A9" t="str">
            <v>A</v>
          </cell>
        </row>
      </sheetData>
      <sheetData sheetId="23562">
        <row r="9">
          <cell r="A9" t="str">
            <v>A</v>
          </cell>
        </row>
      </sheetData>
      <sheetData sheetId="23563">
        <row r="9">
          <cell r="A9" t="str">
            <v>A</v>
          </cell>
        </row>
      </sheetData>
      <sheetData sheetId="23564">
        <row r="9">
          <cell r="A9" t="str">
            <v>A</v>
          </cell>
        </row>
      </sheetData>
      <sheetData sheetId="23565">
        <row r="9">
          <cell r="A9" t="str">
            <v>A</v>
          </cell>
        </row>
      </sheetData>
      <sheetData sheetId="23566">
        <row r="9">
          <cell r="A9" t="str">
            <v>A</v>
          </cell>
        </row>
      </sheetData>
      <sheetData sheetId="23567">
        <row r="9">
          <cell r="A9" t="str">
            <v>A</v>
          </cell>
        </row>
      </sheetData>
      <sheetData sheetId="23568">
        <row r="9">
          <cell r="A9" t="str">
            <v>A</v>
          </cell>
        </row>
      </sheetData>
      <sheetData sheetId="23569">
        <row r="9">
          <cell r="A9" t="str">
            <v>A</v>
          </cell>
        </row>
      </sheetData>
      <sheetData sheetId="23570">
        <row r="9">
          <cell r="A9" t="str">
            <v>A</v>
          </cell>
        </row>
      </sheetData>
      <sheetData sheetId="23571">
        <row r="9">
          <cell r="A9" t="str">
            <v>A</v>
          </cell>
        </row>
      </sheetData>
      <sheetData sheetId="23572">
        <row r="9">
          <cell r="A9" t="str">
            <v>A</v>
          </cell>
        </row>
      </sheetData>
      <sheetData sheetId="23573">
        <row r="9">
          <cell r="A9" t="str">
            <v>A</v>
          </cell>
        </row>
      </sheetData>
      <sheetData sheetId="23574">
        <row r="9">
          <cell r="A9" t="str">
            <v>A</v>
          </cell>
        </row>
      </sheetData>
      <sheetData sheetId="23575">
        <row r="9">
          <cell r="A9" t="str">
            <v>A</v>
          </cell>
        </row>
      </sheetData>
      <sheetData sheetId="23576">
        <row r="9">
          <cell r="A9" t="str">
            <v>A</v>
          </cell>
        </row>
      </sheetData>
      <sheetData sheetId="23577">
        <row r="9">
          <cell r="A9" t="str">
            <v>A</v>
          </cell>
        </row>
      </sheetData>
      <sheetData sheetId="23578">
        <row r="9">
          <cell r="A9" t="str">
            <v>A</v>
          </cell>
        </row>
      </sheetData>
      <sheetData sheetId="23579">
        <row r="9">
          <cell r="A9" t="str">
            <v>A</v>
          </cell>
        </row>
      </sheetData>
      <sheetData sheetId="23580">
        <row r="9">
          <cell r="A9" t="str">
            <v>A</v>
          </cell>
        </row>
      </sheetData>
      <sheetData sheetId="23581">
        <row r="9">
          <cell r="A9" t="str">
            <v>A</v>
          </cell>
        </row>
      </sheetData>
      <sheetData sheetId="23582">
        <row r="9">
          <cell r="A9" t="str">
            <v>A</v>
          </cell>
        </row>
      </sheetData>
      <sheetData sheetId="23583">
        <row r="9">
          <cell r="A9" t="str">
            <v>A</v>
          </cell>
        </row>
      </sheetData>
      <sheetData sheetId="23584">
        <row r="9">
          <cell r="A9" t="str">
            <v>A</v>
          </cell>
        </row>
      </sheetData>
      <sheetData sheetId="23585">
        <row r="9">
          <cell r="A9" t="str">
            <v>A</v>
          </cell>
        </row>
      </sheetData>
      <sheetData sheetId="23586">
        <row r="9">
          <cell r="A9" t="str">
            <v>A</v>
          </cell>
        </row>
      </sheetData>
      <sheetData sheetId="23587">
        <row r="9">
          <cell r="A9" t="str">
            <v>A</v>
          </cell>
        </row>
      </sheetData>
      <sheetData sheetId="23588">
        <row r="9">
          <cell r="A9" t="str">
            <v>A</v>
          </cell>
        </row>
      </sheetData>
      <sheetData sheetId="23589">
        <row r="9">
          <cell r="A9" t="str">
            <v>A</v>
          </cell>
        </row>
      </sheetData>
      <sheetData sheetId="23590">
        <row r="9">
          <cell r="A9" t="str">
            <v>A</v>
          </cell>
        </row>
      </sheetData>
      <sheetData sheetId="23591">
        <row r="9">
          <cell r="A9" t="str">
            <v>A</v>
          </cell>
        </row>
      </sheetData>
      <sheetData sheetId="23592">
        <row r="9">
          <cell r="A9" t="str">
            <v>A</v>
          </cell>
        </row>
      </sheetData>
      <sheetData sheetId="23593">
        <row r="9">
          <cell r="A9" t="str">
            <v>A</v>
          </cell>
        </row>
      </sheetData>
      <sheetData sheetId="23594">
        <row r="9">
          <cell r="A9" t="str">
            <v>A</v>
          </cell>
        </row>
      </sheetData>
      <sheetData sheetId="23595">
        <row r="9">
          <cell r="A9" t="str">
            <v>A</v>
          </cell>
        </row>
      </sheetData>
      <sheetData sheetId="23596">
        <row r="9">
          <cell r="A9" t="str">
            <v>A</v>
          </cell>
        </row>
      </sheetData>
      <sheetData sheetId="23597">
        <row r="9">
          <cell r="A9" t="str">
            <v>A</v>
          </cell>
        </row>
      </sheetData>
      <sheetData sheetId="23598">
        <row r="9">
          <cell r="A9" t="str">
            <v>A</v>
          </cell>
        </row>
      </sheetData>
      <sheetData sheetId="23599">
        <row r="9">
          <cell r="A9" t="str">
            <v>A</v>
          </cell>
        </row>
      </sheetData>
      <sheetData sheetId="23600">
        <row r="9">
          <cell r="A9" t="str">
            <v>A</v>
          </cell>
        </row>
      </sheetData>
      <sheetData sheetId="23601">
        <row r="9">
          <cell r="A9" t="str">
            <v>A</v>
          </cell>
        </row>
      </sheetData>
      <sheetData sheetId="23602">
        <row r="9">
          <cell r="A9" t="str">
            <v>A</v>
          </cell>
        </row>
      </sheetData>
      <sheetData sheetId="23603">
        <row r="9">
          <cell r="A9" t="str">
            <v>A</v>
          </cell>
        </row>
      </sheetData>
      <sheetData sheetId="23604">
        <row r="9">
          <cell r="A9" t="str">
            <v>A</v>
          </cell>
        </row>
      </sheetData>
      <sheetData sheetId="23605">
        <row r="9">
          <cell r="A9" t="str">
            <v>A</v>
          </cell>
        </row>
      </sheetData>
      <sheetData sheetId="23606">
        <row r="9">
          <cell r="A9" t="str">
            <v>A</v>
          </cell>
        </row>
      </sheetData>
      <sheetData sheetId="23607">
        <row r="9">
          <cell r="A9" t="str">
            <v>A</v>
          </cell>
        </row>
      </sheetData>
      <sheetData sheetId="23608">
        <row r="9">
          <cell r="A9" t="str">
            <v>A</v>
          </cell>
        </row>
      </sheetData>
      <sheetData sheetId="23609">
        <row r="9">
          <cell r="A9" t="str">
            <v>A</v>
          </cell>
        </row>
      </sheetData>
      <sheetData sheetId="23610">
        <row r="9">
          <cell r="A9" t="str">
            <v>A</v>
          </cell>
        </row>
      </sheetData>
      <sheetData sheetId="23611">
        <row r="9">
          <cell r="A9" t="str">
            <v>A</v>
          </cell>
        </row>
      </sheetData>
      <sheetData sheetId="23612">
        <row r="9">
          <cell r="A9" t="str">
            <v>A</v>
          </cell>
        </row>
      </sheetData>
      <sheetData sheetId="23613">
        <row r="9">
          <cell r="A9" t="str">
            <v>A</v>
          </cell>
        </row>
      </sheetData>
      <sheetData sheetId="23614">
        <row r="9">
          <cell r="A9" t="str">
            <v>A</v>
          </cell>
        </row>
      </sheetData>
      <sheetData sheetId="23615">
        <row r="9">
          <cell r="A9" t="str">
            <v>A</v>
          </cell>
        </row>
      </sheetData>
      <sheetData sheetId="23616">
        <row r="9">
          <cell r="A9" t="str">
            <v>A</v>
          </cell>
        </row>
      </sheetData>
      <sheetData sheetId="23617">
        <row r="9">
          <cell r="A9" t="str">
            <v>A</v>
          </cell>
        </row>
      </sheetData>
      <sheetData sheetId="23618">
        <row r="9">
          <cell r="A9" t="str">
            <v>A</v>
          </cell>
        </row>
      </sheetData>
      <sheetData sheetId="23619">
        <row r="9">
          <cell r="A9" t="str">
            <v>A</v>
          </cell>
        </row>
      </sheetData>
      <sheetData sheetId="23620">
        <row r="9">
          <cell r="A9" t="str">
            <v>A</v>
          </cell>
        </row>
      </sheetData>
      <sheetData sheetId="23621">
        <row r="9">
          <cell r="A9" t="str">
            <v>A</v>
          </cell>
        </row>
      </sheetData>
      <sheetData sheetId="23622">
        <row r="9">
          <cell r="A9" t="str">
            <v>A</v>
          </cell>
        </row>
      </sheetData>
      <sheetData sheetId="23623">
        <row r="9">
          <cell r="A9" t="str">
            <v>A</v>
          </cell>
        </row>
      </sheetData>
      <sheetData sheetId="23624">
        <row r="9">
          <cell r="A9" t="str">
            <v>A</v>
          </cell>
        </row>
      </sheetData>
      <sheetData sheetId="23625">
        <row r="9">
          <cell r="A9" t="str">
            <v>A</v>
          </cell>
        </row>
      </sheetData>
      <sheetData sheetId="23626">
        <row r="9">
          <cell r="A9" t="str">
            <v>A</v>
          </cell>
        </row>
      </sheetData>
      <sheetData sheetId="23627">
        <row r="9">
          <cell r="A9" t="str">
            <v>A</v>
          </cell>
        </row>
      </sheetData>
      <sheetData sheetId="23628">
        <row r="9">
          <cell r="A9" t="str">
            <v>A</v>
          </cell>
        </row>
      </sheetData>
      <sheetData sheetId="23629" refreshError="1"/>
      <sheetData sheetId="23630">
        <row r="9">
          <cell r="A9" t="str">
            <v>A</v>
          </cell>
        </row>
      </sheetData>
      <sheetData sheetId="23631">
        <row r="9">
          <cell r="A9" t="str">
            <v>A</v>
          </cell>
        </row>
      </sheetData>
      <sheetData sheetId="23632">
        <row r="9">
          <cell r="A9" t="str">
            <v>A</v>
          </cell>
        </row>
      </sheetData>
      <sheetData sheetId="23633">
        <row r="9">
          <cell r="A9" t="str">
            <v>A</v>
          </cell>
        </row>
      </sheetData>
      <sheetData sheetId="23634">
        <row r="9">
          <cell r="A9" t="str">
            <v>A</v>
          </cell>
        </row>
      </sheetData>
      <sheetData sheetId="23635">
        <row r="9">
          <cell r="A9" t="str">
            <v>A</v>
          </cell>
        </row>
      </sheetData>
      <sheetData sheetId="23636">
        <row r="9">
          <cell r="A9" t="str">
            <v>A</v>
          </cell>
        </row>
      </sheetData>
      <sheetData sheetId="23637">
        <row r="9">
          <cell r="A9" t="str">
            <v>A</v>
          </cell>
        </row>
      </sheetData>
      <sheetData sheetId="23638">
        <row r="9">
          <cell r="A9" t="str">
            <v>A</v>
          </cell>
        </row>
      </sheetData>
      <sheetData sheetId="23639">
        <row r="9">
          <cell r="A9" t="str">
            <v>A</v>
          </cell>
        </row>
      </sheetData>
      <sheetData sheetId="23640">
        <row r="9">
          <cell r="A9" t="str">
            <v>A</v>
          </cell>
        </row>
      </sheetData>
      <sheetData sheetId="23641">
        <row r="9">
          <cell r="A9" t="str">
            <v>A</v>
          </cell>
        </row>
      </sheetData>
      <sheetData sheetId="23642">
        <row r="9">
          <cell r="A9" t="str">
            <v>A</v>
          </cell>
        </row>
      </sheetData>
      <sheetData sheetId="23643">
        <row r="9">
          <cell r="A9" t="str">
            <v>A</v>
          </cell>
        </row>
      </sheetData>
      <sheetData sheetId="23644">
        <row r="9">
          <cell r="A9" t="str">
            <v>A</v>
          </cell>
        </row>
      </sheetData>
      <sheetData sheetId="23645">
        <row r="9">
          <cell r="A9" t="str">
            <v>A</v>
          </cell>
        </row>
      </sheetData>
      <sheetData sheetId="23646">
        <row r="9">
          <cell r="A9" t="str">
            <v>A</v>
          </cell>
        </row>
      </sheetData>
      <sheetData sheetId="23647">
        <row r="9">
          <cell r="A9" t="str">
            <v>A</v>
          </cell>
        </row>
      </sheetData>
      <sheetData sheetId="23648" refreshError="1"/>
      <sheetData sheetId="23649">
        <row r="9">
          <cell r="A9" t="str">
            <v>A</v>
          </cell>
        </row>
      </sheetData>
      <sheetData sheetId="23650">
        <row r="9">
          <cell r="A9" t="str">
            <v>A</v>
          </cell>
        </row>
      </sheetData>
      <sheetData sheetId="23651">
        <row r="9">
          <cell r="A9" t="str">
            <v>A</v>
          </cell>
        </row>
      </sheetData>
      <sheetData sheetId="23652">
        <row r="9">
          <cell r="A9" t="str">
            <v>A</v>
          </cell>
        </row>
      </sheetData>
      <sheetData sheetId="23653" refreshError="1"/>
      <sheetData sheetId="23654" refreshError="1"/>
      <sheetData sheetId="23655" refreshError="1"/>
      <sheetData sheetId="23656">
        <row r="9">
          <cell r="A9" t="str">
            <v>A</v>
          </cell>
        </row>
      </sheetData>
      <sheetData sheetId="23657">
        <row r="9">
          <cell r="A9" t="str">
            <v>A</v>
          </cell>
        </row>
      </sheetData>
      <sheetData sheetId="23658">
        <row r="9">
          <cell r="A9" t="str">
            <v>A</v>
          </cell>
        </row>
      </sheetData>
      <sheetData sheetId="23659">
        <row r="9">
          <cell r="A9" t="str">
            <v>A</v>
          </cell>
        </row>
      </sheetData>
      <sheetData sheetId="23660">
        <row r="9">
          <cell r="A9" t="str">
            <v>A</v>
          </cell>
        </row>
      </sheetData>
      <sheetData sheetId="23661">
        <row r="9">
          <cell r="A9" t="str">
            <v>A</v>
          </cell>
        </row>
      </sheetData>
      <sheetData sheetId="23662">
        <row r="9">
          <cell r="A9" t="str">
            <v>A</v>
          </cell>
        </row>
      </sheetData>
      <sheetData sheetId="23663">
        <row r="9">
          <cell r="A9" t="str">
            <v>A</v>
          </cell>
        </row>
      </sheetData>
      <sheetData sheetId="23664">
        <row r="9">
          <cell r="A9" t="str">
            <v>A</v>
          </cell>
        </row>
      </sheetData>
      <sheetData sheetId="23665" refreshError="1"/>
      <sheetData sheetId="23666" refreshError="1"/>
      <sheetData sheetId="23667" refreshError="1"/>
      <sheetData sheetId="23668" refreshError="1"/>
      <sheetData sheetId="23669">
        <row r="9">
          <cell r="A9" t="str">
            <v>A</v>
          </cell>
        </row>
      </sheetData>
      <sheetData sheetId="23670">
        <row r="9">
          <cell r="A9" t="str">
            <v>A</v>
          </cell>
        </row>
      </sheetData>
      <sheetData sheetId="23671">
        <row r="9">
          <cell r="A9" t="str">
            <v>A</v>
          </cell>
        </row>
      </sheetData>
      <sheetData sheetId="23672">
        <row r="9">
          <cell r="A9" t="str">
            <v>A</v>
          </cell>
        </row>
      </sheetData>
      <sheetData sheetId="23673">
        <row r="9">
          <cell r="A9" t="str">
            <v>A</v>
          </cell>
        </row>
      </sheetData>
      <sheetData sheetId="23674">
        <row r="9">
          <cell r="A9" t="str">
            <v>A</v>
          </cell>
        </row>
      </sheetData>
      <sheetData sheetId="23675">
        <row r="9">
          <cell r="A9" t="str">
            <v>A</v>
          </cell>
        </row>
      </sheetData>
      <sheetData sheetId="23676">
        <row r="9">
          <cell r="A9" t="str">
            <v>A</v>
          </cell>
        </row>
      </sheetData>
      <sheetData sheetId="23677">
        <row r="9">
          <cell r="A9" t="str">
            <v>A</v>
          </cell>
        </row>
      </sheetData>
      <sheetData sheetId="23678">
        <row r="9">
          <cell r="A9" t="str">
            <v>A</v>
          </cell>
        </row>
      </sheetData>
      <sheetData sheetId="23679">
        <row r="9">
          <cell r="A9" t="str">
            <v>A</v>
          </cell>
        </row>
      </sheetData>
      <sheetData sheetId="23680">
        <row r="9">
          <cell r="A9" t="str">
            <v>A</v>
          </cell>
        </row>
      </sheetData>
      <sheetData sheetId="23681">
        <row r="9">
          <cell r="A9" t="str">
            <v>A</v>
          </cell>
        </row>
      </sheetData>
      <sheetData sheetId="23682">
        <row r="9">
          <cell r="A9" t="str">
            <v>A</v>
          </cell>
        </row>
      </sheetData>
      <sheetData sheetId="23683">
        <row r="9">
          <cell r="A9" t="str">
            <v>A</v>
          </cell>
        </row>
      </sheetData>
      <sheetData sheetId="23684">
        <row r="9">
          <cell r="A9" t="str">
            <v>A</v>
          </cell>
        </row>
      </sheetData>
      <sheetData sheetId="23685" refreshError="1"/>
      <sheetData sheetId="23686">
        <row r="9">
          <cell r="A9" t="str">
            <v>A</v>
          </cell>
        </row>
      </sheetData>
      <sheetData sheetId="23687">
        <row r="9">
          <cell r="A9" t="str">
            <v>A</v>
          </cell>
        </row>
      </sheetData>
      <sheetData sheetId="23688">
        <row r="9">
          <cell r="A9" t="str">
            <v>A</v>
          </cell>
        </row>
      </sheetData>
      <sheetData sheetId="23689">
        <row r="9">
          <cell r="A9" t="str">
            <v>A</v>
          </cell>
        </row>
      </sheetData>
      <sheetData sheetId="23690">
        <row r="9">
          <cell r="A9" t="str">
            <v>A</v>
          </cell>
        </row>
      </sheetData>
      <sheetData sheetId="23691">
        <row r="9">
          <cell r="A9" t="str">
            <v>A</v>
          </cell>
        </row>
      </sheetData>
      <sheetData sheetId="23692">
        <row r="9">
          <cell r="A9" t="str">
            <v>A</v>
          </cell>
        </row>
      </sheetData>
      <sheetData sheetId="23693">
        <row r="9">
          <cell r="A9" t="str">
            <v>A</v>
          </cell>
        </row>
      </sheetData>
      <sheetData sheetId="23694">
        <row r="9">
          <cell r="A9" t="str">
            <v>A</v>
          </cell>
        </row>
      </sheetData>
      <sheetData sheetId="23695">
        <row r="9">
          <cell r="A9" t="str">
            <v>A</v>
          </cell>
        </row>
      </sheetData>
      <sheetData sheetId="23696">
        <row r="9">
          <cell r="A9" t="str">
            <v>A</v>
          </cell>
        </row>
      </sheetData>
      <sheetData sheetId="23697">
        <row r="9">
          <cell r="A9" t="str">
            <v>A</v>
          </cell>
        </row>
      </sheetData>
      <sheetData sheetId="23698">
        <row r="9">
          <cell r="A9" t="str">
            <v>A</v>
          </cell>
        </row>
      </sheetData>
      <sheetData sheetId="23699">
        <row r="9">
          <cell r="A9" t="str">
            <v>A</v>
          </cell>
        </row>
      </sheetData>
      <sheetData sheetId="23700">
        <row r="9">
          <cell r="A9" t="str">
            <v>A</v>
          </cell>
        </row>
      </sheetData>
      <sheetData sheetId="23701">
        <row r="9">
          <cell r="A9" t="str">
            <v>A</v>
          </cell>
        </row>
      </sheetData>
      <sheetData sheetId="23702">
        <row r="9">
          <cell r="A9" t="str">
            <v>A</v>
          </cell>
        </row>
      </sheetData>
      <sheetData sheetId="23703">
        <row r="9">
          <cell r="A9" t="str">
            <v>A</v>
          </cell>
        </row>
      </sheetData>
      <sheetData sheetId="23704">
        <row r="9">
          <cell r="A9" t="str">
            <v>A</v>
          </cell>
        </row>
      </sheetData>
      <sheetData sheetId="23705">
        <row r="9">
          <cell r="A9" t="str">
            <v>A</v>
          </cell>
        </row>
      </sheetData>
      <sheetData sheetId="23706">
        <row r="9">
          <cell r="A9" t="str">
            <v>A</v>
          </cell>
        </row>
      </sheetData>
      <sheetData sheetId="23707">
        <row r="9">
          <cell r="A9" t="str">
            <v>A</v>
          </cell>
        </row>
      </sheetData>
      <sheetData sheetId="23708">
        <row r="9">
          <cell r="A9" t="str">
            <v>A</v>
          </cell>
        </row>
      </sheetData>
      <sheetData sheetId="23709">
        <row r="9">
          <cell r="A9" t="str">
            <v>A</v>
          </cell>
        </row>
      </sheetData>
      <sheetData sheetId="23710">
        <row r="9">
          <cell r="A9" t="str">
            <v>A</v>
          </cell>
        </row>
      </sheetData>
      <sheetData sheetId="23711">
        <row r="9">
          <cell r="A9" t="str">
            <v>A</v>
          </cell>
        </row>
      </sheetData>
      <sheetData sheetId="23712">
        <row r="9">
          <cell r="A9" t="str">
            <v>A</v>
          </cell>
        </row>
      </sheetData>
      <sheetData sheetId="23713">
        <row r="9">
          <cell r="A9" t="str">
            <v>A</v>
          </cell>
        </row>
      </sheetData>
      <sheetData sheetId="23714">
        <row r="9">
          <cell r="A9" t="str">
            <v>A</v>
          </cell>
        </row>
      </sheetData>
      <sheetData sheetId="23715" refreshError="1"/>
      <sheetData sheetId="23716" refreshError="1"/>
      <sheetData sheetId="23717" refreshError="1"/>
      <sheetData sheetId="23718" refreshError="1"/>
      <sheetData sheetId="23719">
        <row r="9">
          <cell r="A9" t="str">
            <v>A</v>
          </cell>
        </row>
      </sheetData>
      <sheetData sheetId="23720">
        <row r="9">
          <cell r="A9" t="str">
            <v>A</v>
          </cell>
        </row>
      </sheetData>
      <sheetData sheetId="23721">
        <row r="9">
          <cell r="A9" t="str">
            <v>A</v>
          </cell>
        </row>
      </sheetData>
      <sheetData sheetId="23722">
        <row r="9">
          <cell r="A9" t="str">
            <v>A</v>
          </cell>
        </row>
      </sheetData>
      <sheetData sheetId="23723">
        <row r="9">
          <cell r="A9" t="str">
            <v>A</v>
          </cell>
        </row>
      </sheetData>
      <sheetData sheetId="23724">
        <row r="9">
          <cell r="A9" t="str">
            <v>A</v>
          </cell>
        </row>
      </sheetData>
      <sheetData sheetId="23725">
        <row r="9">
          <cell r="A9" t="str">
            <v>A</v>
          </cell>
        </row>
      </sheetData>
      <sheetData sheetId="23726">
        <row r="9">
          <cell r="A9" t="str">
            <v>A</v>
          </cell>
        </row>
      </sheetData>
      <sheetData sheetId="23727">
        <row r="9">
          <cell r="A9" t="str">
            <v>A</v>
          </cell>
        </row>
      </sheetData>
      <sheetData sheetId="23728">
        <row r="9">
          <cell r="A9" t="str">
            <v>A</v>
          </cell>
        </row>
      </sheetData>
      <sheetData sheetId="23729">
        <row r="9">
          <cell r="A9" t="str">
            <v>A</v>
          </cell>
        </row>
      </sheetData>
      <sheetData sheetId="23730">
        <row r="9">
          <cell r="A9" t="str">
            <v>A</v>
          </cell>
        </row>
      </sheetData>
      <sheetData sheetId="23731">
        <row r="9">
          <cell r="A9" t="str">
            <v>A</v>
          </cell>
        </row>
      </sheetData>
      <sheetData sheetId="23732">
        <row r="9">
          <cell r="A9" t="str">
            <v>A</v>
          </cell>
        </row>
      </sheetData>
      <sheetData sheetId="23733">
        <row r="9">
          <cell r="A9" t="str">
            <v>A</v>
          </cell>
        </row>
      </sheetData>
      <sheetData sheetId="23734">
        <row r="9">
          <cell r="A9" t="str">
            <v>A</v>
          </cell>
        </row>
      </sheetData>
      <sheetData sheetId="23735">
        <row r="9">
          <cell r="A9" t="str">
            <v>A</v>
          </cell>
        </row>
      </sheetData>
      <sheetData sheetId="23736">
        <row r="9">
          <cell r="A9" t="str">
            <v>A</v>
          </cell>
        </row>
      </sheetData>
      <sheetData sheetId="23737">
        <row r="9">
          <cell r="A9" t="str">
            <v>A</v>
          </cell>
        </row>
      </sheetData>
      <sheetData sheetId="23738">
        <row r="9">
          <cell r="A9" t="str">
            <v>A</v>
          </cell>
        </row>
      </sheetData>
      <sheetData sheetId="23739">
        <row r="9">
          <cell r="A9" t="str">
            <v>A</v>
          </cell>
        </row>
      </sheetData>
      <sheetData sheetId="23740">
        <row r="9">
          <cell r="A9" t="str">
            <v>A</v>
          </cell>
        </row>
      </sheetData>
      <sheetData sheetId="23741">
        <row r="9">
          <cell r="A9" t="str">
            <v>A</v>
          </cell>
        </row>
      </sheetData>
      <sheetData sheetId="23742">
        <row r="9">
          <cell r="A9" t="str">
            <v>A</v>
          </cell>
        </row>
      </sheetData>
      <sheetData sheetId="23743">
        <row r="9">
          <cell r="A9" t="str">
            <v>A</v>
          </cell>
        </row>
      </sheetData>
      <sheetData sheetId="23744">
        <row r="9">
          <cell r="A9" t="str">
            <v>A</v>
          </cell>
        </row>
      </sheetData>
      <sheetData sheetId="23745">
        <row r="9">
          <cell r="A9" t="str">
            <v>A</v>
          </cell>
        </row>
      </sheetData>
      <sheetData sheetId="23746">
        <row r="9">
          <cell r="A9" t="str">
            <v>A</v>
          </cell>
        </row>
      </sheetData>
      <sheetData sheetId="23747">
        <row r="9">
          <cell r="A9" t="str">
            <v>A</v>
          </cell>
        </row>
      </sheetData>
      <sheetData sheetId="23748">
        <row r="9">
          <cell r="A9" t="str">
            <v>A</v>
          </cell>
        </row>
      </sheetData>
      <sheetData sheetId="23749">
        <row r="9">
          <cell r="A9" t="str">
            <v>A</v>
          </cell>
        </row>
      </sheetData>
      <sheetData sheetId="23750">
        <row r="9">
          <cell r="A9" t="str">
            <v>A</v>
          </cell>
        </row>
      </sheetData>
      <sheetData sheetId="23751">
        <row r="9">
          <cell r="A9" t="str">
            <v>A</v>
          </cell>
        </row>
      </sheetData>
      <sheetData sheetId="23752">
        <row r="9">
          <cell r="A9" t="str">
            <v>A</v>
          </cell>
        </row>
      </sheetData>
      <sheetData sheetId="23753">
        <row r="9">
          <cell r="A9" t="str">
            <v>A</v>
          </cell>
        </row>
      </sheetData>
      <sheetData sheetId="23754">
        <row r="9">
          <cell r="A9" t="str">
            <v>A</v>
          </cell>
        </row>
      </sheetData>
      <sheetData sheetId="23755">
        <row r="9">
          <cell r="A9" t="str">
            <v>A</v>
          </cell>
        </row>
      </sheetData>
      <sheetData sheetId="23756">
        <row r="9">
          <cell r="A9" t="str">
            <v>A</v>
          </cell>
        </row>
      </sheetData>
      <sheetData sheetId="23757">
        <row r="9">
          <cell r="A9" t="str">
            <v>A</v>
          </cell>
        </row>
      </sheetData>
      <sheetData sheetId="23758">
        <row r="9">
          <cell r="A9" t="str">
            <v>A</v>
          </cell>
        </row>
      </sheetData>
      <sheetData sheetId="23759">
        <row r="9">
          <cell r="A9" t="str">
            <v>A</v>
          </cell>
        </row>
      </sheetData>
      <sheetData sheetId="23760">
        <row r="9">
          <cell r="A9" t="str">
            <v>A</v>
          </cell>
        </row>
      </sheetData>
      <sheetData sheetId="23761" refreshError="1"/>
      <sheetData sheetId="23762" refreshError="1"/>
      <sheetData sheetId="23763">
        <row r="9">
          <cell r="A9" t="str">
            <v>A</v>
          </cell>
        </row>
      </sheetData>
      <sheetData sheetId="23764" refreshError="1"/>
      <sheetData sheetId="23765" refreshError="1"/>
      <sheetData sheetId="23766" refreshError="1"/>
      <sheetData sheetId="23767">
        <row r="9">
          <cell r="A9" t="str">
            <v>A</v>
          </cell>
        </row>
      </sheetData>
      <sheetData sheetId="23768">
        <row r="9">
          <cell r="A9" t="str">
            <v>A</v>
          </cell>
        </row>
      </sheetData>
      <sheetData sheetId="23769">
        <row r="9">
          <cell r="A9" t="str">
            <v>A</v>
          </cell>
        </row>
      </sheetData>
      <sheetData sheetId="23770">
        <row r="9">
          <cell r="A9" t="str">
            <v>A</v>
          </cell>
        </row>
      </sheetData>
      <sheetData sheetId="23771">
        <row r="9">
          <cell r="A9" t="str">
            <v>A</v>
          </cell>
        </row>
      </sheetData>
      <sheetData sheetId="23772">
        <row r="9">
          <cell r="A9" t="str">
            <v>A</v>
          </cell>
        </row>
      </sheetData>
      <sheetData sheetId="23773">
        <row r="9">
          <cell r="A9" t="str">
            <v>A</v>
          </cell>
        </row>
      </sheetData>
      <sheetData sheetId="23774" refreshError="1"/>
      <sheetData sheetId="23775" refreshError="1"/>
      <sheetData sheetId="23776" refreshError="1"/>
      <sheetData sheetId="23777" refreshError="1"/>
      <sheetData sheetId="23778" refreshError="1"/>
      <sheetData sheetId="23779" refreshError="1"/>
      <sheetData sheetId="23780" refreshError="1"/>
      <sheetData sheetId="23781" refreshError="1"/>
      <sheetData sheetId="23782" refreshError="1"/>
      <sheetData sheetId="23783" refreshError="1"/>
      <sheetData sheetId="23784" refreshError="1"/>
      <sheetData sheetId="23785" refreshError="1"/>
      <sheetData sheetId="23786" refreshError="1"/>
      <sheetData sheetId="23787" refreshError="1"/>
      <sheetData sheetId="23788" refreshError="1"/>
      <sheetData sheetId="23789" refreshError="1"/>
      <sheetData sheetId="23790" refreshError="1"/>
      <sheetData sheetId="23791" refreshError="1"/>
      <sheetData sheetId="23792" refreshError="1"/>
      <sheetData sheetId="23793" refreshError="1"/>
      <sheetData sheetId="23794" refreshError="1"/>
      <sheetData sheetId="23795" refreshError="1"/>
      <sheetData sheetId="23796" refreshError="1"/>
      <sheetData sheetId="23797" refreshError="1"/>
      <sheetData sheetId="23798" refreshError="1"/>
      <sheetData sheetId="23799" refreshError="1"/>
      <sheetData sheetId="23800" refreshError="1"/>
      <sheetData sheetId="23801" refreshError="1"/>
      <sheetData sheetId="23802" refreshError="1"/>
      <sheetData sheetId="23803" refreshError="1"/>
      <sheetData sheetId="23804" refreshError="1"/>
      <sheetData sheetId="23805" refreshError="1"/>
      <sheetData sheetId="23806" refreshError="1"/>
      <sheetData sheetId="23807" refreshError="1"/>
      <sheetData sheetId="23808" refreshError="1"/>
      <sheetData sheetId="23809" refreshError="1"/>
      <sheetData sheetId="23810" refreshError="1"/>
      <sheetData sheetId="23811" refreshError="1"/>
      <sheetData sheetId="23812" refreshError="1"/>
      <sheetData sheetId="23813" refreshError="1"/>
      <sheetData sheetId="23814" refreshError="1"/>
      <sheetData sheetId="23815" refreshError="1"/>
      <sheetData sheetId="23816" refreshError="1"/>
      <sheetData sheetId="23817" refreshError="1"/>
      <sheetData sheetId="23818" refreshError="1"/>
      <sheetData sheetId="23819" refreshError="1"/>
      <sheetData sheetId="23820" refreshError="1"/>
      <sheetData sheetId="23821" refreshError="1"/>
      <sheetData sheetId="23822" refreshError="1"/>
      <sheetData sheetId="23823" refreshError="1"/>
      <sheetData sheetId="23824" refreshError="1"/>
      <sheetData sheetId="23825" refreshError="1"/>
      <sheetData sheetId="23826" refreshError="1"/>
      <sheetData sheetId="23827" refreshError="1"/>
      <sheetData sheetId="23828" refreshError="1"/>
      <sheetData sheetId="23829" refreshError="1"/>
      <sheetData sheetId="23830" refreshError="1"/>
      <sheetData sheetId="23831" refreshError="1"/>
      <sheetData sheetId="23832" refreshError="1"/>
      <sheetData sheetId="23833" refreshError="1"/>
      <sheetData sheetId="23834" refreshError="1"/>
      <sheetData sheetId="23835" refreshError="1"/>
      <sheetData sheetId="23836" refreshError="1"/>
      <sheetData sheetId="23837" refreshError="1"/>
      <sheetData sheetId="23838" refreshError="1"/>
      <sheetData sheetId="23839" refreshError="1"/>
      <sheetData sheetId="23840" refreshError="1"/>
      <sheetData sheetId="23841" refreshError="1"/>
      <sheetData sheetId="23842" refreshError="1"/>
      <sheetData sheetId="23843" refreshError="1"/>
      <sheetData sheetId="23844" refreshError="1"/>
      <sheetData sheetId="23845">
        <row r="9">
          <cell r="A9" t="str">
            <v>A</v>
          </cell>
        </row>
      </sheetData>
      <sheetData sheetId="23846" refreshError="1"/>
      <sheetData sheetId="23847">
        <row r="9">
          <cell r="A9" t="str">
            <v>A</v>
          </cell>
        </row>
      </sheetData>
      <sheetData sheetId="23848">
        <row r="9">
          <cell r="A9" t="str">
            <v>A</v>
          </cell>
        </row>
      </sheetData>
      <sheetData sheetId="23849">
        <row r="9">
          <cell r="A9" t="str">
            <v>A</v>
          </cell>
        </row>
      </sheetData>
      <sheetData sheetId="23850">
        <row r="9">
          <cell r="A9" t="str">
            <v>A</v>
          </cell>
        </row>
      </sheetData>
      <sheetData sheetId="23851">
        <row r="9">
          <cell r="A9" t="str">
            <v>A</v>
          </cell>
        </row>
      </sheetData>
      <sheetData sheetId="23852">
        <row r="9">
          <cell r="A9" t="str">
            <v>A</v>
          </cell>
        </row>
      </sheetData>
      <sheetData sheetId="23853">
        <row r="9">
          <cell r="A9" t="str">
            <v>A</v>
          </cell>
        </row>
      </sheetData>
      <sheetData sheetId="23854">
        <row r="9">
          <cell r="A9" t="str">
            <v>A</v>
          </cell>
        </row>
      </sheetData>
      <sheetData sheetId="23855">
        <row r="9">
          <cell r="A9" t="str">
            <v>A</v>
          </cell>
        </row>
      </sheetData>
      <sheetData sheetId="23856">
        <row r="9">
          <cell r="A9" t="str">
            <v>A</v>
          </cell>
        </row>
      </sheetData>
      <sheetData sheetId="23857">
        <row r="9">
          <cell r="A9" t="str">
            <v>A</v>
          </cell>
        </row>
      </sheetData>
      <sheetData sheetId="23858">
        <row r="9">
          <cell r="A9" t="str">
            <v>A</v>
          </cell>
        </row>
      </sheetData>
      <sheetData sheetId="23859">
        <row r="9">
          <cell r="A9" t="str">
            <v>A</v>
          </cell>
        </row>
      </sheetData>
      <sheetData sheetId="23860">
        <row r="9">
          <cell r="A9" t="str">
            <v>A</v>
          </cell>
        </row>
      </sheetData>
      <sheetData sheetId="23861">
        <row r="9">
          <cell r="A9" t="str">
            <v>A</v>
          </cell>
        </row>
      </sheetData>
      <sheetData sheetId="23862">
        <row r="9">
          <cell r="A9" t="str">
            <v>A</v>
          </cell>
        </row>
      </sheetData>
      <sheetData sheetId="23863" refreshError="1"/>
      <sheetData sheetId="23864" refreshError="1"/>
      <sheetData sheetId="23865" refreshError="1"/>
      <sheetData sheetId="23866" refreshError="1"/>
      <sheetData sheetId="23867" refreshError="1"/>
      <sheetData sheetId="23868" refreshError="1"/>
      <sheetData sheetId="23869" refreshError="1"/>
      <sheetData sheetId="23870" refreshError="1"/>
      <sheetData sheetId="23871" refreshError="1"/>
      <sheetData sheetId="23872" refreshError="1"/>
      <sheetData sheetId="23873" refreshError="1"/>
      <sheetData sheetId="23874" refreshError="1"/>
      <sheetData sheetId="23875" refreshError="1"/>
      <sheetData sheetId="23876" refreshError="1"/>
      <sheetData sheetId="23877" refreshError="1"/>
      <sheetData sheetId="23878" refreshError="1"/>
      <sheetData sheetId="23879" refreshError="1"/>
      <sheetData sheetId="23880" refreshError="1"/>
      <sheetData sheetId="23881" refreshError="1"/>
      <sheetData sheetId="23882" refreshError="1"/>
      <sheetData sheetId="23883" refreshError="1"/>
      <sheetData sheetId="23884" refreshError="1"/>
      <sheetData sheetId="23885" refreshError="1"/>
      <sheetData sheetId="23886" refreshError="1"/>
      <sheetData sheetId="23887" refreshError="1"/>
      <sheetData sheetId="23888" refreshError="1"/>
      <sheetData sheetId="23889" refreshError="1"/>
      <sheetData sheetId="23890" refreshError="1"/>
      <sheetData sheetId="23891">
        <row r="9">
          <cell r="A9" t="str">
            <v>A</v>
          </cell>
        </row>
      </sheetData>
      <sheetData sheetId="23892">
        <row r="9">
          <cell r="A9" t="str">
            <v>A</v>
          </cell>
        </row>
      </sheetData>
      <sheetData sheetId="23893">
        <row r="9">
          <cell r="A9" t="str">
            <v>A</v>
          </cell>
        </row>
      </sheetData>
      <sheetData sheetId="23894">
        <row r="9">
          <cell r="A9" t="str">
            <v>A</v>
          </cell>
        </row>
      </sheetData>
      <sheetData sheetId="23895">
        <row r="9">
          <cell r="A9" t="str">
            <v>A</v>
          </cell>
        </row>
      </sheetData>
      <sheetData sheetId="23896">
        <row r="9">
          <cell r="A9" t="str">
            <v>A</v>
          </cell>
        </row>
      </sheetData>
      <sheetData sheetId="23897">
        <row r="9">
          <cell r="A9" t="str">
            <v>A</v>
          </cell>
        </row>
      </sheetData>
      <sheetData sheetId="23898">
        <row r="9">
          <cell r="A9" t="str">
            <v>A</v>
          </cell>
        </row>
      </sheetData>
      <sheetData sheetId="23899">
        <row r="9">
          <cell r="A9" t="str">
            <v>A</v>
          </cell>
        </row>
      </sheetData>
      <sheetData sheetId="23900">
        <row r="9">
          <cell r="A9" t="str">
            <v>A</v>
          </cell>
        </row>
      </sheetData>
      <sheetData sheetId="23901">
        <row r="9">
          <cell r="A9" t="str">
            <v>A</v>
          </cell>
        </row>
      </sheetData>
      <sheetData sheetId="23902">
        <row r="9">
          <cell r="A9" t="str">
            <v>A</v>
          </cell>
        </row>
      </sheetData>
      <sheetData sheetId="23903">
        <row r="9">
          <cell r="A9" t="str">
            <v>A</v>
          </cell>
        </row>
      </sheetData>
      <sheetData sheetId="23904">
        <row r="9">
          <cell r="A9" t="str">
            <v>A</v>
          </cell>
        </row>
      </sheetData>
      <sheetData sheetId="23905">
        <row r="9">
          <cell r="A9" t="str">
            <v>A</v>
          </cell>
        </row>
      </sheetData>
      <sheetData sheetId="23906">
        <row r="9">
          <cell r="A9" t="str">
            <v>A</v>
          </cell>
        </row>
      </sheetData>
      <sheetData sheetId="23907">
        <row r="9">
          <cell r="A9" t="str">
            <v>A</v>
          </cell>
        </row>
      </sheetData>
      <sheetData sheetId="23908">
        <row r="9">
          <cell r="A9" t="str">
            <v>A</v>
          </cell>
        </row>
      </sheetData>
      <sheetData sheetId="23909">
        <row r="9">
          <cell r="A9" t="str">
            <v>A</v>
          </cell>
        </row>
      </sheetData>
      <sheetData sheetId="23910">
        <row r="9">
          <cell r="A9" t="str">
            <v>A</v>
          </cell>
        </row>
      </sheetData>
      <sheetData sheetId="23911">
        <row r="9">
          <cell r="A9" t="str">
            <v>A</v>
          </cell>
        </row>
      </sheetData>
      <sheetData sheetId="23912">
        <row r="9">
          <cell r="A9" t="str">
            <v>A</v>
          </cell>
        </row>
      </sheetData>
      <sheetData sheetId="23913">
        <row r="9">
          <cell r="A9" t="str">
            <v>A</v>
          </cell>
        </row>
      </sheetData>
      <sheetData sheetId="23914">
        <row r="9">
          <cell r="A9" t="str">
            <v>A</v>
          </cell>
        </row>
      </sheetData>
      <sheetData sheetId="23915">
        <row r="9">
          <cell r="A9" t="str">
            <v>A</v>
          </cell>
        </row>
      </sheetData>
      <sheetData sheetId="23916" refreshError="1"/>
      <sheetData sheetId="23917" refreshError="1"/>
      <sheetData sheetId="23918">
        <row r="9">
          <cell r="A9" t="str">
            <v>A</v>
          </cell>
        </row>
      </sheetData>
      <sheetData sheetId="23919">
        <row r="9">
          <cell r="A9" t="str">
            <v>A</v>
          </cell>
        </row>
      </sheetData>
      <sheetData sheetId="23920">
        <row r="9">
          <cell r="A9" t="str">
            <v>A</v>
          </cell>
        </row>
      </sheetData>
      <sheetData sheetId="23921">
        <row r="9">
          <cell r="A9" t="str">
            <v>A</v>
          </cell>
        </row>
      </sheetData>
      <sheetData sheetId="23922">
        <row r="9">
          <cell r="A9" t="str">
            <v>A</v>
          </cell>
        </row>
      </sheetData>
      <sheetData sheetId="23923">
        <row r="9">
          <cell r="A9" t="str">
            <v>A</v>
          </cell>
        </row>
      </sheetData>
      <sheetData sheetId="23924">
        <row r="9">
          <cell r="A9" t="str">
            <v>A</v>
          </cell>
        </row>
      </sheetData>
      <sheetData sheetId="23925">
        <row r="9">
          <cell r="A9" t="str">
            <v>A</v>
          </cell>
        </row>
      </sheetData>
      <sheetData sheetId="23926">
        <row r="9">
          <cell r="A9" t="str">
            <v>A</v>
          </cell>
        </row>
      </sheetData>
      <sheetData sheetId="23927">
        <row r="9">
          <cell r="A9" t="str">
            <v>A</v>
          </cell>
        </row>
      </sheetData>
      <sheetData sheetId="23928">
        <row r="9">
          <cell r="A9" t="str">
            <v>A</v>
          </cell>
        </row>
      </sheetData>
      <sheetData sheetId="23929">
        <row r="9">
          <cell r="A9" t="str">
            <v>A</v>
          </cell>
        </row>
      </sheetData>
      <sheetData sheetId="23930">
        <row r="9">
          <cell r="A9" t="str">
            <v>A</v>
          </cell>
        </row>
      </sheetData>
      <sheetData sheetId="23931">
        <row r="9">
          <cell r="A9" t="str">
            <v>A</v>
          </cell>
        </row>
      </sheetData>
      <sheetData sheetId="23932" refreshError="1"/>
      <sheetData sheetId="23933" refreshError="1"/>
      <sheetData sheetId="23934" refreshError="1"/>
      <sheetData sheetId="23935">
        <row r="9">
          <cell r="A9" t="str">
            <v>A</v>
          </cell>
        </row>
      </sheetData>
      <sheetData sheetId="23936">
        <row r="9">
          <cell r="A9" t="str">
            <v>A</v>
          </cell>
        </row>
      </sheetData>
      <sheetData sheetId="23937" refreshError="1"/>
      <sheetData sheetId="23938">
        <row r="9">
          <cell r="A9" t="str">
            <v>A</v>
          </cell>
        </row>
      </sheetData>
      <sheetData sheetId="23939">
        <row r="9">
          <cell r="A9" t="str">
            <v>A</v>
          </cell>
        </row>
      </sheetData>
      <sheetData sheetId="23940">
        <row r="9">
          <cell r="A9" t="str">
            <v>A</v>
          </cell>
        </row>
      </sheetData>
      <sheetData sheetId="23941">
        <row r="9">
          <cell r="A9" t="str">
            <v>A</v>
          </cell>
        </row>
      </sheetData>
      <sheetData sheetId="23942" refreshError="1"/>
      <sheetData sheetId="23943">
        <row r="9">
          <cell r="A9" t="str">
            <v>A</v>
          </cell>
        </row>
      </sheetData>
      <sheetData sheetId="23944">
        <row r="9">
          <cell r="A9" t="str">
            <v>A</v>
          </cell>
        </row>
      </sheetData>
      <sheetData sheetId="23945">
        <row r="9">
          <cell r="A9" t="str">
            <v>A</v>
          </cell>
        </row>
      </sheetData>
      <sheetData sheetId="23946">
        <row r="9">
          <cell r="A9" t="str">
            <v>A</v>
          </cell>
        </row>
      </sheetData>
      <sheetData sheetId="23947">
        <row r="9">
          <cell r="A9" t="str">
            <v>A</v>
          </cell>
        </row>
      </sheetData>
      <sheetData sheetId="23948">
        <row r="9">
          <cell r="A9" t="str">
            <v>A</v>
          </cell>
        </row>
      </sheetData>
      <sheetData sheetId="23949" refreshError="1"/>
      <sheetData sheetId="23950">
        <row r="9">
          <cell r="A9" t="str">
            <v>A</v>
          </cell>
        </row>
      </sheetData>
      <sheetData sheetId="23951">
        <row r="9">
          <cell r="A9" t="str">
            <v>A</v>
          </cell>
        </row>
      </sheetData>
      <sheetData sheetId="23952" refreshError="1"/>
      <sheetData sheetId="23953" refreshError="1"/>
      <sheetData sheetId="23954" refreshError="1"/>
      <sheetData sheetId="23955">
        <row r="9">
          <cell r="A9" t="str">
            <v>A</v>
          </cell>
        </row>
      </sheetData>
      <sheetData sheetId="23956">
        <row r="9">
          <cell r="A9" t="str">
            <v>A</v>
          </cell>
        </row>
      </sheetData>
      <sheetData sheetId="23957">
        <row r="9">
          <cell r="A9" t="str">
            <v>A</v>
          </cell>
        </row>
      </sheetData>
      <sheetData sheetId="23958">
        <row r="9">
          <cell r="A9" t="str">
            <v>A</v>
          </cell>
        </row>
      </sheetData>
      <sheetData sheetId="23959">
        <row r="9">
          <cell r="A9" t="str">
            <v>A</v>
          </cell>
        </row>
      </sheetData>
      <sheetData sheetId="23960">
        <row r="9">
          <cell r="A9" t="str">
            <v>A</v>
          </cell>
        </row>
      </sheetData>
      <sheetData sheetId="23961">
        <row r="9">
          <cell r="A9" t="str">
            <v>A</v>
          </cell>
        </row>
      </sheetData>
      <sheetData sheetId="23962">
        <row r="9">
          <cell r="A9" t="str">
            <v>A</v>
          </cell>
        </row>
      </sheetData>
      <sheetData sheetId="23963">
        <row r="9">
          <cell r="A9" t="str">
            <v>A</v>
          </cell>
        </row>
      </sheetData>
      <sheetData sheetId="23964">
        <row r="9">
          <cell r="A9" t="str">
            <v>A</v>
          </cell>
        </row>
      </sheetData>
      <sheetData sheetId="23965" refreshError="1"/>
      <sheetData sheetId="23966">
        <row r="9">
          <cell r="A9" t="str">
            <v>A</v>
          </cell>
        </row>
      </sheetData>
      <sheetData sheetId="23967">
        <row r="9">
          <cell r="A9" t="str">
            <v>A</v>
          </cell>
        </row>
      </sheetData>
      <sheetData sheetId="23968">
        <row r="9">
          <cell r="A9" t="str">
            <v>A</v>
          </cell>
        </row>
      </sheetData>
      <sheetData sheetId="23969">
        <row r="9">
          <cell r="A9" t="str">
            <v>A</v>
          </cell>
        </row>
      </sheetData>
      <sheetData sheetId="23970">
        <row r="9">
          <cell r="A9" t="str">
            <v>A</v>
          </cell>
        </row>
      </sheetData>
      <sheetData sheetId="23971">
        <row r="9">
          <cell r="A9" t="str">
            <v>A</v>
          </cell>
        </row>
      </sheetData>
      <sheetData sheetId="23972">
        <row r="9">
          <cell r="A9" t="str">
            <v>A</v>
          </cell>
        </row>
      </sheetData>
      <sheetData sheetId="23973">
        <row r="9">
          <cell r="A9" t="str">
            <v>A</v>
          </cell>
        </row>
      </sheetData>
      <sheetData sheetId="23974">
        <row r="9">
          <cell r="A9" t="str">
            <v>A</v>
          </cell>
        </row>
      </sheetData>
      <sheetData sheetId="23975">
        <row r="9">
          <cell r="A9" t="str">
            <v>A</v>
          </cell>
        </row>
      </sheetData>
      <sheetData sheetId="23976">
        <row r="9">
          <cell r="A9" t="str">
            <v>A</v>
          </cell>
        </row>
      </sheetData>
      <sheetData sheetId="23977">
        <row r="9">
          <cell r="A9" t="str">
            <v>A</v>
          </cell>
        </row>
      </sheetData>
      <sheetData sheetId="23978" refreshError="1"/>
      <sheetData sheetId="23979" refreshError="1"/>
      <sheetData sheetId="23980" refreshError="1"/>
      <sheetData sheetId="23981" refreshError="1"/>
      <sheetData sheetId="23982" refreshError="1"/>
      <sheetData sheetId="23983">
        <row r="9">
          <cell r="A9" t="str">
            <v>A</v>
          </cell>
        </row>
      </sheetData>
      <sheetData sheetId="23984">
        <row r="9">
          <cell r="A9" t="str">
            <v>A</v>
          </cell>
        </row>
      </sheetData>
      <sheetData sheetId="23985">
        <row r="9">
          <cell r="A9" t="str">
            <v>A</v>
          </cell>
        </row>
      </sheetData>
      <sheetData sheetId="23986">
        <row r="9">
          <cell r="A9" t="str">
            <v>A</v>
          </cell>
        </row>
      </sheetData>
      <sheetData sheetId="23987">
        <row r="9">
          <cell r="A9" t="str">
            <v>A</v>
          </cell>
        </row>
      </sheetData>
      <sheetData sheetId="23988">
        <row r="9">
          <cell r="A9" t="str">
            <v>A</v>
          </cell>
        </row>
      </sheetData>
      <sheetData sheetId="23989">
        <row r="9">
          <cell r="A9" t="str">
            <v>A</v>
          </cell>
        </row>
      </sheetData>
      <sheetData sheetId="23990">
        <row r="9">
          <cell r="A9" t="str">
            <v>A</v>
          </cell>
        </row>
      </sheetData>
      <sheetData sheetId="23991">
        <row r="9">
          <cell r="A9" t="str">
            <v>A</v>
          </cell>
        </row>
      </sheetData>
      <sheetData sheetId="23992">
        <row r="9">
          <cell r="A9" t="str">
            <v>A</v>
          </cell>
        </row>
      </sheetData>
      <sheetData sheetId="23993">
        <row r="9">
          <cell r="A9" t="str">
            <v>A</v>
          </cell>
        </row>
      </sheetData>
      <sheetData sheetId="23994">
        <row r="9">
          <cell r="A9" t="str">
            <v>A</v>
          </cell>
        </row>
      </sheetData>
      <sheetData sheetId="23995">
        <row r="9">
          <cell r="A9" t="str">
            <v>A</v>
          </cell>
        </row>
      </sheetData>
      <sheetData sheetId="23996">
        <row r="9">
          <cell r="A9" t="str">
            <v>A</v>
          </cell>
        </row>
      </sheetData>
      <sheetData sheetId="23997">
        <row r="9">
          <cell r="A9" t="str">
            <v>A</v>
          </cell>
        </row>
      </sheetData>
      <sheetData sheetId="23998">
        <row r="9">
          <cell r="A9" t="str">
            <v>A</v>
          </cell>
        </row>
      </sheetData>
      <sheetData sheetId="23999">
        <row r="9">
          <cell r="A9" t="str">
            <v>A</v>
          </cell>
        </row>
      </sheetData>
      <sheetData sheetId="24000">
        <row r="9">
          <cell r="A9" t="str">
            <v>A</v>
          </cell>
        </row>
      </sheetData>
      <sheetData sheetId="24001">
        <row r="9">
          <cell r="A9" t="str">
            <v>A</v>
          </cell>
        </row>
      </sheetData>
      <sheetData sheetId="24002">
        <row r="9">
          <cell r="A9" t="str">
            <v>A</v>
          </cell>
        </row>
      </sheetData>
      <sheetData sheetId="24003">
        <row r="9">
          <cell r="A9" t="str">
            <v>A</v>
          </cell>
        </row>
      </sheetData>
      <sheetData sheetId="24004">
        <row r="9">
          <cell r="A9" t="str">
            <v>A</v>
          </cell>
        </row>
      </sheetData>
      <sheetData sheetId="24005">
        <row r="9">
          <cell r="A9" t="str">
            <v>A</v>
          </cell>
        </row>
      </sheetData>
      <sheetData sheetId="24006">
        <row r="9">
          <cell r="A9" t="str">
            <v>A</v>
          </cell>
        </row>
      </sheetData>
      <sheetData sheetId="24007">
        <row r="9">
          <cell r="A9" t="str">
            <v>A</v>
          </cell>
        </row>
      </sheetData>
      <sheetData sheetId="24008">
        <row r="9">
          <cell r="A9" t="str">
            <v>A</v>
          </cell>
        </row>
      </sheetData>
      <sheetData sheetId="24009">
        <row r="9">
          <cell r="A9" t="str">
            <v>A</v>
          </cell>
        </row>
      </sheetData>
      <sheetData sheetId="24010">
        <row r="9">
          <cell r="A9" t="str">
            <v>A</v>
          </cell>
        </row>
      </sheetData>
      <sheetData sheetId="24011">
        <row r="9">
          <cell r="A9" t="str">
            <v>A</v>
          </cell>
        </row>
      </sheetData>
      <sheetData sheetId="24012">
        <row r="9">
          <cell r="A9" t="str">
            <v>A</v>
          </cell>
        </row>
      </sheetData>
      <sheetData sheetId="24013">
        <row r="9">
          <cell r="A9" t="str">
            <v>A</v>
          </cell>
        </row>
      </sheetData>
      <sheetData sheetId="24014">
        <row r="9">
          <cell r="A9" t="str">
            <v>A</v>
          </cell>
        </row>
      </sheetData>
      <sheetData sheetId="24015">
        <row r="9">
          <cell r="A9" t="str">
            <v>A</v>
          </cell>
        </row>
      </sheetData>
      <sheetData sheetId="24016">
        <row r="9">
          <cell r="A9" t="str">
            <v>A</v>
          </cell>
        </row>
      </sheetData>
      <sheetData sheetId="24017">
        <row r="9">
          <cell r="A9" t="str">
            <v>A</v>
          </cell>
        </row>
      </sheetData>
      <sheetData sheetId="24018">
        <row r="9">
          <cell r="A9" t="str">
            <v>A</v>
          </cell>
        </row>
      </sheetData>
      <sheetData sheetId="24019">
        <row r="9">
          <cell r="A9" t="str">
            <v>A</v>
          </cell>
        </row>
      </sheetData>
      <sheetData sheetId="24020">
        <row r="9">
          <cell r="A9" t="str">
            <v>A</v>
          </cell>
        </row>
      </sheetData>
      <sheetData sheetId="24021">
        <row r="9">
          <cell r="A9" t="str">
            <v>A</v>
          </cell>
        </row>
      </sheetData>
      <sheetData sheetId="24022">
        <row r="9">
          <cell r="A9" t="str">
            <v>A</v>
          </cell>
        </row>
      </sheetData>
      <sheetData sheetId="24023">
        <row r="9">
          <cell r="A9" t="str">
            <v>A</v>
          </cell>
        </row>
      </sheetData>
      <sheetData sheetId="24024">
        <row r="9">
          <cell r="A9" t="str">
            <v>A</v>
          </cell>
        </row>
      </sheetData>
      <sheetData sheetId="24025">
        <row r="9">
          <cell r="A9" t="str">
            <v>A</v>
          </cell>
        </row>
      </sheetData>
      <sheetData sheetId="24026">
        <row r="9">
          <cell r="A9" t="str">
            <v>A</v>
          </cell>
        </row>
      </sheetData>
      <sheetData sheetId="24027">
        <row r="9">
          <cell r="A9" t="str">
            <v>A</v>
          </cell>
        </row>
      </sheetData>
      <sheetData sheetId="24028">
        <row r="9">
          <cell r="A9" t="str">
            <v>A</v>
          </cell>
        </row>
      </sheetData>
      <sheetData sheetId="24029">
        <row r="9">
          <cell r="A9" t="str">
            <v>A</v>
          </cell>
        </row>
      </sheetData>
      <sheetData sheetId="24030">
        <row r="9">
          <cell r="A9" t="str">
            <v>A</v>
          </cell>
        </row>
      </sheetData>
      <sheetData sheetId="24031">
        <row r="9">
          <cell r="A9" t="str">
            <v>A</v>
          </cell>
        </row>
      </sheetData>
      <sheetData sheetId="24032">
        <row r="9">
          <cell r="A9" t="str">
            <v>A</v>
          </cell>
        </row>
      </sheetData>
      <sheetData sheetId="24033">
        <row r="9">
          <cell r="A9" t="str">
            <v>A</v>
          </cell>
        </row>
      </sheetData>
      <sheetData sheetId="24034">
        <row r="9">
          <cell r="A9" t="str">
            <v>A</v>
          </cell>
        </row>
      </sheetData>
      <sheetData sheetId="24035">
        <row r="9">
          <cell r="A9" t="str">
            <v>A</v>
          </cell>
        </row>
      </sheetData>
      <sheetData sheetId="24036" refreshError="1"/>
      <sheetData sheetId="24037" refreshError="1"/>
      <sheetData sheetId="24038" refreshError="1"/>
      <sheetData sheetId="24039" refreshError="1"/>
      <sheetData sheetId="24040">
        <row r="9">
          <cell r="A9" t="str">
            <v>A</v>
          </cell>
        </row>
      </sheetData>
      <sheetData sheetId="24041">
        <row r="9">
          <cell r="A9" t="str">
            <v>A</v>
          </cell>
        </row>
      </sheetData>
      <sheetData sheetId="24042">
        <row r="9">
          <cell r="A9" t="str">
            <v>A</v>
          </cell>
        </row>
      </sheetData>
      <sheetData sheetId="24043">
        <row r="9">
          <cell r="A9" t="str">
            <v>A</v>
          </cell>
        </row>
      </sheetData>
      <sheetData sheetId="24044">
        <row r="9">
          <cell r="A9" t="str">
            <v>A</v>
          </cell>
        </row>
      </sheetData>
      <sheetData sheetId="24045">
        <row r="9">
          <cell r="A9" t="str">
            <v>A</v>
          </cell>
        </row>
      </sheetData>
      <sheetData sheetId="24046">
        <row r="9">
          <cell r="A9" t="str">
            <v>A</v>
          </cell>
        </row>
      </sheetData>
      <sheetData sheetId="24047">
        <row r="9">
          <cell r="A9" t="str">
            <v>A</v>
          </cell>
        </row>
      </sheetData>
      <sheetData sheetId="24048">
        <row r="9">
          <cell r="A9" t="str">
            <v>A</v>
          </cell>
        </row>
      </sheetData>
      <sheetData sheetId="24049">
        <row r="9">
          <cell r="A9" t="str">
            <v>A</v>
          </cell>
        </row>
      </sheetData>
      <sheetData sheetId="24050">
        <row r="9">
          <cell r="A9" t="str">
            <v>A</v>
          </cell>
        </row>
      </sheetData>
      <sheetData sheetId="24051">
        <row r="9">
          <cell r="A9" t="str">
            <v>A</v>
          </cell>
        </row>
      </sheetData>
      <sheetData sheetId="24052">
        <row r="9">
          <cell r="A9" t="str">
            <v>A</v>
          </cell>
        </row>
      </sheetData>
      <sheetData sheetId="24053">
        <row r="9">
          <cell r="A9" t="str">
            <v>A</v>
          </cell>
        </row>
      </sheetData>
      <sheetData sheetId="24054">
        <row r="9">
          <cell r="A9" t="str">
            <v>A</v>
          </cell>
        </row>
      </sheetData>
      <sheetData sheetId="24055">
        <row r="9">
          <cell r="A9" t="str">
            <v>A</v>
          </cell>
        </row>
      </sheetData>
      <sheetData sheetId="24056">
        <row r="9">
          <cell r="A9" t="str">
            <v>A</v>
          </cell>
        </row>
      </sheetData>
      <sheetData sheetId="24057">
        <row r="9">
          <cell r="A9" t="str">
            <v>A</v>
          </cell>
        </row>
      </sheetData>
      <sheetData sheetId="24058">
        <row r="9">
          <cell r="A9" t="str">
            <v>A</v>
          </cell>
        </row>
      </sheetData>
      <sheetData sheetId="24059">
        <row r="9">
          <cell r="A9" t="str">
            <v>A</v>
          </cell>
        </row>
      </sheetData>
      <sheetData sheetId="24060" refreshError="1"/>
      <sheetData sheetId="24061">
        <row r="9">
          <cell r="A9" t="str">
            <v>A</v>
          </cell>
        </row>
      </sheetData>
      <sheetData sheetId="24062">
        <row r="9">
          <cell r="A9" t="str">
            <v>A</v>
          </cell>
        </row>
      </sheetData>
      <sheetData sheetId="24063" refreshError="1"/>
      <sheetData sheetId="24064">
        <row r="9">
          <cell r="A9" t="str">
            <v>A</v>
          </cell>
        </row>
      </sheetData>
      <sheetData sheetId="24065" refreshError="1"/>
      <sheetData sheetId="24066">
        <row r="9">
          <cell r="A9" t="str">
            <v>A</v>
          </cell>
        </row>
      </sheetData>
      <sheetData sheetId="24067">
        <row r="9">
          <cell r="A9" t="str">
            <v>A</v>
          </cell>
        </row>
      </sheetData>
      <sheetData sheetId="24068">
        <row r="9">
          <cell r="A9" t="str">
            <v>A</v>
          </cell>
        </row>
      </sheetData>
      <sheetData sheetId="24069">
        <row r="9">
          <cell r="A9" t="str">
            <v>A</v>
          </cell>
        </row>
      </sheetData>
      <sheetData sheetId="24070">
        <row r="9">
          <cell r="A9" t="str">
            <v>A</v>
          </cell>
        </row>
      </sheetData>
      <sheetData sheetId="24071">
        <row r="9">
          <cell r="A9" t="str">
            <v>A</v>
          </cell>
        </row>
      </sheetData>
      <sheetData sheetId="24072">
        <row r="9">
          <cell r="A9" t="str">
            <v>A</v>
          </cell>
        </row>
      </sheetData>
      <sheetData sheetId="24073">
        <row r="9">
          <cell r="A9" t="str">
            <v>A</v>
          </cell>
        </row>
      </sheetData>
      <sheetData sheetId="24074">
        <row r="9">
          <cell r="A9" t="str">
            <v>A</v>
          </cell>
        </row>
      </sheetData>
      <sheetData sheetId="24075">
        <row r="9">
          <cell r="A9" t="str">
            <v>A</v>
          </cell>
        </row>
      </sheetData>
      <sheetData sheetId="24076">
        <row r="9">
          <cell r="A9" t="str">
            <v>A</v>
          </cell>
        </row>
      </sheetData>
      <sheetData sheetId="24077">
        <row r="9">
          <cell r="A9" t="str">
            <v>A</v>
          </cell>
        </row>
      </sheetData>
      <sheetData sheetId="24078">
        <row r="9">
          <cell r="A9" t="str">
            <v>A</v>
          </cell>
        </row>
      </sheetData>
      <sheetData sheetId="24079">
        <row r="9">
          <cell r="A9" t="str">
            <v>A</v>
          </cell>
        </row>
      </sheetData>
      <sheetData sheetId="24080">
        <row r="9">
          <cell r="A9" t="str">
            <v>A</v>
          </cell>
        </row>
      </sheetData>
      <sheetData sheetId="24081">
        <row r="9">
          <cell r="A9" t="str">
            <v>A</v>
          </cell>
        </row>
      </sheetData>
      <sheetData sheetId="24082">
        <row r="9">
          <cell r="A9" t="str">
            <v>A</v>
          </cell>
        </row>
      </sheetData>
      <sheetData sheetId="24083">
        <row r="9">
          <cell r="A9" t="str">
            <v>A</v>
          </cell>
        </row>
      </sheetData>
      <sheetData sheetId="24084">
        <row r="9">
          <cell r="A9" t="str">
            <v>A</v>
          </cell>
        </row>
      </sheetData>
      <sheetData sheetId="24085">
        <row r="9">
          <cell r="A9" t="str">
            <v>A</v>
          </cell>
        </row>
      </sheetData>
      <sheetData sheetId="24086">
        <row r="9">
          <cell r="A9" t="str">
            <v>A</v>
          </cell>
        </row>
      </sheetData>
      <sheetData sheetId="24087">
        <row r="9">
          <cell r="A9" t="str">
            <v>A</v>
          </cell>
        </row>
      </sheetData>
      <sheetData sheetId="24088">
        <row r="9">
          <cell r="A9" t="str">
            <v>A</v>
          </cell>
        </row>
      </sheetData>
      <sheetData sheetId="24089">
        <row r="9">
          <cell r="A9" t="str">
            <v>A</v>
          </cell>
        </row>
      </sheetData>
      <sheetData sheetId="24090">
        <row r="9">
          <cell r="A9" t="str">
            <v>A</v>
          </cell>
        </row>
      </sheetData>
      <sheetData sheetId="24091">
        <row r="9">
          <cell r="A9" t="str">
            <v>A</v>
          </cell>
        </row>
      </sheetData>
      <sheetData sheetId="24092">
        <row r="9">
          <cell r="A9" t="str">
            <v>A</v>
          </cell>
        </row>
      </sheetData>
      <sheetData sheetId="24093">
        <row r="9">
          <cell r="A9" t="str">
            <v>A</v>
          </cell>
        </row>
      </sheetData>
      <sheetData sheetId="24094">
        <row r="9">
          <cell r="A9" t="str">
            <v>A</v>
          </cell>
        </row>
      </sheetData>
      <sheetData sheetId="24095" refreshError="1"/>
      <sheetData sheetId="24096">
        <row r="9">
          <cell r="A9" t="str">
            <v>A</v>
          </cell>
        </row>
      </sheetData>
      <sheetData sheetId="24097">
        <row r="9">
          <cell r="A9" t="str">
            <v>A</v>
          </cell>
        </row>
      </sheetData>
      <sheetData sheetId="24098">
        <row r="9">
          <cell r="A9" t="str">
            <v>A</v>
          </cell>
        </row>
      </sheetData>
      <sheetData sheetId="24099">
        <row r="9">
          <cell r="A9" t="str">
            <v>A</v>
          </cell>
        </row>
      </sheetData>
      <sheetData sheetId="24100">
        <row r="9">
          <cell r="A9" t="str">
            <v>A</v>
          </cell>
        </row>
      </sheetData>
      <sheetData sheetId="24101">
        <row r="9">
          <cell r="A9" t="str">
            <v>A</v>
          </cell>
        </row>
      </sheetData>
      <sheetData sheetId="24102">
        <row r="9">
          <cell r="A9" t="str">
            <v>A</v>
          </cell>
        </row>
      </sheetData>
      <sheetData sheetId="24103">
        <row r="9">
          <cell r="A9" t="str">
            <v>A</v>
          </cell>
        </row>
      </sheetData>
      <sheetData sheetId="24104">
        <row r="9">
          <cell r="A9" t="str">
            <v>A</v>
          </cell>
        </row>
      </sheetData>
      <sheetData sheetId="24105">
        <row r="9">
          <cell r="A9" t="str">
            <v>A</v>
          </cell>
        </row>
      </sheetData>
      <sheetData sheetId="24106">
        <row r="9">
          <cell r="A9" t="str">
            <v>A</v>
          </cell>
        </row>
      </sheetData>
      <sheetData sheetId="24107">
        <row r="9">
          <cell r="A9" t="str">
            <v>A</v>
          </cell>
        </row>
      </sheetData>
      <sheetData sheetId="24108">
        <row r="9">
          <cell r="A9" t="str">
            <v>A</v>
          </cell>
        </row>
      </sheetData>
      <sheetData sheetId="24109">
        <row r="9">
          <cell r="A9" t="str">
            <v>A</v>
          </cell>
        </row>
      </sheetData>
      <sheetData sheetId="24110">
        <row r="9">
          <cell r="A9" t="str">
            <v>A</v>
          </cell>
        </row>
      </sheetData>
      <sheetData sheetId="24111">
        <row r="9">
          <cell r="A9" t="str">
            <v>A</v>
          </cell>
        </row>
      </sheetData>
      <sheetData sheetId="24112">
        <row r="9">
          <cell r="A9" t="str">
            <v>A</v>
          </cell>
        </row>
      </sheetData>
      <sheetData sheetId="24113">
        <row r="9">
          <cell r="A9" t="str">
            <v>A</v>
          </cell>
        </row>
      </sheetData>
      <sheetData sheetId="24114">
        <row r="9">
          <cell r="A9" t="str">
            <v>A</v>
          </cell>
        </row>
      </sheetData>
      <sheetData sheetId="24115">
        <row r="9">
          <cell r="A9" t="str">
            <v>A</v>
          </cell>
        </row>
      </sheetData>
      <sheetData sheetId="24116">
        <row r="9">
          <cell r="A9" t="str">
            <v>A</v>
          </cell>
        </row>
      </sheetData>
      <sheetData sheetId="24117">
        <row r="9">
          <cell r="A9" t="str">
            <v>A</v>
          </cell>
        </row>
      </sheetData>
      <sheetData sheetId="24118">
        <row r="9">
          <cell r="A9" t="str">
            <v>A</v>
          </cell>
        </row>
      </sheetData>
      <sheetData sheetId="24119">
        <row r="9">
          <cell r="A9" t="str">
            <v>A</v>
          </cell>
        </row>
      </sheetData>
      <sheetData sheetId="24120">
        <row r="9">
          <cell r="A9" t="str">
            <v>A</v>
          </cell>
        </row>
      </sheetData>
      <sheetData sheetId="24121">
        <row r="9">
          <cell r="A9" t="str">
            <v>A</v>
          </cell>
        </row>
      </sheetData>
      <sheetData sheetId="24122">
        <row r="9">
          <cell r="A9" t="str">
            <v>A</v>
          </cell>
        </row>
      </sheetData>
      <sheetData sheetId="24123">
        <row r="9">
          <cell r="A9" t="str">
            <v>A</v>
          </cell>
        </row>
      </sheetData>
      <sheetData sheetId="24124">
        <row r="9">
          <cell r="A9" t="str">
            <v>A</v>
          </cell>
        </row>
      </sheetData>
      <sheetData sheetId="24125">
        <row r="9">
          <cell r="A9" t="str">
            <v>A</v>
          </cell>
        </row>
      </sheetData>
      <sheetData sheetId="24126">
        <row r="9">
          <cell r="A9" t="str">
            <v>A</v>
          </cell>
        </row>
      </sheetData>
      <sheetData sheetId="24127">
        <row r="9">
          <cell r="A9" t="str">
            <v>A</v>
          </cell>
        </row>
      </sheetData>
      <sheetData sheetId="24128">
        <row r="9">
          <cell r="A9" t="str">
            <v>A</v>
          </cell>
        </row>
      </sheetData>
      <sheetData sheetId="24129">
        <row r="9">
          <cell r="A9" t="str">
            <v>A</v>
          </cell>
        </row>
      </sheetData>
      <sheetData sheetId="24130">
        <row r="9">
          <cell r="A9" t="str">
            <v>A</v>
          </cell>
        </row>
      </sheetData>
      <sheetData sheetId="24131">
        <row r="9">
          <cell r="A9" t="str">
            <v>A</v>
          </cell>
        </row>
      </sheetData>
      <sheetData sheetId="24132">
        <row r="9">
          <cell r="A9" t="str">
            <v>A</v>
          </cell>
        </row>
      </sheetData>
      <sheetData sheetId="24133">
        <row r="9">
          <cell r="A9" t="str">
            <v>A</v>
          </cell>
        </row>
      </sheetData>
      <sheetData sheetId="24134">
        <row r="9">
          <cell r="A9" t="str">
            <v>A</v>
          </cell>
        </row>
      </sheetData>
      <sheetData sheetId="24135">
        <row r="9">
          <cell r="A9" t="str">
            <v>A</v>
          </cell>
        </row>
      </sheetData>
      <sheetData sheetId="24136">
        <row r="9">
          <cell r="A9" t="str">
            <v>A</v>
          </cell>
        </row>
      </sheetData>
      <sheetData sheetId="24137">
        <row r="9">
          <cell r="A9" t="str">
            <v>A</v>
          </cell>
        </row>
      </sheetData>
      <sheetData sheetId="24138">
        <row r="9">
          <cell r="A9" t="str">
            <v>A</v>
          </cell>
        </row>
      </sheetData>
      <sheetData sheetId="24139">
        <row r="9">
          <cell r="A9" t="str">
            <v>A</v>
          </cell>
        </row>
      </sheetData>
      <sheetData sheetId="24140">
        <row r="9">
          <cell r="A9" t="str">
            <v>A</v>
          </cell>
        </row>
      </sheetData>
      <sheetData sheetId="24141">
        <row r="9">
          <cell r="A9" t="str">
            <v>A</v>
          </cell>
        </row>
      </sheetData>
      <sheetData sheetId="24142">
        <row r="9">
          <cell r="A9" t="str">
            <v>A</v>
          </cell>
        </row>
      </sheetData>
      <sheetData sheetId="24143">
        <row r="9">
          <cell r="A9" t="str">
            <v>A</v>
          </cell>
        </row>
      </sheetData>
      <sheetData sheetId="24144">
        <row r="9">
          <cell r="A9" t="str">
            <v>A</v>
          </cell>
        </row>
      </sheetData>
      <sheetData sheetId="24145">
        <row r="9">
          <cell r="A9" t="str">
            <v>A</v>
          </cell>
        </row>
      </sheetData>
      <sheetData sheetId="24146">
        <row r="9">
          <cell r="A9" t="str">
            <v>A</v>
          </cell>
        </row>
      </sheetData>
      <sheetData sheetId="24147">
        <row r="9">
          <cell r="A9" t="str">
            <v>A</v>
          </cell>
        </row>
      </sheetData>
      <sheetData sheetId="24148">
        <row r="9">
          <cell r="A9" t="str">
            <v>A</v>
          </cell>
        </row>
      </sheetData>
      <sheetData sheetId="24149">
        <row r="9">
          <cell r="A9" t="str">
            <v>A</v>
          </cell>
        </row>
      </sheetData>
      <sheetData sheetId="24150">
        <row r="9">
          <cell r="A9" t="str">
            <v>A</v>
          </cell>
        </row>
      </sheetData>
      <sheetData sheetId="24151">
        <row r="9">
          <cell r="A9" t="str">
            <v>A</v>
          </cell>
        </row>
      </sheetData>
      <sheetData sheetId="24152">
        <row r="9">
          <cell r="A9" t="str">
            <v>A</v>
          </cell>
        </row>
      </sheetData>
      <sheetData sheetId="24153">
        <row r="9">
          <cell r="A9" t="str">
            <v>A</v>
          </cell>
        </row>
      </sheetData>
      <sheetData sheetId="24154">
        <row r="9">
          <cell r="A9" t="str">
            <v>A</v>
          </cell>
        </row>
      </sheetData>
      <sheetData sheetId="24155">
        <row r="9">
          <cell r="A9" t="str">
            <v>A</v>
          </cell>
        </row>
      </sheetData>
      <sheetData sheetId="24156">
        <row r="9">
          <cell r="A9" t="str">
            <v>A</v>
          </cell>
        </row>
      </sheetData>
      <sheetData sheetId="24157">
        <row r="9">
          <cell r="A9" t="str">
            <v>A</v>
          </cell>
        </row>
      </sheetData>
      <sheetData sheetId="24158">
        <row r="9">
          <cell r="A9" t="str">
            <v>A</v>
          </cell>
        </row>
      </sheetData>
      <sheetData sheetId="24159">
        <row r="9">
          <cell r="A9" t="str">
            <v>A</v>
          </cell>
        </row>
      </sheetData>
      <sheetData sheetId="24160">
        <row r="9">
          <cell r="A9" t="str">
            <v>A</v>
          </cell>
        </row>
      </sheetData>
      <sheetData sheetId="24161">
        <row r="9">
          <cell r="A9" t="str">
            <v>A</v>
          </cell>
        </row>
      </sheetData>
      <sheetData sheetId="24162">
        <row r="9">
          <cell r="A9" t="str">
            <v>A</v>
          </cell>
        </row>
      </sheetData>
      <sheetData sheetId="24163">
        <row r="9">
          <cell r="A9" t="str">
            <v>A</v>
          </cell>
        </row>
      </sheetData>
      <sheetData sheetId="24164">
        <row r="9">
          <cell r="A9" t="str">
            <v>A</v>
          </cell>
        </row>
      </sheetData>
      <sheetData sheetId="24165">
        <row r="9">
          <cell r="A9" t="str">
            <v>A</v>
          </cell>
        </row>
      </sheetData>
      <sheetData sheetId="24166">
        <row r="9">
          <cell r="A9" t="str">
            <v>A</v>
          </cell>
        </row>
      </sheetData>
      <sheetData sheetId="24167" refreshError="1"/>
      <sheetData sheetId="24168" refreshError="1"/>
      <sheetData sheetId="24169">
        <row r="9">
          <cell r="A9" t="str">
            <v>A</v>
          </cell>
        </row>
      </sheetData>
      <sheetData sheetId="24170">
        <row r="9">
          <cell r="A9" t="str">
            <v>A</v>
          </cell>
        </row>
      </sheetData>
      <sheetData sheetId="24171">
        <row r="9">
          <cell r="A9" t="str">
            <v>A</v>
          </cell>
        </row>
      </sheetData>
      <sheetData sheetId="24172" refreshError="1"/>
      <sheetData sheetId="24173">
        <row r="9">
          <cell r="A9" t="str">
            <v>A</v>
          </cell>
        </row>
      </sheetData>
      <sheetData sheetId="24174">
        <row r="9">
          <cell r="A9" t="str">
            <v>A</v>
          </cell>
        </row>
      </sheetData>
      <sheetData sheetId="24175">
        <row r="9">
          <cell r="A9" t="str">
            <v>A</v>
          </cell>
        </row>
      </sheetData>
      <sheetData sheetId="24176">
        <row r="9">
          <cell r="A9" t="str">
            <v>A</v>
          </cell>
        </row>
      </sheetData>
      <sheetData sheetId="24177">
        <row r="9">
          <cell r="A9" t="str">
            <v>A</v>
          </cell>
        </row>
      </sheetData>
      <sheetData sheetId="24178">
        <row r="9">
          <cell r="A9" t="str">
            <v>A</v>
          </cell>
        </row>
      </sheetData>
      <sheetData sheetId="24179">
        <row r="9">
          <cell r="A9" t="str">
            <v>A</v>
          </cell>
        </row>
      </sheetData>
      <sheetData sheetId="24180" refreshError="1"/>
      <sheetData sheetId="24181" refreshError="1"/>
      <sheetData sheetId="24182" refreshError="1"/>
      <sheetData sheetId="24183" refreshError="1"/>
      <sheetData sheetId="24184" refreshError="1"/>
      <sheetData sheetId="24185" refreshError="1"/>
      <sheetData sheetId="24186" refreshError="1"/>
      <sheetData sheetId="24187" refreshError="1"/>
      <sheetData sheetId="24188" refreshError="1"/>
      <sheetData sheetId="24189" refreshError="1"/>
      <sheetData sheetId="24190" refreshError="1"/>
      <sheetData sheetId="24191" refreshError="1"/>
      <sheetData sheetId="24192" refreshError="1"/>
      <sheetData sheetId="24193" refreshError="1"/>
      <sheetData sheetId="24194" refreshError="1"/>
      <sheetData sheetId="24195" refreshError="1"/>
      <sheetData sheetId="24196" refreshError="1"/>
      <sheetData sheetId="24197" refreshError="1"/>
      <sheetData sheetId="24198" refreshError="1"/>
      <sheetData sheetId="24199" refreshError="1"/>
      <sheetData sheetId="24200" refreshError="1"/>
      <sheetData sheetId="24201" refreshError="1"/>
      <sheetData sheetId="24202" refreshError="1"/>
      <sheetData sheetId="24203" refreshError="1"/>
      <sheetData sheetId="24204" refreshError="1"/>
      <sheetData sheetId="24205" refreshError="1"/>
      <sheetData sheetId="24206" refreshError="1"/>
      <sheetData sheetId="24207" refreshError="1"/>
      <sheetData sheetId="24208" refreshError="1"/>
      <sheetData sheetId="24209" refreshError="1"/>
      <sheetData sheetId="24210" refreshError="1"/>
      <sheetData sheetId="24211" refreshError="1"/>
      <sheetData sheetId="24212" refreshError="1"/>
      <sheetData sheetId="24213" refreshError="1"/>
      <sheetData sheetId="24214" refreshError="1"/>
      <sheetData sheetId="24215" refreshError="1"/>
      <sheetData sheetId="24216" refreshError="1"/>
      <sheetData sheetId="24217" refreshError="1"/>
      <sheetData sheetId="24218" refreshError="1"/>
      <sheetData sheetId="24219" refreshError="1"/>
      <sheetData sheetId="24220" refreshError="1"/>
      <sheetData sheetId="24221" refreshError="1"/>
      <sheetData sheetId="24222" refreshError="1"/>
      <sheetData sheetId="24223" refreshError="1"/>
      <sheetData sheetId="24224" refreshError="1"/>
      <sheetData sheetId="24225" refreshError="1"/>
      <sheetData sheetId="24226" refreshError="1"/>
      <sheetData sheetId="24227" refreshError="1"/>
      <sheetData sheetId="24228" refreshError="1"/>
      <sheetData sheetId="24229" refreshError="1"/>
      <sheetData sheetId="24230" refreshError="1"/>
      <sheetData sheetId="24231" refreshError="1"/>
      <sheetData sheetId="24232" refreshError="1"/>
      <sheetData sheetId="24233" refreshError="1"/>
      <sheetData sheetId="24234" refreshError="1"/>
      <sheetData sheetId="24235" refreshError="1"/>
      <sheetData sheetId="24236" refreshError="1"/>
      <sheetData sheetId="24237" refreshError="1"/>
      <sheetData sheetId="24238" refreshError="1"/>
      <sheetData sheetId="24239" refreshError="1"/>
      <sheetData sheetId="24240" refreshError="1"/>
      <sheetData sheetId="24241" refreshError="1"/>
      <sheetData sheetId="24242" refreshError="1"/>
      <sheetData sheetId="24243" refreshError="1"/>
      <sheetData sheetId="24244" refreshError="1"/>
      <sheetData sheetId="24245" refreshError="1"/>
      <sheetData sheetId="24246" refreshError="1"/>
      <sheetData sheetId="24247" refreshError="1"/>
      <sheetData sheetId="24248" refreshError="1"/>
      <sheetData sheetId="24249" refreshError="1"/>
      <sheetData sheetId="24250" refreshError="1"/>
      <sheetData sheetId="24251">
        <row r="9">
          <cell r="A9" t="str">
            <v>A</v>
          </cell>
        </row>
      </sheetData>
      <sheetData sheetId="24252">
        <row r="9">
          <cell r="A9" t="str">
            <v>A</v>
          </cell>
        </row>
      </sheetData>
      <sheetData sheetId="24253">
        <row r="9">
          <cell r="A9" t="str">
            <v>A</v>
          </cell>
        </row>
      </sheetData>
      <sheetData sheetId="24254">
        <row r="9">
          <cell r="A9" t="str">
            <v>A</v>
          </cell>
        </row>
      </sheetData>
      <sheetData sheetId="24255">
        <row r="9">
          <cell r="A9" t="str">
            <v>A</v>
          </cell>
        </row>
      </sheetData>
      <sheetData sheetId="24256">
        <row r="9">
          <cell r="A9" t="str">
            <v>A</v>
          </cell>
        </row>
      </sheetData>
      <sheetData sheetId="24257">
        <row r="9">
          <cell r="A9" t="str">
            <v>A</v>
          </cell>
        </row>
      </sheetData>
      <sheetData sheetId="24258">
        <row r="9">
          <cell r="A9" t="str">
            <v>A</v>
          </cell>
        </row>
      </sheetData>
      <sheetData sheetId="24259">
        <row r="9">
          <cell r="A9" t="str">
            <v>A</v>
          </cell>
        </row>
      </sheetData>
      <sheetData sheetId="24260">
        <row r="9">
          <cell r="A9" t="str">
            <v>A</v>
          </cell>
        </row>
      </sheetData>
      <sheetData sheetId="24261">
        <row r="9">
          <cell r="A9" t="str">
            <v>A</v>
          </cell>
        </row>
      </sheetData>
      <sheetData sheetId="24262">
        <row r="9">
          <cell r="A9" t="str">
            <v>A</v>
          </cell>
        </row>
      </sheetData>
      <sheetData sheetId="24263">
        <row r="9">
          <cell r="A9" t="str">
            <v>A</v>
          </cell>
        </row>
      </sheetData>
      <sheetData sheetId="24264">
        <row r="9">
          <cell r="A9" t="str">
            <v>A</v>
          </cell>
        </row>
      </sheetData>
      <sheetData sheetId="24265">
        <row r="9">
          <cell r="A9" t="str">
            <v>A</v>
          </cell>
        </row>
      </sheetData>
      <sheetData sheetId="24266">
        <row r="9">
          <cell r="A9" t="str">
            <v>A</v>
          </cell>
        </row>
      </sheetData>
      <sheetData sheetId="24267">
        <row r="9">
          <cell r="A9" t="str">
            <v>A</v>
          </cell>
        </row>
      </sheetData>
      <sheetData sheetId="24268">
        <row r="9">
          <cell r="A9" t="str">
            <v>A</v>
          </cell>
        </row>
      </sheetData>
      <sheetData sheetId="24269">
        <row r="9">
          <cell r="A9" t="str">
            <v>A</v>
          </cell>
        </row>
      </sheetData>
      <sheetData sheetId="24270">
        <row r="9">
          <cell r="A9" t="str">
            <v>A</v>
          </cell>
        </row>
      </sheetData>
      <sheetData sheetId="24271">
        <row r="9">
          <cell r="A9" t="str">
            <v>A</v>
          </cell>
        </row>
      </sheetData>
      <sheetData sheetId="24272">
        <row r="9">
          <cell r="A9" t="str">
            <v>A</v>
          </cell>
        </row>
      </sheetData>
      <sheetData sheetId="24273">
        <row r="9">
          <cell r="A9" t="str">
            <v>A</v>
          </cell>
        </row>
      </sheetData>
      <sheetData sheetId="24274">
        <row r="9">
          <cell r="A9" t="str">
            <v>A</v>
          </cell>
        </row>
      </sheetData>
      <sheetData sheetId="24275">
        <row r="9">
          <cell r="A9" t="str">
            <v>A</v>
          </cell>
        </row>
      </sheetData>
      <sheetData sheetId="24276">
        <row r="9">
          <cell r="A9" t="str">
            <v>A</v>
          </cell>
        </row>
      </sheetData>
      <sheetData sheetId="24277">
        <row r="9">
          <cell r="A9" t="str">
            <v>A</v>
          </cell>
        </row>
      </sheetData>
      <sheetData sheetId="24278">
        <row r="9">
          <cell r="A9" t="str">
            <v>A</v>
          </cell>
        </row>
      </sheetData>
      <sheetData sheetId="24279">
        <row r="9">
          <cell r="A9" t="str">
            <v>A</v>
          </cell>
        </row>
      </sheetData>
      <sheetData sheetId="24280" refreshError="1"/>
      <sheetData sheetId="24281" refreshError="1"/>
      <sheetData sheetId="24282">
        <row r="9">
          <cell r="A9" t="str">
            <v>A</v>
          </cell>
        </row>
      </sheetData>
      <sheetData sheetId="24283" refreshError="1"/>
      <sheetData sheetId="24284" refreshError="1"/>
      <sheetData sheetId="24285" refreshError="1"/>
      <sheetData sheetId="24286" refreshError="1"/>
      <sheetData sheetId="24287" refreshError="1"/>
      <sheetData sheetId="24288" refreshError="1"/>
      <sheetData sheetId="24289" refreshError="1"/>
      <sheetData sheetId="24290" refreshError="1"/>
      <sheetData sheetId="24291" refreshError="1"/>
      <sheetData sheetId="24292" refreshError="1"/>
      <sheetData sheetId="24293" refreshError="1"/>
      <sheetData sheetId="24294" refreshError="1"/>
      <sheetData sheetId="24295" refreshError="1"/>
      <sheetData sheetId="24296" refreshError="1"/>
      <sheetData sheetId="24297">
        <row r="9">
          <cell r="A9" t="str">
            <v>A</v>
          </cell>
        </row>
      </sheetData>
      <sheetData sheetId="24298">
        <row r="9">
          <cell r="A9" t="str">
            <v>A</v>
          </cell>
        </row>
      </sheetData>
      <sheetData sheetId="24299">
        <row r="9">
          <cell r="A9" t="str">
            <v>A</v>
          </cell>
        </row>
      </sheetData>
      <sheetData sheetId="24300">
        <row r="9">
          <cell r="A9" t="str">
            <v>A</v>
          </cell>
        </row>
      </sheetData>
      <sheetData sheetId="24301">
        <row r="9">
          <cell r="A9" t="str">
            <v>A</v>
          </cell>
        </row>
      </sheetData>
      <sheetData sheetId="24302">
        <row r="9">
          <cell r="A9" t="str">
            <v>A</v>
          </cell>
        </row>
      </sheetData>
      <sheetData sheetId="24303">
        <row r="9">
          <cell r="A9" t="str">
            <v>A</v>
          </cell>
        </row>
      </sheetData>
      <sheetData sheetId="24304">
        <row r="9">
          <cell r="A9" t="str">
            <v>A</v>
          </cell>
        </row>
      </sheetData>
      <sheetData sheetId="24305">
        <row r="9">
          <cell r="A9" t="str">
            <v>A</v>
          </cell>
        </row>
      </sheetData>
      <sheetData sheetId="24306">
        <row r="9">
          <cell r="A9" t="str">
            <v>A</v>
          </cell>
        </row>
      </sheetData>
      <sheetData sheetId="24307">
        <row r="9">
          <cell r="A9" t="str">
            <v>A</v>
          </cell>
        </row>
      </sheetData>
      <sheetData sheetId="24308">
        <row r="9">
          <cell r="A9" t="str">
            <v>A</v>
          </cell>
        </row>
      </sheetData>
      <sheetData sheetId="24309">
        <row r="9">
          <cell r="A9" t="str">
            <v>A</v>
          </cell>
        </row>
      </sheetData>
      <sheetData sheetId="24310">
        <row r="9">
          <cell r="A9" t="str">
            <v>A</v>
          </cell>
        </row>
      </sheetData>
      <sheetData sheetId="24311">
        <row r="9">
          <cell r="A9" t="str">
            <v>A</v>
          </cell>
        </row>
      </sheetData>
      <sheetData sheetId="24312">
        <row r="9">
          <cell r="A9" t="str">
            <v>A</v>
          </cell>
        </row>
      </sheetData>
      <sheetData sheetId="24313">
        <row r="9">
          <cell r="A9" t="str">
            <v>A</v>
          </cell>
        </row>
      </sheetData>
      <sheetData sheetId="24314">
        <row r="9">
          <cell r="A9" t="str">
            <v>A</v>
          </cell>
        </row>
      </sheetData>
      <sheetData sheetId="24315">
        <row r="9">
          <cell r="A9" t="str">
            <v>A</v>
          </cell>
        </row>
      </sheetData>
      <sheetData sheetId="24316">
        <row r="9">
          <cell r="A9" t="str">
            <v>A</v>
          </cell>
        </row>
      </sheetData>
      <sheetData sheetId="24317">
        <row r="9">
          <cell r="A9" t="str">
            <v>A</v>
          </cell>
        </row>
      </sheetData>
      <sheetData sheetId="24318">
        <row r="9">
          <cell r="A9" t="str">
            <v>A</v>
          </cell>
        </row>
      </sheetData>
      <sheetData sheetId="24319">
        <row r="9">
          <cell r="A9" t="str">
            <v>A</v>
          </cell>
        </row>
      </sheetData>
      <sheetData sheetId="24320">
        <row r="9">
          <cell r="A9" t="str">
            <v>A</v>
          </cell>
        </row>
      </sheetData>
      <sheetData sheetId="24321">
        <row r="9">
          <cell r="A9" t="str">
            <v>A</v>
          </cell>
        </row>
      </sheetData>
      <sheetData sheetId="24322" refreshError="1"/>
      <sheetData sheetId="24323" refreshError="1"/>
      <sheetData sheetId="24324">
        <row r="9">
          <cell r="A9" t="str">
            <v>A</v>
          </cell>
        </row>
      </sheetData>
      <sheetData sheetId="24325">
        <row r="9">
          <cell r="A9" t="str">
            <v>A</v>
          </cell>
        </row>
      </sheetData>
      <sheetData sheetId="24326">
        <row r="9">
          <cell r="A9" t="str">
            <v>A</v>
          </cell>
        </row>
      </sheetData>
      <sheetData sheetId="24327">
        <row r="9">
          <cell r="A9" t="str">
            <v>A</v>
          </cell>
        </row>
      </sheetData>
      <sheetData sheetId="24328">
        <row r="9">
          <cell r="A9" t="str">
            <v>A</v>
          </cell>
        </row>
      </sheetData>
      <sheetData sheetId="24329">
        <row r="9">
          <cell r="A9" t="str">
            <v>A</v>
          </cell>
        </row>
      </sheetData>
      <sheetData sheetId="24330">
        <row r="9">
          <cell r="A9" t="str">
            <v>A</v>
          </cell>
        </row>
      </sheetData>
      <sheetData sheetId="24331">
        <row r="9">
          <cell r="A9" t="str">
            <v>A</v>
          </cell>
        </row>
      </sheetData>
      <sheetData sheetId="24332">
        <row r="9">
          <cell r="A9" t="str">
            <v>A</v>
          </cell>
        </row>
      </sheetData>
      <sheetData sheetId="24333">
        <row r="9">
          <cell r="A9" t="str">
            <v>A</v>
          </cell>
        </row>
      </sheetData>
      <sheetData sheetId="24334">
        <row r="9">
          <cell r="A9" t="str">
            <v>A</v>
          </cell>
        </row>
      </sheetData>
      <sheetData sheetId="24335">
        <row r="9">
          <cell r="A9" t="str">
            <v>A</v>
          </cell>
        </row>
      </sheetData>
      <sheetData sheetId="24336">
        <row r="9">
          <cell r="A9" t="str">
            <v>A</v>
          </cell>
        </row>
      </sheetData>
      <sheetData sheetId="24337">
        <row r="9">
          <cell r="A9" t="str">
            <v>A</v>
          </cell>
        </row>
      </sheetData>
      <sheetData sheetId="24338" refreshError="1"/>
      <sheetData sheetId="24339" refreshError="1"/>
      <sheetData sheetId="24340" refreshError="1"/>
      <sheetData sheetId="24341" refreshError="1"/>
      <sheetData sheetId="24342" refreshError="1"/>
      <sheetData sheetId="24343" refreshError="1"/>
      <sheetData sheetId="24344" refreshError="1"/>
      <sheetData sheetId="24345" refreshError="1"/>
      <sheetData sheetId="24346" refreshError="1"/>
      <sheetData sheetId="24347" refreshError="1"/>
      <sheetData sheetId="24348" refreshError="1"/>
      <sheetData sheetId="24349" refreshError="1"/>
      <sheetData sheetId="24350" refreshError="1"/>
      <sheetData sheetId="24351" refreshError="1"/>
      <sheetData sheetId="24352" refreshError="1"/>
      <sheetData sheetId="24353" refreshError="1"/>
      <sheetData sheetId="24354" refreshError="1"/>
      <sheetData sheetId="24355" refreshError="1"/>
      <sheetData sheetId="24356" refreshError="1"/>
      <sheetData sheetId="24357" refreshError="1"/>
      <sheetData sheetId="24358" refreshError="1"/>
      <sheetData sheetId="24359" refreshError="1"/>
      <sheetData sheetId="24360" refreshError="1"/>
      <sheetData sheetId="24361" refreshError="1"/>
      <sheetData sheetId="24362" refreshError="1"/>
      <sheetData sheetId="24363" refreshError="1"/>
      <sheetData sheetId="24364">
        <row r="9">
          <cell r="A9" t="str">
            <v>A</v>
          </cell>
        </row>
      </sheetData>
      <sheetData sheetId="24365">
        <row r="9">
          <cell r="A9" t="str">
            <v>A</v>
          </cell>
        </row>
      </sheetData>
      <sheetData sheetId="24366">
        <row r="9">
          <cell r="A9" t="str">
            <v>A</v>
          </cell>
        </row>
      </sheetData>
      <sheetData sheetId="24367" refreshError="1"/>
      <sheetData sheetId="24368" refreshError="1"/>
      <sheetData sheetId="24369" refreshError="1"/>
      <sheetData sheetId="24370" refreshError="1"/>
      <sheetData sheetId="24371" refreshError="1"/>
      <sheetData sheetId="24372">
        <row r="9">
          <cell r="A9" t="str">
            <v>A</v>
          </cell>
        </row>
      </sheetData>
      <sheetData sheetId="24373">
        <row r="9">
          <cell r="A9" t="str">
            <v>A</v>
          </cell>
        </row>
      </sheetData>
      <sheetData sheetId="24374">
        <row r="9">
          <cell r="A9" t="str">
            <v>A</v>
          </cell>
        </row>
      </sheetData>
      <sheetData sheetId="24375" refreshError="1"/>
      <sheetData sheetId="24376">
        <row r="9">
          <cell r="A9" t="str">
            <v>A</v>
          </cell>
        </row>
      </sheetData>
      <sheetData sheetId="24377" refreshError="1"/>
      <sheetData sheetId="24378">
        <row r="9">
          <cell r="A9" t="str">
            <v>A</v>
          </cell>
        </row>
      </sheetData>
      <sheetData sheetId="24379">
        <row r="9">
          <cell r="A9" t="str">
            <v>A</v>
          </cell>
        </row>
      </sheetData>
      <sheetData sheetId="24380" refreshError="1"/>
      <sheetData sheetId="24381" refreshError="1"/>
      <sheetData sheetId="24382">
        <row r="9">
          <cell r="A9" t="str">
            <v>A</v>
          </cell>
        </row>
      </sheetData>
      <sheetData sheetId="24383">
        <row r="9">
          <cell r="A9" t="str">
            <v>A</v>
          </cell>
        </row>
      </sheetData>
      <sheetData sheetId="24384">
        <row r="9">
          <cell r="A9" t="str">
            <v>A</v>
          </cell>
        </row>
      </sheetData>
      <sheetData sheetId="24385">
        <row r="9">
          <cell r="A9" t="str">
            <v>A</v>
          </cell>
        </row>
      </sheetData>
      <sheetData sheetId="24386">
        <row r="9">
          <cell r="A9" t="str">
            <v>A</v>
          </cell>
        </row>
      </sheetData>
      <sheetData sheetId="24387">
        <row r="9">
          <cell r="A9" t="str">
            <v>A</v>
          </cell>
        </row>
      </sheetData>
      <sheetData sheetId="24388">
        <row r="9">
          <cell r="A9" t="str">
            <v>A</v>
          </cell>
        </row>
      </sheetData>
      <sheetData sheetId="24389">
        <row r="9">
          <cell r="A9" t="str">
            <v>A</v>
          </cell>
        </row>
      </sheetData>
      <sheetData sheetId="24390">
        <row r="9">
          <cell r="A9" t="str">
            <v>A</v>
          </cell>
        </row>
      </sheetData>
      <sheetData sheetId="24391">
        <row r="9">
          <cell r="A9" t="str">
            <v>A</v>
          </cell>
        </row>
      </sheetData>
      <sheetData sheetId="24392">
        <row r="9">
          <cell r="A9" t="str">
            <v>A</v>
          </cell>
        </row>
      </sheetData>
      <sheetData sheetId="24393">
        <row r="9">
          <cell r="A9" t="str">
            <v>A</v>
          </cell>
        </row>
      </sheetData>
      <sheetData sheetId="24394">
        <row r="9">
          <cell r="A9" t="str">
            <v>A</v>
          </cell>
        </row>
      </sheetData>
      <sheetData sheetId="24395">
        <row r="9">
          <cell r="A9" t="str">
            <v>A</v>
          </cell>
        </row>
      </sheetData>
      <sheetData sheetId="24396" refreshError="1"/>
      <sheetData sheetId="24397" refreshError="1"/>
      <sheetData sheetId="24398" refreshError="1"/>
      <sheetData sheetId="24399">
        <row r="9">
          <cell r="A9" t="str">
            <v>A</v>
          </cell>
        </row>
      </sheetData>
      <sheetData sheetId="24400">
        <row r="9">
          <cell r="A9" t="str">
            <v>A</v>
          </cell>
        </row>
      </sheetData>
      <sheetData sheetId="24401">
        <row r="9">
          <cell r="A9" t="str">
            <v>A</v>
          </cell>
        </row>
      </sheetData>
      <sheetData sheetId="24402">
        <row r="9">
          <cell r="A9" t="str">
            <v>A</v>
          </cell>
        </row>
      </sheetData>
      <sheetData sheetId="24403">
        <row r="9">
          <cell r="A9" t="str">
            <v>A</v>
          </cell>
        </row>
      </sheetData>
      <sheetData sheetId="24404" refreshError="1"/>
      <sheetData sheetId="24405" refreshError="1"/>
      <sheetData sheetId="24406">
        <row r="9">
          <cell r="A9" t="str">
            <v>A</v>
          </cell>
        </row>
      </sheetData>
      <sheetData sheetId="24407">
        <row r="9">
          <cell r="A9" t="str">
            <v>A</v>
          </cell>
        </row>
      </sheetData>
      <sheetData sheetId="24408">
        <row r="9">
          <cell r="A9" t="str">
            <v>A</v>
          </cell>
        </row>
      </sheetData>
      <sheetData sheetId="24409">
        <row r="9">
          <cell r="A9" t="str">
            <v>A</v>
          </cell>
        </row>
      </sheetData>
      <sheetData sheetId="24410">
        <row r="9">
          <cell r="A9" t="str">
            <v>A</v>
          </cell>
        </row>
      </sheetData>
      <sheetData sheetId="24411">
        <row r="9">
          <cell r="A9" t="str">
            <v>A</v>
          </cell>
        </row>
      </sheetData>
      <sheetData sheetId="24412">
        <row r="9">
          <cell r="A9" t="str">
            <v>A</v>
          </cell>
        </row>
      </sheetData>
      <sheetData sheetId="24413">
        <row r="9">
          <cell r="A9" t="str">
            <v>A</v>
          </cell>
        </row>
      </sheetData>
      <sheetData sheetId="24414">
        <row r="9">
          <cell r="A9" t="str">
            <v>A</v>
          </cell>
        </row>
      </sheetData>
      <sheetData sheetId="24415">
        <row r="9">
          <cell r="A9" t="str">
            <v>A</v>
          </cell>
        </row>
      </sheetData>
      <sheetData sheetId="24416">
        <row r="9">
          <cell r="A9" t="str">
            <v>A</v>
          </cell>
        </row>
      </sheetData>
      <sheetData sheetId="24417">
        <row r="9">
          <cell r="A9" t="str">
            <v>A</v>
          </cell>
        </row>
      </sheetData>
      <sheetData sheetId="24418">
        <row r="9">
          <cell r="A9" t="str">
            <v>A</v>
          </cell>
        </row>
      </sheetData>
      <sheetData sheetId="24419">
        <row r="9">
          <cell r="A9" t="str">
            <v>A</v>
          </cell>
        </row>
      </sheetData>
      <sheetData sheetId="24420">
        <row r="9">
          <cell r="A9" t="str">
            <v>A</v>
          </cell>
        </row>
      </sheetData>
      <sheetData sheetId="24421">
        <row r="9">
          <cell r="A9" t="str">
            <v>A</v>
          </cell>
        </row>
      </sheetData>
      <sheetData sheetId="24422">
        <row r="9">
          <cell r="A9" t="str">
            <v>A</v>
          </cell>
        </row>
      </sheetData>
      <sheetData sheetId="24423">
        <row r="9">
          <cell r="A9" t="str">
            <v>A</v>
          </cell>
        </row>
      </sheetData>
      <sheetData sheetId="24424">
        <row r="9">
          <cell r="A9" t="str">
            <v>A</v>
          </cell>
        </row>
      </sheetData>
      <sheetData sheetId="24425">
        <row r="9">
          <cell r="A9" t="str">
            <v>A</v>
          </cell>
        </row>
      </sheetData>
      <sheetData sheetId="24426">
        <row r="9">
          <cell r="A9" t="str">
            <v>A</v>
          </cell>
        </row>
      </sheetData>
      <sheetData sheetId="24427">
        <row r="9">
          <cell r="A9" t="str">
            <v>A</v>
          </cell>
        </row>
      </sheetData>
      <sheetData sheetId="24428">
        <row r="9">
          <cell r="A9" t="str">
            <v>A</v>
          </cell>
        </row>
      </sheetData>
      <sheetData sheetId="24429">
        <row r="9">
          <cell r="A9" t="str">
            <v>A</v>
          </cell>
        </row>
      </sheetData>
      <sheetData sheetId="24430">
        <row r="9">
          <cell r="A9" t="str">
            <v>A</v>
          </cell>
        </row>
      </sheetData>
      <sheetData sheetId="24431">
        <row r="9">
          <cell r="A9" t="str">
            <v>A</v>
          </cell>
        </row>
      </sheetData>
      <sheetData sheetId="24432">
        <row r="9">
          <cell r="A9" t="str">
            <v>A</v>
          </cell>
        </row>
      </sheetData>
      <sheetData sheetId="24433">
        <row r="9">
          <cell r="A9" t="str">
            <v>A</v>
          </cell>
        </row>
      </sheetData>
      <sheetData sheetId="24434">
        <row r="9">
          <cell r="A9" t="str">
            <v>A</v>
          </cell>
        </row>
      </sheetData>
      <sheetData sheetId="24435">
        <row r="9">
          <cell r="A9" t="str">
            <v>A</v>
          </cell>
        </row>
      </sheetData>
      <sheetData sheetId="24436">
        <row r="9">
          <cell r="A9" t="str">
            <v>A</v>
          </cell>
        </row>
      </sheetData>
      <sheetData sheetId="24437">
        <row r="9">
          <cell r="A9" t="str">
            <v>A</v>
          </cell>
        </row>
      </sheetData>
      <sheetData sheetId="24438">
        <row r="9">
          <cell r="A9" t="str">
            <v>A</v>
          </cell>
        </row>
      </sheetData>
      <sheetData sheetId="24439">
        <row r="9">
          <cell r="A9" t="str">
            <v>A</v>
          </cell>
        </row>
      </sheetData>
      <sheetData sheetId="24440">
        <row r="9">
          <cell r="A9" t="str">
            <v>A</v>
          </cell>
        </row>
      </sheetData>
      <sheetData sheetId="24441">
        <row r="9">
          <cell r="A9" t="str">
            <v>A</v>
          </cell>
        </row>
      </sheetData>
      <sheetData sheetId="24442">
        <row r="9">
          <cell r="A9" t="str">
            <v>A</v>
          </cell>
        </row>
      </sheetData>
      <sheetData sheetId="24443">
        <row r="9">
          <cell r="A9" t="str">
            <v>A</v>
          </cell>
        </row>
      </sheetData>
      <sheetData sheetId="24444">
        <row r="9">
          <cell r="A9" t="str">
            <v>A</v>
          </cell>
        </row>
      </sheetData>
      <sheetData sheetId="24445">
        <row r="9">
          <cell r="A9" t="str">
            <v>A</v>
          </cell>
        </row>
      </sheetData>
      <sheetData sheetId="24446">
        <row r="9">
          <cell r="A9" t="str">
            <v>A</v>
          </cell>
        </row>
      </sheetData>
      <sheetData sheetId="24447">
        <row r="9">
          <cell r="A9" t="str">
            <v>A</v>
          </cell>
        </row>
      </sheetData>
      <sheetData sheetId="24448">
        <row r="9">
          <cell r="A9" t="str">
            <v>A</v>
          </cell>
        </row>
      </sheetData>
      <sheetData sheetId="24449">
        <row r="9">
          <cell r="A9" t="str">
            <v>A</v>
          </cell>
        </row>
      </sheetData>
      <sheetData sheetId="24450">
        <row r="9">
          <cell r="A9" t="str">
            <v>A</v>
          </cell>
        </row>
      </sheetData>
      <sheetData sheetId="24451">
        <row r="9">
          <cell r="A9" t="str">
            <v>A</v>
          </cell>
        </row>
      </sheetData>
      <sheetData sheetId="24452">
        <row r="9">
          <cell r="A9" t="str">
            <v>A</v>
          </cell>
        </row>
      </sheetData>
      <sheetData sheetId="24453">
        <row r="9">
          <cell r="A9" t="str">
            <v>A</v>
          </cell>
        </row>
      </sheetData>
      <sheetData sheetId="24454">
        <row r="9">
          <cell r="A9" t="str">
            <v>A</v>
          </cell>
        </row>
      </sheetData>
      <sheetData sheetId="24455">
        <row r="9">
          <cell r="A9" t="str">
            <v>A</v>
          </cell>
        </row>
      </sheetData>
      <sheetData sheetId="24456">
        <row r="9">
          <cell r="A9" t="str">
            <v>A</v>
          </cell>
        </row>
      </sheetData>
      <sheetData sheetId="24457">
        <row r="9">
          <cell r="A9" t="str">
            <v>A</v>
          </cell>
        </row>
      </sheetData>
      <sheetData sheetId="24458">
        <row r="9">
          <cell r="A9" t="str">
            <v>A</v>
          </cell>
        </row>
      </sheetData>
      <sheetData sheetId="24459">
        <row r="9">
          <cell r="A9" t="str">
            <v>A</v>
          </cell>
        </row>
      </sheetData>
      <sheetData sheetId="24460">
        <row r="9">
          <cell r="A9" t="str">
            <v>A</v>
          </cell>
        </row>
      </sheetData>
      <sheetData sheetId="24461">
        <row r="9">
          <cell r="A9" t="str">
            <v>A</v>
          </cell>
        </row>
      </sheetData>
      <sheetData sheetId="24462">
        <row r="9">
          <cell r="A9" t="str">
            <v>A</v>
          </cell>
        </row>
      </sheetData>
      <sheetData sheetId="24463">
        <row r="9">
          <cell r="A9" t="str">
            <v>A</v>
          </cell>
        </row>
      </sheetData>
      <sheetData sheetId="24464">
        <row r="9">
          <cell r="A9" t="str">
            <v>A</v>
          </cell>
        </row>
      </sheetData>
      <sheetData sheetId="24465">
        <row r="9">
          <cell r="A9" t="str">
            <v>A</v>
          </cell>
        </row>
      </sheetData>
      <sheetData sheetId="24466">
        <row r="9">
          <cell r="A9" t="str">
            <v>A</v>
          </cell>
        </row>
      </sheetData>
      <sheetData sheetId="24467">
        <row r="9">
          <cell r="A9" t="str">
            <v>A</v>
          </cell>
        </row>
      </sheetData>
      <sheetData sheetId="24468">
        <row r="9">
          <cell r="A9" t="str">
            <v>A</v>
          </cell>
        </row>
      </sheetData>
      <sheetData sheetId="24469">
        <row r="9">
          <cell r="A9" t="str">
            <v>A</v>
          </cell>
        </row>
      </sheetData>
      <sheetData sheetId="24470">
        <row r="9">
          <cell r="A9" t="str">
            <v>A</v>
          </cell>
        </row>
      </sheetData>
      <sheetData sheetId="24471">
        <row r="9">
          <cell r="A9" t="str">
            <v>A</v>
          </cell>
        </row>
      </sheetData>
      <sheetData sheetId="24472">
        <row r="9">
          <cell r="A9" t="str">
            <v>A</v>
          </cell>
        </row>
      </sheetData>
      <sheetData sheetId="24473">
        <row r="9">
          <cell r="A9" t="str">
            <v>A</v>
          </cell>
        </row>
      </sheetData>
      <sheetData sheetId="24474">
        <row r="9">
          <cell r="A9" t="str">
            <v>A</v>
          </cell>
        </row>
      </sheetData>
      <sheetData sheetId="24475">
        <row r="9">
          <cell r="A9" t="str">
            <v>A</v>
          </cell>
        </row>
      </sheetData>
      <sheetData sheetId="24476">
        <row r="9">
          <cell r="A9" t="str">
            <v>A</v>
          </cell>
        </row>
      </sheetData>
      <sheetData sheetId="24477">
        <row r="9">
          <cell r="A9" t="str">
            <v>A</v>
          </cell>
        </row>
      </sheetData>
      <sheetData sheetId="24478">
        <row r="9">
          <cell r="A9" t="str">
            <v>A</v>
          </cell>
        </row>
      </sheetData>
      <sheetData sheetId="24479">
        <row r="9">
          <cell r="A9" t="str">
            <v>A</v>
          </cell>
        </row>
      </sheetData>
      <sheetData sheetId="24480">
        <row r="9">
          <cell r="A9" t="str">
            <v>A</v>
          </cell>
        </row>
      </sheetData>
      <sheetData sheetId="24481">
        <row r="9">
          <cell r="A9" t="str">
            <v>A</v>
          </cell>
        </row>
      </sheetData>
      <sheetData sheetId="24482">
        <row r="9">
          <cell r="A9" t="str">
            <v>A</v>
          </cell>
        </row>
      </sheetData>
      <sheetData sheetId="24483">
        <row r="9">
          <cell r="A9" t="str">
            <v>A</v>
          </cell>
        </row>
      </sheetData>
      <sheetData sheetId="24484">
        <row r="9">
          <cell r="A9" t="str">
            <v>A</v>
          </cell>
        </row>
      </sheetData>
      <sheetData sheetId="24485">
        <row r="9">
          <cell r="A9" t="str">
            <v>A</v>
          </cell>
        </row>
      </sheetData>
      <sheetData sheetId="24486">
        <row r="9">
          <cell r="A9" t="str">
            <v>A</v>
          </cell>
        </row>
      </sheetData>
      <sheetData sheetId="24487">
        <row r="9">
          <cell r="A9" t="str">
            <v>A</v>
          </cell>
        </row>
      </sheetData>
      <sheetData sheetId="24488">
        <row r="9">
          <cell r="A9" t="str">
            <v>A</v>
          </cell>
        </row>
      </sheetData>
      <sheetData sheetId="24489">
        <row r="9">
          <cell r="A9" t="str">
            <v>A</v>
          </cell>
        </row>
      </sheetData>
      <sheetData sheetId="24490">
        <row r="9">
          <cell r="A9" t="str">
            <v>A</v>
          </cell>
        </row>
      </sheetData>
      <sheetData sheetId="24491">
        <row r="9">
          <cell r="A9" t="str">
            <v>A</v>
          </cell>
        </row>
      </sheetData>
      <sheetData sheetId="24492">
        <row r="9">
          <cell r="A9" t="str">
            <v>A</v>
          </cell>
        </row>
      </sheetData>
      <sheetData sheetId="24493">
        <row r="9">
          <cell r="A9" t="str">
            <v>A</v>
          </cell>
        </row>
      </sheetData>
      <sheetData sheetId="24494">
        <row r="9">
          <cell r="A9" t="str">
            <v>A</v>
          </cell>
        </row>
      </sheetData>
      <sheetData sheetId="24495">
        <row r="9">
          <cell r="A9" t="str">
            <v>A</v>
          </cell>
        </row>
      </sheetData>
      <sheetData sheetId="24496">
        <row r="9">
          <cell r="A9" t="str">
            <v>A</v>
          </cell>
        </row>
      </sheetData>
      <sheetData sheetId="24497">
        <row r="9">
          <cell r="A9" t="str">
            <v>A</v>
          </cell>
        </row>
      </sheetData>
      <sheetData sheetId="24498" refreshError="1"/>
      <sheetData sheetId="24499" refreshError="1"/>
      <sheetData sheetId="24500">
        <row r="9">
          <cell r="A9" t="str">
            <v>A</v>
          </cell>
        </row>
      </sheetData>
      <sheetData sheetId="24501">
        <row r="9">
          <cell r="A9" t="str">
            <v>A</v>
          </cell>
        </row>
      </sheetData>
      <sheetData sheetId="24502">
        <row r="9">
          <cell r="A9" t="str">
            <v>A</v>
          </cell>
        </row>
      </sheetData>
      <sheetData sheetId="24503">
        <row r="9">
          <cell r="A9" t="str">
            <v>A</v>
          </cell>
        </row>
      </sheetData>
      <sheetData sheetId="24504">
        <row r="9">
          <cell r="A9" t="str">
            <v>A</v>
          </cell>
        </row>
      </sheetData>
      <sheetData sheetId="24505">
        <row r="9">
          <cell r="A9" t="str">
            <v>A</v>
          </cell>
        </row>
      </sheetData>
      <sheetData sheetId="24506">
        <row r="9">
          <cell r="A9" t="str">
            <v>A</v>
          </cell>
        </row>
      </sheetData>
      <sheetData sheetId="24507" refreshError="1"/>
      <sheetData sheetId="24508" refreshError="1"/>
      <sheetData sheetId="24509">
        <row r="9">
          <cell r="A9" t="str">
            <v>A</v>
          </cell>
        </row>
      </sheetData>
      <sheetData sheetId="24510">
        <row r="9">
          <cell r="A9" t="str">
            <v>A</v>
          </cell>
        </row>
      </sheetData>
      <sheetData sheetId="24511">
        <row r="9">
          <cell r="A9" t="str">
            <v>A</v>
          </cell>
        </row>
      </sheetData>
      <sheetData sheetId="24512">
        <row r="9">
          <cell r="A9" t="str">
            <v>A</v>
          </cell>
        </row>
      </sheetData>
      <sheetData sheetId="24513">
        <row r="9">
          <cell r="A9" t="str">
            <v>A</v>
          </cell>
        </row>
      </sheetData>
      <sheetData sheetId="24514">
        <row r="9">
          <cell r="A9" t="str">
            <v>A</v>
          </cell>
        </row>
      </sheetData>
      <sheetData sheetId="24515">
        <row r="9">
          <cell r="A9" t="str">
            <v>A</v>
          </cell>
        </row>
      </sheetData>
      <sheetData sheetId="24516">
        <row r="9">
          <cell r="A9" t="str">
            <v>A</v>
          </cell>
        </row>
      </sheetData>
      <sheetData sheetId="24517">
        <row r="9">
          <cell r="A9" t="str">
            <v>A</v>
          </cell>
        </row>
      </sheetData>
      <sheetData sheetId="24518" refreshError="1"/>
      <sheetData sheetId="24519" refreshError="1"/>
      <sheetData sheetId="24520" refreshError="1"/>
      <sheetData sheetId="24521" refreshError="1"/>
      <sheetData sheetId="24522">
        <row r="9">
          <cell r="A9" t="str">
            <v>A</v>
          </cell>
        </row>
      </sheetData>
      <sheetData sheetId="24523">
        <row r="9">
          <cell r="A9" t="str">
            <v>A</v>
          </cell>
        </row>
      </sheetData>
      <sheetData sheetId="24524">
        <row r="9">
          <cell r="A9" t="str">
            <v>A</v>
          </cell>
        </row>
      </sheetData>
      <sheetData sheetId="24525">
        <row r="9">
          <cell r="A9" t="str">
            <v>A</v>
          </cell>
        </row>
      </sheetData>
      <sheetData sheetId="24526">
        <row r="9">
          <cell r="A9" t="str">
            <v>A</v>
          </cell>
        </row>
      </sheetData>
      <sheetData sheetId="24527">
        <row r="9">
          <cell r="A9" t="str">
            <v>A</v>
          </cell>
        </row>
      </sheetData>
      <sheetData sheetId="24528">
        <row r="9">
          <cell r="A9" t="str">
            <v>A</v>
          </cell>
        </row>
      </sheetData>
      <sheetData sheetId="24529">
        <row r="9">
          <cell r="A9" t="str">
            <v>A</v>
          </cell>
        </row>
      </sheetData>
      <sheetData sheetId="24530">
        <row r="9">
          <cell r="A9" t="str">
            <v>A</v>
          </cell>
        </row>
      </sheetData>
      <sheetData sheetId="24531">
        <row r="9">
          <cell r="A9" t="str">
            <v>A</v>
          </cell>
        </row>
      </sheetData>
      <sheetData sheetId="24532">
        <row r="9">
          <cell r="A9" t="str">
            <v>A</v>
          </cell>
        </row>
      </sheetData>
      <sheetData sheetId="24533">
        <row r="9">
          <cell r="A9" t="str">
            <v>A</v>
          </cell>
        </row>
      </sheetData>
      <sheetData sheetId="24534">
        <row r="9">
          <cell r="A9" t="str">
            <v>A</v>
          </cell>
        </row>
      </sheetData>
      <sheetData sheetId="24535">
        <row r="9">
          <cell r="A9" t="str">
            <v>A</v>
          </cell>
        </row>
      </sheetData>
      <sheetData sheetId="24536">
        <row r="9">
          <cell r="A9" t="str">
            <v>A</v>
          </cell>
        </row>
      </sheetData>
      <sheetData sheetId="24537">
        <row r="9">
          <cell r="A9" t="str">
            <v>A</v>
          </cell>
        </row>
      </sheetData>
      <sheetData sheetId="24538" refreshError="1"/>
      <sheetData sheetId="24539">
        <row r="9">
          <cell r="A9" t="str">
            <v>A</v>
          </cell>
        </row>
      </sheetData>
      <sheetData sheetId="24540">
        <row r="9">
          <cell r="A9" t="str">
            <v>A</v>
          </cell>
        </row>
      </sheetData>
      <sheetData sheetId="24541">
        <row r="9">
          <cell r="A9" t="str">
            <v>A</v>
          </cell>
        </row>
      </sheetData>
      <sheetData sheetId="24542">
        <row r="9">
          <cell r="A9" t="str">
            <v>A</v>
          </cell>
        </row>
      </sheetData>
      <sheetData sheetId="24543">
        <row r="9">
          <cell r="A9" t="str">
            <v>A</v>
          </cell>
        </row>
      </sheetData>
      <sheetData sheetId="24544">
        <row r="9">
          <cell r="A9" t="str">
            <v>A</v>
          </cell>
        </row>
      </sheetData>
      <sheetData sheetId="24545">
        <row r="9">
          <cell r="A9" t="str">
            <v>A</v>
          </cell>
        </row>
      </sheetData>
      <sheetData sheetId="24546">
        <row r="9">
          <cell r="A9" t="str">
            <v>A</v>
          </cell>
        </row>
      </sheetData>
      <sheetData sheetId="24547">
        <row r="9">
          <cell r="A9" t="str">
            <v>A</v>
          </cell>
        </row>
      </sheetData>
      <sheetData sheetId="24548">
        <row r="9">
          <cell r="A9" t="str">
            <v>A</v>
          </cell>
        </row>
      </sheetData>
      <sheetData sheetId="24549">
        <row r="9">
          <cell r="A9" t="str">
            <v>A</v>
          </cell>
        </row>
      </sheetData>
      <sheetData sheetId="24550">
        <row r="9">
          <cell r="A9" t="str">
            <v>A</v>
          </cell>
        </row>
      </sheetData>
      <sheetData sheetId="24551">
        <row r="9">
          <cell r="A9" t="str">
            <v>A</v>
          </cell>
        </row>
      </sheetData>
      <sheetData sheetId="24552">
        <row r="9">
          <cell r="A9" t="str">
            <v>A</v>
          </cell>
        </row>
      </sheetData>
      <sheetData sheetId="24553">
        <row r="9">
          <cell r="A9" t="str">
            <v>A</v>
          </cell>
        </row>
      </sheetData>
      <sheetData sheetId="24554">
        <row r="9">
          <cell r="A9" t="str">
            <v>A</v>
          </cell>
        </row>
      </sheetData>
      <sheetData sheetId="24555">
        <row r="9">
          <cell r="A9" t="str">
            <v>A</v>
          </cell>
        </row>
      </sheetData>
      <sheetData sheetId="24556">
        <row r="9">
          <cell r="A9" t="str">
            <v>A</v>
          </cell>
        </row>
      </sheetData>
      <sheetData sheetId="24557">
        <row r="9">
          <cell r="A9" t="str">
            <v>A</v>
          </cell>
        </row>
      </sheetData>
      <sheetData sheetId="24558">
        <row r="9">
          <cell r="A9" t="str">
            <v>A</v>
          </cell>
        </row>
      </sheetData>
      <sheetData sheetId="24559">
        <row r="9">
          <cell r="A9" t="str">
            <v>A</v>
          </cell>
        </row>
      </sheetData>
      <sheetData sheetId="24560">
        <row r="9">
          <cell r="A9" t="str">
            <v>A</v>
          </cell>
        </row>
      </sheetData>
      <sheetData sheetId="24561">
        <row r="9">
          <cell r="A9" t="str">
            <v>A</v>
          </cell>
        </row>
      </sheetData>
      <sheetData sheetId="24562">
        <row r="9">
          <cell r="A9" t="str">
            <v>A</v>
          </cell>
        </row>
      </sheetData>
      <sheetData sheetId="24563">
        <row r="9">
          <cell r="A9" t="str">
            <v>A</v>
          </cell>
        </row>
      </sheetData>
      <sheetData sheetId="24564">
        <row r="9">
          <cell r="A9" t="str">
            <v>A</v>
          </cell>
        </row>
      </sheetData>
      <sheetData sheetId="24565">
        <row r="9">
          <cell r="A9" t="str">
            <v>A</v>
          </cell>
        </row>
      </sheetData>
      <sheetData sheetId="24566">
        <row r="9">
          <cell r="A9" t="str">
            <v>A</v>
          </cell>
        </row>
      </sheetData>
      <sheetData sheetId="24567">
        <row r="9">
          <cell r="A9" t="str">
            <v>A</v>
          </cell>
        </row>
      </sheetData>
      <sheetData sheetId="24568">
        <row r="9">
          <cell r="A9" t="str">
            <v>A</v>
          </cell>
        </row>
      </sheetData>
      <sheetData sheetId="24569">
        <row r="9">
          <cell r="A9" t="str">
            <v>A</v>
          </cell>
        </row>
      </sheetData>
      <sheetData sheetId="24570">
        <row r="9">
          <cell r="A9" t="str">
            <v>A</v>
          </cell>
        </row>
      </sheetData>
      <sheetData sheetId="24571">
        <row r="9">
          <cell r="A9" t="str">
            <v>A</v>
          </cell>
        </row>
      </sheetData>
      <sheetData sheetId="24572">
        <row r="9">
          <cell r="A9" t="str">
            <v>A</v>
          </cell>
        </row>
      </sheetData>
      <sheetData sheetId="24573">
        <row r="9">
          <cell r="A9" t="str">
            <v>A</v>
          </cell>
        </row>
      </sheetData>
      <sheetData sheetId="24574">
        <row r="9">
          <cell r="A9" t="str">
            <v>A</v>
          </cell>
        </row>
      </sheetData>
      <sheetData sheetId="24575">
        <row r="9">
          <cell r="A9" t="str">
            <v>A</v>
          </cell>
        </row>
      </sheetData>
      <sheetData sheetId="24576">
        <row r="9">
          <cell r="A9" t="str">
            <v>A</v>
          </cell>
        </row>
      </sheetData>
      <sheetData sheetId="24577">
        <row r="9">
          <cell r="A9" t="str">
            <v>A</v>
          </cell>
        </row>
      </sheetData>
      <sheetData sheetId="24578">
        <row r="9">
          <cell r="A9" t="str">
            <v>A</v>
          </cell>
        </row>
      </sheetData>
      <sheetData sheetId="24579">
        <row r="9">
          <cell r="A9" t="str">
            <v>A</v>
          </cell>
        </row>
      </sheetData>
      <sheetData sheetId="24580">
        <row r="9">
          <cell r="A9" t="str">
            <v>A</v>
          </cell>
        </row>
      </sheetData>
      <sheetData sheetId="24581">
        <row r="9">
          <cell r="A9" t="str">
            <v>A</v>
          </cell>
        </row>
      </sheetData>
      <sheetData sheetId="24582">
        <row r="9">
          <cell r="A9" t="str">
            <v>A</v>
          </cell>
        </row>
      </sheetData>
      <sheetData sheetId="24583">
        <row r="9">
          <cell r="A9" t="str">
            <v>A</v>
          </cell>
        </row>
      </sheetData>
      <sheetData sheetId="24584">
        <row r="9">
          <cell r="A9" t="str">
            <v>A</v>
          </cell>
        </row>
      </sheetData>
      <sheetData sheetId="24585">
        <row r="9">
          <cell r="A9" t="str">
            <v>A</v>
          </cell>
        </row>
      </sheetData>
      <sheetData sheetId="24586">
        <row r="9">
          <cell r="A9" t="str">
            <v>A</v>
          </cell>
        </row>
      </sheetData>
      <sheetData sheetId="24587">
        <row r="9">
          <cell r="A9" t="str">
            <v>A</v>
          </cell>
        </row>
      </sheetData>
      <sheetData sheetId="24588">
        <row r="9">
          <cell r="A9" t="str">
            <v>A</v>
          </cell>
        </row>
      </sheetData>
      <sheetData sheetId="24589">
        <row r="9">
          <cell r="A9" t="str">
            <v>A</v>
          </cell>
        </row>
      </sheetData>
      <sheetData sheetId="24590">
        <row r="9">
          <cell r="A9" t="str">
            <v>A</v>
          </cell>
        </row>
      </sheetData>
      <sheetData sheetId="24591">
        <row r="9">
          <cell r="A9" t="str">
            <v>A</v>
          </cell>
        </row>
      </sheetData>
      <sheetData sheetId="24592">
        <row r="9">
          <cell r="A9" t="str">
            <v>A</v>
          </cell>
        </row>
      </sheetData>
      <sheetData sheetId="24593">
        <row r="9">
          <cell r="A9" t="str">
            <v>A</v>
          </cell>
        </row>
      </sheetData>
      <sheetData sheetId="24594">
        <row r="9">
          <cell r="A9" t="str">
            <v>A</v>
          </cell>
        </row>
      </sheetData>
      <sheetData sheetId="24595">
        <row r="9">
          <cell r="A9" t="str">
            <v>A</v>
          </cell>
        </row>
      </sheetData>
      <sheetData sheetId="24596">
        <row r="9">
          <cell r="A9" t="str">
            <v>A</v>
          </cell>
        </row>
      </sheetData>
      <sheetData sheetId="24597">
        <row r="9">
          <cell r="A9" t="str">
            <v>A</v>
          </cell>
        </row>
      </sheetData>
      <sheetData sheetId="24598">
        <row r="9">
          <cell r="A9" t="str">
            <v>A</v>
          </cell>
        </row>
      </sheetData>
      <sheetData sheetId="24599">
        <row r="9">
          <cell r="A9" t="str">
            <v>A</v>
          </cell>
        </row>
      </sheetData>
      <sheetData sheetId="24600">
        <row r="9">
          <cell r="A9" t="str">
            <v>A</v>
          </cell>
        </row>
      </sheetData>
      <sheetData sheetId="24601">
        <row r="9">
          <cell r="A9" t="str">
            <v>A</v>
          </cell>
        </row>
      </sheetData>
      <sheetData sheetId="24602">
        <row r="9">
          <cell r="A9" t="str">
            <v>A</v>
          </cell>
        </row>
      </sheetData>
      <sheetData sheetId="24603">
        <row r="9">
          <cell r="A9" t="str">
            <v>A</v>
          </cell>
        </row>
      </sheetData>
      <sheetData sheetId="24604">
        <row r="9">
          <cell r="A9" t="str">
            <v>A</v>
          </cell>
        </row>
      </sheetData>
      <sheetData sheetId="24605">
        <row r="9">
          <cell r="A9" t="str">
            <v>A</v>
          </cell>
        </row>
      </sheetData>
      <sheetData sheetId="24606">
        <row r="9">
          <cell r="A9" t="str">
            <v>A</v>
          </cell>
        </row>
      </sheetData>
      <sheetData sheetId="24607">
        <row r="9">
          <cell r="A9" t="str">
            <v>A</v>
          </cell>
        </row>
      </sheetData>
      <sheetData sheetId="24608">
        <row r="9">
          <cell r="A9" t="str">
            <v>A</v>
          </cell>
        </row>
      </sheetData>
      <sheetData sheetId="24609">
        <row r="9">
          <cell r="A9" t="str">
            <v>A</v>
          </cell>
        </row>
      </sheetData>
      <sheetData sheetId="24610" refreshError="1"/>
      <sheetData sheetId="24611" refreshError="1"/>
      <sheetData sheetId="24612">
        <row r="9">
          <cell r="A9" t="str">
            <v>A</v>
          </cell>
        </row>
      </sheetData>
      <sheetData sheetId="24613">
        <row r="9">
          <cell r="A9" t="str">
            <v>A</v>
          </cell>
        </row>
      </sheetData>
      <sheetData sheetId="24614">
        <row r="9">
          <cell r="A9" t="str">
            <v>A</v>
          </cell>
        </row>
      </sheetData>
      <sheetData sheetId="24615">
        <row r="9">
          <cell r="A9" t="str">
            <v>A</v>
          </cell>
        </row>
      </sheetData>
      <sheetData sheetId="24616" refreshError="1"/>
      <sheetData sheetId="24617" refreshError="1"/>
      <sheetData sheetId="24618" refreshError="1"/>
      <sheetData sheetId="24619" refreshError="1"/>
      <sheetData sheetId="24620" refreshError="1"/>
      <sheetData sheetId="24621" refreshError="1"/>
      <sheetData sheetId="24622" refreshError="1"/>
      <sheetData sheetId="24623" refreshError="1"/>
      <sheetData sheetId="24624" refreshError="1"/>
      <sheetData sheetId="24625" refreshError="1"/>
      <sheetData sheetId="24626" refreshError="1"/>
      <sheetData sheetId="24627" refreshError="1"/>
      <sheetData sheetId="24628" refreshError="1"/>
      <sheetData sheetId="24629" refreshError="1"/>
      <sheetData sheetId="24630" refreshError="1"/>
      <sheetData sheetId="24631" refreshError="1"/>
      <sheetData sheetId="24632" refreshError="1"/>
      <sheetData sheetId="24633" refreshError="1"/>
      <sheetData sheetId="24634" refreshError="1"/>
      <sheetData sheetId="24635" refreshError="1"/>
      <sheetData sheetId="24636" refreshError="1"/>
      <sheetData sheetId="24637" refreshError="1"/>
      <sheetData sheetId="24638" refreshError="1"/>
      <sheetData sheetId="24639" refreshError="1"/>
      <sheetData sheetId="24640" refreshError="1"/>
      <sheetData sheetId="24641" refreshError="1"/>
      <sheetData sheetId="24642" refreshError="1"/>
      <sheetData sheetId="24643" refreshError="1"/>
      <sheetData sheetId="24644" refreshError="1"/>
      <sheetData sheetId="24645" refreshError="1"/>
      <sheetData sheetId="24646" refreshError="1"/>
      <sheetData sheetId="24647" refreshError="1"/>
      <sheetData sheetId="24648" refreshError="1"/>
      <sheetData sheetId="24649" refreshError="1"/>
      <sheetData sheetId="24650" refreshError="1"/>
      <sheetData sheetId="24651" refreshError="1"/>
      <sheetData sheetId="24652" refreshError="1"/>
      <sheetData sheetId="24653" refreshError="1"/>
      <sheetData sheetId="24654" refreshError="1"/>
      <sheetData sheetId="24655" refreshError="1"/>
      <sheetData sheetId="24656" refreshError="1"/>
      <sheetData sheetId="24657" refreshError="1"/>
      <sheetData sheetId="24658" refreshError="1"/>
      <sheetData sheetId="24659" refreshError="1"/>
      <sheetData sheetId="24660" refreshError="1"/>
      <sheetData sheetId="24661" refreshError="1"/>
      <sheetData sheetId="24662" refreshError="1"/>
      <sheetData sheetId="24663" refreshError="1"/>
      <sheetData sheetId="24664" refreshError="1"/>
      <sheetData sheetId="24665" refreshError="1"/>
      <sheetData sheetId="24666" refreshError="1"/>
      <sheetData sheetId="24667" refreshError="1"/>
      <sheetData sheetId="24668" refreshError="1"/>
      <sheetData sheetId="24669" refreshError="1"/>
      <sheetData sheetId="24670" refreshError="1"/>
      <sheetData sheetId="24671" refreshError="1"/>
      <sheetData sheetId="24672" refreshError="1"/>
      <sheetData sheetId="24673" refreshError="1"/>
      <sheetData sheetId="24674" refreshError="1"/>
      <sheetData sheetId="24675" refreshError="1"/>
      <sheetData sheetId="24676" refreshError="1"/>
      <sheetData sheetId="24677" refreshError="1"/>
      <sheetData sheetId="24678" refreshError="1"/>
      <sheetData sheetId="24679" refreshError="1"/>
      <sheetData sheetId="24680" refreshError="1"/>
      <sheetData sheetId="24681" refreshError="1"/>
      <sheetData sheetId="24682" refreshError="1"/>
      <sheetData sheetId="24683" refreshError="1"/>
      <sheetData sheetId="24684" refreshError="1"/>
      <sheetData sheetId="24685" refreshError="1"/>
      <sheetData sheetId="24686" refreshError="1"/>
      <sheetData sheetId="24687" refreshError="1"/>
      <sheetData sheetId="24688">
        <row r="9">
          <cell r="A9" t="str">
            <v>A</v>
          </cell>
        </row>
      </sheetData>
      <sheetData sheetId="24689">
        <row r="9">
          <cell r="A9" t="str">
            <v>A</v>
          </cell>
        </row>
      </sheetData>
      <sheetData sheetId="24690">
        <row r="9">
          <cell r="A9" t="str">
            <v>A</v>
          </cell>
        </row>
      </sheetData>
      <sheetData sheetId="24691">
        <row r="9">
          <cell r="A9" t="str">
            <v>A</v>
          </cell>
        </row>
      </sheetData>
      <sheetData sheetId="24692">
        <row r="9">
          <cell r="A9" t="str">
            <v>A</v>
          </cell>
        </row>
      </sheetData>
      <sheetData sheetId="24693">
        <row r="9">
          <cell r="A9" t="str">
            <v>A</v>
          </cell>
        </row>
      </sheetData>
      <sheetData sheetId="24694">
        <row r="9">
          <cell r="A9" t="str">
            <v>A</v>
          </cell>
        </row>
      </sheetData>
      <sheetData sheetId="24695">
        <row r="9">
          <cell r="A9" t="str">
            <v>A</v>
          </cell>
        </row>
      </sheetData>
      <sheetData sheetId="24696">
        <row r="9">
          <cell r="A9" t="str">
            <v>A</v>
          </cell>
        </row>
      </sheetData>
      <sheetData sheetId="24697">
        <row r="9">
          <cell r="A9" t="str">
            <v>A</v>
          </cell>
        </row>
      </sheetData>
      <sheetData sheetId="24698">
        <row r="9">
          <cell r="A9" t="str">
            <v>A</v>
          </cell>
        </row>
      </sheetData>
      <sheetData sheetId="24699" refreshError="1"/>
      <sheetData sheetId="24700" refreshError="1"/>
      <sheetData sheetId="24701" refreshError="1"/>
      <sheetData sheetId="24702" refreshError="1"/>
      <sheetData sheetId="24703">
        <row r="9">
          <cell r="A9" t="str">
            <v>A</v>
          </cell>
        </row>
      </sheetData>
      <sheetData sheetId="24704">
        <row r="9">
          <cell r="A9" t="str">
            <v>A</v>
          </cell>
        </row>
      </sheetData>
      <sheetData sheetId="24705" refreshError="1"/>
      <sheetData sheetId="24706" refreshError="1"/>
      <sheetData sheetId="24707" refreshError="1"/>
      <sheetData sheetId="24708" refreshError="1"/>
      <sheetData sheetId="24709" refreshError="1"/>
      <sheetData sheetId="24710" refreshError="1"/>
      <sheetData sheetId="24711" refreshError="1"/>
      <sheetData sheetId="24712" refreshError="1"/>
      <sheetData sheetId="24713">
        <row r="9">
          <cell r="A9" t="str">
            <v>A</v>
          </cell>
        </row>
      </sheetData>
      <sheetData sheetId="24714">
        <row r="9">
          <cell r="A9" t="str">
            <v>A</v>
          </cell>
        </row>
      </sheetData>
      <sheetData sheetId="24715">
        <row r="9">
          <cell r="A9" t="str">
            <v>A</v>
          </cell>
        </row>
      </sheetData>
      <sheetData sheetId="24716" refreshError="1"/>
      <sheetData sheetId="24717">
        <row r="9">
          <cell r="A9" t="str">
            <v>A</v>
          </cell>
        </row>
      </sheetData>
      <sheetData sheetId="24718">
        <row r="9">
          <cell r="A9" t="str">
            <v>A</v>
          </cell>
        </row>
      </sheetData>
      <sheetData sheetId="24719">
        <row r="9">
          <cell r="A9" t="str">
            <v>A</v>
          </cell>
        </row>
      </sheetData>
      <sheetData sheetId="24720">
        <row r="9">
          <cell r="A9" t="str">
            <v>A</v>
          </cell>
        </row>
      </sheetData>
      <sheetData sheetId="24721">
        <row r="9">
          <cell r="A9" t="str">
            <v>A</v>
          </cell>
        </row>
      </sheetData>
      <sheetData sheetId="24722">
        <row r="9">
          <cell r="A9" t="str">
            <v>A</v>
          </cell>
        </row>
      </sheetData>
      <sheetData sheetId="24723">
        <row r="9">
          <cell r="A9" t="str">
            <v>A</v>
          </cell>
        </row>
      </sheetData>
      <sheetData sheetId="24724" refreshError="1"/>
      <sheetData sheetId="24725" refreshError="1"/>
      <sheetData sheetId="24726">
        <row r="9">
          <cell r="A9" t="str">
            <v>A</v>
          </cell>
        </row>
      </sheetData>
      <sheetData sheetId="24727">
        <row r="9">
          <cell r="A9" t="str">
            <v>A</v>
          </cell>
        </row>
      </sheetData>
      <sheetData sheetId="24728">
        <row r="9">
          <cell r="A9" t="str">
            <v>A</v>
          </cell>
        </row>
      </sheetData>
      <sheetData sheetId="24729">
        <row r="9">
          <cell r="A9" t="str">
            <v>A</v>
          </cell>
        </row>
      </sheetData>
      <sheetData sheetId="24730">
        <row r="9">
          <cell r="A9" t="str">
            <v>A</v>
          </cell>
        </row>
      </sheetData>
      <sheetData sheetId="24731">
        <row r="9">
          <cell r="A9" t="str">
            <v>A</v>
          </cell>
        </row>
      </sheetData>
      <sheetData sheetId="24732">
        <row r="9">
          <cell r="A9" t="str">
            <v>A</v>
          </cell>
        </row>
      </sheetData>
      <sheetData sheetId="24733">
        <row r="9">
          <cell r="A9" t="str">
            <v>A</v>
          </cell>
        </row>
      </sheetData>
      <sheetData sheetId="24734">
        <row r="9">
          <cell r="A9" t="str">
            <v>A</v>
          </cell>
        </row>
      </sheetData>
      <sheetData sheetId="24735">
        <row r="9">
          <cell r="A9" t="str">
            <v>A</v>
          </cell>
        </row>
      </sheetData>
      <sheetData sheetId="24736">
        <row r="9">
          <cell r="A9" t="str">
            <v>A</v>
          </cell>
        </row>
      </sheetData>
      <sheetData sheetId="24737">
        <row r="9">
          <cell r="A9" t="str">
            <v>A</v>
          </cell>
        </row>
      </sheetData>
      <sheetData sheetId="24738">
        <row r="9">
          <cell r="A9" t="str">
            <v>A</v>
          </cell>
        </row>
      </sheetData>
      <sheetData sheetId="24739">
        <row r="9">
          <cell r="A9" t="str">
            <v>A</v>
          </cell>
        </row>
      </sheetData>
      <sheetData sheetId="24740" refreshError="1"/>
      <sheetData sheetId="24741" refreshError="1"/>
      <sheetData sheetId="24742" refreshError="1"/>
      <sheetData sheetId="24743" refreshError="1"/>
      <sheetData sheetId="24744" refreshError="1"/>
      <sheetData sheetId="24745" refreshError="1"/>
      <sheetData sheetId="24746" refreshError="1"/>
      <sheetData sheetId="24747" refreshError="1"/>
      <sheetData sheetId="24748" refreshError="1"/>
      <sheetData sheetId="24749" refreshError="1"/>
      <sheetData sheetId="24750" refreshError="1"/>
      <sheetData sheetId="24751" refreshError="1"/>
      <sheetData sheetId="24752" refreshError="1"/>
      <sheetData sheetId="24753" refreshError="1"/>
      <sheetData sheetId="24754" refreshError="1"/>
      <sheetData sheetId="24755" refreshError="1"/>
      <sheetData sheetId="24756">
        <row r="9">
          <cell r="A9" t="str">
            <v>A</v>
          </cell>
        </row>
      </sheetData>
      <sheetData sheetId="24757">
        <row r="9">
          <cell r="A9" t="str">
            <v>A</v>
          </cell>
        </row>
      </sheetData>
      <sheetData sheetId="24758">
        <row r="9">
          <cell r="A9" t="str">
            <v>A</v>
          </cell>
        </row>
      </sheetData>
      <sheetData sheetId="24759">
        <row r="9">
          <cell r="A9" t="str">
            <v>A</v>
          </cell>
        </row>
      </sheetData>
      <sheetData sheetId="24760">
        <row r="9">
          <cell r="A9" t="str">
            <v>A</v>
          </cell>
        </row>
      </sheetData>
      <sheetData sheetId="24761">
        <row r="9">
          <cell r="A9" t="str">
            <v>A</v>
          </cell>
        </row>
      </sheetData>
      <sheetData sheetId="24762">
        <row r="9">
          <cell r="A9" t="str">
            <v>A</v>
          </cell>
        </row>
      </sheetData>
      <sheetData sheetId="24763">
        <row r="9">
          <cell r="A9" t="str">
            <v>A</v>
          </cell>
        </row>
      </sheetData>
      <sheetData sheetId="24764">
        <row r="9">
          <cell r="A9" t="str">
            <v>A</v>
          </cell>
        </row>
      </sheetData>
      <sheetData sheetId="24765">
        <row r="9">
          <cell r="A9" t="str">
            <v>A</v>
          </cell>
        </row>
      </sheetData>
      <sheetData sheetId="24766">
        <row r="9">
          <cell r="A9" t="str">
            <v>A</v>
          </cell>
        </row>
      </sheetData>
      <sheetData sheetId="24767">
        <row r="9">
          <cell r="A9" t="str">
            <v>A</v>
          </cell>
        </row>
      </sheetData>
      <sheetData sheetId="24768">
        <row r="9">
          <cell r="A9" t="str">
            <v>A</v>
          </cell>
        </row>
      </sheetData>
      <sheetData sheetId="24769">
        <row r="9">
          <cell r="A9" t="str">
            <v>A</v>
          </cell>
        </row>
      </sheetData>
      <sheetData sheetId="24770">
        <row r="9">
          <cell r="A9" t="str">
            <v>A</v>
          </cell>
        </row>
      </sheetData>
      <sheetData sheetId="24771">
        <row r="9">
          <cell r="A9" t="str">
            <v>A</v>
          </cell>
        </row>
      </sheetData>
      <sheetData sheetId="24772">
        <row r="9">
          <cell r="A9" t="str">
            <v>A</v>
          </cell>
        </row>
      </sheetData>
      <sheetData sheetId="24773">
        <row r="9">
          <cell r="A9" t="str">
            <v>A</v>
          </cell>
        </row>
      </sheetData>
      <sheetData sheetId="24774">
        <row r="9">
          <cell r="A9" t="str">
            <v>A</v>
          </cell>
        </row>
      </sheetData>
      <sheetData sheetId="24775">
        <row r="9">
          <cell r="A9" t="str">
            <v>A</v>
          </cell>
        </row>
      </sheetData>
      <sheetData sheetId="24776">
        <row r="9">
          <cell r="A9" t="str">
            <v>A</v>
          </cell>
        </row>
      </sheetData>
      <sheetData sheetId="24777">
        <row r="9">
          <cell r="A9" t="str">
            <v>A</v>
          </cell>
        </row>
      </sheetData>
      <sheetData sheetId="24778">
        <row r="9">
          <cell r="A9" t="str">
            <v>A</v>
          </cell>
        </row>
      </sheetData>
      <sheetData sheetId="24779">
        <row r="9">
          <cell r="A9" t="str">
            <v>A</v>
          </cell>
        </row>
      </sheetData>
      <sheetData sheetId="24780">
        <row r="9">
          <cell r="A9" t="str">
            <v>A</v>
          </cell>
        </row>
      </sheetData>
      <sheetData sheetId="24781" refreshError="1"/>
      <sheetData sheetId="24782" refreshError="1"/>
      <sheetData sheetId="24783" refreshError="1"/>
      <sheetData sheetId="24784" refreshError="1"/>
      <sheetData sheetId="24785" refreshError="1"/>
      <sheetData sheetId="24786" refreshError="1"/>
      <sheetData sheetId="24787" refreshError="1"/>
      <sheetData sheetId="24788" refreshError="1"/>
      <sheetData sheetId="24789" refreshError="1"/>
      <sheetData sheetId="24790" refreshError="1"/>
      <sheetData sheetId="24791" refreshError="1"/>
      <sheetData sheetId="24792" refreshError="1"/>
      <sheetData sheetId="24793" refreshError="1"/>
      <sheetData sheetId="24794" refreshError="1"/>
      <sheetData sheetId="24795" refreshError="1"/>
      <sheetData sheetId="24796" refreshError="1"/>
      <sheetData sheetId="24797" refreshError="1"/>
      <sheetData sheetId="24798" refreshError="1"/>
      <sheetData sheetId="24799" refreshError="1"/>
      <sheetData sheetId="24800" refreshError="1"/>
      <sheetData sheetId="24801" refreshError="1"/>
      <sheetData sheetId="24802" refreshError="1"/>
      <sheetData sheetId="24803" refreshError="1"/>
      <sheetData sheetId="24804" refreshError="1"/>
      <sheetData sheetId="24805" refreshError="1"/>
      <sheetData sheetId="24806" refreshError="1"/>
      <sheetData sheetId="24807">
        <row r="9">
          <cell r="A9" t="str">
            <v>A</v>
          </cell>
        </row>
      </sheetData>
      <sheetData sheetId="24808">
        <row r="9">
          <cell r="A9" t="str">
            <v>A</v>
          </cell>
        </row>
      </sheetData>
      <sheetData sheetId="24809">
        <row r="9">
          <cell r="A9" t="str">
            <v>A</v>
          </cell>
        </row>
      </sheetData>
      <sheetData sheetId="24810" refreshError="1"/>
      <sheetData sheetId="24811" refreshError="1"/>
      <sheetData sheetId="24812" refreshError="1"/>
      <sheetData sheetId="24813" refreshError="1"/>
      <sheetData sheetId="24814" refreshError="1"/>
      <sheetData sheetId="24815" refreshError="1"/>
      <sheetData sheetId="24816">
        <row r="9">
          <cell r="A9" t="str">
            <v>A</v>
          </cell>
        </row>
      </sheetData>
      <sheetData sheetId="24817">
        <row r="9">
          <cell r="A9" t="str">
            <v>A</v>
          </cell>
        </row>
      </sheetData>
      <sheetData sheetId="24818">
        <row r="9">
          <cell r="A9" t="str">
            <v>A</v>
          </cell>
        </row>
      </sheetData>
      <sheetData sheetId="24819">
        <row r="9">
          <cell r="A9" t="str">
            <v>A</v>
          </cell>
        </row>
      </sheetData>
      <sheetData sheetId="24820">
        <row r="9">
          <cell r="A9" t="str">
            <v>A</v>
          </cell>
        </row>
      </sheetData>
      <sheetData sheetId="24821">
        <row r="9">
          <cell r="A9" t="str">
            <v>A</v>
          </cell>
        </row>
      </sheetData>
      <sheetData sheetId="24822">
        <row r="9">
          <cell r="A9" t="str">
            <v>A</v>
          </cell>
        </row>
      </sheetData>
      <sheetData sheetId="24823">
        <row r="9">
          <cell r="A9" t="str">
            <v>A</v>
          </cell>
        </row>
      </sheetData>
      <sheetData sheetId="24824">
        <row r="9">
          <cell r="A9" t="str">
            <v>A</v>
          </cell>
        </row>
      </sheetData>
      <sheetData sheetId="24825">
        <row r="9">
          <cell r="A9" t="str">
            <v>A</v>
          </cell>
        </row>
      </sheetData>
      <sheetData sheetId="24826">
        <row r="9">
          <cell r="A9" t="str">
            <v>A</v>
          </cell>
        </row>
      </sheetData>
      <sheetData sheetId="24827">
        <row r="9">
          <cell r="A9" t="str">
            <v>A</v>
          </cell>
        </row>
      </sheetData>
      <sheetData sheetId="24828">
        <row r="9">
          <cell r="A9" t="str">
            <v>A</v>
          </cell>
        </row>
      </sheetData>
      <sheetData sheetId="24829">
        <row r="9">
          <cell r="A9" t="str">
            <v>A</v>
          </cell>
        </row>
      </sheetData>
      <sheetData sheetId="24830">
        <row r="9">
          <cell r="A9" t="str">
            <v>A</v>
          </cell>
        </row>
      </sheetData>
      <sheetData sheetId="24831">
        <row r="9">
          <cell r="A9" t="str">
            <v>A</v>
          </cell>
        </row>
      </sheetData>
      <sheetData sheetId="24832">
        <row r="9">
          <cell r="A9" t="str">
            <v>A</v>
          </cell>
        </row>
      </sheetData>
      <sheetData sheetId="24833">
        <row r="9">
          <cell r="A9" t="str">
            <v>A</v>
          </cell>
        </row>
      </sheetData>
      <sheetData sheetId="24834">
        <row r="9">
          <cell r="A9" t="str">
            <v>A</v>
          </cell>
        </row>
      </sheetData>
      <sheetData sheetId="24835">
        <row r="9">
          <cell r="A9" t="str">
            <v>A</v>
          </cell>
        </row>
      </sheetData>
      <sheetData sheetId="24836">
        <row r="9">
          <cell r="A9" t="str">
            <v>A</v>
          </cell>
        </row>
      </sheetData>
      <sheetData sheetId="24837">
        <row r="9">
          <cell r="A9" t="str">
            <v>A</v>
          </cell>
        </row>
      </sheetData>
      <sheetData sheetId="24838">
        <row r="9">
          <cell r="A9" t="str">
            <v>A</v>
          </cell>
        </row>
      </sheetData>
      <sheetData sheetId="24839">
        <row r="9">
          <cell r="A9" t="str">
            <v>A</v>
          </cell>
        </row>
      </sheetData>
      <sheetData sheetId="24840">
        <row r="9">
          <cell r="A9" t="str">
            <v>A</v>
          </cell>
        </row>
      </sheetData>
      <sheetData sheetId="24841">
        <row r="9">
          <cell r="A9" t="str">
            <v>A</v>
          </cell>
        </row>
      </sheetData>
      <sheetData sheetId="24842">
        <row r="9">
          <cell r="A9" t="str">
            <v>A</v>
          </cell>
        </row>
      </sheetData>
      <sheetData sheetId="24843">
        <row r="9">
          <cell r="A9" t="str">
            <v>A</v>
          </cell>
        </row>
      </sheetData>
      <sheetData sheetId="24844">
        <row r="9">
          <cell r="A9" t="str">
            <v>A</v>
          </cell>
        </row>
      </sheetData>
      <sheetData sheetId="24845">
        <row r="9">
          <cell r="A9" t="str">
            <v>A</v>
          </cell>
        </row>
      </sheetData>
      <sheetData sheetId="24846">
        <row r="9">
          <cell r="A9" t="str">
            <v>A</v>
          </cell>
        </row>
      </sheetData>
      <sheetData sheetId="24847">
        <row r="9">
          <cell r="A9" t="str">
            <v>A</v>
          </cell>
        </row>
      </sheetData>
      <sheetData sheetId="24848">
        <row r="9">
          <cell r="A9" t="str">
            <v>A</v>
          </cell>
        </row>
      </sheetData>
      <sheetData sheetId="24849">
        <row r="9">
          <cell r="A9" t="str">
            <v>A</v>
          </cell>
        </row>
      </sheetData>
      <sheetData sheetId="24850">
        <row r="9">
          <cell r="A9" t="str">
            <v>A</v>
          </cell>
        </row>
      </sheetData>
      <sheetData sheetId="24851">
        <row r="9">
          <cell r="A9" t="str">
            <v>A</v>
          </cell>
        </row>
      </sheetData>
      <sheetData sheetId="24852">
        <row r="9">
          <cell r="A9" t="str">
            <v>A</v>
          </cell>
        </row>
      </sheetData>
      <sheetData sheetId="24853">
        <row r="9">
          <cell r="A9" t="str">
            <v>A</v>
          </cell>
        </row>
      </sheetData>
      <sheetData sheetId="24854">
        <row r="9">
          <cell r="A9" t="str">
            <v>A</v>
          </cell>
        </row>
      </sheetData>
      <sheetData sheetId="24855">
        <row r="9">
          <cell r="A9" t="str">
            <v>A</v>
          </cell>
        </row>
      </sheetData>
      <sheetData sheetId="24856">
        <row r="9">
          <cell r="A9" t="str">
            <v>A</v>
          </cell>
        </row>
      </sheetData>
      <sheetData sheetId="24857">
        <row r="9">
          <cell r="A9" t="str">
            <v>A</v>
          </cell>
        </row>
      </sheetData>
      <sheetData sheetId="24858">
        <row r="9">
          <cell r="A9" t="str">
            <v>A</v>
          </cell>
        </row>
      </sheetData>
      <sheetData sheetId="24859">
        <row r="9">
          <cell r="A9" t="str">
            <v>A</v>
          </cell>
        </row>
      </sheetData>
      <sheetData sheetId="24860">
        <row r="9">
          <cell r="A9" t="str">
            <v>A</v>
          </cell>
        </row>
      </sheetData>
      <sheetData sheetId="24861">
        <row r="9">
          <cell r="A9" t="str">
            <v>A</v>
          </cell>
        </row>
      </sheetData>
      <sheetData sheetId="24862">
        <row r="9">
          <cell r="A9" t="str">
            <v>A</v>
          </cell>
        </row>
      </sheetData>
      <sheetData sheetId="24863">
        <row r="9">
          <cell r="A9" t="str">
            <v>A</v>
          </cell>
        </row>
      </sheetData>
      <sheetData sheetId="24864">
        <row r="9">
          <cell r="A9" t="str">
            <v>A</v>
          </cell>
        </row>
      </sheetData>
      <sheetData sheetId="24865">
        <row r="9">
          <cell r="A9" t="str">
            <v>A</v>
          </cell>
        </row>
      </sheetData>
      <sheetData sheetId="24866">
        <row r="9">
          <cell r="A9" t="str">
            <v>A</v>
          </cell>
        </row>
      </sheetData>
      <sheetData sheetId="24867">
        <row r="9">
          <cell r="A9" t="str">
            <v>A</v>
          </cell>
        </row>
      </sheetData>
      <sheetData sheetId="24868">
        <row r="9">
          <cell r="A9" t="str">
            <v>A</v>
          </cell>
        </row>
      </sheetData>
      <sheetData sheetId="24869">
        <row r="9">
          <cell r="A9" t="str">
            <v>A</v>
          </cell>
        </row>
      </sheetData>
      <sheetData sheetId="24870">
        <row r="9">
          <cell r="A9" t="str">
            <v>A</v>
          </cell>
        </row>
      </sheetData>
      <sheetData sheetId="24871">
        <row r="9">
          <cell r="A9" t="str">
            <v>A</v>
          </cell>
        </row>
      </sheetData>
      <sheetData sheetId="24872">
        <row r="9">
          <cell r="A9" t="str">
            <v>A</v>
          </cell>
        </row>
      </sheetData>
      <sheetData sheetId="24873">
        <row r="9">
          <cell r="A9" t="str">
            <v>A</v>
          </cell>
        </row>
      </sheetData>
      <sheetData sheetId="24874">
        <row r="9">
          <cell r="A9" t="str">
            <v>A</v>
          </cell>
        </row>
      </sheetData>
      <sheetData sheetId="24875">
        <row r="9">
          <cell r="A9" t="str">
            <v>A</v>
          </cell>
        </row>
      </sheetData>
      <sheetData sheetId="24876">
        <row r="9">
          <cell r="A9" t="str">
            <v>A</v>
          </cell>
        </row>
      </sheetData>
      <sheetData sheetId="24877">
        <row r="9">
          <cell r="A9" t="str">
            <v>A</v>
          </cell>
        </row>
      </sheetData>
      <sheetData sheetId="24878">
        <row r="9">
          <cell r="A9" t="str">
            <v>A</v>
          </cell>
        </row>
      </sheetData>
      <sheetData sheetId="24879">
        <row r="9">
          <cell r="A9" t="str">
            <v>A</v>
          </cell>
        </row>
      </sheetData>
      <sheetData sheetId="24880" refreshError="1"/>
      <sheetData sheetId="24881" refreshError="1"/>
      <sheetData sheetId="24882">
        <row r="9">
          <cell r="A9" t="str">
            <v>A</v>
          </cell>
        </row>
      </sheetData>
      <sheetData sheetId="24883">
        <row r="9">
          <cell r="A9" t="str">
            <v>A</v>
          </cell>
        </row>
      </sheetData>
      <sheetData sheetId="24884">
        <row r="9">
          <cell r="A9" t="str">
            <v>A</v>
          </cell>
        </row>
      </sheetData>
      <sheetData sheetId="24885">
        <row r="9">
          <cell r="A9" t="str">
            <v>A</v>
          </cell>
        </row>
      </sheetData>
      <sheetData sheetId="24886">
        <row r="9">
          <cell r="A9" t="str">
            <v>A</v>
          </cell>
        </row>
      </sheetData>
      <sheetData sheetId="24887">
        <row r="9">
          <cell r="A9" t="str">
            <v>A</v>
          </cell>
        </row>
      </sheetData>
      <sheetData sheetId="24888">
        <row r="9">
          <cell r="A9" t="str">
            <v>A</v>
          </cell>
        </row>
      </sheetData>
      <sheetData sheetId="24889">
        <row r="9">
          <cell r="A9" t="str">
            <v>A</v>
          </cell>
        </row>
      </sheetData>
      <sheetData sheetId="24890">
        <row r="9">
          <cell r="A9" t="str">
            <v>A</v>
          </cell>
        </row>
      </sheetData>
      <sheetData sheetId="24891" refreshError="1"/>
      <sheetData sheetId="24892"/>
      <sheetData sheetId="24893" refreshError="1"/>
      <sheetData sheetId="24894" refreshError="1"/>
      <sheetData sheetId="24895" refreshError="1"/>
      <sheetData sheetId="24896"/>
      <sheetData sheetId="24897"/>
      <sheetData sheetId="24898" refreshError="1"/>
      <sheetData sheetId="24899" refreshError="1"/>
      <sheetData sheetId="24900" refreshError="1"/>
      <sheetData sheetId="24901" refreshError="1"/>
      <sheetData sheetId="24902"/>
      <sheetData sheetId="24903" refreshError="1"/>
      <sheetData sheetId="24904" refreshError="1"/>
      <sheetData sheetId="24905" refreshError="1"/>
      <sheetData sheetId="24906"/>
      <sheetData sheetId="24907" refreshError="1"/>
      <sheetData sheetId="24908"/>
      <sheetData sheetId="24909"/>
      <sheetData sheetId="24910" refreshError="1"/>
      <sheetData sheetId="24911" refreshError="1"/>
      <sheetData sheetId="24912" refreshError="1"/>
      <sheetData sheetId="24913" refreshError="1"/>
      <sheetData sheetId="24914" refreshError="1"/>
      <sheetData sheetId="24915" refreshError="1"/>
      <sheetData sheetId="24916" refreshError="1"/>
      <sheetData sheetId="24917" refreshError="1"/>
      <sheetData sheetId="24918" refreshError="1"/>
      <sheetData sheetId="24919" refreshError="1"/>
      <sheetData sheetId="24920" refreshError="1"/>
      <sheetData sheetId="24921" refreshError="1"/>
      <sheetData sheetId="24922" refreshError="1"/>
      <sheetData sheetId="24923" refreshError="1"/>
      <sheetData sheetId="24924" refreshError="1"/>
      <sheetData sheetId="24925" refreshError="1"/>
      <sheetData sheetId="24926" refreshError="1"/>
      <sheetData sheetId="24927" refreshError="1"/>
      <sheetData sheetId="24928" refreshError="1"/>
      <sheetData sheetId="24929" refreshError="1"/>
      <sheetData sheetId="24930" refreshError="1"/>
      <sheetData sheetId="24931" refreshError="1"/>
      <sheetData sheetId="24932" refreshError="1"/>
      <sheetData sheetId="24933" refreshError="1"/>
      <sheetData sheetId="24934" refreshError="1"/>
      <sheetData sheetId="24935" refreshError="1"/>
      <sheetData sheetId="24936" refreshError="1"/>
      <sheetData sheetId="24937" refreshError="1"/>
      <sheetData sheetId="24938" refreshError="1"/>
      <sheetData sheetId="24939" refreshError="1"/>
      <sheetData sheetId="24940" refreshError="1"/>
      <sheetData sheetId="24941" refreshError="1"/>
      <sheetData sheetId="24942" refreshError="1"/>
      <sheetData sheetId="24943" refreshError="1"/>
      <sheetData sheetId="24944" refreshError="1"/>
      <sheetData sheetId="24945" refreshError="1"/>
      <sheetData sheetId="24946" refreshError="1"/>
      <sheetData sheetId="24947" refreshError="1"/>
      <sheetData sheetId="24948" refreshError="1"/>
      <sheetData sheetId="24949" refreshError="1"/>
      <sheetData sheetId="24950" refreshError="1"/>
      <sheetData sheetId="24951" refreshError="1"/>
      <sheetData sheetId="24952" refreshError="1"/>
      <sheetData sheetId="24953" refreshError="1"/>
      <sheetData sheetId="24954" refreshError="1"/>
      <sheetData sheetId="24955" refreshError="1"/>
      <sheetData sheetId="24956" refreshError="1"/>
      <sheetData sheetId="24957" refreshError="1"/>
      <sheetData sheetId="24958" refreshError="1"/>
      <sheetData sheetId="24959" refreshError="1"/>
      <sheetData sheetId="24960" refreshError="1"/>
      <sheetData sheetId="24961" refreshError="1"/>
      <sheetData sheetId="24962" refreshError="1"/>
      <sheetData sheetId="24963" refreshError="1"/>
      <sheetData sheetId="24964" refreshError="1"/>
      <sheetData sheetId="24965" refreshError="1"/>
      <sheetData sheetId="24966" refreshError="1"/>
      <sheetData sheetId="24967" refreshError="1"/>
      <sheetData sheetId="24968" refreshError="1"/>
      <sheetData sheetId="24969" refreshError="1"/>
      <sheetData sheetId="24970" refreshError="1"/>
      <sheetData sheetId="24971" refreshError="1"/>
      <sheetData sheetId="24972" refreshError="1"/>
      <sheetData sheetId="24973" refreshError="1"/>
      <sheetData sheetId="24974" refreshError="1"/>
      <sheetData sheetId="24975" refreshError="1"/>
      <sheetData sheetId="24976" refreshError="1"/>
      <sheetData sheetId="24977" refreshError="1"/>
      <sheetData sheetId="24978" refreshError="1"/>
      <sheetData sheetId="24979" refreshError="1"/>
      <sheetData sheetId="24980" refreshError="1"/>
      <sheetData sheetId="24981" refreshError="1"/>
      <sheetData sheetId="24982" refreshError="1"/>
      <sheetData sheetId="24983" refreshError="1"/>
      <sheetData sheetId="24984"/>
      <sheetData sheetId="24985"/>
      <sheetData sheetId="24986"/>
      <sheetData sheetId="24987"/>
      <sheetData sheetId="24988"/>
      <sheetData sheetId="24989"/>
      <sheetData sheetId="24990"/>
      <sheetData sheetId="24991"/>
      <sheetData sheetId="24992"/>
      <sheetData sheetId="24993"/>
      <sheetData sheetId="24994"/>
      <sheetData sheetId="24995"/>
      <sheetData sheetId="24996"/>
      <sheetData sheetId="24997"/>
      <sheetData sheetId="24998"/>
      <sheetData sheetId="24999"/>
      <sheetData sheetId="25000"/>
      <sheetData sheetId="25001"/>
      <sheetData sheetId="25002"/>
      <sheetData sheetId="25003"/>
      <sheetData sheetId="25004"/>
      <sheetData sheetId="25005"/>
      <sheetData sheetId="25006"/>
      <sheetData sheetId="25007"/>
      <sheetData sheetId="25008"/>
      <sheetData sheetId="25009"/>
      <sheetData sheetId="25010"/>
      <sheetData sheetId="25011"/>
      <sheetData sheetId="25012"/>
      <sheetData sheetId="25013"/>
      <sheetData sheetId="25014"/>
      <sheetData sheetId="25015"/>
      <sheetData sheetId="25016"/>
      <sheetData sheetId="25017"/>
      <sheetData sheetId="25018"/>
      <sheetData sheetId="25019"/>
      <sheetData sheetId="25020"/>
      <sheetData sheetId="25021"/>
      <sheetData sheetId="25022"/>
      <sheetData sheetId="25023"/>
      <sheetData sheetId="25024"/>
      <sheetData sheetId="25025"/>
      <sheetData sheetId="25026"/>
      <sheetData sheetId="25027"/>
      <sheetData sheetId="25028"/>
      <sheetData sheetId="25029"/>
      <sheetData sheetId="25030"/>
      <sheetData sheetId="25031"/>
      <sheetData sheetId="25032"/>
      <sheetData sheetId="25033"/>
      <sheetData sheetId="25034"/>
      <sheetData sheetId="25035"/>
      <sheetData sheetId="25036"/>
      <sheetData sheetId="25037"/>
      <sheetData sheetId="25038"/>
      <sheetData sheetId="25039"/>
      <sheetData sheetId="25040"/>
      <sheetData sheetId="25041"/>
      <sheetData sheetId="25042"/>
      <sheetData sheetId="25043"/>
      <sheetData sheetId="25044"/>
      <sheetData sheetId="25045"/>
      <sheetData sheetId="25046"/>
      <sheetData sheetId="25047"/>
      <sheetData sheetId="25048"/>
      <sheetData sheetId="25049" refreshError="1"/>
      <sheetData sheetId="25050" refreshError="1"/>
      <sheetData sheetId="25051" refreshError="1"/>
      <sheetData sheetId="25052" refreshError="1"/>
      <sheetData sheetId="25053" refreshError="1"/>
      <sheetData sheetId="25054" refreshError="1"/>
      <sheetData sheetId="25055" refreshError="1"/>
      <sheetData sheetId="25056" refreshError="1"/>
      <sheetData sheetId="25057" refreshError="1"/>
      <sheetData sheetId="25058" refreshError="1"/>
      <sheetData sheetId="25059" refreshError="1"/>
      <sheetData sheetId="25060" refreshError="1"/>
      <sheetData sheetId="25061" refreshError="1"/>
      <sheetData sheetId="25062" refreshError="1"/>
      <sheetData sheetId="25063" refreshError="1"/>
      <sheetData sheetId="25064" refreshError="1"/>
      <sheetData sheetId="25065" refreshError="1"/>
      <sheetData sheetId="25066" refreshError="1"/>
      <sheetData sheetId="25067" refreshError="1"/>
      <sheetData sheetId="25068" refreshError="1"/>
      <sheetData sheetId="25069" refreshError="1"/>
      <sheetData sheetId="25070" refreshError="1"/>
      <sheetData sheetId="25071" refreshError="1"/>
      <sheetData sheetId="25072" refreshError="1"/>
      <sheetData sheetId="25073" refreshError="1"/>
      <sheetData sheetId="25074" refreshError="1"/>
      <sheetData sheetId="25075" refreshError="1"/>
      <sheetData sheetId="25076" refreshError="1"/>
      <sheetData sheetId="25077" refreshError="1"/>
      <sheetData sheetId="25078" refreshError="1"/>
      <sheetData sheetId="25079" refreshError="1"/>
      <sheetData sheetId="25080" refreshError="1"/>
      <sheetData sheetId="25081" refreshError="1"/>
      <sheetData sheetId="25082" refreshError="1"/>
      <sheetData sheetId="25083" refreshError="1"/>
      <sheetData sheetId="25084" refreshError="1"/>
      <sheetData sheetId="25085" refreshError="1"/>
      <sheetData sheetId="25086" refreshError="1"/>
      <sheetData sheetId="25087" refreshError="1"/>
      <sheetData sheetId="25088" refreshError="1"/>
      <sheetData sheetId="25089" refreshError="1"/>
      <sheetData sheetId="25090" refreshError="1"/>
      <sheetData sheetId="25091" refreshError="1"/>
      <sheetData sheetId="25092" refreshError="1"/>
      <sheetData sheetId="25093" refreshError="1"/>
      <sheetData sheetId="25094" refreshError="1"/>
      <sheetData sheetId="25095" refreshError="1"/>
      <sheetData sheetId="25096" refreshError="1"/>
      <sheetData sheetId="25097" refreshError="1"/>
      <sheetData sheetId="25098" refreshError="1"/>
      <sheetData sheetId="25099" refreshError="1"/>
      <sheetData sheetId="25100" refreshError="1"/>
      <sheetData sheetId="25101" refreshError="1"/>
      <sheetData sheetId="25102" refreshError="1"/>
      <sheetData sheetId="25103" refreshError="1"/>
      <sheetData sheetId="25104" refreshError="1"/>
      <sheetData sheetId="25105" refreshError="1"/>
      <sheetData sheetId="25106" refreshError="1"/>
      <sheetData sheetId="25107" refreshError="1"/>
      <sheetData sheetId="25108" refreshError="1"/>
      <sheetData sheetId="25109" refreshError="1"/>
      <sheetData sheetId="25110" refreshError="1"/>
      <sheetData sheetId="25111" refreshError="1"/>
      <sheetData sheetId="25112" refreshError="1"/>
      <sheetData sheetId="25113" refreshError="1"/>
      <sheetData sheetId="25114" refreshError="1"/>
      <sheetData sheetId="25115" refreshError="1"/>
      <sheetData sheetId="25116" refreshError="1"/>
      <sheetData sheetId="25117" refreshError="1"/>
      <sheetData sheetId="25118" refreshError="1"/>
      <sheetData sheetId="25119" refreshError="1"/>
      <sheetData sheetId="25120" refreshError="1"/>
      <sheetData sheetId="25121" refreshError="1"/>
      <sheetData sheetId="25122" refreshError="1"/>
      <sheetData sheetId="25123" refreshError="1"/>
      <sheetData sheetId="25124" refreshError="1"/>
      <sheetData sheetId="25125" refreshError="1"/>
      <sheetData sheetId="25126" refreshError="1"/>
      <sheetData sheetId="25127" refreshError="1"/>
      <sheetData sheetId="25128" refreshError="1"/>
      <sheetData sheetId="25129" refreshError="1"/>
      <sheetData sheetId="25130" refreshError="1"/>
      <sheetData sheetId="25131" refreshError="1"/>
      <sheetData sheetId="25132" refreshError="1"/>
      <sheetData sheetId="25133" refreshError="1"/>
      <sheetData sheetId="25134" refreshError="1"/>
      <sheetData sheetId="25135" refreshError="1"/>
      <sheetData sheetId="25136" refreshError="1"/>
      <sheetData sheetId="25137" refreshError="1"/>
      <sheetData sheetId="25138" refreshError="1"/>
      <sheetData sheetId="25139" refreshError="1"/>
      <sheetData sheetId="25140" refreshError="1"/>
      <sheetData sheetId="25141" refreshError="1"/>
      <sheetData sheetId="25142" refreshError="1"/>
      <sheetData sheetId="25143" refreshError="1"/>
      <sheetData sheetId="25144" refreshError="1"/>
      <sheetData sheetId="25145" refreshError="1"/>
      <sheetData sheetId="25146" refreshError="1"/>
      <sheetData sheetId="25147" refreshError="1"/>
      <sheetData sheetId="25148" refreshError="1"/>
      <sheetData sheetId="25149" refreshError="1"/>
      <sheetData sheetId="25150" refreshError="1"/>
      <sheetData sheetId="25151" refreshError="1"/>
      <sheetData sheetId="25152" refreshError="1"/>
      <sheetData sheetId="25153" refreshError="1"/>
      <sheetData sheetId="25154" refreshError="1"/>
      <sheetData sheetId="25155" refreshError="1"/>
      <sheetData sheetId="25156" refreshError="1"/>
      <sheetData sheetId="25157" refreshError="1"/>
      <sheetData sheetId="25158" refreshError="1"/>
      <sheetData sheetId="25159" refreshError="1"/>
      <sheetData sheetId="25160" refreshError="1"/>
      <sheetData sheetId="25161" refreshError="1"/>
      <sheetData sheetId="25162" refreshError="1"/>
      <sheetData sheetId="25163" refreshError="1"/>
      <sheetData sheetId="25164" refreshError="1"/>
      <sheetData sheetId="25165" refreshError="1"/>
      <sheetData sheetId="25166" refreshError="1"/>
      <sheetData sheetId="25167" refreshError="1"/>
      <sheetData sheetId="25168" refreshError="1"/>
      <sheetData sheetId="25169" refreshError="1"/>
      <sheetData sheetId="25170" refreshError="1"/>
      <sheetData sheetId="25171" refreshError="1"/>
      <sheetData sheetId="25172" refreshError="1"/>
      <sheetData sheetId="25173" refreshError="1"/>
      <sheetData sheetId="25174" refreshError="1"/>
      <sheetData sheetId="25175" refreshError="1"/>
      <sheetData sheetId="25176" refreshError="1"/>
      <sheetData sheetId="25177" refreshError="1"/>
      <sheetData sheetId="25178" refreshError="1"/>
      <sheetData sheetId="25179" refreshError="1"/>
      <sheetData sheetId="25180" refreshError="1"/>
      <sheetData sheetId="25181" refreshError="1"/>
      <sheetData sheetId="25182" refreshError="1"/>
      <sheetData sheetId="25183" refreshError="1"/>
      <sheetData sheetId="25184" refreshError="1"/>
      <sheetData sheetId="25185" refreshError="1"/>
      <sheetData sheetId="25186" refreshError="1"/>
      <sheetData sheetId="25187" refreshError="1"/>
      <sheetData sheetId="25188" refreshError="1"/>
      <sheetData sheetId="25189" refreshError="1"/>
      <sheetData sheetId="25190" refreshError="1"/>
      <sheetData sheetId="25191" refreshError="1"/>
      <sheetData sheetId="25192" refreshError="1"/>
      <sheetData sheetId="25193" refreshError="1"/>
      <sheetData sheetId="25194" refreshError="1"/>
      <sheetData sheetId="25195" refreshError="1"/>
      <sheetData sheetId="25196" refreshError="1"/>
      <sheetData sheetId="25197" refreshError="1"/>
      <sheetData sheetId="25198" refreshError="1"/>
      <sheetData sheetId="25199" refreshError="1"/>
      <sheetData sheetId="25200" refreshError="1"/>
      <sheetData sheetId="25201" refreshError="1"/>
      <sheetData sheetId="25202" refreshError="1"/>
      <sheetData sheetId="25203" refreshError="1"/>
      <sheetData sheetId="25204" refreshError="1"/>
      <sheetData sheetId="25205" refreshError="1"/>
      <sheetData sheetId="25206" refreshError="1"/>
      <sheetData sheetId="25207" refreshError="1"/>
      <sheetData sheetId="25208" refreshError="1"/>
      <sheetData sheetId="25209" refreshError="1"/>
      <sheetData sheetId="25210" refreshError="1"/>
      <sheetData sheetId="25211" refreshError="1"/>
      <sheetData sheetId="25212" refreshError="1"/>
      <sheetData sheetId="25213" refreshError="1"/>
      <sheetData sheetId="25214" refreshError="1"/>
      <sheetData sheetId="25215" refreshError="1"/>
      <sheetData sheetId="25216" refreshError="1"/>
      <sheetData sheetId="25217" refreshError="1"/>
      <sheetData sheetId="25218" refreshError="1"/>
      <sheetData sheetId="25219" refreshError="1"/>
      <sheetData sheetId="25220" refreshError="1"/>
      <sheetData sheetId="25221" refreshError="1"/>
      <sheetData sheetId="25222" refreshError="1"/>
      <sheetData sheetId="25223" refreshError="1"/>
      <sheetData sheetId="25224" refreshError="1"/>
      <sheetData sheetId="25225" refreshError="1"/>
      <sheetData sheetId="25226" refreshError="1"/>
      <sheetData sheetId="25227" refreshError="1"/>
      <sheetData sheetId="25228" refreshError="1"/>
      <sheetData sheetId="25229" refreshError="1"/>
      <sheetData sheetId="25230" refreshError="1"/>
      <sheetData sheetId="25231" refreshError="1"/>
      <sheetData sheetId="25232" refreshError="1"/>
      <sheetData sheetId="25233" refreshError="1"/>
      <sheetData sheetId="25234" refreshError="1"/>
      <sheetData sheetId="25235" refreshError="1"/>
      <sheetData sheetId="25236" refreshError="1"/>
      <sheetData sheetId="25237" refreshError="1"/>
      <sheetData sheetId="25238" refreshError="1"/>
      <sheetData sheetId="25239" refreshError="1"/>
      <sheetData sheetId="25240" refreshError="1"/>
      <sheetData sheetId="25241" refreshError="1"/>
      <sheetData sheetId="25242" refreshError="1"/>
      <sheetData sheetId="25243" refreshError="1"/>
      <sheetData sheetId="25244" refreshError="1"/>
      <sheetData sheetId="25245" refreshError="1"/>
      <sheetData sheetId="25246" refreshError="1"/>
      <sheetData sheetId="25247" refreshError="1"/>
      <sheetData sheetId="25248" refreshError="1"/>
      <sheetData sheetId="25249" refreshError="1"/>
      <sheetData sheetId="25250" refreshError="1"/>
      <sheetData sheetId="25251" refreshError="1"/>
      <sheetData sheetId="25252" refreshError="1"/>
      <sheetData sheetId="25253" refreshError="1"/>
      <sheetData sheetId="25254" refreshError="1"/>
      <sheetData sheetId="25255" refreshError="1"/>
      <sheetData sheetId="25256" refreshError="1"/>
      <sheetData sheetId="25257" refreshError="1"/>
      <sheetData sheetId="25258" refreshError="1"/>
      <sheetData sheetId="25259" refreshError="1"/>
      <sheetData sheetId="25260" refreshError="1"/>
      <sheetData sheetId="25261" refreshError="1"/>
      <sheetData sheetId="25262" refreshError="1"/>
      <sheetData sheetId="25263" refreshError="1"/>
      <sheetData sheetId="25264" refreshError="1"/>
      <sheetData sheetId="25265" refreshError="1"/>
      <sheetData sheetId="25266" refreshError="1"/>
      <sheetData sheetId="25267" refreshError="1"/>
      <sheetData sheetId="25268" refreshError="1"/>
      <sheetData sheetId="25269" refreshError="1"/>
      <sheetData sheetId="25270" refreshError="1"/>
      <sheetData sheetId="25271" refreshError="1"/>
      <sheetData sheetId="25272" refreshError="1"/>
      <sheetData sheetId="25273" refreshError="1"/>
      <sheetData sheetId="25274" refreshError="1"/>
      <sheetData sheetId="25275" refreshError="1"/>
      <sheetData sheetId="25276" refreshError="1"/>
      <sheetData sheetId="25277" refreshError="1"/>
      <sheetData sheetId="25278" refreshError="1"/>
      <sheetData sheetId="25279" refreshError="1"/>
      <sheetData sheetId="25280" refreshError="1"/>
      <sheetData sheetId="25281" refreshError="1"/>
      <sheetData sheetId="25282" refreshError="1"/>
      <sheetData sheetId="25283" refreshError="1"/>
      <sheetData sheetId="25284" refreshError="1"/>
      <sheetData sheetId="25285" refreshError="1"/>
      <sheetData sheetId="25286" refreshError="1"/>
      <sheetData sheetId="25287" refreshError="1"/>
      <sheetData sheetId="25288" refreshError="1"/>
      <sheetData sheetId="25289" refreshError="1"/>
      <sheetData sheetId="25290" refreshError="1"/>
      <sheetData sheetId="25291" refreshError="1"/>
      <sheetData sheetId="25292" refreshError="1"/>
      <sheetData sheetId="25293" refreshError="1"/>
      <sheetData sheetId="25294" refreshError="1"/>
      <sheetData sheetId="25295" refreshError="1"/>
      <sheetData sheetId="25296" refreshError="1"/>
      <sheetData sheetId="25297" refreshError="1"/>
      <sheetData sheetId="25298" refreshError="1"/>
      <sheetData sheetId="25299" refreshError="1"/>
      <sheetData sheetId="25300" refreshError="1"/>
      <sheetData sheetId="25301" refreshError="1"/>
      <sheetData sheetId="25302" refreshError="1"/>
      <sheetData sheetId="25303" refreshError="1"/>
      <sheetData sheetId="25304" refreshError="1"/>
      <sheetData sheetId="25305" refreshError="1"/>
      <sheetData sheetId="25306" refreshError="1"/>
      <sheetData sheetId="25307" refreshError="1"/>
      <sheetData sheetId="25308" refreshError="1"/>
      <sheetData sheetId="25309" refreshError="1"/>
      <sheetData sheetId="25310" refreshError="1"/>
      <sheetData sheetId="25311" refreshError="1"/>
      <sheetData sheetId="25312" refreshError="1"/>
      <sheetData sheetId="25313" refreshError="1"/>
      <sheetData sheetId="25314" refreshError="1"/>
      <sheetData sheetId="25315" refreshError="1"/>
      <sheetData sheetId="25316" refreshError="1"/>
      <sheetData sheetId="25317" refreshError="1"/>
      <sheetData sheetId="25318" refreshError="1"/>
      <sheetData sheetId="25319" refreshError="1"/>
      <sheetData sheetId="25320" refreshError="1"/>
      <sheetData sheetId="25321" refreshError="1"/>
      <sheetData sheetId="25322" refreshError="1"/>
      <sheetData sheetId="25323" refreshError="1"/>
      <sheetData sheetId="25324" refreshError="1"/>
      <sheetData sheetId="25325" refreshError="1"/>
      <sheetData sheetId="25326" refreshError="1"/>
      <sheetData sheetId="25327" refreshError="1"/>
      <sheetData sheetId="25328" refreshError="1"/>
      <sheetData sheetId="25329" refreshError="1"/>
      <sheetData sheetId="25330" refreshError="1"/>
      <sheetData sheetId="25331" refreshError="1"/>
      <sheetData sheetId="25332" refreshError="1"/>
      <sheetData sheetId="25333" refreshError="1"/>
      <sheetData sheetId="25334" refreshError="1"/>
      <sheetData sheetId="25335" refreshError="1"/>
      <sheetData sheetId="25336" refreshError="1"/>
      <sheetData sheetId="25337" refreshError="1"/>
      <sheetData sheetId="25338" refreshError="1"/>
      <sheetData sheetId="25339" refreshError="1"/>
      <sheetData sheetId="25340" refreshError="1"/>
      <sheetData sheetId="25341" refreshError="1"/>
      <sheetData sheetId="25342" refreshError="1"/>
      <sheetData sheetId="25343" refreshError="1"/>
      <sheetData sheetId="25344" refreshError="1"/>
      <sheetData sheetId="25345" refreshError="1"/>
      <sheetData sheetId="25346" refreshError="1"/>
      <sheetData sheetId="25347" refreshError="1"/>
      <sheetData sheetId="25348" refreshError="1"/>
      <sheetData sheetId="25349" refreshError="1"/>
      <sheetData sheetId="25350" refreshError="1"/>
      <sheetData sheetId="25351" refreshError="1"/>
      <sheetData sheetId="25352" refreshError="1"/>
      <sheetData sheetId="25353" refreshError="1"/>
      <sheetData sheetId="25354" refreshError="1"/>
      <sheetData sheetId="25355" refreshError="1"/>
      <sheetData sheetId="25356" refreshError="1"/>
      <sheetData sheetId="25357" refreshError="1"/>
      <sheetData sheetId="25358" refreshError="1"/>
      <sheetData sheetId="25359" refreshError="1"/>
      <sheetData sheetId="25360" refreshError="1"/>
      <sheetData sheetId="25361" refreshError="1"/>
      <sheetData sheetId="25362" refreshError="1"/>
      <sheetData sheetId="25363" refreshError="1"/>
      <sheetData sheetId="25364" refreshError="1"/>
      <sheetData sheetId="25365" refreshError="1"/>
      <sheetData sheetId="25366" refreshError="1"/>
      <sheetData sheetId="25367" refreshError="1"/>
      <sheetData sheetId="25368" refreshError="1"/>
      <sheetData sheetId="25369" refreshError="1"/>
      <sheetData sheetId="25370" refreshError="1"/>
      <sheetData sheetId="25371" refreshError="1"/>
      <sheetData sheetId="25372" refreshError="1"/>
      <sheetData sheetId="25373" refreshError="1"/>
      <sheetData sheetId="25374" refreshError="1"/>
      <sheetData sheetId="25375" refreshError="1"/>
      <sheetData sheetId="25376" refreshError="1"/>
      <sheetData sheetId="25377" refreshError="1"/>
      <sheetData sheetId="25378" refreshError="1"/>
      <sheetData sheetId="25379" refreshError="1"/>
      <sheetData sheetId="25380" refreshError="1"/>
      <sheetData sheetId="25381" refreshError="1"/>
      <sheetData sheetId="25382" refreshError="1"/>
      <sheetData sheetId="25383" refreshError="1"/>
      <sheetData sheetId="25384" refreshError="1"/>
      <sheetData sheetId="25385" refreshError="1"/>
      <sheetData sheetId="25386" refreshError="1"/>
      <sheetData sheetId="25387" refreshError="1"/>
      <sheetData sheetId="25388" refreshError="1"/>
      <sheetData sheetId="25389" refreshError="1"/>
      <sheetData sheetId="25390" refreshError="1"/>
      <sheetData sheetId="25391" refreshError="1"/>
      <sheetData sheetId="25392" refreshError="1"/>
      <sheetData sheetId="25393" refreshError="1"/>
      <sheetData sheetId="25394" refreshError="1"/>
      <sheetData sheetId="25395" refreshError="1"/>
      <sheetData sheetId="25396" refreshError="1"/>
      <sheetData sheetId="25397" refreshError="1"/>
      <sheetData sheetId="25398" refreshError="1"/>
      <sheetData sheetId="25399" refreshError="1"/>
      <sheetData sheetId="25400" refreshError="1"/>
      <sheetData sheetId="25401" refreshError="1"/>
      <sheetData sheetId="25402" refreshError="1"/>
      <sheetData sheetId="25403" refreshError="1"/>
      <sheetData sheetId="25404" refreshError="1"/>
      <sheetData sheetId="25405" refreshError="1"/>
      <sheetData sheetId="25406" refreshError="1"/>
      <sheetData sheetId="25407" refreshError="1"/>
      <sheetData sheetId="25408" refreshError="1"/>
      <sheetData sheetId="25409" refreshError="1"/>
      <sheetData sheetId="25410" refreshError="1"/>
      <sheetData sheetId="25411" refreshError="1"/>
      <sheetData sheetId="25412" refreshError="1"/>
      <sheetData sheetId="25413" refreshError="1"/>
      <sheetData sheetId="25414" refreshError="1"/>
      <sheetData sheetId="25415" refreshError="1"/>
      <sheetData sheetId="25416" refreshError="1"/>
      <sheetData sheetId="25417" refreshError="1"/>
      <sheetData sheetId="25418" refreshError="1"/>
      <sheetData sheetId="25419" refreshError="1"/>
      <sheetData sheetId="25420" refreshError="1"/>
      <sheetData sheetId="25421" refreshError="1"/>
      <sheetData sheetId="25422" refreshError="1"/>
      <sheetData sheetId="25423" refreshError="1"/>
      <sheetData sheetId="25424" refreshError="1"/>
      <sheetData sheetId="25425" refreshError="1"/>
      <sheetData sheetId="25426" refreshError="1"/>
      <sheetData sheetId="25427" refreshError="1"/>
      <sheetData sheetId="25428" refreshError="1"/>
      <sheetData sheetId="25429" refreshError="1"/>
      <sheetData sheetId="25430" refreshError="1"/>
      <sheetData sheetId="25431" refreshError="1"/>
      <sheetData sheetId="25432" refreshError="1"/>
      <sheetData sheetId="25433" refreshError="1"/>
      <sheetData sheetId="25434" refreshError="1"/>
      <sheetData sheetId="25435" refreshError="1"/>
      <sheetData sheetId="25436" refreshError="1"/>
      <sheetData sheetId="25437" refreshError="1"/>
      <sheetData sheetId="25438" refreshError="1"/>
      <sheetData sheetId="25439" refreshError="1"/>
      <sheetData sheetId="25440" refreshError="1"/>
      <sheetData sheetId="25441" refreshError="1"/>
      <sheetData sheetId="25442" refreshError="1"/>
      <sheetData sheetId="25443" refreshError="1"/>
      <sheetData sheetId="25444" refreshError="1"/>
      <sheetData sheetId="25445" refreshError="1"/>
      <sheetData sheetId="25446" refreshError="1"/>
      <sheetData sheetId="25447" refreshError="1"/>
      <sheetData sheetId="25448" refreshError="1"/>
      <sheetData sheetId="25449" refreshError="1"/>
      <sheetData sheetId="25450" refreshError="1"/>
      <sheetData sheetId="25451" refreshError="1"/>
      <sheetData sheetId="25452" refreshError="1"/>
      <sheetData sheetId="25453" refreshError="1"/>
      <sheetData sheetId="25454" refreshError="1"/>
      <sheetData sheetId="25455" refreshError="1"/>
      <sheetData sheetId="25456" refreshError="1"/>
      <sheetData sheetId="25457" refreshError="1"/>
      <sheetData sheetId="25458" refreshError="1"/>
      <sheetData sheetId="25459" refreshError="1"/>
      <sheetData sheetId="25460" refreshError="1"/>
      <sheetData sheetId="25461" refreshError="1"/>
      <sheetData sheetId="25462" refreshError="1"/>
      <sheetData sheetId="25463" refreshError="1"/>
      <sheetData sheetId="25464" refreshError="1"/>
      <sheetData sheetId="25465" refreshError="1"/>
      <sheetData sheetId="25466" refreshError="1"/>
      <sheetData sheetId="25467" refreshError="1"/>
      <sheetData sheetId="25468" refreshError="1"/>
      <sheetData sheetId="25469" refreshError="1"/>
      <sheetData sheetId="25470" refreshError="1"/>
      <sheetData sheetId="25471" refreshError="1"/>
      <sheetData sheetId="25472" refreshError="1"/>
      <sheetData sheetId="25473" refreshError="1"/>
      <sheetData sheetId="25474" refreshError="1"/>
      <sheetData sheetId="25475" refreshError="1"/>
      <sheetData sheetId="25476" refreshError="1"/>
      <sheetData sheetId="25477" refreshError="1"/>
      <sheetData sheetId="25478" refreshError="1"/>
      <sheetData sheetId="25479" refreshError="1"/>
      <sheetData sheetId="25480" refreshError="1"/>
      <sheetData sheetId="25481" refreshError="1"/>
      <sheetData sheetId="25482" refreshError="1"/>
      <sheetData sheetId="25483" refreshError="1"/>
      <sheetData sheetId="25484" refreshError="1"/>
      <sheetData sheetId="25485" refreshError="1"/>
      <sheetData sheetId="25486" refreshError="1"/>
      <sheetData sheetId="25487" refreshError="1"/>
      <sheetData sheetId="25488" refreshError="1"/>
      <sheetData sheetId="25489" refreshError="1"/>
      <sheetData sheetId="25490" refreshError="1"/>
      <sheetData sheetId="25491" refreshError="1"/>
      <sheetData sheetId="25492" refreshError="1"/>
      <sheetData sheetId="25493" refreshError="1"/>
      <sheetData sheetId="25494" refreshError="1"/>
      <sheetData sheetId="25495" refreshError="1"/>
      <sheetData sheetId="25496" refreshError="1"/>
      <sheetData sheetId="25497" refreshError="1"/>
      <sheetData sheetId="25498" refreshError="1"/>
      <sheetData sheetId="25499" refreshError="1"/>
      <sheetData sheetId="25500" refreshError="1"/>
      <sheetData sheetId="25501" refreshError="1"/>
      <sheetData sheetId="25502" refreshError="1"/>
      <sheetData sheetId="25503" refreshError="1"/>
      <sheetData sheetId="25504" refreshError="1"/>
      <sheetData sheetId="25505" refreshError="1"/>
      <sheetData sheetId="25506" refreshError="1"/>
      <sheetData sheetId="25507" refreshError="1"/>
      <sheetData sheetId="25508" refreshError="1"/>
      <sheetData sheetId="25509" refreshError="1"/>
      <sheetData sheetId="25510" refreshError="1"/>
      <sheetData sheetId="25511" refreshError="1"/>
      <sheetData sheetId="25512" refreshError="1"/>
      <sheetData sheetId="25513" refreshError="1"/>
      <sheetData sheetId="25514" refreshError="1"/>
      <sheetData sheetId="25515" refreshError="1"/>
      <sheetData sheetId="25516" refreshError="1"/>
      <sheetData sheetId="25517" refreshError="1"/>
      <sheetData sheetId="25518" refreshError="1"/>
      <sheetData sheetId="25519" refreshError="1"/>
      <sheetData sheetId="25520" refreshError="1"/>
      <sheetData sheetId="25521" refreshError="1"/>
      <sheetData sheetId="25522" refreshError="1"/>
      <sheetData sheetId="25523" refreshError="1"/>
      <sheetData sheetId="25524" refreshError="1"/>
      <sheetData sheetId="25525" refreshError="1"/>
      <sheetData sheetId="25526" refreshError="1"/>
      <sheetData sheetId="25527" refreshError="1"/>
      <sheetData sheetId="25528" refreshError="1"/>
      <sheetData sheetId="25529" refreshError="1"/>
      <sheetData sheetId="25530" refreshError="1"/>
      <sheetData sheetId="25531" refreshError="1"/>
      <sheetData sheetId="25532" refreshError="1"/>
      <sheetData sheetId="25533" refreshError="1"/>
      <sheetData sheetId="25534" refreshError="1"/>
      <sheetData sheetId="25535" refreshError="1"/>
      <sheetData sheetId="25536" refreshError="1"/>
      <sheetData sheetId="25537" refreshError="1"/>
      <sheetData sheetId="25538" refreshError="1"/>
      <sheetData sheetId="25539" refreshError="1"/>
      <sheetData sheetId="25540" refreshError="1"/>
      <sheetData sheetId="25541" refreshError="1"/>
      <sheetData sheetId="25542" refreshError="1"/>
      <sheetData sheetId="25543" refreshError="1"/>
      <sheetData sheetId="25544" refreshError="1"/>
      <sheetData sheetId="25545" refreshError="1"/>
      <sheetData sheetId="25546" refreshError="1"/>
      <sheetData sheetId="25547" refreshError="1"/>
      <sheetData sheetId="25548" refreshError="1"/>
      <sheetData sheetId="25549" refreshError="1"/>
      <sheetData sheetId="25550" refreshError="1"/>
      <sheetData sheetId="25551" refreshError="1"/>
      <sheetData sheetId="25552" refreshError="1"/>
      <sheetData sheetId="25553" refreshError="1"/>
      <sheetData sheetId="25554" refreshError="1"/>
      <sheetData sheetId="25555" refreshError="1"/>
      <sheetData sheetId="25556" refreshError="1"/>
      <sheetData sheetId="25557" refreshError="1"/>
      <sheetData sheetId="25558" refreshError="1"/>
      <sheetData sheetId="25559" refreshError="1"/>
      <sheetData sheetId="25560" refreshError="1"/>
      <sheetData sheetId="25561" refreshError="1"/>
      <sheetData sheetId="25562" refreshError="1"/>
      <sheetData sheetId="25563" refreshError="1"/>
      <sheetData sheetId="25564" refreshError="1"/>
      <sheetData sheetId="25565" refreshError="1"/>
      <sheetData sheetId="25566" refreshError="1"/>
      <sheetData sheetId="25567" refreshError="1"/>
      <sheetData sheetId="25568" refreshError="1"/>
      <sheetData sheetId="25569" refreshError="1"/>
      <sheetData sheetId="25570" refreshError="1"/>
      <sheetData sheetId="25571" refreshError="1"/>
      <sheetData sheetId="25572" refreshError="1"/>
      <sheetData sheetId="25573" refreshError="1"/>
      <sheetData sheetId="25574" refreshError="1"/>
      <sheetData sheetId="25575" refreshError="1"/>
      <sheetData sheetId="25576" refreshError="1"/>
      <sheetData sheetId="25577" refreshError="1"/>
      <sheetData sheetId="25578" refreshError="1"/>
      <sheetData sheetId="25579" refreshError="1"/>
      <sheetData sheetId="25580" refreshError="1"/>
      <sheetData sheetId="25581" refreshError="1"/>
      <sheetData sheetId="25582" refreshError="1"/>
      <sheetData sheetId="25583" refreshError="1"/>
      <sheetData sheetId="25584" refreshError="1"/>
      <sheetData sheetId="25585" refreshError="1"/>
      <sheetData sheetId="25586" refreshError="1"/>
      <sheetData sheetId="25587" refreshError="1"/>
      <sheetData sheetId="25588" refreshError="1"/>
      <sheetData sheetId="25589" refreshError="1"/>
      <sheetData sheetId="25590" refreshError="1"/>
      <sheetData sheetId="25591" refreshError="1"/>
      <sheetData sheetId="25592" refreshError="1"/>
      <sheetData sheetId="25593" refreshError="1"/>
      <sheetData sheetId="25594" refreshError="1"/>
      <sheetData sheetId="25595" refreshError="1"/>
      <sheetData sheetId="25596" refreshError="1"/>
      <sheetData sheetId="25597" refreshError="1"/>
      <sheetData sheetId="25598" refreshError="1"/>
      <sheetData sheetId="25599" refreshError="1"/>
      <sheetData sheetId="25600" refreshError="1"/>
      <sheetData sheetId="25601" refreshError="1"/>
      <sheetData sheetId="25602" refreshError="1"/>
      <sheetData sheetId="25603" refreshError="1"/>
      <sheetData sheetId="25604" refreshError="1"/>
      <sheetData sheetId="25605" refreshError="1"/>
      <sheetData sheetId="25606" refreshError="1"/>
      <sheetData sheetId="25607" refreshError="1"/>
      <sheetData sheetId="25608" refreshError="1"/>
      <sheetData sheetId="25609" refreshError="1"/>
      <sheetData sheetId="25610" refreshError="1"/>
      <sheetData sheetId="25611" refreshError="1"/>
      <sheetData sheetId="25612" refreshError="1"/>
      <sheetData sheetId="25613" refreshError="1"/>
      <sheetData sheetId="25614" refreshError="1"/>
      <sheetData sheetId="25615" refreshError="1"/>
      <sheetData sheetId="25616" refreshError="1"/>
      <sheetData sheetId="25617" refreshError="1"/>
      <sheetData sheetId="25618" refreshError="1"/>
      <sheetData sheetId="25619" refreshError="1"/>
      <sheetData sheetId="25620" refreshError="1"/>
      <sheetData sheetId="25621" refreshError="1"/>
      <sheetData sheetId="25622" refreshError="1"/>
      <sheetData sheetId="25623" refreshError="1"/>
      <sheetData sheetId="25624" refreshError="1"/>
      <sheetData sheetId="25625" refreshError="1"/>
      <sheetData sheetId="25626" refreshError="1"/>
      <sheetData sheetId="25627" refreshError="1"/>
      <sheetData sheetId="25628" refreshError="1"/>
      <sheetData sheetId="25629" refreshError="1"/>
      <sheetData sheetId="25630" refreshError="1"/>
      <sheetData sheetId="25631" refreshError="1"/>
      <sheetData sheetId="25632" refreshError="1"/>
      <sheetData sheetId="25633" refreshError="1"/>
      <sheetData sheetId="25634" refreshError="1"/>
      <sheetData sheetId="25635" refreshError="1"/>
      <sheetData sheetId="25636" refreshError="1"/>
      <sheetData sheetId="25637" refreshError="1"/>
      <sheetData sheetId="25638" refreshError="1"/>
      <sheetData sheetId="25639" refreshError="1"/>
      <sheetData sheetId="25640" refreshError="1"/>
      <sheetData sheetId="25641" refreshError="1"/>
      <sheetData sheetId="25642" refreshError="1"/>
      <sheetData sheetId="25643" refreshError="1"/>
      <sheetData sheetId="25644" refreshError="1"/>
      <sheetData sheetId="25645" refreshError="1"/>
      <sheetData sheetId="25646" refreshError="1"/>
      <sheetData sheetId="25647" refreshError="1"/>
      <sheetData sheetId="25648" refreshError="1"/>
      <sheetData sheetId="25649" refreshError="1"/>
      <sheetData sheetId="25650" refreshError="1"/>
      <sheetData sheetId="25651" refreshError="1"/>
      <sheetData sheetId="25652" refreshError="1"/>
      <sheetData sheetId="25653" refreshError="1"/>
      <sheetData sheetId="25654" refreshError="1"/>
      <sheetData sheetId="25655" refreshError="1"/>
      <sheetData sheetId="25656" refreshError="1"/>
      <sheetData sheetId="25657" refreshError="1"/>
      <sheetData sheetId="25658" refreshError="1"/>
      <sheetData sheetId="25659" refreshError="1"/>
      <sheetData sheetId="25660" refreshError="1"/>
      <sheetData sheetId="25661" refreshError="1"/>
      <sheetData sheetId="25662" refreshError="1"/>
      <sheetData sheetId="25663" refreshError="1"/>
      <sheetData sheetId="25664" refreshError="1"/>
      <sheetData sheetId="25665" refreshError="1"/>
      <sheetData sheetId="25666" refreshError="1"/>
      <sheetData sheetId="25667" refreshError="1"/>
      <sheetData sheetId="25668" refreshError="1"/>
      <sheetData sheetId="25669" refreshError="1"/>
      <sheetData sheetId="25670" refreshError="1"/>
      <sheetData sheetId="25671" refreshError="1"/>
      <sheetData sheetId="25672" refreshError="1"/>
      <sheetData sheetId="25673" refreshError="1"/>
      <sheetData sheetId="25674" refreshError="1"/>
      <sheetData sheetId="25675" refreshError="1"/>
      <sheetData sheetId="25676" refreshError="1"/>
      <sheetData sheetId="25677" refreshError="1"/>
      <sheetData sheetId="25678" refreshError="1"/>
      <sheetData sheetId="25679" refreshError="1"/>
      <sheetData sheetId="25680" refreshError="1"/>
      <sheetData sheetId="25681" refreshError="1"/>
      <sheetData sheetId="25682" refreshError="1"/>
      <sheetData sheetId="25683" refreshError="1"/>
      <sheetData sheetId="25684" refreshError="1"/>
      <sheetData sheetId="25685" refreshError="1"/>
      <sheetData sheetId="25686" refreshError="1"/>
      <sheetData sheetId="25687" refreshError="1"/>
      <sheetData sheetId="25688" refreshError="1"/>
      <sheetData sheetId="25689" refreshError="1"/>
      <sheetData sheetId="25690" refreshError="1"/>
      <sheetData sheetId="25691" refreshError="1"/>
      <sheetData sheetId="25692" refreshError="1"/>
      <sheetData sheetId="25693" refreshError="1"/>
      <sheetData sheetId="25694" refreshError="1"/>
      <sheetData sheetId="25695" refreshError="1"/>
      <sheetData sheetId="25696" refreshError="1"/>
      <sheetData sheetId="25697" refreshError="1"/>
      <sheetData sheetId="25698" refreshError="1"/>
      <sheetData sheetId="25699" refreshError="1"/>
      <sheetData sheetId="25700" refreshError="1"/>
      <sheetData sheetId="25701" refreshError="1"/>
      <sheetData sheetId="25702" refreshError="1"/>
      <sheetData sheetId="25703" refreshError="1"/>
      <sheetData sheetId="25704" refreshError="1"/>
      <sheetData sheetId="25705" refreshError="1"/>
      <sheetData sheetId="25706" refreshError="1"/>
      <sheetData sheetId="25707" refreshError="1"/>
      <sheetData sheetId="25708" refreshError="1"/>
      <sheetData sheetId="25709" refreshError="1"/>
      <sheetData sheetId="25710" refreshError="1"/>
      <sheetData sheetId="25711" refreshError="1"/>
      <sheetData sheetId="25712" refreshError="1"/>
      <sheetData sheetId="25713" refreshError="1"/>
      <sheetData sheetId="25714" refreshError="1"/>
      <sheetData sheetId="25715" refreshError="1"/>
      <sheetData sheetId="25716" refreshError="1"/>
      <sheetData sheetId="25717" refreshError="1"/>
      <sheetData sheetId="25718" refreshError="1"/>
      <sheetData sheetId="25719" refreshError="1"/>
      <sheetData sheetId="25720" refreshError="1"/>
      <sheetData sheetId="25721" refreshError="1"/>
      <sheetData sheetId="25722" refreshError="1"/>
      <sheetData sheetId="25723" refreshError="1"/>
      <sheetData sheetId="25724" refreshError="1"/>
      <sheetData sheetId="25725" refreshError="1"/>
      <sheetData sheetId="25726" refreshError="1"/>
      <sheetData sheetId="25727" refreshError="1"/>
      <sheetData sheetId="25728" refreshError="1"/>
      <sheetData sheetId="25729" refreshError="1"/>
      <sheetData sheetId="25730" refreshError="1"/>
      <sheetData sheetId="25731" refreshError="1"/>
      <sheetData sheetId="25732" refreshError="1"/>
      <sheetData sheetId="25733" refreshError="1"/>
      <sheetData sheetId="25734" refreshError="1"/>
      <sheetData sheetId="25735" refreshError="1"/>
      <sheetData sheetId="25736" refreshError="1"/>
      <sheetData sheetId="25737" refreshError="1"/>
      <sheetData sheetId="25738" refreshError="1"/>
      <sheetData sheetId="25739" refreshError="1"/>
      <sheetData sheetId="25740" refreshError="1"/>
      <sheetData sheetId="25741" refreshError="1"/>
      <sheetData sheetId="25742" refreshError="1"/>
      <sheetData sheetId="25743" refreshError="1"/>
      <sheetData sheetId="25744" refreshError="1"/>
      <sheetData sheetId="25745" refreshError="1"/>
      <sheetData sheetId="25746" refreshError="1"/>
      <sheetData sheetId="25747" refreshError="1"/>
      <sheetData sheetId="25748" refreshError="1"/>
      <sheetData sheetId="25749" refreshError="1"/>
      <sheetData sheetId="25750" refreshError="1"/>
      <sheetData sheetId="25751" refreshError="1"/>
      <sheetData sheetId="25752" refreshError="1"/>
      <sheetData sheetId="25753" refreshError="1"/>
      <sheetData sheetId="25754" refreshError="1"/>
      <sheetData sheetId="25755" refreshError="1"/>
      <sheetData sheetId="25756" refreshError="1"/>
      <sheetData sheetId="25757" refreshError="1"/>
      <sheetData sheetId="25758" refreshError="1"/>
      <sheetData sheetId="25759" refreshError="1"/>
      <sheetData sheetId="25760" refreshError="1"/>
      <sheetData sheetId="25761" refreshError="1"/>
      <sheetData sheetId="25762" refreshError="1"/>
      <sheetData sheetId="25763" refreshError="1"/>
      <sheetData sheetId="25764" refreshError="1"/>
      <sheetData sheetId="25765" refreshError="1"/>
      <sheetData sheetId="25766" refreshError="1"/>
      <sheetData sheetId="25767" refreshError="1"/>
      <sheetData sheetId="25768" refreshError="1"/>
      <sheetData sheetId="25769" refreshError="1"/>
      <sheetData sheetId="25770" refreshError="1"/>
      <sheetData sheetId="25771" refreshError="1"/>
      <sheetData sheetId="25772" refreshError="1"/>
      <sheetData sheetId="25773" refreshError="1"/>
      <sheetData sheetId="25774" refreshError="1"/>
      <sheetData sheetId="25775" refreshError="1"/>
      <sheetData sheetId="25776" refreshError="1"/>
      <sheetData sheetId="25777" refreshError="1"/>
      <sheetData sheetId="25778" refreshError="1"/>
      <sheetData sheetId="25779" refreshError="1"/>
      <sheetData sheetId="25780" refreshError="1"/>
      <sheetData sheetId="25781" refreshError="1"/>
      <sheetData sheetId="25782" refreshError="1"/>
      <sheetData sheetId="25783" refreshError="1"/>
      <sheetData sheetId="25784" refreshError="1"/>
      <sheetData sheetId="25785" refreshError="1"/>
      <sheetData sheetId="25786" refreshError="1"/>
      <sheetData sheetId="25787" refreshError="1"/>
      <sheetData sheetId="25788" refreshError="1"/>
      <sheetData sheetId="25789" refreshError="1"/>
      <sheetData sheetId="25790" refreshError="1"/>
      <sheetData sheetId="25791" refreshError="1"/>
      <sheetData sheetId="25792" refreshError="1"/>
      <sheetData sheetId="25793" refreshError="1"/>
      <sheetData sheetId="25794" refreshError="1"/>
      <sheetData sheetId="25795" refreshError="1"/>
      <sheetData sheetId="25796" refreshError="1"/>
      <sheetData sheetId="25797" refreshError="1"/>
      <sheetData sheetId="25798" refreshError="1"/>
      <sheetData sheetId="25799" refreshError="1"/>
      <sheetData sheetId="25800" refreshError="1"/>
      <sheetData sheetId="25801" refreshError="1"/>
      <sheetData sheetId="25802" refreshError="1"/>
      <sheetData sheetId="25803" refreshError="1"/>
      <sheetData sheetId="25804" refreshError="1"/>
      <sheetData sheetId="25805" refreshError="1"/>
      <sheetData sheetId="25806" refreshError="1"/>
      <sheetData sheetId="25807" refreshError="1"/>
      <sheetData sheetId="25808" refreshError="1"/>
      <sheetData sheetId="25809" refreshError="1"/>
      <sheetData sheetId="25810" refreshError="1"/>
      <sheetData sheetId="25811" refreshError="1"/>
      <sheetData sheetId="25812" refreshError="1"/>
      <sheetData sheetId="25813" refreshError="1"/>
      <sheetData sheetId="25814" refreshError="1"/>
      <sheetData sheetId="25815" refreshError="1"/>
      <sheetData sheetId="25816" refreshError="1"/>
      <sheetData sheetId="25817" refreshError="1"/>
      <sheetData sheetId="25818" refreshError="1"/>
      <sheetData sheetId="25819" refreshError="1"/>
      <sheetData sheetId="25820" refreshError="1"/>
      <sheetData sheetId="25821" refreshError="1"/>
      <sheetData sheetId="25822" refreshError="1"/>
      <sheetData sheetId="25823" refreshError="1"/>
      <sheetData sheetId="25824" refreshError="1"/>
      <sheetData sheetId="25825" refreshError="1"/>
      <sheetData sheetId="25826" refreshError="1"/>
      <sheetData sheetId="25827" refreshError="1"/>
      <sheetData sheetId="25828" refreshError="1"/>
      <sheetData sheetId="25829" refreshError="1"/>
      <sheetData sheetId="25830" refreshError="1"/>
      <sheetData sheetId="25831" refreshError="1"/>
      <sheetData sheetId="25832" refreshError="1"/>
      <sheetData sheetId="25833" refreshError="1"/>
      <sheetData sheetId="25834" refreshError="1"/>
      <sheetData sheetId="25835" refreshError="1"/>
      <sheetData sheetId="25836" refreshError="1"/>
      <sheetData sheetId="25837" refreshError="1"/>
      <sheetData sheetId="25838" refreshError="1"/>
      <sheetData sheetId="25839" refreshError="1"/>
      <sheetData sheetId="25840" refreshError="1"/>
      <sheetData sheetId="25841" refreshError="1"/>
      <sheetData sheetId="25842" refreshError="1"/>
      <sheetData sheetId="25843" refreshError="1"/>
      <sheetData sheetId="25844" refreshError="1"/>
      <sheetData sheetId="25845" refreshError="1"/>
      <sheetData sheetId="25846" refreshError="1"/>
      <sheetData sheetId="25847" refreshError="1"/>
      <sheetData sheetId="25848" refreshError="1"/>
      <sheetData sheetId="25849" refreshError="1"/>
      <sheetData sheetId="25850" refreshError="1"/>
      <sheetData sheetId="25851" refreshError="1"/>
      <sheetData sheetId="25852" refreshError="1"/>
      <sheetData sheetId="25853" refreshError="1"/>
      <sheetData sheetId="25854" refreshError="1"/>
      <sheetData sheetId="25855" refreshError="1"/>
      <sheetData sheetId="25856" refreshError="1"/>
      <sheetData sheetId="25857" refreshError="1"/>
      <sheetData sheetId="25858" refreshError="1"/>
      <sheetData sheetId="25859" refreshError="1"/>
      <sheetData sheetId="25860" refreshError="1"/>
      <sheetData sheetId="25861" refreshError="1"/>
      <sheetData sheetId="25862" refreshError="1"/>
      <sheetData sheetId="25863" refreshError="1"/>
      <sheetData sheetId="25864" refreshError="1"/>
      <sheetData sheetId="25865" refreshError="1"/>
      <sheetData sheetId="25866" refreshError="1"/>
      <sheetData sheetId="25867" refreshError="1"/>
      <sheetData sheetId="25868" refreshError="1"/>
      <sheetData sheetId="25869" refreshError="1"/>
      <sheetData sheetId="25870" refreshError="1"/>
      <sheetData sheetId="25871" refreshError="1"/>
      <sheetData sheetId="25872" refreshError="1"/>
      <sheetData sheetId="25873" refreshError="1"/>
      <sheetData sheetId="25874" refreshError="1"/>
      <sheetData sheetId="25875" refreshError="1"/>
      <sheetData sheetId="25876" refreshError="1"/>
      <sheetData sheetId="25877" refreshError="1"/>
      <sheetData sheetId="25878" refreshError="1"/>
      <sheetData sheetId="25879" refreshError="1"/>
      <sheetData sheetId="25880" refreshError="1"/>
      <sheetData sheetId="25881" refreshError="1"/>
      <sheetData sheetId="25882" refreshError="1"/>
      <sheetData sheetId="25883" refreshError="1"/>
      <sheetData sheetId="25884" refreshError="1"/>
      <sheetData sheetId="25885" refreshError="1"/>
      <sheetData sheetId="25886" refreshError="1"/>
      <sheetData sheetId="25887" refreshError="1"/>
      <sheetData sheetId="25888" refreshError="1"/>
      <sheetData sheetId="25889" refreshError="1"/>
      <sheetData sheetId="25890" refreshError="1"/>
      <sheetData sheetId="25891" refreshError="1"/>
      <sheetData sheetId="25892" refreshError="1"/>
      <sheetData sheetId="25893" refreshError="1"/>
      <sheetData sheetId="25894" refreshError="1"/>
      <sheetData sheetId="25895" refreshError="1"/>
      <sheetData sheetId="25896" refreshError="1"/>
      <sheetData sheetId="25897" refreshError="1"/>
      <sheetData sheetId="25898" refreshError="1"/>
      <sheetData sheetId="25899" refreshError="1"/>
      <sheetData sheetId="25900" refreshError="1"/>
      <sheetData sheetId="25901" refreshError="1"/>
      <sheetData sheetId="25902" refreshError="1"/>
      <sheetData sheetId="25903" refreshError="1"/>
      <sheetData sheetId="25904" refreshError="1"/>
      <sheetData sheetId="25905" refreshError="1"/>
      <sheetData sheetId="25906" refreshError="1"/>
      <sheetData sheetId="25907" refreshError="1"/>
      <sheetData sheetId="25908" refreshError="1"/>
      <sheetData sheetId="25909" refreshError="1"/>
      <sheetData sheetId="25910" refreshError="1"/>
      <sheetData sheetId="25911" refreshError="1"/>
      <sheetData sheetId="25912" refreshError="1"/>
      <sheetData sheetId="25913" refreshError="1"/>
      <sheetData sheetId="25914" refreshError="1"/>
      <sheetData sheetId="25915" refreshError="1"/>
      <sheetData sheetId="25916" refreshError="1"/>
      <sheetData sheetId="25917" refreshError="1"/>
      <sheetData sheetId="25918" refreshError="1"/>
      <sheetData sheetId="25919" refreshError="1"/>
      <sheetData sheetId="25920" refreshError="1"/>
      <sheetData sheetId="25921" refreshError="1"/>
      <sheetData sheetId="25922" refreshError="1"/>
      <sheetData sheetId="25923" refreshError="1"/>
      <sheetData sheetId="25924" refreshError="1"/>
      <sheetData sheetId="25925" refreshError="1"/>
      <sheetData sheetId="25926" refreshError="1"/>
      <sheetData sheetId="25927" refreshError="1"/>
      <sheetData sheetId="25928" refreshError="1"/>
      <sheetData sheetId="25929" refreshError="1"/>
      <sheetData sheetId="25930" refreshError="1"/>
      <sheetData sheetId="25931" refreshError="1"/>
      <sheetData sheetId="25932" refreshError="1"/>
      <sheetData sheetId="25933" refreshError="1"/>
      <sheetData sheetId="25934" refreshError="1"/>
      <sheetData sheetId="25935" refreshError="1"/>
      <sheetData sheetId="25936" refreshError="1"/>
      <sheetData sheetId="25937" refreshError="1"/>
      <sheetData sheetId="25938" refreshError="1"/>
      <sheetData sheetId="25939" refreshError="1"/>
      <sheetData sheetId="25940" refreshError="1"/>
      <sheetData sheetId="25941" refreshError="1"/>
      <sheetData sheetId="25942" refreshError="1"/>
      <sheetData sheetId="25943" refreshError="1"/>
      <sheetData sheetId="25944" refreshError="1"/>
      <sheetData sheetId="25945" refreshError="1"/>
      <sheetData sheetId="25946" refreshError="1"/>
      <sheetData sheetId="25947" refreshError="1"/>
      <sheetData sheetId="25948" refreshError="1"/>
      <sheetData sheetId="25949" refreshError="1"/>
      <sheetData sheetId="25950" refreshError="1"/>
      <sheetData sheetId="25951" refreshError="1"/>
      <sheetData sheetId="25952" refreshError="1"/>
      <sheetData sheetId="25953" refreshError="1"/>
      <sheetData sheetId="25954" refreshError="1"/>
      <sheetData sheetId="25955" refreshError="1"/>
      <sheetData sheetId="25956" refreshError="1"/>
      <sheetData sheetId="25957" refreshError="1"/>
      <sheetData sheetId="25958" refreshError="1"/>
      <sheetData sheetId="25959" refreshError="1"/>
      <sheetData sheetId="25960" refreshError="1"/>
      <sheetData sheetId="25961" refreshError="1"/>
      <sheetData sheetId="25962" refreshError="1"/>
      <sheetData sheetId="25963" refreshError="1"/>
      <sheetData sheetId="25964" refreshError="1"/>
      <sheetData sheetId="25965" refreshError="1"/>
      <sheetData sheetId="25966" refreshError="1"/>
      <sheetData sheetId="25967" refreshError="1"/>
      <sheetData sheetId="25968" refreshError="1"/>
      <sheetData sheetId="25969" refreshError="1"/>
      <sheetData sheetId="25970" refreshError="1"/>
      <sheetData sheetId="25971" refreshError="1"/>
      <sheetData sheetId="25972" refreshError="1"/>
      <sheetData sheetId="25973" refreshError="1"/>
      <sheetData sheetId="25974" refreshError="1"/>
      <sheetData sheetId="25975" refreshError="1"/>
      <sheetData sheetId="25976" refreshError="1"/>
      <sheetData sheetId="25977" refreshError="1"/>
      <sheetData sheetId="25978" refreshError="1"/>
      <sheetData sheetId="25979" refreshError="1"/>
      <sheetData sheetId="25980" refreshError="1"/>
      <sheetData sheetId="25981" refreshError="1"/>
      <sheetData sheetId="25982" refreshError="1"/>
      <sheetData sheetId="25983" refreshError="1"/>
      <sheetData sheetId="25984" refreshError="1"/>
      <sheetData sheetId="25985" refreshError="1"/>
      <sheetData sheetId="25986" refreshError="1"/>
      <sheetData sheetId="25987" refreshError="1"/>
      <sheetData sheetId="25988" refreshError="1"/>
      <sheetData sheetId="25989" refreshError="1"/>
      <sheetData sheetId="25990" refreshError="1"/>
      <sheetData sheetId="25991" refreshError="1"/>
      <sheetData sheetId="25992" refreshError="1"/>
      <sheetData sheetId="25993" refreshError="1"/>
      <sheetData sheetId="25994" refreshError="1"/>
      <sheetData sheetId="25995" refreshError="1"/>
      <sheetData sheetId="25996" refreshError="1"/>
      <sheetData sheetId="25997" refreshError="1"/>
      <sheetData sheetId="25998" refreshError="1"/>
      <sheetData sheetId="25999" refreshError="1"/>
      <sheetData sheetId="26000" refreshError="1"/>
      <sheetData sheetId="26001" refreshError="1"/>
      <sheetData sheetId="26002" refreshError="1"/>
      <sheetData sheetId="26003" refreshError="1"/>
      <sheetData sheetId="26004" refreshError="1"/>
      <sheetData sheetId="26005" refreshError="1"/>
      <sheetData sheetId="26006" refreshError="1"/>
      <sheetData sheetId="26007" refreshError="1"/>
      <sheetData sheetId="26008" refreshError="1"/>
      <sheetData sheetId="26009" refreshError="1"/>
      <sheetData sheetId="26010" refreshError="1"/>
      <sheetData sheetId="26011" refreshError="1"/>
      <sheetData sheetId="26012" refreshError="1"/>
      <sheetData sheetId="26013" refreshError="1"/>
      <sheetData sheetId="26014" refreshError="1"/>
      <sheetData sheetId="26015" refreshError="1"/>
      <sheetData sheetId="26016" refreshError="1"/>
      <sheetData sheetId="26017" refreshError="1"/>
      <sheetData sheetId="26018" refreshError="1"/>
      <sheetData sheetId="26019" refreshError="1"/>
      <sheetData sheetId="26020" refreshError="1"/>
      <sheetData sheetId="26021" refreshError="1"/>
      <sheetData sheetId="26022" refreshError="1"/>
      <sheetData sheetId="26023" refreshError="1"/>
      <sheetData sheetId="26024" refreshError="1"/>
      <sheetData sheetId="26025" refreshError="1"/>
      <sheetData sheetId="26026" refreshError="1"/>
      <sheetData sheetId="26027" refreshError="1"/>
      <sheetData sheetId="26028" refreshError="1"/>
      <sheetData sheetId="26029" refreshError="1"/>
      <sheetData sheetId="26030" refreshError="1"/>
      <sheetData sheetId="26031" refreshError="1"/>
      <sheetData sheetId="26032" refreshError="1"/>
      <sheetData sheetId="26033" refreshError="1"/>
      <sheetData sheetId="26034" refreshError="1"/>
      <sheetData sheetId="26035" refreshError="1"/>
      <sheetData sheetId="26036" refreshError="1"/>
      <sheetData sheetId="26037" refreshError="1"/>
      <sheetData sheetId="26038" refreshError="1"/>
      <sheetData sheetId="26039" refreshError="1"/>
      <sheetData sheetId="26040" refreshError="1"/>
      <sheetData sheetId="26041" refreshError="1"/>
      <sheetData sheetId="26042" refreshError="1"/>
      <sheetData sheetId="26043" refreshError="1"/>
      <sheetData sheetId="26044" refreshError="1"/>
      <sheetData sheetId="26045" refreshError="1"/>
      <sheetData sheetId="26046" refreshError="1"/>
      <sheetData sheetId="26047" refreshError="1"/>
      <sheetData sheetId="26048" refreshError="1"/>
      <sheetData sheetId="26049" refreshError="1"/>
      <sheetData sheetId="26050" refreshError="1"/>
      <sheetData sheetId="26051" refreshError="1"/>
      <sheetData sheetId="26052" refreshError="1"/>
      <sheetData sheetId="26053" refreshError="1"/>
      <sheetData sheetId="26054" refreshError="1"/>
      <sheetData sheetId="26055" refreshError="1"/>
      <sheetData sheetId="26056" refreshError="1"/>
      <sheetData sheetId="26057" refreshError="1"/>
      <sheetData sheetId="26058" refreshError="1"/>
      <sheetData sheetId="26059" refreshError="1"/>
      <sheetData sheetId="26060" refreshError="1"/>
      <sheetData sheetId="26061" refreshError="1"/>
      <sheetData sheetId="26062" refreshError="1"/>
      <sheetData sheetId="26063" refreshError="1"/>
      <sheetData sheetId="26064" refreshError="1"/>
      <sheetData sheetId="26065" refreshError="1"/>
      <sheetData sheetId="26066" refreshError="1"/>
      <sheetData sheetId="26067" refreshError="1"/>
      <sheetData sheetId="26068" refreshError="1"/>
      <sheetData sheetId="26069" refreshError="1"/>
      <sheetData sheetId="26070" refreshError="1"/>
      <sheetData sheetId="26071" refreshError="1"/>
      <sheetData sheetId="26072" refreshError="1"/>
      <sheetData sheetId="26073" refreshError="1"/>
      <sheetData sheetId="26074" refreshError="1"/>
      <sheetData sheetId="26075" refreshError="1"/>
      <sheetData sheetId="26076" refreshError="1"/>
      <sheetData sheetId="26077" refreshError="1"/>
      <sheetData sheetId="26078" refreshError="1"/>
      <sheetData sheetId="26079" refreshError="1"/>
      <sheetData sheetId="26080" refreshError="1"/>
      <sheetData sheetId="26081" refreshError="1"/>
      <sheetData sheetId="26082" refreshError="1"/>
      <sheetData sheetId="26083" refreshError="1"/>
      <sheetData sheetId="26084" refreshError="1"/>
      <sheetData sheetId="26085" refreshError="1"/>
      <sheetData sheetId="26086" refreshError="1"/>
      <sheetData sheetId="26087" refreshError="1"/>
      <sheetData sheetId="26088" refreshError="1"/>
      <sheetData sheetId="26089" refreshError="1"/>
      <sheetData sheetId="26090" refreshError="1"/>
      <sheetData sheetId="26091" refreshError="1"/>
      <sheetData sheetId="26092" refreshError="1"/>
      <sheetData sheetId="26093" refreshError="1"/>
      <sheetData sheetId="26094" refreshError="1"/>
      <sheetData sheetId="26095" refreshError="1"/>
      <sheetData sheetId="26096" refreshError="1"/>
      <sheetData sheetId="26097" refreshError="1"/>
      <sheetData sheetId="26098" refreshError="1"/>
      <sheetData sheetId="26099" refreshError="1"/>
      <sheetData sheetId="26100" refreshError="1"/>
      <sheetData sheetId="26101" refreshError="1"/>
      <sheetData sheetId="26102" refreshError="1"/>
      <sheetData sheetId="26103" refreshError="1"/>
      <sheetData sheetId="26104" refreshError="1"/>
      <sheetData sheetId="26105" refreshError="1"/>
      <sheetData sheetId="26106" refreshError="1"/>
      <sheetData sheetId="26107" refreshError="1"/>
      <sheetData sheetId="26108" refreshError="1"/>
      <sheetData sheetId="26109" refreshError="1"/>
      <sheetData sheetId="26110" refreshError="1"/>
      <sheetData sheetId="26111" refreshError="1"/>
      <sheetData sheetId="26112" refreshError="1"/>
      <sheetData sheetId="26113" refreshError="1"/>
      <sheetData sheetId="26114" refreshError="1"/>
      <sheetData sheetId="26115" refreshError="1"/>
      <sheetData sheetId="26116" refreshError="1"/>
      <sheetData sheetId="26117" refreshError="1"/>
      <sheetData sheetId="26118" refreshError="1"/>
      <sheetData sheetId="26119" refreshError="1"/>
      <sheetData sheetId="26120" refreshError="1"/>
      <sheetData sheetId="26121" refreshError="1"/>
      <sheetData sheetId="26122" refreshError="1"/>
      <sheetData sheetId="26123" refreshError="1"/>
      <sheetData sheetId="26124" refreshError="1"/>
      <sheetData sheetId="26125" refreshError="1"/>
      <sheetData sheetId="26126" refreshError="1"/>
      <sheetData sheetId="26127" refreshError="1"/>
      <sheetData sheetId="26128" refreshError="1"/>
      <sheetData sheetId="26129" refreshError="1"/>
      <sheetData sheetId="26130" refreshError="1"/>
      <sheetData sheetId="26131" refreshError="1"/>
      <sheetData sheetId="26132" refreshError="1"/>
      <sheetData sheetId="26133" refreshError="1"/>
      <sheetData sheetId="26134" refreshError="1"/>
      <sheetData sheetId="26135" refreshError="1"/>
      <sheetData sheetId="26136" refreshError="1"/>
      <sheetData sheetId="26137" refreshError="1"/>
      <sheetData sheetId="26138" refreshError="1"/>
      <sheetData sheetId="26139" refreshError="1"/>
      <sheetData sheetId="26140" refreshError="1"/>
      <sheetData sheetId="26141" refreshError="1"/>
      <sheetData sheetId="26142" refreshError="1"/>
      <sheetData sheetId="26143" refreshError="1"/>
      <sheetData sheetId="26144" refreshError="1"/>
      <sheetData sheetId="26145" refreshError="1"/>
      <sheetData sheetId="26146" refreshError="1"/>
      <sheetData sheetId="26147" refreshError="1"/>
      <sheetData sheetId="26148" refreshError="1"/>
      <sheetData sheetId="26149" refreshError="1"/>
      <sheetData sheetId="26150" refreshError="1"/>
      <sheetData sheetId="26151" refreshError="1"/>
      <sheetData sheetId="26152" refreshError="1"/>
      <sheetData sheetId="26153" refreshError="1"/>
      <sheetData sheetId="26154" refreshError="1"/>
      <sheetData sheetId="26155" refreshError="1"/>
      <sheetData sheetId="26156" refreshError="1"/>
      <sheetData sheetId="26157" refreshError="1"/>
      <sheetData sheetId="26158" refreshError="1"/>
      <sheetData sheetId="26159" refreshError="1"/>
      <sheetData sheetId="26160" refreshError="1"/>
      <sheetData sheetId="26161" refreshError="1"/>
      <sheetData sheetId="26162" refreshError="1"/>
      <sheetData sheetId="26163" refreshError="1"/>
      <sheetData sheetId="26164" refreshError="1"/>
      <sheetData sheetId="26165" refreshError="1"/>
      <sheetData sheetId="26166" refreshError="1"/>
      <sheetData sheetId="26167" refreshError="1"/>
      <sheetData sheetId="26168" refreshError="1"/>
      <sheetData sheetId="26169" refreshError="1"/>
      <sheetData sheetId="26170" refreshError="1"/>
      <sheetData sheetId="26171" refreshError="1"/>
      <sheetData sheetId="26172" refreshError="1"/>
      <sheetData sheetId="26173" refreshError="1"/>
      <sheetData sheetId="26174" refreshError="1"/>
      <sheetData sheetId="26175" refreshError="1"/>
      <sheetData sheetId="26176" refreshError="1"/>
      <sheetData sheetId="26177" refreshError="1"/>
      <sheetData sheetId="26178" refreshError="1"/>
      <sheetData sheetId="26179" refreshError="1"/>
      <sheetData sheetId="26180" refreshError="1"/>
      <sheetData sheetId="26181" refreshError="1"/>
      <sheetData sheetId="26182" refreshError="1"/>
      <sheetData sheetId="26183" refreshError="1"/>
      <sheetData sheetId="26184" refreshError="1"/>
      <sheetData sheetId="26185" refreshError="1"/>
      <sheetData sheetId="26186" refreshError="1"/>
      <sheetData sheetId="26187" refreshError="1"/>
      <sheetData sheetId="26188" refreshError="1"/>
      <sheetData sheetId="26189" refreshError="1"/>
      <sheetData sheetId="26190" refreshError="1"/>
      <sheetData sheetId="26191" refreshError="1"/>
      <sheetData sheetId="26192" refreshError="1"/>
      <sheetData sheetId="26193" refreshError="1"/>
      <sheetData sheetId="26194" refreshError="1"/>
      <sheetData sheetId="26195" refreshError="1"/>
      <sheetData sheetId="26196" refreshError="1"/>
      <sheetData sheetId="26197" refreshError="1"/>
      <sheetData sheetId="26198" refreshError="1"/>
      <sheetData sheetId="26199" refreshError="1"/>
      <sheetData sheetId="26200" refreshError="1"/>
      <sheetData sheetId="26201" refreshError="1"/>
      <sheetData sheetId="26202" refreshError="1"/>
      <sheetData sheetId="26203" refreshError="1"/>
      <sheetData sheetId="26204" refreshError="1"/>
      <sheetData sheetId="26205" refreshError="1"/>
      <sheetData sheetId="26206" refreshError="1"/>
      <sheetData sheetId="26207" refreshError="1"/>
      <sheetData sheetId="26208" refreshError="1"/>
      <sheetData sheetId="26209" refreshError="1"/>
      <sheetData sheetId="26210" refreshError="1"/>
      <sheetData sheetId="26211" refreshError="1"/>
      <sheetData sheetId="26212" refreshError="1"/>
      <sheetData sheetId="26213" refreshError="1"/>
      <sheetData sheetId="26214" refreshError="1"/>
      <sheetData sheetId="26215" refreshError="1"/>
      <sheetData sheetId="26216" refreshError="1"/>
      <sheetData sheetId="26217" refreshError="1"/>
      <sheetData sheetId="26218" refreshError="1"/>
      <sheetData sheetId="26219" refreshError="1"/>
      <sheetData sheetId="26220" refreshError="1"/>
      <sheetData sheetId="26221" refreshError="1"/>
      <sheetData sheetId="26222" refreshError="1"/>
      <sheetData sheetId="26223" refreshError="1"/>
      <sheetData sheetId="26224" refreshError="1"/>
      <sheetData sheetId="26225" refreshError="1"/>
      <sheetData sheetId="26226" refreshError="1"/>
      <sheetData sheetId="26227" refreshError="1"/>
      <sheetData sheetId="26228" refreshError="1"/>
      <sheetData sheetId="26229" refreshError="1"/>
      <sheetData sheetId="26230" refreshError="1"/>
      <sheetData sheetId="26231" refreshError="1"/>
      <sheetData sheetId="26232" refreshError="1"/>
      <sheetData sheetId="26233" refreshError="1"/>
      <sheetData sheetId="26234" refreshError="1"/>
      <sheetData sheetId="26235" refreshError="1"/>
      <sheetData sheetId="26236" refreshError="1"/>
      <sheetData sheetId="26237" refreshError="1"/>
      <sheetData sheetId="26238" refreshError="1"/>
      <sheetData sheetId="26239" refreshError="1"/>
      <sheetData sheetId="26240" refreshError="1"/>
      <sheetData sheetId="26241" refreshError="1"/>
      <sheetData sheetId="26242" refreshError="1"/>
      <sheetData sheetId="26243" refreshError="1"/>
      <sheetData sheetId="26244" refreshError="1"/>
      <sheetData sheetId="26245" refreshError="1"/>
      <sheetData sheetId="26246" refreshError="1"/>
      <sheetData sheetId="26247" refreshError="1"/>
      <sheetData sheetId="26248" refreshError="1"/>
      <sheetData sheetId="26249" refreshError="1"/>
      <sheetData sheetId="26250" refreshError="1"/>
      <sheetData sheetId="26251" refreshError="1"/>
      <sheetData sheetId="26252" refreshError="1"/>
      <sheetData sheetId="26253" refreshError="1"/>
      <sheetData sheetId="26254" refreshError="1"/>
      <sheetData sheetId="26255" refreshError="1"/>
      <sheetData sheetId="26256" refreshError="1"/>
      <sheetData sheetId="26257" refreshError="1"/>
      <sheetData sheetId="26258" refreshError="1"/>
      <sheetData sheetId="26259" refreshError="1"/>
      <sheetData sheetId="26260" refreshError="1"/>
      <sheetData sheetId="26261" refreshError="1"/>
      <sheetData sheetId="26262" refreshError="1"/>
      <sheetData sheetId="26263" refreshError="1"/>
      <sheetData sheetId="26264" refreshError="1"/>
      <sheetData sheetId="26265" refreshError="1"/>
      <sheetData sheetId="26266" refreshError="1"/>
      <sheetData sheetId="26267" refreshError="1"/>
      <sheetData sheetId="26268" refreshError="1"/>
      <sheetData sheetId="26269" refreshError="1"/>
      <sheetData sheetId="26270" refreshError="1"/>
      <sheetData sheetId="26271" refreshError="1"/>
      <sheetData sheetId="26272" refreshError="1"/>
      <sheetData sheetId="26273" refreshError="1"/>
      <sheetData sheetId="26274" refreshError="1"/>
      <sheetData sheetId="26275" refreshError="1"/>
      <sheetData sheetId="26276" refreshError="1"/>
      <sheetData sheetId="26277" refreshError="1"/>
      <sheetData sheetId="26278" refreshError="1"/>
      <sheetData sheetId="26279" refreshError="1"/>
      <sheetData sheetId="26280" refreshError="1"/>
      <sheetData sheetId="26281" refreshError="1"/>
      <sheetData sheetId="26282" refreshError="1"/>
      <sheetData sheetId="26283" refreshError="1"/>
      <sheetData sheetId="26284" refreshError="1"/>
      <sheetData sheetId="26285" refreshError="1"/>
      <sheetData sheetId="26286" refreshError="1"/>
      <sheetData sheetId="26287" refreshError="1"/>
      <sheetData sheetId="26288" refreshError="1"/>
      <sheetData sheetId="26289" refreshError="1"/>
      <sheetData sheetId="26290" refreshError="1"/>
      <sheetData sheetId="26291" refreshError="1"/>
      <sheetData sheetId="26292" refreshError="1"/>
      <sheetData sheetId="26293" refreshError="1"/>
      <sheetData sheetId="26294" refreshError="1"/>
      <sheetData sheetId="26295" refreshError="1"/>
      <sheetData sheetId="26296" refreshError="1"/>
      <sheetData sheetId="26297" refreshError="1"/>
      <sheetData sheetId="26298" refreshError="1"/>
      <sheetData sheetId="26299" refreshError="1"/>
      <sheetData sheetId="26300" refreshError="1"/>
      <sheetData sheetId="26301" refreshError="1"/>
      <sheetData sheetId="26302" refreshError="1"/>
      <sheetData sheetId="26303" refreshError="1"/>
      <sheetData sheetId="26304" refreshError="1"/>
      <sheetData sheetId="26305" refreshError="1"/>
      <sheetData sheetId="26306" refreshError="1"/>
      <sheetData sheetId="26307" refreshError="1"/>
      <sheetData sheetId="26308" refreshError="1"/>
      <sheetData sheetId="26309" refreshError="1"/>
      <sheetData sheetId="26310" refreshError="1"/>
      <sheetData sheetId="26311" refreshError="1"/>
      <sheetData sheetId="26312" refreshError="1"/>
      <sheetData sheetId="26313" refreshError="1"/>
      <sheetData sheetId="26314" refreshError="1"/>
      <sheetData sheetId="26315" refreshError="1"/>
      <sheetData sheetId="26316" refreshError="1"/>
      <sheetData sheetId="26317" refreshError="1"/>
      <sheetData sheetId="26318" refreshError="1"/>
      <sheetData sheetId="26319" refreshError="1"/>
      <sheetData sheetId="26320" refreshError="1"/>
      <sheetData sheetId="26321" refreshError="1"/>
      <sheetData sheetId="26322" refreshError="1"/>
      <sheetData sheetId="26323" refreshError="1"/>
      <sheetData sheetId="26324" refreshError="1"/>
      <sheetData sheetId="26325" refreshError="1"/>
      <sheetData sheetId="26326" refreshError="1"/>
      <sheetData sheetId="26327" refreshError="1"/>
      <sheetData sheetId="26328" refreshError="1"/>
      <sheetData sheetId="26329" refreshError="1"/>
      <sheetData sheetId="26330" refreshError="1"/>
      <sheetData sheetId="26331" refreshError="1"/>
      <sheetData sheetId="26332" refreshError="1"/>
      <sheetData sheetId="26333" refreshError="1"/>
      <sheetData sheetId="26334" refreshError="1"/>
      <sheetData sheetId="26335" refreshError="1"/>
      <sheetData sheetId="26336" refreshError="1"/>
      <sheetData sheetId="26337" refreshError="1"/>
      <sheetData sheetId="26338" refreshError="1"/>
      <sheetData sheetId="26339" refreshError="1"/>
      <sheetData sheetId="26340" refreshError="1"/>
      <sheetData sheetId="26341" refreshError="1"/>
      <sheetData sheetId="26342" refreshError="1"/>
      <sheetData sheetId="26343" refreshError="1"/>
      <sheetData sheetId="26344" refreshError="1"/>
      <sheetData sheetId="26345" refreshError="1"/>
      <sheetData sheetId="26346" refreshError="1"/>
      <sheetData sheetId="26347" refreshError="1"/>
      <sheetData sheetId="26348" refreshError="1"/>
      <sheetData sheetId="26349" refreshError="1"/>
      <sheetData sheetId="26350" refreshError="1"/>
      <sheetData sheetId="26351" refreshError="1"/>
      <sheetData sheetId="26352" refreshError="1"/>
      <sheetData sheetId="26353" refreshError="1"/>
      <sheetData sheetId="26354" refreshError="1"/>
      <sheetData sheetId="26355" refreshError="1"/>
      <sheetData sheetId="26356" refreshError="1"/>
      <sheetData sheetId="26357" refreshError="1"/>
      <sheetData sheetId="26358" refreshError="1"/>
      <sheetData sheetId="26359" refreshError="1"/>
      <sheetData sheetId="26360" refreshError="1"/>
      <sheetData sheetId="26361" refreshError="1"/>
      <sheetData sheetId="26362" refreshError="1"/>
      <sheetData sheetId="26363" refreshError="1"/>
      <sheetData sheetId="26364" refreshError="1"/>
      <sheetData sheetId="26365" refreshError="1"/>
      <sheetData sheetId="26366" refreshError="1"/>
      <sheetData sheetId="26367" refreshError="1"/>
      <sheetData sheetId="26368" refreshError="1"/>
      <sheetData sheetId="26369" refreshError="1"/>
      <sheetData sheetId="26370" refreshError="1"/>
      <sheetData sheetId="26371" refreshError="1"/>
      <sheetData sheetId="26372" refreshError="1"/>
      <sheetData sheetId="26373" refreshError="1"/>
      <sheetData sheetId="26374" refreshError="1"/>
      <sheetData sheetId="26375" refreshError="1"/>
      <sheetData sheetId="26376" refreshError="1"/>
      <sheetData sheetId="26377" refreshError="1"/>
      <sheetData sheetId="26378" refreshError="1"/>
      <sheetData sheetId="26379" refreshError="1"/>
      <sheetData sheetId="26380" refreshError="1"/>
      <sheetData sheetId="26381" refreshError="1"/>
      <sheetData sheetId="26382" refreshError="1"/>
      <sheetData sheetId="26383" refreshError="1"/>
      <sheetData sheetId="26384" refreshError="1"/>
      <sheetData sheetId="26385" refreshError="1"/>
      <sheetData sheetId="26386" refreshError="1"/>
      <sheetData sheetId="26387" refreshError="1"/>
      <sheetData sheetId="26388" refreshError="1"/>
      <sheetData sheetId="26389" refreshError="1"/>
      <sheetData sheetId="26390" refreshError="1"/>
      <sheetData sheetId="26391" refreshError="1"/>
      <sheetData sheetId="26392" refreshError="1"/>
      <sheetData sheetId="26393" refreshError="1"/>
      <sheetData sheetId="26394" refreshError="1"/>
      <sheetData sheetId="26395" refreshError="1"/>
      <sheetData sheetId="26396" refreshError="1"/>
      <sheetData sheetId="26397" refreshError="1"/>
      <sheetData sheetId="26398" refreshError="1"/>
      <sheetData sheetId="26399" refreshError="1"/>
      <sheetData sheetId="26400" refreshError="1"/>
      <sheetData sheetId="26401" refreshError="1"/>
      <sheetData sheetId="26402" refreshError="1"/>
      <sheetData sheetId="26403" refreshError="1"/>
      <sheetData sheetId="26404" refreshError="1"/>
      <sheetData sheetId="26405" refreshError="1"/>
      <sheetData sheetId="26406" refreshError="1"/>
      <sheetData sheetId="26407" refreshError="1"/>
      <sheetData sheetId="26408" refreshError="1"/>
      <sheetData sheetId="26409" refreshError="1"/>
      <sheetData sheetId="26410" refreshError="1"/>
      <sheetData sheetId="26411" refreshError="1"/>
      <sheetData sheetId="26412" refreshError="1"/>
      <sheetData sheetId="26413" refreshError="1"/>
      <sheetData sheetId="26414" refreshError="1"/>
      <sheetData sheetId="26415" refreshError="1"/>
      <sheetData sheetId="26416" refreshError="1"/>
      <sheetData sheetId="26417" refreshError="1"/>
      <sheetData sheetId="26418" refreshError="1"/>
      <sheetData sheetId="26419" refreshError="1"/>
      <sheetData sheetId="26420" refreshError="1"/>
      <sheetData sheetId="26421" refreshError="1"/>
      <sheetData sheetId="26422" refreshError="1"/>
      <sheetData sheetId="26423" refreshError="1"/>
      <sheetData sheetId="26424" refreshError="1"/>
      <sheetData sheetId="26425" refreshError="1"/>
      <sheetData sheetId="26426" refreshError="1"/>
      <sheetData sheetId="26427" refreshError="1"/>
      <sheetData sheetId="26428" refreshError="1"/>
      <sheetData sheetId="26429" refreshError="1"/>
      <sheetData sheetId="26430" refreshError="1"/>
      <sheetData sheetId="26431" refreshError="1"/>
      <sheetData sheetId="26432" refreshError="1"/>
      <sheetData sheetId="26433" refreshError="1"/>
      <sheetData sheetId="26434" refreshError="1"/>
      <sheetData sheetId="26435" refreshError="1"/>
      <sheetData sheetId="26436" refreshError="1"/>
      <sheetData sheetId="26437" refreshError="1"/>
      <sheetData sheetId="26438" refreshError="1"/>
      <sheetData sheetId="26439" refreshError="1"/>
      <sheetData sheetId="26440" refreshError="1"/>
      <sheetData sheetId="26441" refreshError="1"/>
      <sheetData sheetId="26442" refreshError="1"/>
      <sheetData sheetId="26443" refreshError="1"/>
      <sheetData sheetId="26444" refreshError="1"/>
      <sheetData sheetId="26445" refreshError="1"/>
      <sheetData sheetId="26446" refreshError="1"/>
      <sheetData sheetId="26447" refreshError="1"/>
      <sheetData sheetId="26448" refreshError="1"/>
      <sheetData sheetId="26449" refreshError="1"/>
      <sheetData sheetId="26450" refreshError="1"/>
      <sheetData sheetId="26451" refreshError="1"/>
      <sheetData sheetId="26452" refreshError="1"/>
      <sheetData sheetId="26453" refreshError="1"/>
      <sheetData sheetId="26454" refreshError="1"/>
      <sheetData sheetId="26455" refreshError="1"/>
      <sheetData sheetId="26456" refreshError="1"/>
      <sheetData sheetId="26457" refreshError="1"/>
      <sheetData sheetId="26458" refreshError="1"/>
      <sheetData sheetId="26459" refreshError="1"/>
      <sheetData sheetId="26460" refreshError="1"/>
      <sheetData sheetId="26461" refreshError="1"/>
      <sheetData sheetId="26462" refreshError="1"/>
      <sheetData sheetId="26463" refreshError="1"/>
      <sheetData sheetId="26464" refreshError="1"/>
      <sheetData sheetId="26465" refreshError="1"/>
      <sheetData sheetId="26466" refreshError="1"/>
      <sheetData sheetId="26467" refreshError="1"/>
      <sheetData sheetId="26468" refreshError="1"/>
      <sheetData sheetId="26469" refreshError="1"/>
      <sheetData sheetId="26470" refreshError="1"/>
      <sheetData sheetId="26471" refreshError="1"/>
      <sheetData sheetId="26472" refreshError="1"/>
      <sheetData sheetId="26473" refreshError="1"/>
      <sheetData sheetId="26474" refreshError="1"/>
      <sheetData sheetId="26475" refreshError="1"/>
      <sheetData sheetId="26476" refreshError="1"/>
      <sheetData sheetId="26477" refreshError="1"/>
      <sheetData sheetId="26478" refreshError="1"/>
      <sheetData sheetId="26479" refreshError="1"/>
      <sheetData sheetId="26480" refreshError="1"/>
      <sheetData sheetId="26481" refreshError="1"/>
      <sheetData sheetId="26482" refreshError="1"/>
      <sheetData sheetId="26483" refreshError="1"/>
      <sheetData sheetId="26484" refreshError="1"/>
      <sheetData sheetId="26485" refreshError="1"/>
      <sheetData sheetId="26486" refreshError="1"/>
      <sheetData sheetId="26487" refreshError="1"/>
      <sheetData sheetId="26488" refreshError="1"/>
      <sheetData sheetId="26489" refreshError="1"/>
      <sheetData sheetId="26490" refreshError="1"/>
      <sheetData sheetId="26491" refreshError="1"/>
      <sheetData sheetId="26492" refreshError="1"/>
      <sheetData sheetId="26493" refreshError="1"/>
      <sheetData sheetId="26494" refreshError="1"/>
      <sheetData sheetId="26495" refreshError="1"/>
      <sheetData sheetId="26496" refreshError="1"/>
      <sheetData sheetId="26497" refreshError="1"/>
      <sheetData sheetId="26498" refreshError="1"/>
      <sheetData sheetId="26499" refreshError="1"/>
      <sheetData sheetId="26500" refreshError="1"/>
      <sheetData sheetId="26501" refreshError="1"/>
      <sheetData sheetId="26502" refreshError="1"/>
      <sheetData sheetId="26503" refreshError="1"/>
      <sheetData sheetId="26504" refreshError="1"/>
      <sheetData sheetId="26505" refreshError="1"/>
      <sheetData sheetId="26506" refreshError="1"/>
      <sheetData sheetId="26507" refreshError="1"/>
      <sheetData sheetId="26508" refreshError="1"/>
      <sheetData sheetId="26509" refreshError="1"/>
      <sheetData sheetId="26510" refreshError="1"/>
      <sheetData sheetId="26511" refreshError="1"/>
      <sheetData sheetId="26512" refreshError="1"/>
      <sheetData sheetId="26513" refreshError="1"/>
      <sheetData sheetId="26514" refreshError="1"/>
      <sheetData sheetId="26515" refreshError="1"/>
      <sheetData sheetId="26516" refreshError="1"/>
      <sheetData sheetId="26517" refreshError="1"/>
      <sheetData sheetId="26518" refreshError="1"/>
      <sheetData sheetId="26519" refreshError="1"/>
      <sheetData sheetId="26520" refreshError="1"/>
      <sheetData sheetId="26521" refreshError="1"/>
      <sheetData sheetId="26522" refreshError="1"/>
      <sheetData sheetId="26523" refreshError="1"/>
      <sheetData sheetId="26524" refreshError="1"/>
      <sheetData sheetId="26525" refreshError="1"/>
      <sheetData sheetId="26526" refreshError="1"/>
      <sheetData sheetId="26527" refreshError="1"/>
      <sheetData sheetId="26528" refreshError="1"/>
      <sheetData sheetId="26529" refreshError="1"/>
      <sheetData sheetId="26530" refreshError="1"/>
      <sheetData sheetId="26531" refreshError="1"/>
      <sheetData sheetId="26532" refreshError="1"/>
      <sheetData sheetId="26533" refreshError="1"/>
      <sheetData sheetId="26534" refreshError="1"/>
      <sheetData sheetId="26535" refreshError="1"/>
      <sheetData sheetId="26536" refreshError="1"/>
      <sheetData sheetId="26537" refreshError="1"/>
      <sheetData sheetId="26538" refreshError="1"/>
      <sheetData sheetId="26539" refreshError="1"/>
      <sheetData sheetId="26540" refreshError="1"/>
      <sheetData sheetId="26541" refreshError="1"/>
      <sheetData sheetId="26542" refreshError="1"/>
      <sheetData sheetId="26543" refreshError="1"/>
      <sheetData sheetId="26544" refreshError="1"/>
      <sheetData sheetId="26545" refreshError="1"/>
      <sheetData sheetId="26546" refreshError="1"/>
      <sheetData sheetId="26547" refreshError="1"/>
      <sheetData sheetId="26548" refreshError="1"/>
      <sheetData sheetId="26549" refreshError="1"/>
      <sheetData sheetId="26550" refreshError="1"/>
      <sheetData sheetId="26551" refreshError="1"/>
      <sheetData sheetId="26552" refreshError="1"/>
      <sheetData sheetId="26553" refreshError="1"/>
      <sheetData sheetId="26554" refreshError="1"/>
      <sheetData sheetId="26555" refreshError="1"/>
      <sheetData sheetId="26556" refreshError="1"/>
      <sheetData sheetId="26557" refreshError="1"/>
      <sheetData sheetId="26558" refreshError="1"/>
      <sheetData sheetId="26559" refreshError="1"/>
      <sheetData sheetId="26560" refreshError="1"/>
      <sheetData sheetId="26561" refreshError="1"/>
      <sheetData sheetId="26562" refreshError="1"/>
      <sheetData sheetId="26563" refreshError="1"/>
      <sheetData sheetId="26564" refreshError="1"/>
      <sheetData sheetId="26565" refreshError="1"/>
      <sheetData sheetId="26566" refreshError="1"/>
      <sheetData sheetId="26567" refreshError="1"/>
      <sheetData sheetId="26568" refreshError="1"/>
      <sheetData sheetId="26569" refreshError="1"/>
      <sheetData sheetId="26570" refreshError="1"/>
      <sheetData sheetId="26571" refreshError="1"/>
      <sheetData sheetId="26572" refreshError="1"/>
      <sheetData sheetId="26573" refreshError="1"/>
      <sheetData sheetId="26574" refreshError="1"/>
      <sheetData sheetId="26575" refreshError="1"/>
      <sheetData sheetId="26576" refreshError="1"/>
      <sheetData sheetId="26577" refreshError="1"/>
      <sheetData sheetId="26578" refreshError="1"/>
      <sheetData sheetId="26579" refreshError="1"/>
      <sheetData sheetId="26580" refreshError="1"/>
      <sheetData sheetId="26581" refreshError="1"/>
      <sheetData sheetId="26582" refreshError="1"/>
      <sheetData sheetId="26583" refreshError="1"/>
      <sheetData sheetId="26584" refreshError="1"/>
      <sheetData sheetId="26585" refreshError="1"/>
      <sheetData sheetId="26586" refreshError="1"/>
      <sheetData sheetId="26587" refreshError="1"/>
      <sheetData sheetId="26588" refreshError="1"/>
      <sheetData sheetId="26589" refreshError="1"/>
      <sheetData sheetId="26590" refreshError="1"/>
      <sheetData sheetId="26591" refreshError="1"/>
      <sheetData sheetId="26592" refreshError="1"/>
      <sheetData sheetId="26593" refreshError="1"/>
      <sheetData sheetId="26594" refreshError="1"/>
      <sheetData sheetId="26595" refreshError="1"/>
      <sheetData sheetId="26596" refreshError="1"/>
      <sheetData sheetId="26597" refreshError="1"/>
      <sheetData sheetId="26598" refreshError="1"/>
      <sheetData sheetId="26599" refreshError="1"/>
      <sheetData sheetId="26600" refreshError="1"/>
      <sheetData sheetId="26601" refreshError="1"/>
      <sheetData sheetId="26602" refreshError="1"/>
      <sheetData sheetId="26603" refreshError="1"/>
      <sheetData sheetId="26604" refreshError="1"/>
      <sheetData sheetId="26605" refreshError="1"/>
      <sheetData sheetId="26606" refreshError="1"/>
      <sheetData sheetId="26607" refreshError="1"/>
      <sheetData sheetId="26608" refreshError="1"/>
      <sheetData sheetId="26609" refreshError="1"/>
      <sheetData sheetId="26610" refreshError="1"/>
      <sheetData sheetId="26611" refreshError="1"/>
      <sheetData sheetId="26612" refreshError="1"/>
      <sheetData sheetId="26613" refreshError="1"/>
      <sheetData sheetId="26614" refreshError="1"/>
      <sheetData sheetId="26615" refreshError="1"/>
      <sheetData sheetId="26616" refreshError="1"/>
      <sheetData sheetId="26617" refreshError="1"/>
      <sheetData sheetId="26618" refreshError="1"/>
      <sheetData sheetId="26619" refreshError="1"/>
      <sheetData sheetId="26620" refreshError="1"/>
      <sheetData sheetId="26621" refreshError="1"/>
      <sheetData sheetId="26622" refreshError="1"/>
      <sheetData sheetId="26623"/>
      <sheetData sheetId="26624"/>
      <sheetData sheetId="26625"/>
      <sheetData sheetId="26626"/>
      <sheetData sheetId="26627">
        <row r="9">
          <cell r="A9" t="str">
            <v>A</v>
          </cell>
        </row>
      </sheetData>
      <sheetData sheetId="26628"/>
      <sheetData sheetId="26629"/>
      <sheetData sheetId="26630"/>
      <sheetData sheetId="26631"/>
      <sheetData sheetId="26632"/>
      <sheetData sheetId="26633"/>
      <sheetData sheetId="26634"/>
      <sheetData sheetId="26635"/>
      <sheetData sheetId="26636"/>
      <sheetData sheetId="26637"/>
      <sheetData sheetId="26638"/>
      <sheetData sheetId="26639">
        <row r="9">
          <cell r="A9" t="str">
            <v>A</v>
          </cell>
        </row>
      </sheetData>
      <sheetData sheetId="26640">
        <row r="9">
          <cell r="A9" t="str">
            <v>A</v>
          </cell>
        </row>
      </sheetData>
      <sheetData sheetId="26641">
        <row r="9">
          <cell r="A9" t="str">
            <v>A</v>
          </cell>
        </row>
      </sheetData>
      <sheetData sheetId="26642">
        <row r="9">
          <cell r="A9" t="str">
            <v>A</v>
          </cell>
        </row>
      </sheetData>
      <sheetData sheetId="26643">
        <row r="9">
          <cell r="A9" t="str">
            <v>A</v>
          </cell>
        </row>
      </sheetData>
      <sheetData sheetId="26644">
        <row r="9">
          <cell r="A9" t="str">
            <v>A</v>
          </cell>
        </row>
      </sheetData>
      <sheetData sheetId="26645">
        <row r="9">
          <cell r="A9" t="str">
            <v>A</v>
          </cell>
        </row>
      </sheetData>
      <sheetData sheetId="26646">
        <row r="9">
          <cell r="A9" t="str">
            <v>A</v>
          </cell>
        </row>
      </sheetData>
      <sheetData sheetId="26647">
        <row r="9">
          <cell r="A9" t="str">
            <v>A</v>
          </cell>
        </row>
      </sheetData>
      <sheetData sheetId="26648">
        <row r="9">
          <cell r="A9" t="str">
            <v>A</v>
          </cell>
        </row>
      </sheetData>
      <sheetData sheetId="26649">
        <row r="9">
          <cell r="A9" t="str">
            <v>A</v>
          </cell>
        </row>
      </sheetData>
      <sheetData sheetId="26650">
        <row r="9">
          <cell r="A9" t="str">
            <v>A</v>
          </cell>
        </row>
      </sheetData>
      <sheetData sheetId="26651">
        <row r="9">
          <cell r="A9" t="str">
            <v>A</v>
          </cell>
        </row>
      </sheetData>
      <sheetData sheetId="26652">
        <row r="9">
          <cell r="A9" t="str">
            <v>A</v>
          </cell>
        </row>
      </sheetData>
      <sheetData sheetId="26653">
        <row r="9">
          <cell r="A9" t="str">
            <v>A</v>
          </cell>
        </row>
      </sheetData>
      <sheetData sheetId="26654">
        <row r="9">
          <cell r="A9" t="str">
            <v>A</v>
          </cell>
        </row>
      </sheetData>
      <sheetData sheetId="26655" refreshError="1"/>
      <sheetData sheetId="26656" refreshError="1"/>
      <sheetData sheetId="26657" refreshError="1"/>
      <sheetData sheetId="26658">
        <row r="9">
          <cell r="A9" t="str">
            <v>A</v>
          </cell>
        </row>
      </sheetData>
      <sheetData sheetId="26659">
        <row r="9">
          <cell r="A9" t="str">
            <v>A</v>
          </cell>
        </row>
      </sheetData>
      <sheetData sheetId="26660">
        <row r="9">
          <cell r="A9" t="str">
            <v>A</v>
          </cell>
        </row>
      </sheetData>
      <sheetData sheetId="26661">
        <row r="9">
          <cell r="A9" t="str">
            <v>A</v>
          </cell>
        </row>
      </sheetData>
      <sheetData sheetId="26662">
        <row r="9">
          <cell r="A9" t="str">
            <v>A</v>
          </cell>
        </row>
      </sheetData>
      <sheetData sheetId="26663">
        <row r="9">
          <cell r="A9" t="str">
            <v>A</v>
          </cell>
        </row>
      </sheetData>
      <sheetData sheetId="26664">
        <row r="9">
          <cell r="A9" t="str">
            <v>A</v>
          </cell>
        </row>
      </sheetData>
      <sheetData sheetId="26665">
        <row r="9">
          <cell r="A9" t="str">
            <v>A</v>
          </cell>
        </row>
      </sheetData>
      <sheetData sheetId="26666">
        <row r="9">
          <cell r="A9" t="str">
            <v>A</v>
          </cell>
        </row>
      </sheetData>
      <sheetData sheetId="26667">
        <row r="9">
          <cell r="A9" t="str">
            <v>A</v>
          </cell>
        </row>
      </sheetData>
      <sheetData sheetId="26668">
        <row r="9">
          <cell r="A9" t="str">
            <v>A</v>
          </cell>
        </row>
      </sheetData>
      <sheetData sheetId="26669">
        <row r="9">
          <cell r="A9" t="str">
            <v>A</v>
          </cell>
        </row>
      </sheetData>
      <sheetData sheetId="26670">
        <row r="9">
          <cell r="A9" t="str">
            <v>A</v>
          </cell>
        </row>
      </sheetData>
      <sheetData sheetId="26671">
        <row r="9">
          <cell r="A9" t="str">
            <v>A</v>
          </cell>
        </row>
      </sheetData>
      <sheetData sheetId="26672">
        <row r="9">
          <cell r="A9" t="str">
            <v>A</v>
          </cell>
        </row>
      </sheetData>
      <sheetData sheetId="26673">
        <row r="9">
          <cell r="A9" t="str">
            <v>A</v>
          </cell>
        </row>
      </sheetData>
      <sheetData sheetId="26674">
        <row r="9">
          <cell r="A9" t="str">
            <v>A</v>
          </cell>
        </row>
      </sheetData>
      <sheetData sheetId="26675">
        <row r="9">
          <cell r="A9" t="str">
            <v>A</v>
          </cell>
        </row>
      </sheetData>
      <sheetData sheetId="26676">
        <row r="9">
          <cell r="A9" t="str">
            <v>A</v>
          </cell>
        </row>
      </sheetData>
      <sheetData sheetId="26677">
        <row r="9">
          <cell r="A9" t="str">
            <v>A</v>
          </cell>
        </row>
      </sheetData>
      <sheetData sheetId="26678">
        <row r="9">
          <cell r="A9" t="str">
            <v>A</v>
          </cell>
        </row>
      </sheetData>
      <sheetData sheetId="26679">
        <row r="9">
          <cell r="A9" t="str">
            <v>A</v>
          </cell>
        </row>
      </sheetData>
      <sheetData sheetId="26680">
        <row r="9">
          <cell r="A9" t="str">
            <v>A</v>
          </cell>
        </row>
      </sheetData>
      <sheetData sheetId="26681">
        <row r="9">
          <cell r="A9" t="str">
            <v>A</v>
          </cell>
        </row>
      </sheetData>
      <sheetData sheetId="26682">
        <row r="9">
          <cell r="A9" t="str">
            <v>A</v>
          </cell>
        </row>
      </sheetData>
      <sheetData sheetId="26683">
        <row r="9">
          <cell r="A9" t="str">
            <v>A</v>
          </cell>
        </row>
      </sheetData>
      <sheetData sheetId="26684">
        <row r="9">
          <cell r="A9" t="str">
            <v>A</v>
          </cell>
        </row>
      </sheetData>
      <sheetData sheetId="26685">
        <row r="9">
          <cell r="A9" t="str">
            <v>A</v>
          </cell>
        </row>
      </sheetData>
      <sheetData sheetId="26686">
        <row r="9">
          <cell r="A9" t="str">
            <v>A</v>
          </cell>
        </row>
      </sheetData>
      <sheetData sheetId="26687">
        <row r="9">
          <cell r="A9" t="str">
            <v>A</v>
          </cell>
        </row>
      </sheetData>
      <sheetData sheetId="26688">
        <row r="9">
          <cell r="A9" t="str">
            <v>A</v>
          </cell>
        </row>
      </sheetData>
      <sheetData sheetId="26689">
        <row r="9">
          <cell r="A9" t="str">
            <v>A</v>
          </cell>
        </row>
      </sheetData>
      <sheetData sheetId="26690">
        <row r="9">
          <cell r="A9" t="str">
            <v>A</v>
          </cell>
        </row>
      </sheetData>
      <sheetData sheetId="26691">
        <row r="9">
          <cell r="A9" t="str">
            <v>A</v>
          </cell>
        </row>
      </sheetData>
      <sheetData sheetId="26692">
        <row r="9">
          <cell r="A9" t="str">
            <v>A</v>
          </cell>
        </row>
      </sheetData>
      <sheetData sheetId="26693">
        <row r="9">
          <cell r="A9" t="str">
            <v>A</v>
          </cell>
        </row>
      </sheetData>
      <sheetData sheetId="26694">
        <row r="9">
          <cell r="A9" t="str">
            <v>A</v>
          </cell>
        </row>
      </sheetData>
      <sheetData sheetId="26695">
        <row r="9">
          <cell r="A9" t="str">
            <v>A</v>
          </cell>
        </row>
      </sheetData>
      <sheetData sheetId="26696">
        <row r="9">
          <cell r="A9" t="str">
            <v>A</v>
          </cell>
        </row>
      </sheetData>
      <sheetData sheetId="26697">
        <row r="9">
          <cell r="A9" t="str">
            <v>A</v>
          </cell>
        </row>
      </sheetData>
      <sheetData sheetId="26698">
        <row r="9">
          <cell r="A9" t="str">
            <v>A</v>
          </cell>
        </row>
      </sheetData>
      <sheetData sheetId="26699">
        <row r="9">
          <cell r="A9" t="str">
            <v>A</v>
          </cell>
        </row>
      </sheetData>
      <sheetData sheetId="26700">
        <row r="9">
          <cell r="A9" t="str">
            <v>A</v>
          </cell>
        </row>
      </sheetData>
      <sheetData sheetId="26701">
        <row r="9">
          <cell r="A9" t="str">
            <v>A</v>
          </cell>
        </row>
      </sheetData>
      <sheetData sheetId="26702">
        <row r="9">
          <cell r="A9" t="str">
            <v>A</v>
          </cell>
        </row>
      </sheetData>
      <sheetData sheetId="26703">
        <row r="9">
          <cell r="A9" t="str">
            <v>A</v>
          </cell>
        </row>
      </sheetData>
      <sheetData sheetId="26704">
        <row r="9">
          <cell r="A9" t="str">
            <v>A</v>
          </cell>
        </row>
      </sheetData>
      <sheetData sheetId="26705">
        <row r="9">
          <cell r="A9" t="str">
            <v>A</v>
          </cell>
        </row>
      </sheetData>
      <sheetData sheetId="26706">
        <row r="9">
          <cell r="A9" t="str">
            <v>A</v>
          </cell>
        </row>
      </sheetData>
      <sheetData sheetId="26707">
        <row r="9">
          <cell r="A9" t="str">
            <v>A</v>
          </cell>
        </row>
      </sheetData>
      <sheetData sheetId="26708">
        <row r="9">
          <cell r="A9" t="str">
            <v>A</v>
          </cell>
        </row>
      </sheetData>
      <sheetData sheetId="26709">
        <row r="9">
          <cell r="A9" t="str">
            <v>A</v>
          </cell>
        </row>
      </sheetData>
      <sheetData sheetId="26710">
        <row r="9">
          <cell r="A9" t="str">
            <v>A</v>
          </cell>
        </row>
      </sheetData>
      <sheetData sheetId="26711">
        <row r="9">
          <cell r="A9" t="str">
            <v>A</v>
          </cell>
        </row>
      </sheetData>
      <sheetData sheetId="26712">
        <row r="9">
          <cell r="A9" t="str">
            <v>A</v>
          </cell>
        </row>
      </sheetData>
      <sheetData sheetId="26713">
        <row r="9">
          <cell r="A9" t="str">
            <v>A</v>
          </cell>
        </row>
      </sheetData>
      <sheetData sheetId="26714">
        <row r="9">
          <cell r="A9" t="str">
            <v>A</v>
          </cell>
        </row>
      </sheetData>
      <sheetData sheetId="26715">
        <row r="9">
          <cell r="A9" t="str">
            <v>A</v>
          </cell>
        </row>
      </sheetData>
      <sheetData sheetId="26716">
        <row r="9">
          <cell r="A9" t="str">
            <v>A</v>
          </cell>
        </row>
      </sheetData>
      <sheetData sheetId="26717">
        <row r="9">
          <cell r="A9" t="str">
            <v>A</v>
          </cell>
        </row>
      </sheetData>
      <sheetData sheetId="26718">
        <row r="9">
          <cell r="A9" t="str">
            <v>A</v>
          </cell>
        </row>
      </sheetData>
      <sheetData sheetId="26719">
        <row r="9">
          <cell r="A9" t="str">
            <v>A</v>
          </cell>
        </row>
      </sheetData>
      <sheetData sheetId="26720">
        <row r="9">
          <cell r="A9" t="str">
            <v>A</v>
          </cell>
        </row>
      </sheetData>
      <sheetData sheetId="26721">
        <row r="9">
          <cell r="A9" t="str">
            <v>A</v>
          </cell>
        </row>
      </sheetData>
      <sheetData sheetId="26722">
        <row r="9">
          <cell r="A9" t="str">
            <v>A</v>
          </cell>
        </row>
      </sheetData>
      <sheetData sheetId="26723">
        <row r="9">
          <cell r="A9" t="str">
            <v>A</v>
          </cell>
        </row>
      </sheetData>
      <sheetData sheetId="26724">
        <row r="9">
          <cell r="A9" t="str">
            <v>A</v>
          </cell>
        </row>
      </sheetData>
      <sheetData sheetId="26725">
        <row r="9">
          <cell r="A9" t="str">
            <v>A</v>
          </cell>
        </row>
      </sheetData>
      <sheetData sheetId="26726">
        <row r="9">
          <cell r="A9" t="str">
            <v>A</v>
          </cell>
        </row>
      </sheetData>
      <sheetData sheetId="26727">
        <row r="9">
          <cell r="A9" t="str">
            <v>A</v>
          </cell>
        </row>
      </sheetData>
      <sheetData sheetId="26728">
        <row r="9">
          <cell r="A9" t="str">
            <v>A</v>
          </cell>
        </row>
      </sheetData>
      <sheetData sheetId="26729">
        <row r="9">
          <cell r="A9" t="str">
            <v>A</v>
          </cell>
        </row>
      </sheetData>
      <sheetData sheetId="26730">
        <row r="9">
          <cell r="A9" t="str">
            <v>A</v>
          </cell>
        </row>
      </sheetData>
      <sheetData sheetId="26731">
        <row r="9">
          <cell r="A9" t="str">
            <v>A</v>
          </cell>
        </row>
      </sheetData>
      <sheetData sheetId="26732">
        <row r="9">
          <cell r="A9" t="str">
            <v>A</v>
          </cell>
        </row>
      </sheetData>
      <sheetData sheetId="26733">
        <row r="9">
          <cell r="A9" t="str">
            <v>A</v>
          </cell>
        </row>
      </sheetData>
      <sheetData sheetId="26734">
        <row r="9">
          <cell r="A9" t="str">
            <v>A</v>
          </cell>
        </row>
      </sheetData>
      <sheetData sheetId="26735">
        <row r="9">
          <cell r="A9" t="str">
            <v>A</v>
          </cell>
        </row>
      </sheetData>
      <sheetData sheetId="26736">
        <row r="9">
          <cell r="A9" t="str">
            <v>A</v>
          </cell>
        </row>
      </sheetData>
      <sheetData sheetId="26737">
        <row r="9">
          <cell r="A9" t="str">
            <v>A</v>
          </cell>
        </row>
      </sheetData>
      <sheetData sheetId="26738">
        <row r="9">
          <cell r="A9" t="str">
            <v>A</v>
          </cell>
        </row>
      </sheetData>
      <sheetData sheetId="26739">
        <row r="9">
          <cell r="A9" t="str">
            <v>A</v>
          </cell>
        </row>
      </sheetData>
      <sheetData sheetId="26740">
        <row r="9">
          <cell r="A9" t="str">
            <v>A</v>
          </cell>
        </row>
      </sheetData>
      <sheetData sheetId="26741">
        <row r="9">
          <cell r="A9" t="str">
            <v>A</v>
          </cell>
        </row>
      </sheetData>
      <sheetData sheetId="26742">
        <row r="9">
          <cell r="A9" t="str">
            <v>A</v>
          </cell>
        </row>
      </sheetData>
      <sheetData sheetId="26743">
        <row r="9">
          <cell r="A9" t="str">
            <v>A</v>
          </cell>
        </row>
      </sheetData>
      <sheetData sheetId="26744">
        <row r="9">
          <cell r="A9" t="str">
            <v>A</v>
          </cell>
        </row>
      </sheetData>
      <sheetData sheetId="26745">
        <row r="9">
          <cell r="A9" t="str">
            <v>A</v>
          </cell>
        </row>
      </sheetData>
      <sheetData sheetId="26746">
        <row r="9">
          <cell r="A9" t="str">
            <v>A</v>
          </cell>
        </row>
      </sheetData>
      <sheetData sheetId="26747">
        <row r="9">
          <cell r="A9" t="str">
            <v>A</v>
          </cell>
        </row>
      </sheetData>
      <sheetData sheetId="26748">
        <row r="9">
          <cell r="A9" t="str">
            <v>A</v>
          </cell>
        </row>
      </sheetData>
      <sheetData sheetId="26749">
        <row r="9">
          <cell r="A9" t="str">
            <v>A</v>
          </cell>
        </row>
      </sheetData>
      <sheetData sheetId="26750">
        <row r="9">
          <cell r="A9" t="str">
            <v>A</v>
          </cell>
        </row>
      </sheetData>
      <sheetData sheetId="26751">
        <row r="9">
          <cell r="A9" t="str">
            <v>A</v>
          </cell>
        </row>
      </sheetData>
      <sheetData sheetId="26752">
        <row r="9">
          <cell r="A9" t="str">
            <v>A</v>
          </cell>
        </row>
      </sheetData>
      <sheetData sheetId="26753">
        <row r="9">
          <cell r="A9" t="str">
            <v>A</v>
          </cell>
        </row>
      </sheetData>
      <sheetData sheetId="26754">
        <row r="9">
          <cell r="A9" t="str">
            <v>A</v>
          </cell>
        </row>
      </sheetData>
      <sheetData sheetId="26755">
        <row r="9">
          <cell r="A9" t="str">
            <v>A</v>
          </cell>
        </row>
      </sheetData>
      <sheetData sheetId="26756">
        <row r="9">
          <cell r="A9" t="str">
            <v>A</v>
          </cell>
        </row>
      </sheetData>
      <sheetData sheetId="26757">
        <row r="9">
          <cell r="A9" t="str">
            <v>A</v>
          </cell>
        </row>
      </sheetData>
      <sheetData sheetId="26758">
        <row r="9">
          <cell r="A9" t="str">
            <v>A</v>
          </cell>
        </row>
      </sheetData>
      <sheetData sheetId="26759">
        <row r="9">
          <cell r="A9" t="str">
            <v>A</v>
          </cell>
        </row>
      </sheetData>
      <sheetData sheetId="26760">
        <row r="9">
          <cell r="A9" t="str">
            <v>A</v>
          </cell>
        </row>
      </sheetData>
      <sheetData sheetId="26761">
        <row r="9">
          <cell r="A9" t="str">
            <v>A</v>
          </cell>
        </row>
      </sheetData>
      <sheetData sheetId="26762">
        <row r="9">
          <cell r="A9" t="str">
            <v>A</v>
          </cell>
        </row>
      </sheetData>
      <sheetData sheetId="26763">
        <row r="9">
          <cell r="A9" t="str">
            <v>A</v>
          </cell>
        </row>
      </sheetData>
      <sheetData sheetId="26764">
        <row r="9">
          <cell r="A9" t="str">
            <v>A</v>
          </cell>
        </row>
      </sheetData>
      <sheetData sheetId="26765">
        <row r="9">
          <cell r="A9" t="str">
            <v>A</v>
          </cell>
        </row>
      </sheetData>
      <sheetData sheetId="26766">
        <row r="9">
          <cell r="A9" t="str">
            <v>A</v>
          </cell>
        </row>
      </sheetData>
      <sheetData sheetId="26767">
        <row r="9">
          <cell r="A9" t="str">
            <v>A</v>
          </cell>
        </row>
      </sheetData>
      <sheetData sheetId="26768">
        <row r="9">
          <cell r="A9" t="str">
            <v>A</v>
          </cell>
        </row>
      </sheetData>
      <sheetData sheetId="26769">
        <row r="9">
          <cell r="A9" t="str">
            <v>A</v>
          </cell>
        </row>
      </sheetData>
      <sheetData sheetId="26770">
        <row r="9">
          <cell r="A9" t="str">
            <v>A</v>
          </cell>
        </row>
      </sheetData>
      <sheetData sheetId="26771">
        <row r="9">
          <cell r="A9" t="str">
            <v>A</v>
          </cell>
        </row>
      </sheetData>
      <sheetData sheetId="26772">
        <row r="9">
          <cell r="A9" t="str">
            <v>A</v>
          </cell>
        </row>
      </sheetData>
      <sheetData sheetId="26773" refreshError="1"/>
      <sheetData sheetId="26774" refreshError="1"/>
      <sheetData sheetId="26775">
        <row r="9">
          <cell r="A9" t="str">
            <v>A</v>
          </cell>
        </row>
      </sheetData>
      <sheetData sheetId="26776">
        <row r="9">
          <cell r="A9" t="str">
            <v>A</v>
          </cell>
        </row>
      </sheetData>
      <sheetData sheetId="26777">
        <row r="9">
          <cell r="A9" t="str">
            <v>A</v>
          </cell>
        </row>
      </sheetData>
      <sheetData sheetId="26778">
        <row r="9">
          <cell r="A9" t="str">
            <v>A</v>
          </cell>
        </row>
      </sheetData>
      <sheetData sheetId="26779">
        <row r="9">
          <cell r="A9" t="str">
            <v>A</v>
          </cell>
        </row>
      </sheetData>
      <sheetData sheetId="26780">
        <row r="9">
          <cell r="A9" t="str">
            <v>A</v>
          </cell>
        </row>
      </sheetData>
      <sheetData sheetId="26781">
        <row r="9">
          <cell r="A9" t="str">
            <v>A</v>
          </cell>
        </row>
      </sheetData>
      <sheetData sheetId="26782">
        <row r="9">
          <cell r="A9" t="str">
            <v>A</v>
          </cell>
        </row>
      </sheetData>
      <sheetData sheetId="26783">
        <row r="9">
          <cell r="A9" t="str">
            <v>A</v>
          </cell>
        </row>
      </sheetData>
      <sheetData sheetId="26784">
        <row r="9">
          <cell r="A9" t="str">
            <v>A</v>
          </cell>
        </row>
      </sheetData>
      <sheetData sheetId="26785">
        <row r="9">
          <cell r="A9" t="str">
            <v>A</v>
          </cell>
        </row>
      </sheetData>
      <sheetData sheetId="26786">
        <row r="9">
          <cell r="A9" t="str">
            <v>A</v>
          </cell>
        </row>
      </sheetData>
      <sheetData sheetId="26787">
        <row r="9">
          <cell r="A9" t="str">
            <v>A</v>
          </cell>
        </row>
      </sheetData>
      <sheetData sheetId="26788">
        <row r="9">
          <cell r="A9" t="str">
            <v>A</v>
          </cell>
        </row>
      </sheetData>
      <sheetData sheetId="26789">
        <row r="9">
          <cell r="A9" t="str">
            <v>A</v>
          </cell>
        </row>
      </sheetData>
      <sheetData sheetId="26790" refreshError="1"/>
      <sheetData sheetId="26791" refreshError="1"/>
      <sheetData sheetId="26792">
        <row r="9">
          <cell r="A9" t="str">
            <v>A</v>
          </cell>
        </row>
      </sheetData>
      <sheetData sheetId="26793">
        <row r="9">
          <cell r="A9" t="str">
            <v>A</v>
          </cell>
        </row>
      </sheetData>
      <sheetData sheetId="26794">
        <row r="9">
          <cell r="A9" t="str">
            <v>A</v>
          </cell>
        </row>
      </sheetData>
      <sheetData sheetId="26795">
        <row r="9">
          <cell r="A9" t="str">
            <v>A</v>
          </cell>
        </row>
      </sheetData>
      <sheetData sheetId="26796">
        <row r="9">
          <cell r="A9" t="str">
            <v>A</v>
          </cell>
        </row>
      </sheetData>
      <sheetData sheetId="26797">
        <row r="9">
          <cell r="A9" t="str">
            <v>A</v>
          </cell>
        </row>
      </sheetData>
      <sheetData sheetId="26798">
        <row r="9">
          <cell r="A9" t="str">
            <v>A</v>
          </cell>
        </row>
      </sheetData>
      <sheetData sheetId="26799">
        <row r="9">
          <cell r="A9" t="str">
            <v>A</v>
          </cell>
        </row>
      </sheetData>
      <sheetData sheetId="26800">
        <row r="9">
          <cell r="A9" t="str">
            <v>A</v>
          </cell>
        </row>
      </sheetData>
      <sheetData sheetId="26801">
        <row r="9">
          <cell r="A9" t="str">
            <v>A</v>
          </cell>
        </row>
      </sheetData>
      <sheetData sheetId="26802">
        <row r="9">
          <cell r="A9" t="str">
            <v>A</v>
          </cell>
        </row>
      </sheetData>
      <sheetData sheetId="26803">
        <row r="9">
          <cell r="A9" t="str">
            <v>A</v>
          </cell>
        </row>
      </sheetData>
      <sheetData sheetId="26804">
        <row r="9">
          <cell r="A9" t="str">
            <v>A</v>
          </cell>
        </row>
      </sheetData>
      <sheetData sheetId="26805">
        <row r="9">
          <cell r="A9" t="str">
            <v>A</v>
          </cell>
        </row>
      </sheetData>
      <sheetData sheetId="26806">
        <row r="9">
          <cell r="A9" t="str">
            <v>A</v>
          </cell>
        </row>
      </sheetData>
      <sheetData sheetId="26807">
        <row r="9">
          <cell r="A9" t="str">
            <v>A</v>
          </cell>
        </row>
      </sheetData>
      <sheetData sheetId="26808">
        <row r="9">
          <cell r="A9" t="str">
            <v>A</v>
          </cell>
        </row>
      </sheetData>
      <sheetData sheetId="26809">
        <row r="9">
          <cell r="A9" t="str">
            <v>A</v>
          </cell>
        </row>
      </sheetData>
      <sheetData sheetId="26810">
        <row r="9">
          <cell r="A9" t="str">
            <v>A</v>
          </cell>
        </row>
      </sheetData>
      <sheetData sheetId="26811">
        <row r="9">
          <cell r="A9" t="str">
            <v>A</v>
          </cell>
        </row>
      </sheetData>
      <sheetData sheetId="26812">
        <row r="9">
          <cell r="A9" t="str">
            <v>A</v>
          </cell>
        </row>
      </sheetData>
      <sheetData sheetId="26813">
        <row r="9">
          <cell r="A9" t="str">
            <v>A</v>
          </cell>
        </row>
      </sheetData>
      <sheetData sheetId="26814">
        <row r="9">
          <cell r="A9" t="str">
            <v>A</v>
          </cell>
        </row>
      </sheetData>
      <sheetData sheetId="26815">
        <row r="9">
          <cell r="A9" t="str">
            <v>A</v>
          </cell>
        </row>
      </sheetData>
      <sheetData sheetId="26816">
        <row r="9">
          <cell r="A9" t="str">
            <v>A</v>
          </cell>
        </row>
      </sheetData>
      <sheetData sheetId="26817">
        <row r="9">
          <cell r="A9" t="str">
            <v>A</v>
          </cell>
        </row>
      </sheetData>
      <sheetData sheetId="26818">
        <row r="9">
          <cell r="A9" t="str">
            <v>A</v>
          </cell>
        </row>
      </sheetData>
      <sheetData sheetId="26819">
        <row r="9">
          <cell r="A9" t="str">
            <v>A</v>
          </cell>
        </row>
      </sheetData>
      <sheetData sheetId="26820">
        <row r="9">
          <cell r="A9" t="str">
            <v>A</v>
          </cell>
        </row>
      </sheetData>
      <sheetData sheetId="26821">
        <row r="9">
          <cell r="A9" t="str">
            <v>A</v>
          </cell>
        </row>
      </sheetData>
      <sheetData sheetId="26822">
        <row r="9">
          <cell r="A9" t="str">
            <v>A</v>
          </cell>
        </row>
      </sheetData>
      <sheetData sheetId="26823">
        <row r="9">
          <cell r="A9" t="str">
            <v>A</v>
          </cell>
        </row>
      </sheetData>
      <sheetData sheetId="26824">
        <row r="9">
          <cell r="A9" t="str">
            <v>A</v>
          </cell>
        </row>
      </sheetData>
      <sheetData sheetId="26825">
        <row r="9">
          <cell r="A9" t="str">
            <v>A</v>
          </cell>
        </row>
      </sheetData>
      <sheetData sheetId="26826">
        <row r="9">
          <cell r="A9" t="str">
            <v>A</v>
          </cell>
        </row>
      </sheetData>
      <sheetData sheetId="26827">
        <row r="9">
          <cell r="A9" t="str">
            <v>A</v>
          </cell>
        </row>
      </sheetData>
      <sheetData sheetId="26828">
        <row r="9">
          <cell r="A9" t="str">
            <v>A</v>
          </cell>
        </row>
      </sheetData>
      <sheetData sheetId="26829">
        <row r="9">
          <cell r="A9" t="str">
            <v>A</v>
          </cell>
        </row>
      </sheetData>
      <sheetData sheetId="26830">
        <row r="9">
          <cell r="A9" t="str">
            <v>A</v>
          </cell>
        </row>
      </sheetData>
      <sheetData sheetId="26831">
        <row r="9">
          <cell r="A9" t="str">
            <v>A</v>
          </cell>
        </row>
      </sheetData>
      <sheetData sheetId="26832">
        <row r="9">
          <cell r="A9" t="str">
            <v>A</v>
          </cell>
        </row>
      </sheetData>
      <sheetData sheetId="26833">
        <row r="9">
          <cell r="A9" t="str">
            <v>A</v>
          </cell>
        </row>
      </sheetData>
      <sheetData sheetId="26834">
        <row r="9">
          <cell r="A9" t="str">
            <v>A</v>
          </cell>
        </row>
      </sheetData>
      <sheetData sheetId="26835">
        <row r="9">
          <cell r="A9" t="str">
            <v>A</v>
          </cell>
        </row>
      </sheetData>
      <sheetData sheetId="26836">
        <row r="9">
          <cell r="A9" t="str">
            <v>A</v>
          </cell>
        </row>
      </sheetData>
      <sheetData sheetId="26837">
        <row r="9">
          <cell r="A9" t="str">
            <v>A</v>
          </cell>
        </row>
      </sheetData>
      <sheetData sheetId="26838">
        <row r="9">
          <cell r="A9" t="str">
            <v>A</v>
          </cell>
        </row>
      </sheetData>
      <sheetData sheetId="26839">
        <row r="9">
          <cell r="A9" t="str">
            <v>A</v>
          </cell>
        </row>
      </sheetData>
      <sheetData sheetId="26840">
        <row r="9">
          <cell r="A9" t="str">
            <v>A</v>
          </cell>
        </row>
      </sheetData>
      <sheetData sheetId="26841">
        <row r="9">
          <cell r="A9" t="str">
            <v>A</v>
          </cell>
        </row>
      </sheetData>
      <sheetData sheetId="26842">
        <row r="9">
          <cell r="A9" t="str">
            <v>A</v>
          </cell>
        </row>
      </sheetData>
      <sheetData sheetId="26843">
        <row r="9">
          <cell r="A9" t="str">
            <v>A</v>
          </cell>
        </row>
      </sheetData>
      <sheetData sheetId="26844">
        <row r="9">
          <cell r="A9" t="str">
            <v>A</v>
          </cell>
        </row>
      </sheetData>
      <sheetData sheetId="26845">
        <row r="9">
          <cell r="A9" t="str">
            <v>A</v>
          </cell>
        </row>
      </sheetData>
      <sheetData sheetId="26846">
        <row r="9">
          <cell r="A9" t="str">
            <v>A</v>
          </cell>
        </row>
      </sheetData>
      <sheetData sheetId="26847">
        <row r="9">
          <cell r="A9" t="str">
            <v>A</v>
          </cell>
        </row>
      </sheetData>
      <sheetData sheetId="26848">
        <row r="9">
          <cell r="A9" t="str">
            <v>A</v>
          </cell>
        </row>
      </sheetData>
      <sheetData sheetId="26849">
        <row r="9">
          <cell r="A9" t="str">
            <v>A</v>
          </cell>
        </row>
      </sheetData>
      <sheetData sheetId="26850">
        <row r="9">
          <cell r="A9" t="str">
            <v>A</v>
          </cell>
        </row>
      </sheetData>
      <sheetData sheetId="26851">
        <row r="9">
          <cell r="A9" t="str">
            <v>A</v>
          </cell>
        </row>
      </sheetData>
      <sheetData sheetId="26852">
        <row r="9">
          <cell r="A9" t="str">
            <v>A</v>
          </cell>
        </row>
      </sheetData>
      <sheetData sheetId="26853">
        <row r="9">
          <cell r="A9" t="str">
            <v>A</v>
          </cell>
        </row>
      </sheetData>
      <sheetData sheetId="26854">
        <row r="9">
          <cell r="A9" t="str">
            <v>A</v>
          </cell>
        </row>
      </sheetData>
      <sheetData sheetId="26855">
        <row r="9">
          <cell r="A9" t="str">
            <v>A</v>
          </cell>
        </row>
      </sheetData>
      <sheetData sheetId="26856">
        <row r="9">
          <cell r="A9" t="str">
            <v>A</v>
          </cell>
        </row>
      </sheetData>
      <sheetData sheetId="26857">
        <row r="9">
          <cell r="A9" t="str">
            <v>A</v>
          </cell>
        </row>
      </sheetData>
      <sheetData sheetId="26858">
        <row r="9">
          <cell r="A9" t="str">
            <v>A</v>
          </cell>
        </row>
      </sheetData>
      <sheetData sheetId="26859">
        <row r="9">
          <cell r="A9" t="str">
            <v>A</v>
          </cell>
        </row>
      </sheetData>
      <sheetData sheetId="26860">
        <row r="9">
          <cell r="A9" t="str">
            <v>A</v>
          </cell>
        </row>
      </sheetData>
      <sheetData sheetId="26861">
        <row r="9">
          <cell r="A9" t="str">
            <v>A</v>
          </cell>
        </row>
      </sheetData>
      <sheetData sheetId="26862">
        <row r="9">
          <cell r="A9" t="str">
            <v>A</v>
          </cell>
        </row>
      </sheetData>
      <sheetData sheetId="26863">
        <row r="9">
          <cell r="A9" t="str">
            <v>A</v>
          </cell>
        </row>
      </sheetData>
      <sheetData sheetId="26864">
        <row r="9">
          <cell r="A9" t="str">
            <v>A</v>
          </cell>
        </row>
      </sheetData>
      <sheetData sheetId="26865">
        <row r="9">
          <cell r="A9" t="str">
            <v>A</v>
          </cell>
        </row>
      </sheetData>
      <sheetData sheetId="26866">
        <row r="9">
          <cell r="A9" t="str">
            <v>A</v>
          </cell>
        </row>
      </sheetData>
      <sheetData sheetId="26867">
        <row r="9">
          <cell r="A9" t="str">
            <v>A</v>
          </cell>
        </row>
      </sheetData>
      <sheetData sheetId="26868">
        <row r="9">
          <cell r="A9" t="str">
            <v>A</v>
          </cell>
        </row>
      </sheetData>
      <sheetData sheetId="26869">
        <row r="9">
          <cell r="A9" t="str">
            <v>A</v>
          </cell>
        </row>
      </sheetData>
      <sheetData sheetId="26870">
        <row r="9">
          <cell r="A9" t="str">
            <v>A</v>
          </cell>
        </row>
      </sheetData>
      <sheetData sheetId="26871">
        <row r="9">
          <cell r="A9" t="str">
            <v>A</v>
          </cell>
        </row>
      </sheetData>
      <sheetData sheetId="26872">
        <row r="9">
          <cell r="A9" t="str">
            <v>A</v>
          </cell>
        </row>
      </sheetData>
      <sheetData sheetId="26873">
        <row r="9">
          <cell r="A9" t="str">
            <v>A</v>
          </cell>
        </row>
      </sheetData>
      <sheetData sheetId="26874">
        <row r="9">
          <cell r="A9" t="str">
            <v>A</v>
          </cell>
        </row>
      </sheetData>
      <sheetData sheetId="26875">
        <row r="9">
          <cell r="A9" t="str">
            <v>A</v>
          </cell>
        </row>
      </sheetData>
      <sheetData sheetId="26876">
        <row r="9">
          <cell r="A9" t="str">
            <v>A</v>
          </cell>
        </row>
      </sheetData>
      <sheetData sheetId="26877">
        <row r="9">
          <cell r="A9" t="str">
            <v>A</v>
          </cell>
        </row>
      </sheetData>
      <sheetData sheetId="26878">
        <row r="9">
          <cell r="A9" t="str">
            <v>A</v>
          </cell>
        </row>
      </sheetData>
      <sheetData sheetId="26879">
        <row r="9">
          <cell r="A9" t="str">
            <v>A</v>
          </cell>
        </row>
      </sheetData>
      <sheetData sheetId="26880">
        <row r="9">
          <cell r="A9" t="str">
            <v>A</v>
          </cell>
        </row>
      </sheetData>
      <sheetData sheetId="26881" refreshError="1"/>
      <sheetData sheetId="26882">
        <row r="9">
          <cell r="A9" t="str">
            <v>A</v>
          </cell>
        </row>
      </sheetData>
      <sheetData sheetId="26883">
        <row r="9">
          <cell r="A9" t="str">
            <v>A</v>
          </cell>
        </row>
      </sheetData>
      <sheetData sheetId="26884">
        <row r="9">
          <cell r="A9" t="str">
            <v>A</v>
          </cell>
        </row>
      </sheetData>
      <sheetData sheetId="26885">
        <row r="9">
          <cell r="A9" t="str">
            <v>A</v>
          </cell>
        </row>
      </sheetData>
      <sheetData sheetId="26886">
        <row r="9">
          <cell r="A9" t="str">
            <v>A</v>
          </cell>
        </row>
      </sheetData>
      <sheetData sheetId="26887">
        <row r="9">
          <cell r="A9" t="str">
            <v>A</v>
          </cell>
        </row>
      </sheetData>
      <sheetData sheetId="26888">
        <row r="9">
          <cell r="A9" t="str">
            <v>A</v>
          </cell>
        </row>
      </sheetData>
      <sheetData sheetId="26889">
        <row r="9">
          <cell r="A9" t="str">
            <v>A</v>
          </cell>
        </row>
      </sheetData>
      <sheetData sheetId="26890">
        <row r="9">
          <cell r="A9" t="str">
            <v>A</v>
          </cell>
        </row>
      </sheetData>
      <sheetData sheetId="26891">
        <row r="9">
          <cell r="A9" t="str">
            <v>A</v>
          </cell>
        </row>
      </sheetData>
      <sheetData sheetId="26892">
        <row r="9">
          <cell r="A9" t="str">
            <v>A</v>
          </cell>
        </row>
      </sheetData>
      <sheetData sheetId="26893">
        <row r="9">
          <cell r="A9" t="str">
            <v>A</v>
          </cell>
        </row>
      </sheetData>
      <sheetData sheetId="26894">
        <row r="9">
          <cell r="A9" t="str">
            <v>A</v>
          </cell>
        </row>
      </sheetData>
      <sheetData sheetId="26895">
        <row r="9">
          <cell r="A9" t="str">
            <v>A</v>
          </cell>
        </row>
      </sheetData>
      <sheetData sheetId="26896">
        <row r="9">
          <cell r="A9" t="str">
            <v>A</v>
          </cell>
        </row>
      </sheetData>
      <sheetData sheetId="26897">
        <row r="9">
          <cell r="A9" t="str">
            <v>A</v>
          </cell>
        </row>
      </sheetData>
      <sheetData sheetId="26898">
        <row r="9">
          <cell r="A9" t="str">
            <v>A</v>
          </cell>
        </row>
      </sheetData>
      <sheetData sheetId="26899">
        <row r="9">
          <cell r="A9" t="str">
            <v>A</v>
          </cell>
        </row>
      </sheetData>
      <sheetData sheetId="26900">
        <row r="9">
          <cell r="A9" t="str">
            <v>A</v>
          </cell>
        </row>
      </sheetData>
      <sheetData sheetId="26901">
        <row r="9">
          <cell r="A9" t="str">
            <v>A</v>
          </cell>
        </row>
      </sheetData>
      <sheetData sheetId="26902">
        <row r="9">
          <cell r="A9" t="str">
            <v>A</v>
          </cell>
        </row>
      </sheetData>
      <sheetData sheetId="26903">
        <row r="9">
          <cell r="A9" t="str">
            <v>A</v>
          </cell>
        </row>
      </sheetData>
      <sheetData sheetId="26904">
        <row r="9">
          <cell r="A9" t="str">
            <v>A</v>
          </cell>
        </row>
      </sheetData>
      <sheetData sheetId="26905">
        <row r="9">
          <cell r="A9" t="str">
            <v>A</v>
          </cell>
        </row>
      </sheetData>
      <sheetData sheetId="26906">
        <row r="9">
          <cell r="A9" t="str">
            <v>A</v>
          </cell>
        </row>
      </sheetData>
      <sheetData sheetId="26907">
        <row r="9">
          <cell r="A9" t="str">
            <v>A</v>
          </cell>
        </row>
      </sheetData>
      <sheetData sheetId="26908">
        <row r="9">
          <cell r="A9" t="str">
            <v>A</v>
          </cell>
        </row>
      </sheetData>
      <sheetData sheetId="26909">
        <row r="9">
          <cell r="A9" t="str">
            <v>A</v>
          </cell>
        </row>
      </sheetData>
      <sheetData sheetId="26910">
        <row r="9">
          <cell r="A9" t="str">
            <v>A</v>
          </cell>
        </row>
      </sheetData>
      <sheetData sheetId="26911">
        <row r="9">
          <cell r="A9" t="str">
            <v>A</v>
          </cell>
        </row>
      </sheetData>
      <sheetData sheetId="26912">
        <row r="9">
          <cell r="A9" t="str">
            <v>A</v>
          </cell>
        </row>
      </sheetData>
      <sheetData sheetId="26913">
        <row r="9">
          <cell r="A9" t="str">
            <v>A</v>
          </cell>
        </row>
      </sheetData>
      <sheetData sheetId="26914">
        <row r="9">
          <cell r="A9" t="str">
            <v>A</v>
          </cell>
        </row>
      </sheetData>
      <sheetData sheetId="26915">
        <row r="9">
          <cell r="A9" t="str">
            <v>A</v>
          </cell>
        </row>
      </sheetData>
      <sheetData sheetId="26916">
        <row r="9">
          <cell r="A9" t="str">
            <v>A</v>
          </cell>
        </row>
      </sheetData>
      <sheetData sheetId="26917">
        <row r="9">
          <cell r="A9" t="str">
            <v>A</v>
          </cell>
        </row>
      </sheetData>
      <sheetData sheetId="26918">
        <row r="9">
          <cell r="A9" t="str">
            <v>A</v>
          </cell>
        </row>
      </sheetData>
      <sheetData sheetId="26919">
        <row r="9">
          <cell r="A9" t="str">
            <v>A</v>
          </cell>
        </row>
      </sheetData>
      <sheetData sheetId="26920">
        <row r="9">
          <cell r="A9" t="str">
            <v>A</v>
          </cell>
        </row>
      </sheetData>
      <sheetData sheetId="26921">
        <row r="9">
          <cell r="A9" t="str">
            <v>A</v>
          </cell>
        </row>
      </sheetData>
      <sheetData sheetId="26922">
        <row r="9">
          <cell r="A9" t="str">
            <v>A</v>
          </cell>
        </row>
      </sheetData>
      <sheetData sheetId="26923">
        <row r="9">
          <cell r="A9" t="str">
            <v>A</v>
          </cell>
        </row>
      </sheetData>
      <sheetData sheetId="26924">
        <row r="9">
          <cell r="A9" t="str">
            <v>A</v>
          </cell>
        </row>
      </sheetData>
      <sheetData sheetId="26925">
        <row r="9">
          <cell r="A9" t="str">
            <v>A</v>
          </cell>
        </row>
      </sheetData>
      <sheetData sheetId="26926">
        <row r="9">
          <cell r="A9" t="str">
            <v>A</v>
          </cell>
        </row>
      </sheetData>
      <sheetData sheetId="26927">
        <row r="9">
          <cell r="A9" t="str">
            <v>A</v>
          </cell>
        </row>
      </sheetData>
      <sheetData sheetId="26928">
        <row r="9">
          <cell r="A9" t="str">
            <v>A</v>
          </cell>
        </row>
      </sheetData>
      <sheetData sheetId="26929">
        <row r="9">
          <cell r="A9" t="str">
            <v>A</v>
          </cell>
        </row>
      </sheetData>
      <sheetData sheetId="26930">
        <row r="9">
          <cell r="A9" t="str">
            <v>A</v>
          </cell>
        </row>
      </sheetData>
      <sheetData sheetId="26931">
        <row r="9">
          <cell r="A9" t="str">
            <v>A</v>
          </cell>
        </row>
      </sheetData>
      <sheetData sheetId="26932">
        <row r="9">
          <cell r="A9" t="str">
            <v>A</v>
          </cell>
        </row>
      </sheetData>
      <sheetData sheetId="26933">
        <row r="9">
          <cell r="A9" t="str">
            <v>A</v>
          </cell>
        </row>
      </sheetData>
      <sheetData sheetId="26934">
        <row r="9">
          <cell r="A9" t="str">
            <v>A</v>
          </cell>
        </row>
      </sheetData>
      <sheetData sheetId="26935">
        <row r="9">
          <cell r="A9" t="str">
            <v>A</v>
          </cell>
        </row>
      </sheetData>
      <sheetData sheetId="26936">
        <row r="9">
          <cell r="A9" t="str">
            <v>A</v>
          </cell>
        </row>
      </sheetData>
      <sheetData sheetId="26937">
        <row r="9">
          <cell r="A9" t="str">
            <v>A</v>
          </cell>
        </row>
      </sheetData>
      <sheetData sheetId="26938">
        <row r="9">
          <cell r="A9" t="str">
            <v>A</v>
          </cell>
        </row>
      </sheetData>
      <sheetData sheetId="26939">
        <row r="9">
          <cell r="A9" t="str">
            <v>A</v>
          </cell>
        </row>
      </sheetData>
      <sheetData sheetId="26940">
        <row r="9">
          <cell r="A9" t="str">
            <v>A</v>
          </cell>
        </row>
      </sheetData>
      <sheetData sheetId="26941">
        <row r="9">
          <cell r="A9" t="str">
            <v>A</v>
          </cell>
        </row>
      </sheetData>
      <sheetData sheetId="26942">
        <row r="9">
          <cell r="A9" t="str">
            <v>A</v>
          </cell>
        </row>
      </sheetData>
      <sheetData sheetId="26943">
        <row r="9">
          <cell r="A9" t="str">
            <v>A</v>
          </cell>
        </row>
      </sheetData>
      <sheetData sheetId="26944">
        <row r="9">
          <cell r="A9" t="str">
            <v>A</v>
          </cell>
        </row>
      </sheetData>
      <sheetData sheetId="26945">
        <row r="9">
          <cell r="A9" t="str">
            <v>A</v>
          </cell>
        </row>
      </sheetData>
      <sheetData sheetId="26946">
        <row r="9">
          <cell r="A9" t="str">
            <v>A</v>
          </cell>
        </row>
      </sheetData>
      <sheetData sheetId="26947">
        <row r="9">
          <cell r="A9" t="str">
            <v>A</v>
          </cell>
        </row>
      </sheetData>
      <sheetData sheetId="26948">
        <row r="9">
          <cell r="A9" t="str">
            <v>A</v>
          </cell>
        </row>
      </sheetData>
      <sheetData sheetId="26949">
        <row r="9">
          <cell r="A9" t="str">
            <v>A</v>
          </cell>
        </row>
      </sheetData>
      <sheetData sheetId="26950">
        <row r="9">
          <cell r="A9" t="str">
            <v>A</v>
          </cell>
        </row>
      </sheetData>
      <sheetData sheetId="26951">
        <row r="9">
          <cell r="A9" t="str">
            <v>A</v>
          </cell>
        </row>
      </sheetData>
      <sheetData sheetId="26952">
        <row r="9">
          <cell r="A9" t="str">
            <v>A</v>
          </cell>
        </row>
      </sheetData>
      <sheetData sheetId="26953">
        <row r="9">
          <cell r="A9" t="str">
            <v>A</v>
          </cell>
        </row>
      </sheetData>
      <sheetData sheetId="26954">
        <row r="9">
          <cell r="A9" t="str">
            <v>A</v>
          </cell>
        </row>
      </sheetData>
      <sheetData sheetId="26955">
        <row r="9">
          <cell r="A9" t="str">
            <v>A</v>
          </cell>
        </row>
      </sheetData>
      <sheetData sheetId="26956">
        <row r="9">
          <cell r="A9" t="str">
            <v>A</v>
          </cell>
        </row>
      </sheetData>
      <sheetData sheetId="26957">
        <row r="9">
          <cell r="A9" t="str">
            <v>A</v>
          </cell>
        </row>
      </sheetData>
      <sheetData sheetId="26958">
        <row r="9">
          <cell r="A9" t="str">
            <v>A</v>
          </cell>
        </row>
      </sheetData>
      <sheetData sheetId="26959" refreshError="1"/>
      <sheetData sheetId="26960">
        <row r="9">
          <cell r="A9" t="str">
            <v>A</v>
          </cell>
        </row>
      </sheetData>
      <sheetData sheetId="26961">
        <row r="9">
          <cell r="A9" t="str">
            <v>A</v>
          </cell>
        </row>
      </sheetData>
      <sheetData sheetId="26962">
        <row r="9">
          <cell r="A9" t="str">
            <v>A</v>
          </cell>
        </row>
      </sheetData>
      <sheetData sheetId="26963">
        <row r="9">
          <cell r="A9" t="str">
            <v>A</v>
          </cell>
        </row>
      </sheetData>
      <sheetData sheetId="26964">
        <row r="9">
          <cell r="A9" t="str">
            <v>A</v>
          </cell>
        </row>
      </sheetData>
      <sheetData sheetId="26965">
        <row r="9">
          <cell r="A9" t="str">
            <v>A</v>
          </cell>
        </row>
      </sheetData>
      <sheetData sheetId="26966">
        <row r="9">
          <cell r="A9" t="str">
            <v>A</v>
          </cell>
        </row>
      </sheetData>
      <sheetData sheetId="26967">
        <row r="9">
          <cell r="A9" t="str">
            <v>A</v>
          </cell>
        </row>
      </sheetData>
      <sheetData sheetId="26968">
        <row r="9">
          <cell r="A9" t="str">
            <v>A</v>
          </cell>
        </row>
      </sheetData>
      <sheetData sheetId="26969">
        <row r="9">
          <cell r="A9" t="str">
            <v>A</v>
          </cell>
        </row>
      </sheetData>
      <sheetData sheetId="26970">
        <row r="9">
          <cell r="A9" t="str">
            <v>A</v>
          </cell>
        </row>
      </sheetData>
      <sheetData sheetId="26971">
        <row r="9">
          <cell r="A9" t="str">
            <v>A</v>
          </cell>
        </row>
      </sheetData>
      <sheetData sheetId="26972">
        <row r="9">
          <cell r="A9" t="str">
            <v>A</v>
          </cell>
        </row>
      </sheetData>
      <sheetData sheetId="26973">
        <row r="9">
          <cell r="A9" t="str">
            <v>A</v>
          </cell>
        </row>
      </sheetData>
      <sheetData sheetId="26974">
        <row r="9">
          <cell r="A9" t="str">
            <v>A</v>
          </cell>
        </row>
      </sheetData>
      <sheetData sheetId="26975">
        <row r="9">
          <cell r="A9" t="str">
            <v>A</v>
          </cell>
        </row>
      </sheetData>
      <sheetData sheetId="26976">
        <row r="9">
          <cell r="A9" t="str">
            <v>A</v>
          </cell>
        </row>
      </sheetData>
      <sheetData sheetId="26977">
        <row r="9">
          <cell r="A9" t="str">
            <v>A</v>
          </cell>
        </row>
      </sheetData>
      <sheetData sheetId="26978">
        <row r="9">
          <cell r="A9" t="str">
            <v>A</v>
          </cell>
        </row>
      </sheetData>
      <sheetData sheetId="26979">
        <row r="9">
          <cell r="A9" t="str">
            <v>A</v>
          </cell>
        </row>
      </sheetData>
      <sheetData sheetId="26980">
        <row r="9">
          <cell r="A9" t="str">
            <v>A</v>
          </cell>
        </row>
      </sheetData>
      <sheetData sheetId="26981">
        <row r="9">
          <cell r="A9" t="str">
            <v>A</v>
          </cell>
        </row>
      </sheetData>
      <sheetData sheetId="26982">
        <row r="9">
          <cell r="A9" t="str">
            <v>A</v>
          </cell>
        </row>
      </sheetData>
      <sheetData sheetId="26983">
        <row r="9">
          <cell r="A9" t="str">
            <v>A</v>
          </cell>
        </row>
      </sheetData>
      <sheetData sheetId="26984">
        <row r="9">
          <cell r="A9" t="str">
            <v>A</v>
          </cell>
        </row>
      </sheetData>
      <sheetData sheetId="26985">
        <row r="9">
          <cell r="A9" t="str">
            <v>A</v>
          </cell>
        </row>
      </sheetData>
      <sheetData sheetId="26986">
        <row r="9">
          <cell r="A9" t="str">
            <v>A</v>
          </cell>
        </row>
      </sheetData>
      <sheetData sheetId="26987">
        <row r="9">
          <cell r="A9" t="str">
            <v>A</v>
          </cell>
        </row>
      </sheetData>
      <sheetData sheetId="26988">
        <row r="9">
          <cell r="A9" t="str">
            <v>A</v>
          </cell>
        </row>
      </sheetData>
      <sheetData sheetId="26989">
        <row r="9">
          <cell r="A9" t="str">
            <v>A</v>
          </cell>
        </row>
      </sheetData>
      <sheetData sheetId="26990">
        <row r="9">
          <cell r="A9" t="str">
            <v>A</v>
          </cell>
        </row>
      </sheetData>
      <sheetData sheetId="26991">
        <row r="9">
          <cell r="A9" t="str">
            <v>A</v>
          </cell>
        </row>
      </sheetData>
      <sheetData sheetId="26992">
        <row r="9">
          <cell r="A9" t="str">
            <v>A</v>
          </cell>
        </row>
      </sheetData>
      <sheetData sheetId="26993">
        <row r="9">
          <cell r="A9" t="str">
            <v>A</v>
          </cell>
        </row>
      </sheetData>
      <sheetData sheetId="26994">
        <row r="9">
          <cell r="A9" t="str">
            <v>A</v>
          </cell>
        </row>
      </sheetData>
      <sheetData sheetId="26995">
        <row r="9">
          <cell r="A9" t="str">
            <v>A</v>
          </cell>
        </row>
      </sheetData>
      <sheetData sheetId="26996">
        <row r="9">
          <cell r="A9" t="str">
            <v>A</v>
          </cell>
        </row>
      </sheetData>
      <sheetData sheetId="26997">
        <row r="9">
          <cell r="A9" t="str">
            <v>A</v>
          </cell>
        </row>
      </sheetData>
      <sheetData sheetId="26998">
        <row r="9">
          <cell r="A9" t="str">
            <v>A</v>
          </cell>
        </row>
      </sheetData>
      <sheetData sheetId="26999">
        <row r="9">
          <cell r="A9" t="str">
            <v>A</v>
          </cell>
        </row>
      </sheetData>
      <sheetData sheetId="27000">
        <row r="9">
          <cell r="A9" t="str">
            <v>A</v>
          </cell>
        </row>
      </sheetData>
      <sheetData sheetId="27001">
        <row r="9">
          <cell r="A9" t="str">
            <v>A</v>
          </cell>
        </row>
      </sheetData>
      <sheetData sheetId="27002">
        <row r="9">
          <cell r="A9" t="str">
            <v>A</v>
          </cell>
        </row>
      </sheetData>
      <sheetData sheetId="27003">
        <row r="9">
          <cell r="A9" t="str">
            <v>A</v>
          </cell>
        </row>
      </sheetData>
      <sheetData sheetId="27004">
        <row r="9">
          <cell r="A9" t="str">
            <v>A</v>
          </cell>
        </row>
      </sheetData>
      <sheetData sheetId="27005" refreshError="1"/>
      <sheetData sheetId="27006" refreshError="1"/>
      <sheetData sheetId="27007" refreshError="1"/>
      <sheetData sheetId="27008" refreshError="1"/>
      <sheetData sheetId="27009" refreshError="1"/>
      <sheetData sheetId="27010" refreshError="1"/>
      <sheetData sheetId="27011" refreshError="1"/>
      <sheetData sheetId="27012" refreshError="1"/>
      <sheetData sheetId="27013" refreshError="1"/>
      <sheetData sheetId="27014" refreshError="1"/>
      <sheetData sheetId="27015" refreshError="1"/>
      <sheetData sheetId="27016" refreshError="1"/>
      <sheetData sheetId="27017" refreshError="1"/>
      <sheetData sheetId="27018" refreshError="1"/>
      <sheetData sheetId="27019" refreshError="1"/>
      <sheetData sheetId="27020" refreshError="1"/>
      <sheetData sheetId="27021">
        <row r="9">
          <cell r="A9" t="str">
            <v>A</v>
          </cell>
        </row>
      </sheetData>
      <sheetData sheetId="27022">
        <row r="9">
          <cell r="A9" t="str">
            <v>A</v>
          </cell>
        </row>
      </sheetData>
      <sheetData sheetId="27023">
        <row r="9">
          <cell r="A9" t="str">
            <v>A</v>
          </cell>
        </row>
      </sheetData>
      <sheetData sheetId="27024">
        <row r="9">
          <cell r="A9" t="str">
            <v>A</v>
          </cell>
        </row>
      </sheetData>
      <sheetData sheetId="27025">
        <row r="9">
          <cell r="A9" t="str">
            <v>A</v>
          </cell>
        </row>
      </sheetData>
      <sheetData sheetId="27026">
        <row r="9">
          <cell r="A9" t="str">
            <v>A</v>
          </cell>
        </row>
      </sheetData>
      <sheetData sheetId="27027">
        <row r="9">
          <cell r="A9" t="str">
            <v>A</v>
          </cell>
        </row>
      </sheetData>
      <sheetData sheetId="27028">
        <row r="9">
          <cell r="A9" t="str">
            <v>A</v>
          </cell>
        </row>
      </sheetData>
      <sheetData sheetId="27029">
        <row r="9">
          <cell r="A9" t="str">
            <v>A</v>
          </cell>
        </row>
      </sheetData>
      <sheetData sheetId="27030">
        <row r="9">
          <cell r="A9" t="str">
            <v>A</v>
          </cell>
        </row>
      </sheetData>
      <sheetData sheetId="27031">
        <row r="9">
          <cell r="A9" t="str">
            <v>A</v>
          </cell>
        </row>
      </sheetData>
      <sheetData sheetId="27032">
        <row r="9">
          <cell r="A9" t="str">
            <v>A</v>
          </cell>
        </row>
      </sheetData>
      <sheetData sheetId="27033">
        <row r="9">
          <cell r="A9" t="str">
            <v>A</v>
          </cell>
        </row>
      </sheetData>
      <sheetData sheetId="27034">
        <row r="9">
          <cell r="A9" t="str">
            <v>A</v>
          </cell>
        </row>
      </sheetData>
      <sheetData sheetId="27035">
        <row r="9">
          <cell r="A9" t="str">
            <v>A</v>
          </cell>
        </row>
      </sheetData>
      <sheetData sheetId="27036">
        <row r="9">
          <cell r="A9" t="str">
            <v>A</v>
          </cell>
        </row>
      </sheetData>
      <sheetData sheetId="27037">
        <row r="9">
          <cell r="A9" t="str">
            <v>A</v>
          </cell>
        </row>
      </sheetData>
      <sheetData sheetId="27038">
        <row r="9">
          <cell r="A9" t="str">
            <v>A</v>
          </cell>
        </row>
      </sheetData>
      <sheetData sheetId="27039">
        <row r="9">
          <cell r="A9" t="str">
            <v>A</v>
          </cell>
        </row>
      </sheetData>
      <sheetData sheetId="27040">
        <row r="9">
          <cell r="A9" t="str">
            <v>A</v>
          </cell>
        </row>
      </sheetData>
      <sheetData sheetId="27041">
        <row r="9">
          <cell r="A9" t="str">
            <v>A</v>
          </cell>
        </row>
      </sheetData>
      <sheetData sheetId="27042">
        <row r="9">
          <cell r="A9" t="str">
            <v>A</v>
          </cell>
        </row>
      </sheetData>
      <sheetData sheetId="27043">
        <row r="9">
          <cell r="A9" t="str">
            <v>A</v>
          </cell>
        </row>
      </sheetData>
      <sheetData sheetId="27044">
        <row r="9">
          <cell r="A9" t="str">
            <v>A</v>
          </cell>
        </row>
      </sheetData>
      <sheetData sheetId="27045">
        <row r="9">
          <cell r="A9" t="str">
            <v>A</v>
          </cell>
        </row>
      </sheetData>
      <sheetData sheetId="27046">
        <row r="9">
          <cell r="A9" t="str">
            <v>A</v>
          </cell>
        </row>
      </sheetData>
      <sheetData sheetId="27047">
        <row r="9">
          <cell r="A9" t="str">
            <v>A</v>
          </cell>
        </row>
      </sheetData>
      <sheetData sheetId="27048">
        <row r="9">
          <cell r="A9" t="str">
            <v>A</v>
          </cell>
        </row>
      </sheetData>
      <sheetData sheetId="27049">
        <row r="9">
          <cell r="A9" t="str">
            <v>A</v>
          </cell>
        </row>
      </sheetData>
      <sheetData sheetId="27050">
        <row r="9">
          <cell r="A9" t="str">
            <v>A</v>
          </cell>
        </row>
      </sheetData>
      <sheetData sheetId="27051">
        <row r="9">
          <cell r="A9" t="str">
            <v>A</v>
          </cell>
        </row>
      </sheetData>
      <sheetData sheetId="27052">
        <row r="9">
          <cell r="A9" t="str">
            <v>A</v>
          </cell>
        </row>
      </sheetData>
      <sheetData sheetId="27053">
        <row r="9">
          <cell r="A9" t="str">
            <v>A</v>
          </cell>
        </row>
      </sheetData>
      <sheetData sheetId="27054">
        <row r="9">
          <cell r="A9" t="str">
            <v>A</v>
          </cell>
        </row>
      </sheetData>
      <sheetData sheetId="27055" refreshError="1"/>
      <sheetData sheetId="27056" refreshError="1"/>
      <sheetData sheetId="27057" refreshError="1"/>
      <sheetData sheetId="27058" refreshError="1"/>
      <sheetData sheetId="27059" refreshError="1"/>
      <sheetData sheetId="27060" refreshError="1"/>
      <sheetData sheetId="27061" refreshError="1"/>
      <sheetData sheetId="27062" refreshError="1"/>
      <sheetData sheetId="27063" refreshError="1"/>
      <sheetData sheetId="27064" refreshError="1"/>
      <sheetData sheetId="27065" refreshError="1"/>
      <sheetData sheetId="27066" refreshError="1"/>
      <sheetData sheetId="27067" refreshError="1"/>
      <sheetData sheetId="27068" refreshError="1"/>
      <sheetData sheetId="27069" refreshError="1"/>
      <sheetData sheetId="27070" refreshError="1"/>
      <sheetData sheetId="27071" refreshError="1"/>
      <sheetData sheetId="27072" refreshError="1"/>
      <sheetData sheetId="27073" refreshError="1"/>
      <sheetData sheetId="27074" refreshError="1"/>
      <sheetData sheetId="27075" refreshError="1"/>
      <sheetData sheetId="27076" refreshError="1"/>
      <sheetData sheetId="27077" refreshError="1"/>
      <sheetData sheetId="27078" refreshError="1"/>
      <sheetData sheetId="27079" refreshError="1"/>
      <sheetData sheetId="27080">
        <row r="9">
          <cell r="A9" t="str">
            <v>A</v>
          </cell>
        </row>
      </sheetData>
      <sheetData sheetId="27081">
        <row r="9">
          <cell r="A9" t="str">
            <v>A</v>
          </cell>
        </row>
      </sheetData>
      <sheetData sheetId="27082">
        <row r="9">
          <cell r="A9" t="str">
            <v>A</v>
          </cell>
        </row>
      </sheetData>
      <sheetData sheetId="27083">
        <row r="9">
          <cell r="A9" t="str">
            <v>A</v>
          </cell>
        </row>
      </sheetData>
      <sheetData sheetId="27084">
        <row r="9">
          <cell r="A9" t="str">
            <v>A</v>
          </cell>
        </row>
      </sheetData>
      <sheetData sheetId="27085">
        <row r="9">
          <cell r="A9" t="str">
            <v>A</v>
          </cell>
        </row>
      </sheetData>
      <sheetData sheetId="27086">
        <row r="9">
          <cell r="A9" t="str">
            <v>A</v>
          </cell>
        </row>
      </sheetData>
      <sheetData sheetId="27087">
        <row r="9">
          <cell r="A9" t="str">
            <v>A</v>
          </cell>
        </row>
      </sheetData>
      <sheetData sheetId="27088">
        <row r="9">
          <cell r="A9" t="str">
            <v>A</v>
          </cell>
        </row>
      </sheetData>
      <sheetData sheetId="27089">
        <row r="9">
          <cell r="A9" t="str">
            <v>A</v>
          </cell>
        </row>
      </sheetData>
      <sheetData sheetId="27090">
        <row r="9">
          <cell r="A9" t="str">
            <v>A</v>
          </cell>
        </row>
      </sheetData>
      <sheetData sheetId="27091">
        <row r="9">
          <cell r="A9" t="str">
            <v>A</v>
          </cell>
        </row>
      </sheetData>
      <sheetData sheetId="27092">
        <row r="9">
          <cell r="A9" t="str">
            <v>A</v>
          </cell>
        </row>
      </sheetData>
      <sheetData sheetId="27093">
        <row r="9">
          <cell r="A9" t="str">
            <v>A</v>
          </cell>
        </row>
      </sheetData>
      <sheetData sheetId="27094">
        <row r="9">
          <cell r="A9" t="str">
            <v>A</v>
          </cell>
        </row>
      </sheetData>
      <sheetData sheetId="27095">
        <row r="9">
          <cell r="A9" t="str">
            <v>A</v>
          </cell>
        </row>
      </sheetData>
      <sheetData sheetId="27096">
        <row r="9">
          <cell r="A9" t="str">
            <v>A</v>
          </cell>
        </row>
      </sheetData>
      <sheetData sheetId="27097">
        <row r="9">
          <cell r="A9" t="str">
            <v>A</v>
          </cell>
        </row>
      </sheetData>
      <sheetData sheetId="27098">
        <row r="9">
          <cell r="A9" t="str">
            <v>A</v>
          </cell>
        </row>
      </sheetData>
      <sheetData sheetId="27099">
        <row r="9">
          <cell r="A9" t="str">
            <v>A</v>
          </cell>
        </row>
      </sheetData>
      <sheetData sheetId="27100">
        <row r="9">
          <cell r="A9" t="str">
            <v>A</v>
          </cell>
        </row>
      </sheetData>
      <sheetData sheetId="27101">
        <row r="9">
          <cell r="A9" t="str">
            <v>A</v>
          </cell>
        </row>
      </sheetData>
      <sheetData sheetId="27102" refreshError="1"/>
      <sheetData sheetId="27103" refreshError="1"/>
      <sheetData sheetId="27104" refreshError="1"/>
      <sheetData sheetId="27105" refreshError="1"/>
      <sheetData sheetId="27106" refreshError="1"/>
      <sheetData sheetId="27107" refreshError="1"/>
      <sheetData sheetId="27108" refreshError="1"/>
      <sheetData sheetId="27109" refreshError="1"/>
      <sheetData sheetId="27110" refreshError="1"/>
      <sheetData sheetId="27111" refreshError="1"/>
      <sheetData sheetId="27112" refreshError="1"/>
      <sheetData sheetId="27113" refreshError="1"/>
      <sheetData sheetId="27114" refreshError="1"/>
      <sheetData sheetId="27115" refreshError="1"/>
      <sheetData sheetId="27116" refreshError="1"/>
      <sheetData sheetId="27117" refreshError="1"/>
      <sheetData sheetId="27118" refreshError="1"/>
      <sheetData sheetId="27119" refreshError="1"/>
      <sheetData sheetId="27120" refreshError="1"/>
      <sheetData sheetId="27121" refreshError="1"/>
      <sheetData sheetId="27122" refreshError="1"/>
      <sheetData sheetId="27123" refreshError="1"/>
      <sheetData sheetId="27124" refreshError="1"/>
      <sheetData sheetId="27125" refreshError="1"/>
      <sheetData sheetId="27126" refreshError="1"/>
      <sheetData sheetId="27127" refreshError="1"/>
      <sheetData sheetId="27128" refreshError="1"/>
      <sheetData sheetId="27129" refreshError="1"/>
      <sheetData sheetId="27130" refreshError="1"/>
      <sheetData sheetId="27131" refreshError="1"/>
      <sheetData sheetId="27132" refreshError="1"/>
      <sheetData sheetId="27133" refreshError="1"/>
      <sheetData sheetId="27134" refreshError="1"/>
      <sheetData sheetId="27135" refreshError="1"/>
      <sheetData sheetId="27136" refreshError="1"/>
      <sheetData sheetId="27137" refreshError="1"/>
      <sheetData sheetId="27138" refreshError="1"/>
      <sheetData sheetId="27139" refreshError="1"/>
      <sheetData sheetId="27140" refreshError="1"/>
      <sheetData sheetId="27141" refreshError="1"/>
      <sheetData sheetId="27142">
        <row r="9">
          <cell r="A9" t="str">
            <v>A</v>
          </cell>
        </row>
      </sheetData>
      <sheetData sheetId="27143">
        <row r="9">
          <cell r="A9" t="str">
            <v>A</v>
          </cell>
        </row>
      </sheetData>
      <sheetData sheetId="27144">
        <row r="9">
          <cell r="A9" t="str">
            <v>A</v>
          </cell>
        </row>
      </sheetData>
      <sheetData sheetId="27145">
        <row r="9">
          <cell r="A9" t="str">
            <v>A</v>
          </cell>
        </row>
      </sheetData>
      <sheetData sheetId="27146">
        <row r="9">
          <cell r="A9" t="str">
            <v>A</v>
          </cell>
        </row>
      </sheetData>
      <sheetData sheetId="27147">
        <row r="9">
          <cell r="A9" t="str">
            <v>A</v>
          </cell>
        </row>
      </sheetData>
      <sheetData sheetId="27148">
        <row r="9">
          <cell r="A9" t="str">
            <v>A</v>
          </cell>
        </row>
      </sheetData>
      <sheetData sheetId="27149">
        <row r="9">
          <cell r="A9" t="str">
            <v>A</v>
          </cell>
        </row>
      </sheetData>
      <sheetData sheetId="27150">
        <row r="9">
          <cell r="A9" t="str">
            <v>A</v>
          </cell>
        </row>
      </sheetData>
      <sheetData sheetId="27151">
        <row r="9">
          <cell r="A9" t="str">
            <v>A</v>
          </cell>
        </row>
      </sheetData>
      <sheetData sheetId="27152">
        <row r="9">
          <cell r="A9" t="str">
            <v>A</v>
          </cell>
        </row>
      </sheetData>
      <sheetData sheetId="27153">
        <row r="9">
          <cell r="A9" t="str">
            <v>A</v>
          </cell>
        </row>
      </sheetData>
      <sheetData sheetId="27154">
        <row r="9">
          <cell r="A9" t="str">
            <v>A</v>
          </cell>
        </row>
      </sheetData>
      <sheetData sheetId="27155">
        <row r="9">
          <cell r="A9" t="str">
            <v>A</v>
          </cell>
        </row>
      </sheetData>
      <sheetData sheetId="27156">
        <row r="9">
          <cell r="A9" t="str">
            <v>A</v>
          </cell>
        </row>
      </sheetData>
      <sheetData sheetId="27157">
        <row r="9">
          <cell r="A9" t="str">
            <v>A</v>
          </cell>
        </row>
      </sheetData>
      <sheetData sheetId="27158">
        <row r="9">
          <cell r="A9" t="str">
            <v>A</v>
          </cell>
        </row>
      </sheetData>
      <sheetData sheetId="27159">
        <row r="9">
          <cell r="A9" t="str">
            <v>A</v>
          </cell>
        </row>
      </sheetData>
      <sheetData sheetId="27160">
        <row r="9">
          <cell r="A9" t="str">
            <v>A</v>
          </cell>
        </row>
      </sheetData>
      <sheetData sheetId="27161">
        <row r="9">
          <cell r="A9" t="str">
            <v>A</v>
          </cell>
        </row>
      </sheetData>
      <sheetData sheetId="27162">
        <row r="9">
          <cell r="A9" t="str">
            <v>A</v>
          </cell>
        </row>
      </sheetData>
      <sheetData sheetId="27163">
        <row r="9">
          <cell r="A9" t="str">
            <v>A</v>
          </cell>
        </row>
      </sheetData>
      <sheetData sheetId="27164">
        <row r="9">
          <cell r="A9" t="str">
            <v>A</v>
          </cell>
        </row>
      </sheetData>
      <sheetData sheetId="27165">
        <row r="9">
          <cell r="A9" t="str">
            <v>A</v>
          </cell>
        </row>
      </sheetData>
      <sheetData sheetId="27166">
        <row r="9">
          <cell r="A9" t="str">
            <v>A</v>
          </cell>
        </row>
      </sheetData>
      <sheetData sheetId="27167">
        <row r="9">
          <cell r="A9" t="str">
            <v>A</v>
          </cell>
        </row>
      </sheetData>
      <sheetData sheetId="27168">
        <row r="9">
          <cell r="A9" t="str">
            <v>A</v>
          </cell>
        </row>
      </sheetData>
      <sheetData sheetId="27169">
        <row r="9">
          <cell r="A9" t="str">
            <v>A</v>
          </cell>
        </row>
      </sheetData>
      <sheetData sheetId="27170">
        <row r="9">
          <cell r="A9" t="str">
            <v>A</v>
          </cell>
        </row>
      </sheetData>
      <sheetData sheetId="27171">
        <row r="9">
          <cell r="A9" t="str">
            <v>A</v>
          </cell>
        </row>
      </sheetData>
      <sheetData sheetId="27172">
        <row r="9">
          <cell r="A9" t="str">
            <v>A</v>
          </cell>
        </row>
      </sheetData>
      <sheetData sheetId="27173">
        <row r="9">
          <cell r="A9" t="str">
            <v>A</v>
          </cell>
        </row>
      </sheetData>
      <sheetData sheetId="27174">
        <row r="9">
          <cell r="A9" t="str">
            <v>A</v>
          </cell>
        </row>
      </sheetData>
      <sheetData sheetId="27175">
        <row r="9">
          <cell r="A9" t="str">
            <v>A</v>
          </cell>
        </row>
      </sheetData>
      <sheetData sheetId="27176">
        <row r="9">
          <cell r="A9" t="str">
            <v>A</v>
          </cell>
        </row>
      </sheetData>
      <sheetData sheetId="27177">
        <row r="9">
          <cell r="A9" t="str">
            <v>A</v>
          </cell>
        </row>
      </sheetData>
      <sheetData sheetId="27178">
        <row r="9">
          <cell r="A9" t="str">
            <v>A</v>
          </cell>
        </row>
      </sheetData>
      <sheetData sheetId="27179">
        <row r="9">
          <cell r="A9" t="str">
            <v>A</v>
          </cell>
        </row>
      </sheetData>
      <sheetData sheetId="27180">
        <row r="9">
          <cell r="A9" t="str">
            <v>A</v>
          </cell>
        </row>
      </sheetData>
      <sheetData sheetId="27181">
        <row r="9">
          <cell r="A9" t="str">
            <v>A</v>
          </cell>
        </row>
      </sheetData>
      <sheetData sheetId="27182">
        <row r="9">
          <cell r="A9" t="str">
            <v>A</v>
          </cell>
        </row>
      </sheetData>
      <sheetData sheetId="27183">
        <row r="9">
          <cell r="A9" t="str">
            <v>A</v>
          </cell>
        </row>
      </sheetData>
      <sheetData sheetId="27184">
        <row r="9">
          <cell r="A9" t="str">
            <v>A</v>
          </cell>
        </row>
      </sheetData>
      <sheetData sheetId="27185">
        <row r="9">
          <cell r="A9" t="str">
            <v>A</v>
          </cell>
        </row>
      </sheetData>
      <sheetData sheetId="27186">
        <row r="9">
          <cell r="A9" t="str">
            <v>A</v>
          </cell>
        </row>
      </sheetData>
      <sheetData sheetId="27187">
        <row r="9">
          <cell r="A9" t="str">
            <v>A</v>
          </cell>
        </row>
      </sheetData>
      <sheetData sheetId="27188">
        <row r="9">
          <cell r="A9" t="str">
            <v>A</v>
          </cell>
        </row>
      </sheetData>
      <sheetData sheetId="27189">
        <row r="9">
          <cell r="A9" t="str">
            <v>A</v>
          </cell>
        </row>
      </sheetData>
      <sheetData sheetId="27190">
        <row r="9">
          <cell r="A9" t="str">
            <v>A</v>
          </cell>
        </row>
      </sheetData>
      <sheetData sheetId="27191">
        <row r="9">
          <cell r="A9" t="str">
            <v>A</v>
          </cell>
        </row>
      </sheetData>
      <sheetData sheetId="27192">
        <row r="9">
          <cell r="A9" t="str">
            <v>A</v>
          </cell>
        </row>
      </sheetData>
      <sheetData sheetId="27193">
        <row r="9">
          <cell r="A9" t="str">
            <v>A</v>
          </cell>
        </row>
      </sheetData>
      <sheetData sheetId="27194">
        <row r="9">
          <cell r="A9" t="str">
            <v>A</v>
          </cell>
        </row>
      </sheetData>
      <sheetData sheetId="27195">
        <row r="9">
          <cell r="A9" t="str">
            <v>A</v>
          </cell>
        </row>
      </sheetData>
      <sheetData sheetId="27196">
        <row r="9">
          <cell r="A9" t="str">
            <v>A</v>
          </cell>
        </row>
      </sheetData>
      <sheetData sheetId="27197">
        <row r="9">
          <cell r="A9" t="str">
            <v>A</v>
          </cell>
        </row>
      </sheetData>
      <sheetData sheetId="27198">
        <row r="9">
          <cell r="A9" t="str">
            <v>A</v>
          </cell>
        </row>
      </sheetData>
      <sheetData sheetId="27199">
        <row r="9">
          <cell r="A9" t="str">
            <v>A</v>
          </cell>
        </row>
      </sheetData>
      <sheetData sheetId="27200">
        <row r="9">
          <cell r="A9" t="str">
            <v>A</v>
          </cell>
        </row>
      </sheetData>
      <sheetData sheetId="27201">
        <row r="9">
          <cell r="A9" t="str">
            <v>A</v>
          </cell>
        </row>
      </sheetData>
      <sheetData sheetId="27202">
        <row r="9">
          <cell r="A9" t="str">
            <v>A</v>
          </cell>
        </row>
      </sheetData>
      <sheetData sheetId="27203">
        <row r="9">
          <cell r="A9" t="str">
            <v>A</v>
          </cell>
        </row>
      </sheetData>
      <sheetData sheetId="27204">
        <row r="9">
          <cell r="A9" t="str">
            <v>A</v>
          </cell>
        </row>
      </sheetData>
      <sheetData sheetId="27205">
        <row r="9">
          <cell r="A9" t="str">
            <v>A</v>
          </cell>
        </row>
      </sheetData>
      <sheetData sheetId="27206">
        <row r="9">
          <cell r="A9" t="str">
            <v>A</v>
          </cell>
        </row>
      </sheetData>
      <sheetData sheetId="27207">
        <row r="9">
          <cell r="A9" t="str">
            <v>A</v>
          </cell>
        </row>
      </sheetData>
      <sheetData sheetId="27208">
        <row r="9">
          <cell r="A9" t="str">
            <v>A</v>
          </cell>
        </row>
      </sheetData>
      <sheetData sheetId="27209" refreshError="1"/>
      <sheetData sheetId="27210" refreshError="1"/>
      <sheetData sheetId="27211" refreshError="1"/>
      <sheetData sheetId="27212" refreshError="1"/>
      <sheetData sheetId="27213" refreshError="1"/>
      <sheetData sheetId="27214" refreshError="1"/>
      <sheetData sheetId="27215" refreshError="1"/>
      <sheetData sheetId="27216" refreshError="1"/>
      <sheetData sheetId="27217" refreshError="1"/>
      <sheetData sheetId="27218" refreshError="1"/>
      <sheetData sheetId="27219" refreshError="1"/>
      <sheetData sheetId="27220" refreshError="1"/>
      <sheetData sheetId="27221" refreshError="1"/>
      <sheetData sheetId="27222">
        <row r="9">
          <cell r="A9" t="str">
            <v>A</v>
          </cell>
        </row>
      </sheetData>
      <sheetData sheetId="27223" refreshError="1"/>
      <sheetData sheetId="27224" refreshError="1"/>
      <sheetData sheetId="27225" refreshError="1"/>
      <sheetData sheetId="27226" refreshError="1"/>
      <sheetData sheetId="27227" refreshError="1"/>
      <sheetData sheetId="27228" refreshError="1"/>
      <sheetData sheetId="27229">
        <row r="9">
          <cell r="A9" t="str">
            <v>A</v>
          </cell>
        </row>
      </sheetData>
      <sheetData sheetId="27230" refreshError="1"/>
      <sheetData sheetId="27231">
        <row r="9">
          <cell r="A9" t="str">
            <v>A</v>
          </cell>
        </row>
      </sheetData>
      <sheetData sheetId="27232">
        <row r="9">
          <cell r="A9" t="str">
            <v>A</v>
          </cell>
        </row>
      </sheetData>
      <sheetData sheetId="27233" refreshError="1"/>
      <sheetData sheetId="27234">
        <row r="9">
          <cell r="A9" t="str">
            <v>A</v>
          </cell>
        </row>
      </sheetData>
      <sheetData sheetId="27235">
        <row r="9">
          <cell r="A9" t="str">
            <v>A</v>
          </cell>
        </row>
      </sheetData>
      <sheetData sheetId="27236">
        <row r="9">
          <cell r="A9" t="str">
            <v>A</v>
          </cell>
        </row>
      </sheetData>
      <sheetData sheetId="27237">
        <row r="9">
          <cell r="A9" t="str">
            <v>A</v>
          </cell>
        </row>
      </sheetData>
      <sheetData sheetId="27238">
        <row r="9">
          <cell r="A9" t="str">
            <v>A</v>
          </cell>
        </row>
      </sheetData>
      <sheetData sheetId="27239">
        <row r="9">
          <cell r="A9" t="str">
            <v>A</v>
          </cell>
        </row>
      </sheetData>
      <sheetData sheetId="27240">
        <row r="9">
          <cell r="A9" t="str">
            <v>A</v>
          </cell>
        </row>
      </sheetData>
      <sheetData sheetId="27241">
        <row r="9">
          <cell r="A9" t="str">
            <v>A</v>
          </cell>
        </row>
      </sheetData>
      <sheetData sheetId="27242">
        <row r="9">
          <cell r="A9" t="str">
            <v>A</v>
          </cell>
        </row>
      </sheetData>
      <sheetData sheetId="27243">
        <row r="9">
          <cell r="A9" t="str">
            <v>A</v>
          </cell>
        </row>
      </sheetData>
      <sheetData sheetId="27244">
        <row r="9">
          <cell r="A9" t="str">
            <v>A</v>
          </cell>
        </row>
      </sheetData>
      <sheetData sheetId="27245">
        <row r="9">
          <cell r="A9" t="str">
            <v>A</v>
          </cell>
        </row>
      </sheetData>
      <sheetData sheetId="27246">
        <row r="9">
          <cell r="A9" t="str">
            <v>A</v>
          </cell>
        </row>
      </sheetData>
      <sheetData sheetId="27247">
        <row r="9">
          <cell r="A9" t="str">
            <v>A</v>
          </cell>
        </row>
      </sheetData>
      <sheetData sheetId="27248">
        <row r="9">
          <cell r="A9" t="str">
            <v>A</v>
          </cell>
        </row>
      </sheetData>
      <sheetData sheetId="27249">
        <row r="9">
          <cell r="A9" t="str">
            <v>A</v>
          </cell>
        </row>
      </sheetData>
      <sheetData sheetId="27250">
        <row r="9">
          <cell r="A9" t="str">
            <v>A</v>
          </cell>
        </row>
      </sheetData>
      <sheetData sheetId="27251">
        <row r="9">
          <cell r="A9" t="str">
            <v>A</v>
          </cell>
        </row>
      </sheetData>
      <sheetData sheetId="27252">
        <row r="9">
          <cell r="A9" t="str">
            <v>A</v>
          </cell>
        </row>
      </sheetData>
      <sheetData sheetId="27253">
        <row r="9">
          <cell r="A9" t="str">
            <v>A</v>
          </cell>
        </row>
      </sheetData>
      <sheetData sheetId="27254">
        <row r="9">
          <cell r="A9" t="str">
            <v>A</v>
          </cell>
        </row>
      </sheetData>
      <sheetData sheetId="27255">
        <row r="9">
          <cell r="A9" t="str">
            <v>A</v>
          </cell>
        </row>
      </sheetData>
      <sheetData sheetId="27256">
        <row r="9">
          <cell r="A9" t="str">
            <v>A</v>
          </cell>
        </row>
      </sheetData>
      <sheetData sheetId="27257" refreshError="1"/>
      <sheetData sheetId="27258" refreshError="1"/>
      <sheetData sheetId="27259">
        <row r="9">
          <cell r="A9" t="str">
            <v>A</v>
          </cell>
        </row>
      </sheetData>
      <sheetData sheetId="27260">
        <row r="9">
          <cell r="A9" t="str">
            <v>A</v>
          </cell>
        </row>
      </sheetData>
      <sheetData sheetId="27261">
        <row r="9">
          <cell r="A9" t="str">
            <v>A</v>
          </cell>
        </row>
      </sheetData>
      <sheetData sheetId="27262">
        <row r="9">
          <cell r="A9" t="str">
            <v>A</v>
          </cell>
        </row>
      </sheetData>
      <sheetData sheetId="27263">
        <row r="9">
          <cell r="A9" t="str">
            <v>A</v>
          </cell>
        </row>
      </sheetData>
      <sheetData sheetId="27264">
        <row r="9">
          <cell r="A9" t="str">
            <v>A</v>
          </cell>
        </row>
      </sheetData>
      <sheetData sheetId="27265">
        <row r="9">
          <cell r="A9" t="str">
            <v>A</v>
          </cell>
        </row>
      </sheetData>
      <sheetData sheetId="27266">
        <row r="9">
          <cell r="A9" t="str">
            <v>A</v>
          </cell>
        </row>
      </sheetData>
      <sheetData sheetId="27267">
        <row r="9">
          <cell r="A9" t="str">
            <v>A</v>
          </cell>
        </row>
      </sheetData>
      <sheetData sheetId="27268">
        <row r="9">
          <cell r="A9" t="str">
            <v>A</v>
          </cell>
        </row>
      </sheetData>
      <sheetData sheetId="27269">
        <row r="9">
          <cell r="A9" t="str">
            <v>A</v>
          </cell>
        </row>
      </sheetData>
      <sheetData sheetId="27270">
        <row r="9">
          <cell r="A9" t="str">
            <v>A</v>
          </cell>
        </row>
      </sheetData>
      <sheetData sheetId="27271">
        <row r="9">
          <cell r="A9" t="str">
            <v>A</v>
          </cell>
        </row>
      </sheetData>
      <sheetData sheetId="27272">
        <row r="9">
          <cell r="A9" t="str">
            <v>A</v>
          </cell>
        </row>
      </sheetData>
      <sheetData sheetId="27273">
        <row r="9">
          <cell r="A9" t="str">
            <v>A</v>
          </cell>
        </row>
      </sheetData>
      <sheetData sheetId="27274">
        <row r="9">
          <cell r="A9" t="str">
            <v>A</v>
          </cell>
        </row>
      </sheetData>
      <sheetData sheetId="27275">
        <row r="9">
          <cell r="A9" t="str">
            <v>A</v>
          </cell>
        </row>
      </sheetData>
      <sheetData sheetId="27276">
        <row r="9">
          <cell r="A9" t="str">
            <v>A</v>
          </cell>
        </row>
      </sheetData>
      <sheetData sheetId="27277">
        <row r="9">
          <cell r="A9" t="str">
            <v>A</v>
          </cell>
        </row>
      </sheetData>
      <sheetData sheetId="27278">
        <row r="9">
          <cell r="A9" t="str">
            <v>A</v>
          </cell>
        </row>
      </sheetData>
      <sheetData sheetId="27279">
        <row r="9">
          <cell r="A9" t="str">
            <v>A</v>
          </cell>
        </row>
      </sheetData>
      <sheetData sheetId="27280">
        <row r="9">
          <cell r="A9" t="str">
            <v>A</v>
          </cell>
        </row>
      </sheetData>
      <sheetData sheetId="27281">
        <row r="9">
          <cell r="A9" t="str">
            <v>A</v>
          </cell>
        </row>
      </sheetData>
      <sheetData sheetId="27282">
        <row r="9">
          <cell r="A9" t="str">
            <v>A</v>
          </cell>
        </row>
      </sheetData>
      <sheetData sheetId="27283">
        <row r="9">
          <cell r="A9" t="str">
            <v>A</v>
          </cell>
        </row>
      </sheetData>
      <sheetData sheetId="27284">
        <row r="9">
          <cell r="A9" t="str">
            <v>A</v>
          </cell>
        </row>
      </sheetData>
      <sheetData sheetId="27285">
        <row r="9">
          <cell r="A9" t="str">
            <v>A</v>
          </cell>
        </row>
      </sheetData>
      <sheetData sheetId="27286">
        <row r="9">
          <cell r="A9" t="str">
            <v>A</v>
          </cell>
        </row>
      </sheetData>
      <sheetData sheetId="27287">
        <row r="9">
          <cell r="A9" t="str">
            <v>A</v>
          </cell>
        </row>
      </sheetData>
      <sheetData sheetId="27288">
        <row r="9">
          <cell r="A9" t="str">
            <v>A</v>
          </cell>
        </row>
      </sheetData>
      <sheetData sheetId="27289">
        <row r="9">
          <cell r="A9" t="str">
            <v>A</v>
          </cell>
        </row>
      </sheetData>
      <sheetData sheetId="27290">
        <row r="9">
          <cell r="A9" t="str">
            <v>A</v>
          </cell>
        </row>
      </sheetData>
      <sheetData sheetId="27291">
        <row r="9">
          <cell r="A9" t="str">
            <v>A</v>
          </cell>
        </row>
      </sheetData>
      <sheetData sheetId="27292">
        <row r="9">
          <cell r="A9" t="str">
            <v>A</v>
          </cell>
        </row>
      </sheetData>
      <sheetData sheetId="27293">
        <row r="9">
          <cell r="A9" t="str">
            <v>A</v>
          </cell>
        </row>
      </sheetData>
      <sheetData sheetId="27294">
        <row r="9">
          <cell r="A9" t="str">
            <v>A</v>
          </cell>
        </row>
      </sheetData>
      <sheetData sheetId="27295">
        <row r="9">
          <cell r="A9" t="str">
            <v>A</v>
          </cell>
        </row>
      </sheetData>
      <sheetData sheetId="27296">
        <row r="9">
          <cell r="A9" t="str">
            <v>A</v>
          </cell>
        </row>
      </sheetData>
      <sheetData sheetId="27297">
        <row r="9">
          <cell r="A9" t="str">
            <v>A</v>
          </cell>
        </row>
      </sheetData>
      <sheetData sheetId="27298">
        <row r="9">
          <cell r="A9" t="str">
            <v>A</v>
          </cell>
        </row>
      </sheetData>
      <sheetData sheetId="27299">
        <row r="9">
          <cell r="A9" t="str">
            <v>A</v>
          </cell>
        </row>
      </sheetData>
      <sheetData sheetId="27300">
        <row r="9">
          <cell r="A9" t="str">
            <v>A</v>
          </cell>
        </row>
      </sheetData>
      <sheetData sheetId="27301">
        <row r="9">
          <cell r="A9" t="str">
            <v>A</v>
          </cell>
        </row>
      </sheetData>
      <sheetData sheetId="27302">
        <row r="9">
          <cell r="A9" t="str">
            <v>A</v>
          </cell>
        </row>
      </sheetData>
      <sheetData sheetId="27303">
        <row r="9">
          <cell r="A9" t="str">
            <v>A</v>
          </cell>
        </row>
      </sheetData>
      <sheetData sheetId="27304">
        <row r="9">
          <cell r="A9" t="str">
            <v>A</v>
          </cell>
        </row>
      </sheetData>
      <sheetData sheetId="27305">
        <row r="9">
          <cell r="A9" t="str">
            <v>A</v>
          </cell>
        </row>
      </sheetData>
      <sheetData sheetId="27306">
        <row r="9">
          <cell r="A9" t="str">
            <v>A</v>
          </cell>
        </row>
      </sheetData>
      <sheetData sheetId="27307">
        <row r="9">
          <cell r="A9" t="str">
            <v>A</v>
          </cell>
        </row>
      </sheetData>
      <sheetData sheetId="27308">
        <row r="9">
          <cell r="A9" t="str">
            <v>A</v>
          </cell>
        </row>
      </sheetData>
      <sheetData sheetId="27309">
        <row r="9">
          <cell r="A9" t="str">
            <v>A</v>
          </cell>
        </row>
      </sheetData>
      <sheetData sheetId="27310">
        <row r="9">
          <cell r="A9" t="str">
            <v>A</v>
          </cell>
        </row>
      </sheetData>
      <sheetData sheetId="27311">
        <row r="9">
          <cell r="A9" t="str">
            <v>A</v>
          </cell>
        </row>
      </sheetData>
      <sheetData sheetId="27312">
        <row r="9">
          <cell r="A9" t="str">
            <v>A</v>
          </cell>
        </row>
      </sheetData>
      <sheetData sheetId="27313">
        <row r="9">
          <cell r="A9" t="str">
            <v>A</v>
          </cell>
        </row>
      </sheetData>
      <sheetData sheetId="27314">
        <row r="9">
          <cell r="A9" t="str">
            <v>A</v>
          </cell>
        </row>
      </sheetData>
      <sheetData sheetId="27315">
        <row r="9">
          <cell r="A9" t="str">
            <v>A</v>
          </cell>
        </row>
      </sheetData>
      <sheetData sheetId="27316">
        <row r="9">
          <cell r="A9" t="str">
            <v>A</v>
          </cell>
        </row>
      </sheetData>
      <sheetData sheetId="27317">
        <row r="9">
          <cell r="A9" t="str">
            <v>A</v>
          </cell>
        </row>
      </sheetData>
      <sheetData sheetId="27318">
        <row r="9">
          <cell r="A9" t="str">
            <v>A</v>
          </cell>
        </row>
      </sheetData>
      <sheetData sheetId="27319">
        <row r="9">
          <cell r="A9" t="str">
            <v>A</v>
          </cell>
        </row>
      </sheetData>
      <sheetData sheetId="27320">
        <row r="9">
          <cell r="A9" t="str">
            <v>A</v>
          </cell>
        </row>
      </sheetData>
      <sheetData sheetId="27321">
        <row r="9">
          <cell r="A9" t="str">
            <v>A</v>
          </cell>
        </row>
      </sheetData>
      <sheetData sheetId="27322">
        <row r="9">
          <cell r="A9" t="str">
            <v>A</v>
          </cell>
        </row>
      </sheetData>
      <sheetData sheetId="27323">
        <row r="9">
          <cell r="A9" t="str">
            <v>A</v>
          </cell>
        </row>
      </sheetData>
      <sheetData sheetId="27324">
        <row r="9">
          <cell r="A9" t="str">
            <v>A</v>
          </cell>
        </row>
      </sheetData>
      <sheetData sheetId="27325">
        <row r="9">
          <cell r="A9" t="str">
            <v>A</v>
          </cell>
        </row>
      </sheetData>
      <sheetData sheetId="27326">
        <row r="9">
          <cell r="A9" t="str">
            <v>A</v>
          </cell>
        </row>
      </sheetData>
      <sheetData sheetId="27327">
        <row r="9">
          <cell r="A9" t="str">
            <v>A</v>
          </cell>
        </row>
      </sheetData>
      <sheetData sheetId="27328">
        <row r="9">
          <cell r="A9" t="str">
            <v>A</v>
          </cell>
        </row>
      </sheetData>
      <sheetData sheetId="27329">
        <row r="9">
          <cell r="A9" t="str">
            <v>A</v>
          </cell>
        </row>
      </sheetData>
      <sheetData sheetId="27330">
        <row r="9">
          <cell r="A9" t="str">
            <v>A</v>
          </cell>
        </row>
      </sheetData>
      <sheetData sheetId="27331">
        <row r="9">
          <cell r="A9" t="str">
            <v>A</v>
          </cell>
        </row>
      </sheetData>
      <sheetData sheetId="27332">
        <row r="9">
          <cell r="A9" t="str">
            <v>A</v>
          </cell>
        </row>
      </sheetData>
      <sheetData sheetId="27333">
        <row r="9">
          <cell r="A9" t="str">
            <v>A</v>
          </cell>
        </row>
      </sheetData>
      <sheetData sheetId="27334">
        <row r="9">
          <cell r="A9" t="str">
            <v>A</v>
          </cell>
        </row>
      </sheetData>
      <sheetData sheetId="27335">
        <row r="9">
          <cell r="A9" t="str">
            <v>A</v>
          </cell>
        </row>
      </sheetData>
      <sheetData sheetId="27336">
        <row r="9">
          <cell r="A9" t="str">
            <v>A</v>
          </cell>
        </row>
      </sheetData>
      <sheetData sheetId="27337">
        <row r="9">
          <cell r="A9" t="str">
            <v>A</v>
          </cell>
        </row>
      </sheetData>
      <sheetData sheetId="27338">
        <row r="9">
          <cell r="A9" t="str">
            <v>A</v>
          </cell>
        </row>
      </sheetData>
      <sheetData sheetId="27339">
        <row r="9">
          <cell r="A9" t="str">
            <v>A</v>
          </cell>
        </row>
      </sheetData>
      <sheetData sheetId="27340">
        <row r="9">
          <cell r="A9" t="str">
            <v>A</v>
          </cell>
        </row>
      </sheetData>
      <sheetData sheetId="27341">
        <row r="9">
          <cell r="A9" t="str">
            <v>A</v>
          </cell>
        </row>
      </sheetData>
      <sheetData sheetId="27342">
        <row r="9">
          <cell r="A9" t="str">
            <v>A</v>
          </cell>
        </row>
      </sheetData>
      <sheetData sheetId="27343">
        <row r="9">
          <cell r="A9" t="str">
            <v>A</v>
          </cell>
        </row>
      </sheetData>
      <sheetData sheetId="27344">
        <row r="9">
          <cell r="A9" t="str">
            <v>A</v>
          </cell>
        </row>
      </sheetData>
      <sheetData sheetId="27345">
        <row r="9">
          <cell r="A9" t="str">
            <v>A</v>
          </cell>
        </row>
      </sheetData>
      <sheetData sheetId="27346">
        <row r="9">
          <cell r="A9" t="str">
            <v>A</v>
          </cell>
        </row>
      </sheetData>
      <sheetData sheetId="27347" refreshError="1"/>
      <sheetData sheetId="27348">
        <row r="9">
          <cell r="A9" t="str">
            <v>A</v>
          </cell>
        </row>
      </sheetData>
      <sheetData sheetId="27349">
        <row r="9">
          <cell r="A9" t="str">
            <v>A</v>
          </cell>
        </row>
      </sheetData>
      <sheetData sheetId="27350">
        <row r="9">
          <cell r="A9" t="str">
            <v>A</v>
          </cell>
        </row>
      </sheetData>
      <sheetData sheetId="27351">
        <row r="9">
          <cell r="A9" t="str">
            <v>A</v>
          </cell>
        </row>
      </sheetData>
      <sheetData sheetId="27352">
        <row r="9">
          <cell r="A9" t="str">
            <v>A</v>
          </cell>
        </row>
      </sheetData>
      <sheetData sheetId="27353">
        <row r="9">
          <cell r="A9" t="str">
            <v>A</v>
          </cell>
        </row>
      </sheetData>
      <sheetData sheetId="27354" refreshError="1"/>
      <sheetData sheetId="27355" refreshError="1"/>
      <sheetData sheetId="27356">
        <row r="9">
          <cell r="A9" t="str">
            <v>A</v>
          </cell>
        </row>
      </sheetData>
      <sheetData sheetId="27357">
        <row r="9">
          <cell r="A9" t="str">
            <v>A</v>
          </cell>
        </row>
      </sheetData>
      <sheetData sheetId="27358">
        <row r="9">
          <cell r="A9" t="str">
            <v>A</v>
          </cell>
        </row>
      </sheetData>
      <sheetData sheetId="27359">
        <row r="9">
          <cell r="A9" t="str">
            <v>A</v>
          </cell>
        </row>
      </sheetData>
      <sheetData sheetId="27360">
        <row r="9">
          <cell r="A9" t="str">
            <v>A</v>
          </cell>
        </row>
      </sheetData>
      <sheetData sheetId="27361">
        <row r="9">
          <cell r="A9" t="str">
            <v>A</v>
          </cell>
        </row>
      </sheetData>
      <sheetData sheetId="27362">
        <row r="9">
          <cell r="A9" t="str">
            <v>A</v>
          </cell>
        </row>
      </sheetData>
      <sheetData sheetId="27363">
        <row r="9">
          <cell r="A9" t="str">
            <v>A</v>
          </cell>
        </row>
      </sheetData>
      <sheetData sheetId="27364">
        <row r="9">
          <cell r="A9" t="str">
            <v>A</v>
          </cell>
        </row>
      </sheetData>
      <sheetData sheetId="27365">
        <row r="9">
          <cell r="A9" t="str">
            <v>A</v>
          </cell>
        </row>
      </sheetData>
      <sheetData sheetId="27366" refreshError="1"/>
      <sheetData sheetId="27367">
        <row r="9">
          <cell r="A9" t="str">
            <v>A</v>
          </cell>
        </row>
      </sheetData>
      <sheetData sheetId="27368" refreshError="1"/>
      <sheetData sheetId="27369">
        <row r="9">
          <cell r="A9" t="str">
            <v>A</v>
          </cell>
        </row>
      </sheetData>
      <sheetData sheetId="27370">
        <row r="9">
          <cell r="A9" t="str">
            <v>A</v>
          </cell>
        </row>
      </sheetData>
      <sheetData sheetId="27371">
        <row r="9">
          <cell r="A9" t="str">
            <v>A</v>
          </cell>
        </row>
      </sheetData>
      <sheetData sheetId="27372">
        <row r="9">
          <cell r="A9" t="str">
            <v>A</v>
          </cell>
        </row>
      </sheetData>
      <sheetData sheetId="27373">
        <row r="9">
          <cell r="A9" t="str">
            <v>A</v>
          </cell>
        </row>
      </sheetData>
      <sheetData sheetId="27374">
        <row r="9">
          <cell r="A9" t="str">
            <v>A</v>
          </cell>
        </row>
      </sheetData>
      <sheetData sheetId="27375">
        <row r="9">
          <cell r="A9" t="str">
            <v>A</v>
          </cell>
        </row>
      </sheetData>
      <sheetData sheetId="27376">
        <row r="9">
          <cell r="A9" t="str">
            <v>A</v>
          </cell>
        </row>
      </sheetData>
      <sheetData sheetId="27377">
        <row r="9">
          <cell r="A9" t="str">
            <v>A</v>
          </cell>
        </row>
      </sheetData>
      <sheetData sheetId="27378">
        <row r="9">
          <cell r="A9" t="str">
            <v>A</v>
          </cell>
        </row>
      </sheetData>
      <sheetData sheetId="27379">
        <row r="9">
          <cell r="A9" t="str">
            <v>A</v>
          </cell>
        </row>
      </sheetData>
      <sheetData sheetId="27380">
        <row r="9">
          <cell r="A9" t="str">
            <v>A</v>
          </cell>
        </row>
      </sheetData>
      <sheetData sheetId="27381">
        <row r="9">
          <cell r="A9" t="str">
            <v>A</v>
          </cell>
        </row>
      </sheetData>
      <sheetData sheetId="27382">
        <row r="9">
          <cell r="A9" t="str">
            <v>A</v>
          </cell>
        </row>
      </sheetData>
      <sheetData sheetId="27383">
        <row r="9">
          <cell r="A9" t="str">
            <v>A</v>
          </cell>
        </row>
      </sheetData>
      <sheetData sheetId="27384">
        <row r="9">
          <cell r="A9" t="str">
            <v>A</v>
          </cell>
        </row>
      </sheetData>
      <sheetData sheetId="27385">
        <row r="9">
          <cell r="A9" t="str">
            <v>A</v>
          </cell>
        </row>
      </sheetData>
      <sheetData sheetId="27386">
        <row r="9">
          <cell r="A9" t="str">
            <v>A</v>
          </cell>
        </row>
      </sheetData>
      <sheetData sheetId="27387">
        <row r="9">
          <cell r="A9" t="str">
            <v>A</v>
          </cell>
        </row>
      </sheetData>
      <sheetData sheetId="27388">
        <row r="9">
          <cell r="A9" t="str">
            <v>A</v>
          </cell>
        </row>
      </sheetData>
      <sheetData sheetId="27389">
        <row r="9">
          <cell r="A9" t="str">
            <v>A</v>
          </cell>
        </row>
      </sheetData>
      <sheetData sheetId="27390">
        <row r="9">
          <cell r="A9" t="str">
            <v>A</v>
          </cell>
        </row>
      </sheetData>
      <sheetData sheetId="27391">
        <row r="9">
          <cell r="A9" t="str">
            <v>A</v>
          </cell>
        </row>
      </sheetData>
      <sheetData sheetId="27392">
        <row r="9">
          <cell r="A9" t="str">
            <v>A</v>
          </cell>
        </row>
      </sheetData>
      <sheetData sheetId="27393">
        <row r="9">
          <cell r="A9" t="str">
            <v>A</v>
          </cell>
        </row>
      </sheetData>
      <sheetData sheetId="27394">
        <row r="9">
          <cell r="A9" t="str">
            <v>A</v>
          </cell>
        </row>
      </sheetData>
      <sheetData sheetId="27395">
        <row r="9">
          <cell r="A9" t="str">
            <v>A</v>
          </cell>
        </row>
      </sheetData>
      <sheetData sheetId="27396">
        <row r="9">
          <cell r="A9" t="str">
            <v>A</v>
          </cell>
        </row>
      </sheetData>
      <sheetData sheetId="27397">
        <row r="9">
          <cell r="A9" t="str">
            <v>A</v>
          </cell>
        </row>
      </sheetData>
      <sheetData sheetId="27398" refreshError="1"/>
      <sheetData sheetId="27399" refreshError="1"/>
      <sheetData sheetId="27400" refreshError="1"/>
      <sheetData sheetId="27401" refreshError="1"/>
      <sheetData sheetId="27402" refreshError="1"/>
      <sheetData sheetId="27403" refreshError="1"/>
      <sheetData sheetId="27404">
        <row r="9">
          <cell r="A9" t="str">
            <v>A</v>
          </cell>
        </row>
      </sheetData>
      <sheetData sheetId="27405">
        <row r="9">
          <cell r="A9" t="str">
            <v>A</v>
          </cell>
        </row>
      </sheetData>
      <sheetData sheetId="27406">
        <row r="9">
          <cell r="A9" t="str">
            <v>A</v>
          </cell>
        </row>
      </sheetData>
      <sheetData sheetId="27407">
        <row r="9">
          <cell r="A9" t="str">
            <v>A</v>
          </cell>
        </row>
      </sheetData>
      <sheetData sheetId="27408">
        <row r="9">
          <cell r="A9" t="str">
            <v>A</v>
          </cell>
        </row>
      </sheetData>
      <sheetData sheetId="27409">
        <row r="9">
          <cell r="A9" t="str">
            <v>A</v>
          </cell>
        </row>
      </sheetData>
      <sheetData sheetId="27410">
        <row r="9">
          <cell r="A9" t="str">
            <v>A</v>
          </cell>
        </row>
      </sheetData>
      <sheetData sheetId="27411">
        <row r="9">
          <cell r="A9" t="str">
            <v>A</v>
          </cell>
        </row>
      </sheetData>
      <sheetData sheetId="27412">
        <row r="9">
          <cell r="A9" t="str">
            <v>A</v>
          </cell>
        </row>
      </sheetData>
      <sheetData sheetId="27413">
        <row r="9">
          <cell r="A9" t="str">
            <v>A</v>
          </cell>
        </row>
      </sheetData>
      <sheetData sheetId="27414">
        <row r="9">
          <cell r="A9" t="str">
            <v>A</v>
          </cell>
        </row>
      </sheetData>
      <sheetData sheetId="27415">
        <row r="9">
          <cell r="A9" t="str">
            <v>A</v>
          </cell>
        </row>
      </sheetData>
      <sheetData sheetId="27416">
        <row r="9">
          <cell r="A9" t="str">
            <v>A</v>
          </cell>
        </row>
      </sheetData>
      <sheetData sheetId="27417">
        <row r="9">
          <cell r="A9" t="str">
            <v>A</v>
          </cell>
        </row>
      </sheetData>
      <sheetData sheetId="27418">
        <row r="9">
          <cell r="A9" t="str">
            <v>A</v>
          </cell>
        </row>
      </sheetData>
      <sheetData sheetId="27419">
        <row r="9">
          <cell r="A9" t="str">
            <v>A</v>
          </cell>
        </row>
      </sheetData>
      <sheetData sheetId="27420">
        <row r="9">
          <cell r="A9" t="str">
            <v>A</v>
          </cell>
        </row>
      </sheetData>
      <sheetData sheetId="27421">
        <row r="9">
          <cell r="A9" t="str">
            <v>A</v>
          </cell>
        </row>
      </sheetData>
      <sheetData sheetId="27422">
        <row r="9">
          <cell r="A9" t="str">
            <v>A</v>
          </cell>
        </row>
      </sheetData>
      <sheetData sheetId="27423">
        <row r="9">
          <cell r="A9" t="str">
            <v>A</v>
          </cell>
        </row>
      </sheetData>
      <sheetData sheetId="27424">
        <row r="9">
          <cell r="A9" t="str">
            <v>A</v>
          </cell>
        </row>
      </sheetData>
      <sheetData sheetId="27425">
        <row r="9">
          <cell r="A9" t="str">
            <v>A</v>
          </cell>
        </row>
      </sheetData>
      <sheetData sheetId="27426">
        <row r="9">
          <cell r="A9" t="str">
            <v>A</v>
          </cell>
        </row>
      </sheetData>
      <sheetData sheetId="27427">
        <row r="9">
          <cell r="A9" t="str">
            <v>A</v>
          </cell>
        </row>
      </sheetData>
      <sheetData sheetId="27428">
        <row r="9">
          <cell r="A9" t="str">
            <v>A</v>
          </cell>
        </row>
      </sheetData>
      <sheetData sheetId="27429">
        <row r="9">
          <cell r="A9" t="str">
            <v>A</v>
          </cell>
        </row>
      </sheetData>
      <sheetData sheetId="27430">
        <row r="9">
          <cell r="A9" t="str">
            <v>A</v>
          </cell>
        </row>
      </sheetData>
      <sheetData sheetId="27431">
        <row r="9">
          <cell r="A9" t="str">
            <v>A</v>
          </cell>
        </row>
      </sheetData>
      <sheetData sheetId="27432">
        <row r="9">
          <cell r="A9" t="str">
            <v>A</v>
          </cell>
        </row>
      </sheetData>
      <sheetData sheetId="27433">
        <row r="9">
          <cell r="A9" t="str">
            <v>A</v>
          </cell>
        </row>
      </sheetData>
      <sheetData sheetId="27434">
        <row r="9">
          <cell r="A9" t="str">
            <v>A</v>
          </cell>
        </row>
      </sheetData>
      <sheetData sheetId="27435">
        <row r="9">
          <cell r="A9" t="str">
            <v>A</v>
          </cell>
        </row>
      </sheetData>
      <sheetData sheetId="27436">
        <row r="9">
          <cell r="A9" t="str">
            <v>A</v>
          </cell>
        </row>
      </sheetData>
      <sheetData sheetId="27437">
        <row r="9">
          <cell r="A9" t="str">
            <v>A</v>
          </cell>
        </row>
      </sheetData>
      <sheetData sheetId="27438">
        <row r="9">
          <cell r="A9" t="str">
            <v>A</v>
          </cell>
        </row>
      </sheetData>
      <sheetData sheetId="27439">
        <row r="9">
          <cell r="A9" t="str">
            <v>A</v>
          </cell>
        </row>
      </sheetData>
      <sheetData sheetId="27440">
        <row r="9">
          <cell r="A9" t="str">
            <v>A</v>
          </cell>
        </row>
      </sheetData>
      <sheetData sheetId="27441">
        <row r="9">
          <cell r="A9" t="str">
            <v>A</v>
          </cell>
        </row>
      </sheetData>
      <sheetData sheetId="27442">
        <row r="9">
          <cell r="A9" t="str">
            <v>A</v>
          </cell>
        </row>
      </sheetData>
      <sheetData sheetId="27443">
        <row r="9">
          <cell r="A9" t="str">
            <v>A</v>
          </cell>
        </row>
      </sheetData>
      <sheetData sheetId="27444">
        <row r="9">
          <cell r="A9" t="str">
            <v>A</v>
          </cell>
        </row>
      </sheetData>
      <sheetData sheetId="27445">
        <row r="9">
          <cell r="A9" t="str">
            <v>A</v>
          </cell>
        </row>
      </sheetData>
      <sheetData sheetId="27446">
        <row r="9">
          <cell r="A9" t="str">
            <v>A</v>
          </cell>
        </row>
      </sheetData>
      <sheetData sheetId="27447">
        <row r="9">
          <cell r="A9" t="str">
            <v>A</v>
          </cell>
        </row>
      </sheetData>
      <sheetData sheetId="27448">
        <row r="9">
          <cell r="A9" t="str">
            <v>A</v>
          </cell>
        </row>
      </sheetData>
      <sheetData sheetId="27449">
        <row r="9">
          <cell r="A9" t="str">
            <v>A</v>
          </cell>
        </row>
      </sheetData>
      <sheetData sheetId="27450">
        <row r="9">
          <cell r="A9" t="str">
            <v>A</v>
          </cell>
        </row>
      </sheetData>
      <sheetData sheetId="27451">
        <row r="9">
          <cell r="A9" t="str">
            <v>A</v>
          </cell>
        </row>
      </sheetData>
      <sheetData sheetId="27452">
        <row r="9">
          <cell r="A9" t="str">
            <v>A</v>
          </cell>
        </row>
      </sheetData>
      <sheetData sheetId="27453" refreshError="1"/>
      <sheetData sheetId="27454">
        <row r="9">
          <cell r="A9" t="str">
            <v>A</v>
          </cell>
        </row>
      </sheetData>
      <sheetData sheetId="27455">
        <row r="9">
          <cell r="A9" t="str">
            <v>A</v>
          </cell>
        </row>
      </sheetData>
      <sheetData sheetId="27456">
        <row r="9">
          <cell r="A9" t="str">
            <v>A</v>
          </cell>
        </row>
      </sheetData>
      <sheetData sheetId="27457">
        <row r="9">
          <cell r="A9" t="str">
            <v>A</v>
          </cell>
        </row>
      </sheetData>
      <sheetData sheetId="27458">
        <row r="9">
          <cell r="A9" t="str">
            <v>A</v>
          </cell>
        </row>
      </sheetData>
      <sheetData sheetId="27459">
        <row r="9">
          <cell r="A9" t="str">
            <v>A</v>
          </cell>
        </row>
      </sheetData>
      <sheetData sheetId="27460">
        <row r="9">
          <cell r="A9" t="str">
            <v>A</v>
          </cell>
        </row>
      </sheetData>
      <sheetData sheetId="27461">
        <row r="9">
          <cell r="A9" t="str">
            <v>A</v>
          </cell>
        </row>
      </sheetData>
      <sheetData sheetId="27462">
        <row r="9">
          <cell r="A9" t="str">
            <v>A</v>
          </cell>
        </row>
      </sheetData>
      <sheetData sheetId="27463">
        <row r="9">
          <cell r="A9" t="str">
            <v>A</v>
          </cell>
        </row>
      </sheetData>
      <sheetData sheetId="27464" refreshError="1"/>
      <sheetData sheetId="27465" refreshError="1"/>
      <sheetData sheetId="27466">
        <row r="9">
          <cell r="A9" t="str">
            <v>A</v>
          </cell>
        </row>
      </sheetData>
      <sheetData sheetId="27467">
        <row r="9">
          <cell r="A9" t="str">
            <v>A</v>
          </cell>
        </row>
      </sheetData>
      <sheetData sheetId="27468">
        <row r="9">
          <cell r="A9" t="str">
            <v>A</v>
          </cell>
        </row>
      </sheetData>
      <sheetData sheetId="27469" refreshError="1"/>
      <sheetData sheetId="27470">
        <row r="9">
          <cell r="A9" t="str">
            <v>A</v>
          </cell>
        </row>
      </sheetData>
      <sheetData sheetId="27471">
        <row r="9">
          <cell r="A9" t="str">
            <v>A</v>
          </cell>
        </row>
      </sheetData>
      <sheetData sheetId="27472">
        <row r="9">
          <cell r="A9" t="str">
            <v>A</v>
          </cell>
        </row>
      </sheetData>
      <sheetData sheetId="27473">
        <row r="9">
          <cell r="A9" t="str">
            <v>A</v>
          </cell>
        </row>
      </sheetData>
      <sheetData sheetId="27474">
        <row r="9">
          <cell r="A9" t="str">
            <v>A</v>
          </cell>
        </row>
      </sheetData>
      <sheetData sheetId="27475">
        <row r="9">
          <cell r="A9" t="str">
            <v>A</v>
          </cell>
        </row>
      </sheetData>
      <sheetData sheetId="27476">
        <row r="9">
          <cell r="A9" t="str">
            <v>A</v>
          </cell>
        </row>
      </sheetData>
      <sheetData sheetId="27477">
        <row r="9">
          <cell r="A9" t="str">
            <v>A</v>
          </cell>
        </row>
      </sheetData>
      <sheetData sheetId="27478">
        <row r="9">
          <cell r="A9" t="str">
            <v>A</v>
          </cell>
        </row>
      </sheetData>
      <sheetData sheetId="27479">
        <row r="9">
          <cell r="A9" t="str">
            <v>A</v>
          </cell>
        </row>
      </sheetData>
      <sheetData sheetId="27480">
        <row r="9">
          <cell r="A9" t="str">
            <v>A</v>
          </cell>
        </row>
      </sheetData>
      <sheetData sheetId="27481">
        <row r="9">
          <cell r="A9" t="str">
            <v>A</v>
          </cell>
        </row>
      </sheetData>
      <sheetData sheetId="27482">
        <row r="9">
          <cell r="A9" t="str">
            <v>A</v>
          </cell>
        </row>
      </sheetData>
      <sheetData sheetId="27483">
        <row r="9">
          <cell r="A9" t="str">
            <v>A</v>
          </cell>
        </row>
      </sheetData>
      <sheetData sheetId="27484">
        <row r="9">
          <cell r="A9" t="str">
            <v>A</v>
          </cell>
        </row>
      </sheetData>
      <sheetData sheetId="27485">
        <row r="9">
          <cell r="A9" t="str">
            <v>A</v>
          </cell>
        </row>
      </sheetData>
      <sheetData sheetId="27486">
        <row r="9">
          <cell r="A9" t="str">
            <v>A</v>
          </cell>
        </row>
      </sheetData>
      <sheetData sheetId="27487">
        <row r="9">
          <cell r="A9" t="str">
            <v>A</v>
          </cell>
        </row>
      </sheetData>
      <sheetData sheetId="27488">
        <row r="9">
          <cell r="A9" t="str">
            <v>A</v>
          </cell>
        </row>
      </sheetData>
      <sheetData sheetId="27489">
        <row r="9">
          <cell r="A9" t="str">
            <v>A</v>
          </cell>
        </row>
      </sheetData>
      <sheetData sheetId="27490">
        <row r="9">
          <cell r="A9" t="str">
            <v>A</v>
          </cell>
        </row>
      </sheetData>
      <sheetData sheetId="27491" refreshError="1"/>
      <sheetData sheetId="27492" refreshError="1"/>
      <sheetData sheetId="27493" refreshError="1"/>
      <sheetData sheetId="27494" refreshError="1"/>
      <sheetData sheetId="27495" refreshError="1"/>
      <sheetData sheetId="27496" refreshError="1"/>
      <sheetData sheetId="27497" refreshError="1"/>
      <sheetData sheetId="27498" refreshError="1"/>
      <sheetData sheetId="27499" refreshError="1"/>
      <sheetData sheetId="27500" refreshError="1"/>
      <sheetData sheetId="27501" refreshError="1"/>
      <sheetData sheetId="27502" refreshError="1"/>
      <sheetData sheetId="27503" refreshError="1"/>
      <sheetData sheetId="27504" refreshError="1"/>
      <sheetData sheetId="27505" refreshError="1"/>
      <sheetData sheetId="27506" refreshError="1"/>
      <sheetData sheetId="27507" refreshError="1"/>
      <sheetData sheetId="27508" refreshError="1"/>
      <sheetData sheetId="27509" refreshError="1"/>
      <sheetData sheetId="27510" refreshError="1"/>
      <sheetData sheetId="27511" refreshError="1"/>
      <sheetData sheetId="27512" refreshError="1"/>
      <sheetData sheetId="27513" refreshError="1"/>
      <sheetData sheetId="27514" refreshError="1"/>
      <sheetData sheetId="27515" refreshError="1"/>
      <sheetData sheetId="27516" refreshError="1"/>
      <sheetData sheetId="27517" refreshError="1"/>
      <sheetData sheetId="27518" refreshError="1"/>
      <sheetData sheetId="27519" refreshError="1"/>
      <sheetData sheetId="27520" refreshError="1"/>
      <sheetData sheetId="27521" refreshError="1"/>
      <sheetData sheetId="27522" refreshError="1"/>
      <sheetData sheetId="27523" refreshError="1"/>
      <sheetData sheetId="27524" refreshError="1"/>
      <sheetData sheetId="27525" refreshError="1"/>
      <sheetData sheetId="27526" refreshError="1"/>
      <sheetData sheetId="27527" refreshError="1"/>
      <sheetData sheetId="27528" refreshError="1"/>
      <sheetData sheetId="27529" refreshError="1"/>
      <sheetData sheetId="27530" refreshError="1"/>
      <sheetData sheetId="27531" refreshError="1"/>
      <sheetData sheetId="27532" refreshError="1"/>
      <sheetData sheetId="27533" refreshError="1"/>
      <sheetData sheetId="27534" refreshError="1"/>
      <sheetData sheetId="27535" refreshError="1"/>
      <sheetData sheetId="27536" refreshError="1"/>
      <sheetData sheetId="27537" refreshError="1"/>
      <sheetData sheetId="27538" refreshError="1"/>
      <sheetData sheetId="27539" refreshError="1"/>
      <sheetData sheetId="27540" refreshError="1"/>
      <sheetData sheetId="27541" refreshError="1"/>
      <sheetData sheetId="27542" refreshError="1"/>
      <sheetData sheetId="27543" refreshError="1"/>
      <sheetData sheetId="27544" refreshError="1"/>
      <sheetData sheetId="27545" refreshError="1"/>
      <sheetData sheetId="27546" refreshError="1"/>
      <sheetData sheetId="27547" refreshError="1"/>
      <sheetData sheetId="27548" refreshError="1"/>
      <sheetData sheetId="27549" refreshError="1"/>
      <sheetData sheetId="27550" refreshError="1"/>
      <sheetData sheetId="27551" refreshError="1"/>
      <sheetData sheetId="27552" refreshError="1"/>
      <sheetData sheetId="27553" refreshError="1"/>
      <sheetData sheetId="27554" refreshError="1"/>
      <sheetData sheetId="27555" refreshError="1"/>
      <sheetData sheetId="27556" refreshError="1"/>
      <sheetData sheetId="27557" refreshError="1"/>
      <sheetData sheetId="27558" refreshError="1"/>
      <sheetData sheetId="27559" refreshError="1"/>
      <sheetData sheetId="27560" refreshError="1"/>
      <sheetData sheetId="27561" refreshError="1"/>
      <sheetData sheetId="27562" refreshError="1"/>
      <sheetData sheetId="27563" refreshError="1"/>
      <sheetData sheetId="27564">
        <row r="9">
          <cell r="A9" t="str">
            <v>A</v>
          </cell>
        </row>
      </sheetData>
      <sheetData sheetId="27565" refreshError="1"/>
      <sheetData sheetId="27566">
        <row r="9">
          <cell r="A9" t="str">
            <v>A</v>
          </cell>
        </row>
      </sheetData>
      <sheetData sheetId="27567">
        <row r="9">
          <cell r="A9" t="str">
            <v>A</v>
          </cell>
        </row>
      </sheetData>
      <sheetData sheetId="27568">
        <row r="9">
          <cell r="A9" t="str">
            <v>A</v>
          </cell>
        </row>
      </sheetData>
      <sheetData sheetId="27569">
        <row r="9">
          <cell r="A9" t="str">
            <v>A</v>
          </cell>
        </row>
      </sheetData>
      <sheetData sheetId="27570">
        <row r="9">
          <cell r="A9" t="str">
            <v>A</v>
          </cell>
        </row>
      </sheetData>
      <sheetData sheetId="27571">
        <row r="9">
          <cell r="A9" t="str">
            <v>A</v>
          </cell>
        </row>
      </sheetData>
      <sheetData sheetId="27572">
        <row r="9">
          <cell r="A9" t="str">
            <v>A</v>
          </cell>
        </row>
      </sheetData>
      <sheetData sheetId="27573">
        <row r="9">
          <cell r="A9" t="str">
            <v>A</v>
          </cell>
        </row>
      </sheetData>
      <sheetData sheetId="27574">
        <row r="9">
          <cell r="A9" t="str">
            <v>A</v>
          </cell>
        </row>
      </sheetData>
      <sheetData sheetId="27575">
        <row r="9">
          <cell r="A9" t="str">
            <v>A</v>
          </cell>
        </row>
      </sheetData>
      <sheetData sheetId="27576">
        <row r="9">
          <cell r="A9" t="str">
            <v>A</v>
          </cell>
        </row>
      </sheetData>
      <sheetData sheetId="27577">
        <row r="9">
          <cell r="A9" t="str">
            <v>A</v>
          </cell>
        </row>
      </sheetData>
      <sheetData sheetId="27578" refreshError="1"/>
      <sheetData sheetId="27579" refreshError="1"/>
      <sheetData sheetId="27580" refreshError="1"/>
      <sheetData sheetId="27581" refreshError="1"/>
      <sheetData sheetId="27582" refreshError="1"/>
      <sheetData sheetId="27583" refreshError="1"/>
      <sheetData sheetId="27584" refreshError="1"/>
      <sheetData sheetId="27585" refreshError="1"/>
      <sheetData sheetId="27586" refreshError="1"/>
      <sheetData sheetId="27587" refreshError="1"/>
      <sheetData sheetId="27588" refreshError="1"/>
      <sheetData sheetId="27589" refreshError="1"/>
      <sheetData sheetId="27590" refreshError="1"/>
      <sheetData sheetId="27591" refreshError="1"/>
      <sheetData sheetId="27592" refreshError="1"/>
      <sheetData sheetId="27593" refreshError="1"/>
      <sheetData sheetId="27594">
        <row r="9">
          <cell r="A9" t="str">
            <v>A</v>
          </cell>
        </row>
      </sheetData>
      <sheetData sheetId="27595">
        <row r="9">
          <cell r="A9" t="str">
            <v>A</v>
          </cell>
        </row>
      </sheetData>
      <sheetData sheetId="27596">
        <row r="9">
          <cell r="A9" t="str">
            <v>A</v>
          </cell>
        </row>
      </sheetData>
      <sheetData sheetId="27597">
        <row r="9">
          <cell r="A9" t="str">
            <v>A</v>
          </cell>
        </row>
      </sheetData>
      <sheetData sheetId="27598">
        <row r="9">
          <cell r="A9" t="str">
            <v>A</v>
          </cell>
        </row>
      </sheetData>
      <sheetData sheetId="27599">
        <row r="9">
          <cell r="A9" t="str">
            <v>A</v>
          </cell>
        </row>
      </sheetData>
      <sheetData sheetId="27600">
        <row r="9">
          <cell r="A9" t="str">
            <v>A</v>
          </cell>
        </row>
      </sheetData>
      <sheetData sheetId="27601">
        <row r="9">
          <cell r="A9" t="str">
            <v>A</v>
          </cell>
        </row>
      </sheetData>
      <sheetData sheetId="27602">
        <row r="9">
          <cell r="A9" t="str">
            <v>A</v>
          </cell>
        </row>
      </sheetData>
      <sheetData sheetId="27603">
        <row r="9">
          <cell r="A9" t="str">
            <v>A</v>
          </cell>
        </row>
      </sheetData>
      <sheetData sheetId="27604">
        <row r="9">
          <cell r="A9" t="str">
            <v>A</v>
          </cell>
        </row>
      </sheetData>
      <sheetData sheetId="27605">
        <row r="9">
          <cell r="A9" t="str">
            <v>A</v>
          </cell>
        </row>
      </sheetData>
      <sheetData sheetId="27606">
        <row r="9">
          <cell r="A9" t="str">
            <v>A</v>
          </cell>
        </row>
      </sheetData>
      <sheetData sheetId="27607">
        <row r="9">
          <cell r="A9" t="str">
            <v>A</v>
          </cell>
        </row>
      </sheetData>
      <sheetData sheetId="27608">
        <row r="9">
          <cell r="A9" t="str">
            <v>A</v>
          </cell>
        </row>
      </sheetData>
      <sheetData sheetId="27609">
        <row r="9">
          <cell r="A9" t="str">
            <v>A</v>
          </cell>
        </row>
      </sheetData>
      <sheetData sheetId="27610">
        <row r="9">
          <cell r="A9" t="str">
            <v>A</v>
          </cell>
        </row>
      </sheetData>
      <sheetData sheetId="27611">
        <row r="9">
          <cell r="A9" t="str">
            <v>A</v>
          </cell>
        </row>
      </sheetData>
      <sheetData sheetId="27612">
        <row r="9">
          <cell r="A9" t="str">
            <v>A</v>
          </cell>
        </row>
      </sheetData>
      <sheetData sheetId="27613">
        <row r="9">
          <cell r="A9" t="str">
            <v>A</v>
          </cell>
        </row>
      </sheetData>
      <sheetData sheetId="27614">
        <row r="9">
          <cell r="A9" t="str">
            <v>A</v>
          </cell>
        </row>
      </sheetData>
      <sheetData sheetId="27615">
        <row r="9">
          <cell r="A9" t="str">
            <v>A</v>
          </cell>
        </row>
      </sheetData>
      <sheetData sheetId="27616">
        <row r="9">
          <cell r="A9" t="str">
            <v>A</v>
          </cell>
        </row>
      </sheetData>
      <sheetData sheetId="27617">
        <row r="9">
          <cell r="A9" t="str">
            <v>A</v>
          </cell>
        </row>
      </sheetData>
      <sheetData sheetId="27618">
        <row r="9">
          <cell r="A9" t="str">
            <v>A</v>
          </cell>
        </row>
      </sheetData>
      <sheetData sheetId="27619">
        <row r="9">
          <cell r="A9" t="str">
            <v>A</v>
          </cell>
        </row>
      </sheetData>
      <sheetData sheetId="27620">
        <row r="9">
          <cell r="A9" t="str">
            <v>A</v>
          </cell>
        </row>
      </sheetData>
      <sheetData sheetId="27621">
        <row r="9">
          <cell r="A9" t="str">
            <v>A</v>
          </cell>
        </row>
      </sheetData>
      <sheetData sheetId="27622">
        <row r="9">
          <cell r="A9" t="str">
            <v>A</v>
          </cell>
        </row>
      </sheetData>
      <sheetData sheetId="27623">
        <row r="9">
          <cell r="A9" t="str">
            <v>A</v>
          </cell>
        </row>
      </sheetData>
      <sheetData sheetId="27624">
        <row r="9">
          <cell r="A9" t="str">
            <v>A</v>
          </cell>
        </row>
      </sheetData>
      <sheetData sheetId="27625">
        <row r="9">
          <cell r="A9" t="str">
            <v>A</v>
          </cell>
        </row>
      </sheetData>
      <sheetData sheetId="27626">
        <row r="9">
          <cell r="A9" t="str">
            <v>A</v>
          </cell>
        </row>
      </sheetData>
      <sheetData sheetId="27627">
        <row r="9">
          <cell r="A9" t="str">
            <v>A</v>
          </cell>
        </row>
      </sheetData>
      <sheetData sheetId="27628" refreshError="1"/>
      <sheetData sheetId="27629" refreshError="1"/>
      <sheetData sheetId="27630">
        <row r="9">
          <cell r="A9" t="str">
            <v>A</v>
          </cell>
        </row>
      </sheetData>
      <sheetData sheetId="27631">
        <row r="9">
          <cell r="A9" t="str">
            <v>A</v>
          </cell>
        </row>
      </sheetData>
      <sheetData sheetId="27632">
        <row r="9">
          <cell r="A9" t="str">
            <v>A</v>
          </cell>
        </row>
      </sheetData>
      <sheetData sheetId="27633">
        <row r="9">
          <cell r="A9" t="str">
            <v>A</v>
          </cell>
        </row>
      </sheetData>
      <sheetData sheetId="27634" refreshError="1"/>
      <sheetData sheetId="27635" refreshError="1"/>
      <sheetData sheetId="27636" refreshError="1"/>
      <sheetData sheetId="27637" refreshError="1"/>
      <sheetData sheetId="27638" refreshError="1"/>
      <sheetData sheetId="27639" refreshError="1"/>
      <sheetData sheetId="27640" refreshError="1"/>
      <sheetData sheetId="27641" refreshError="1"/>
      <sheetData sheetId="27642" refreshError="1"/>
      <sheetData sheetId="27643" refreshError="1"/>
      <sheetData sheetId="27644" refreshError="1"/>
      <sheetData sheetId="27645" refreshError="1"/>
      <sheetData sheetId="27646" refreshError="1"/>
      <sheetData sheetId="27647" refreshError="1"/>
      <sheetData sheetId="27648" refreshError="1"/>
      <sheetData sheetId="27649" refreshError="1"/>
      <sheetData sheetId="27650" refreshError="1"/>
      <sheetData sheetId="27651" refreshError="1"/>
      <sheetData sheetId="27652" refreshError="1"/>
      <sheetData sheetId="27653">
        <row r="9">
          <cell r="A9" t="str">
            <v>A</v>
          </cell>
        </row>
      </sheetData>
      <sheetData sheetId="27654">
        <row r="9">
          <cell r="A9" t="str">
            <v>A</v>
          </cell>
        </row>
      </sheetData>
      <sheetData sheetId="27655">
        <row r="9">
          <cell r="A9" t="str">
            <v>A</v>
          </cell>
        </row>
      </sheetData>
      <sheetData sheetId="27656">
        <row r="9">
          <cell r="A9" t="str">
            <v>A</v>
          </cell>
        </row>
      </sheetData>
      <sheetData sheetId="27657">
        <row r="9">
          <cell r="A9" t="str">
            <v>A</v>
          </cell>
        </row>
      </sheetData>
      <sheetData sheetId="27658">
        <row r="9">
          <cell r="A9" t="str">
            <v>A</v>
          </cell>
        </row>
      </sheetData>
      <sheetData sheetId="27659">
        <row r="9">
          <cell r="A9" t="str">
            <v>A</v>
          </cell>
        </row>
      </sheetData>
      <sheetData sheetId="27660">
        <row r="9">
          <cell r="A9" t="str">
            <v>A</v>
          </cell>
        </row>
      </sheetData>
      <sheetData sheetId="27661" refreshError="1"/>
      <sheetData sheetId="27662">
        <row r="9">
          <cell r="A9" t="str">
            <v>A</v>
          </cell>
        </row>
      </sheetData>
      <sheetData sheetId="27663">
        <row r="9">
          <cell r="A9" t="str">
            <v>A</v>
          </cell>
        </row>
      </sheetData>
      <sheetData sheetId="27664">
        <row r="9">
          <cell r="A9" t="str">
            <v>A</v>
          </cell>
        </row>
      </sheetData>
      <sheetData sheetId="27665">
        <row r="9">
          <cell r="A9" t="str">
            <v>A</v>
          </cell>
        </row>
      </sheetData>
      <sheetData sheetId="27666">
        <row r="9">
          <cell r="A9" t="str">
            <v>A</v>
          </cell>
        </row>
      </sheetData>
      <sheetData sheetId="27667">
        <row r="9">
          <cell r="A9" t="str">
            <v>A</v>
          </cell>
        </row>
      </sheetData>
      <sheetData sheetId="27668">
        <row r="9">
          <cell r="A9" t="str">
            <v>A</v>
          </cell>
        </row>
      </sheetData>
      <sheetData sheetId="27669">
        <row r="9">
          <cell r="A9" t="str">
            <v>A</v>
          </cell>
        </row>
      </sheetData>
      <sheetData sheetId="27670">
        <row r="9">
          <cell r="A9" t="str">
            <v>A</v>
          </cell>
        </row>
      </sheetData>
      <sheetData sheetId="27671">
        <row r="9">
          <cell r="A9" t="str">
            <v>A</v>
          </cell>
        </row>
      </sheetData>
      <sheetData sheetId="27672">
        <row r="9">
          <cell r="A9" t="str">
            <v>A</v>
          </cell>
        </row>
      </sheetData>
      <sheetData sheetId="27673">
        <row r="9">
          <cell r="A9" t="str">
            <v>A</v>
          </cell>
        </row>
      </sheetData>
      <sheetData sheetId="27674">
        <row r="9">
          <cell r="A9" t="str">
            <v>A</v>
          </cell>
        </row>
      </sheetData>
      <sheetData sheetId="27675">
        <row r="9">
          <cell r="A9" t="str">
            <v>A</v>
          </cell>
        </row>
      </sheetData>
      <sheetData sheetId="27676">
        <row r="9">
          <cell r="A9" t="str">
            <v>A</v>
          </cell>
        </row>
      </sheetData>
      <sheetData sheetId="27677">
        <row r="9">
          <cell r="A9" t="str">
            <v>A</v>
          </cell>
        </row>
      </sheetData>
      <sheetData sheetId="27678">
        <row r="9">
          <cell r="A9" t="str">
            <v>A</v>
          </cell>
        </row>
      </sheetData>
      <sheetData sheetId="27679" refreshError="1"/>
      <sheetData sheetId="27680" refreshError="1"/>
      <sheetData sheetId="27681">
        <row r="9">
          <cell r="A9" t="str">
            <v>A</v>
          </cell>
        </row>
      </sheetData>
      <sheetData sheetId="27682">
        <row r="9">
          <cell r="A9" t="str">
            <v>A</v>
          </cell>
        </row>
      </sheetData>
      <sheetData sheetId="27683">
        <row r="9">
          <cell r="A9" t="str">
            <v>A</v>
          </cell>
        </row>
      </sheetData>
      <sheetData sheetId="27684">
        <row r="9">
          <cell r="A9" t="str">
            <v>A</v>
          </cell>
        </row>
      </sheetData>
      <sheetData sheetId="27685">
        <row r="9">
          <cell r="A9" t="str">
            <v>A</v>
          </cell>
        </row>
      </sheetData>
      <sheetData sheetId="27686">
        <row r="9">
          <cell r="A9" t="str">
            <v>A</v>
          </cell>
        </row>
      </sheetData>
      <sheetData sheetId="27687">
        <row r="9">
          <cell r="A9" t="str">
            <v>A</v>
          </cell>
        </row>
      </sheetData>
      <sheetData sheetId="27688">
        <row r="9">
          <cell r="A9" t="str">
            <v>A</v>
          </cell>
        </row>
      </sheetData>
      <sheetData sheetId="27689">
        <row r="9">
          <cell r="A9" t="str">
            <v>A</v>
          </cell>
        </row>
      </sheetData>
      <sheetData sheetId="27690">
        <row r="9">
          <cell r="A9" t="str">
            <v>A</v>
          </cell>
        </row>
      </sheetData>
      <sheetData sheetId="27691">
        <row r="9">
          <cell r="A9" t="str">
            <v>A</v>
          </cell>
        </row>
      </sheetData>
      <sheetData sheetId="27692">
        <row r="9">
          <cell r="A9" t="str">
            <v>A</v>
          </cell>
        </row>
      </sheetData>
      <sheetData sheetId="27693">
        <row r="9">
          <cell r="A9" t="str">
            <v>A</v>
          </cell>
        </row>
      </sheetData>
      <sheetData sheetId="27694">
        <row r="9">
          <cell r="A9" t="str">
            <v>A</v>
          </cell>
        </row>
      </sheetData>
      <sheetData sheetId="27695">
        <row r="9">
          <cell r="A9" t="str">
            <v>A</v>
          </cell>
        </row>
      </sheetData>
      <sheetData sheetId="27696">
        <row r="9">
          <cell r="A9" t="str">
            <v>A</v>
          </cell>
        </row>
      </sheetData>
      <sheetData sheetId="27697">
        <row r="9">
          <cell r="A9" t="str">
            <v>A</v>
          </cell>
        </row>
      </sheetData>
      <sheetData sheetId="27698">
        <row r="9">
          <cell r="A9" t="str">
            <v>A</v>
          </cell>
        </row>
      </sheetData>
      <sheetData sheetId="27699">
        <row r="9">
          <cell r="A9" t="str">
            <v>A</v>
          </cell>
        </row>
      </sheetData>
      <sheetData sheetId="27700">
        <row r="9">
          <cell r="A9" t="str">
            <v>A</v>
          </cell>
        </row>
      </sheetData>
      <sheetData sheetId="27701">
        <row r="9">
          <cell r="A9" t="str">
            <v>A</v>
          </cell>
        </row>
      </sheetData>
      <sheetData sheetId="27702">
        <row r="9">
          <cell r="A9" t="str">
            <v>A</v>
          </cell>
        </row>
      </sheetData>
      <sheetData sheetId="27703">
        <row r="9">
          <cell r="A9" t="str">
            <v>A</v>
          </cell>
        </row>
      </sheetData>
      <sheetData sheetId="27704">
        <row r="9">
          <cell r="A9" t="str">
            <v>A</v>
          </cell>
        </row>
      </sheetData>
      <sheetData sheetId="27705">
        <row r="9">
          <cell r="A9" t="str">
            <v>A</v>
          </cell>
        </row>
      </sheetData>
      <sheetData sheetId="27706">
        <row r="9">
          <cell r="A9" t="str">
            <v>A</v>
          </cell>
        </row>
      </sheetData>
      <sheetData sheetId="27707">
        <row r="9">
          <cell r="A9" t="str">
            <v>A</v>
          </cell>
        </row>
      </sheetData>
      <sheetData sheetId="27708">
        <row r="9">
          <cell r="A9" t="str">
            <v>A</v>
          </cell>
        </row>
      </sheetData>
      <sheetData sheetId="27709">
        <row r="9">
          <cell r="A9" t="str">
            <v>A</v>
          </cell>
        </row>
      </sheetData>
      <sheetData sheetId="27710">
        <row r="9">
          <cell r="A9" t="str">
            <v>A</v>
          </cell>
        </row>
      </sheetData>
      <sheetData sheetId="27711">
        <row r="9">
          <cell r="A9" t="str">
            <v>A</v>
          </cell>
        </row>
      </sheetData>
      <sheetData sheetId="27712">
        <row r="9">
          <cell r="A9" t="str">
            <v>A</v>
          </cell>
        </row>
      </sheetData>
      <sheetData sheetId="27713">
        <row r="9">
          <cell r="A9" t="str">
            <v>A</v>
          </cell>
        </row>
      </sheetData>
      <sheetData sheetId="27714">
        <row r="9">
          <cell r="A9" t="str">
            <v>A</v>
          </cell>
        </row>
      </sheetData>
      <sheetData sheetId="27715">
        <row r="9">
          <cell r="A9" t="str">
            <v>A</v>
          </cell>
        </row>
      </sheetData>
      <sheetData sheetId="27716">
        <row r="9">
          <cell r="A9" t="str">
            <v>A</v>
          </cell>
        </row>
      </sheetData>
      <sheetData sheetId="27717">
        <row r="9">
          <cell r="A9" t="str">
            <v>A</v>
          </cell>
        </row>
      </sheetData>
      <sheetData sheetId="27718">
        <row r="9">
          <cell r="A9" t="str">
            <v>A</v>
          </cell>
        </row>
      </sheetData>
      <sheetData sheetId="27719">
        <row r="9">
          <cell r="A9" t="str">
            <v>A</v>
          </cell>
        </row>
      </sheetData>
      <sheetData sheetId="27720">
        <row r="9">
          <cell r="A9" t="str">
            <v>A</v>
          </cell>
        </row>
      </sheetData>
      <sheetData sheetId="27721">
        <row r="9">
          <cell r="A9" t="str">
            <v>A</v>
          </cell>
        </row>
      </sheetData>
      <sheetData sheetId="27722">
        <row r="9">
          <cell r="A9" t="str">
            <v>A</v>
          </cell>
        </row>
      </sheetData>
      <sheetData sheetId="27723">
        <row r="9">
          <cell r="A9" t="str">
            <v>A</v>
          </cell>
        </row>
      </sheetData>
      <sheetData sheetId="27724">
        <row r="9">
          <cell r="A9" t="str">
            <v>A</v>
          </cell>
        </row>
      </sheetData>
      <sheetData sheetId="27725">
        <row r="9">
          <cell r="A9" t="str">
            <v>A</v>
          </cell>
        </row>
      </sheetData>
      <sheetData sheetId="27726">
        <row r="9">
          <cell r="A9" t="str">
            <v>A</v>
          </cell>
        </row>
      </sheetData>
      <sheetData sheetId="27727">
        <row r="9">
          <cell r="A9" t="str">
            <v>A</v>
          </cell>
        </row>
      </sheetData>
      <sheetData sheetId="27728">
        <row r="9">
          <cell r="A9" t="str">
            <v>A</v>
          </cell>
        </row>
      </sheetData>
      <sheetData sheetId="27729">
        <row r="9">
          <cell r="A9" t="str">
            <v>A</v>
          </cell>
        </row>
      </sheetData>
      <sheetData sheetId="27730">
        <row r="9">
          <cell r="A9" t="str">
            <v>A</v>
          </cell>
        </row>
      </sheetData>
      <sheetData sheetId="27731">
        <row r="9">
          <cell r="A9" t="str">
            <v>A</v>
          </cell>
        </row>
      </sheetData>
      <sheetData sheetId="27732">
        <row r="9">
          <cell r="A9" t="str">
            <v>A</v>
          </cell>
        </row>
      </sheetData>
      <sheetData sheetId="27733">
        <row r="9">
          <cell r="A9" t="str">
            <v>A</v>
          </cell>
        </row>
      </sheetData>
      <sheetData sheetId="27734">
        <row r="9">
          <cell r="A9" t="str">
            <v>A</v>
          </cell>
        </row>
      </sheetData>
      <sheetData sheetId="27735">
        <row r="9">
          <cell r="A9" t="str">
            <v>A</v>
          </cell>
        </row>
      </sheetData>
      <sheetData sheetId="27736">
        <row r="9">
          <cell r="A9" t="str">
            <v>A</v>
          </cell>
        </row>
      </sheetData>
      <sheetData sheetId="27737">
        <row r="9">
          <cell r="A9" t="str">
            <v>A</v>
          </cell>
        </row>
      </sheetData>
      <sheetData sheetId="27738">
        <row r="9">
          <cell r="A9" t="str">
            <v>A</v>
          </cell>
        </row>
      </sheetData>
      <sheetData sheetId="27739">
        <row r="9">
          <cell r="A9" t="str">
            <v>A</v>
          </cell>
        </row>
      </sheetData>
      <sheetData sheetId="27740">
        <row r="9">
          <cell r="A9" t="str">
            <v>A</v>
          </cell>
        </row>
      </sheetData>
      <sheetData sheetId="27741">
        <row r="9">
          <cell r="A9" t="str">
            <v>A</v>
          </cell>
        </row>
      </sheetData>
      <sheetData sheetId="27742">
        <row r="9">
          <cell r="A9" t="str">
            <v>A</v>
          </cell>
        </row>
      </sheetData>
      <sheetData sheetId="27743">
        <row r="9">
          <cell r="A9" t="str">
            <v>A</v>
          </cell>
        </row>
      </sheetData>
      <sheetData sheetId="27744">
        <row r="9">
          <cell r="A9" t="str">
            <v>A</v>
          </cell>
        </row>
      </sheetData>
      <sheetData sheetId="27745">
        <row r="9">
          <cell r="A9" t="str">
            <v>A</v>
          </cell>
        </row>
      </sheetData>
      <sheetData sheetId="27746">
        <row r="9">
          <cell r="A9" t="str">
            <v>A</v>
          </cell>
        </row>
      </sheetData>
      <sheetData sheetId="27747">
        <row r="9">
          <cell r="A9" t="str">
            <v>A</v>
          </cell>
        </row>
      </sheetData>
      <sheetData sheetId="27748">
        <row r="9">
          <cell r="A9" t="str">
            <v>A</v>
          </cell>
        </row>
      </sheetData>
      <sheetData sheetId="27749">
        <row r="9">
          <cell r="A9" t="str">
            <v>A</v>
          </cell>
        </row>
      </sheetData>
      <sheetData sheetId="27750">
        <row r="9">
          <cell r="A9" t="str">
            <v>A</v>
          </cell>
        </row>
      </sheetData>
      <sheetData sheetId="27751">
        <row r="9">
          <cell r="A9" t="str">
            <v>A</v>
          </cell>
        </row>
      </sheetData>
      <sheetData sheetId="27752">
        <row r="9">
          <cell r="A9" t="str">
            <v>A</v>
          </cell>
        </row>
      </sheetData>
      <sheetData sheetId="27753" refreshError="1"/>
      <sheetData sheetId="27754">
        <row r="9">
          <cell r="A9" t="str">
            <v>A</v>
          </cell>
        </row>
      </sheetData>
      <sheetData sheetId="27755">
        <row r="9">
          <cell r="A9" t="str">
            <v>A</v>
          </cell>
        </row>
      </sheetData>
      <sheetData sheetId="27756">
        <row r="9">
          <cell r="A9" t="str">
            <v>A</v>
          </cell>
        </row>
      </sheetData>
      <sheetData sheetId="27757" refreshError="1"/>
      <sheetData sheetId="27758" refreshError="1"/>
      <sheetData sheetId="27759" refreshError="1"/>
      <sheetData sheetId="27760" refreshError="1"/>
      <sheetData sheetId="27761" refreshError="1"/>
      <sheetData sheetId="27762" refreshError="1"/>
      <sheetData sheetId="27763" refreshError="1"/>
      <sheetData sheetId="27764" refreshError="1"/>
      <sheetData sheetId="27765" refreshError="1"/>
      <sheetData sheetId="27766" refreshError="1"/>
      <sheetData sheetId="27767" refreshError="1"/>
      <sheetData sheetId="27768" refreshError="1"/>
      <sheetData sheetId="27769" refreshError="1"/>
      <sheetData sheetId="27770" refreshError="1"/>
      <sheetData sheetId="27771" refreshError="1"/>
      <sheetData sheetId="27772" refreshError="1"/>
      <sheetData sheetId="27773" refreshError="1"/>
      <sheetData sheetId="27774" refreshError="1"/>
      <sheetData sheetId="27775" refreshError="1"/>
      <sheetData sheetId="27776" refreshError="1"/>
      <sheetData sheetId="27777" refreshError="1"/>
      <sheetData sheetId="27778" refreshError="1"/>
      <sheetData sheetId="27779" refreshError="1"/>
      <sheetData sheetId="27780" refreshError="1"/>
      <sheetData sheetId="27781" refreshError="1"/>
      <sheetData sheetId="27782" refreshError="1"/>
      <sheetData sheetId="27783" refreshError="1"/>
      <sheetData sheetId="27784" refreshError="1"/>
      <sheetData sheetId="27785" refreshError="1"/>
      <sheetData sheetId="27786" refreshError="1"/>
      <sheetData sheetId="27787" refreshError="1"/>
      <sheetData sheetId="27788" refreshError="1"/>
      <sheetData sheetId="27789" refreshError="1"/>
      <sheetData sheetId="27790" refreshError="1"/>
      <sheetData sheetId="27791" refreshError="1"/>
      <sheetData sheetId="27792" refreshError="1"/>
      <sheetData sheetId="27793" refreshError="1"/>
      <sheetData sheetId="27794" refreshError="1"/>
      <sheetData sheetId="27795" refreshError="1"/>
      <sheetData sheetId="27796" refreshError="1"/>
      <sheetData sheetId="27797">
        <row r="9">
          <cell r="A9" t="str">
            <v>A</v>
          </cell>
        </row>
      </sheetData>
      <sheetData sheetId="27798">
        <row r="9">
          <cell r="A9" t="str">
            <v>A</v>
          </cell>
        </row>
      </sheetData>
      <sheetData sheetId="27799">
        <row r="9">
          <cell r="A9" t="str">
            <v>A</v>
          </cell>
        </row>
      </sheetData>
      <sheetData sheetId="27800">
        <row r="9">
          <cell r="A9" t="str">
            <v>A</v>
          </cell>
        </row>
      </sheetData>
      <sheetData sheetId="27801">
        <row r="9">
          <cell r="A9" t="str">
            <v>A</v>
          </cell>
        </row>
      </sheetData>
      <sheetData sheetId="27802">
        <row r="9">
          <cell r="A9" t="str">
            <v>A</v>
          </cell>
        </row>
      </sheetData>
      <sheetData sheetId="27803">
        <row r="9">
          <cell r="A9" t="str">
            <v>A</v>
          </cell>
        </row>
      </sheetData>
      <sheetData sheetId="27804">
        <row r="9">
          <cell r="A9" t="str">
            <v>A</v>
          </cell>
        </row>
      </sheetData>
      <sheetData sheetId="27805">
        <row r="9">
          <cell r="A9" t="str">
            <v>A</v>
          </cell>
        </row>
      </sheetData>
      <sheetData sheetId="27806">
        <row r="9">
          <cell r="A9" t="str">
            <v>A</v>
          </cell>
        </row>
      </sheetData>
      <sheetData sheetId="27807">
        <row r="9">
          <cell r="A9" t="str">
            <v>A</v>
          </cell>
        </row>
      </sheetData>
      <sheetData sheetId="27808">
        <row r="9">
          <cell r="A9" t="str">
            <v>A</v>
          </cell>
        </row>
      </sheetData>
      <sheetData sheetId="27809">
        <row r="9">
          <cell r="A9" t="str">
            <v>A</v>
          </cell>
        </row>
      </sheetData>
      <sheetData sheetId="27810">
        <row r="9">
          <cell r="A9" t="str">
            <v>A</v>
          </cell>
        </row>
      </sheetData>
      <sheetData sheetId="27811">
        <row r="9">
          <cell r="A9" t="str">
            <v>A</v>
          </cell>
        </row>
      </sheetData>
      <sheetData sheetId="27812">
        <row r="9">
          <cell r="A9" t="str">
            <v>A</v>
          </cell>
        </row>
      </sheetData>
      <sheetData sheetId="27813">
        <row r="9">
          <cell r="A9" t="str">
            <v>A</v>
          </cell>
        </row>
      </sheetData>
      <sheetData sheetId="27814">
        <row r="9">
          <cell r="A9" t="str">
            <v>A</v>
          </cell>
        </row>
      </sheetData>
      <sheetData sheetId="27815">
        <row r="9">
          <cell r="A9" t="str">
            <v>A</v>
          </cell>
        </row>
      </sheetData>
      <sheetData sheetId="27816">
        <row r="9">
          <cell r="A9" t="str">
            <v>A</v>
          </cell>
        </row>
      </sheetData>
      <sheetData sheetId="27817">
        <row r="9">
          <cell r="A9" t="str">
            <v>A</v>
          </cell>
        </row>
      </sheetData>
      <sheetData sheetId="27818">
        <row r="9">
          <cell r="A9" t="str">
            <v>A</v>
          </cell>
        </row>
      </sheetData>
      <sheetData sheetId="27819">
        <row r="9">
          <cell r="A9" t="str">
            <v>A</v>
          </cell>
        </row>
      </sheetData>
      <sheetData sheetId="27820">
        <row r="9">
          <cell r="A9" t="str">
            <v>A</v>
          </cell>
        </row>
      </sheetData>
      <sheetData sheetId="27821">
        <row r="9">
          <cell r="A9" t="str">
            <v>A</v>
          </cell>
        </row>
      </sheetData>
      <sheetData sheetId="27822">
        <row r="9">
          <cell r="A9" t="str">
            <v>A</v>
          </cell>
        </row>
      </sheetData>
      <sheetData sheetId="27823">
        <row r="9">
          <cell r="A9" t="str">
            <v>A</v>
          </cell>
        </row>
      </sheetData>
      <sheetData sheetId="27824">
        <row r="9">
          <cell r="A9" t="str">
            <v>A</v>
          </cell>
        </row>
      </sheetData>
      <sheetData sheetId="27825">
        <row r="9">
          <cell r="A9" t="str">
            <v>A</v>
          </cell>
        </row>
      </sheetData>
      <sheetData sheetId="27826">
        <row r="9">
          <cell r="A9" t="str">
            <v>A</v>
          </cell>
        </row>
      </sheetData>
      <sheetData sheetId="27827">
        <row r="9">
          <cell r="A9" t="str">
            <v>A</v>
          </cell>
        </row>
      </sheetData>
      <sheetData sheetId="27828">
        <row r="9">
          <cell r="A9" t="str">
            <v>A</v>
          </cell>
        </row>
      </sheetData>
      <sheetData sheetId="27829">
        <row r="9">
          <cell r="A9" t="str">
            <v>A</v>
          </cell>
        </row>
      </sheetData>
      <sheetData sheetId="27830">
        <row r="9">
          <cell r="A9" t="str">
            <v>A</v>
          </cell>
        </row>
      </sheetData>
      <sheetData sheetId="27831">
        <row r="9">
          <cell r="A9" t="str">
            <v>A</v>
          </cell>
        </row>
      </sheetData>
      <sheetData sheetId="27832">
        <row r="9">
          <cell r="A9" t="str">
            <v>A</v>
          </cell>
        </row>
      </sheetData>
      <sheetData sheetId="27833">
        <row r="9">
          <cell r="A9" t="str">
            <v>A</v>
          </cell>
        </row>
      </sheetData>
      <sheetData sheetId="27834">
        <row r="9">
          <cell r="A9" t="str">
            <v>A</v>
          </cell>
        </row>
      </sheetData>
      <sheetData sheetId="27835">
        <row r="9">
          <cell r="A9" t="str">
            <v>A</v>
          </cell>
        </row>
      </sheetData>
      <sheetData sheetId="27836">
        <row r="9">
          <cell r="A9" t="str">
            <v>A</v>
          </cell>
        </row>
      </sheetData>
      <sheetData sheetId="27837">
        <row r="9">
          <cell r="A9" t="str">
            <v>A</v>
          </cell>
        </row>
      </sheetData>
      <sheetData sheetId="27838">
        <row r="9">
          <cell r="A9" t="str">
            <v>A</v>
          </cell>
        </row>
      </sheetData>
      <sheetData sheetId="27839">
        <row r="9">
          <cell r="A9" t="str">
            <v>A</v>
          </cell>
        </row>
      </sheetData>
      <sheetData sheetId="27840">
        <row r="9">
          <cell r="A9" t="str">
            <v>A</v>
          </cell>
        </row>
      </sheetData>
      <sheetData sheetId="27841">
        <row r="9">
          <cell r="A9" t="str">
            <v>A</v>
          </cell>
        </row>
      </sheetData>
      <sheetData sheetId="27842">
        <row r="9">
          <cell r="A9" t="str">
            <v>A</v>
          </cell>
        </row>
      </sheetData>
      <sheetData sheetId="27843">
        <row r="9">
          <cell r="A9" t="str">
            <v>A</v>
          </cell>
        </row>
      </sheetData>
      <sheetData sheetId="27844">
        <row r="9">
          <cell r="A9" t="str">
            <v>A</v>
          </cell>
        </row>
      </sheetData>
      <sheetData sheetId="27845">
        <row r="9">
          <cell r="A9" t="str">
            <v>A</v>
          </cell>
        </row>
      </sheetData>
      <sheetData sheetId="27846">
        <row r="9">
          <cell r="A9" t="str">
            <v>A</v>
          </cell>
        </row>
      </sheetData>
      <sheetData sheetId="27847">
        <row r="9">
          <cell r="A9" t="str">
            <v>A</v>
          </cell>
        </row>
      </sheetData>
      <sheetData sheetId="27848">
        <row r="9">
          <cell r="A9" t="str">
            <v>A</v>
          </cell>
        </row>
      </sheetData>
      <sheetData sheetId="27849">
        <row r="9">
          <cell r="A9" t="str">
            <v>A</v>
          </cell>
        </row>
      </sheetData>
      <sheetData sheetId="27850">
        <row r="9">
          <cell r="A9" t="str">
            <v>A</v>
          </cell>
        </row>
      </sheetData>
      <sheetData sheetId="27851">
        <row r="9">
          <cell r="A9" t="str">
            <v>A</v>
          </cell>
        </row>
      </sheetData>
      <sheetData sheetId="27852">
        <row r="9">
          <cell r="A9" t="str">
            <v>A</v>
          </cell>
        </row>
      </sheetData>
      <sheetData sheetId="27853">
        <row r="9">
          <cell r="A9" t="str">
            <v>A</v>
          </cell>
        </row>
      </sheetData>
      <sheetData sheetId="27854">
        <row r="9">
          <cell r="A9" t="str">
            <v>A</v>
          </cell>
        </row>
      </sheetData>
      <sheetData sheetId="27855">
        <row r="9">
          <cell r="A9" t="str">
            <v>A</v>
          </cell>
        </row>
      </sheetData>
      <sheetData sheetId="27856">
        <row r="9">
          <cell r="A9" t="str">
            <v>A</v>
          </cell>
        </row>
      </sheetData>
      <sheetData sheetId="27857">
        <row r="9">
          <cell r="A9" t="str">
            <v>A</v>
          </cell>
        </row>
      </sheetData>
      <sheetData sheetId="27858">
        <row r="9">
          <cell r="A9" t="str">
            <v>A</v>
          </cell>
        </row>
      </sheetData>
      <sheetData sheetId="27859">
        <row r="9">
          <cell r="A9" t="str">
            <v>A</v>
          </cell>
        </row>
      </sheetData>
      <sheetData sheetId="27860">
        <row r="9">
          <cell r="A9" t="str">
            <v>A</v>
          </cell>
        </row>
      </sheetData>
      <sheetData sheetId="27861">
        <row r="9">
          <cell r="A9" t="str">
            <v>A</v>
          </cell>
        </row>
      </sheetData>
      <sheetData sheetId="27862">
        <row r="9">
          <cell r="A9" t="str">
            <v>A</v>
          </cell>
        </row>
      </sheetData>
      <sheetData sheetId="27863">
        <row r="9">
          <cell r="A9" t="str">
            <v>A</v>
          </cell>
        </row>
      </sheetData>
      <sheetData sheetId="27864">
        <row r="9">
          <cell r="A9" t="str">
            <v>A</v>
          </cell>
        </row>
      </sheetData>
      <sheetData sheetId="27865">
        <row r="9">
          <cell r="A9" t="str">
            <v>A</v>
          </cell>
        </row>
      </sheetData>
      <sheetData sheetId="27866">
        <row r="9">
          <cell r="A9" t="str">
            <v>A</v>
          </cell>
        </row>
      </sheetData>
      <sheetData sheetId="27867">
        <row r="9">
          <cell r="A9" t="str">
            <v>A</v>
          </cell>
        </row>
      </sheetData>
      <sheetData sheetId="27868">
        <row r="9">
          <cell r="A9" t="str">
            <v>A</v>
          </cell>
        </row>
      </sheetData>
      <sheetData sheetId="27869">
        <row r="9">
          <cell r="A9" t="str">
            <v>A</v>
          </cell>
        </row>
      </sheetData>
      <sheetData sheetId="27870">
        <row r="9">
          <cell r="A9" t="str">
            <v>A</v>
          </cell>
        </row>
      </sheetData>
      <sheetData sheetId="27871">
        <row r="9">
          <cell r="A9" t="str">
            <v>A</v>
          </cell>
        </row>
      </sheetData>
      <sheetData sheetId="27872">
        <row r="9">
          <cell r="A9" t="str">
            <v>A</v>
          </cell>
        </row>
      </sheetData>
      <sheetData sheetId="27873">
        <row r="9">
          <cell r="A9" t="str">
            <v>A</v>
          </cell>
        </row>
      </sheetData>
      <sheetData sheetId="27874">
        <row r="9">
          <cell r="A9" t="str">
            <v>A</v>
          </cell>
        </row>
      </sheetData>
      <sheetData sheetId="27875">
        <row r="9">
          <cell r="A9" t="str">
            <v>A</v>
          </cell>
        </row>
      </sheetData>
      <sheetData sheetId="27876">
        <row r="9">
          <cell r="A9" t="str">
            <v>A</v>
          </cell>
        </row>
      </sheetData>
      <sheetData sheetId="27877">
        <row r="9">
          <cell r="A9" t="str">
            <v>A</v>
          </cell>
        </row>
      </sheetData>
      <sheetData sheetId="27878">
        <row r="9">
          <cell r="A9" t="str">
            <v>A</v>
          </cell>
        </row>
      </sheetData>
      <sheetData sheetId="27879">
        <row r="9">
          <cell r="A9" t="str">
            <v>A</v>
          </cell>
        </row>
      </sheetData>
      <sheetData sheetId="27880">
        <row r="9">
          <cell r="A9" t="str">
            <v>A</v>
          </cell>
        </row>
      </sheetData>
      <sheetData sheetId="27881">
        <row r="9">
          <cell r="A9" t="str">
            <v>A</v>
          </cell>
        </row>
      </sheetData>
      <sheetData sheetId="27882">
        <row r="9">
          <cell r="A9" t="str">
            <v>A</v>
          </cell>
        </row>
      </sheetData>
      <sheetData sheetId="27883">
        <row r="9">
          <cell r="A9" t="str">
            <v>A</v>
          </cell>
        </row>
      </sheetData>
      <sheetData sheetId="27884">
        <row r="9">
          <cell r="A9" t="str">
            <v>A</v>
          </cell>
        </row>
      </sheetData>
      <sheetData sheetId="27885">
        <row r="9">
          <cell r="A9" t="str">
            <v>A</v>
          </cell>
        </row>
      </sheetData>
      <sheetData sheetId="27886">
        <row r="9">
          <cell r="A9" t="str">
            <v>A</v>
          </cell>
        </row>
      </sheetData>
      <sheetData sheetId="27887">
        <row r="9">
          <cell r="A9" t="str">
            <v>A</v>
          </cell>
        </row>
      </sheetData>
      <sheetData sheetId="27888">
        <row r="9">
          <cell r="A9" t="str">
            <v>A</v>
          </cell>
        </row>
      </sheetData>
      <sheetData sheetId="27889">
        <row r="9">
          <cell r="A9" t="str">
            <v>A</v>
          </cell>
        </row>
      </sheetData>
      <sheetData sheetId="27890">
        <row r="9">
          <cell r="A9" t="str">
            <v>A</v>
          </cell>
        </row>
      </sheetData>
      <sheetData sheetId="27891">
        <row r="9">
          <cell r="A9" t="str">
            <v>A</v>
          </cell>
        </row>
      </sheetData>
      <sheetData sheetId="27892">
        <row r="9">
          <cell r="A9" t="str">
            <v>A</v>
          </cell>
        </row>
      </sheetData>
      <sheetData sheetId="27893">
        <row r="9">
          <cell r="A9" t="str">
            <v>A</v>
          </cell>
        </row>
      </sheetData>
      <sheetData sheetId="27894">
        <row r="9">
          <cell r="A9" t="str">
            <v>A</v>
          </cell>
        </row>
      </sheetData>
      <sheetData sheetId="27895">
        <row r="9">
          <cell r="A9" t="str">
            <v>A</v>
          </cell>
        </row>
      </sheetData>
      <sheetData sheetId="27896">
        <row r="9">
          <cell r="A9" t="str">
            <v>A</v>
          </cell>
        </row>
      </sheetData>
      <sheetData sheetId="27897">
        <row r="9">
          <cell r="A9" t="str">
            <v>A</v>
          </cell>
        </row>
      </sheetData>
      <sheetData sheetId="27898">
        <row r="9">
          <cell r="A9" t="str">
            <v>A</v>
          </cell>
        </row>
      </sheetData>
      <sheetData sheetId="27899">
        <row r="9">
          <cell r="A9" t="str">
            <v>A</v>
          </cell>
        </row>
      </sheetData>
      <sheetData sheetId="27900">
        <row r="9">
          <cell r="A9" t="str">
            <v>A</v>
          </cell>
        </row>
      </sheetData>
      <sheetData sheetId="27901">
        <row r="9">
          <cell r="A9" t="str">
            <v>A</v>
          </cell>
        </row>
      </sheetData>
      <sheetData sheetId="27902">
        <row r="9">
          <cell r="A9" t="str">
            <v>A</v>
          </cell>
        </row>
      </sheetData>
      <sheetData sheetId="27903">
        <row r="9">
          <cell r="A9" t="str">
            <v>A</v>
          </cell>
        </row>
      </sheetData>
      <sheetData sheetId="27904">
        <row r="9">
          <cell r="A9" t="str">
            <v>A</v>
          </cell>
        </row>
      </sheetData>
      <sheetData sheetId="27905">
        <row r="9">
          <cell r="A9" t="str">
            <v>A</v>
          </cell>
        </row>
      </sheetData>
      <sheetData sheetId="27906">
        <row r="9">
          <cell r="A9" t="str">
            <v>A</v>
          </cell>
        </row>
      </sheetData>
      <sheetData sheetId="27907">
        <row r="9">
          <cell r="A9" t="str">
            <v>A</v>
          </cell>
        </row>
      </sheetData>
      <sheetData sheetId="27908">
        <row r="9">
          <cell r="A9" t="str">
            <v>A</v>
          </cell>
        </row>
      </sheetData>
      <sheetData sheetId="27909">
        <row r="9">
          <cell r="A9" t="str">
            <v>A</v>
          </cell>
        </row>
      </sheetData>
      <sheetData sheetId="27910">
        <row r="9">
          <cell r="A9" t="str">
            <v>A</v>
          </cell>
        </row>
      </sheetData>
      <sheetData sheetId="27911">
        <row r="9">
          <cell r="A9" t="str">
            <v>A</v>
          </cell>
        </row>
      </sheetData>
      <sheetData sheetId="27912">
        <row r="9">
          <cell r="A9" t="str">
            <v>A</v>
          </cell>
        </row>
      </sheetData>
      <sheetData sheetId="27913">
        <row r="9">
          <cell r="A9" t="str">
            <v>A</v>
          </cell>
        </row>
      </sheetData>
      <sheetData sheetId="27914">
        <row r="9">
          <cell r="A9" t="str">
            <v>A</v>
          </cell>
        </row>
      </sheetData>
      <sheetData sheetId="27915">
        <row r="9">
          <cell r="A9" t="str">
            <v>A</v>
          </cell>
        </row>
      </sheetData>
      <sheetData sheetId="27916">
        <row r="9">
          <cell r="A9" t="str">
            <v>A</v>
          </cell>
        </row>
      </sheetData>
      <sheetData sheetId="27917">
        <row r="9">
          <cell r="A9" t="str">
            <v>A</v>
          </cell>
        </row>
      </sheetData>
      <sheetData sheetId="27918">
        <row r="9">
          <cell r="A9" t="str">
            <v>A</v>
          </cell>
        </row>
      </sheetData>
      <sheetData sheetId="27919">
        <row r="9">
          <cell r="A9" t="str">
            <v>A</v>
          </cell>
        </row>
      </sheetData>
      <sheetData sheetId="27920">
        <row r="9">
          <cell r="A9" t="str">
            <v>A</v>
          </cell>
        </row>
      </sheetData>
      <sheetData sheetId="27921">
        <row r="9">
          <cell r="A9" t="str">
            <v>A</v>
          </cell>
        </row>
      </sheetData>
      <sheetData sheetId="27922">
        <row r="9">
          <cell r="A9" t="str">
            <v>A</v>
          </cell>
        </row>
      </sheetData>
      <sheetData sheetId="27923">
        <row r="9">
          <cell r="A9" t="str">
            <v>A</v>
          </cell>
        </row>
      </sheetData>
      <sheetData sheetId="27924">
        <row r="9">
          <cell r="A9" t="str">
            <v>A</v>
          </cell>
        </row>
      </sheetData>
      <sheetData sheetId="27925">
        <row r="9">
          <cell r="A9" t="str">
            <v>A</v>
          </cell>
        </row>
      </sheetData>
      <sheetData sheetId="27926">
        <row r="9">
          <cell r="A9" t="str">
            <v>A</v>
          </cell>
        </row>
      </sheetData>
      <sheetData sheetId="27927">
        <row r="9">
          <cell r="A9" t="str">
            <v>A</v>
          </cell>
        </row>
      </sheetData>
      <sheetData sheetId="27928">
        <row r="9">
          <cell r="A9" t="str">
            <v>A</v>
          </cell>
        </row>
      </sheetData>
      <sheetData sheetId="27929">
        <row r="9">
          <cell r="A9" t="str">
            <v>A</v>
          </cell>
        </row>
      </sheetData>
      <sheetData sheetId="27930">
        <row r="9">
          <cell r="A9" t="str">
            <v>A</v>
          </cell>
        </row>
      </sheetData>
      <sheetData sheetId="27931">
        <row r="9">
          <cell r="A9" t="str">
            <v>A</v>
          </cell>
        </row>
      </sheetData>
      <sheetData sheetId="27932">
        <row r="9">
          <cell r="A9" t="str">
            <v>A</v>
          </cell>
        </row>
      </sheetData>
      <sheetData sheetId="27933">
        <row r="9">
          <cell r="A9" t="str">
            <v>A</v>
          </cell>
        </row>
      </sheetData>
      <sheetData sheetId="27934">
        <row r="9">
          <cell r="A9" t="str">
            <v>A</v>
          </cell>
        </row>
      </sheetData>
      <sheetData sheetId="27935">
        <row r="9">
          <cell r="A9" t="str">
            <v>A</v>
          </cell>
        </row>
      </sheetData>
      <sheetData sheetId="27936">
        <row r="9">
          <cell r="A9" t="str">
            <v>A</v>
          </cell>
        </row>
      </sheetData>
      <sheetData sheetId="27937">
        <row r="9">
          <cell r="A9" t="str">
            <v>A</v>
          </cell>
        </row>
      </sheetData>
      <sheetData sheetId="27938">
        <row r="9">
          <cell r="A9" t="str">
            <v>A</v>
          </cell>
        </row>
      </sheetData>
      <sheetData sheetId="27939">
        <row r="9">
          <cell r="A9" t="str">
            <v>A</v>
          </cell>
        </row>
      </sheetData>
      <sheetData sheetId="27940" refreshError="1"/>
      <sheetData sheetId="27941" refreshError="1"/>
      <sheetData sheetId="27942" refreshError="1"/>
      <sheetData sheetId="27943" refreshError="1"/>
      <sheetData sheetId="27944" refreshError="1"/>
      <sheetData sheetId="27945" refreshError="1"/>
      <sheetData sheetId="27946">
        <row r="9">
          <cell r="A9" t="str">
            <v>A</v>
          </cell>
        </row>
      </sheetData>
      <sheetData sheetId="27947">
        <row r="9">
          <cell r="A9" t="str">
            <v>A</v>
          </cell>
        </row>
      </sheetData>
      <sheetData sheetId="27948">
        <row r="9">
          <cell r="A9" t="str">
            <v>A</v>
          </cell>
        </row>
      </sheetData>
      <sheetData sheetId="27949">
        <row r="9">
          <cell r="A9" t="str">
            <v>A</v>
          </cell>
        </row>
      </sheetData>
      <sheetData sheetId="27950">
        <row r="9">
          <cell r="A9" t="str">
            <v>A</v>
          </cell>
        </row>
      </sheetData>
      <sheetData sheetId="27951">
        <row r="9">
          <cell r="A9" t="str">
            <v>A</v>
          </cell>
        </row>
      </sheetData>
      <sheetData sheetId="27952">
        <row r="9">
          <cell r="A9" t="str">
            <v>A</v>
          </cell>
        </row>
      </sheetData>
      <sheetData sheetId="27953">
        <row r="9">
          <cell r="A9" t="str">
            <v>A</v>
          </cell>
        </row>
      </sheetData>
      <sheetData sheetId="27954">
        <row r="9">
          <cell r="A9" t="str">
            <v>A</v>
          </cell>
        </row>
      </sheetData>
      <sheetData sheetId="27955">
        <row r="9">
          <cell r="A9" t="str">
            <v>A</v>
          </cell>
        </row>
      </sheetData>
      <sheetData sheetId="27956">
        <row r="9">
          <cell r="A9" t="str">
            <v>A</v>
          </cell>
        </row>
      </sheetData>
      <sheetData sheetId="27957">
        <row r="9">
          <cell r="A9" t="str">
            <v>A</v>
          </cell>
        </row>
      </sheetData>
      <sheetData sheetId="27958">
        <row r="9">
          <cell r="A9" t="str">
            <v>A</v>
          </cell>
        </row>
      </sheetData>
      <sheetData sheetId="27959">
        <row r="9">
          <cell r="A9" t="str">
            <v>A</v>
          </cell>
        </row>
      </sheetData>
      <sheetData sheetId="27960">
        <row r="9">
          <cell r="A9" t="str">
            <v>A</v>
          </cell>
        </row>
      </sheetData>
      <sheetData sheetId="27961" refreshError="1"/>
      <sheetData sheetId="27962" refreshError="1"/>
      <sheetData sheetId="27963" refreshError="1"/>
      <sheetData sheetId="27964" refreshError="1"/>
      <sheetData sheetId="27965" refreshError="1"/>
      <sheetData sheetId="27966" refreshError="1"/>
      <sheetData sheetId="27967" refreshError="1"/>
      <sheetData sheetId="27968" refreshError="1"/>
      <sheetData sheetId="27969" refreshError="1"/>
      <sheetData sheetId="27970" refreshError="1"/>
      <sheetData sheetId="27971" refreshError="1"/>
      <sheetData sheetId="27972" refreshError="1"/>
      <sheetData sheetId="27973" refreshError="1"/>
      <sheetData sheetId="27974" refreshError="1"/>
      <sheetData sheetId="27975" refreshError="1"/>
      <sheetData sheetId="27976" refreshError="1"/>
      <sheetData sheetId="27977" refreshError="1"/>
      <sheetData sheetId="27978" refreshError="1"/>
      <sheetData sheetId="27979" refreshError="1"/>
      <sheetData sheetId="27980" refreshError="1"/>
      <sheetData sheetId="27981" refreshError="1"/>
      <sheetData sheetId="27982" refreshError="1"/>
      <sheetData sheetId="27983" refreshError="1"/>
      <sheetData sheetId="27984" refreshError="1"/>
      <sheetData sheetId="27985" refreshError="1"/>
      <sheetData sheetId="27986" refreshError="1"/>
      <sheetData sheetId="27987" refreshError="1"/>
      <sheetData sheetId="27988" refreshError="1"/>
      <sheetData sheetId="27989" refreshError="1"/>
      <sheetData sheetId="27990" refreshError="1"/>
      <sheetData sheetId="27991" refreshError="1"/>
      <sheetData sheetId="27992" refreshError="1"/>
      <sheetData sheetId="27993" refreshError="1"/>
      <sheetData sheetId="27994" refreshError="1"/>
      <sheetData sheetId="27995" refreshError="1"/>
      <sheetData sheetId="27996" refreshError="1"/>
      <sheetData sheetId="27997" refreshError="1"/>
      <sheetData sheetId="27998" refreshError="1"/>
      <sheetData sheetId="27999" refreshError="1"/>
      <sheetData sheetId="28000" refreshError="1"/>
      <sheetData sheetId="28001" refreshError="1"/>
      <sheetData sheetId="28002" refreshError="1"/>
      <sheetData sheetId="28003" refreshError="1"/>
      <sheetData sheetId="28004" refreshError="1"/>
      <sheetData sheetId="28005" refreshError="1"/>
      <sheetData sheetId="28006" refreshError="1"/>
      <sheetData sheetId="28007" refreshError="1"/>
      <sheetData sheetId="28008" refreshError="1"/>
      <sheetData sheetId="28009" refreshError="1"/>
      <sheetData sheetId="28010" refreshError="1"/>
      <sheetData sheetId="28011" refreshError="1"/>
      <sheetData sheetId="28012" refreshError="1"/>
      <sheetData sheetId="28013" refreshError="1"/>
      <sheetData sheetId="28014" refreshError="1"/>
      <sheetData sheetId="28015" refreshError="1"/>
      <sheetData sheetId="28016" refreshError="1"/>
      <sheetData sheetId="28017" refreshError="1"/>
      <sheetData sheetId="28018" refreshError="1"/>
      <sheetData sheetId="28019" refreshError="1"/>
      <sheetData sheetId="28020" refreshError="1"/>
      <sheetData sheetId="28021" refreshError="1"/>
      <sheetData sheetId="28022" refreshError="1"/>
      <sheetData sheetId="28023" refreshError="1"/>
      <sheetData sheetId="28024" refreshError="1"/>
      <sheetData sheetId="28025" refreshError="1"/>
      <sheetData sheetId="28026" refreshError="1"/>
      <sheetData sheetId="28027" refreshError="1"/>
      <sheetData sheetId="28028" refreshError="1"/>
      <sheetData sheetId="28029" refreshError="1"/>
      <sheetData sheetId="28030" refreshError="1"/>
      <sheetData sheetId="28031" refreshError="1"/>
      <sheetData sheetId="28032" refreshError="1"/>
      <sheetData sheetId="28033" refreshError="1"/>
      <sheetData sheetId="28034" refreshError="1"/>
      <sheetData sheetId="28035" refreshError="1"/>
      <sheetData sheetId="28036" refreshError="1"/>
      <sheetData sheetId="28037" refreshError="1"/>
      <sheetData sheetId="28038" refreshError="1"/>
      <sheetData sheetId="28039" refreshError="1"/>
      <sheetData sheetId="28040" refreshError="1"/>
      <sheetData sheetId="28041" refreshError="1"/>
      <sheetData sheetId="28042" refreshError="1"/>
      <sheetData sheetId="28043" refreshError="1"/>
      <sheetData sheetId="28044" refreshError="1"/>
      <sheetData sheetId="28045" refreshError="1"/>
      <sheetData sheetId="28046" refreshError="1"/>
      <sheetData sheetId="28047" refreshError="1"/>
      <sheetData sheetId="28048" refreshError="1"/>
      <sheetData sheetId="28049" refreshError="1"/>
      <sheetData sheetId="28050" refreshError="1"/>
      <sheetData sheetId="28051" refreshError="1"/>
      <sheetData sheetId="28052" refreshError="1"/>
      <sheetData sheetId="28053" refreshError="1"/>
      <sheetData sheetId="28054" refreshError="1"/>
      <sheetData sheetId="28055" refreshError="1"/>
      <sheetData sheetId="28056" refreshError="1"/>
      <sheetData sheetId="28057" refreshError="1"/>
      <sheetData sheetId="28058" refreshError="1"/>
      <sheetData sheetId="28059" refreshError="1"/>
      <sheetData sheetId="28060" refreshError="1"/>
      <sheetData sheetId="28061" refreshError="1"/>
      <sheetData sheetId="28062" refreshError="1"/>
      <sheetData sheetId="28063" refreshError="1"/>
      <sheetData sheetId="28064" refreshError="1"/>
      <sheetData sheetId="28065" refreshError="1"/>
      <sheetData sheetId="28066" refreshError="1"/>
      <sheetData sheetId="28067" refreshError="1"/>
      <sheetData sheetId="28068" refreshError="1"/>
      <sheetData sheetId="28069" refreshError="1"/>
      <sheetData sheetId="28070" refreshError="1"/>
      <sheetData sheetId="28071" refreshError="1"/>
      <sheetData sheetId="28072" refreshError="1"/>
      <sheetData sheetId="28073" refreshError="1"/>
      <sheetData sheetId="28074" refreshError="1"/>
      <sheetData sheetId="28075" refreshError="1"/>
      <sheetData sheetId="28076" refreshError="1"/>
      <sheetData sheetId="28077" refreshError="1"/>
      <sheetData sheetId="28078" refreshError="1"/>
      <sheetData sheetId="28079" refreshError="1"/>
      <sheetData sheetId="28080" refreshError="1"/>
      <sheetData sheetId="28081" refreshError="1"/>
      <sheetData sheetId="28082" refreshError="1"/>
      <sheetData sheetId="28083" refreshError="1"/>
      <sheetData sheetId="28084" refreshError="1"/>
      <sheetData sheetId="28085" refreshError="1"/>
      <sheetData sheetId="28086" refreshError="1"/>
      <sheetData sheetId="28087" refreshError="1"/>
      <sheetData sheetId="28088" refreshError="1"/>
      <sheetData sheetId="28089" refreshError="1"/>
      <sheetData sheetId="28090" refreshError="1"/>
      <sheetData sheetId="28091" refreshError="1"/>
      <sheetData sheetId="28092" refreshError="1"/>
      <sheetData sheetId="28093" refreshError="1"/>
      <sheetData sheetId="28094" refreshError="1"/>
      <sheetData sheetId="28095" refreshError="1"/>
      <sheetData sheetId="28096" refreshError="1"/>
      <sheetData sheetId="28097" refreshError="1"/>
      <sheetData sheetId="28098" refreshError="1"/>
      <sheetData sheetId="28099" refreshError="1"/>
      <sheetData sheetId="28100" refreshError="1"/>
      <sheetData sheetId="28101" refreshError="1"/>
      <sheetData sheetId="28102" refreshError="1"/>
      <sheetData sheetId="28103" refreshError="1"/>
      <sheetData sheetId="28104" refreshError="1"/>
      <sheetData sheetId="28105" refreshError="1"/>
      <sheetData sheetId="28106" refreshError="1"/>
      <sheetData sheetId="28107" refreshError="1"/>
      <sheetData sheetId="28108" refreshError="1"/>
      <sheetData sheetId="28109" refreshError="1"/>
      <sheetData sheetId="28110" refreshError="1"/>
      <sheetData sheetId="28111" refreshError="1"/>
      <sheetData sheetId="28112" refreshError="1"/>
      <sheetData sheetId="28113" refreshError="1"/>
      <sheetData sheetId="28114" refreshError="1"/>
      <sheetData sheetId="28115" refreshError="1"/>
      <sheetData sheetId="28116" refreshError="1"/>
      <sheetData sheetId="28117" refreshError="1"/>
      <sheetData sheetId="28118" refreshError="1"/>
      <sheetData sheetId="28119" refreshError="1"/>
      <sheetData sheetId="28120" refreshError="1"/>
      <sheetData sheetId="28121" refreshError="1"/>
      <sheetData sheetId="28122" refreshError="1"/>
      <sheetData sheetId="28123" refreshError="1"/>
      <sheetData sheetId="28124" refreshError="1"/>
      <sheetData sheetId="28125" refreshError="1"/>
      <sheetData sheetId="28126" refreshError="1"/>
      <sheetData sheetId="28127" refreshError="1"/>
      <sheetData sheetId="28128" refreshError="1"/>
      <sheetData sheetId="28129" refreshError="1"/>
      <sheetData sheetId="28130" refreshError="1"/>
      <sheetData sheetId="28131" refreshError="1"/>
      <sheetData sheetId="28132" refreshError="1"/>
      <sheetData sheetId="28133" refreshError="1"/>
      <sheetData sheetId="28134" refreshError="1"/>
      <sheetData sheetId="28135" refreshError="1"/>
      <sheetData sheetId="28136" refreshError="1"/>
      <sheetData sheetId="28137" refreshError="1"/>
      <sheetData sheetId="28138" refreshError="1"/>
      <sheetData sheetId="28139" refreshError="1"/>
      <sheetData sheetId="28140" refreshError="1"/>
      <sheetData sheetId="28141" refreshError="1"/>
      <sheetData sheetId="28142" refreshError="1"/>
      <sheetData sheetId="28143" refreshError="1"/>
      <sheetData sheetId="28144" refreshError="1"/>
      <sheetData sheetId="28145" refreshError="1"/>
      <sheetData sheetId="28146" refreshError="1"/>
      <sheetData sheetId="28147" refreshError="1"/>
      <sheetData sheetId="28148"/>
      <sheetData sheetId="28149" refreshError="1"/>
      <sheetData sheetId="28150"/>
      <sheetData sheetId="28151">
        <row r="9">
          <cell r="A9" t="str">
            <v>A</v>
          </cell>
        </row>
      </sheetData>
      <sheetData sheetId="28152" refreshError="1"/>
      <sheetData sheetId="28153"/>
      <sheetData sheetId="28154" refreshError="1"/>
      <sheetData sheetId="28155">
        <row r="9">
          <cell r="A9" t="str">
            <v>A</v>
          </cell>
        </row>
      </sheetData>
      <sheetData sheetId="28156" refreshError="1"/>
      <sheetData sheetId="28157">
        <row r="9">
          <cell r="A9" t="str">
            <v>A</v>
          </cell>
        </row>
      </sheetData>
      <sheetData sheetId="28158"/>
      <sheetData sheetId="28159">
        <row r="9">
          <cell r="A9" t="str">
            <v>A</v>
          </cell>
        </row>
      </sheetData>
      <sheetData sheetId="28160">
        <row r="9">
          <cell r="A9" t="str">
            <v>A</v>
          </cell>
        </row>
      </sheetData>
      <sheetData sheetId="28161"/>
      <sheetData sheetId="28162">
        <row r="9">
          <cell r="A9" t="str">
            <v>A</v>
          </cell>
        </row>
      </sheetData>
      <sheetData sheetId="28163"/>
      <sheetData sheetId="28164"/>
      <sheetData sheetId="28165">
        <row r="9">
          <cell r="A9" t="str">
            <v>A</v>
          </cell>
        </row>
      </sheetData>
      <sheetData sheetId="28166">
        <row r="9">
          <cell r="A9" t="str">
            <v>A</v>
          </cell>
        </row>
      </sheetData>
      <sheetData sheetId="28167">
        <row r="9">
          <cell r="A9" t="str">
            <v>A</v>
          </cell>
        </row>
      </sheetData>
      <sheetData sheetId="28168">
        <row r="9">
          <cell r="A9" t="str">
            <v>A</v>
          </cell>
        </row>
      </sheetData>
      <sheetData sheetId="28169">
        <row r="9">
          <cell r="A9" t="str">
            <v>A</v>
          </cell>
        </row>
      </sheetData>
      <sheetData sheetId="28170">
        <row r="9">
          <cell r="A9" t="str">
            <v>A</v>
          </cell>
        </row>
      </sheetData>
      <sheetData sheetId="28171">
        <row r="9">
          <cell r="A9" t="str">
            <v>A</v>
          </cell>
        </row>
      </sheetData>
      <sheetData sheetId="28172">
        <row r="9">
          <cell r="A9" t="str">
            <v>A</v>
          </cell>
        </row>
      </sheetData>
      <sheetData sheetId="28173" refreshError="1"/>
      <sheetData sheetId="28174" refreshError="1"/>
      <sheetData sheetId="28175">
        <row r="9">
          <cell r="A9" t="str">
            <v>A</v>
          </cell>
        </row>
      </sheetData>
      <sheetData sheetId="28176">
        <row r="9">
          <cell r="A9" t="str">
            <v>A</v>
          </cell>
        </row>
      </sheetData>
      <sheetData sheetId="28177">
        <row r="9">
          <cell r="A9" t="str">
            <v>A</v>
          </cell>
        </row>
      </sheetData>
      <sheetData sheetId="28178">
        <row r="9">
          <cell r="A9" t="str">
            <v>A</v>
          </cell>
        </row>
      </sheetData>
      <sheetData sheetId="28179">
        <row r="9">
          <cell r="A9" t="str">
            <v>A</v>
          </cell>
        </row>
      </sheetData>
      <sheetData sheetId="28180">
        <row r="9">
          <cell r="A9" t="str">
            <v>A</v>
          </cell>
        </row>
      </sheetData>
      <sheetData sheetId="28181">
        <row r="9">
          <cell r="A9" t="str">
            <v>A</v>
          </cell>
        </row>
      </sheetData>
      <sheetData sheetId="28182">
        <row r="9">
          <cell r="A9" t="str">
            <v>A</v>
          </cell>
        </row>
      </sheetData>
      <sheetData sheetId="28183">
        <row r="9">
          <cell r="A9" t="str">
            <v>A</v>
          </cell>
        </row>
      </sheetData>
      <sheetData sheetId="28184">
        <row r="9">
          <cell r="A9" t="str">
            <v>A</v>
          </cell>
        </row>
      </sheetData>
      <sheetData sheetId="28185"/>
      <sheetData sheetId="28186"/>
      <sheetData sheetId="28187">
        <row r="9">
          <cell r="A9" t="str">
            <v>A</v>
          </cell>
        </row>
      </sheetData>
      <sheetData sheetId="28188">
        <row r="9">
          <cell r="A9" t="str">
            <v>A</v>
          </cell>
        </row>
      </sheetData>
      <sheetData sheetId="28189">
        <row r="9">
          <cell r="A9" t="str">
            <v>A</v>
          </cell>
        </row>
      </sheetData>
      <sheetData sheetId="28190">
        <row r="9">
          <cell r="A9" t="str">
            <v>A</v>
          </cell>
        </row>
      </sheetData>
      <sheetData sheetId="28191">
        <row r="9">
          <cell r="A9" t="str">
            <v>A</v>
          </cell>
        </row>
      </sheetData>
      <sheetData sheetId="28192">
        <row r="9">
          <cell r="A9" t="str">
            <v>A</v>
          </cell>
        </row>
      </sheetData>
      <sheetData sheetId="28193">
        <row r="9">
          <cell r="A9" t="str">
            <v>A</v>
          </cell>
        </row>
      </sheetData>
      <sheetData sheetId="28194">
        <row r="9">
          <cell r="A9" t="str">
            <v>A</v>
          </cell>
        </row>
      </sheetData>
      <sheetData sheetId="28195">
        <row r="9">
          <cell r="A9" t="str">
            <v>A</v>
          </cell>
        </row>
      </sheetData>
      <sheetData sheetId="28196" refreshError="1"/>
      <sheetData sheetId="28197" refreshError="1"/>
      <sheetData sheetId="28198">
        <row r="9">
          <cell r="A9" t="str">
            <v>A</v>
          </cell>
        </row>
      </sheetData>
      <sheetData sheetId="28199">
        <row r="9">
          <cell r="A9" t="str">
            <v>A</v>
          </cell>
        </row>
      </sheetData>
      <sheetData sheetId="28200" refreshError="1"/>
      <sheetData sheetId="28201">
        <row r="9">
          <cell r="A9" t="str">
            <v>A</v>
          </cell>
        </row>
      </sheetData>
      <sheetData sheetId="28202">
        <row r="9">
          <cell r="A9" t="str">
            <v>A</v>
          </cell>
        </row>
      </sheetData>
      <sheetData sheetId="28203">
        <row r="9">
          <cell r="A9" t="str">
            <v>A</v>
          </cell>
        </row>
      </sheetData>
      <sheetData sheetId="28204">
        <row r="9">
          <cell r="A9" t="str">
            <v>A</v>
          </cell>
        </row>
      </sheetData>
      <sheetData sheetId="28205">
        <row r="9">
          <cell r="A9" t="str">
            <v>A</v>
          </cell>
        </row>
      </sheetData>
      <sheetData sheetId="28206">
        <row r="9">
          <cell r="A9" t="str">
            <v>A</v>
          </cell>
        </row>
      </sheetData>
      <sheetData sheetId="28207">
        <row r="9">
          <cell r="A9" t="str">
            <v>A</v>
          </cell>
        </row>
      </sheetData>
      <sheetData sheetId="28208">
        <row r="9">
          <cell r="A9" t="str">
            <v>A</v>
          </cell>
        </row>
      </sheetData>
      <sheetData sheetId="28209">
        <row r="9">
          <cell r="A9" t="str">
            <v>A</v>
          </cell>
        </row>
      </sheetData>
      <sheetData sheetId="28210">
        <row r="9">
          <cell r="A9" t="str">
            <v>A</v>
          </cell>
        </row>
      </sheetData>
      <sheetData sheetId="28211">
        <row r="9">
          <cell r="A9" t="str">
            <v>A</v>
          </cell>
        </row>
      </sheetData>
      <sheetData sheetId="28212">
        <row r="9">
          <cell r="A9" t="str">
            <v>A</v>
          </cell>
        </row>
      </sheetData>
      <sheetData sheetId="28213">
        <row r="9">
          <cell r="A9" t="str">
            <v>A</v>
          </cell>
        </row>
      </sheetData>
      <sheetData sheetId="28214">
        <row r="9">
          <cell r="A9" t="str">
            <v>A</v>
          </cell>
        </row>
      </sheetData>
      <sheetData sheetId="28215">
        <row r="9">
          <cell r="A9" t="str">
            <v>A</v>
          </cell>
        </row>
      </sheetData>
      <sheetData sheetId="28216">
        <row r="9">
          <cell r="A9" t="str">
            <v>A</v>
          </cell>
        </row>
      </sheetData>
      <sheetData sheetId="28217">
        <row r="9">
          <cell r="A9" t="str">
            <v>A</v>
          </cell>
        </row>
      </sheetData>
      <sheetData sheetId="28218">
        <row r="9">
          <cell r="A9" t="str">
            <v>A</v>
          </cell>
        </row>
      </sheetData>
      <sheetData sheetId="28219">
        <row r="9">
          <cell r="A9" t="str">
            <v>A</v>
          </cell>
        </row>
      </sheetData>
      <sheetData sheetId="28220">
        <row r="9">
          <cell r="A9" t="str">
            <v>A</v>
          </cell>
        </row>
      </sheetData>
      <sheetData sheetId="28221">
        <row r="9">
          <cell r="A9" t="str">
            <v>A</v>
          </cell>
        </row>
      </sheetData>
      <sheetData sheetId="28222">
        <row r="9">
          <cell r="A9" t="str">
            <v>A</v>
          </cell>
        </row>
      </sheetData>
      <sheetData sheetId="28223">
        <row r="9">
          <cell r="A9" t="str">
            <v>A</v>
          </cell>
        </row>
      </sheetData>
      <sheetData sheetId="28224">
        <row r="9">
          <cell r="A9" t="str">
            <v>A</v>
          </cell>
        </row>
      </sheetData>
      <sheetData sheetId="28225">
        <row r="9">
          <cell r="A9" t="str">
            <v>A</v>
          </cell>
        </row>
      </sheetData>
      <sheetData sheetId="28226">
        <row r="9">
          <cell r="A9" t="str">
            <v>A</v>
          </cell>
        </row>
      </sheetData>
      <sheetData sheetId="28227">
        <row r="9">
          <cell r="A9" t="str">
            <v>A</v>
          </cell>
        </row>
      </sheetData>
      <sheetData sheetId="28228">
        <row r="9">
          <cell r="A9" t="str">
            <v>A</v>
          </cell>
        </row>
      </sheetData>
      <sheetData sheetId="28229">
        <row r="9">
          <cell r="A9" t="str">
            <v>A</v>
          </cell>
        </row>
      </sheetData>
      <sheetData sheetId="28230">
        <row r="9">
          <cell r="A9" t="str">
            <v>A</v>
          </cell>
        </row>
      </sheetData>
      <sheetData sheetId="28231">
        <row r="9">
          <cell r="A9" t="str">
            <v>A</v>
          </cell>
        </row>
      </sheetData>
      <sheetData sheetId="28232">
        <row r="9">
          <cell r="A9" t="str">
            <v>A</v>
          </cell>
        </row>
      </sheetData>
      <sheetData sheetId="28233">
        <row r="9">
          <cell r="A9" t="str">
            <v>A</v>
          </cell>
        </row>
      </sheetData>
      <sheetData sheetId="28234">
        <row r="9">
          <cell r="A9" t="str">
            <v>A</v>
          </cell>
        </row>
      </sheetData>
      <sheetData sheetId="28235">
        <row r="9">
          <cell r="A9" t="str">
            <v>A</v>
          </cell>
        </row>
      </sheetData>
      <sheetData sheetId="28236">
        <row r="9">
          <cell r="A9" t="str">
            <v>A</v>
          </cell>
        </row>
      </sheetData>
      <sheetData sheetId="28237">
        <row r="9">
          <cell r="A9" t="str">
            <v>A</v>
          </cell>
        </row>
      </sheetData>
      <sheetData sheetId="28238">
        <row r="9">
          <cell r="A9" t="str">
            <v>A</v>
          </cell>
        </row>
      </sheetData>
      <sheetData sheetId="28239">
        <row r="9">
          <cell r="A9" t="str">
            <v>A</v>
          </cell>
        </row>
      </sheetData>
      <sheetData sheetId="28240">
        <row r="9">
          <cell r="A9" t="str">
            <v>A</v>
          </cell>
        </row>
      </sheetData>
      <sheetData sheetId="28241">
        <row r="9">
          <cell r="A9" t="str">
            <v>A</v>
          </cell>
        </row>
      </sheetData>
      <sheetData sheetId="28242">
        <row r="9">
          <cell r="A9" t="str">
            <v>A</v>
          </cell>
        </row>
      </sheetData>
      <sheetData sheetId="28243">
        <row r="9">
          <cell r="A9" t="str">
            <v>A</v>
          </cell>
        </row>
      </sheetData>
      <sheetData sheetId="28244">
        <row r="9">
          <cell r="A9" t="str">
            <v>A</v>
          </cell>
        </row>
      </sheetData>
      <sheetData sheetId="28245">
        <row r="9">
          <cell r="A9" t="str">
            <v>A</v>
          </cell>
        </row>
      </sheetData>
      <sheetData sheetId="28246">
        <row r="9">
          <cell r="A9" t="str">
            <v>A</v>
          </cell>
        </row>
      </sheetData>
      <sheetData sheetId="28247">
        <row r="9">
          <cell r="A9" t="str">
            <v>A</v>
          </cell>
        </row>
      </sheetData>
      <sheetData sheetId="28248">
        <row r="9">
          <cell r="A9" t="str">
            <v>A</v>
          </cell>
        </row>
      </sheetData>
      <sheetData sheetId="28249">
        <row r="9">
          <cell r="A9" t="str">
            <v>A</v>
          </cell>
        </row>
      </sheetData>
      <sheetData sheetId="28250">
        <row r="9">
          <cell r="A9" t="str">
            <v>A</v>
          </cell>
        </row>
      </sheetData>
      <sheetData sheetId="28251">
        <row r="9">
          <cell r="A9" t="str">
            <v>A</v>
          </cell>
        </row>
      </sheetData>
      <sheetData sheetId="28252">
        <row r="9">
          <cell r="A9" t="str">
            <v>A</v>
          </cell>
        </row>
      </sheetData>
      <sheetData sheetId="28253">
        <row r="9">
          <cell r="A9" t="str">
            <v>A</v>
          </cell>
        </row>
      </sheetData>
      <sheetData sheetId="28254">
        <row r="9">
          <cell r="A9" t="str">
            <v>A</v>
          </cell>
        </row>
      </sheetData>
      <sheetData sheetId="28255">
        <row r="9">
          <cell r="A9" t="str">
            <v>A</v>
          </cell>
        </row>
      </sheetData>
      <sheetData sheetId="28256">
        <row r="9">
          <cell r="A9" t="str">
            <v>A</v>
          </cell>
        </row>
      </sheetData>
      <sheetData sheetId="28257">
        <row r="9">
          <cell r="A9" t="str">
            <v>A</v>
          </cell>
        </row>
      </sheetData>
      <sheetData sheetId="28258">
        <row r="9">
          <cell r="A9" t="str">
            <v>A</v>
          </cell>
        </row>
      </sheetData>
      <sheetData sheetId="28259">
        <row r="9">
          <cell r="A9" t="str">
            <v>A</v>
          </cell>
        </row>
      </sheetData>
      <sheetData sheetId="28260">
        <row r="9">
          <cell r="A9" t="str">
            <v>A</v>
          </cell>
        </row>
      </sheetData>
      <sheetData sheetId="28261">
        <row r="9">
          <cell r="A9" t="str">
            <v>A</v>
          </cell>
        </row>
      </sheetData>
      <sheetData sheetId="28262">
        <row r="9">
          <cell r="A9" t="str">
            <v>A</v>
          </cell>
        </row>
      </sheetData>
      <sheetData sheetId="28263">
        <row r="9">
          <cell r="A9" t="str">
            <v>A</v>
          </cell>
        </row>
      </sheetData>
      <sheetData sheetId="28264">
        <row r="9">
          <cell r="A9" t="str">
            <v>A</v>
          </cell>
        </row>
      </sheetData>
      <sheetData sheetId="28265">
        <row r="9">
          <cell r="A9" t="str">
            <v>A</v>
          </cell>
        </row>
      </sheetData>
      <sheetData sheetId="28266">
        <row r="9">
          <cell r="A9" t="str">
            <v>A</v>
          </cell>
        </row>
      </sheetData>
      <sheetData sheetId="28267">
        <row r="9">
          <cell r="A9" t="str">
            <v>A</v>
          </cell>
        </row>
      </sheetData>
      <sheetData sheetId="28268">
        <row r="9">
          <cell r="A9" t="str">
            <v>A</v>
          </cell>
        </row>
      </sheetData>
      <sheetData sheetId="28269">
        <row r="9">
          <cell r="A9" t="str">
            <v>A</v>
          </cell>
        </row>
      </sheetData>
      <sheetData sheetId="28270">
        <row r="9">
          <cell r="A9" t="str">
            <v>A</v>
          </cell>
        </row>
      </sheetData>
      <sheetData sheetId="28271">
        <row r="9">
          <cell r="A9" t="str">
            <v>A</v>
          </cell>
        </row>
      </sheetData>
      <sheetData sheetId="28272">
        <row r="9">
          <cell r="A9" t="str">
            <v>A</v>
          </cell>
        </row>
      </sheetData>
      <sheetData sheetId="28273">
        <row r="9">
          <cell r="A9" t="str">
            <v>A</v>
          </cell>
        </row>
      </sheetData>
      <sheetData sheetId="28274">
        <row r="9">
          <cell r="A9" t="str">
            <v>A</v>
          </cell>
        </row>
      </sheetData>
      <sheetData sheetId="28275"/>
      <sheetData sheetId="28276" refreshError="1"/>
      <sheetData sheetId="28277">
        <row r="9">
          <cell r="A9" t="str">
            <v>A</v>
          </cell>
        </row>
      </sheetData>
      <sheetData sheetId="28278">
        <row r="9">
          <cell r="A9" t="str">
            <v>A</v>
          </cell>
        </row>
      </sheetData>
      <sheetData sheetId="28279">
        <row r="9">
          <cell r="A9" t="str">
            <v>A</v>
          </cell>
        </row>
      </sheetData>
      <sheetData sheetId="28280">
        <row r="9">
          <cell r="A9" t="str">
            <v>A</v>
          </cell>
        </row>
      </sheetData>
      <sheetData sheetId="28281">
        <row r="9">
          <cell r="A9" t="str">
            <v>A</v>
          </cell>
        </row>
      </sheetData>
      <sheetData sheetId="28282"/>
      <sheetData sheetId="28283"/>
      <sheetData sheetId="28284">
        <row r="9">
          <cell r="A9" t="str">
            <v>A</v>
          </cell>
        </row>
      </sheetData>
      <sheetData sheetId="28285">
        <row r="9">
          <cell r="A9" t="str">
            <v>A</v>
          </cell>
        </row>
      </sheetData>
      <sheetData sheetId="28286">
        <row r="9">
          <cell r="A9" t="str">
            <v>A</v>
          </cell>
        </row>
      </sheetData>
      <sheetData sheetId="28287" refreshError="1"/>
      <sheetData sheetId="28288" refreshError="1"/>
      <sheetData sheetId="28289" refreshError="1"/>
      <sheetData sheetId="28290" refreshError="1"/>
      <sheetData sheetId="28291" refreshError="1"/>
      <sheetData sheetId="28292" refreshError="1"/>
      <sheetData sheetId="28293">
        <row r="9">
          <cell r="A9" t="str">
            <v>A</v>
          </cell>
        </row>
      </sheetData>
      <sheetData sheetId="28294"/>
      <sheetData sheetId="28295">
        <row r="9">
          <cell r="A9" t="str">
            <v>A</v>
          </cell>
        </row>
      </sheetData>
      <sheetData sheetId="28296"/>
      <sheetData sheetId="28297">
        <row r="9">
          <cell r="A9" t="str">
            <v>A</v>
          </cell>
        </row>
      </sheetData>
      <sheetData sheetId="28298">
        <row r="9">
          <cell r="A9" t="str">
            <v>A</v>
          </cell>
        </row>
      </sheetData>
      <sheetData sheetId="28299">
        <row r="9">
          <cell r="A9" t="str">
            <v>A</v>
          </cell>
        </row>
      </sheetData>
      <sheetData sheetId="28300">
        <row r="9">
          <cell r="A9" t="str">
            <v>A</v>
          </cell>
        </row>
      </sheetData>
      <sheetData sheetId="28301">
        <row r="9">
          <cell r="A9" t="str">
            <v>A</v>
          </cell>
        </row>
      </sheetData>
      <sheetData sheetId="28302">
        <row r="9">
          <cell r="A9" t="str">
            <v>A</v>
          </cell>
        </row>
      </sheetData>
      <sheetData sheetId="28303">
        <row r="9">
          <cell r="A9" t="str">
            <v>A</v>
          </cell>
        </row>
      </sheetData>
      <sheetData sheetId="28304">
        <row r="9">
          <cell r="A9" t="str">
            <v>A</v>
          </cell>
        </row>
      </sheetData>
      <sheetData sheetId="28305">
        <row r="9">
          <cell r="A9" t="str">
            <v>A</v>
          </cell>
        </row>
      </sheetData>
      <sheetData sheetId="28306">
        <row r="9">
          <cell r="A9" t="str">
            <v>A</v>
          </cell>
        </row>
      </sheetData>
      <sheetData sheetId="28307">
        <row r="9">
          <cell r="A9" t="str">
            <v>A</v>
          </cell>
        </row>
      </sheetData>
      <sheetData sheetId="28308">
        <row r="9">
          <cell r="A9" t="str">
            <v>A</v>
          </cell>
        </row>
      </sheetData>
      <sheetData sheetId="28309">
        <row r="9">
          <cell r="A9" t="str">
            <v>A</v>
          </cell>
        </row>
      </sheetData>
      <sheetData sheetId="28310">
        <row r="9">
          <cell r="A9" t="str">
            <v>A</v>
          </cell>
        </row>
      </sheetData>
      <sheetData sheetId="28311">
        <row r="9">
          <cell r="A9" t="str">
            <v>A</v>
          </cell>
        </row>
      </sheetData>
      <sheetData sheetId="28312">
        <row r="9">
          <cell r="A9" t="str">
            <v>A</v>
          </cell>
        </row>
      </sheetData>
      <sheetData sheetId="28313">
        <row r="9">
          <cell r="A9" t="str">
            <v>A</v>
          </cell>
        </row>
      </sheetData>
      <sheetData sheetId="28314">
        <row r="9">
          <cell r="A9" t="str">
            <v>A</v>
          </cell>
        </row>
      </sheetData>
      <sheetData sheetId="28315">
        <row r="9">
          <cell r="A9" t="str">
            <v>A</v>
          </cell>
        </row>
      </sheetData>
      <sheetData sheetId="28316">
        <row r="9">
          <cell r="A9" t="str">
            <v>A</v>
          </cell>
        </row>
      </sheetData>
      <sheetData sheetId="28317">
        <row r="9">
          <cell r="A9" t="str">
            <v>A</v>
          </cell>
        </row>
      </sheetData>
      <sheetData sheetId="28318">
        <row r="9">
          <cell r="A9" t="str">
            <v>A</v>
          </cell>
        </row>
      </sheetData>
      <sheetData sheetId="28319">
        <row r="9">
          <cell r="A9" t="str">
            <v>A</v>
          </cell>
        </row>
      </sheetData>
      <sheetData sheetId="28320">
        <row r="9">
          <cell r="A9" t="str">
            <v>A</v>
          </cell>
        </row>
      </sheetData>
      <sheetData sheetId="28321">
        <row r="9">
          <cell r="A9" t="str">
            <v>A</v>
          </cell>
        </row>
      </sheetData>
      <sheetData sheetId="28322">
        <row r="9">
          <cell r="A9" t="str">
            <v>A</v>
          </cell>
        </row>
      </sheetData>
      <sheetData sheetId="28323">
        <row r="9">
          <cell r="A9" t="str">
            <v>A</v>
          </cell>
        </row>
      </sheetData>
      <sheetData sheetId="28324">
        <row r="9">
          <cell r="A9" t="str">
            <v>A</v>
          </cell>
        </row>
      </sheetData>
      <sheetData sheetId="28325">
        <row r="9">
          <cell r="A9" t="str">
            <v>A</v>
          </cell>
        </row>
      </sheetData>
      <sheetData sheetId="28326"/>
      <sheetData sheetId="28327"/>
      <sheetData sheetId="28328"/>
      <sheetData sheetId="28329"/>
      <sheetData sheetId="28330"/>
      <sheetData sheetId="28331"/>
      <sheetData sheetId="28332">
        <row r="9">
          <cell r="A9" t="str">
            <v>A</v>
          </cell>
        </row>
      </sheetData>
      <sheetData sheetId="28333">
        <row r="9">
          <cell r="A9" t="str">
            <v>A</v>
          </cell>
        </row>
      </sheetData>
      <sheetData sheetId="28334">
        <row r="9">
          <cell r="A9" t="str">
            <v>A</v>
          </cell>
        </row>
      </sheetData>
      <sheetData sheetId="28335">
        <row r="9">
          <cell r="A9" t="str">
            <v>A</v>
          </cell>
        </row>
      </sheetData>
      <sheetData sheetId="28336">
        <row r="9">
          <cell r="A9" t="str">
            <v>A</v>
          </cell>
        </row>
      </sheetData>
      <sheetData sheetId="28337">
        <row r="9">
          <cell r="A9" t="str">
            <v>A</v>
          </cell>
        </row>
      </sheetData>
      <sheetData sheetId="28338">
        <row r="9">
          <cell r="A9" t="str">
            <v>A</v>
          </cell>
        </row>
      </sheetData>
      <sheetData sheetId="28339">
        <row r="9">
          <cell r="A9" t="str">
            <v>A</v>
          </cell>
        </row>
      </sheetData>
      <sheetData sheetId="28340">
        <row r="9">
          <cell r="A9" t="str">
            <v>A</v>
          </cell>
        </row>
      </sheetData>
      <sheetData sheetId="28341">
        <row r="9">
          <cell r="A9" t="str">
            <v>A</v>
          </cell>
        </row>
      </sheetData>
      <sheetData sheetId="28342">
        <row r="9">
          <cell r="A9" t="str">
            <v>A</v>
          </cell>
        </row>
      </sheetData>
      <sheetData sheetId="28343">
        <row r="9">
          <cell r="A9" t="str">
            <v>A</v>
          </cell>
        </row>
      </sheetData>
      <sheetData sheetId="28344">
        <row r="9">
          <cell r="A9" t="str">
            <v>A</v>
          </cell>
        </row>
      </sheetData>
      <sheetData sheetId="28345">
        <row r="9">
          <cell r="A9" t="str">
            <v>A</v>
          </cell>
        </row>
      </sheetData>
      <sheetData sheetId="28346">
        <row r="9">
          <cell r="A9" t="str">
            <v>A</v>
          </cell>
        </row>
      </sheetData>
      <sheetData sheetId="28347">
        <row r="9">
          <cell r="A9" t="str">
            <v>A</v>
          </cell>
        </row>
      </sheetData>
      <sheetData sheetId="28348">
        <row r="9">
          <cell r="A9" t="str">
            <v>A</v>
          </cell>
        </row>
      </sheetData>
      <sheetData sheetId="28349">
        <row r="9">
          <cell r="A9" t="str">
            <v>A</v>
          </cell>
        </row>
      </sheetData>
      <sheetData sheetId="28350">
        <row r="9">
          <cell r="A9" t="str">
            <v>A</v>
          </cell>
        </row>
      </sheetData>
      <sheetData sheetId="28351">
        <row r="9">
          <cell r="A9" t="str">
            <v>A</v>
          </cell>
        </row>
      </sheetData>
      <sheetData sheetId="28352">
        <row r="9">
          <cell r="A9" t="str">
            <v>A</v>
          </cell>
        </row>
      </sheetData>
      <sheetData sheetId="28353">
        <row r="9">
          <cell r="A9" t="str">
            <v>A</v>
          </cell>
        </row>
      </sheetData>
      <sheetData sheetId="28354">
        <row r="9">
          <cell r="A9" t="str">
            <v>A</v>
          </cell>
        </row>
      </sheetData>
      <sheetData sheetId="28355">
        <row r="9">
          <cell r="A9" t="str">
            <v>A</v>
          </cell>
        </row>
      </sheetData>
      <sheetData sheetId="28356">
        <row r="9">
          <cell r="A9" t="str">
            <v>A</v>
          </cell>
        </row>
      </sheetData>
      <sheetData sheetId="28357">
        <row r="9">
          <cell r="A9" t="str">
            <v>A</v>
          </cell>
        </row>
      </sheetData>
      <sheetData sheetId="28358">
        <row r="9">
          <cell r="A9" t="str">
            <v>A</v>
          </cell>
        </row>
      </sheetData>
      <sheetData sheetId="28359">
        <row r="9">
          <cell r="A9" t="str">
            <v>A</v>
          </cell>
        </row>
      </sheetData>
      <sheetData sheetId="28360">
        <row r="9">
          <cell r="A9" t="str">
            <v>A</v>
          </cell>
        </row>
      </sheetData>
      <sheetData sheetId="28361">
        <row r="9">
          <cell r="A9" t="str">
            <v>A</v>
          </cell>
        </row>
      </sheetData>
      <sheetData sheetId="28362">
        <row r="9">
          <cell r="A9" t="str">
            <v>A</v>
          </cell>
        </row>
      </sheetData>
      <sheetData sheetId="28363">
        <row r="9">
          <cell r="A9" t="str">
            <v>A</v>
          </cell>
        </row>
      </sheetData>
      <sheetData sheetId="28364">
        <row r="9">
          <cell r="A9" t="str">
            <v>A</v>
          </cell>
        </row>
      </sheetData>
      <sheetData sheetId="28365">
        <row r="9">
          <cell r="A9" t="str">
            <v>A</v>
          </cell>
        </row>
      </sheetData>
      <sheetData sheetId="28366">
        <row r="9">
          <cell r="A9" t="str">
            <v>A</v>
          </cell>
        </row>
      </sheetData>
      <sheetData sheetId="28367">
        <row r="9">
          <cell r="A9" t="str">
            <v>A</v>
          </cell>
        </row>
      </sheetData>
      <sheetData sheetId="28368">
        <row r="9">
          <cell r="A9" t="str">
            <v>A</v>
          </cell>
        </row>
      </sheetData>
      <sheetData sheetId="28369" refreshError="1"/>
      <sheetData sheetId="28370" refreshError="1"/>
      <sheetData sheetId="28371" refreshError="1"/>
      <sheetData sheetId="28372">
        <row r="9">
          <cell r="A9" t="str">
            <v>A</v>
          </cell>
        </row>
      </sheetData>
      <sheetData sheetId="28373">
        <row r="9">
          <cell r="A9" t="str">
            <v>A</v>
          </cell>
        </row>
      </sheetData>
      <sheetData sheetId="28374">
        <row r="9">
          <cell r="A9" t="str">
            <v>A</v>
          </cell>
        </row>
      </sheetData>
      <sheetData sheetId="28375">
        <row r="9">
          <cell r="A9" t="str">
            <v>A</v>
          </cell>
        </row>
      </sheetData>
      <sheetData sheetId="28376">
        <row r="9">
          <cell r="A9" t="str">
            <v>A</v>
          </cell>
        </row>
      </sheetData>
      <sheetData sheetId="28377">
        <row r="9">
          <cell r="A9" t="str">
            <v>A</v>
          </cell>
        </row>
      </sheetData>
      <sheetData sheetId="28378">
        <row r="9">
          <cell r="A9" t="str">
            <v>A</v>
          </cell>
        </row>
      </sheetData>
      <sheetData sheetId="28379">
        <row r="9">
          <cell r="A9" t="str">
            <v>A</v>
          </cell>
        </row>
      </sheetData>
      <sheetData sheetId="28380">
        <row r="9">
          <cell r="A9" t="str">
            <v>A</v>
          </cell>
        </row>
      </sheetData>
      <sheetData sheetId="28381"/>
      <sheetData sheetId="28382">
        <row r="9">
          <cell r="A9" t="str">
            <v>A</v>
          </cell>
        </row>
      </sheetData>
      <sheetData sheetId="28383">
        <row r="9">
          <cell r="A9" t="str">
            <v>A</v>
          </cell>
        </row>
      </sheetData>
      <sheetData sheetId="28384">
        <row r="9">
          <cell r="A9" t="str">
            <v>A</v>
          </cell>
        </row>
      </sheetData>
      <sheetData sheetId="28385" refreshError="1"/>
      <sheetData sheetId="28386" refreshError="1"/>
      <sheetData sheetId="28387" refreshError="1"/>
      <sheetData sheetId="28388" refreshError="1"/>
      <sheetData sheetId="28389" refreshError="1"/>
      <sheetData sheetId="28390" refreshError="1"/>
      <sheetData sheetId="28391" refreshError="1"/>
      <sheetData sheetId="28392" refreshError="1"/>
      <sheetData sheetId="28393" refreshError="1"/>
      <sheetData sheetId="28394" refreshError="1"/>
      <sheetData sheetId="28395" refreshError="1"/>
      <sheetData sheetId="28396" refreshError="1"/>
      <sheetData sheetId="28397" refreshError="1"/>
      <sheetData sheetId="28398" refreshError="1"/>
      <sheetData sheetId="28399" refreshError="1"/>
      <sheetData sheetId="28400" refreshError="1"/>
      <sheetData sheetId="28401" refreshError="1"/>
      <sheetData sheetId="28402" refreshError="1"/>
      <sheetData sheetId="28403" refreshError="1"/>
      <sheetData sheetId="28404" refreshError="1"/>
      <sheetData sheetId="28405" refreshError="1"/>
      <sheetData sheetId="28406" refreshError="1"/>
      <sheetData sheetId="28407" refreshError="1"/>
      <sheetData sheetId="28408" refreshError="1"/>
      <sheetData sheetId="28409" refreshError="1"/>
      <sheetData sheetId="28410" refreshError="1"/>
      <sheetData sheetId="28411" refreshError="1"/>
      <sheetData sheetId="28412" refreshError="1"/>
      <sheetData sheetId="28413" refreshError="1"/>
      <sheetData sheetId="28414" refreshError="1"/>
      <sheetData sheetId="28415" refreshError="1"/>
      <sheetData sheetId="28416" refreshError="1"/>
      <sheetData sheetId="28417" refreshError="1"/>
      <sheetData sheetId="28418" refreshError="1"/>
      <sheetData sheetId="28419" refreshError="1"/>
      <sheetData sheetId="28420" refreshError="1"/>
      <sheetData sheetId="28421" refreshError="1"/>
      <sheetData sheetId="28422" refreshError="1"/>
      <sheetData sheetId="28423" refreshError="1"/>
      <sheetData sheetId="28424" refreshError="1"/>
      <sheetData sheetId="28425" refreshError="1"/>
      <sheetData sheetId="28426" refreshError="1"/>
      <sheetData sheetId="28427" refreshError="1"/>
      <sheetData sheetId="28428" refreshError="1"/>
      <sheetData sheetId="28429" refreshError="1"/>
      <sheetData sheetId="28430" refreshError="1"/>
      <sheetData sheetId="28431" refreshError="1"/>
      <sheetData sheetId="28432" refreshError="1"/>
      <sheetData sheetId="28433" refreshError="1"/>
      <sheetData sheetId="28434" refreshError="1"/>
      <sheetData sheetId="28435" refreshError="1"/>
      <sheetData sheetId="28436" refreshError="1"/>
      <sheetData sheetId="28437" refreshError="1"/>
      <sheetData sheetId="28438" refreshError="1"/>
      <sheetData sheetId="28439" refreshError="1"/>
      <sheetData sheetId="28440" refreshError="1"/>
      <sheetData sheetId="28441" refreshError="1"/>
      <sheetData sheetId="28442" refreshError="1"/>
      <sheetData sheetId="28443" refreshError="1"/>
      <sheetData sheetId="28444" refreshError="1"/>
      <sheetData sheetId="28445" refreshError="1"/>
      <sheetData sheetId="28446" refreshError="1"/>
      <sheetData sheetId="28447" refreshError="1"/>
      <sheetData sheetId="28448" refreshError="1"/>
      <sheetData sheetId="28449" refreshError="1"/>
      <sheetData sheetId="28450" refreshError="1"/>
      <sheetData sheetId="28451" refreshError="1"/>
      <sheetData sheetId="28452" refreshError="1"/>
      <sheetData sheetId="28453" refreshError="1"/>
      <sheetData sheetId="28454" refreshError="1"/>
      <sheetData sheetId="28455" refreshError="1"/>
      <sheetData sheetId="28456" refreshError="1"/>
      <sheetData sheetId="28457" refreshError="1"/>
      <sheetData sheetId="28458"/>
      <sheetData sheetId="28459"/>
      <sheetData sheetId="28460"/>
      <sheetData sheetId="28461"/>
      <sheetData sheetId="28462"/>
      <sheetData sheetId="28463"/>
      <sheetData sheetId="28464"/>
      <sheetData sheetId="28465"/>
      <sheetData sheetId="28466"/>
      <sheetData sheetId="28467"/>
      <sheetData sheetId="28468"/>
      <sheetData sheetId="28469"/>
      <sheetData sheetId="28470"/>
      <sheetData sheetId="28471"/>
      <sheetData sheetId="28472"/>
      <sheetData sheetId="28473"/>
      <sheetData sheetId="28474"/>
      <sheetData sheetId="28475"/>
      <sheetData sheetId="28476"/>
      <sheetData sheetId="28477"/>
      <sheetData sheetId="28478"/>
      <sheetData sheetId="28479"/>
      <sheetData sheetId="28480"/>
      <sheetData sheetId="28481"/>
      <sheetData sheetId="28482"/>
      <sheetData sheetId="28483"/>
      <sheetData sheetId="28484"/>
      <sheetData sheetId="28485"/>
      <sheetData sheetId="28486"/>
      <sheetData sheetId="28487"/>
      <sheetData sheetId="28488"/>
      <sheetData sheetId="28489"/>
      <sheetData sheetId="28490" refreshError="1"/>
      <sheetData sheetId="28491"/>
      <sheetData sheetId="28492">
        <row r="9">
          <cell r="A9" t="str">
            <v>A</v>
          </cell>
        </row>
      </sheetData>
      <sheetData sheetId="28493" refreshError="1"/>
      <sheetData sheetId="28494">
        <row r="9">
          <cell r="A9" t="str">
            <v>A</v>
          </cell>
        </row>
      </sheetData>
      <sheetData sheetId="28495" refreshError="1"/>
      <sheetData sheetId="28496" refreshError="1"/>
      <sheetData sheetId="28497" refreshError="1"/>
      <sheetData sheetId="28498" refreshError="1"/>
      <sheetData sheetId="28499" refreshError="1"/>
      <sheetData sheetId="28500" refreshError="1"/>
      <sheetData sheetId="28501" refreshError="1"/>
      <sheetData sheetId="28502" refreshError="1"/>
      <sheetData sheetId="28503" refreshError="1"/>
      <sheetData sheetId="28504" refreshError="1"/>
      <sheetData sheetId="28505" refreshError="1"/>
      <sheetData sheetId="28506" refreshError="1"/>
      <sheetData sheetId="28507" refreshError="1"/>
      <sheetData sheetId="28508" refreshError="1"/>
      <sheetData sheetId="28509" refreshError="1"/>
      <sheetData sheetId="28510" refreshError="1"/>
      <sheetData sheetId="28511"/>
      <sheetData sheetId="28512"/>
      <sheetData sheetId="28513"/>
      <sheetData sheetId="28514"/>
      <sheetData sheetId="28515"/>
      <sheetData sheetId="28516"/>
      <sheetData sheetId="28517"/>
      <sheetData sheetId="28518"/>
      <sheetData sheetId="28519"/>
      <sheetData sheetId="28520"/>
      <sheetData sheetId="28521"/>
      <sheetData sheetId="28522">
        <row r="9">
          <cell r="A9" t="str">
            <v>A</v>
          </cell>
        </row>
      </sheetData>
      <sheetData sheetId="28523">
        <row r="9">
          <cell r="A9" t="str">
            <v>A</v>
          </cell>
        </row>
      </sheetData>
      <sheetData sheetId="28524">
        <row r="9">
          <cell r="A9" t="str">
            <v>A</v>
          </cell>
        </row>
      </sheetData>
      <sheetData sheetId="28525">
        <row r="9">
          <cell r="A9" t="str">
            <v>A</v>
          </cell>
        </row>
      </sheetData>
      <sheetData sheetId="28526">
        <row r="9">
          <cell r="A9" t="str">
            <v>A</v>
          </cell>
        </row>
      </sheetData>
      <sheetData sheetId="28527">
        <row r="9">
          <cell r="A9" t="str">
            <v>A</v>
          </cell>
        </row>
      </sheetData>
      <sheetData sheetId="28528">
        <row r="9">
          <cell r="A9" t="str">
            <v>A</v>
          </cell>
        </row>
      </sheetData>
      <sheetData sheetId="28529">
        <row r="9">
          <cell r="A9" t="str">
            <v>A</v>
          </cell>
        </row>
      </sheetData>
      <sheetData sheetId="28530">
        <row r="9">
          <cell r="A9" t="str">
            <v>A</v>
          </cell>
        </row>
      </sheetData>
      <sheetData sheetId="28531">
        <row r="9">
          <cell r="A9" t="str">
            <v>A</v>
          </cell>
        </row>
      </sheetData>
      <sheetData sheetId="28532">
        <row r="9">
          <cell r="A9" t="str">
            <v>A</v>
          </cell>
        </row>
      </sheetData>
      <sheetData sheetId="28533">
        <row r="9">
          <cell r="A9" t="str">
            <v>A</v>
          </cell>
        </row>
      </sheetData>
      <sheetData sheetId="28534">
        <row r="9">
          <cell r="A9" t="str">
            <v>A</v>
          </cell>
        </row>
      </sheetData>
      <sheetData sheetId="28535">
        <row r="9">
          <cell r="A9" t="str">
            <v>A</v>
          </cell>
        </row>
      </sheetData>
      <sheetData sheetId="28536">
        <row r="9">
          <cell r="A9" t="str">
            <v>A</v>
          </cell>
        </row>
      </sheetData>
      <sheetData sheetId="28537">
        <row r="9">
          <cell r="A9" t="str">
            <v>A</v>
          </cell>
        </row>
      </sheetData>
      <sheetData sheetId="28538">
        <row r="9">
          <cell r="A9" t="str">
            <v>A</v>
          </cell>
        </row>
      </sheetData>
      <sheetData sheetId="28539" refreshError="1"/>
      <sheetData sheetId="28540" refreshError="1"/>
      <sheetData sheetId="28541" refreshError="1"/>
      <sheetData sheetId="28542" refreshError="1"/>
      <sheetData sheetId="28543" refreshError="1"/>
      <sheetData sheetId="28544" refreshError="1"/>
      <sheetData sheetId="28545" refreshError="1"/>
      <sheetData sheetId="28546" refreshError="1"/>
      <sheetData sheetId="28547" refreshError="1"/>
      <sheetData sheetId="28548" refreshError="1"/>
      <sheetData sheetId="28549" refreshError="1"/>
      <sheetData sheetId="28550" refreshError="1"/>
      <sheetData sheetId="28551" refreshError="1"/>
      <sheetData sheetId="28552" refreshError="1"/>
      <sheetData sheetId="28553" refreshError="1"/>
      <sheetData sheetId="28554" refreshError="1"/>
      <sheetData sheetId="28555" refreshError="1"/>
      <sheetData sheetId="28556" refreshError="1"/>
      <sheetData sheetId="28557" refreshError="1"/>
      <sheetData sheetId="28558" refreshError="1"/>
      <sheetData sheetId="28559" refreshError="1"/>
      <sheetData sheetId="28560" refreshError="1"/>
      <sheetData sheetId="28561" refreshError="1"/>
      <sheetData sheetId="28562" refreshError="1"/>
      <sheetData sheetId="28563" refreshError="1"/>
      <sheetData sheetId="28564"/>
      <sheetData sheetId="28565"/>
      <sheetData sheetId="28566"/>
      <sheetData sheetId="28567"/>
      <sheetData sheetId="28568"/>
      <sheetData sheetId="28569"/>
      <sheetData sheetId="28570"/>
      <sheetData sheetId="28571"/>
      <sheetData sheetId="28572"/>
      <sheetData sheetId="28573"/>
      <sheetData sheetId="28574" refreshError="1"/>
      <sheetData sheetId="28575"/>
      <sheetData sheetId="28576"/>
      <sheetData sheetId="28577"/>
      <sheetData sheetId="28578"/>
      <sheetData sheetId="28579"/>
      <sheetData sheetId="28580" refreshError="1"/>
      <sheetData sheetId="28581" refreshError="1"/>
      <sheetData sheetId="28582">
        <row r="9">
          <cell r="A9" t="str">
            <v>A</v>
          </cell>
        </row>
      </sheetData>
      <sheetData sheetId="28583" refreshError="1"/>
      <sheetData sheetId="28584">
        <row r="9">
          <cell r="A9" t="str">
            <v>A</v>
          </cell>
        </row>
      </sheetData>
      <sheetData sheetId="28585">
        <row r="9">
          <cell r="A9" t="str">
            <v>A</v>
          </cell>
        </row>
      </sheetData>
      <sheetData sheetId="28586">
        <row r="9">
          <cell r="A9" t="str">
            <v>A</v>
          </cell>
        </row>
      </sheetData>
      <sheetData sheetId="28587">
        <row r="9">
          <cell r="A9" t="str">
            <v>A</v>
          </cell>
        </row>
      </sheetData>
      <sheetData sheetId="28588">
        <row r="9">
          <cell r="A9" t="str">
            <v>A</v>
          </cell>
        </row>
      </sheetData>
      <sheetData sheetId="28589"/>
      <sheetData sheetId="28590">
        <row r="9">
          <cell r="A9" t="str">
            <v>A</v>
          </cell>
        </row>
      </sheetData>
      <sheetData sheetId="28591">
        <row r="9">
          <cell r="A9" t="str">
            <v>A</v>
          </cell>
        </row>
      </sheetData>
      <sheetData sheetId="28592">
        <row r="9">
          <cell r="A9" t="str">
            <v>A</v>
          </cell>
        </row>
      </sheetData>
      <sheetData sheetId="28593">
        <row r="9">
          <cell r="A9" t="str">
            <v>A</v>
          </cell>
        </row>
      </sheetData>
      <sheetData sheetId="28594" refreshError="1"/>
      <sheetData sheetId="28595">
        <row r="9">
          <cell r="A9" t="str">
            <v>A</v>
          </cell>
        </row>
      </sheetData>
      <sheetData sheetId="28596">
        <row r="9">
          <cell r="A9" t="str">
            <v>A</v>
          </cell>
        </row>
      </sheetData>
      <sheetData sheetId="28597">
        <row r="9">
          <cell r="A9" t="str">
            <v>A</v>
          </cell>
        </row>
      </sheetData>
      <sheetData sheetId="28598">
        <row r="9">
          <cell r="A9" t="str">
            <v>A</v>
          </cell>
        </row>
      </sheetData>
      <sheetData sheetId="28599">
        <row r="9">
          <cell r="A9" t="str">
            <v>A</v>
          </cell>
        </row>
      </sheetData>
      <sheetData sheetId="28600">
        <row r="9">
          <cell r="A9" t="str">
            <v>A</v>
          </cell>
        </row>
      </sheetData>
      <sheetData sheetId="28601">
        <row r="9">
          <cell r="A9" t="str">
            <v>A</v>
          </cell>
        </row>
      </sheetData>
      <sheetData sheetId="28602">
        <row r="9">
          <cell r="A9" t="str">
            <v>A</v>
          </cell>
        </row>
      </sheetData>
      <sheetData sheetId="28603">
        <row r="9">
          <cell r="A9" t="str">
            <v>A</v>
          </cell>
        </row>
      </sheetData>
      <sheetData sheetId="28604">
        <row r="9">
          <cell r="A9" t="str">
            <v>A</v>
          </cell>
        </row>
      </sheetData>
      <sheetData sheetId="28605" refreshError="1"/>
      <sheetData sheetId="28606" refreshError="1"/>
      <sheetData sheetId="28607" refreshError="1"/>
      <sheetData sheetId="28608" refreshError="1"/>
      <sheetData sheetId="28609" refreshError="1"/>
      <sheetData sheetId="28610" refreshError="1"/>
      <sheetData sheetId="28611" refreshError="1"/>
      <sheetData sheetId="28612" refreshError="1"/>
      <sheetData sheetId="28613" refreshError="1"/>
      <sheetData sheetId="28614" refreshError="1"/>
      <sheetData sheetId="28615" refreshError="1"/>
      <sheetData sheetId="28616" refreshError="1"/>
      <sheetData sheetId="28617" refreshError="1"/>
      <sheetData sheetId="28618" refreshError="1"/>
      <sheetData sheetId="28619" refreshError="1"/>
      <sheetData sheetId="28620" refreshError="1"/>
      <sheetData sheetId="28621" refreshError="1"/>
      <sheetData sheetId="28622" refreshError="1"/>
      <sheetData sheetId="28623" refreshError="1"/>
      <sheetData sheetId="28624" refreshError="1"/>
      <sheetData sheetId="28625" refreshError="1"/>
      <sheetData sheetId="28626" refreshError="1"/>
      <sheetData sheetId="28627" refreshError="1"/>
      <sheetData sheetId="28628" refreshError="1"/>
      <sheetData sheetId="28629" refreshError="1"/>
      <sheetData sheetId="28630" refreshError="1"/>
      <sheetData sheetId="28631" refreshError="1"/>
      <sheetData sheetId="28632" refreshError="1"/>
      <sheetData sheetId="28633">
        <row r="9">
          <cell r="A9" t="str">
            <v>A</v>
          </cell>
        </row>
      </sheetData>
      <sheetData sheetId="28634" refreshError="1"/>
      <sheetData sheetId="28635" refreshError="1"/>
      <sheetData sheetId="28636" refreshError="1"/>
      <sheetData sheetId="28637" refreshError="1"/>
      <sheetData sheetId="28638" refreshError="1"/>
      <sheetData sheetId="28639" refreshError="1"/>
      <sheetData sheetId="28640" refreshError="1"/>
      <sheetData sheetId="28641" refreshError="1"/>
      <sheetData sheetId="28642" refreshError="1"/>
      <sheetData sheetId="28643" refreshError="1"/>
      <sheetData sheetId="28644" refreshError="1"/>
      <sheetData sheetId="28645" refreshError="1"/>
      <sheetData sheetId="28646">
        <row r="9">
          <cell r="A9" t="str">
            <v>A</v>
          </cell>
        </row>
      </sheetData>
      <sheetData sheetId="28647">
        <row r="9">
          <cell r="A9" t="str">
            <v>A</v>
          </cell>
        </row>
      </sheetData>
      <sheetData sheetId="28648">
        <row r="9">
          <cell r="A9" t="str">
            <v>A</v>
          </cell>
        </row>
      </sheetData>
      <sheetData sheetId="28649">
        <row r="9">
          <cell r="A9" t="str">
            <v>A</v>
          </cell>
        </row>
      </sheetData>
      <sheetData sheetId="28650">
        <row r="9">
          <cell r="A9" t="str">
            <v>A</v>
          </cell>
        </row>
      </sheetData>
      <sheetData sheetId="28651">
        <row r="9">
          <cell r="A9" t="str">
            <v>A</v>
          </cell>
        </row>
      </sheetData>
      <sheetData sheetId="28652">
        <row r="9">
          <cell r="A9" t="str">
            <v>A</v>
          </cell>
        </row>
      </sheetData>
      <sheetData sheetId="28653">
        <row r="9">
          <cell r="A9" t="str">
            <v>A</v>
          </cell>
        </row>
      </sheetData>
      <sheetData sheetId="28654">
        <row r="9">
          <cell r="A9" t="str">
            <v>A</v>
          </cell>
        </row>
      </sheetData>
      <sheetData sheetId="28655">
        <row r="9">
          <cell r="A9" t="str">
            <v>A</v>
          </cell>
        </row>
      </sheetData>
      <sheetData sheetId="28656">
        <row r="9">
          <cell r="A9" t="str">
            <v>A</v>
          </cell>
        </row>
      </sheetData>
      <sheetData sheetId="28657">
        <row r="9">
          <cell r="A9" t="str">
            <v>A</v>
          </cell>
        </row>
      </sheetData>
      <sheetData sheetId="28658">
        <row r="9">
          <cell r="A9" t="str">
            <v>A</v>
          </cell>
        </row>
      </sheetData>
      <sheetData sheetId="28659">
        <row r="9">
          <cell r="A9" t="str">
            <v>A</v>
          </cell>
        </row>
      </sheetData>
      <sheetData sheetId="28660" refreshError="1"/>
      <sheetData sheetId="28661" refreshError="1"/>
      <sheetData sheetId="28662" refreshError="1"/>
      <sheetData sheetId="28663" refreshError="1"/>
      <sheetData sheetId="28664" refreshError="1"/>
      <sheetData sheetId="28665" refreshError="1"/>
      <sheetData sheetId="28666" refreshError="1"/>
      <sheetData sheetId="28667" refreshError="1"/>
      <sheetData sheetId="28668" refreshError="1"/>
      <sheetData sheetId="28669" refreshError="1"/>
      <sheetData sheetId="28670" refreshError="1"/>
      <sheetData sheetId="28671" refreshError="1"/>
      <sheetData sheetId="28672" refreshError="1"/>
      <sheetData sheetId="28673" refreshError="1"/>
      <sheetData sheetId="28674" refreshError="1"/>
      <sheetData sheetId="28675" refreshError="1"/>
      <sheetData sheetId="28676" refreshError="1"/>
      <sheetData sheetId="28677" refreshError="1"/>
      <sheetData sheetId="28678" refreshError="1"/>
      <sheetData sheetId="28679" refreshError="1"/>
      <sheetData sheetId="28680" refreshError="1"/>
      <sheetData sheetId="28681" refreshError="1"/>
      <sheetData sheetId="28682" refreshError="1"/>
      <sheetData sheetId="28683" refreshError="1"/>
      <sheetData sheetId="28684" refreshError="1"/>
      <sheetData sheetId="28685" refreshError="1"/>
      <sheetData sheetId="28686" refreshError="1"/>
      <sheetData sheetId="28687" refreshError="1"/>
      <sheetData sheetId="28688" refreshError="1"/>
      <sheetData sheetId="28689" refreshError="1"/>
      <sheetData sheetId="28690" refreshError="1"/>
      <sheetData sheetId="28691" refreshError="1"/>
      <sheetData sheetId="28692" refreshError="1"/>
      <sheetData sheetId="28693" refreshError="1"/>
      <sheetData sheetId="28694" refreshError="1"/>
      <sheetData sheetId="28695" refreshError="1"/>
      <sheetData sheetId="28696" refreshError="1"/>
      <sheetData sheetId="28697" refreshError="1"/>
      <sheetData sheetId="28698" refreshError="1"/>
      <sheetData sheetId="28699" refreshError="1"/>
      <sheetData sheetId="28700" refreshError="1"/>
      <sheetData sheetId="28701" refreshError="1"/>
      <sheetData sheetId="28702" refreshError="1"/>
      <sheetData sheetId="28703" refreshError="1"/>
      <sheetData sheetId="28704" refreshError="1"/>
      <sheetData sheetId="28705" refreshError="1"/>
      <sheetData sheetId="28706" refreshError="1"/>
      <sheetData sheetId="28707" refreshError="1"/>
      <sheetData sheetId="28708" refreshError="1"/>
      <sheetData sheetId="28709" refreshError="1"/>
      <sheetData sheetId="28710" refreshError="1"/>
      <sheetData sheetId="28711" refreshError="1"/>
      <sheetData sheetId="28712" refreshError="1"/>
      <sheetData sheetId="28713" refreshError="1"/>
      <sheetData sheetId="28714" refreshError="1"/>
      <sheetData sheetId="28715"/>
      <sheetData sheetId="28716"/>
      <sheetData sheetId="28717"/>
      <sheetData sheetId="28718"/>
      <sheetData sheetId="28719"/>
      <sheetData sheetId="28720"/>
      <sheetData sheetId="28721"/>
      <sheetData sheetId="28722"/>
      <sheetData sheetId="28723"/>
      <sheetData sheetId="28724"/>
      <sheetData sheetId="28725" refreshError="1"/>
      <sheetData sheetId="28726">
        <row r="9">
          <cell r="A9" t="str">
            <v>A</v>
          </cell>
        </row>
      </sheetData>
      <sheetData sheetId="28727">
        <row r="9">
          <cell r="A9" t="str">
            <v>A</v>
          </cell>
        </row>
      </sheetData>
      <sheetData sheetId="28728">
        <row r="9">
          <cell r="A9" t="str">
            <v>A</v>
          </cell>
        </row>
      </sheetData>
      <sheetData sheetId="28729">
        <row r="9">
          <cell r="A9" t="str">
            <v>A</v>
          </cell>
        </row>
      </sheetData>
      <sheetData sheetId="28730">
        <row r="9">
          <cell r="A9" t="str">
            <v>A</v>
          </cell>
        </row>
      </sheetData>
      <sheetData sheetId="28731">
        <row r="9">
          <cell r="A9" t="str">
            <v>A</v>
          </cell>
        </row>
      </sheetData>
      <sheetData sheetId="28732">
        <row r="9">
          <cell r="A9" t="str">
            <v>A</v>
          </cell>
        </row>
      </sheetData>
      <sheetData sheetId="28733">
        <row r="9">
          <cell r="A9" t="str">
            <v>A</v>
          </cell>
        </row>
      </sheetData>
      <sheetData sheetId="28734">
        <row r="9">
          <cell r="A9" t="str">
            <v>A</v>
          </cell>
        </row>
      </sheetData>
      <sheetData sheetId="28735">
        <row r="9">
          <cell r="A9" t="str">
            <v>A</v>
          </cell>
        </row>
      </sheetData>
      <sheetData sheetId="28736">
        <row r="9">
          <cell r="A9" t="str">
            <v>A</v>
          </cell>
        </row>
      </sheetData>
      <sheetData sheetId="28737">
        <row r="9">
          <cell r="A9" t="str">
            <v>A</v>
          </cell>
        </row>
      </sheetData>
      <sheetData sheetId="28738">
        <row r="9">
          <cell r="A9" t="str">
            <v>A</v>
          </cell>
        </row>
      </sheetData>
      <sheetData sheetId="28739">
        <row r="9">
          <cell r="A9" t="str">
            <v>A</v>
          </cell>
        </row>
      </sheetData>
      <sheetData sheetId="28740">
        <row r="9">
          <cell r="A9" t="str">
            <v>A</v>
          </cell>
        </row>
      </sheetData>
      <sheetData sheetId="28741">
        <row r="9">
          <cell r="A9" t="str">
            <v>A</v>
          </cell>
        </row>
      </sheetData>
      <sheetData sheetId="28742">
        <row r="9">
          <cell r="A9" t="str">
            <v>A</v>
          </cell>
        </row>
      </sheetData>
      <sheetData sheetId="28743">
        <row r="9">
          <cell r="A9" t="str">
            <v>A</v>
          </cell>
        </row>
      </sheetData>
      <sheetData sheetId="28744">
        <row r="9">
          <cell r="A9" t="str">
            <v>A</v>
          </cell>
        </row>
      </sheetData>
      <sheetData sheetId="28745">
        <row r="9">
          <cell r="A9" t="str">
            <v>A</v>
          </cell>
        </row>
      </sheetData>
      <sheetData sheetId="28746">
        <row r="9">
          <cell r="A9" t="str">
            <v>A</v>
          </cell>
        </row>
      </sheetData>
      <sheetData sheetId="28747">
        <row r="9">
          <cell r="A9" t="str">
            <v>A</v>
          </cell>
        </row>
      </sheetData>
      <sheetData sheetId="28748">
        <row r="9">
          <cell r="A9" t="str">
            <v>A</v>
          </cell>
        </row>
      </sheetData>
      <sheetData sheetId="28749">
        <row r="9">
          <cell r="A9" t="str">
            <v>A</v>
          </cell>
        </row>
      </sheetData>
      <sheetData sheetId="28750">
        <row r="9">
          <cell r="A9" t="str">
            <v>A</v>
          </cell>
        </row>
      </sheetData>
      <sheetData sheetId="28751">
        <row r="9">
          <cell r="A9" t="str">
            <v>A</v>
          </cell>
        </row>
      </sheetData>
      <sheetData sheetId="28752">
        <row r="9">
          <cell r="A9" t="str">
            <v>A</v>
          </cell>
        </row>
      </sheetData>
      <sheetData sheetId="28753">
        <row r="9">
          <cell r="A9" t="str">
            <v>A</v>
          </cell>
        </row>
      </sheetData>
      <sheetData sheetId="28754">
        <row r="9">
          <cell r="A9" t="str">
            <v>A</v>
          </cell>
        </row>
      </sheetData>
      <sheetData sheetId="28755">
        <row r="9">
          <cell r="A9" t="str">
            <v>A</v>
          </cell>
        </row>
      </sheetData>
      <sheetData sheetId="28756">
        <row r="9">
          <cell r="A9" t="str">
            <v>A</v>
          </cell>
        </row>
      </sheetData>
      <sheetData sheetId="28757">
        <row r="9">
          <cell r="A9" t="str">
            <v>A</v>
          </cell>
        </row>
      </sheetData>
      <sheetData sheetId="28758">
        <row r="9">
          <cell r="A9" t="str">
            <v>A</v>
          </cell>
        </row>
      </sheetData>
      <sheetData sheetId="28759">
        <row r="9">
          <cell r="A9" t="str">
            <v>A</v>
          </cell>
        </row>
      </sheetData>
      <sheetData sheetId="28760">
        <row r="9">
          <cell r="A9" t="str">
            <v>A</v>
          </cell>
        </row>
      </sheetData>
      <sheetData sheetId="28761">
        <row r="9">
          <cell r="A9" t="str">
            <v>A</v>
          </cell>
        </row>
      </sheetData>
      <sheetData sheetId="28762">
        <row r="9">
          <cell r="A9" t="str">
            <v>A</v>
          </cell>
        </row>
      </sheetData>
      <sheetData sheetId="28763">
        <row r="9">
          <cell r="A9" t="str">
            <v>A</v>
          </cell>
        </row>
      </sheetData>
      <sheetData sheetId="28764">
        <row r="9">
          <cell r="A9" t="str">
            <v>A</v>
          </cell>
        </row>
      </sheetData>
      <sheetData sheetId="28765">
        <row r="9">
          <cell r="A9" t="str">
            <v>A</v>
          </cell>
        </row>
      </sheetData>
      <sheetData sheetId="28766">
        <row r="9">
          <cell r="A9" t="str">
            <v>A</v>
          </cell>
        </row>
      </sheetData>
      <sheetData sheetId="28767">
        <row r="9">
          <cell r="A9" t="str">
            <v>A</v>
          </cell>
        </row>
      </sheetData>
      <sheetData sheetId="28768">
        <row r="9">
          <cell r="A9" t="str">
            <v>A</v>
          </cell>
        </row>
      </sheetData>
      <sheetData sheetId="28769">
        <row r="9">
          <cell r="A9" t="str">
            <v>A</v>
          </cell>
        </row>
      </sheetData>
      <sheetData sheetId="28770">
        <row r="9">
          <cell r="A9" t="str">
            <v>A</v>
          </cell>
        </row>
      </sheetData>
      <sheetData sheetId="28771" refreshError="1"/>
      <sheetData sheetId="28772" refreshError="1"/>
      <sheetData sheetId="28773" refreshError="1"/>
      <sheetData sheetId="28774" refreshError="1"/>
      <sheetData sheetId="28775" refreshError="1"/>
      <sheetData sheetId="28776" refreshError="1"/>
      <sheetData sheetId="28777" refreshError="1"/>
      <sheetData sheetId="28778" refreshError="1"/>
      <sheetData sheetId="28779" refreshError="1"/>
      <sheetData sheetId="28780" refreshError="1"/>
      <sheetData sheetId="28781" refreshError="1"/>
      <sheetData sheetId="28782" refreshError="1"/>
      <sheetData sheetId="28783" refreshError="1"/>
      <sheetData sheetId="28784" refreshError="1"/>
      <sheetData sheetId="28785" refreshError="1"/>
      <sheetData sheetId="28786" refreshError="1"/>
      <sheetData sheetId="28787" refreshError="1"/>
      <sheetData sheetId="28788" refreshError="1"/>
      <sheetData sheetId="28789" refreshError="1"/>
      <sheetData sheetId="28790" refreshError="1"/>
      <sheetData sheetId="28791" refreshError="1"/>
      <sheetData sheetId="28792" refreshError="1"/>
      <sheetData sheetId="28793" refreshError="1"/>
      <sheetData sheetId="28794" refreshError="1"/>
      <sheetData sheetId="28795" refreshError="1"/>
      <sheetData sheetId="28796" refreshError="1"/>
      <sheetData sheetId="28797" refreshError="1"/>
      <sheetData sheetId="28798" refreshError="1"/>
      <sheetData sheetId="28799" refreshError="1"/>
      <sheetData sheetId="28800" refreshError="1"/>
      <sheetData sheetId="28801" refreshError="1"/>
      <sheetData sheetId="28802" refreshError="1"/>
      <sheetData sheetId="28803" refreshError="1"/>
      <sheetData sheetId="28804" refreshError="1"/>
      <sheetData sheetId="28805" refreshError="1"/>
      <sheetData sheetId="28806">
        <row r="9">
          <cell r="A9" t="str">
            <v>A</v>
          </cell>
        </row>
      </sheetData>
      <sheetData sheetId="28807">
        <row r="9">
          <cell r="A9" t="str">
            <v>A</v>
          </cell>
        </row>
      </sheetData>
      <sheetData sheetId="28808">
        <row r="9">
          <cell r="A9" t="str">
            <v>A</v>
          </cell>
        </row>
      </sheetData>
      <sheetData sheetId="28809">
        <row r="9">
          <cell r="A9" t="str">
            <v>A</v>
          </cell>
        </row>
      </sheetData>
      <sheetData sheetId="28810">
        <row r="9">
          <cell r="A9" t="str">
            <v>A</v>
          </cell>
        </row>
      </sheetData>
      <sheetData sheetId="28811">
        <row r="9">
          <cell r="A9" t="str">
            <v>A</v>
          </cell>
        </row>
      </sheetData>
      <sheetData sheetId="28812">
        <row r="9">
          <cell r="A9" t="str">
            <v>A</v>
          </cell>
        </row>
      </sheetData>
      <sheetData sheetId="28813">
        <row r="9">
          <cell r="A9" t="str">
            <v>A</v>
          </cell>
        </row>
      </sheetData>
      <sheetData sheetId="28814">
        <row r="9">
          <cell r="A9" t="str">
            <v>A</v>
          </cell>
        </row>
      </sheetData>
      <sheetData sheetId="28815">
        <row r="9">
          <cell r="A9" t="str">
            <v>A</v>
          </cell>
        </row>
      </sheetData>
      <sheetData sheetId="28816">
        <row r="9">
          <cell r="A9" t="str">
            <v>A</v>
          </cell>
        </row>
      </sheetData>
      <sheetData sheetId="28817">
        <row r="9">
          <cell r="A9" t="str">
            <v>A</v>
          </cell>
        </row>
      </sheetData>
      <sheetData sheetId="28818">
        <row r="9">
          <cell r="A9" t="str">
            <v>A</v>
          </cell>
        </row>
      </sheetData>
      <sheetData sheetId="28819">
        <row r="9">
          <cell r="A9" t="str">
            <v>A</v>
          </cell>
        </row>
      </sheetData>
      <sheetData sheetId="28820">
        <row r="9">
          <cell r="A9" t="str">
            <v>A</v>
          </cell>
        </row>
      </sheetData>
      <sheetData sheetId="28821">
        <row r="9">
          <cell r="A9" t="str">
            <v>A</v>
          </cell>
        </row>
      </sheetData>
      <sheetData sheetId="28822">
        <row r="9">
          <cell r="A9" t="str">
            <v>A</v>
          </cell>
        </row>
      </sheetData>
      <sheetData sheetId="28823">
        <row r="9">
          <cell r="A9" t="str">
            <v>A</v>
          </cell>
        </row>
      </sheetData>
      <sheetData sheetId="28824">
        <row r="9">
          <cell r="A9" t="str">
            <v>A</v>
          </cell>
        </row>
      </sheetData>
      <sheetData sheetId="28825">
        <row r="9">
          <cell r="A9" t="str">
            <v>A</v>
          </cell>
        </row>
      </sheetData>
      <sheetData sheetId="28826">
        <row r="9">
          <cell r="A9" t="str">
            <v>A</v>
          </cell>
        </row>
      </sheetData>
      <sheetData sheetId="28827">
        <row r="9">
          <cell r="A9" t="str">
            <v>A</v>
          </cell>
        </row>
      </sheetData>
      <sheetData sheetId="28828">
        <row r="9">
          <cell r="A9" t="str">
            <v>A</v>
          </cell>
        </row>
      </sheetData>
      <sheetData sheetId="28829">
        <row r="9">
          <cell r="A9" t="str">
            <v>A</v>
          </cell>
        </row>
      </sheetData>
      <sheetData sheetId="28830">
        <row r="9">
          <cell r="A9" t="str">
            <v>A</v>
          </cell>
        </row>
      </sheetData>
      <sheetData sheetId="28831">
        <row r="9">
          <cell r="A9" t="str">
            <v>A</v>
          </cell>
        </row>
      </sheetData>
      <sheetData sheetId="28832">
        <row r="9">
          <cell r="A9" t="str">
            <v>A</v>
          </cell>
        </row>
      </sheetData>
      <sheetData sheetId="28833">
        <row r="9">
          <cell r="A9" t="str">
            <v>A</v>
          </cell>
        </row>
      </sheetData>
      <sheetData sheetId="28834">
        <row r="9">
          <cell r="A9" t="str">
            <v>A</v>
          </cell>
        </row>
      </sheetData>
      <sheetData sheetId="28835">
        <row r="9">
          <cell r="A9" t="str">
            <v>A</v>
          </cell>
        </row>
      </sheetData>
      <sheetData sheetId="28836">
        <row r="9">
          <cell r="A9" t="str">
            <v>A</v>
          </cell>
        </row>
      </sheetData>
      <sheetData sheetId="28837">
        <row r="9">
          <cell r="A9" t="str">
            <v>A</v>
          </cell>
        </row>
      </sheetData>
      <sheetData sheetId="28838">
        <row r="9">
          <cell r="A9" t="str">
            <v>A</v>
          </cell>
        </row>
      </sheetData>
      <sheetData sheetId="28839">
        <row r="9">
          <cell r="A9" t="str">
            <v>A</v>
          </cell>
        </row>
      </sheetData>
      <sheetData sheetId="28840">
        <row r="9">
          <cell r="A9" t="str">
            <v>A</v>
          </cell>
        </row>
      </sheetData>
      <sheetData sheetId="28841">
        <row r="9">
          <cell r="A9" t="str">
            <v>A</v>
          </cell>
        </row>
      </sheetData>
      <sheetData sheetId="28842">
        <row r="9">
          <cell r="A9" t="str">
            <v>A</v>
          </cell>
        </row>
      </sheetData>
      <sheetData sheetId="28843">
        <row r="9">
          <cell r="A9" t="str">
            <v>A</v>
          </cell>
        </row>
      </sheetData>
      <sheetData sheetId="28844">
        <row r="9">
          <cell r="A9" t="str">
            <v>A</v>
          </cell>
        </row>
      </sheetData>
      <sheetData sheetId="28845">
        <row r="9">
          <cell r="A9" t="str">
            <v>A</v>
          </cell>
        </row>
      </sheetData>
      <sheetData sheetId="28846">
        <row r="9">
          <cell r="A9" t="str">
            <v>A</v>
          </cell>
        </row>
      </sheetData>
      <sheetData sheetId="28847">
        <row r="9">
          <cell r="A9" t="str">
            <v>A</v>
          </cell>
        </row>
      </sheetData>
      <sheetData sheetId="28848">
        <row r="9">
          <cell r="A9" t="str">
            <v>A</v>
          </cell>
        </row>
      </sheetData>
      <sheetData sheetId="28849">
        <row r="9">
          <cell r="A9" t="str">
            <v>A</v>
          </cell>
        </row>
      </sheetData>
      <sheetData sheetId="28850">
        <row r="9">
          <cell r="A9" t="str">
            <v>A</v>
          </cell>
        </row>
      </sheetData>
      <sheetData sheetId="28851">
        <row r="9">
          <cell r="A9" t="str">
            <v>A</v>
          </cell>
        </row>
      </sheetData>
      <sheetData sheetId="28852">
        <row r="9">
          <cell r="A9" t="str">
            <v>A</v>
          </cell>
        </row>
      </sheetData>
      <sheetData sheetId="28853">
        <row r="9">
          <cell r="A9" t="str">
            <v>A</v>
          </cell>
        </row>
      </sheetData>
      <sheetData sheetId="28854">
        <row r="9">
          <cell r="A9" t="str">
            <v>A</v>
          </cell>
        </row>
      </sheetData>
      <sheetData sheetId="28855">
        <row r="9">
          <cell r="A9" t="str">
            <v>A</v>
          </cell>
        </row>
      </sheetData>
      <sheetData sheetId="28856">
        <row r="9">
          <cell r="A9" t="str">
            <v>A</v>
          </cell>
        </row>
      </sheetData>
      <sheetData sheetId="28857">
        <row r="9">
          <cell r="A9" t="str">
            <v>A</v>
          </cell>
        </row>
      </sheetData>
      <sheetData sheetId="28858">
        <row r="9">
          <cell r="A9" t="str">
            <v>A</v>
          </cell>
        </row>
      </sheetData>
      <sheetData sheetId="28859">
        <row r="9">
          <cell r="A9" t="str">
            <v>A</v>
          </cell>
        </row>
      </sheetData>
      <sheetData sheetId="28860">
        <row r="9">
          <cell r="A9" t="str">
            <v>A</v>
          </cell>
        </row>
      </sheetData>
      <sheetData sheetId="28861">
        <row r="9">
          <cell r="A9" t="str">
            <v>A</v>
          </cell>
        </row>
      </sheetData>
      <sheetData sheetId="28862">
        <row r="9">
          <cell r="A9" t="str">
            <v>A</v>
          </cell>
        </row>
      </sheetData>
      <sheetData sheetId="28863">
        <row r="9">
          <cell r="A9" t="str">
            <v>A</v>
          </cell>
        </row>
      </sheetData>
      <sheetData sheetId="28864">
        <row r="9">
          <cell r="A9" t="str">
            <v>A</v>
          </cell>
        </row>
      </sheetData>
      <sheetData sheetId="28865">
        <row r="9">
          <cell r="A9" t="str">
            <v>A</v>
          </cell>
        </row>
      </sheetData>
      <sheetData sheetId="28866">
        <row r="9">
          <cell r="A9" t="str">
            <v>A</v>
          </cell>
        </row>
      </sheetData>
      <sheetData sheetId="28867">
        <row r="9">
          <cell r="A9" t="str">
            <v>A</v>
          </cell>
        </row>
      </sheetData>
      <sheetData sheetId="28868" refreshError="1"/>
      <sheetData sheetId="28869" refreshError="1"/>
      <sheetData sheetId="28870">
        <row r="9">
          <cell r="A9" t="str">
            <v>A</v>
          </cell>
        </row>
      </sheetData>
      <sheetData sheetId="28871">
        <row r="9">
          <cell r="A9" t="str">
            <v>A</v>
          </cell>
        </row>
      </sheetData>
      <sheetData sheetId="28872">
        <row r="9">
          <cell r="A9" t="str">
            <v>A</v>
          </cell>
        </row>
      </sheetData>
      <sheetData sheetId="28873">
        <row r="9">
          <cell r="A9" t="str">
            <v>A</v>
          </cell>
        </row>
      </sheetData>
      <sheetData sheetId="28874">
        <row r="9">
          <cell r="A9" t="str">
            <v>A</v>
          </cell>
        </row>
      </sheetData>
      <sheetData sheetId="28875">
        <row r="9">
          <cell r="A9" t="str">
            <v>A</v>
          </cell>
        </row>
      </sheetData>
      <sheetData sheetId="28876">
        <row r="9">
          <cell r="A9" t="str">
            <v>A</v>
          </cell>
        </row>
      </sheetData>
      <sheetData sheetId="28877">
        <row r="9">
          <cell r="A9" t="str">
            <v>A</v>
          </cell>
        </row>
      </sheetData>
      <sheetData sheetId="28878">
        <row r="9">
          <cell r="A9" t="str">
            <v>A</v>
          </cell>
        </row>
      </sheetData>
      <sheetData sheetId="28879">
        <row r="9">
          <cell r="A9" t="str">
            <v>A</v>
          </cell>
        </row>
      </sheetData>
      <sheetData sheetId="28880">
        <row r="9">
          <cell r="A9" t="str">
            <v>A</v>
          </cell>
        </row>
      </sheetData>
      <sheetData sheetId="28881">
        <row r="9">
          <cell r="A9" t="str">
            <v>A</v>
          </cell>
        </row>
      </sheetData>
      <sheetData sheetId="28882">
        <row r="9">
          <cell r="A9" t="str">
            <v>A</v>
          </cell>
        </row>
      </sheetData>
      <sheetData sheetId="28883">
        <row r="9">
          <cell r="A9" t="str">
            <v>A</v>
          </cell>
        </row>
      </sheetData>
      <sheetData sheetId="28884">
        <row r="9">
          <cell r="A9" t="str">
            <v>A</v>
          </cell>
        </row>
      </sheetData>
      <sheetData sheetId="28885">
        <row r="9">
          <cell r="A9" t="str">
            <v>A</v>
          </cell>
        </row>
      </sheetData>
      <sheetData sheetId="28886" refreshError="1"/>
      <sheetData sheetId="28887" refreshError="1"/>
      <sheetData sheetId="28888" refreshError="1"/>
      <sheetData sheetId="28889" refreshError="1"/>
      <sheetData sheetId="28890" refreshError="1"/>
      <sheetData sheetId="28891" refreshError="1"/>
      <sheetData sheetId="28892" refreshError="1"/>
      <sheetData sheetId="28893" refreshError="1"/>
      <sheetData sheetId="28894" refreshError="1"/>
      <sheetData sheetId="28895" refreshError="1"/>
      <sheetData sheetId="28896" refreshError="1"/>
      <sheetData sheetId="28897" refreshError="1"/>
      <sheetData sheetId="28898" refreshError="1"/>
      <sheetData sheetId="28899" refreshError="1"/>
      <sheetData sheetId="28900" refreshError="1"/>
      <sheetData sheetId="28901" refreshError="1"/>
      <sheetData sheetId="28902" refreshError="1"/>
      <sheetData sheetId="28903" refreshError="1"/>
      <sheetData sheetId="28904" refreshError="1"/>
      <sheetData sheetId="28905" refreshError="1"/>
      <sheetData sheetId="28906" refreshError="1"/>
      <sheetData sheetId="28907" refreshError="1"/>
      <sheetData sheetId="28908" refreshError="1"/>
      <sheetData sheetId="28909" refreshError="1"/>
      <sheetData sheetId="28910" refreshError="1"/>
      <sheetData sheetId="28911" refreshError="1"/>
      <sheetData sheetId="28912" refreshError="1"/>
      <sheetData sheetId="28913" refreshError="1"/>
      <sheetData sheetId="28914" refreshError="1"/>
      <sheetData sheetId="28915" refreshError="1"/>
      <sheetData sheetId="28916">
        <row r="9">
          <cell r="A9" t="str">
            <v>A</v>
          </cell>
        </row>
      </sheetData>
      <sheetData sheetId="28917"/>
      <sheetData sheetId="28918"/>
      <sheetData sheetId="28919"/>
      <sheetData sheetId="28920"/>
      <sheetData sheetId="28921"/>
      <sheetData sheetId="28922"/>
      <sheetData sheetId="28923"/>
      <sheetData sheetId="28924"/>
      <sheetData sheetId="28925"/>
      <sheetData sheetId="28926"/>
      <sheetData sheetId="28927" refreshError="1"/>
      <sheetData sheetId="28928" refreshError="1"/>
      <sheetData sheetId="28929" refreshError="1"/>
      <sheetData sheetId="28930" refreshError="1"/>
      <sheetData sheetId="28931" refreshError="1"/>
      <sheetData sheetId="28932" refreshError="1"/>
      <sheetData sheetId="28933" refreshError="1"/>
      <sheetData sheetId="28934" refreshError="1"/>
      <sheetData sheetId="28935" refreshError="1"/>
      <sheetData sheetId="28936" refreshError="1"/>
      <sheetData sheetId="28937" refreshError="1"/>
      <sheetData sheetId="28938" refreshError="1"/>
      <sheetData sheetId="28939" refreshError="1"/>
      <sheetData sheetId="28940" refreshError="1"/>
      <sheetData sheetId="28941" refreshError="1"/>
      <sheetData sheetId="28942" refreshError="1"/>
      <sheetData sheetId="28943" refreshError="1"/>
      <sheetData sheetId="28944" refreshError="1"/>
      <sheetData sheetId="28945" refreshError="1"/>
      <sheetData sheetId="28946" refreshError="1"/>
      <sheetData sheetId="28947" refreshError="1"/>
      <sheetData sheetId="28948" refreshError="1"/>
      <sheetData sheetId="28949" refreshError="1"/>
      <sheetData sheetId="28950" refreshError="1"/>
      <sheetData sheetId="28951" refreshError="1"/>
      <sheetData sheetId="28952" refreshError="1"/>
      <sheetData sheetId="28953" refreshError="1"/>
      <sheetData sheetId="28954" refreshError="1"/>
      <sheetData sheetId="28955" refreshError="1"/>
      <sheetData sheetId="28956" refreshError="1"/>
      <sheetData sheetId="28957" refreshError="1"/>
      <sheetData sheetId="28958" refreshError="1"/>
      <sheetData sheetId="28959" refreshError="1"/>
      <sheetData sheetId="28960" refreshError="1"/>
      <sheetData sheetId="28961" refreshError="1"/>
      <sheetData sheetId="28962" refreshError="1"/>
      <sheetData sheetId="28963" refreshError="1"/>
      <sheetData sheetId="28964" refreshError="1"/>
      <sheetData sheetId="28965" refreshError="1"/>
      <sheetData sheetId="28966" refreshError="1"/>
      <sheetData sheetId="28967" refreshError="1"/>
      <sheetData sheetId="28968" refreshError="1"/>
      <sheetData sheetId="28969" refreshError="1"/>
      <sheetData sheetId="28970" refreshError="1"/>
      <sheetData sheetId="28971" refreshError="1"/>
      <sheetData sheetId="28972" refreshError="1"/>
      <sheetData sheetId="28973" refreshError="1"/>
      <sheetData sheetId="28974" refreshError="1"/>
      <sheetData sheetId="28975" refreshError="1"/>
      <sheetData sheetId="28976" refreshError="1"/>
      <sheetData sheetId="28977" refreshError="1"/>
      <sheetData sheetId="28978" refreshError="1"/>
      <sheetData sheetId="28979" refreshError="1"/>
      <sheetData sheetId="28980" refreshError="1"/>
      <sheetData sheetId="28981" refreshError="1"/>
      <sheetData sheetId="28982" refreshError="1"/>
      <sheetData sheetId="28983" refreshError="1"/>
      <sheetData sheetId="28984" refreshError="1"/>
      <sheetData sheetId="28985" refreshError="1"/>
      <sheetData sheetId="28986" refreshError="1"/>
      <sheetData sheetId="28987" refreshError="1"/>
      <sheetData sheetId="28988" refreshError="1"/>
      <sheetData sheetId="28989" refreshError="1"/>
      <sheetData sheetId="28990" refreshError="1"/>
      <sheetData sheetId="28991" refreshError="1"/>
      <sheetData sheetId="28992">
        <row r="9">
          <cell r="A9" t="str">
            <v>A</v>
          </cell>
        </row>
      </sheetData>
      <sheetData sheetId="28993" refreshError="1"/>
      <sheetData sheetId="28994" refreshError="1"/>
      <sheetData sheetId="28995" refreshError="1"/>
      <sheetData sheetId="28996" refreshError="1"/>
      <sheetData sheetId="28997" refreshError="1"/>
      <sheetData sheetId="28998" refreshError="1"/>
      <sheetData sheetId="28999" refreshError="1"/>
      <sheetData sheetId="29000"/>
      <sheetData sheetId="29001">
        <row r="9">
          <cell r="A9" t="str">
            <v>A</v>
          </cell>
        </row>
      </sheetData>
      <sheetData sheetId="29002">
        <row r="9">
          <cell r="A9" t="str">
            <v>A</v>
          </cell>
        </row>
      </sheetData>
      <sheetData sheetId="29003">
        <row r="9">
          <cell r="A9" t="str">
            <v>A</v>
          </cell>
        </row>
      </sheetData>
      <sheetData sheetId="29004" refreshError="1"/>
      <sheetData sheetId="29005" refreshError="1"/>
      <sheetData sheetId="29006" refreshError="1"/>
      <sheetData sheetId="29007" refreshError="1"/>
      <sheetData sheetId="29008" refreshError="1"/>
      <sheetData sheetId="29009" refreshError="1"/>
      <sheetData sheetId="29010" refreshError="1"/>
      <sheetData sheetId="29011" refreshError="1"/>
      <sheetData sheetId="29012" refreshError="1"/>
      <sheetData sheetId="29013" refreshError="1"/>
      <sheetData sheetId="29014" refreshError="1"/>
      <sheetData sheetId="29015" refreshError="1"/>
      <sheetData sheetId="29016" refreshError="1"/>
      <sheetData sheetId="29017" refreshError="1"/>
      <sheetData sheetId="29018" refreshError="1"/>
      <sheetData sheetId="29019" refreshError="1"/>
      <sheetData sheetId="29020" refreshError="1"/>
      <sheetData sheetId="29021" refreshError="1"/>
      <sheetData sheetId="29022" refreshError="1"/>
      <sheetData sheetId="29023" refreshError="1"/>
      <sheetData sheetId="29024" refreshError="1"/>
      <sheetData sheetId="29025">
        <row r="9">
          <cell r="A9" t="str">
            <v>A</v>
          </cell>
        </row>
      </sheetData>
      <sheetData sheetId="29026" refreshError="1"/>
      <sheetData sheetId="29027" refreshError="1"/>
      <sheetData sheetId="29028">
        <row r="9">
          <cell r="A9" t="str">
            <v>A</v>
          </cell>
        </row>
      </sheetData>
      <sheetData sheetId="29029">
        <row r="9">
          <cell r="A9" t="str">
            <v>A</v>
          </cell>
        </row>
      </sheetData>
      <sheetData sheetId="29030">
        <row r="9">
          <cell r="A9" t="str">
            <v>A</v>
          </cell>
        </row>
      </sheetData>
      <sheetData sheetId="29031">
        <row r="9">
          <cell r="A9" t="str">
            <v>A</v>
          </cell>
        </row>
      </sheetData>
      <sheetData sheetId="29032" refreshError="1"/>
      <sheetData sheetId="29033" refreshError="1"/>
      <sheetData sheetId="29034">
        <row r="9">
          <cell r="A9" t="str">
            <v>A</v>
          </cell>
        </row>
      </sheetData>
      <sheetData sheetId="29035" refreshError="1"/>
      <sheetData sheetId="29036">
        <row r="9">
          <cell r="A9" t="str">
            <v>A</v>
          </cell>
        </row>
      </sheetData>
      <sheetData sheetId="29037">
        <row r="9">
          <cell r="A9" t="str">
            <v>A</v>
          </cell>
        </row>
      </sheetData>
      <sheetData sheetId="29038">
        <row r="9">
          <cell r="A9" t="str">
            <v>A</v>
          </cell>
        </row>
      </sheetData>
      <sheetData sheetId="29039">
        <row r="9">
          <cell r="A9" t="str">
            <v>A</v>
          </cell>
        </row>
      </sheetData>
      <sheetData sheetId="29040">
        <row r="9">
          <cell r="A9" t="str">
            <v>A</v>
          </cell>
        </row>
      </sheetData>
      <sheetData sheetId="29041">
        <row r="9">
          <cell r="A9" t="str">
            <v>A</v>
          </cell>
        </row>
      </sheetData>
      <sheetData sheetId="29042">
        <row r="9">
          <cell r="A9" t="str">
            <v>A</v>
          </cell>
        </row>
      </sheetData>
      <sheetData sheetId="29043">
        <row r="9">
          <cell r="A9" t="str">
            <v>A</v>
          </cell>
        </row>
      </sheetData>
      <sheetData sheetId="29044">
        <row r="9">
          <cell r="A9" t="str">
            <v>A</v>
          </cell>
        </row>
      </sheetData>
      <sheetData sheetId="29045">
        <row r="9">
          <cell r="A9" t="str">
            <v>A</v>
          </cell>
        </row>
      </sheetData>
      <sheetData sheetId="29046">
        <row r="9">
          <cell r="A9" t="str">
            <v>A</v>
          </cell>
        </row>
      </sheetData>
      <sheetData sheetId="29047">
        <row r="9">
          <cell r="A9" t="str">
            <v>A</v>
          </cell>
        </row>
      </sheetData>
      <sheetData sheetId="29048">
        <row r="9">
          <cell r="A9" t="str">
            <v>A</v>
          </cell>
        </row>
      </sheetData>
      <sheetData sheetId="29049">
        <row r="9">
          <cell r="A9" t="str">
            <v>A</v>
          </cell>
        </row>
      </sheetData>
      <sheetData sheetId="29050">
        <row r="9">
          <cell r="A9" t="str">
            <v>A</v>
          </cell>
        </row>
      </sheetData>
      <sheetData sheetId="29051">
        <row r="9">
          <cell r="A9" t="str">
            <v>A</v>
          </cell>
        </row>
      </sheetData>
      <sheetData sheetId="29052">
        <row r="9">
          <cell r="A9" t="str">
            <v>A</v>
          </cell>
        </row>
      </sheetData>
      <sheetData sheetId="29053">
        <row r="9">
          <cell r="A9" t="str">
            <v>A</v>
          </cell>
        </row>
      </sheetData>
      <sheetData sheetId="29054">
        <row r="9">
          <cell r="A9" t="str">
            <v>A</v>
          </cell>
        </row>
      </sheetData>
      <sheetData sheetId="29055" refreshError="1"/>
      <sheetData sheetId="29056">
        <row r="9">
          <cell r="A9" t="str">
            <v>A</v>
          </cell>
        </row>
      </sheetData>
      <sheetData sheetId="29057">
        <row r="9">
          <cell r="A9" t="str">
            <v>A</v>
          </cell>
        </row>
      </sheetData>
      <sheetData sheetId="29058">
        <row r="9">
          <cell r="A9" t="str">
            <v>A</v>
          </cell>
        </row>
      </sheetData>
      <sheetData sheetId="29059">
        <row r="9">
          <cell r="A9" t="str">
            <v>A</v>
          </cell>
        </row>
      </sheetData>
      <sheetData sheetId="29060">
        <row r="9">
          <cell r="A9" t="str">
            <v>A</v>
          </cell>
        </row>
      </sheetData>
      <sheetData sheetId="29061" refreshError="1"/>
      <sheetData sheetId="29062" refreshError="1"/>
      <sheetData sheetId="29063">
        <row r="9">
          <cell r="A9" t="str">
            <v>A</v>
          </cell>
        </row>
      </sheetData>
      <sheetData sheetId="29064">
        <row r="9">
          <cell r="A9" t="str">
            <v>A</v>
          </cell>
        </row>
      </sheetData>
      <sheetData sheetId="29065">
        <row r="9">
          <cell r="A9" t="str">
            <v>A</v>
          </cell>
        </row>
      </sheetData>
      <sheetData sheetId="29066" refreshError="1"/>
      <sheetData sheetId="29067" refreshError="1"/>
      <sheetData sheetId="29068" refreshError="1"/>
      <sheetData sheetId="29069">
        <row r="9">
          <cell r="A9" t="str">
            <v>A</v>
          </cell>
        </row>
      </sheetData>
      <sheetData sheetId="29070">
        <row r="9">
          <cell r="A9" t="str">
            <v>A</v>
          </cell>
        </row>
      </sheetData>
      <sheetData sheetId="29071">
        <row r="9">
          <cell r="A9" t="str">
            <v>A</v>
          </cell>
        </row>
      </sheetData>
      <sheetData sheetId="29072" refreshError="1"/>
      <sheetData sheetId="29073" refreshError="1"/>
      <sheetData sheetId="29074" refreshError="1"/>
      <sheetData sheetId="29075" refreshError="1"/>
      <sheetData sheetId="29076" refreshError="1"/>
      <sheetData sheetId="29077" refreshError="1"/>
      <sheetData sheetId="29078" refreshError="1"/>
      <sheetData sheetId="29079" refreshError="1"/>
      <sheetData sheetId="29080" refreshError="1"/>
      <sheetData sheetId="29081" refreshError="1"/>
      <sheetData sheetId="29082" refreshError="1"/>
      <sheetData sheetId="29083" refreshError="1"/>
      <sheetData sheetId="29084" refreshError="1"/>
      <sheetData sheetId="29085" refreshError="1"/>
      <sheetData sheetId="29086" refreshError="1"/>
      <sheetData sheetId="29087" refreshError="1"/>
      <sheetData sheetId="29088" refreshError="1"/>
      <sheetData sheetId="29089" refreshError="1"/>
      <sheetData sheetId="29090" refreshError="1"/>
      <sheetData sheetId="29091" refreshError="1"/>
      <sheetData sheetId="29092" refreshError="1"/>
      <sheetData sheetId="29093" refreshError="1"/>
      <sheetData sheetId="29094" refreshError="1"/>
      <sheetData sheetId="29095" refreshError="1"/>
      <sheetData sheetId="29096" refreshError="1"/>
      <sheetData sheetId="29097" refreshError="1"/>
      <sheetData sheetId="29098" refreshError="1"/>
      <sheetData sheetId="29099" refreshError="1"/>
      <sheetData sheetId="29100" refreshError="1"/>
      <sheetData sheetId="29101" refreshError="1"/>
      <sheetData sheetId="29102" refreshError="1"/>
      <sheetData sheetId="29103" refreshError="1"/>
      <sheetData sheetId="29104" refreshError="1"/>
      <sheetData sheetId="29105" refreshError="1"/>
      <sheetData sheetId="29106" refreshError="1"/>
      <sheetData sheetId="29107" refreshError="1"/>
      <sheetData sheetId="29108" refreshError="1"/>
      <sheetData sheetId="29109" refreshError="1"/>
      <sheetData sheetId="29110" refreshError="1"/>
      <sheetData sheetId="29111" refreshError="1"/>
      <sheetData sheetId="29112" refreshError="1"/>
      <sheetData sheetId="29113" refreshError="1"/>
      <sheetData sheetId="29114" refreshError="1"/>
      <sheetData sheetId="29115" refreshError="1"/>
      <sheetData sheetId="29116" refreshError="1"/>
      <sheetData sheetId="29117" refreshError="1"/>
      <sheetData sheetId="29118" refreshError="1"/>
      <sheetData sheetId="29119" refreshError="1"/>
      <sheetData sheetId="29120" refreshError="1"/>
      <sheetData sheetId="29121" refreshError="1"/>
      <sheetData sheetId="29122" refreshError="1"/>
      <sheetData sheetId="29123" refreshError="1"/>
      <sheetData sheetId="29124" refreshError="1"/>
      <sheetData sheetId="29125" refreshError="1"/>
      <sheetData sheetId="29126" refreshError="1"/>
      <sheetData sheetId="29127" refreshError="1"/>
      <sheetData sheetId="29128" refreshError="1"/>
      <sheetData sheetId="29129" refreshError="1"/>
      <sheetData sheetId="29130" refreshError="1"/>
      <sheetData sheetId="29131" refreshError="1"/>
      <sheetData sheetId="29132" refreshError="1"/>
      <sheetData sheetId="29133" refreshError="1"/>
      <sheetData sheetId="29134" refreshError="1"/>
      <sheetData sheetId="29135" refreshError="1"/>
      <sheetData sheetId="29136" refreshError="1"/>
      <sheetData sheetId="29137" refreshError="1"/>
      <sheetData sheetId="29138" refreshError="1"/>
      <sheetData sheetId="29139" refreshError="1"/>
      <sheetData sheetId="29140" refreshError="1"/>
      <sheetData sheetId="29141" refreshError="1"/>
      <sheetData sheetId="29142" refreshError="1"/>
      <sheetData sheetId="29143">
        <row r="9">
          <cell r="A9" t="str">
            <v>A</v>
          </cell>
        </row>
      </sheetData>
      <sheetData sheetId="29144" refreshError="1"/>
      <sheetData sheetId="29145" refreshError="1"/>
      <sheetData sheetId="29146" refreshError="1"/>
      <sheetData sheetId="29147">
        <row r="9">
          <cell r="A9" t="str">
            <v>A</v>
          </cell>
        </row>
      </sheetData>
      <sheetData sheetId="29148">
        <row r="9">
          <cell r="A9" t="str">
            <v>A</v>
          </cell>
        </row>
      </sheetData>
      <sheetData sheetId="29149">
        <row r="9">
          <cell r="A9" t="str">
            <v>A</v>
          </cell>
        </row>
      </sheetData>
      <sheetData sheetId="29150">
        <row r="9">
          <cell r="A9" t="str">
            <v>A</v>
          </cell>
        </row>
      </sheetData>
      <sheetData sheetId="29151">
        <row r="9">
          <cell r="A9" t="str">
            <v>A</v>
          </cell>
        </row>
      </sheetData>
      <sheetData sheetId="29152">
        <row r="9">
          <cell r="A9" t="str">
            <v>A</v>
          </cell>
        </row>
      </sheetData>
      <sheetData sheetId="29153">
        <row r="9">
          <cell r="A9" t="str">
            <v>A</v>
          </cell>
        </row>
      </sheetData>
      <sheetData sheetId="29154">
        <row r="9">
          <cell r="A9" t="str">
            <v>A</v>
          </cell>
        </row>
      </sheetData>
      <sheetData sheetId="29155">
        <row r="9">
          <cell r="A9" t="str">
            <v>A</v>
          </cell>
        </row>
      </sheetData>
      <sheetData sheetId="29156">
        <row r="9">
          <cell r="A9" t="str">
            <v>A</v>
          </cell>
        </row>
      </sheetData>
      <sheetData sheetId="29157">
        <row r="9">
          <cell r="A9" t="str">
            <v>A</v>
          </cell>
        </row>
      </sheetData>
      <sheetData sheetId="29158">
        <row r="9">
          <cell r="A9" t="str">
            <v>A</v>
          </cell>
        </row>
      </sheetData>
      <sheetData sheetId="29159">
        <row r="9">
          <cell r="A9" t="str">
            <v>A</v>
          </cell>
        </row>
      </sheetData>
      <sheetData sheetId="29160">
        <row r="9">
          <cell r="A9" t="str">
            <v>A</v>
          </cell>
        </row>
      </sheetData>
      <sheetData sheetId="29161">
        <row r="9">
          <cell r="A9" t="str">
            <v>A</v>
          </cell>
        </row>
      </sheetData>
      <sheetData sheetId="29162">
        <row r="9">
          <cell r="A9" t="str">
            <v>A</v>
          </cell>
        </row>
      </sheetData>
      <sheetData sheetId="29163">
        <row r="9">
          <cell r="A9" t="str">
            <v>A</v>
          </cell>
        </row>
      </sheetData>
      <sheetData sheetId="29164">
        <row r="9">
          <cell r="A9" t="str">
            <v>A</v>
          </cell>
        </row>
      </sheetData>
      <sheetData sheetId="29165" refreshError="1"/>
      <sheetData sheetId="29166" refreshError="1"/>
      <sheetData sheetId="29167" refreshError="1"/>
      <sheetData sheetId="29168" refreshError="1"/>
      <sheetData sheetId="29169" refreshError="1"/>
      <sheetData sheetId="29170" refreshError="1"/>
      <sheetData sheetId="29171" refreshError="1"/>
      <sheetData sheetId="29172" refreshError="1"/>
      <sheetData sheetId="29173" refreshError="1"/>
      <sheetData sheetId="29174" refreshError="1"/>
      <sheetData sheetId="29175" refreshError="1"/>
      <sheetData sheetId="29176" refreshError="1"/>
      <sheetData sheetId="29177" refreshError="1"/>
      <sheetData sheetId="29178" refreshError="1"/>
      <sheetData sheetId="29179" refreshError="1"/>
      <sheetData sheetId="29180" refreshError="1"/>
      <sheetData sheetId="29181" refreshError="1"/>
      <sheetData sheetId="29182" refreshError="1"/>
      <sheetData sheetId="29183" refreshError="1"/>
      <sheetData sheetId="29184" refreshError="1"/>
      <sheetData sheetId="29185" refreshError="1"/>
      <sheetData sheetId="29186" refreshError="1"/>
      <sheetData sheetId="29187" refreshError="1"/>
      <sheetData sheetId="29188" refreshError="1"/>
      <sheetData sheetId="29189" refreshError="1"/>
      <sheetData sheetId="29190" refreshError="1"/>
      <sheetData sheetId="29191" refreshError="1"/>
      <sheetData sheetId="29192" refreshError="1"/>
      <sheetData sheetId="29193" refreshError="1"/>
      <sheetData sheetId="29194" refreshError="1"/>
      <sheetData sheetId="29195" refreshError="1"/>
      <sheetData sheetId="29196" refreshError="1"/>
      <sheetData sheetId="29197" refreshError="1"/>
      <sheetData sheetId="29198" refreshError="1"/>
      <sheetData sheetId="29199" refreshError="1"/>
      <sheetData sheetId="29200" refreshError="1"/>
      <sheetData sheetId="29201" refreshError="1"/>
      <sheetData sheetId="29202" refreshError="1"/>
      <sheetData sheetId="29203" refreshError="1"/>
      <sheetData sheetId="29204" refreshError="1"/>
      <sheetData sheetId="29205" refreshError="1"/>
      <sheetData sheetId="29206" refreshError="1"/>
      <sheetData sheetId="29207" refreshError="1"/>
      <sheetData sheetId="29208" refreshError="1"/>
      <sheetData sheetId="29209" refreshError="1"/>
      <sheetData sheetId="29210" refreshError="1"/>
      <sheetData sheetId="29211" refreshError="1"/>
      <sheetData sheetId="29212" refreshError="1"/>
      <sheetData sheetId="29213" refreshError="1"/>
      <sheetData sheetId="29214" refreshError="1"/>
      <sheetData sheetId="29215" refreshError="1"/>
      <sheetData sheetId="29216" refreshError="1"/>
      <sheetData sheetId="29217" refreshError="1"/>
      <sheetData sheetId="29218" refreshError="1"/>
      <sheetData sheetId="29219" refreshError="1"/>
      <sheetData sheetId="29220" refreshError="1"/>
      <sheetData sheetId="29221">
        <row r="9">
          <cell r="A9" t="str">
            <v>A</v>
          </cell>
        </row>
      </sheetData>
      <sheetData sheetId="29222">
        <row r="9">
          <cell r="A9" t="str">
            <v>A</v>
          </cell>
        </row>
      </sheetData>
      <sheetData sheetId="29223">
        <row r="9">
          <cell r="A9" t="str">
            <v>A</v>
          </cell>
        </row>
      </sheetData>
      <sheetData sheetId="29224">
        <row r="9">
          <cell r="A9" t="str">
            <v>A</v>
          </cell>
        </row>
      </sheetData>
      <sheetData sheetId="29225">
        <row r="9">
          <cell r="A9" t="str">
            <v>A</v>
          </cell>
        </row>
      </sheetData>
      <sheetData sheetId="29226">
        <row r="9">
          <cell r="A9" t="str">
            <v>A</v>
          </cell>
        </row>
      </sheetData>
      <sheetData sheetId="29227">
        <row r="9">
          <cell r="A9" t="str">
            <v>A</v>
          </cell>
        </row>
      </sheetData>
      <sheetData sheetId="29228">
        <row r="9">
          <cell r="A9" t="str">
            <v>A</v>
          </cell>
        </row>
      </sheetData>
      <sheetData sheetId="29229">
        <row r="9">
          <cell r="A9" t="str">
            <v>A</v>
          </cell>
        </row>
      </sheetData>
      <sheetData sheetId="29230">
        <row r="9">
          <cell r="A9" t="str">
            <v>A</v>
          </cell>
        </row>
      </sheetData>
      <sheetData sheetId="29231">
        <row r="9">
          <cell r="A9" t="str">
            <v>A</v>
          </cell>
        </row>
      </sheetData>
      <sheetData sheetId="29232">
        <row r="9">
          <cell r="A9" t="str">
            <v>A</v>
          </cell>
        </row>
      </sheetData>
      <sheetData sheetId="29233">
        <row r="9">
          <cell r="A9" t="str">
            <v>A</v>
          </cell>
        </row>
      </sheetData>
      <sheetData sheetId="29234">
        <row r="9">
          <cell r="A9" t="str">
            <v>A</v>
          </cell>
        </row>
      </sheetData>
      <sheetData sheetId="29235">
        <row r="9">
          <cell r="A9" t="str">
            <v>A</v>
          </cell>
        </row>
      </sheetData>
      <sheetData sheetId="29236">
        <row r="9">
          <cell r="A9" t="str">
            <v>A</v>
          </cell>
        </row>
      </sheetData>
      <sheetData sheetId="29237">
        <row r="9">
          <cell r="A9" t="str">
            <v>A</v>
          </cell>
        </row>
      </sheetData>
      <sheetData sheetId="29238">
        <row r="9">
          <cell r="A9" t="str">
            <v>A</v>
          </cell>
        </row>
      </sheetData>
      <sheetData sheetId="29239">
        <row r="9">
          <cell r="A9" t="str">
            <v>A</v>
          </cell>
        </row>
      </sheetData>
      <sheetData sheetId="29240">
        <row r="9">
          <cell r="A9" t="str">
            <v>A</v>
          </cell>
        </row>
      </sheetData>
      <sheetData sheetId="29241">
        <row r="9">
          <cell r="A9" t="str">
            <v>A</v>
          </cell>
        </row>
      </sheetData>
      <sheetData sheetId="29242">
        <row r="9">
          <cell r="A9" t="str">
            <v>A</v>
          </cell>
        </row>
      </sheetData>
      <sheetData sheetId="29243">
        <row r="9">
          <cell r="A9" t="str">
            <v>A</v>
          </cell>
        </row>
      </sheetData>
      <sheetData sheetId="29244">
        <row r="9">
          <cell r="A9" t="str">
            <v>A</v>
          </cell>
        </row>
      </sheetData>
      <sheetData sheetId="29245">
        <row r="9">
          <cell r="A9" t="str">
            <v>A</v>
          </cell>
        </row>
      </sheetData>
      <sheetData sheetId="29246">
        <row r="9">
          <cell r="A9" t="str">
            <v>A</v>
          </cell>
        </row>
      </sheetData>
      <sheetData sheetId="29247">
        <row r="9">
          <cell r="A9" t="str">
            <v>A</v>
          </cell>
        </row>
      </sheetData>
      <sheetData sheetId="29248">
        <row r="9">
          <cell r="A9" t="str">
            <v>A</v>
          </cell>
        </row>
      </sheetData>
      <sheetData sheetId="29249">
        <row r="9">
          <cell r="A9" t="str">
            <v>A</v>
          </cell>
        </row>
      </sheetData>
      <sheetData sheetId="29250">
        <row r="9">
          <cell r="A9" t="str">
            <v>A</v>
          </cell>
        </row>
      </sheetData>
      <sheetData sheetId="29251">
        <row r="9">
          <cell r="A9" t="str">
            <v>A</v>
          </cell>
        </row>
      </sheetData>
      <sheetData sheetId="29252">
        <row r="9">
          <cell r="A9" t="str">
            <v>A</v>
          </cell>
        </row>
      </sheetData>
      <sheetData sheetId="29253">
        <row r="9">
          <cell r="A9" t="str">
            <v>A</v>
          </cell>
        </row>
      </sheetData>
      <sheetData sheetId="29254">
        <row r="9">
          <cell r="A9" t="str">
            <v>A</v>
          </cell>
        </row>
      </sheetData>
      <sheetData sheetId="29255">
        <row r="9">
          <cell r="A9" t="str">
            <v>A</v>
          </cell>
        </row>
      </sheetData>
      <sheetData sheetId="29256">
        <row r="9">
          <cell r="A9" t="str">
            <v>A</v>
          </cell>
        </row>
      </sheetData>
      <sheetData sheetId="29257">
        <row r="9">
          <cell r="A9" t="str">
            <v>A</v>
          </cell>
        </row>
      </sheetData>
      <sheetData sheetId="29258">
        <row r="9">
          <cell r="A9" t="str">
            <v>A</v>
          </cell>
        </row>
      </sheetData>
      <sheetData sheetId="29259">
        <row r="9">
          <cell r="A9" t="str">
            <v>A</v>
          </cell>
        </row>
      </sheetData>
      <sheetData sheetId="29260">
        <row r="9">
          <cell r="A9" t="str">
            <v>A</v>
          </cell>
        </row>
      </sheetData>
      <sheetData sheetId="29261">
        <row r="9">
          <cell r="A9" t="str">
            <v>A</v>
          </cell>
        </row>
      </sheetData>
      <sheetData sheetId="29262">
        <row r="9">
          <cell r="A9" t="str">
            <v>A</v>
          </cell>
        </row>
      </sheetData>
      <sheetData sheetId="29263">
        <row r="9">
          <cell r="A9" t="str">
            <v>A</v>
          </cell>
        </row>
      </sheetData>
      <sheetData sheetId="29264">
        <row r="9">
          <cell r="A9" t="str">
            <v>A</v>
          </cell>
        </row>
      </sheetData>
      <sheetData sheetId="29265">
        <row r="9">
          <cell r="A9" t="str">
            <v>A</v>
          </cell>
        </row>
      </sheetData>
      <sheetData sheetId="29266">
        <row r="9">
          <cell r="A9" t="str">
            <v>A</v>
          </cell>
        </row>
      </sheetData>
      <sheetData sheetId="29267">
        <row r="9">
          <cell r="A9" t="str">
            <v>A</v>
          </cell>
        </row>
      </sheetData>
      <sheetData sheetId="29268">
        <row r="9">
          <cell r="A9" t="str">
            <v>A</v>
          </cell>
        </row>
      </sheetData>
      <sheetData sheetId="29269">
        <row r="9">
          <cell r="A9" t="str">
            <v>A</v>
          </cell>
        </row>
      </sheetData>
      <sheetData sheetId="29270">
        <row r="9">
          <cell r="A9" t="str">
            <v>A</v>
          </cell>
        </row>
      </sheetData>
      <sheetData sheetId="29271">
        <row r="9">
          <cell r="A9" t="str">
            <v>A</v>
          </cell>
        </row>
      </sheetData>
      <sheetData sheetId="29272">
        <row r="9">
          <cell r="A9" t="str">
            <v>A</v>
          </cell>
        </row>
      </sheetData>
      <sheetData sheetId="29273">
        <row r="9">
          <cell r="A9" t="str">
            <v>A</v>
          </cell>
        </row>
      </sheetData>
      <sheetData sheetId="29274">
        <row r="9">
          <cell r="A9" t="str">
            <v>A</v>
          </cell>
        </row>
      </sheetData>
      <sheetData sheetId="29275">
        <row r="9">
          <cell r="A9" t="str">
            <v>A</v>
          </cell>
        </row>
      </sheetData>
      <sheetData sheetId="29276">
        <row r="9">
          <cell r="A9" t="str">
            <v>A</v>
          </cell>
        </row>
      </sheetData>
      <sheetData sheetId="29277">
        <row r="9">
          <cell r="A9" t="str">
            <v>A</v>
          </cell>
        </row>
      </sheetData>
      <sheetData sheetId="29278">
        <row r="9">
          <cell r="A9" t="str">
            <v>A</v>
          </cell>
        </row>
      </sheetData>
      <sheetData sheetId="29279">
        <row r="9">
          <cell r="A9" t="str">
            <v>A</v>
          </cell>
        </row>
      </sheetData>
      <sheetData sheetId="29280">
        <row r="9">
          <cell r="A9" t="str">
            <v>A</v>
          </cell>
        </row>
      </sheetData>
      <sheetData sheetId="29281">
        <row r="9">
          <cell r="A9" t="str">
            <v>A</v>
          </cell>
        </row>
      </sheetData>
      <sheetData sheetId="29282">
        <row r="9">
          <cell r="A9" t="str">
            <v>A</v>
          </cell>
        </row>
      </sheetData>
      <sheetData sheetId="29283">
        <row r="9">
          <cell r="A9" t="str">
            <v>A</v>
          </cell>
        </row>
      </sheetData>
      <sheetData sheetId="29284">
        <row r="9">
          <cell r="A9" t="str">
            <v>A</v>
          </cell>
        </row>
      </sheetData>
      <sheetData sheetId="29285">
        <row r="9">
          <cell r="A9" t="str">
            <v>A</v>
          </cell>
        </row>
      </sheetData>
      <sheetData sheetId="29286">
        <row r="9">
          <cell r="A9" t="str">
            <v>A</v>
          </cell>
        </row>
      </sheetData>
      <sheetData sheetId="29287">
        <row r="9">
          <cell r="A9" t="str">
            <v>A</v>
          </cell>
        </row>
      </sheetData>
      <sheetData sheetId="29288">
        <row r="9">
          <cell r="A9" t="str">
            <v>A</v>
          </cell>
        </row>
      </sheetData>
      <sheetData sheetId="29289">
        <row r="9">
          <cell r="A9" t="str">
            <v>A</v>
          </cell>
        </row>
      </sheetData>
      <sheetData sheetId="29290">
        <row r="9">
          <cell r="A9" t="str">
            <v>A</v>
          </cell>
        </row>
      </sheetData>
      <sheetData sheetId="29291">
        <row r="9">
          <cell r="A9" t="str">
            <v>A</v>
          </cell>
        </row>
      </sheetData>
      <sheetData sheetId="29292">
        <row r="9">
          <cell r="A9" t="str">
            <v>A</v>
          </cell>
        </row>
      </sheetData>
      <sheetData sheetId="29293">
        <row r="9">
          <cell r="A9" t="str">
            <v>A</v>
          </cell>
        </row>
      </sheetData>
      <sheetData sheetId="29294">
        <row r="9">
          <cell r="A9" t="str">
            <v>A</v>
          </cell>
        </row>
      </sheetData>
      <sheetData sheetId="29295">
        <row r="9">
          <cell r="A9" t="str">
            <v>A</v>
          </cell>
        </row>
      </sheetData>
      <sheetData sheetId="29296">
        <row r="9">
          <cell r="A9" t="str">
            <v>A</v>
          </cell>
        </row>
      </sheetData>
      <sheetData sheetId="29297">
        <row r="9">
          <cell r="A9" t="str">
            <v>A</v>
          </cell>
        </row>
      </sheetData>
      <sheetData sheetId="29298">
        <row r="9">
          <cell r="A9" t="str">
            <v>A</v>
          </cell>
        </row>
      </sheetData>
      <sheetData sheetId="29299">
        <row r="9">
          <cell r="A9" t="str">
            <v>A</v>
          </cell>
        </row>
      </sheetData>
      <sheetData sheetId="29300" refreshError="1"/>
      <sheetData sheetId="29301" refreshError="1"/>
      <sheetData sheetId="29302">
        <row r="9">
          <cell r="A9" t="str">
            <v>A</v>
          </cell>
        </row>
      </sheetData>
      <sheetData sheetId="29303" refreshError="1"/>
      <sheetData sheetId="29304" refreshError="1"/>
      <sheetData sheetId="29305">
        <row r="9">
          <cell r="A9" t="str">
            <v>A</v>
          </cell>
        </row>
      </sheetData>
      <sheetData sheetId="29306">
        <row r="9">
          <cell r="A9" t="str">
            <v>A</v>
          </cell>
        </row>
      </sheetData>
      <sheetData sheetId="29307">
        <row r="9">
          <cell r="A9" t="str">
            <v>A</v>
          </cell>
        </row>
      </sheetData>
      <sheetData sheetId="29308">
        <row r="9">
          <cell r="A9" t="str">
            <v>A</v>
          </cell>
        </row>
      </sheetData>
      <sheetData sheetId="29309">
        <row r="9">
          <cell r="A9" t="str">
            <v>A</v>
          </cell>
        </row>
      </sheetData>
      <sheetData sheetId="29310">
        <row r="9">
          <cell r="A9" t="str">
            <v>A</v>
          </cell>
        </row>
      </sheetData>
      <sheetData sheetId="29311">
        <row r="9">
          <cell r="A9" t="str">
            <v>A</v>
          </cell>
        </row>
      </sheetData>
      <sheetData sheetId="29312">
        <row r="9">
          <cell r="A9" t="str">
            <v>A</v>
          </cell>
        </row>
      </sheetData>
      <sheetData sheetId="29313">
        <row r="9">
          <cell r="A9" t="str">
            <v>A</v>
          </cell>
        </row>
      </sheetData>
      <sheetData sheetId="29314">
        <row r="9">
          <cell r="A9" t="str">
            <v>A</v>
          </cell>
        </row>
      </sheetData>
      <sheetData sheetId="29315">
        <row r="9">
          <cell r="A9" t="str">
            <v>A</v>
          </cell>
        </row>
      </sheetData>
      <sheetData sheetId="29316">
        <row r="9">
          <cell r="A9" t="str">
            <v>A</v>
          </cell>
        </row>
      </sheetData>
      <sheetData sheetId="29317">
        <row r="9">
          <cell r="A9" t="str">
            <v>A</v>
          </cell>
        </row>
      </sheetData>
      <sheetData sheetId="29318">
        <row r="9">
          <cell r="A9" t="str">
            <v>A</v>
          </cell>
        </row>
      </sheetData>
      <sheetData sheetId="29319">
        <row r="9">
          <cell r="A9" t="str">
            <v>A</v>
          </cell>
        </row>
      </sheetData>
      <sheetData sheetId="29320">
        <row r="9">
          <cell r="A9" t="str">
            <v>A</v>
          </cell>
        </row>
      </sheetData>
      <sheetData sheetId="29321">
        <row r="9">
          <cell r="A9" t="str">
            <v>A</v>
          </cell>
        </row>
      </sheetData>
      <sheetData sheetId="29322" refreshError="1"/>
      <sheetData sheetId="29323" refreshError="1"/>
      <sheetData sheetId="29324">
        <row r="9">
          <cell r="A9" t="str">
            <v>A</v>
          </cell>
        </row>
      </sheetData>
      <sheetData sheetId="29325">
        <row r="9">
          <cell r="A9" t="str">
            <v>A</v>
          </cell>
        </row>
      </sheetData>
      <sheetData sheetId="29326">
        <row r="9">
          <cell r="A9" t="str">
            <v>A</v>
          </cell>
        </row>
      </sheetData>
      <sheetData sheetId="29327">
        <row r="9">
          <cell r="A9" t="str">
            <v>A</v>
          </cell>
        </row>
      </sheetData>
      <sheetData sheetId="29328">
        <row r="9">
          <cell r="A9" t="str">
            <v>A</v>
          </cell>
        </row>
      </sheetData>
      <sheetData sheetId="29329">
        <row r="9">
          <cell r="A9" t="str">
            <v>A</v>
          </cell>
        </row>
      </sheetData>
      <sheetData sheetId="29330">
        <row r="9">
          <cell r="A9" t="str">
            <v>A</v>
          </cell>
        </row>
      </sheetData>
      <sheetData sheetId="29331">
        <row r="9">
          <cell r="A9" t="str">
            <v>A</v>
          </cell>
        </row>
      </sheetData>
      <sheetData sheetId="29332">
        <row r="9">
          <cell r="A9" t="str">
            <v>A</v>
          </cell>
        </row>
      </sheetData>
      <sheetData sheetId="29333">
        <row r="9">
          <cell r="A9" t="str">
            <v>A</v>
          </cell>
        </row>
      </sheetData>
      <sheetData sheetId="29334">
        <row r="9">
          <cell r="A9" t="str">
            <v>A</v>
          </cell>
        </row>
      </sheetData>
      <sheetData sheetId="29335">
        <row r="9">
          <cell r="A9" t="str">
            <v>A</v>
          </cell>
        </row>
      </sheetData>
      <sheetData sheetId="29336">
        <row r="9">
          <cell r="A9" t="str">
            <v>A</v>
          </cell>
        </row>
      </sheetData>
      <sheetData sheetId="29337">
        <row r="9">
          <cell r="A9" t="str">
            <v>A</v>
          </cell>
        </row>
      </sheetData>
      <sheetData sheetId="29338">
        <row r="9">
          <cell r="A9" t="str">
            <v>A</v>
          </cell>
        </row>
      </sheetData>
      <sheetData sheetId="29339">
        <row r="9">
          <cell r="A9" t="str">
            <v>A</v>
          </cell>
        </row>
      </sheetData>
      <sheetData sheetId="29340">
        <row r="9">
          <cell r="A9" t="str">
            <v>A</v>
          </cell>
        </row>
      </sheetData>
      <sheetData sheetId="29341">
        <row r="9">
          <cell r="A9" t="str">
            <v>A</v>
          </cell>
        </row>
      </sheetData>
      <sheetData sheetId="29342">
        <row r="9">
          <cell r="A9" t="str">
            <v>A</v>
          </cell>
        </row>
      </sheetData>
      <sheetData sheetId="29343">
        <row r="9">
          <cell r="A9" t="str">
            <v>A</v>
          </cell>
        </row>
      </sheetData>
      <sheetData sheetId="29344">
        <row r="9">
          <cell r="A9" t="str">
            <v>A</v>
          </cell>
        </row>
      </sheetData>
      <sheetData sheetId="29345">
        <row r="9">
          <cell r="A9" t="str">
            <v>A</v>
          </cell>
        </row>
      </sheetData>
      <sheetData sheetId="29346">
        <row r="9">
          <cell r="A9" t="str">
            <v>A</v>
          </cell>
        </row>
      </sheetData>
      <sheetData sheetId="29347">
        <row r="9">
          <cell r="A9" t="str">
            <v>A</v>
          </cell>
        </row>
      </sheetData>
      <sheetData sheetId="29348">
        <row r="9">
          <cell r="A9" t="str">
            <v>A</v>
          </cell>
        </row>
      </sheetData>
      <sheetData sheetId="29349">
        <row r="9">
          <cell r="A9" t="str">
            <v>A</v>
          </cell>
        </row>
      </sheetData>
      <sheetData sheetId="29350">
        <row r="9">
          <cell r="A9" t="str">
            <v>A</v>
          </cell>
        </row>
      </sheetData>
      <sheetData sheetId="29351">
        <row r="9">
          <cell r="A9" t="str">
            <v>A</v>
          </cell>
        </row>
      </sheetData>
      <sheetData sheetId="29352">
        <row r="9">
          <cell r="A9" t="str">
            <v>A</v>
          </cell>
        </row>
      </sheetData>
      <sheetData sheetId="29353">
        <row r="9">
          <cell r="A9" t="str">
            <v>A</v>
          </cell>
        </row>
      </sheetData>
      <sheetData sheetId="29354">
        <row r="9">
          <cell r="A9" t="str">
            <v>A</v>
          </cell>
        </row>
      </sheetData>
      <sheetData sheetId="29355">
        <row r="9">
          <cell r="A9" t="str">
            <v>A</v>
          </cell>
        </row>
      </sheetData>
      <sheetData sheetId="29356">
        <row r="9">
          <cell r="A9" t="str">
            <v>A</v>
          </cell>
        </row>
      </sheetData>
      <sheetData sheetId="29357">
        <row r="9">
          <cell r="A9" t="str">
            <v>A</v>
          </cell>
        </row>
      </sheetData>
      <sheetData sheetId="29358">
        <row r="9">
          <cell r="A9" t="str">
            <v>A</v>
          </cell>
        </row>
      </sheetData>
      <sheetData sheetId="29359">
        <row r="9">
          <cell r="A9" t="str">
            <v>A</v>
          </cell>
        </row>
      </sheetData>
      <sheetData sheetId="29360">
        <row r="9">
          <cell r="A9" t="str">
            <v>A</v>
          </cell>
        </row>
      </sheetData>
      <sheetData sheetId="29361">
        <row r="9">
          <cell r="A9" t="str">
            <v>A</v>
          </cell>
        </row>
      </sheetData>
      <sheetData sheetId="29362">
        <row r="9">
          <cell r="A9" t="str">
            <v>A</v>
          </cell>
        </row>
      </sheetData>
      <sheetData sheetId="29363">
        <row r="9">
          <cell r="A9" t="str">
            <v>A</v>
          </cell>
        </row>
      </sheetData>
      <sheetData sheetId="29364">
        <row r="9">
          <cell r="A9" t="str">
            <v>A</v>
          </cell>
        </row>
      </sheetData>
      <sheetData sheetId="29365">
        <row r="9">
          <cell r="A9" t="str">
            <v>A</v>
          </cell>
        </row>
      </sheetData>
      <sheetData sheetId="29366">
        <row r="9">
          <cell r="A9" t="str">
            <v>A</v>
          </cell>
        </row>
      </sheetData>
      <sheetData sheetId="29367">
        <row r="9">
          <cell r="A9" t="str">
            <v>A</v>
          </cell>
        </row>
      </sheetData>
      <sheetData sheetId="29368">
        <row r="9">
          <cell r="A9" t="str">
            <v>A</v>
          </cell>
        </row>
      </sheetData>
      <sheetData sheetId="29369">
        <row r="9">
          <cell r="A9" t="str">
            <v>A</v>
          </cell>
        </row>
      </sheetData>
      <sheetData sheetId="29370">
        <row r="9">
          <cell r="A9" t="str">
            <v>A</v>
          </cell>
        </row>
      </sheetData>
      <sheetData sheetId="29371">
        <row r="9">
          <cell r="A9" t="str">
            <v>A</v>
          </cell>
        </row>
      </sheetData>
      <sheetData sheetId="29372">
        <row r="9">
          <cell r="A9" t="str">
            <v>A</v>
          </cell>
        </row>
      </sheetData>
      <sheetData sheetId="29373">
        <row r="9">
          <cell r="A9" t="str">
            <v>A</v>
          </cell>
        </row>
      </sheetData>
      <sheetData sheetId="29374">
        <row r="9">
          <cell r="A9" t="str">
            <v>A</v>
          </cell>
        </row>
      </sheetData>
      <sheetData sheetId="29375">
        <row r="9">
          <cell r="A9" t="str">
            <v>A</v>
          </cell>
        </row>
      </sheetData>
      <sheetData sheetId="29376">
        <row r="9">
          <cell r="A9" t="str">
            <v>A</v>
          </cell>
        </row>
      </sheetData>
      <sheetData sheetId="29377">
        <row r="9">
          <cell r="A9" t="str">
            <v>A</v>
          </cell>
        </row>
      </sheetData>
      <sheetData sheetId="29378">
        <row r="9">
          <cell r="A9" t="str">
            <v>A</v>
          </cell>
        </row>
      </sheetData>
      <sheetData sheetId="29379">
        <row r="9">
          <cell r="A9" t="str">
            <v>A</v>
          </cell>
        </row>
      </sheetData>
      <sheetData sheetId="29380">
        <row r="9">
          <cell r="A9" t="str">
            <v>A</v>
          </cell>
        </row>
      </sheetData>
      <sheetData sheetId="29381">
        <row r="9">
          <cell r="A9" t="str">
            <v>A</v>
          </cell>
        </row>
      </sheetData>
      <sheetData sheetId="29382">
        <row r="9">
          <cell r="A9" t="str">
            <v>A</v>
          </cell>
        </row>
      </sheetData>
      <sheetData sheetId="29383">
        <row r="9">
          <cell r="A9" t="str">
            <v>A</v>
          </cell>
        </row>
      </sheetData>
      <sheetData sheetId="29384">
        <row r="9">
          <cell r="A9" t="str">
            <v>A</v>
          </cell>
        </row>
      </sheetData>
      <sheetData sheetId="29385">
        <row r="9">
          <cell r="A9" t="str">
            <v>A</v>
          </cell>
        </row>
      </sheetData>
      <sheetData sheetId="29386">
        <row r="9">
          <cell r="A9" t="str">
            <v>A</v>
          </cell>
        </row>
      </sheetData>
      <sheetData sheetId="29387">
        <row r="9">
          <cell r="A9" t="str">
            <v>A</v>
          </cell>
        </row>
      </sheetData>
      <sheetData sheetId="29388">
        <row r="9">
          <cell r="A9" t="str">
            <v>A</v>
          </cell>
        </row>
      </sheetData>
      <sheetData sheetId="29389">
        <row r="9">
          <cell r="A9" t="str">
            <v>A</v>
          </cell>
        </row>
      </sheetData>
      <sheetData sheetId="29390">
        <row r="9">
          <cell r="A9" t="str">
            <v>A</v>
          </cell>
        </row>
      </sheetData>
      <sheetData sheetId="29391">
        <row r="9">
          <cell r="A9" t="str">
            <v>A</v>
          </cell>
        </row>
      </sheetData>
      <sheetData sheetId="29392">
        <row r="9">
          <cell r="A9" t="str">
            <v>A</v>
          </cell>
        </row>
      </sheetData>
      <sheetData sheetId="29393">
        <row r="9">
          <cell r="A9" t="str">
            <v>A</v>
          </cell>
        </row>
      </sheetData>
      <sheetData sheetId="29394">
        <row r="9">
          <cell r="A9" t="str">
            <v>A</v>
          </cell>
        </row>
      </sheetData>
      <sheetData sheetId="29395">
        <row r="9">
          <cell r="A9" t="str">
            <v>A</v>
          </cell>
        </row>
      </sheetData>
      <sheetData sheetId="29396">
        <row r="9">
          <cell r="A9" t="str">
            <v>A</v>
          </cell>
        </row>
      </sheetData>
      <sheetData sheetId="29397">
        <row r="9">
          <cell r="A9" t="str">
            <v>A</v>
          </cell>
        </row>
      </sheetData>
      <sheetData sheetId="29398">
        <row r="9">
          <cell r="A9" t="str">
            <v>A</v>
          </cell>
        </row>
      </sheetData>
      <sheetData sheetId="29399">
        <row r="9">
          <cell r="A9" t="str">
            <v>A</v>
          </cell>
        </row>
      </sheetData>
      <sheetData sheetId="29400">
        <row r="9">
          <cell r="A9" t="str">
            <v>A</v>
          </cell>
        </row>
      </sheetData>
      <sheetData sheetId="29401">
        <row r="9">
          <cell r="A9" t="str">
            <v>A</v>
          </cell>
        </row>
      </sheetData>
      <sheetData sheetId="29402">
        <row r="9">
          <cell r="A9" t="str">
            <v>A</v>
          </cell>
        </row>
      </sheetData>
      <sheetData sheetId="29403">
        <row r="9">
          <cell r="A9" t="str">
            <v>A</v>
          </cell>
        </row>
      </sheetData>
      <sheetData sheetId="29404">
        <row r="9">
          <cell r="A9" t="str">
            <v>A</v>
          </cell>
        </row>
      </sheetData>
      <sheetData sheetId="29405">
        <row r="9">
          <cell r="A9" t="str">
            <v>A</v>
          </cell>
        </row>
      </sheetData>
      <sheetData sheetId="29406">
        <row r="9">
          <cell r="A9" t="str">
            <v>A</v>
          </cell>
        </row>
      </sheetData>
      <sheetData sheetId="29407">
        <row r="9">
          <cell r="A9" t="str">
            <v>A</v>
          </cell>
        </row>
      </sheetData>
      <sheetData sheetId="29408">
        <row r="9">
          <cell r="A9" t="str">
            <v>A</v>
          </cell>
        </row>
      </sheetData>
      <sheetData sheetId="29409">
        <row r="9">
          <cell r="A9" t="str">
            <v>A</v>
          </cell>
        </row>
      </sheetData>
      <sheetData sheetId="29410">
        <row r="9">
          <cell r="A9" t="str">
            <v>A</v>
          </cell>
        </row>
      </sheetData>
      <sheetData sheetId="29411">
        <row r="9">
          <cell r="A9" t="str">
            <v>A</v>
          </cell>
        </row>
      </sheetData>
      <sheetData sheetId="29412">
        <row r="9">
          <cell r="A9" t="str">
            <v>A</v>
          </cell>
        </row>
      </sheetData>
      <sheetData sheetId="29413" refreshError="1"/>
      <sheetData sheetId="29414">
        <row r="9">
          <cell r="A9" t="str">
            <v>A</v>
          </cell>
        </row>
      </sheetData>
      <sheetData sheetId="29415">
        <row r="9">
          <cell r="A9" t="str">
            <v>A</v>
          </cell>
        </row>
      </sheetData>
      <sheetData sheetId="29416">
        <row r="9">
          <cell r="A9" t="str">
            <v>A</v>
          </cell>
        </row>
      </sheetData>
      <sheetData sheetId="29417">
        <row r="9">
          <cell r="A9" t="str">
            <v>A</v>
          </cell>
        </row>
      </sheetData>
      <sheetData sheetId="29418">
        <row r="9">
          <cell r="A9" t="str">
            <v>A</v>
          </cell>
        </row>
      </sheetData>
      <sheetData sheetId="29419">
        <row r="9">
          <cell r="A9" t="str">
            <v>A</v>
          </cell>
        </row>
      </sheetData>
      <sheetData sheetId="29420">
        <row r="9">
          <cell r="A9" t="str">
            <v>A</v>
          </cell>
        </row>
      </sheetData>
      <sheetData sheetId="29421">
        <row r="9">
          <cell r="A9" t="str">
            <v>A</v>
          </cell>
        </row>
      </sheetData>
      <sheetData sheetId="29422">
        <row r="9">
          <cell r="A9" t="str">
            <v>A</v>
          </cell>
        </row>
      </sheetData>
      <sheetData sheetId="29423">
        <row r="9">
          <cell r="A9" t="str">
            <v>A</v>
          </cell>
        </row>
      </sheetData>
      <sheetData sheetId="29424">
        <row r="9">
          <cell r="A9" t="str">
            <v>A</v>
          </cell>
        </row>
      </sheetData>
      <sheetData sheetId="29425">
        <row r="9">
          <cell r="A9" t="str">
            <v>A</v>
          </cell>
        </row>
      </sheetData>
      <sheetData sheetId="29426">
        <row r="9">
          <cell r="A9" t="str">
            <v>A</v>
          </cell>
        </row>
      </sheetData>
      <sheetData sheetId="29427">
        <row r="9">
          <cell r="A9" t="str">
            <v>A</v>
          </cell>
        </row>
      </sheetData>
      <sheetData sheetId="29428">
        <row r="9">
          <cell r="A9" t="str">
            <v>A</v>
          </cell>
        </row>
      </sheetData>
      <sheetData sheetId="29429">
        <row r="9">
          <cell r="A9" t="str">
            <v>A</v>
          </cell>
        </row>
      </sheetData>
      <sheetData sheetId="29430">
        <row r="9">
          <cell r="A9" t="str">
            <v>A</v>
          </cell>
        </row>
      </sheetData>
      <sheetData sheetId="29431">
        <row r="9">
          <cell r="A9" t="str">
            <v>A</v>
          </cell>
        </row>
      </sheetData>
      <sheetData sheetId="29432">
        <row r="9">
          <cell r="A9" t="str">
            <v>A</v>
          </cell>
        </row>
      </sheetData>
      <sheetData sheetId="29433">
        <row r="9">
          <cell r="A9" t="str">
            <v>A</v>
          </cell>
        </row>
      </sheetData>
      <sheetData sheetId="29434">
        <row r="9">
          <cell r="A9" t="str">
            <v>A</v>
          </cell>
        </row>
      </sheetData>
      <sheetData sheetId="29435">
        <row r="9">
          <cell r="A9" t="str">
            <v>A</v>
          </cell>
        </row>
      </sheetData>
      <sheetData sheetId="29436">
        <row r="9">
          <cell r="A9" t="str">
            <v>A</v>
          </cell>
        </row>
      </sheetData>
      <sheetData sheetId="29437">
        <row r="9">
          <cell r="A9" t="str">
            <v>A</v>
          </cell>
        </row>
      </sheetData>
      <sheetData sheetId="29438">
        <row r="9">
          <cell r="A9" t="str">
            <v>A</v>
          </cell>
        </row>
      </sheetData>
      <sheetData sheetId="29439">
        <row r="9">
          <cell r="A9" t="str">
            <v>A</v>
          </cell>
        </row>
      </sheetData>
      <sheetData sheetId="29440">
        <row r="9">
          <cell r="A9" t="str">
            <v>A</v>
          </cell>
        </row>
      </sheetData>
      <sheetData sheetId="29441">
        <row r="9">
          <cell r="A9" t="str">
            <v>A</v>
          </cell>
        </row>
      </sheetData>
      <sheetData sheetId="29442">
        <row r="9">
          <cell r="A9" t="str">
            <v>A</v>
          </cell>
        </row>
      </sheetData>
      <sheetData sheetId="29443">
        <row r="9">
          <cell r="A9" t="str">
            <v>A</v>
          </cell>
        </row>
      </sheetData>
      <sheetData sheetId="29444">
        <row r="9">
          <cell r="A9" t="str">
            <v>A</v>
          </cell>
        </row>
      </sheetData>
      <sheetData sheetId="29445">
        <row r="9">
          <cell r="A9" t="str">
            <v>A</v>
          </cell>
        </row>
      </sheetData>
      <sheetData sheetId="29446">
        <row r="9">
          <cell r="A9" t="str">
            <v>A</v>
          </cell>
        </row>
      </sheetData>
      <sheetData sheetId="29447">
        <row r="9">
          <cell r="A9" t="str">
            <v>A</v>
          </cell>
        </row>
      </sheetData>
      <sheetData sheetId="29448">
        <row r="9">
          <cell r="A9" t="str">
            <v>A</v>
          </cell>
        </row>
      </sheetData>
      <sheetData sheetId="29449">
        <row r="9">
          <cell r="A9" t="str">
            <v>A</v>
          </cell>
        </row>
      </sheetData>
      <sheetData sheetId="29450">
        <row r="9">
          <cell r="A9" t="str">
            <v>A</v>
          </cell>
        </row>
      </sheetData>
      <sheetData sheetId="29451">
        <row r="9">
          <cell r="A9" t="str">
            <v>A</v>
          </cell>
        </row>
      </sheetData>
      <sheetData sheetId="29452">
        <row r="9">
          <cell r="A9" t="str">
            <v>A</v>
          </cell>
        </row>
      </sheetData>
      <sheetData sheetId="29453">
        <row r="9">
          <cell r="A9" t="str">
            <v>A</v>
          </cell>
        </row>
      </sheetData>
      <sheetData sheetId="29454">
        <row r="9">
          <cell r="A9" t="str">
            <v>A</v>
          </cell>
        </row>
      </sheetData>
      <sheetData sheetId="29455">
        <row r="9">
          <cell r="A9" t="str">
            <v>A</v>
          </cell>
        </row>
      </sheetData>
      <sheetData sheetId="29456">
        <row r="9">
          <cell r="A9" t="str">
            <v>A</v>
          </cell>
        </row>
      </sheetData>
      <sheetData sheetId="29457">
        <row r="9">
          <cell r="A9" t="str">
            <v>A</v>
          </cell>
        </row>
      </sheetData>
      <sheetData sheetId="29458">
        <row r="9">
          <cell r="A9" t="str">
            <v>A</v>
          </cell>
        </row>
      </sheetData>
      <sheetData sheetId="29459">
        <row r="9">
          <cell r="A9" t="str">
            <v>A</v>
          </cell>
        </row>
      </sheetData>
      <sheetData sheetId="29460">
        <row r="9">
          <cell r="A9" t="str">
            <v>A</v>
          </cell>
        </row>
      </sheetData>
      <sheetData sheetId="29461">
        <row r="9">
          <cell r="A9" t="str">
            <v>A</v>
          </cell>
        </row>
      </sheetData>
      <sheetData sheetId="29462">
        <row r="9">
          <cell r="A9" t="str">
            <v>A</v>
          </cell>
        </row>
      </sheetData>
      <sheetData sheetId="29463">
        <row r="9">
          <cell r="A9" t="str">
            <v>A</v>
          </cell>
        </row>
      </sheetData>
      <sheetData sheetId="29464">
        <row r="9">
          <cell r="A9" t="str">
            <v>A</v>
          </cell>
        </row>
      </sheetData>
      <sheetData sheetId="29465">
        <row r="9">
          <cell r="A9" t="str">
            <v>A</v>
          </cell>
        </row>
      </sheetData>
      <sheetData sheetId="29466">
        <row r="9">
          <cell r="A9" t="str">
            <v>A</v>
          </cell>
        </row>
      </sheetData>
      <sheetData sheetId="29467">
        <row r="9">
          <cell r="A9" t="str">
            <v>A</v>
          </cell>
        </row>
      </sheetData>
      <sheetData sheetId="29468">
        <row r="9">
          <cell r="A9" t="str">
            <v>A</v>
          </cell>
        </row>
      </sheetData>
      <sheetData sheetId="29469">
        <row r="9">
          <cell r="A9" t="str">
            <v>A</v>
          </cell>
        </row>
      </sheetData>
      <sheetData sheetId="29470">
        <row r="9">
          <cell r="A9" t="str">
            <v>A</v>
          </cell>
        </row>
      </sheetData>
      <sheetData sheetId="29471">
        <row r="9">
          <cell r="A9" t="str">
            <v>A</v>
          </cell>
        </row>
      </sheetData>
      <sheetData sheetId="29472">
        <row r="9">
          <cell r="A9" t="str">
            <v>A</v>
          </cell>
        </row>
      </sheetData>
      <sheetData sheetId="29473">
        <row r="9">
          <cell r="A9" t="str">
            <v>A</v>
          </cell>
        </row>
      </sheetData>
      <sheetData sheetId="29474">
        <row r="9">
          <cell r="A9" t="str">
            <v>A</v>
          </cell>
        </row>
      </sheetData>
      <sheetData sheetId="29475">
        <row r="9">
          <cell r="A9" t="str">
            <v>A</v>
          </cell>
        </row>
      </sheetData>
      <sheetData sheetId="29476">
        <row r="9">
          <cell r="A9" t="str">
            <v>A</v>
          </cell>
        </row>
      </sheetData>
      <sheetData sheetId="29477">
        <row r="9">
          <cell r="A9" t="str">
            <v>A</v>
          </cell>
        </row>
      </sheetData>
      <sheetData sheetId="29478">
        <row r="9">
          <cell r="A9" t="str">
            <v>A</v>
          </cell>
        </row>
      </sheetData>
      <sheetData sheetId="29479">
        <row r="9">
          <cell r="A9" t="str">
            <v>A</v>
          </cell>
        </row>
      </sheetData>
      <sheetData sheetId="29480">
        <row r="9">
          <cell r="A9" t="str">
            <v>A</v>
          </cell>
        </row>
      </sheetData>
      <sheetData sheetId="29481">
        <row r="9">
          <cell r="A9" t="str">
            <v>A</v>
          </cell>
        </row>
      </sheetData>
      <sheetData sheetId="29482">
        <row r="9">
          <cell r="A9" t="str">
            <v>A</v>
          </cell>
        </row>
      </sheetData>
      <sheetData sheetId="29483">
        <row r="9">
          <cell r="A9" t="str">
            <v>A</v>
          </cell>
        </row>
      </sheetData>
      <sheetData sheetId="29484">
        <row r="9">
          <cell r="A9" t="str">
            <v>A</v>
          </cell>
        </row>
      </sheetData>
      <sheetData sheetId="29485">
        <row r="9">
          <cell r="A9" t="str">
            <v>A</v>
          </cell>
        </row>
      </sheetData>
      <sheetData sheetId="29486">
        <row r="9">
          <cell r="A9" t="str">
            <v>A</v>
          </cell>
        </row>
      </sheetData>
      <sheetData sheetId="29487">
        <row r="9">
          <cell r="A9" t="str">
            <v>A</v>
          </cell>
        </row>
      </sheetData>
      <sheetData sheetId="29488">
        <row r="9">
          <cell r="A9" t="str">
            <v>A</v>
          </cell>
        </row>
      </sheetData>
      <sheetData sheetId="29489">
        <row r="9">
          <cell r="A9" t="str">
            <v>A</v>
          </cell>
        </row>
      </sheetData>
      <sheetData sheetId="29490">
        <row r="9">
          <cell r="A9" t="str">
            <v>A</v>
          </cell>
        </row>
      </sheetData>
      <sheetData sheetId="29491">
        <row r="9">
          <cell r="A9" t="str">
            <v>A</v>
          </cell>
        </row>
      </sheetData>
      <sheetData sheetId="29492">
        <row r="9">
          <cell r="A9" t="str">
            <v>A</v>
          </cell>
        </row>
      </sheetData>
      <sheetData sheetId="29493">
        <row r="9">
          <cell r="A9" t="str">
            <v>A</v>
          </cell>
        </row>
      </sheetData>
      <sheetData sheetId="29494">
        <row r="9">
          <cell r="A9" t="str">
            <v>A</v>
          </cell>
        </row>
      </sheetData>
      <sheetData sheetId="29495">
        <row r="9">
          <cell r="A9" t="str">
            <v>A</v>
          </cell>
        </row>
      </sheetData>
      <sheetData sheetId="29496">
        <row r="9">
          <cell r="A9" t="str">
            <v>A</v>
          </cell>
        </row>
      </sheetData>
      <sheetData sheetId="29497">
        <row r="9">
          <cell r="A9" t="str">
            <v>A</v>
          </cell>
        </row>
      </sheetData>
      <sheetData sheetId="29498">
        <row r="9">
          <cell r="A9" t="str">
            <v>A</v>
          </cell>
        </row>
      </sheetData>
      <sheetData sheetId="29499">
        <row r="9">
          <cell r="A9" t="str">
            <v>A</v>
          </cell>
        </row>
      </sheetData>
      <sheetData sheetId="29500">
        <row r="9">
          <cell r="A9" t="str">
            <v>A</v>
          </cell>
        </row>
      </sheetData>
      <sheetData sheetId="29501" refreshError="1"/>
      <sheetData sheetId="29502">
        <row r="9">
          <cell r="A9" t="str">
            <v>A</v>
          </cell>
        </row>
      </sheetData>
      <sheetData sheetId="29503">
        <row r="9">
          <cell r="A9" t="str">
            <v>A</v>
          </cell>
        </row>
      </sheetData>
      <sheetData sheetId="29504">
        <row r="9">
          <cell r="A9" t="str">
            <v>A</v>
          </cell>
        </row>
      </sheetData>
      <sheetData sheetId="29505">
        <row r="9">
          <cell r="A9" t="str">
            <v>A</v>
          </cell>
        </row>
      </sheetData>
      <sheetData sheetId="29506">
        <row r="9">
          <cell r="A9" t="str">
            <v>A</v>
          </cell>
        </row>
      </sheetData>
      <sheetData sheetId="29507">
        <row r="9">
          <cell r="A9" t="str">
            <v>A</v>
          </cell>
        </row>
      </sheetData>
      <sheetData sheetId="29508">
        <row r="9">
          <cell r="A9" t="str">
            <v>A</v>
          </cell>
        </row>
      </sheetData>
      <sheetData sheetId="29509">
        <row r="9">
          <cell r="A9" t="str">
            <v>A</v>
          </cell>
        </row>
      </sheetData>
      <sheetData sheetId="29510">
        <row r="9">
          <cell r="A9" t="str">
            <v>A</v>
          </cell>
        </row>
      </sheetData>
      <sheetData sheetId="29511">
        <row r="9">
          <cell r="A9" t="str">
            <v>A</v>
          </cell>
        </row>
      </sheetData>
      <sheetData sheetId="29512">
        <row r="9">
          <cell r="A9" t="str">
            <v>A</v>
          </cell>
        </row>
      </sheetData>
      <sheetData sheetId="29513">
        <row r="9">
          <cell r="A9" t="str">
            <v>A</v>
          </cell>
        </row>
      </sheetData>
      <sheetData sheetId="29514">
        <row r="9">
          <cell r="A9" t="str">
            <v>A</v>
          </cell>
        </row>
      </sheetData>
      <sheetData sheetId="29515">
        <row r="9">
          <cell r="A9" t="str">
            <v>A</v>
          </cell>
        </row>
      </sheetData>
      <sheetData sheetId="29516">
        <row r="9">
          <cell r="A9" t="str">
            <v>A</v>
          </cell>
        </row>
      </sheetData>
      <sheetData sheetId="29517">
        <row r="9">
          <cell r="A9" t="str">
            <v>A</v>
          </cell>
        </row>
      </sheetData>
      <sheetData sheetId="29518">
        <row r="9">
          <cell r="A9" t="str">
            <v>A</v>
          </cell>
        </row>
      </sheetData>
      <sheetData sheetId="29519">
        <row r="9">
          <cell r="A9" t="str">
            <v>A</v>
          </cell>
        </row>
      </sheetData>
      <sheetData sheetId="29520">
        <row r="9">
          <cell r="A9" t="str">
            <v>A</v>
          </cell>
        </row>
      </sheetData>
      <sheetData sheetId="29521">
        <row r="9">
          <cell r="A9" t="str">
            <v>A</v>
          </cell>
        </row>
      </sheetData>
      <sheetData sheetId="29522">
        <row r="9">
          <cell r="A9" t="str">
            <v>A</v>
          </cell>
        </row>
      </sheetData>
      <sheetData sheetId="29523">
        <row r="9">
          <cell r="A9" t="str">
            <v>A</v>
          </cell>
        </row>
      </sheetData>
      <sheetData sheetId="29524">
        <row r="9">
          <cell r="A9" t="str">
            <v>A</v>
          </cell>
        </row>
      </sheetData>
      <sheetData sheetId="29525" refreshError="1"/>
      <sheetData sheetId="29526">
        <row r="9">
          <cell r="A9" t="str">
            <v>A</v>
          </cell>
        </row>
      </sheetData>
      <sheetData sheetId="29527">
        <row r="9">
          <cell r="A9" t="str">
            <v>A</v>
          </cell>
        </row>
      </sheetData>
      <sheetData sheetId="29528">
        <row r="9">
          <cell r="A9" t="str">
            <v>A</v>
          </cell>
        </row>
      </sheetData>
      <sheetData sheetId="29529">
        <row r="9">
          <cell r="A9" t="str">
            <v>A</v>
          </cell>
        </row>
      </sheetData>
      <sheetData sheetId="29530">
        <row r="9">
          <cell r="A9" t="str">
            <v>A</v>
          </cell>
        </row>
      </sheetData>
      <sheetData sheetId="29531">
        <row r="9">
          <cell r="A9" t="str">
            <v>A</v>
          </cell>
        </row>
      </sheetData>
      <sheetData sheetId="29532">
        <row r="9">
          <cell r="A9" t="str">
            <v>A</v>
          </cell>
        </row>
      </sheetData>
      <sheetData sheetId="29533">
        <row r="9">
          <cell r="A9" t="str">
            <v>A</v>
          </cell>
        </row>
      </sheetData>
      <sheetData sheetId="29534">
        <row r="9">
          <cell r="A9" t="str">
            <v>A</v>
          </cell>
        </row>
      </sheetData>
      <sheetData sheetId="29535">
        <row r="9">
          <cell r="A9" t="str">
            <v>A</v>
          </cell>
        </row>
      </sheetData>
      <sheetData sheetId="29536">
        <row r="9">
          <cell r="A9" t="str">
            <v>A</v>
          </cell>
        </row>
      </sheetData>
      <sheetData sheetId="29537">
        <row r="9">
          <cell r="A9" t="str">
            <v>A</v>
          </cell>
        </row>
      </sheetData>
      <sheetData sheetId="29538" refreshError="1"/>
      <sheetData sheetId="29539" refreshError="1"/>
      <sheetData sheetId="29540" refreshError="1"/>
      <sheetData sheetId="29541" refreshError="1"/>
      <sheetData sheetId="29542" refreshError="1"/>
      <sheetData sheetId="29543" refreshError="1"/>
      <sheetData sheetId="29544" refreshError="1"/>
      <sheetData sheetId="29545" refreshError="1"/>
      <sheetData sheetId="29546" refreshError="1"/>
      <sheetData sheetId="29547" refreshError="1"/>
      <sheetData sheetId="29548" refreshError="1"/>
      <sheetData sheetId="29549" refreshError="1"/>
      <sheetData sheetId="29550" refreshError="1"/>
      <sheetData sheetId="29551" refreshError="1"/>
      <sheetData sheetId="29552" refreshError="1"/>
      <sheetData sheetId="29553" refreshError="1"/>
      <sheetData sheetId="29554">
        <row r="9">
          <cell r="A9" t="str">
            <v>A</v>
          </cell>
        </row>
      </sheetData>
      <sheetData sheetId="29555">
        <row r="9">
          <cell r="A9" t="str">
            <v>A</v>
          </cell>
        </row>
      </sheetData>
      <sheetData sheetId="29556">
        <row r="9">
          <cell r="A9" t="str">
            <v>A</v>
          </cell>
        </row>
      </sheetData>
      <sheetData sheetId="29557">
        <row r="9">
          <cell r="A9" t="str">
            <v>A</v>
          </cell>
        </row>
      </sheetData>
      <sheetData sheetId="29558">
        <row r="9">
          <cell r="A9" t="str">
            <v>A</v>
          </cell>
        </row>
      </sheetData>
      <sheetData sheetId="29559">
        <row r="9">
          <cell r="A9" t="str">
            <v>A</v>
          </cell>
        </row>
      </sheetData>
      <sheetData sheetId="29560">
        <row r="9">
          <cell r="A9" t="str">
            <v>A</v>
          </cell>
        </row>
      </sheetData>
      <sheetData sheetId="29561">
        <row r="9">
          <cell r="A9" t="str">
            <v>A</v>
          </cell>
        </row>
      </sheetData>
      <sheetData sheetId="29562">
        <row r="9">
          <cell r="A9" t="str">
            <v>A</v>
          </cell>
        </row>
      </sheetData>
      <sheetData sheetId="29563">
        <row r="9">
          <cell r="A9" t="str">
            <v>A</v>
          </cell>
        </row>
      </sheetData>
      <sheetData sheetId="29564">
        <row r="9">
          <cell r="A9" t="str">
            <v>A</v>
          </cell>
        </row>
      </sheetData>
      <sheetData sheetId="29565">
        <row r="9">
          <cell r="A9" t="str">
            <v>A</v>
          </cell>
        </row>
      </sheetData>
      <sheetData sheetId="29566">
        <row r="9">
          <cell r="A9" t="str">
            <v>A</v>
          </cell>
        </row>
      </sheetData>
      <sheetData sheetId="29567">
        <row r="9">
          <cell r="A9" t="str">
            <v>A</v>
          </cell>
        </row>
      </sheetData>
      <sheetData sheetId="29568">
        <row r="9">
          <cell r="A9" t="str">
            <v>A</v>
          </cell>
        </row>
      </sheetData>
      <sheetData sheetId="29569">
        <row r="9">
          <cell r="A9" t="str">
            <v>A</v>
          </cell>
        </row>
      </sheetData>
      <sheetData sheetId="29570">
        <row r="9">
          <cell r="A9" t="str">
            <v>A</v>
          </cell>
        </row>
      </sheetData>
      <sheetData sheetId="29571">
        <row r="9">
          <cell r="A9" t="str">
            <v>A</v>
          </cell>
        </row>
      </sheetData>
      <sheetData sheetId="29572">
        <row r="9">
          <cell r="A9" t="str">
            <v>A</v>
          </cell>
        </row>
      </sheetData>
      <sheetData sheetId="29573">
        <row r="9">
          <cell r="A9" t="str">
            <v>A</v>
          </cell>
        </row>
      </sheetData>
      <sheetData sheetId="29574">
        <row r="9">
          <cell r="A9" t="str">
            <v>A</v>
          </cell>
        </row>
      </sheetData>
      <sheetData sheetId="29575">
        <row r="9">
          <cell r="A9" t="str">
            <v>A</v>
          </cell>
        </row>
      </sheetData>
      <sheetData sheetId="29576">
        <row r="9">
          <cell r="A9" t="str">
            <v>A</v>
          </cell>
        </row>
      </sheetData>
      <sheetData sheetId="29577">
        <row r="9">
          <cell r="A9" t="str">
            <v>A</v>
          </cell>
        </row>
      </sheetData>
      <sheetData sheetId="29578">
        <row r="9">
          <cell r="A9" t="str">
            <v>A</v>
          </cell>
        </row>
      </sheetData>
      <sheetData sheetId="29579">
        <row r="9">
          <cell r="A9" t="str">
            <v>A</v>
          </cell>
        </row>
      </sheetData>
      <sheetData sheetId="29580">
        <row r="9">
          <cell r="A9" t="str">
            <v>A</v>
          </cell>
        </row>
      </sheetData>
      <sheetData sheetId="29581">
        <row r="9">
          <cell r="A9" t="str">
            <v>A</v>
          </cell>
        </row>
      </sheetData>
      <sheetData sheetId="29582">
        <row r="9">
          <cell r="A9" t="str">
            <v>A</v>
          </cell>
        </row>
      </sheetData>
      <sheetData sheetId="29583">
        <row r="9">
          <cell r="A9" t="str">
            <v>A</v>
          </cell>
        </row>
      </sheetData>
      <sheetData sheetId="29584">
        <row r="9">
          <cell r="A9" t="str">
            <v>A</v>
          </cell>
        </row>
      </sheetData>
      <sheetData sheetId="29585">
        <row r="9">
          <cell r="A9" t="str">
            <v>A</v>
          </cell>
        </row>
      </sheetData>
      <sheetData sheetId="29586">
        <row r="9">
          <cell r="A9" t="str">
            <v>A</v>
          </cell>
        </row>
      </sheetData>
      <sheetData sheetId="29587">
        <row r="9">
          <cell r="A9" t="str">
            <v>A</v>
          </cell>
        </row>
      </sheetData>
      <sheetData sheetId="29588" refreshError="1"/>
      <sheetData sheetId="29589" refreshError="1"/>
      <sheetData sheetId="29590" refreshError="1"/>
      <sheetData sheetId="29591" refreshError="1"/>
      <sheetData sheetId="29592" refreshError="1"/>
      <sheetData sheetId="29593" refreshError="1"/>
      <sheetData sheetId="29594" refreshError="1"/>
      <sheetData sheetId="29595" refreshError="1"/>
      <sheetData sheetId="29596" refreshError="1"/>
      <sheetData sheetId="29597" refreshError="1"/>
      <sheetData sheetId="29598" refreshError="1"/>
      <sheetData sheetId="29599" refreshError="1"/>
      <sheetData sheetId="29600" refreshError="1"/>
      <sheetData sheetId="29601" refreshError="1"/>
      <sheetData sheetId="29602" refreshError="1"/>
      <sheetData sheetId="29603" refreshError="1"/>
      <sheetData sheetId="29604" refreshError="1"/>
      <sheetData sheetId="29605" refreshError="1"/>
      <sheetData sheetId="29606" refreshError="1"/>
      <sheetData sheetId="29607" refreshError="1"/>
      <sheetData sheetId="29608" refreshError="1"/>
      <sheetData sheetId="29609" refreshError="1"/>
      <sheetData sheetId="29610" refreshError="1"/>
      <sheetData sheetId="29611" refreshError="1"/>
      <sheetData sheetId="29612" refreshError="1"/>
      <sheetData sheetId="29613">
        <row r="9">
          <cell r="A9" t="str">
            <v>A</v>
          </cell>
        </row>
      </sheetData>
      <sheetData sheetId="29614">
        <row r="9">
          <cell r="A9" t="str">
            <v>A</v>
          </cell>
        </row>
      </sheetData>
      <sheetData sheetId="29615">
        <row r="9">
          <cell r="A9" t="str">
            <v>A</v>
          </cell>
        </row>
      </sheetData>
      <sheetData sheetId="29616">
        <row r="9">
          <cell r="A9" t="str">
            <v>A</v>
          </cell>
        </row>
      </sheetData>
      <sheetData sheetId="29617">
        <row r="9">
          <cell r="A9" t="str">
            <v>A</v>
          </cell>
        </row>
      </sheetData>
      <sheetData sheetId="29618">
        <row r="9">
          <cell r="A9" t="str">
            <v>A</v>
          </cell>
        </row>
      </sheetData>
      <sheetData sheetId="29619">
        <row r="9">
          <cell r="A9" t="str">
            <v>A</v>
          </cell>
        </row>
      </sheetData>
      <sheetData sheetId="29620">
        <row r="9">
          <cell r="A9" t="str">
            <v>A</v>
          </cell>
        </row>
      </sheetData>
      <sheetData sheetId="29621">
        <row r="9">
          <cell r="A9" t="str">
            <v>A</v>
          </cell>
        </row>
      </sheetData>
      <sheetData sheetId="29622">
        <row r="9">
          <cell r="A9" t="str">
            <v>A</v>
          </cell>
        </row>
      </sheetData>
      <sheetData sheetId="29623">
        <row r="9">
          <cell r="A9" t="str">
            <v>A</v>
          </cell>
        </row>
      </sheetData>
      <sheetData sheetId="29624">
        <row r="9">
          <cell r="A9" t="str">
            <v>A</v>
          </cell>
        </row>
      </sheetData>
      <sheetData sheetId="29625">
        <row r="9">
          <cell r="A9" t="str">
            <v>A</v>
          </cell>
        </row>
      </sheetData>
      <sheetData sheetId="29626">
        <row r="9">
          <cell r="A9" t="str">
            <v>A</v>
          </cell>
        </row>
      </sheetData>
      <sheetData sheetId="29627">
        <row r="9">
          <cell r="A9" t="str">
            <v>A</v>
          </cell>
        </row>
      </sheetData>
      <sheetData sheetId="29628">
        <row r="9">
          <cell r="A9" t="str">
            <v>A</v>
          </cell>
        </row>
      </sheetData>
      <sheetData sheetId="29629">
        <row r="9">
          <cell r="A9" t="str">
            <v>A</v>
          </cell>
        </row>
      </sheetData>
      <sheetData sheetId="29630">
        <row r="9">
          <cell r="A9" t="str">
            <v>A</v>
          </cell>
        </row>
      </sheetData>
      <sheetData sheetId="29631">
        <row r="9">
          <cell r="A9" t="str">
            <v>A</v>
          </cell>
        </row>
      </sheetData>
      <sheetData sheetId="29632">
        <row r="9">
          <cell r="A9" t="str">
            <v>A</v>
          </cell>
        </row>
      </sheetData>
      <sheetData sheetId="29633">
        <row r="9">
          <cell r="A9" t="str">
            <v>A</v>
          </cell>
        </row>
      </sheetData>
      <sheetData sheetId="29634">
        <row r="9">
          <cell r="A9" t="str">
            <v>A</v>
          </cell>
        </row>
      </sheetData>
      <sheetData sheetId="29635">
        <row r="9">
          <cell r="A9" t="str">
            <v>A</v>
          </cell>
        </row>
      </sheetData>
      <sheetData sheetId="29636" refreshError="1"/>
      <sheetData sheetId="29637" refreshError="1"/>
      <sheetData sheetId="29638" refreshError="1"/>
      <sheetData sheetId="29639" refreshError="1"/>
      <sheetData sheetId="29640" refreshError="1"/>
      <sheetData sheetId="29641" refreshError="1"/>
      <sheetData sheetId="29642" refreshError="1"/>
      <sheetData sheetId="29643" refreshError="1"/>
      <sheetData sheetId="29644" refreshError="1"/>
      <sheetData sheetId="29645" refreshError="1"/>
      <sheetData sheetId="29646" refreshError="1"/>
      <sheetData sheetId="29647" refreshError="1"/>
      <sheetData sheetId="29648" refreshError="1"/>
      <sheetData sheetId="29649" refreshError="1"/>
      <sheetData sheetId="29650" refreshError="1"/>
      <sheetData sheetId="29651" refreshError="1"/>
      <sheetData sheetId="29652" refreshError="1"/>
      <sheetData sheetId="29653" refreshError="1"/>
      <sheetData sheetId="29654" refreshError="1"/>
      <sheetData sheetId="29655" refreshError="1"/>
      <sheetData sheetId="29656" refreshError="1"/>
      <sheetData sheetId="29657" refreshError="1"/>
      <sheetData sheetId="29658" refreshError="1"/>
      <sheetData sheetId="29659" refreshError="1"/>
      <sheetData sheetId="29660" refreshError="1"/>
      <sheetData sheetId="29661" refreshError="1"/>
      <sheetData sheetId="29662" refreshError="1"/>
      <sheetData sheetId="29663" refreshError="1"/>
      <sheetData sheetId="29664" refreshError="1"/>
      <sheetData sheetId="29665" refreshError="1"/>
      <sheetData sheetId="29666" refreshError="1"/>
      <sheetData sheetId="29667" refreshError="1"/>
      <sheetData sheetId="29668" refreshError="1"/>
      <sheetData sheetId="29669" refreshError="1"/>
      <sheetData sheetId="29670" refreshError="1"/>
      <sheetData sheetId="29671" refreshError="1"/>
      <sheetData sheetId="29672" refreshError="1"/>
      <sheetData sheetId="29673" refreshError="1"/>
      <sheetData sheetId="29674" refreshError="1"/>
      <sheetData sheetId="29675" refreshError="1"/>
      <sheetData sheetId="29676">
        <row r="9">
          <cell r="A9" t="str">
            <v>A</v>
          </cell>
        </row>
      </sheetData>
      <sheetData sheetId="29677">
        <row r="9">
          <cell r="A9" t="str">
            <v>A</v>
          </cell>
        </row>
      </sheetData>
      <sheetData sheetId="29678">
        <row r="9">
          <cell r="A9" t="str">
            <v>A</v>
          </cell>
        </row>
      </sheetData>
      <sheetData sheetId="29679">
        <row r="9">
          <cell r="A9" t="str">
            <v>A</v>
          </cell>
        </row>
      </sheetData>
      <sheetData sheetId="29680">
        <row r="9">
          <cell r="A9" t="str">
            <v>A</v>
          </cell>
        </row>
      </sheetData>
      <sheetData sheetId="29681">
        <row r="9">
          <cell r="A9" t="str">
            <v>A</v>
          </cell>
        </row>
      </sheetData>
      <sheetData sheetId="29682">
        <row r="9">
          <cell r="A9" t="str">
            <v>A</v>
          </cell>
        </row>
      </sheetData>
      <sheetData sheetId="29683">
        <row r="9">
          <cell r="A9" t="str">
            <v>A</v>
          </cell>
        </row>
      </sheetData>
      <sheetData sheetId="29684">
        <row r="9">
          <cell r="A9" t="str">
            <v>A</v>
          </cell>
        </row>
      </sheetData>
      <sheetData sheetId="29685">
        <row r="9">
          <cell r="A9" t="str">
            <v>A</v>
          </cell>
        </row>
      </sheetData>
      <sheetData sheetId="29686">
        <row r="9">
          <cell r="A9" t="str">
            <v>A</v>
          </cell>
        </row>
      </sheetData>
      <sheetData sheetId="29687">
        <row r="9">
          <cell r="A9" t="str">
            <v>A</v>
          </cell>
        </row>
      </sheetData>
      <sheetData sheetId="29688">
        <row r="9">
          <cell r="A9" t="str">
            <v>A</v>
          </cell>
        </row>
      </sheetData>
      <sheetData sheetId="29689">
        <row r="9">
          <cell r="A9" t="str">
            <v>A</v>
          </cell>
        </row>
      </sheetData>
      <sheetData sheetId="29690">
        <row r="9">
          <cell r="A9" t="str">
            <v>A</v>
          </cell>
        </row>
      </sheetData>
      <sheetData sheetId="29691">
        <row r="9">
          <cell r="A9" t="str">
            <v>A</v>
          </cell>
        </row>
      </sheetData>
      <sheetData sheetId="29692">
        <row r="9">
          <cell r="A9" t="str">
            <v>A</v>
          </cell>
        </row>
      </sheetData>
      <sheetData sheetId="29693">
        <row r="9">
          <cell r="A9" t="str">
            <v>A</v>
          </cell>
        </row>
      </sheetData>
      <sheetData sheetId="29694">
        <row r="9">
          <cell r="A9" t="str">
            <v>A</v>
          </cell>
        </row>
      </sheetData>
      <sheetData sheetId="29695">
        <row r="9">
          <cell r="A9" t="str">
            <v>A</v>
          </cell>
        </row>
      </sheetData>
      <sheetData sheetId="29696">
        <row r="9">
          <cell r="A9" t="str">
            <v>A</v>
          </cell>
        </row>
      </sheetData>
      <sheetData sheetId="29697">
        <row r="9">
          <cell r="A9" t="str">
            <v>A</v>
          </cell>
        </row>
      </sheetData>
      <sheetData sheetId="29698">
        <row r="9">
          <cell r="A9" t="str">
            <v>A</v>
          </cell>
        </row>
      </sheetData>
      <sheetData sheetId="29699">
        <row r="9">
          <cell r="A9" t="str">
            <v>A</v>
          </cell>
        </row>
      </sheetData>
      <sheetData sheetId="29700">
        <row r="9">
          <cell r="A9" t="str">
            <v>A</v>
          </cell>
        </row>
      </sheetData>
      <sheetData sheetId="29701">
        <row r="9">
          <cell r="A9" t="str">
            <v>A</v>
          </cell>
        </row>
      </sheetData>
      <sheetData sheetId="29702">
        <row r="9">
          <cell r="A9" t="str">
            <v>A</v>
          </cell>
        </row>
      </sheetData>
      <sheetData sheetId="29703">
        <row r="9">
          <cell r="A9" t="str">
            <v>A</v>
          </cell>
        </row>
      </sheetData>
      <sheetData sheetId="29704">
        <row r="9">
          <cell r="A9" t="str">
            <v>A</v>
          </cell>
        </row>
      </sheetData>
      <sheetData sheetId="29705">
        <row r="9">
          <cell r="A9" t="str">
            <v>A</v>
          </cell>
        </row>
      </sheetData>
      <sheetData sheetId="29706">
        <row r="9">
          <cell r="A9" t="str">
            <v>A</v>
          </cell>
        </row>
      </sheetData>
      <sheetData sheetId="29707">
        <row r="9">
          <cell r="A9" t="str">
            <v>A</v>
          </cell>
        </row>
      </sheetData>
      <sheetData sheetId="29708">
        <row r="9">
          <cell r="A9" t="str">
            <v>A</v>
          </cell>
        </row>
      </sheetData>
      <sheetData sheetId="29709">
        <row r="9">
          <cell r="A9" t="str">
            <v>A</v>
          </cell>
        </row>
      </sheetData>
      <sheetData sheetId="29710">
        <row r="9">
          <cell r="A9" t="str">
            <v>A</v>
          </cell>
        </row>
      </sheetData>
      <sheetData sheetId="29711">
        <row r="9">
          <cell r="A9" t="str">
            <v>A</v>
          </cell>
        </row>
      </sheetData>
      <sheetData sheetId="29712">
        <row r="9">
          <cell r="A9" t="str">
            <v>A</v>
          </cell>
        </row>
      </sheetData>
      <sheetData sheetId="29713">
        <row r="9">
          <cell r="A9" t="str">
            <v>A</v>
          </cell>
        </row>
      </sheetData>
      <sheetData sheetId="29714">
        <row r="9">
          <cell r="A9" t="str">
            <v>A</v>
          </cell>
        </row>
      </sheetData>
      <sheetData sheetId="29715">
        <row r="9">
          <cell r="A9" t="str">
            <v>A</v>
          </cell>
        </row>
      </sheetData>
      <sheetData sheetId="29716">
        <row r="9">
          <cell r="A9" t="str">
            <v>A</v>
          </cell>
        </row>
      </sheetData>
      <sheetData sheetId="29717">
        <row r="9">
          <cell r="A9" t="str">
            <v>A</v>
          </cell>
        </row>
      </sheetData>
      <sheetData sheetId="29718">
        <row r="9">
          <cell r="A9" t="str">
            <v>A</v>
          </cell>
        </row>
      </sheetData>
      <sheetData sheetId="29719">
        <row r="9">
          <cell r="A9" t="str">
            <v>A</v>
          </cell>
        </row>
      </sheetData>
      <sheetData sheetId="29720">
        <row r="9">
          <cell r="A9" t="str">
            <v>A</v>
          </cell>
        </row>
      </sheetData>
      <sheetData sheetId="29721">
        <row r="9">
          <cell r="A9" t="str">
            <v>A</v>
          </cell>
        </row>
      </sheetData>
      <sheetData sheetId="29722">
        <row r="9">
          <cell r="A9" t="str">
            <v>A</v>
          </cell>
        </row>
      </sheetData>
      <sheetData sheetId="29723">
        <row r="9">
          <cell r="A9" t="str">
            <v>A</v>
          </cell>
        </row>
      </sheetData>
      <sheetData sheetId="29724">
        <row r="9">
          <cell r="A9" t="str">
            <v>A</v>
          </cell>
        </row>
      </sheetData>
      <sheetData sheetId="29725">
        <row r="9">
          <cell r="A9" t="str">
            <v>A</v>
          </cell>
        </row>
      </sheetData>
      <sheetData sheetId="29726">
        <row r="9">
          <cell r="A9" t="str">
            <v>A</v>
          </cell>
        </row>
      </sheetData>
      <sheetData sheetId="29727">
        <row r="9">
          <cell r="A9" t="str">
            <v>A</v>
          </cell>
        </row>
      </sheetData>
      <sheetData sheetId="29728">
        <row r="9">
          <cell r="A9" t="str">
            <v>A</v>
          </cell>
        </row>
      </sheetData>
      <sheetData sheetId="29729">
        <row r="9">
          <cell r="A9" t="str">
            <v>A</v>
          </cell>
        </row>
      </sheetData>
      <sheetData sheetId="29730">
        <row r="9">
          <cell r="A9" t="str">
            <v>A</v>
          </cell>
        </row>
      </sheetData>
      <sheetData sheetId="29731">
        <row r="9">
          <cell r="A9" t="str">
            <v>A</v>
          </cell>
        </row>
      </sheetData>
      <sheetData sheetId="29732">
        <row r="9">
          <cell r="A9" t="str">
            <v>A</v>
          </cell>
        </row>
      </sheetData>
      <sheetData sheetId="29733">
        <row r="9">
          <cell r="A9" t="str">
            <v>A</v>
          </cell>
        </row>
      </sheetData>
      <sheetData sheetId="29734">
        <row r="9">
          <cell r="A9" t="str">
            <v>A</v>
          </cell>
        </row>
      </sheetData>
      <sheetData sheetId="29735">
        <row r="9">
          <cell r="A9" t="str">
            <v>A</v>
          </cell>
        </row>
      </sheetData>
      <sheetData sheetId="29736">
        <row r="9">
          <cell r="A9" t="str">
            <v>A</v>
          </cell>
        </row>
      </sheetData>
      <sheetData sheetId="29737">
        <row r="9">
          <cell r="A9" t="str">
            <v>A</v>
          </cell>
        </row>
      </sheetData>
      <sheetData sheetId="29738">
        <row r="9">
          <cell r="A9" t="str">
            <v>A</v>
          </cell>
        </row>
      </sheetData>
      <sheetData sheetId="29739">
        <row r="9">
          <cell r="A9" t="str">
            <v>A</v>
          </cell>
        </row>
      </sheetData>
      <sheetData sheetId="29740" refreshError="1"/>
      <sheetData sheetId="29741">
        <row r="9">
          <cell r="A9" t="str">
            <v>A</v>
          </cell>
        </row>
      </sheetData>
      <sheetData sheetId="29742">
        <row r="9">
          <cell r="A9" t="str">
            <v>A</v>
          </cell>
        </row>
      </sheetData>
      <sheetData sheetId="29743">
        <row r="9">
          <cell r="A9" t="str">
            <v>A</v>
          </cell>
        </row>
      </sheetData>
      <sheetData sheetId="29744">
        <row r="9">
          <cell r="A9" t="str">
            <v>A</v>
          </cell>
        </row>
      </sheetData>
      <sheetData sheetId="29745">
        <row r="9">
          <cell r="A9" t="str">
            <v>A</v>
          </cell>
        </row>
      </sheetData>
      <sheetData sheetId="29746" refreshError="1"/>
      <sheetData sheetId="29747">
        <row r="9">
          <cell r="A9" t="str">
            <v>A</v>
          </cell>
        </row>
      </sheetData>
      <sheetData sheetId="29748">
        <row r="9">
          <cell r="A9" t="str">
            <v>A</v>
          </cell>
        </row>
      </sheetData>
      <sheetData sheetId="29749">
        <row r="9">
          <cell r="A9" t="str">
            <v>A</v>
          </cell>
        </row>
      </sheetData>
      <sheetData sheetId="29750">
        <row r="9">
          <cell r="A9" t="str">
            <v>A</v>
          </cell>
        </row>
      </sheetData>
      <sheetData sheetId="29751">
        <row r="9">
          <cell r="A9" t="str">
            <v>A</v>
          </cell>
        </row>
      </sheetData>
      <sheetData sheetId="29752">
        <row r="9">
          <cell r="A9" t="str">
            <v>A</v>
          </cell>
        </row>
      </sheetData>
      <sheetData sheetId="29753">
        <row r="9">
          <cell r="A9" t="str">
            <v>A</v>
          </cell>
        </row>
      </sheetData>
      <sheetData sheetId="29754">
        <row r="9">
          <cell r="A9" t="str">
            <v>A</v>
          </cell>
        </row>
      </sheetData>
      <sheetData sheetId="29755">
        <row r="9">
          <cell r="A9" t="str">
            <v>A</v>
          </cell>
        </row>
      </sheetData>
      <sheetData sheetId="29756">
        <row r="9">
          <cell r="A9" t="str">
            <v>A</v>
          </cell>
        </row>
      </sheetData>
      <sheetData sheetId="29757">
        <row r="9">
          <cell r="A9" t="str">
            <v>A</v>
          </cell>
        </row>
      </sheetData>
      <sheetData sheetId="29758">
        <row r="9">
          <cell r="A9" t="str">
            <v>A</v>
          </cell>
        </row>
      </sheetData>
      <sheetData sheetId="29759">
        <row r="9">
          <cell r="A9" t="str">
            <v>A</v>
          </cell>
        </row>
      </sheetData>
      <sheetData sheetId="29760">
        <row r="9">
          <cell r="A9" t="str">
            <v>A</v>
          </cell>
        </row>
      </sheetData>
      <sheetData sheetId="29761">
        <row r="9">
          <cell r="A9" t="str">
            <v>A</v>
          </cell>
        </row>
      </sheetData>
      <sheetData sheetId="29762">
        <row r="9">
          <cell r="A9" t="str">
            <v>A</v>
          </cell>
        </row>
      </sheetData>
      <sheetData sheetId="29763">
        <row r="9">
          <cell r="A9" t="str">
            <v>A</v>
          </cell>
        </row>
      </sheetData>
      <sheetData sheetId="29764">
        <row r="9">
          <cell r="A9" t="str">
            <v>A</v>
          </cell>
        </row>
      </sheetData>
      <sheetData sheetId="29765">
        <row r="9">
          <cell r="A9" t="str">
            <v>A</v>
          </cell>
        </row>
      </sheetData>
      <sheetData sheetId="29766">
        <row r="9">
          <cell r="A9" t="str">
            <v>A</v>
          </cell>
        </row>
      </sheetData>
      <sheetData sheetId="29767">
        <row r="9">
          <cell r="A9" t="str">
            <v>A</v>
          </cell>
        </row>
      </sheetData>
      <sheetData sheetId="29768" refreshError="1"/>
      <sheetData sheetId="29769">
        <row r="9">
          <cell r="A9" t="str">
            <v>A</v>
          </cell>
        </row>
      </sheetData>
      <sheetData sheetId="29770">
        <row r="9">
          <cell r="A9" t="str">
            <v>A</v>
          </cell>
        </row>
      </sheetData>
      <sheetData sheetId="29771">
        <row r="9">
          <cell r="A9" t="str">
            <v>A</v>
          </cell>
        </row>
      </sheetData>
      <sheetData sheetId="29772" refreshError="1"/>
      <sheetData sheetId="29773" refreshError="1"/>
      <sheetData sheetId="29774" refreshError="1"/>
      <sheetData sheetId="29775" refreshError="1"/>
      <sheetData sheetId="29776">
        <row r="9">
          <cell r="A9" t="str">
            <v>A</v>
          </cell>
        </row>
      </sheetData>
      <sheetData sheetId="29777">
        <row r="9">
          <cell r="A9" t="str">
            <v>A</v>
          </cell>
        </row>
      </sheetData>
      <sheetData sheetId="29778">
        <row r="9">
          <cell r="A9" t="str">
            <v>A</v>
          </cell>
        </row>
      </sheetData>
      <sheetData sheetId="29779" refreshError="1"/>
      <sheetData sheetId="29780" refreshError="1"/>
      <sheetData sheetId="29781" refreshError="1"/>
      <sheetData sheetId="29782">
        <row r="9">
          <cell r="A9" t="str">
            <v>A</v>
          </cell>
        </row>
      </sheetData>
      <sheetData sheetId="29783" refreshError="1"/>
      <sheetData sheetId="29784" refreshError="1"/>
      <sheetData sheetId="29785" refreshError="1"/>
      <sheetData sheetId="29786" refreshError="1"/>
      <sheetData sheetId="29787" refreshError="1"/>
      <sheetData sheetId="29788" refreshError="1"/>
      <sheetData sheetId="29789" refreshError="1"/>
      <sheetData sheetId="29790" refreshError="1"/>
      <sheetData sheetId="29791" refreshError="1"/>
      <sheetData sheetId="29792" refreshError="1"/>
      <sheetData sheetId="29793" refreshError="1"/>
      <sheetData sheetId="29794" refreshError="1"/>
      <sheetData sheetId="29795" refreshError="1"/>
      <sheetData sheetId="29796" refreshError="1"/>
      <sheetData sheetId="29797" refreshError="1"/>
      <sheetData sheetId="29798" refreshError="1"/>
      <sheetData sheetId="29799" refreshError="1"/>
      <sheetData sheetId="29800" refreshError="1"/>
      <sheetData sheetId="29801" refreshError="1"/>
      <sheetData sheetId="29802" refreshError="1"/>
      <sheetData sheetId="29803" refreshError="1"/>
      <sheetData sheetId="29804" refreshError="1"/>
      <sheetData sheetId="29805" refreshError="1"/>
      <sheetData sheetId="29806" refreshError="1"/>
      <sheetData sheetId="29807" refreshError="1"/>
      <sheetData sheetId="29808" refreshError="1"/>
      <sheetData sheetId="29809" refreshError="1"/>
      <sheetData sheetId="29810" refreshError="1"/>
      <sheetData sheetId="29811" refreshError="1"/>
      <sheetData sheetId="29812" refreshError="1"/>
      <sheetData sheetId="29813" refreshError="1"/>
      <sheetData sheetId="29814" refreshError="1"/>
      <sheetData sheetId="29815" refreshError="1"/>
      <sheetData sheetId="29816" refreshError="1"/>
      <sheetData sheetId="29817" refreshError="1"/>
      <sheetData sheetId="29818" refreshError="1"/>
      <sheetData sheetId="29819" refreshError="1"/>
      <sheetData sheetId="29820" refreshError="1"/>
      <sheetData sheetId="29821" refreshError="1"/>
      <sheetData sheetId="29822" refreshError="1"/>
      <sheetData sheetId="29823" refreshError="1"/>
      <sheetData sheetId="29824" refreshError="1"/>
      <sheetData sheetId="29825" refreshError="1"/>
      <sheetData sheetId="29826" refreshError="1"/>
      <sheetData sheetId="29827" refreshError="1"/>
      <sheetData sheetId="29828" refreshError="1"/>
      <sheetData sheetId="29829" refreshError="1"/>
      <sheetData sheetId="29830" refreshError="1"/>
      <sheetData sheetId="29831" refreshError="1"/>
      <sheetData sheetId="29832" refreshError="1"/>
      <sheetData sheetId="29833" refreshError="1"/>
      <sheetData sheetId="29834" refreshError="1"/>
      <sheetData sheetId="29835" refreshError="1"/>
      <sheetData sheetId="29836" refreshError="1"/>
      <sheetData sheetId="29837" refreshError="1"/>
      <sheetData sheetId="29838" refreshError="1"/>
      <sheetData sheetId="29839" refreshError="1"/>
      <sheetData sheetId="29840" refreshError="1"/>
      <sheetData sheetId="29841" refreshError="1"/>
      <sheetData sheetId="29842" refreshError="1"/>
      <sheetData sheetId="29843" refreshError="1"/>
      <sheetData sheetId="29844" refreshError="1"/>
      <sheetData sheetId="29845" refreshError="1"/>
      <sheetData sheetId="29846" refreshError="1"/>
      <sheetData sheetId="29847" refreshError="1"/>
      <sheetData sheetId="29848" refreshError="1"/>
      <sheetData sheetId="29849" refreshError="1"/>
      <sheetData sheetId="29850" refreshError="1"/>
      <sheetData sheetId="29851" refreshError="1"/>
      <sheetData sheetId="29852" refreshError="1"/>
      <sheetData sheetId="29853" refreshError="1"/>
      <sheetData sheetId="29854" refreshError="1"/>
      <sheetData sheetId="29855" refreshError="1"/>
      <sheetData sheetId="29856">
        <row r="9">
          <cell r="A9" t="str">
            <v>A</v>
          </cell>
        </row>
      </sheetData>
      <sheetData sheetId="29857" refreshError="1"/>
      <sheetData sheetId="29858" refreshError="1"/>
      <sheetData sheetId="29859" refreshError="1"/>
      <sheetData sheetId="29860">
        <row r="9">
          <cell r="A9" t="str">
            <v>A</v>
          </cell>
        </row>
      </sheetData>
      <sheetData sheetId="29861">
        <row r="9">
          <cell r="A9" t="str">
            <v>A</v>
          </cell>
        </row>
      </sheetData>
      <sheetData sheetId="29862">
        <row r="9">
          <cell r="A9" t="str">
            <v>A</v>
          </cell>
        </row>
      </sheetData>
      <sheetData sheetId="29863">
        <row r="9">
          <cell r="A9" t="str">
            <v>A</v>
          </cell>
        </row>
      </sheetData>
      <sheetData sheetId="29864">
        <row r="9">
          <cell r="A9" t="str">
            <v>A</v>
          </cell>
        </row>
      </sheetData>
      <sheetData sheetId="29865">
        <row r="9">
          <cell r="A9" t="str">
            <v>A</v>
          </cell>
        </row>
      </sheetData>
      <sheetData sheetId="29866">
        <row r="9">
          <cell r="A9" t="str">
            <v>A</v>
          </cell>
        </row>
      </sheetData>
      <sheetData sheetId="29867">
        <row r="9">
          <cell r="A9" t="str">
            <v>A</v>
          </cell>
        </row>
      </sheetData>
      <sheetData sheetId="29868">
        <row r="9">
          <cell r="A9" t="str">
            <v>A</v>
          </cell>
        </row>
      </sheetData>
      <sheetData sheetId="29869">
        <row r="9">
          <cell r="A9" t="str">
            <v>A</v>
          </cell>
        </row>
      </sheetData>
      <sheetData sheetId="29870">
        <row r="9">
          <cell r="A9" t="str">
            <v>A</v>
          </cell>
        </row>
      </sheetData>
      <sheetData sheetId="29871">
        <row r="9">
          <cell r="A9" t="str">
            <v>A</v>
          </cell>
        </row>
      </sheetData>
      <sheetData sheetId="29872">
        <row r="9">
          <cell r="A9" t="str">
            <v>A</v>
          </cell>
        </row>
      </sheetData>
      <sheetData sheetId="29873">
        <row r="9">
          <cell r="A9" t="str">
            <v>A</v>
          </cell>
        </row>
      </sheetData>
      <sheetData sheetId="29874">
        <row r="9">
          <cell r="A9" t="str">
            <v>A</v>
          </cell>
        </row>
      </sheetData>
      <sheetData sheetId="29875">
        <row r="9">
          <cell r="A9" t="str">
            <v>A</v>
          </cell>
        </row>
      </sheetData>
      <sheetData sheetId="29876">
        <row r="9">
          <cell r="A9" t="str">
            <v>A</v>
          </cell>
        </row>
      </sheetData>
      <sheetData sheetId="29877">
        <row r="9">
          <cell r="A9" t="str">
            <v>A</v>
          </cell>
        </row>
      </sheetData>
      <sheetData sheetId="29878">
        <row r="9">
          <cell r="A9" t="str">
            <v>A</v>
          </cell>
        </row>
      </sheetData>
      <sheetData sheetId="29879">
        <row r="9">
          <cell r="A9" t="str">
            <v>A</v>
          </cell>
        </row>
      </sheetData>
      <sheetData sheetId="29880">
        <row r="9">
          <cell r="A9" t="str">
            <v>A</v>
          </cell>
        </row>
      </sheetData>
      <sheetData sheetId="29881">
        <row r="9">
          <cell r="A9" t="str">
            <v>A</v>
          </cell>
        </row>
      </sheetData>
      <sheetData sheetId="29882">
        <row r="9">
          <cell r="A9" t="str">
            <v>A</v>
          </cell>
        </row>
      </sheetData>
      <sheetData sheetId="29883">
        <row r="9">
          <cell r="A9" t="str">
            <v>A</v>
          </cell>
        </row>
      </sheetData>
      <sheetData sheetId="29884">
        <row r="9">
          <cell r="A9" t="str">
            <v>A</v>
          </cell>
        </row>
      </sheetData>
      <sheetData sheetId="29885">
        <row r="9">
          <cell r="A9" t="str">
            <v>A</v>
          </cell>
        </row>
      </sheetData>
      <sheetData sheetId="29886">
        <row r="9">
          <cell r="A9" t="str">
            <v>A</v>
          </cell>
        </row>
      </sheetData>
      <sheetData sheetId="29887">
        <row r="9">
          <cell r="A9" t="str">
            <v>A</v>
          </cell>
        </row>
      </sheetData>
      <sheetData sheetId="29888">
        <row r="9">
          <cell r="A9" t="str">
            <v>A</v>
          </cell>
        </row>
      </sheetData>
      <sheetData sheetId="29889">
        <row r="9">
          <cell r="A9" t="str">
            <v>A</v>
          </cell>
        </row>
      </sheetData>
      <sheetData sheetId="29890">
        <row r="9">
          <cell r="A9" t="str">
            <v>A</v>
          </cell>
        </row>
      </sheetData>
      <sheetData sheetId="29891">
        <row r="9">
          <cell r="A9" t="str">
            <v>A</v>
          </cell>
        </row>
      </sheetData>
      <sheetData sheetId="29892">
        <row r="9">
          <cell r="A9" t="str">
            <v>A</v>
          </cell>
        </row>
      </sheetData>
      <sheetData sheetId="29893">
        <row r="9">
          <cell r="A9" t="str">
            <v>A</v>
          </cell>
        </row>
      </sheetData>
      <sheetData sheetId="29894">
        <row r="9">
          <cell r="A9" t="str">
            <v>A</v>
          </cell>
        </row>
      </sheetData>
      <sheetData sheetId="29895">
        <row r="9">
          <cell r="A9" t="str">
            <v>A</v>
          </cell>
        </row>
      </sheetData>
      <sheetData sheetId="29896">
        <row r="9">
          <cell r="A9" t="str">
            <v>A</v>
          </cell>
        </row>
      </sheetData>
      <sheetData sheetId="29897">
        <row r="9">
          <cell r="A9" t="str">
            <v>A</v>
          </cell>
        </row>
      </sheetData>
      <sheetData sheetId="29898">
        <row r="9">
          <cell r="A9" t="str">
            <v>A</v>
          </cell>
        </row>
      </sheetData>
      <sheetData sheetId="29899">
        <row r="9">
          <cell r="A9" t="str">
            <v>A</v>
          </cell>
        </row>
      </sheetData>
      <sheetData sheetId="29900">
        <row r="9">
          <cell r="A9" t="str">
            <v>A</v>
          </cell>
        </row>
      </sheetData>
      <sheetData sheetId="29901">
        <row r="9">
          <cell r="A9" t="str">
            <v>A</v>
          </cell>
        </row>
      </sheetData>
      <sheetData sheetId="29902">
        <row r="9">
          <cell r="A9" t="str">
            <v>A</v>
          </cell>
        </row>
      </sheetData>
      <sheetData sheetId="29903">
        <row r="9">
          <cell r="A9" t="str">
            <v>A</v>
          </cell>
        </row>
      </sheetData>
      <sheetData sheetId="29904">
        <row r="9">
          <cell r="A9" t="str">
            <v>A</v>
          </cell>
        </row>
      </sheetData>
      <sheetData sheetId="29905">
        <row r="9">
          <cell r="A9" t="str">
            <v>A</v>
          </cell>
        </row>
      </sheetData>
      <sheetData sheetId="29906">
        <row r="9">
          <cell r="A9" t="str">
            <v>A</v>
          </cell>
        </row>
      </sheetData>
      <sheetData sheetId="29907">
        <row r="9">
          <cell r="A9" t="str">
            <v>A</v>
          </cell>
        </row>
      </sheetData>
      <sheetData sheetId="29908">
        <row r="9">
          <cell r="A9" t="str">
            <v>A</v>
          </cell>
        </row>
      </sheetData>
      <sheetData sheetId="29909">
        <row r="9">
          <cell r="A9" t="str">
            <v>A</v>
          </cell>
        </row>
      </sheetData>
      <sheetData sheetId="29910">
        <row r="9">
          <cell r="A9" t="str">
            <v>A</v>
          </cell>
        </row>
      </sheetData>
      <sheetData sheetId="29911">
        <row r="9">
          <cell r="A9" t="str">
            <v>A</v>
          </cell>
        </row>
      </sheetData>
      <sheetData sheetId="29912">
        <row r="9">
          <cell r="A9" t="str">
            <v>A</v>
          </cell>
        </row>
      </sheetData>
      <sheetData sheetId="29913">
        <row r="9">
          <cell r="A9" t="str">
            <v>A</v>
          </cell>
        </row>
      </sheetData>
      <sheetData sheetId="29914">
        <row r="9">
          <cell r="A9" t="str">
            <v>A</v>
          </cell>
        </row>
      </sheetData>
      <sheetData sheetId="29915">
        <row r="9">
          <cell r="A9" t="str">
            <v>A</v>
          </cell>
        </row>
      </sheetData>
      <sheetData sheetId="29916">
        <row r="9">
          <cell r="A9" t="str">
            <v>A</v>
          </cell>
        </row>
      </sheetData>
      <sheetData sheetId="29917">
        <row r="9">
          <cell r="A9" t="str">
            <v>A</v>
          </cell>
        </row>
      </sheetData>
      <sheetData sheetId="29918">
        <row r="9">
          <cell r="A9" t="str">
            <v>A</v>
          </cell>
        </row>
      </sheetData>
      <sheetData sheetId="29919">
        <row r="9">
          <cell r="A9" t="str">
            <v>A</v>
          </cell>
        </row>
      </sheetData>
      <sheetData sheetId="29920">
        <row r="9">
          <cell r="A9" t="str">
            <v>A</v>
          </cell>
        </row>
      </sheetData>
      <sheetData sheetId="29921">
        <row r="9">
          <cell r="A9" t="str">
            <v>A</v>
          </cell>
        </row>
      </sheetData>
      <sheetData sheetId="29922">
        <row r="9">
          <cell r="A9" t="str">
            <v>A</v>
          </cell>
        </row>
      </sheetData>
      <sheetData sheetId="29923">
        <row r="9">
          <cell r="A9" t="str">
            <v>A</v>
          </cell>
        </row>
      </sheetData>
      <sheetData sheetId="29924">
        <row r="9">
          <cell r="A9" t="str">
            <v>A</v>
          </cell>
        </row>
      </sheetData>
      <sheetData sheetId="29925">
        <row r="9">
          <cell r="A9" t="str">
            <v>A</v>
          </cell>
        </row>
      </sheetData>
      <sheetData sheetId="29926">
        <row r="9">
          <cell r="A9" t="str">
            <v>A</v>
          </cell>
        </row>
      </sheetData>
      <sheetData sheetId="29927">
        <row r="9">
          <cell r="A9" t="str">
            <v>A</v>
          </cell>
        </row>
      </sheetData>
      <sheetData sheetId="29928">
        <row r="9">
          <cell r="A9" t="str">
            <v>A</v>
          </cell>
        </row>
      </sheetData>
      <sheetData sheetId="29929">
        <row r="9">
          <cell r="A9" t="str">
            <v>A</v>
          </cell>
        </row>
      </sheetData>
      <sheetData sheetId="29930">
        <row r="9">
          <cell r="A9" t="str">
            <v>A</v>
          </cell>
        </row>
      </sheetData>
      <sheetData sheetId="29931">
        <row r="9">
          <cell r="A9" t="str">
            <v>A</v>
          </cell>
        </row>
      </sheetData>
      <sheetData sheetId="29932" refreshError="1"/>
      <sheetData sheetId="29933" refreshError="1"/>
      <sheetData sheetId="29934">
        <row r="9">
          <cell r="A9" t="str">
            <v>A</v>
          </cell>
        </row>
      </sheetData>
      <sheetData sheetId="29935">
        <row r="9">
          <cell r="A9" t="str">
            <v>A</v>
          </cell>
        </row>
      </sheetData>
      <sheetData sheetId="29936">
        <row r="9">
          <cell r="A9" t="str">
            <v>A</v>
          </cell>
        </row>
      </sheetData>
      <sheetData sheetId="29937">
        <row r="9">
          <cell r="A9" t="str">
            <v>A</v>
          </cell>
        </row>
      </sheetData>
      <sheetData sheetId="29938">
        <row r="9">
          <cell r="A9" t="str">
            <v>A</v>
          </cell>
        </row>
      </sheetData>
      <sheetData sheetId="29939">
        <row r="9">
          <cell r="A9" t="str">
            <v>A</v>
          </cell>
        </row>
      </sheetData>
      <sheetData sheetId="29940">
        <row r="9">
          <cell r="A9" t="str">
            <v>A</v>
          </cell>
        </row>
      </sheetData>
      <sheetData sheetId="29941">
        <row r="9">
          <cell r="A9" t="str">
            <v>A</v>
          </cell>
        </row>
      </sheetData>
      <sheetData sheetId="29942">
        <row r="9">
          <cell r="A9" t="str">
            <v>A</v>
          </cell>
        </row>
      </sheetData>
      <sheetData sheetId="29943">
        <row r="9">
          <cell r="A9" t="str">
            <v>A</v>
          </cell>
        </row>
      </sheetData>
      <sheetData sheetId="29944">
        <row r="9">
          <cell r="A9" t="str">
            <v>A</v>
          </cell>
        </row>
      </sheetData>
      <sheetData sheetId="29945">
        <row r="9">
          <cell r="A9" t="str">
            <v>A</v>
          </cell>
        </row>
      </sheetData>
      <sheetData sheetId="29946">
        <row r="9">
          <cell r="A9" t="str">
            <v>A</v>
          </cell>
        </row>
      </sheetData>
      <sheetData sheetId="29947">
        <row r="9">
          <cell r="A9" t="str">
            <v>A</v>
          </cell>
        </row>
      </sheetData>
      <sheetData sheetId="29948">
        <row r="9">
          <cell r="A9" t="str">
            <v>A</v>
          </cell>
        </row>
      </sheetData>
      <sheetData sheetId="29949">
        <row r="9">
          <cell r="A9" t="str">
            <v>A</v>
          </cell>
        </row>
      </sheetData>
      <sheetData sheetId="29950">
        <row r="9">
          <cell r="A9" t="str">
            <v>A</v>
          </cell>
        </row>
      </sheetData>
      <sheetData sheetId="29951">
        <row r="9">
          <cell r="A9" t="str">
            <v>A</v>
          </cell>
        </row>
      </sheetData>
      <sheetData sheetId="29952">
        <row r="9">
          <cell r="A9" t="str">
            <v>A</v>
          </cell>
        </row>
      </sheetData>
      <sheetData sheetId="29953">
        <row r="9">
          <cell r="A9" t="str">
            <v>A</v>
          </cell>
        </row>
      </sheetData>
      <sheetData sheetId="29954">
        <row r="9">
          <cell r="A9" t="str">
            <v>A</v>
          </cell>
        </row>
      </sheetData>
      <sheetData sheetId="29955">
        <row r="9">
          <cell r="A9" t="str">
            <v>A</v>
          </cell>
        </row>
      </sheetData>
      <sheetData sheetId="29956">
        <row r="9">
          <cell r="A9" t="str">
            <v>A</v>
          </cell>
        </row>
      </sheetData>
      <sheetData sheetId="29957">
        <row r="9">
          <cell r="A9" t="str">
            <v>A</v>
          </cell>
        </row>
      </sheetData>
      <sheetData sheetId="29958">
        <row r="9">
          <cell r="A9" t="str">
            <v>A</v>
          </cell>
        </row>
      </sheetData>
      <sheetData sheetId="29959">
        <row r="9">
          <cell r="A9" t="str">
            <v>A</v>
          </cell>
        </row>
      </sheetData>
      <sheetData sheetId="29960">
        <row r="9">
          <cell r="A9" t="str">
            <v>A</v>
          </cell>
        </row>
      </sheetData>
      <sheetData sheetId="29961">
        <row r="9">
          <cell r="A9" t="str">
            <v>A</v>
          </cell>
        </row>
      </sheetData>
      <sheetData sheetId="29962">
        <row r="9">
          <cell r="A9" t="str">
            <v>A</v>
          </cell>
        </row>
      </sheetData>
      <sheetData sheetId="29963">
        <row r="9">
          <cell r="A9" t="str">
            <v>A</v>
          </cell>
        </row>
      </sheetData>
      <sheetData sheetId="29964">
        <row r="9">
          <cell r="A9" t="str">
            <v>A</v>
          </cell>
        </row>
      </sheetData>
      <sheetData sheetId="29965">
        <row r="9">
          <cell r="A9" t="str">
            <v>A</v>
          </cell>
        </row>
      </sheetData>
      <sheetData sheetId="29966">
        <row r="9">
          <cell r="A9" t="str">
            <v>A</v>
          </cell>
        </row>
      </sheetData>
      <sheetData sheetId="29967">
        <row r="9">
          <cell r="A9" t="str">
            <v>A</v>
          </cell>
        </row>
      </sheetData>
      <sheetData sheetId="29968">
        <row r="9">
          <cell r="A9" t="str">
            <v>A</v>
          </cell>
        </row>
      </sheetData>
      <sheetData sheetId="29969">
        <row r="9">
          <cell r="A9" t="str">
            <v>A</v>
          </cell>
        </row>
      </sheetData>
      <sheetData sheetId="29970">
        <row r="9">
          <cell r="A9" t="str">
            <v>A</v>
          </cell>
        </row>
      </sheetData>
      <sheetData sheetId="29971">
        <row r="9">
          <cell r="A9" t="str">
            <v>A</v>
          </cell>
        </row>
      </sheetData>
      <sheetData sheetId="29972">
        <row r="9">
          <cell r="A9" t="str">
            <v>A</v>
          </cell>
        </row>
      </sheetData>
      <sheetData sheetId="29973">
        <row r="9">
          <cell r="A9" t="str">
            <v>A</v>
          </cell>
        </row>
      </sheetData>
      <sheetData sheetId="29974">
        <row r="9">
          <cell r="A9" t="str">
            <v>A</v>
          </cell>
        </row>
      </sheetData>
      <sheetData sheetId="29975">
        <row r="9">
          <cell r="A9" t="str">
            <v>A</v>
          </cell>
        </row>
      </sheetData>
      <sheetData sheetId="29976">
        <row r="9">
          <cell r="A9" t="str">
            <v>A</v>
          </cell>
        </row>
      </sheetData>
      <sheetData sheetId="29977">
        <row r="9">
          <cell r="A9" t="str">
            <v>A</v>
          </cell>
        </row>
      </sheetData>
      <sheetData sheetId="29978">
        <row r="9">
          <cell r="A9" t="str">
            <v>A</v>
          </cell>
        </row>
      </sheetData>
      <sheetData sheetId="29979">
        <row r="9">
          <cell r="A9" t="str">
            <v>A</v>
          </cell>
        </row>
      </sheetData>
      <sheetData sheetId="29980">
        <row r="9">
          <cell r="A9" t="str">
            <v>A</v>
          </cell>
        </row>
      </sheetData>
      <sheetData sheetId="29981">
        <row r="9">
          <cell r="A9" t="str">
            <v>A</v>
          </cell>
        </row>
      </sheetData>
      <sheetData sheetId="29982">
        <row r="9">
          <cell r="A9" t="str">
            <v>A</v>
          </cell>
        </row>
      </sheetData>
      <sheetData sheetId="29983">
        <row r="9">
          <cell r="A9" t="str">
            <v>A</v>
          </cell>
        </row>
      </sheetData>
      <sheetData sheetId="29984">
        <row r="9">
          <cell r="A9" t="str">
            <v>A</v>
          </cell>
        </row>
      </sheetData>
      <sheetData sheetId="29985">
        <row r="9">
          <cell r="A9" t="str">
            <v>A</v>
          </cell>
        </row>
      </sheetData>
      <sheetData sheetId="29986">
        <row r="9">
          <cell r="A9" t="str">
            <v>A</v>
          </cell>
        </row>
      </sheetData>
      <sheetData sheetId="29987">
        <row r="9">
          <cell r="A9" t="str">
            <v>A</v>
          </cell>
        </row>
      </sheetData>
      <sheetData sheetId="29988">
        <row r="9">
          <cell r="A9" t="str">
            <v>A</v>
          </cell>
        </row>
      </sheetData>
      <sheetData sheetId="29989">
        <row r="9">
          <cell r="A9" t="str">
            <v>A</v>
          </cell>
        </row>
      </sheetData>
      <sheetData sheetId="29990">
        <row r="9">
          <cell r="A9" t="str">
            <v>A</v>
          </cell>
        </row>
      </sheetData>
      <sheetData sheetId="29991">
        <row r="9">
          <cell r="A9" t="str">
            <v>A</v>
          </cell>
        </row>
      </sheetData>
      <sheetData sheetId="29992">
        <row r="9">
          <cell r="A9" t="str">
            <v>A</v>
          </cell>
        </row>
      </sheetData>
      <sheetData sheetId="29993">
        <row r="9">
          <cell r="A9" t="str">
            <v>A</v>
          </cell>
        </row>
      </sheetData>
      <sheetData sheetId="29994">
        <row r="9">
          <cell r="A9" t="str">
            <v>A</v>
          </cell>
        </row>
      </sheetData>
      <sheetData sheetId="29995">
        <row r="9">
          <cell r="A9" t="str">
            <v>A</v>
          </cell>
        </row>
      </sheetData>
      <sheetData sheetId="29996">
        <row r="9">
          <cell r="A9" t="str">
            <v>A</v>
          </cell>
        </row>
      </sheetData>
      <sheetData sheetId="29997">
        <row r="9">
          <cell r="A9" t="str">
            <v>A</v>
          </cell>
        </row>
      </sheetData>
      <sheetData sheetId="29998">
        <row r="9">
          <cell r="A9" t="str">
            <v>A</v>
          </cell>
        </row>
      </sheetData>
      <sheetData sheetId="29999">
        <row r="9">
          <cell r="A9" t="str">
            <v>A</v>
          </cell>
        </row>
      </sheetData>
      <sheetData sheetId="30000">
        <row r="9">
          <cell r="A9" t="str">
            <v>A</v>
          </cell>
        </row>
      </sheetData>
      <sheetData sheetId="30001">
        <row r="9">
          <cell r="A9" t="str">
            <v>A</v>
          </cell>
        </row>
      </sheetData>
      <sheetData sheetId="30002">
        <row r="9">
          <cell r="A9" t="str">
            <v>A</v>
          </cell>
        </row>
      </sheetData>
      <sheetData sheetId="30003">
        <row r="9">
          <cell r="A9" t="str">
            <v>A</v>
          </cell>
        </row>
      </sheetData>
      <sheetData sheetId="30004">
        <row r="9">
          <cell r="A9" t="str">
            <v>A</v>
          </cell>
        </row>
      </sheetData>
      <sheetData sheetId="30005">
        <row r="9">
          <cell r="A9" t="str">
            <v>A</v>
          </cell>
        </row>
      </sheetData>
      <sheetData sheetId="30006">
        <row r="9">
          <cell r="A9" t="str">
            <v>A</v>
          </cell>
        </row>
      </sheetData>
      <sheetData sheetId="30007">
        <row r="9">
          <cell r="A9" t="str">
            <v>A</v>
          </cell>
        </row>
      </sheetData>
      <sheetData sheetId="30008">
        <row r="9">
          <cell r="A9" t="str">
            <v>A</v>
          </cell>
        </row>
      </sheetData>
      <sheetData sheetId="30009">
        <row r="9">
          <cell r="A9" t="str">
            <v>A</v>
          </cell>
        </row>
      </sheetData>
      <sheetData sheetId="30010">
        <row r="9">
          <cell r="A9" t="str">
            <v>A</v>
          </cell>
        </row>
      </sheetData>
      <sheetData sheetId="30011">
        <row r="9">
          <cell r="A9" t="str">
            <v>A</v>
          </cell>
        </row>
      </sheetData>
      <sheetData sheetId="30012">
        <row r="9">
          <cell r="A9" t="str">
            <v>A</v>
          </cell>
        </row>
      </sheetData>
      <sheetData sheetId="30013" refreshError="1"/>
      <sheetData sheetId="30014" refreshError="1"/>
      <sheetData sheetId="30015" refreshError="1"/>
      <sheetData sheetId="30016" refreshError="1"/>
      <sheetData sheetId="30017" refreshError="1"/>
      <sheetData sheetId="30018" refreshError="1"/>
      <sheetData sheetId="30019">
        <row r="9">
          <cell r="A9" t="str">
            <v>A</v>
          </cell>
        </row>
      </sheetData>
      <sheetData sheetId="30020" refreshError="1"/>
      <sheetData sheetId="30021" refreshError="1"/>
      <sheetData sheetId="30022">
        <row r="9">
          <cell r="A9" t="str">
            <v>A</v>
          </cell>
        </row>
      </sheetData>
      <sheetData sheetId="30023">
        <row r="9">
          <cell r="A9" t="str">
            <v>A</v>
          </cell>
        </row>
      </sheetData>
      <sheetData sheetId="30024">
        <row r="9">
          <cell r="A9" t="str">
            <v>A</v>
          </cell>
        </row>
      </sheetData>
      <sheetData sheetId="30025">
        <row r="9">
          <cell r="A9" t="str">
            <v>A</v>
          </cell>
        </row>
      </sheetData>
      <sheetData sheetId="30026">
        <row r="9">
          <cell r="A9" t="str">
            <v>A</v>
          </cell>
        </row>
      </sheetData>
      <sheetData sheetId="30027">
        <row r="9">
          <cell r="A9" t="str">
            <v>A</v>
          </cell>
        </row>
      </sheetData>
      <sheetData sheetId="30028">
        <row r="9">
          <cell r="A9" t="str">
            <v>A</v>
          </cell>
        </row>
      </sheetData>
      <sheetData sheetId="30029">
        <row r="9">
          <cell r="A9" t="str">
            <v>A</v>
          </cell>
        </row>
      </sheetData>
      <sheetData sheetId="30030">
        <row r="9">
          <cell r="A9" t="str">
            <v>A</v>
          </cell>
        </row>
      </sheetData>
      <sheetData sheetId="30031">
        <row r="9">
          <cell r="A9" t="str">
            <v>A</v>
          </cell>
        </row>
      </sheetData>
      <sheetData sheetId="30032">
        <row r="9">
          <cell r="A9" t="str">
            <v>A</v>
          </cell>
        </row>
      </sheetData>
      <sheetData sheetId="30033">
        <row r="9">
          <cell r="A9" t="str">
            <v>A</v>
          </cell>
        </row>
      </sheetData>
      <sheetData sheetId="30034">
        <row r="9">
          <cell r="A9" t="str">
            <v>A</v>
          </cell>
        </row>
      </sheetData>
      <sheetData sheetId="30035">
        <row r="9">
          <cell r="A9" t="str">
            <v>A</v>
          </cell>
        </row>
      </sheetData>
      <sheetData sheetId="30036">
        <row r="9">
          <cell r="A9" t="str">
            <v>A</v>
          </cell>
        </row>
      </sheetData>
      <sheetData sheetId="30037">
        <row r="9">
          <cell r="A9" t="str">
            <v>A</v>
          </cell>
        </row>
      </sheetData>
      <sheetData sheetId="30038">
        <row r="9">
          <cell r="A9" t="str">
            <v>A</v>
          </cell>
        </row>
      </sheetData>
      <sheetData sheetId="30039" refreshError="1"/>
      <sheetData sheetId="30040" refreshError="1"/>
      <sheetData sheetId="30041">
        <row r="9">
          <cell r="A9" t="str">
            <v>A</v>
          </cell>
        </row>
      </sheetData>
      <sheetData sheetId="30042">
        <row r="9">
          <cell r="A9" t="str">
            <v>A</v>
          </cell>
        </row>
      </sheetData>
      <sheetData sheetId="30043">
        <row r="9">
          <cell r="A9" t="str">
            <v>A</v>
          </cell>
        </row>
      </sheetData>
      <sheetData sheetId="30044">
        <row r="9">
          <cell r="A9" t="str">
            <v>A</v>
          </cell>
        </row>
      </sheetData>
      <sheetData sheetId="30045">
        <row r="9">
          <cell r="A9" t="str">
            <v>A</v>
          </cell>
        </row>
      </sheetData>
      <sheetData sheetId="30046">
        <row r="9">
          <cell r="A9" t="str">
            <v>A</v>
          </cell>
        </row>
      </sheetData>
      <sheetData sheetId="30047">
        <row r="9">
          <cell r="A9" t="str">
            <v>A</v>
          </cell>
        </row>
      </sheetData>
      <sheetData sheetId="30048">
        <row r="9">
          <cell r="A9" t="str">
            <v>A</v>
          </cell>
        </row>
      </sheetData>
      <sheetData sheetId="30049">
        <row r="9">
          <cell r="A9" t="str">
            <v>A</v>
          </cell>
        </row>
      </sheetData>
      <sheetData sheetId="30050">
        <row r="9">
          <cell r="A9" t="str">
            <v>A</v>
          </cell>
        </row>
      </sheetData>
      <sheetData sheetId="30051">
        <row r="9">
          <cell r="A9" t="str">
            <v>A</v>
          </cell>
        </row>
      </sheetData>
      <sheetData sheetId="30052">
        <row r="9">
          <cell r="A9" t="str">
            <v>A</v>
          </cell>
        </row>
      </sheetData>
      <sheetData sheetId="30053">
        <row r="9">
          <cell r="A9" t="str">
            <v>A</v>
          </cell>
        </row>
      </sheetData>
      <sheetData sheetId="30054">
        <row r="9">
          <cell r="A9" t="str">
            <v>A</v>
          </cell>
        </row>
      </sheetData>
      <sheetData sheetId="30055">
        <row r="9">
          <cell r="A9" t="str">
            <v>A</v>
          </cell>
        </row>
      </sheetData>
      <sheetData sheetId="30056">
        <row r="9">
          <cell r="A9" t="str">
            <v>A</v>
          </cell>
        </row>
      </sheetData>
      <sheetData sheetId="30057">
        <row r="9">
          <cell r="A9" t="str">
            <v>A</v>
          </cell>
        </row>
      </sheetData>
      <sheetData sheetId="30058">
        <row r="9">
          <cell r="A9" t="str">
            <v>A</v>
          </cell>
        </row>
      </sheetData>
      <sheetData sheetId="30059">
        <row r="9">
          <cell r="A9" t="str">
            <v>A</v>
          </cell>
        </row>
      </sheetData>
      <sheetData sheetId="30060">
        <row r="9">
          <cell r="A9" t="str">
            <v>A</v>
          </cell>
        </row>
      </sheetData>
      <sheetData sheetId="30061">
        <row r="9">
          <cell r="A9" t="str">
            <v>A</v>
          </cell>
        </row>
      </sheetData>
      <sheetData sheetId="30062">
        <row r="9">
          <cell r="A9" t="str">
            <v>A</v>
          </cell>
        </row>
      </sheetData>
      <sheetData sheetId="30063">
        <row r="9">
          <cell r="A9" t="str">
            <v>A</v>
          </cell>
        </row>
      </sheetData>
      <sheetData sheetId="30064">
        <row r="9">
          <cell r="A9" t="str">
            <v>A</v>
          </cell>
        </row>
      </sheetData>
      <sheetData sheetId="30065">
        <row r="9">
          <cell r="A9" t="str">
            <v>A</v>
          </cell>
        </row>
      </sheetData>
      <sheetData sheetId="30066">
        <row r="9">
          <cell r="A9" t="str">
            <v>A</v>
          </cell>
        </row>
      </sheetData>
      <sheetData sheetId="30067">
        <row r="9">
          <cell r="A9" t="str">
            <v>A</v>
          </cell>
        </row>
      </sheetData>
      <sheetData sheetId="30068">
        <row r="9">
          <cell r="A9" t="str">
            <v>A</v>
          </cell>
        </row>
      </sheetData>
      <sheetData sheetId="30069">
        <row r="9">
          <cell r="A9" t="str">
            <v>A</v>
          </cell>
        </row>
      </sheetData>
      <sheetData sheetId="30070">
        <row r="9">
          <cell r="A9" t="str">
            <v>A</v>
          </cell>
        </row>
      </sheetData>
      <sheetData sheetId="30071">
        <row r="9">
          <cell r="A9" t="str">
            <v>A</v>
          </cell>
        </row>
      </sheetData>
      <sheetData sheetId="30072">
        <row r="9">
          <cell r="A9" t="str">
            <v>A</v>
          </cell>
        </row>
      </sheetData>
      <sheetData sheetId="30073">
        <row r="9">
          <cell r="A9" t="str">
            <v>A</v>
          </cell>
        </row>
      </sheetData>
      <sheetData sheetId="30074">
        <row r="9">
          <cell r="A9" t="str">
            <v>A</v>
          </cell>
        </row>
      </sheetData>
      <sheetData sheetId="30075">
        <row r="9">
          <cell r="A9" t="str">
            <v>A</v>
          </cell>
        </row>
      </sheetData>
      <sheetData sheetId="30076">
        <row r="9">
          <cell r="A9" t="str">
            <v>A</v>
          </cell>
        </row>
      </sheetData>
      <sheetData sheetId="30077">
        <row r="9">
          <cell r="A9" t="str">
            <v>A</v>
          </cell>
        </row>
      </sheetData>
      <sheetData sheetId="30078">
        <row r="9">
          <cell r="A9" t="str">
            <v>A</v>
          </cell>
        </row>
      </sheetData>
      <sheetData sheetId="30079">
        <row r="9">
          <cell r="A9" t="str">
            <v>A</v>
          </cell>
        </row>
      </sheetData>
      <sheetData sheetId="30080">
        <row r="9">
          <cell r="A9" t="str">
            <v>A</v>
          </cell>
        </row>
      </sheetData>
      <sheetData sheetId="30081">
        <row r="9">
          <cell r="A9" t="str">
            <v>A</v>
          </cell>
        </row>
      </sheetData>
      <sheetData sheetId="30082">
        <row r="9">
          <cell r="A9" t="str">
            <v>A</v>
          </cell>
        </row>
      </sheetData>
      <sheetData sheetId="30083">
        <row r="9">
          <cell r="A9" t="str">
            <v>A</v>
          </cell>
        </row>
      </sheetData>
      <sheetData sheetId="30084">
        <row r="9">
          <cell r="A9" t="str">
            <v>A</v>
          </cell>
        </row>
      </sheetData>
      <sheetData sheetId="30085">
        <row r="9">
          <cell r="A9" t="str">
            <v>A</v>
          </cell>
        </row>
      </sheetData>
      <sheetData sheetId="30086">
        <row r="9">
          <cell r="A9" t="str">
            <v>A</v>
          </cell>
        </row>
      </sheetData>
      <sheetData sheetId="30087">
        <row r="9">
          <cell r="A9" t="str">
            <v>A</v>
          </cell>
        </row>
      </sheetData>
      <sheetData sheetId="30088">
        <row r="9">
          <cell r="A9" t="str">
            <v>A</v>
          </cell>
        </row>
      </sheetData>
      <sheetData sheetId="30089">
        <row r="9">
          <cell r="A9" t="str">
            <v>A</v>
          </cell>
        </row>
      </sheetData>
      <sheetData sheetId="30090">
        <row r="9">
          <cell r="A9" t="str">
            <v>A</v>
          </cell>
        </row>
      </sheetData>
      <sheetData sheetId="30091">
        <row r="9">
          <cell r="A9" t="str">
            <v>A</v>
          </cell>
        </row>
      </sheetData>
      <sheetData sheetId="30092">
        <row r="9">
          <cell r="A9" t="str">
            <v>A</v>
          </cell>
        </row>
      </sheetData>
      <sheetData sheetId="30093">
        <row r="9">
          <cell r="A9" t="str">
            <v>A</v>
          </cell>
        </row>
      </sheetData>
      <sheetData sheetId="30094">
        <row r="9">
          <cell r="A9" t="str">
            <v>A</v>
          </cell>
        </row>
      </sheetData>
      <sheetData sheetId="30095">
        <row r="9">
          <cell r="A9" t="str">
            <v>A</v>
          </cell>
        </row>
      </sheetData>
      <sheetData sheetId="30096">
        <row r="9">
          <cell r="A9" t="str">
            <v>A</v>
          </cell>
        </row>
      </sheetData>
      <sheetData sheetId="30097">
        <row r="9">
          <cell r="A9" t="str">
            <v>A</v>
          </cell>
        </row>
      </sheetData>
      <sheetData sheetId="30098">
        <row r="9">
          <cell r="A9" t="str">
            <v>A</v>
          </cell>
        </row>
      </sheetData>
      <sheetData sheetId="30099">
        <row r="9">
          <cell r="A9" t="str">
            <v>A</v>
          </cell>
        </row>
      </sheetData>
      <sheetData sheetId="30100">
        <row r="9">
          <cell r="A9" t="str">
            <v>A</v>
          </cell>
        </row>
      </sheetData>
      <sheetData sheetId="30101">
        <row r="9">
          <cell r="A9" t="str">
            <v>A</v>
          </cell>
        </row>
      </sheetData>
      <sheetData sheetId="30102">
        <row r="9">
          <cell r="A9" t="str">
            <v>A</v>
          </cell>
        </row>
      </sheetData>
      <sheetData sheetId="30103">
        <row r="9">
          <cell r="A9" t="str">
            <v>A</v>
          </cell>
        </row>
      </sheetData>
      <sheetData sheetId="30104">
        <row r="9">
          <cell r="A9" t="str">
            <v>A</v>
          </cell>
        </row>
      </sheetData>
      <sheetData sheetId="30105">
        <row r="9">
          <cell r="A9" t="str">
            <v>A</v>
          </cell>
        </row>
      </sheetData>
      <sheetData sheetId="30106">
        <row r="9">
          <cell r="A9" t="str">
            <v>A</v>
          </cell>
        </row>
      </sheetData>
      <sheetData sheetId="30107">
        <row r="9">
          <cell r="A9" t="str">
            <v>A</v>
          </cell>
        </row>
      </sheetData>
      <sheetData sheetId="30108">
        <row r="9">
          <cell r="A9" t="str">
            <v>A</v>
          </cell>
        </row>
      </sheetData>
      <sheetData sheetId="30109">
        <row r="9">
          <cell r="A9" t="str">
            <v>A</v>
          </cell>
        </row>
      </sheetData>
      <sheetData sheetId="30110">
        <row r="9">
          <cell r="A9" t="str">
            <v>A</v>
          </cell>
        </row>
      </sheetData>
      <sheetData sheetId="30111">
        <row r="9">
          <cell r="A9" t="str">
            <v>A</v>
          </cell>
        </row>
      </sheetData>
      <sheetData sheetId="30112">
        <row r="9">
          <cell r="A9" t="str">
            <v>A</v>
          </cell>
        </row>
      </sheetData>
      <sheetData sheetId="30113">
        <row r="9">
          <cell r="A9" t="str">
            <v>A</v>
          </cell>
        </row>
      </sheetData>
      <sheetData sheetId="30114">
        <row r="9">
          <cell r="A9" t="str">
            <v>A</v>
          </cell>
        </row>
      </sheetData>
      <sheetData sheetId="30115">
        <row r="9">
          <cell r="A9" t="str">
            <v>A</v>
          </cell>
        </row>
      </sheetData>
      <sheetData sheetId="30116">
        <row r="9">
          <cell r="A9" t="str">
            <v>A</v>
          </cell>
        </row>
      </sheetData>
      <sheetData sheetId="30117">
        <row r="9">
          <cell r="A9" t="str">
            <v>A</v>
          </cell>
        </row>
      </sheetData>
      <sheetData sheetId="30118">
        <row r="9">
          <cell r="A9" t="str">
            <v>A</v>
          </cell>
        </row>
      </sheetData>
      <sheetData sheetId="30119">
        <row r="9">
          <cell r="A9" t="str">
            <v>A</v>
          </cell>
        </row>
      </sheetData>
      <sheetData sheetId="30120">
        <row r="9">
          <cell r="A9" t="str">
            <v>A</v>
          </cell>
        </row>
      </sheetData>
      <sheetData sheetId="30121">
        <row r="9">
          <cell r="A9" t="str">
            <v>A</v>
          </cell>
        </row>
      </sheetData>
      <sheetData sheetId="30122">
        <row r="9">
          <cell r="A9" t="str">
            <v>A</v>
          </cell>
        </row>
      </sheetData>
      <sheetData sheetId="30123">
        <row r="9">
          <cell r="A9" t="str">
            <v>A</v>
          </cell>
        </row>
      </sheetData>
      <sheetData sheetId="30124">
        <row r="9">
          <cell r="A9" t="str">
            <v>A</v>
          </cell>
        </row>
      </sheetData>
      <sheetData sheetId="30125">
        <row r="9">
          <cell r="A9" t="str">
            <v>A</v>
          </cell>
        </row>
      </sheetData>
      <sheetData sheetId="30126">
        <row r="9">
          <cell r="A9" t="str">
            <v>A</v>
          </cell>
        </row>
      </sheetData>
      <sheetData sheetId="30127">
        <row r="9">
          <cell r="A9" t="str">
            <v>A</v>
          </cell>
        </row>
      </sheetData>
      <sheetData sheetId="30128">
        <row r="9">
          <cell r="A9" t="str">
            <v>A</v>
          </cell>
        </row>
      </sheetData>
      <sheetData sheetId="30129">
        <row r="9">
          <cell r="A9" t="str">
            <v>A</v>
          </cell>
        </row>
      </sheetData>
      <sheetData sheetId="30130" refreshError="1"/>
      <sheetData sheetId="30131">
        <row r="9">
          <cell r="A9" t="str">
            <v>A</v>
          </cell>
        </row>
      </sheetData>
      <sheetData sheetId="30132" refreshError="1"/>
      <sheetData sheetId="30133">
        <row r="9">
          <cell r="A9" t="str">
            <v>A</v>
          </cell>
        </row>
      </sheetData>
      <sheetData sheetId="30134">
        <row r="9">
          <cell r="A9" t="str">
            <v>A</v>
          </cell>
        </row>
      </sheetData>
      <sheetData sheetId="30135">
        <row r="9">
          <cell r="A9" t="str">
            <v>A</v>
          </cell>
        </row>
      </sheetData>
      <sheetData sheetId="30136">
        <row r="9">
          <cell r="A9" t="str">
            <v>A</v>
          </cell>
        </row>
      </sheetData>
      <sheetData sheetId="30137">
        <row r="9">
          <cell r="A9" t="str">
            <v>A</v>
          </cell>
        </row>
      </sheetData>
      <sheetData sheetId="30138">
        <row r="9">
          <cell r="A9" t="str">
            <v>A</v>
          </cell>
        </row>
      </sheetData>
      <sheetData sheetId="30139">
        <row r="9">
          <cell r="A9" t="str">
            <v>A</v>
          </cell>
        </row>
      </sheetData>
      <sheetData sheetId="30140">
        <row r="9">
          <cell r="A9" t="str">
            <v>A</v>
          </cell>
        </row>
      </sheetData>
      <sheetData sheetId="30141">
        <row r="9">
          <cell r="A9" t="str">
            <v>A</v>
          </cell>
        </row>
      </sheetData>
      <sheetData sheetId="30142">
        <row r="9">
          <cell r="A9" t="str">
            <v>A</v>
          </cell>
        </row>
      </sheetData>
      <sheetData sheetId="30143">
        <row r="9">
          <cell r="A9" t="str">
            <v>A</v>
          </cell>
        </row>
      </sheetData>
      <sheetData sheetId="30144">
        <row r="9">
          <cell r="A9" t="str">
            <v>A</v>
          </cell>
        </row>
      </sheetData>
      <sheetData sheetId="30145">
        <row r="9">
          <cell r="A9" t="str">
            <v>A</v>
          </cell>
        </row>
      </sheetData>
      <sheetData sheetId="30146">
        <row r="9">
          <cell r="A9" t="str">
            <v>A</v>
          </cell>
        </row>
      </sheetData>
      <sheetData sheetId="30147">
        <row r="9">
          <cell r="A9" t="str">
            <v>A</v>
          </cell>
        </row>
      </sheetData>
      <sheetData sheetId="30148">
        <row r="9">
          <cell r="A9" t="str">
            <v>A</v>
          </cell>
        </row>
      </sheetData>
      <sheetData sheetId="30149">
        <row r="9">
          <cell r="A9" t="str">
            <v>A</v>
          </cell>
        </row>
      </sheetData>
      <sheetData sheetId="30150">
        <row r="9">
          <cell r="A9" t="str">
            <v>A</v>
          </cell>
        </row>
      </sheetData>
      <sheetData sheetId="30151">
        <row r="9">
          <cell r="A9" t="str">
            <v>A</v>
          </cell>
        </row>
      </sheetData>
      <sheetData sheetId="30152">
        <row r="9">
          <cell r="A9" t="str">
            <v>A</v>
          </cell>
        </row>
      </sheetData>
      <sheetData sheetId="30153">
        <row r="9">
          <cell r="A9" t="str">
            <v>A</v>
          </cell>
        </row>
      </sheetData>
      <sheetData sheetId="30154">
        <row r="9">
          <cell r="A9" t="str">
            <v>A</v>
          </cell>
        </row>
      </sheetData>
      <sheetData sheetId="30155">
        <row r="9">
          <cell r="A9" t="str">
            <v>A</v>
          </cell>
        </row>
      </sheetData>
      <sheetData sheetId="30156">
        <row r="9">
          <cell r="A9" t="str">
            <v>A</v>
          </cell>
        </row>
      </sheetData>
      <sheetData sheetId="30157">
        <row r="9">
          <cell r="A9" t="str">
            <v>A</v>
          </cell>
        </row>
      </sheetData>
      <sheetData sheetId="30158">
        <row r="9">
          <cell r="A9" t="str">
            <v>A</v>
          </cell>
        </row>
      </sheetData>
      <sheetData sheetId="30159">
        <row r="9">
          <cell r="A9" t="str">
            <v>A</v>
          </cell>
        </row>
      </sheetData>
      <sheetData sheetId="30160">
        <row r="9">
          <cell r="A9" t="str">
            <v>A</v>
          </cell>
        </row>
      </sheetData>
      <sheetData sheetId="30161">
        <row r="9">
          <cell r="A9" t="str">
            <v>A</v>
          </cell>
        </row>
      </sheetData>
      <sheetData sheetId="30162">
        <row r="9">
          <cell r="A9" t="str">
            <v>A</v>
          </cell>
        </row>
      </sheetData>
      <sheetData sheetId="30163">
        <row r="9">
          <cell r="A9" t="str">
            <v>A</v>
          </cell>
        </row>
      </sheetData>
      <sheetData sheetId="30164">
        <row r="9">
          <cell r="A9" t="str">
            <v>A</v>
          </cell>
        </row>
      </sheetData>
      <sheetData sheetId="30165">
        <row r="9">
          <cell r="A9" t="str">
            <v>A</v>
          </cell>
        </row>
      </sheetData>
      <sheetData sheetId="30166">
        <row r="9">
          <cell r="A9" t="str">
            <v>A</v>
          </cell>
        </row>
      </sheetData>
      <sheetData sheetId="30167">
        <row r="9">
          <cell r="A9" t="str">
            <v>A</v>
          </cell>
        </row>
      </sheetData>
      <sheetData sheetId="30168">
        <row r="9">
          <cell r="A9" t="str">
            <v>A</v>
          </cell>
        </row>
      </sheetData>
      <sheetData sheetId="30169">
        <row r="9">
          <cell r="A9" t="str">
            <v>A</v>
          </cell>
        </row>
      </sheetData>
      <sheetData sheetId="30170">
        <row r="9">
          <cell r="A9" t="str">
            <v>A</v>
          </cell>
        </row>
      </sheetData>
      <sheetData sheetId="30171">
        <row r="9">
          <cell r="A9" t="str">
            <v>A</v>
          </cell>
        </row>
      </sheetData>
      <sheetData sheetId="30172">
        <row r="9">
          <cell r="A9" t="str">
            <v>A</v>
          </cell>
        </row>
      </sheetData>
      <sheetData sheetId="30173">
        <row r="9">
          <cell r="A9" t="str">
            <v>A</v>
          </cell>
        </row>
      </sheetData>
      <sheetData sheetId="30174">
        <row r="9">
          <cell r="A9" t="str">
            <v>A</v>
          </cell>
        </row>
      </sheetData>
      <sheetData sheetId="30175">
        <row r="9">
          <cell r="A9" t="str">
            <v>A</v>
          </cell>
        </row>
      </sheetData>
      <sheetData sheetId="30176">
        <row r="9">
          <cell r="A9" t="str">
            <v>A</v>
          </cell>
        </row>
      </sheetData>
      <sheetData sheetId="30177">
        <row r="9">
          <cell r="A9" t="str">
            <v>A</v>
          </cell>
        </row>
      </sheetData>
      <sheetData sheetId="30178">
        <row r="9">
          <cell r="A9" t="str">
            <v>A</v>
          </cell>
        </row>
      </sheetData>
      <sheetData sheetId="30179">
        <row r="9">
          <cell r="A9" t="str">
            <v>A</v>
          </cell>
        </row>
      </sheetData>
      <sheetData sheetId="30180">
        <row r="9">
          <cell r="A9" t="str">
            <v>A</v>
          </cell>
        </row>
      </sheetData>
      <sheetData sheetId="30181">
        <row r="9">
          <cell r="A9" t="str">
            <v>A</v>
          </cell>
        </row>
      </sheetData>
      <sheetData sheetId="30182">
        <row r="9">
          <cell r="A9" t="str">
            <v>A</v>
          </cell>
        </row>
      </sheetData>
      <sheetData sheetId="30183">
        <row r="9">
          <cell r="A9" t="str">
            <v>A</v>
          </cell>
        </row>
      </sheetData>
      <sheetData sheetId="30184">
        <row r="9">
          <cell r="A9" t="str">
            <v>A</v>
          </cell>
        </row>
      </sheetData>
      <sheetData sheetId="30185">
        <row r="9">
          <cell r="A9" t="str">
            <v>A</v>
          </cell>
        </row>
      </sheetData>
      <sheetData sheetId="30186">
        <row r="9">
          <cell r="A9" t="str">
            <v>A</v>
          </cell>
        </row>
      </sheetData>
      <sheetData sheetId="30187">
        <row r="9">
          <cell r="A9" t="str">
            <v>A</v>
          </cell>
        </row>
      </sheetData>
      <sheetData sheetId="30188">
        <row r="9">
          <cell r="A9" t="str">
            <v>A</v>
          </cell>
        </row>
      </sheetData>
      <sheetData sheetId="30189">
        <row r="9">
          <cell r="A9" t="str">
            <v>A</v>
          </cell>
        </row>
      </sheetData>
      <sheetData sheetId="30190">
        <row r="9">
          <cell r="A9" t="str">
            <v>A</v>
          </cell>
        </row>
      </sheetData>
      <sheetData sheetId="30191">
        <row r="9">
          <cell r="A9" t="str">
            <v>A</v>
          </cell>
        </row>
      </sheetData>
      <sheetData sheetId="30192">
        <row r="9">
          <cell r="A9" t="str">
            <v>A</v>
          </cell>
        </row>
      </sheetData>
      <sheetData sheetId="30193">
        <row r="9">
          <cell r="A9" t="str">
            <v>A</v>
          </cell>
        </row>
      </sheetData>
      <sheetData sheetId="30194">
        <row r="9">
          <cell r="A9" t="str">
            <v>A</v>
          </cell>
        </row>
      </sheetData>
      <sheetData sheetId="30195">
        <row r="9">
          <cell r="A9" t="str">
            <v>A</v>
          </cell>
        </row>
      </sheetData>
      <sheetData sheetId="30196">
        <row r="9">
          <cell r="A9" t="str">
            <v>A</v>
          </cell>
        </row>
      </sheetData>
      <sheetData sheetId="30197">
        <row r="9">
          <cell r="A9" t="str">
            <v>A</v>
          </cell>
        </row>
      </sheetData>
      <sheetData sheetId="30198">
        <row r="9">
          <cell r="A9" t="str">
            <v>A</v>
          </cell>
        </row>
      </sheetData>
      <sheetData sheetId="30199">
        <row r="9">
          <cell r="A9" t="str">
            <v>A</v>
          </cell>
        </row>
      </sheetData>
      <sheetData sheetId="30200">
        <row r="9">
          <cell r="A9" t="str">
            <v>A</v>
          </cell>
        </row>
      </sheetData>
      <sheetData sheetId="30201">
        <row r="9">
          <cell r="A9" t="str">
            <v>A</v>
          </cell>
        </row>
      </sheetData>
      <sheetData sheetId="30202">
        <row r="9">
          <cell r="A9" t="str">
            <v>A</v>
          </cell>
        </row>
      </sheetData>
      <sheetData sheetId="30203">
        <row r="9">
          <cell r="A9" t="str">
            <v>A</v>
          </cell>
        </row>
      </sheetData>
      <sheetData sheetId="30204">
        <row r="9">
          <cell r="A9" t="str">
            <v>A</v>
          </cell>
        </row>
      </sheetData>
      <sheetData sheetId="30205">
        <row r="9">
          <cell r="A9" t="str">
            <v>A</v>
          </cell>
        </row>
      </sheetData>
      <sheetData sheetId="30206">
        <row r="9">
          <cell r="A9" t="str">
            <v>A</v>
          </cell>
        </row>
      </sheetData>
      <sheetData sheetId="30207">
        <row r="9">
          <cell r="A9" t="str">
            <v>A</v>
          </cell>
        </row>
      </sheetData>
      <sheetData sheetId="30208">
        <row r="9">
          <cell r="A9" t="str">
            <v>A</v>
          </cell>
        </row>
      </sheetData>
      <sheetData sheetId="30209">
        <row r="9">
          <cell r="A9" t="str">
            <v>A</v>
          </cell>
        </row>
      </sheetData>
      <sheetData sheetId="30210">
        <row r="9">
          <cell r="A9" t="str">
            <v>A</v>
          </cell>
        </row>
      </sheetData>
      <sheetData sheetId="30211">
        <row r="9">
          <cell r="A9" t="str">
            <v>A</v>
          </cell>
        </row>
      </sheetData>
      <sheetData sheetId="30212">
        <row r="9">
          <cell r="A9" t="str">
            <v>A</v>
          </cell>
        </row>
      </sheetData>
      <sheetData sheetId="30213">
        <row r="9">
          <cell r="A9" t="str">
            <v>A</v>
          </cell>
        </row>
      </sheetData>
      <sheetData sheetId="30214">
        <row r="9">
          <cell r="A9" t="str">
            <v>A</v>
          </cell>
        </row>
      </sheetData>
      <sheetData sheetId="30215">
        <row r="9">
          <cell r="A9" t="str">
            <v>A</v>
          </cell>
        </row>
      </sheetData>
      <sheetData sheetId="30216">
        <row r="9">
          <cell r="A9" t="str">
            <v>A</v>
          </cell>
        </row>
      </sheetData>
      <sheetData sheetId="30217">
        <row r="9">
          <cell r="A9" t="str">
            <v>A</v>
          </cell>
        </row>
      </sheetData>
      <sheetData sheetId="30218">
        <row r="9">
          <cell r="A9" t="str">
            <v>A</v>
          </cell>
        </row>
      </sheetData>
      <sheetData sheetId="30219" refreshError="1"/>
      <sheetData sheetId="30220">
        <row r="9">
          <cell r="A9" t="str">
            <v>A</v>
          </cell>
        </row>
      </sheetData>
      <sheetData sheetId="30221">
        <row r="9">
          <cell r="A9" t="str">
            <v>A</v>
          </cell>
        </row>
      </sheetData>
      <sheetData sheetId="30222">
        <row r="9">
          <cell r="A9" t="str">
            <v>A</v>
          </cell>
        </row>
      </sheetData>
      <sheetData sheetId="30223">
        <row r="9">
          <cell r="A9" t="str">
            <v>A</v>
          </cell>
        </row>
      </sheetData>
      <sheetData sheetId="30224">
        <row r="9">
          <cell r="A9" t="str">
            <v>A</v>
          </cell>
        </row>
      </sheetData>
      <sheetData sheetId="30225">
        <row r="9">
          <cell r="A9" t="str">
            <v>A</v>
          </cell>
        </row>
      </sheetData>
      <sheetData sheetId="30226">
        <row r="9">
          <cell r="A9" t="str">
            <v>A</v>
          </cell>
        </row>
      </sheetData>
      <sheetData sheetId="30227">
        <row r="9">
          <cell r="A9" t="str">
            <v>A</v>
          </cell>
        </row>
      </sheetData>
      <sheetData sheetId="30228">
        <row r="9">
          <cell r="A9" t="str">
            <v>A</v>
          </cell>
        </row>
      </sheetData>
      <sheetData sheetId="30229">
        <row r="9">
          <cell r="A9" t="str">
            <v>A</v>
          </cell>
        </row>
      </sheetData>
      <sheetData sheetId="30230">
        <row r="9">
          <cell r="A9" t="str">
            <v>A</v>
          </cell>
        </row>
      </sheetData>
      <sheetData sheetId="30231">
        <row r="9">
          <cell r="A9" t="str">
            <v>A</v>
          </cell>
        </row>
      </sheetData>
      <sheetData sheetId="30232">
        <row r="9">
          <cell r="A9" t="str">
            <v>A</v>
          </cell>
        </row>
      </sheetData>
      <sheetData sheetId="30233">
        <row r="9">
          <cell r="A9" t="str">
            <v>A</v>
          </cell>
        </row>
      </sheetData>
      <sheetData sheetId="30234">
        <row r="9">
          <cell r="A9" t="str">
            <v>A</v>
          </cell>
        </row>
      </sheetData>
      <sheetData sheetId="30235">
        <row r="9">
          <cell r="A9" t="str">
            <v>A</v>
          </cell>
        </row>
      </sheetData>
      <sheetData sheetId="30236">
        <row r="9">
          <cell r="A9" t="str">
            <v>A</v>
          </cell>
        </row>
      </sheetData>
      <sheetData sheetId="30237">
        <row r="9">
          <cell r="A9" t="str">
            <v>A</v>
          </cell>
        </row>
      </sheetData>
      <sheetData sheetId="30238">
        <row r="9">
          <cell r="A9" t="str">
            <v>A</v>
          </cell>
        </row>
      </sheetData>
      <sheetData sheetId="30239">
        <row r="9">
          <cell r="A9" t="str">
            <v>A</v>
          </cell>
        </row>
      </sheetData>
      <sheetData sheetId="30240">
        <row r="9">
          <cell r="A9" t="str">
            <v>A</v>
          </cell>
        </row>
      </sheetData>
      <sheetData sheetId="30241">
        <row r="9">
          <cell r="A9" t="str">
            <v>A</v>
          </cell>
        </row>
      </sheetData>
      <sheetData sheetId="30242">
        <row r="9">
          <cell r="A9" t="str">
            <v>A</v>
          </cell>
        </row>
      </sheetData>
      <sheetData sheetId="30243" refreshError="1"/>
      <sheetData sheetId="30244">
        <row r="9">
          <cell r="A9" t="str">
            <v>A</v>
          </cell>
        </row>
      </sheetData>
      <sheetData sheetId="30245">
        <row r="9">
          <cell r="A9" t="str">
            <v>A</v>
          </cell>
        </row>
      </sheetData>
      <sheetData sheetId="30246">
        <row r="9">
          <cell r="A9" t="str">
            <v>A</v>
          </cell>
        </row>
      </sheetData>
      <sheetData sheetId="30247">
        <row r="9">
          <cell r="A9" t="str">
            <v>A</v>
          </cell>
        </row>
      </sheetData>
      <sheetData sheetId="30248">
        <row r="9">
          <cell r="A9" t="str">
            <v>A</v>
          </cell>
        </row>
      </sheetData>
      <sheetData sheetId="30249">
        <row r="9">
          <cell r="A9" t="str">
            <v>A</v>
          </cell>
        </row>
      </sheetData>
      <sheetData sheetId="30250">
        <row r="9">
          <cell r="A9" t="str">
            <v>A</v>
          </cell>
        </row>
      </sheetData>
      <sheetData sheetId="30251">
        <row r="9">
          <cell r="A9" t="str">
            <v>A</v>
          </cell>
        </row>
      </sheetData>
      <sheetData sheetId="30252">
        <row r="9">
          <cell r="A9" t="str">
            <v>A</v>
          </cell>
        </row>
      </sheetData>
      <sheetData sheetId="30253">
        <row r="9">
          <cell r="A9" t="str">
            <v>A</v>
          </cell>
        </row>
      </sheetData>
      <sheetData sheetId="30254">
        <row r="9">
          <cell r="A9" t="str">
            <v>A</v>
          </cell>
        </row>
      </sheetData>
      <sheetData sheetId="30255">
        <row r="9">
          <cell r="A9" t="str">
            <v>A</v>
          </cell>
        </row>
      </sheetData>
      <sheetData sheetId="30256" refreshError="1"/>
      <sheetData sheetId="30257" refreshError="1"/>
      <sheetData sheetId="30258" refreshError="1"/>
      <sheetData sheetId="30259" refreshError="1"/>
      <sheetData sheetId="30260" refreshError="1"/>
      <sheetData sheetId="30261" refreshError="1"/>
      <sheetData sheetId="30262" refreshError="1"/>
      <sheetData sheetId="30263" refreshError="1"/>
      <sheetData sheetId="30264" refreshError="1"/>
      <sheetData sheetId="30265" refreshError="1"/>
      <sheetData sheetId="30266" refreshError="1"/>
      <sheetData sheetId="30267" refreshError="1"/>
      <sheetData sheetId="30268" refreshError="1"/>
      <sheetData sheetId="30269" refreshError="1"/>
      <sheetData sheetId="30270" refreshError="1"/>
      <sheetData sheetId="30271" refreshError="1"/>
      <sheetData sheetId="30272">
        <row r="9">
          <cell r="A9" t="str">
            <v>A</v>
          </cell>
        </row>
      </sheetData>
      <sheetData sheetId="30273">
        <row r="9">
          <cell r="A9" t="str">
            <v>A</v>
          </cell>
        </row>
      </sheetData>
      <sheetData sheetId="30274">
        <row r="9">
          <cell r="A9" t="str">
            <v>A</v>
          </cell>
        </row>
      </sheetData>
      <sheetData sheetId="30275">
        <row r="9">
          <cell r="A9" t="str">
            <v>A</v>
          </cell>
        </row>
      </sheetData>
      <sheetData sheetId="30276">
        <row r="9">
          <cell r="A9" t="str">
            <v>A</v>
          </cell>
        </row>
      </sheetData>
      <sheetData sheetId="30277">
        <row r="9">
          <cell r="A9" t="str">
            <v>A</v>
          </cell>
        </row>
      </sheetData>
      <sheetData sheetId="30278">
        <row r="9">
          <cell r="A9" t="str">
            <v>A</v>
          </cell>
        </row>
      </sheetData>
      <sheetData sheetId="30279">
        <row r="9">
          <cell r="A9" t="str">
            <v>A</v>
          </cell>
        </row>
      </sheetData>
      <sheetData sheetId="30280">
        <row r="9">
          <cell r="A9" t="str">
            <v>A</v>
          </cell>
        </row>
      </sheetData>
      <sheetData sheetId="30281">
        <row r="9">
          <cell r="A9" t="str">
            <v>A</v>
          </cell>
        </row>
      </sheetData>
      <sheetData sheetId="30282">
        <row r="9">
          <cell r="A9" t="str">
            <v>A</v>
          </cell>
        </row>
      </sheetData>
      <sheetData sheetId="30283">
        <row r="9">
          <cell r="A9" t="str">
            <v>A</v>
          </cell>
        </row>
      </sheetData>
      <sheetData sheetId="30284">
        <row r="9">
          <cell r="A9" t="str">
            <v>A</v>
          </cell>
        </row>
      </sheetData>
      <sheetData sheetId="30285">
        <row r="9">
          <cell r="A9" t="str">
            <v>A</v>
          </cell>
        </row>
      </sheetData>
      <sheetData sheetId="30286">
        <row r="9">
          <cell r="A9" t="str">
            <v>A</v>
          </cell>
        </row>
      </sheetData>
      <sheetData sheetId="30287">
        <row r="9">
          <cell r="A9" t="str">
            <v>A</v>
          </cell>
        </row>
      </sheetData>
      <sheetData sheetId="30288">
        <row r="9">
          <cell r="A9" t="str">
            <v>A</v>
          </cell>
        </row>
      </sheetData>
      <sheetData sheetId="30289">
        <row r="9">
          <cell r="A9" t="str">
            <v>A</v>
          </cell>
        </row>
      </sheetData>
      <sheetData sheetId="30290">
        <row r="9">
          <cell r="A9" t="str">
            <v>A</v>
          </cell>
        </row>
      </sheetData>
      <sheetData sheetId="30291">
        <row r="9">
          <cell r="A9" t="str">
            <v>A</v>
          </cell>
        </row>
      </sheetData>
      <sheetData sheetId="30292">
        <row r="9">
          <cell r="A9" t="str">
            <v>A</v>
          </cell>
        </row>
      </sheetData>
      <sheetData sheetId="30293">
        <row r="9">
          <cell r="A9" t="str">
            <v>A</v>
          </cell>
        </row>
      </sheetData>
      <sheetData sheetId="30294">
        <row r="9">
          <cell r="A9" t="str">
            <v>A</v>
          </cell>
        </row>
      </sheetData>
      <sheetData sheetId="30295">
        <row r="9">
          <cell r="A9" t="str">
            <v>A</v>
          </cell>
        </row>
      </sheetData>
      <sheetData sheetId="30296">
        <row r="9">
          <cell r="A9" t="str">
            <v>A</v>
          </cell>
        </row>
      </sheetData>
      <sheetData sheetId="30297">
        <row r="9">
          <cell r="A9" t="str">
            <v>A</v>
          </cell>
        </row>
      </sheetData>
      <sheetData sheetId="30298">
        <row r="9">
          <cell r="A9" t="str">
            <v>A</v>
          </cell>
        </row>
      </sheetData>
      <sheetData sheetId="30299">
        <row r="9">
          <cell r="A9" t="str">
            <v>A</v>
          </cell>
        </row>
      </sheetData>
      <sheetData sheetId="30300">
        <row r="9">
          <cell r="A9" t="str">
            <v>A</v>
          </cell>
        </row>
      </sheetData>
      <sheetData sheetId="30301">
        <row r="9">
          <cell r="A9" t="str">
            <v>A</v>
          </cell>
        </row>
      </sheetData>
      <sheetData sheetId="30302">
        <row r="9">
          <cell r="A9" t="str">
            <v>A</v>
          </cell>
        </row>
      </sheetData>
      <sheetData sheetId="30303">
        <row r="9">
          <cell r="A9" t="str">
            <v>A</v>
          </cell>
        </row>
      </sheetData>
      <sheetData sheetId="30304">
        <row r="9">
          <cell r="A9" t="str">
            <v>A</v>
          </cell>
        </row>
      </sheetData>
      <sheetData sheetId="30305">
        <row r="9">
          <cell r="A9" t="str">
            <v>A</v>
          </cell>
        </row>
      </sheetData>
      <sheetData sheetId="30306" refreshError="1"/>
      <sheetData sheetId="30307" refreshError="1"/>
      <sheetData sheetId="30308" refreshError="1"/>
      <sheetData sheetId="30309" refreshError="1"/>
      <sheetData sheetId="30310" refreshError="1"/>
      <sheetData sheetId="30311" refreshError="1"/>
      <sheetData sheetId="30312" refreshError="1"/>
      <sheetData sheetId="30313" refreshError="1"/>
      <sheetData sheetId="30314" refreshError="1"/>
      <sheetData sheetId="30315" refreshError="1"/>
      <sheetData sheetId="30316" refreshError="1"/>
      <sheetData sheetId="30317" refreshError="1"/>
      <sheetData sheetId="30318" refreshError="1"/>
      <sheetData sheetId="30319" refreshError="1"/>
      <sheetData sheetId="30320" refreshError="1"/>
      <sheetData sheetId="30321" refreshError="1"/>
      <sheetData sheetId="30322" refreshError="1"/>
      <sheetData sheetId="30323" refreshError="1"/>
      <sheetData sheetId="30324" refreshError="1"/>
      <sheetData sheetId="30325" refreshError="1"/>
      <sheetData sheetId="30326" refreshError="1"/>
      <sheetData sheetId="30327" refreshError="1"/>
      <sheetData sheetId="30328" refreshError="1"/>
      <sheetData sheetId="30329" refreshError="1"/>
      <sheetData sheetId="30330" refreshError="1"/>
      <sheetData sheetId="30331">
        <row r="9">
          <cell r="A9" t="str">
            <v>A</v>
          </cell>
        </row>
      </sheetData>
      <sheetData sheetId="30332">
        <row r="9">
          <cell r="A9" t="str">
            <v>A</v>
          </cell>
        </row>
      </sheetData>
      <sheetData sheetId="30333">
        <row r="9">
          <cell r="A9" t="str">
            <v>A</v>
          </cell>
        </row>
      </sheetData>
      <sheetData sheetId="30334">
        <row r="9">
          <cell r="A9" t="str">
            <v>A</v>
          </cell>
        </row>
      </sheetData>
      <sheetData sheetId="30335">
        <row r="9">
          <cell r="A9" t="str">
            <v>A</v>
          </cell>
        </row>
      </sheetData>
      <sheetData sheetId="30336">
        <row r="9">
          <cell r="A9" t="str">
            <v>A</v>
          </cell>
        </row>
      </sheetData>
      <sheetData sheetId="30337">
        <row r="9">
          <cell r="A9" t="str">
            <v>A</v>
          </cell>
        </row>
      </sheetData>
      <sheetData sheetId="30338">
        <row r="9">
          <cell r="A9" t="str">
            <v>A</v>
          </cell>
        </row>
      </sheetData>
      <sheetData sheetId="30339">
        <row r="9">
          <cell r="A9" t="str">
            <v>A</v>
          </cell>
        </row>
      </sheetData>
      <sheetData sheetId="30340">
        <row r="9">
          <cell r="A9" t="str">
            <v>A</v>
          </cell>
        </row>
      </sheetData>
      <sheetData sheetId="30341">
        <row r="9">
          <cell r="A9" t="str">
            <v>A</v>
          </cell>
        </row>
      </sheetData>
      <sheetData sheetId="30342">
        <row r="9">
          <cell r="A9" t="str">
            <v>A</v>
          </cell>
        </row>
      </sheetData>
      <sheetData sheetId="30343">
        <row r="9">
          <cell r="A9" t="str">
            <v>A</v>
          </cell>
        </row>
      </sheetData>
      <sheetData sheetId="30344">
        <row r="9">
          <cell r="A9" t="str">
            <v>A</v>
          </cell>
        </row>
      </sheetData>
      <sheetData sheetId="30345">
        <row r="9">
          <cell r="A9" t="str">
            <v>A</v>
          </cell>
        </row>
      </sheetData>
      <sheetData sheetId="30346">
        <row r="9">
          <cell r="A9" t="str">
            <v>A</v>
          </cell>
        </row>
      </sheetData>
      <sheetData sheetId="30347">
        <row r="9">
          <cell r="A9" t="str">
            <v>A</v>
          </cell>
        </row>
      </sheetData>
      <sheetData sheetId="30348">
        <row r="9">
          <cell r="A9" t="str">
            <v>A</v>
          </cell>
        </row>
      </sheetData>
      <sheetData sheetId="30349">
        <row r="9">
          <cell r="A9" t="str">
            <v>A</v>
          </cell>
        </row>
      </sheetData>
      <sheetData sheetId="30350">
        <row r="9">
          <cell r="A9" t="str">
            <v>A</v>
          </cell>
        </row>
      </sheetData>
      <sheetData sheetId="30351">
        <row r="9">
          <cell r="A9" t="str">
            <v>A</v>
          </cell>
        </row>
      </sheetData>
      <sheetData sheetId="30352">
        <row r="9">
          <cell r="A9" t="str">
            <v>A</v>
          </cell>
        </row>
      </sheetData>
      <sheetData sheetId="30353">
        <row r="9">
          <cell r="A9" t="str">
            <v>A</v>
          </cell>
        </row>
      </sheetData>
      <sheetData sheetId="30354">
        <row r="9">
          <cell r="A9" t="str">
            <v>A</v>
          </cell>
        </row>
      </sheetData>
      <sheetData sheetId="30355" refreshError="1"/>
      <sheetData sheetId="30356" refreshError="1"/>
      <sheetData sheetId="30357" refreshError="1"/>
      <sheetData sheetId="30358" refreshError="1"/>
      <sheetData sheetId="30359" refreshError="1"/>
      <sheetData sheetId="30360" refreshError="1"/>
      <sheetData sheetId="30361" refreshError="1"/>
      <sheetData sheetId="30362" refreshError="1"/>
      <sheetData sheetId="30363" refreshError="1"/>
      <sheetData sheetId="30364" refreshError="1"/>
      <sheetData sheetId="30365" refreshError="1"/>
      <sheetData sheetId="30366" refreshError="1"/>
      <sheetData sheetId="30367" refreshError="1"/>
      <sheetData sheetId="30368" refreshError="1"/>
      <sheetData sheetId="30369" refreshError="1"/>
      <sheetData sheetId="30370" refreshError="1"/>
      <sheetData sheetId="30371" refreshError="1"/>
      <sheetData sheetId="30372" refreshError="1"/>
      <sheetData sheetId="30373" refreshError="1"/>
      <sheetData sheetId="30374" refreshError="1"/>
      <sheetData sheetId="30375" refreshError="1"/>
      <sheetData sheetId="30376" refreshError="1"/>
      <sheetData sheetId="30377" refreshError="1"/>
      <sheetData sheetId="30378" refreshError="1"/>
      <sheetData sheetId="30379" refreshError="1"/>
      <sheetData sheetId="30380" refreshError="1"/>
      <sheetData sheetId="30381" refreshError="1"/>
      <sheetData sheetId="30382" refreshError="1"/>
      <sheetData sheetId="30383" refreshError="1"/>
      <sheetData sheetId="30384" refreshError="1"/>
      <sheetData sheetId="30385" refreshError="1"/>
      <sheetData sheetId="30386" refreshError="1"/>
      <sheetData sheetId="30387" refreshError="1"/>
      <sheetData sheetId="30388" refreshError="1"/>
      <sheetData sheetId="30389" refreshError="1"/>
      <sheetData sheetId="30390" refreshError="1"/>
      <sheetData sheetId="30391" refreshError="1"/>
      <sheetData sheetId="30392" refreshError="1"/>
      <sheetData sheetId="30393" refreshError="1"/>
      <sheetData sheetId="30394" refreshError="1"/>
      <sheetData sheetId="30395">
        <row r="9">
          <cell r="A9" t="str">
            <v>A</v>
          </cell>
        </row>
      </sheetData>
      <sheetData sheetId="30396">
        <row r="9">
          <cell r="A9" t="str">
            <v>A</v>
          </cell>
        </row>
      </sheetData>
      <sheetData sheetId="30397">
        <row r="9">
          <cell r="A9" t="str">
            <v>A</v>
          </cell>
        </row>
      </sheetData>
      <sheetData sheetId="30398">
        <row r="9">
          <cell r="A9" t="str">
            <v>A</v>
          </cell>
        </row>
      </sheetData>
      <sheetData sheetId="30399">
        <row r="9">
          <cell r="A9" t="str">
            <v>A</v>
          </cell>
        </row>
      </sheetData>
      <sheetData sheetId="30400">
        <row r="9">
          <cell r="A9" t="str">
            <v>A</v>
          </cell>
        </row>
      </sheetData>
      <sheetData sheetId="30401">
        <row r="9">
          <cell r="A9" t="str">
            <v>A</v>
          </cell>
        </row>
      </sheetData>
      <sheetData sheetId="30402">
        <row r="9">
          <cell r="A9" t="str">
            <v>A</v>
          </cell>
        </row>
      </sheetData>
      <sheetData sheetId="30403">
        <row r="9">
          <cell r="A9" t="str">
            <v>A</v>
          </cell>
        </row>
      </sheetData>
      <sheetData sheetId="30404">
        <row r="9">
          <cell r="A9" t="str">
            <v>A</v>
          </cell>
        </row>
      </sheetData>
      <sheetData sheetId="30405">
        <row r="9">
          <cell r="A9" t="str">
            <v>A</v>
          </cell>
        </row>
      </sheetData>
      <sheetData sheetId="30406">
        <row r="9">
          <cell r="A9" t="str">
            <v>A</v>
          </cell>
        </row>
      </sheetData>
      <sheetData sheetId="30407">
        <row r="9">
          <cell r="A9" t="str">
            <v>A</v>
          </cell>
        </row>
      </sheetData>
      <sheetData sheetId="30408">
        <row r="9">
          <cell r="A9" t="str">
            <v>A</v>
          </cell>
        </row>
      </sheetData>
      <sheetData sheetId="30409">
        <row r="9">
          <cell r="A9" t="str">
            <v>A</v>
          </cell>
        </row>
      </sheetData>
      <sheetData sheetId="30410">
        <row r="9">
          <cell r="A9" t="str">
            <v>A</v>
          </cell>
        </row>
      </sheetData>
      <sheetData sheetId="30411">
        <row r="9">
          <cell r="A9" t="str">
            <v>A</v>
          </cell>
        </row>
      </sheetData>
      <sheetData sheetId="30412">
        <row r="9">
          <cell r="A9" t="str">
            <v>A</v>
          </cell>
        </row>
      </sheetData>
      <sheetData sheetId="30413">
        <row r="9">
          <cell r="A9" t="str">
            <v>A</v>
          </cell>
        </row>
      </sheetData>
      <sheetData sheetId="30414">
        <row r="9">
          <cell r="A9" t="str">
            <v>A</v>
          </cell>
        </row>
      </sheetData>
      <sheetData sheetId="30415">
        <row r="9">
          <cell r="A9" t="str">
            <v>A</v>
          </cell>
        </row>
      </sheetData>
      <sheetData sheetId="30416">
        <row r="9">
          <cell r="A9" t="str">
            <v>A</v>
          </cell>
        </row>
      </sheetData>
      <sheetData sheetId="30417">
        <row r="9">
          <cell r="A9" t="str">
            <v>A</v>
          </cell>
        </row>
      </sheetData>
      <sheetData sheetId="30418">
        <row r="9">
          <cell r="A9" t="str">
            <v>A</v>
          </cell>
        </row>
      </sheetData>
      <sheetData sheetId="30419">
        <row r="9">
          <cell r="A9" t="str">
            <v>A</v>
          </cell>
        </row>
      </sheetData>
      <sheetData sheetId="30420">
        <row r="9">
          <cell r="A9" t="str">
            <v>A</v>
          </cell>
        </row>
      </sheetData>
      <sheetData sheetId="30421">
        <row r="9">
          <cell r="A9" t="str">
            <v>A</v>
          </cell>
        </row>
      </sheetData>
      <sheetData sheetId="30422">
        <row r="9">
          <cell r="A9" t="str">
            <v>A</v>
          </cell>
        </row>
      </sheetData>
      <sheetData sheetId="30423">
        <row r="9">
          <cell r="A9" t="str">
            <v>A</v>
          </cell>
        </row>
      </sheetData>
      <sheetData sheetId="30424">
        <row r="9">
          <cell r="A9" t="str">
            <v>A</v>
          </cell>
        </row>
      </sheetData>
      <sheetData sheetId="30425">
        <row r="9">
          <cell r="A9" t="str">
            <v>A</v>
          </cell>
        </row>
      </sheetData>
      <sheetData sheetId="30426">
        <row r="9">
          <cell r="A9" t="str">
            <v>A</v>
          </cell>
        </row>
      </sheetData>
      <sheetData sheetId="30427">
        <row r="9">
          <cell r="A9" t="str">
            <v>A</v>
          </cell>
        </row>
      </sheetData>
      <sheetData sheetId="30428">
        <row r="9">
          <cell r="A9" t="str">
            <v>A</v>
          </cell>
        </row>
      </sheetData>
      <sheetData sheetId="30429">
        <row r="9">
          <cell r="A9" t="str">
            <v>A</v>
          </cell>
        </row>
      </sheetData>
      <sheetData sheetId="30430">
        <row r="9">
          <cell r="A9" t="str">
            <v>A</v>
          </cell>
        </row>
      </sheetData>
      <sheetData sheetId="30431">
        <row r="9">
          <cell r="A9" t="str">
            <v>A</v>
          </cell>
        </row>
      </sheetData>
      <sheetData sheetId="30432">
        <row r="9">
          <cell r="A9" t="str">
            <v>A</v>
          </cell>
        </row>
      </sheetData>
      <sheetData sheetId="30433">
        <row r="9">
          <cell r="A9" t="str">
            <v>A</v>
          </cell>
        </row>
      </sheetData>
      <sheetData sheetId="30434">
        <row r="9">
          <cell r="A9" t="str">
            <v>A</v>
          </cell>
        </row>
      </sheetData>
      <sheetData sheetId="30435">
        <row r="9">
          <cell r="A9" t="str">
            <v>A</v>
          </cell>
        </row>
      </sheetData>
      <sheetData sheetId="30436">
        <row r="9">
          <cell r="A9" t="str">
            <v>A</v>
          </cell>
        </row>
      </sheetData>
      <sheetData sheetId="30437">
        <row r="9">
          <cell r="A9" t="str">
            <v>A</v>
          </cell>
        </row>
      </sheetData>
      <sheetData sheetId="30438">
        <row r="9">
          <cell r="A9" t="str">
            <v>A</v>
          </cell>
        </row>
      </sheetData>
      <sheetData sheetId="30439">
        <row r="9">
          <cell r="A9" t="str">
            <v>A</v>
          </cell>
        </row>
      </sheetData>
      <sheetData sheetId="30440">
        <row r="9">
          <cell r="A9" t="str">
            <v>A</v>
          </cell>
        </row>
      </sheetData>
      <sheetData sheetId="30441">
        <row r="9">
          <cell r="A9" t="str">
            <v>A</v>
          </cell>
        </row>
      </sheetData>
      <sheetData sheetId="30442">
        <row r="9">
          <cell r="A9" t="str">
            <v>A</v>
          </cell>
        </row>
      </sheetData>
      <sheetData sheetId="30443">
        <row r="9">
          <cell r="A9" t="str">
            <v>A</v>
          </cell>
        </row>
      </sheetData>
      <sheetData sheetId="30444">
        <row r="9">
          <cell r="A9" t="str">
            <v>A</v>
          </cell>
        </row>
      </sheetData>
      <sheetData sheetId="30445">
        <row r="9">
          <cell r="A9" t="str">
            <v>A</v>
          </cell>
        </row>
      </sheetData>
      <sheetData sheetId="30446">
        <row r="9">
          <cell r="A9" t="str">
            <v>A</v>
          </cell>
        </row>
      </sheetData>
      <sheetData sheetId="30447">
        <row r="9">
          <cell r="A9" t="str">
            <v>A</v>
          </cell>
        </row>
      </sheetData>
      <sheetData sheetId="30448">
        <row r="9">
          <cell r="A9" t="str">
            <v>A</v>
          </cell>
        </row>
      </sheetData>
      <sheetData sheetId="30449">
        <row r="9">
          <cell r="A9" t="str">
            <v>A</v>
          </cell>
        </row>
      </sheetData>
      <sheetData sheetId="30450">
        <row r="9">
          <cell r="A9" t="str">
            <v>A</v>
          </cell>
        </row>
      </sheetData>
      <sheetData sheetId="30451">
        <row r="9">
          <cell r="A9" t="str">
            <v>A</v>
          </cell>
        </row>
      </sheetData>
      <sheetData sheetId="30452">
        <row r="9">
          <cell r="A9" t="str">
            <v>A</v>
          </cell>
        </row>
      </sheetData>
      <sheetData sheetId="30453">
        <row r="9">
          <cell r="A9" t="str">
            <v>A</v>
          </cell>
        </row>
      </sheetData>
      <sheetData sheetId="30454">
        <row r="9">
          <cell r="A9" t="str">
            <v>A</v>
          </cell>
        </row>
      </sheetData>
      <sheetData sheetId="30455">
        <row r="9">
          <cell r="A9" t="str">
            <v>A</v>
          </cell>
        </row>
      </sheetData>
      <sheetData sheetId="30456">
        <row r="9">
          <cell r="A9" t="str">
            <v>A</v>
          </cell>
        </row>
      </sheetData>
      <sheetData sheetId="30457">
        <row r="9">
          <cell r="A9" t="str">
            <v>A</v>
          </cell>
        </row>
      </sheetData>
      <sheetData sheetId="30458">
        <row r="9">
          <cell r="A9" t="str">
            <v>A</v>
          </cell>
        </row>
      </sheetData>
      <sheetData sheetId="30459">
        <row r="9">
          <cell r="A9" t="str">
            <v>A</v>
          </cell>
        </row>
      </sheetData>
      <sheetData sheetId="30460">
        <row r="9">
          <cell r="A9" t="str">
            <v>A</v>
          </cell>
        </row>
      </sheetData>
      <sheetData sheetId="30461" refreshError="1"/>
      <sheetData sheetId="30462" refreshError="1"/>
      <sheetData sheetId="30463" refreshError="1"/>
      <sheetData sheetId="30464" refreshError="1"/>
      <sheetData sheetId="30465" refreshError="1"/>
      <sheetData sheetId="30466" refreshError="1"/>
      <sheetData sheetId="30467">
        <row r="9">
          <cell r="A9" t="str">
            <v>A</v>
          </cell>
        </row>
      </sheetData>
      <sheetData sheetId="30468" refreshError="1"/>
      <sheetData sheetId="30469" refreshError="1"/>
      <sheetData sheetId="30470">
        <row r="9">
          <cell r="A9" t="str">
            <v>A</v>
          </cell>
        </row>
      </sheetData>
      <sheetData sheetId="30471">
        <row r="9">
          <cell r="A9" t="str">
            <v>A</v>
          </cell>
        </row>
      </sheetData>
      <sheetData sheetId="30472" refreshError="1"/>
      <sheetData sheetId="30473">
        <row r="9">
          <cell r="A9" t="str">
            <v>A</v>
          </cell>
        </row>
      </sheetData>
      <sheetData sheetId="30474">
        <row r="9">
          <cell r="A9" t="str">
            <v>A</v>
          </cell>
        </row>
      </sheetData>
      <sheetData sheetId="30475" refreshError="1"/>
      <sheetData sheetId="30476">
        <row r="9">
          <cell r="A9" t="str">
            <v>A</v>
          </cell>
        </row>
      </sheetData>
      <sheetData sheetId="30477">
        <row r="9">
          <cell r="A9" t="str">
            <v>A</v>
          </cell>
        </row>
      </sheetData>
      <sheetData sheetId="30478">
        <row r="9">
          <cell r="A9" t="str">
            <v>A</v>
          </cell>
        </row>
      </sheetData>
      <sheetData sheetId="30479">
        <row r="9">
          <cell r="A9" t="str">
            <v>A</v>
          </cell>
        </row>
      </sheetData>
      <sheetData sheetId="30480">
        <row r="9">
          <cell r="A9" t="str">
            <v>A</v>
          </cell>
        </row>
      </sheetData>
      <sheetData sheetId="30481">
        <row r="9">
          <cell r="A9" t="str">
            <v>A</v>
          </cell>
        </row>
      </sheetData>
      <sheetData sheetId="30482">
        <row r="9">
          <cell r="A9" t="str">
            <v>A</v>
          </cell>
        </row>
      </sheetData>
      <sheetData sheetId="30483">
        <row r="9">
          <cell r="A9" t="str">
            <v>A</v>
          </cell>
        </row>
      </sheetData>
      <sheetData sheetId="30484">
        <row r="9">
          <cell r="A9" t="str">
            <v>A</v>
          </cell>
        </row>
      </sheetData>
      <sheetData sheetId="30485">
        <row r="9">
          <cell r="A9" t="str">
            <v>A</v>
          </cell>
        </row>
      </sheetData>
      <sheetData sheetId="30486">
        <row r="9">
          <cell r="A9" t="str">
            <v>A</v>
          </cell>
        </row>
      </sheetData>
      <sheetData sheetId="30487">
        <row r="9">
          <cell r="A9" t="str">
            <v>A</v>
          </cell>
        </row>
      </sheetData>
      <sheetData sheetId="30488">
        <row r="9">
          <cell r="A9" t="str">
            <v>A</v>
          </cell>
        </row>
      </sheetData>
      <sheetData sheetId="30489">
        <row r="9">
          <cell r="A9" t="str">
            <v>A</v>
          </cell>
        </row>
      </sheetData>
      <sheetData sheetId="30490">
        <row r="9">
          <cell r="A9" t="str">
            <v>A</v>
          </cell>
        </row>
      </sheetData>
      <sheetData sheetId="30491">
        <row r="9">
          <cell r="A9" t="str">
            <v>A</v>
          </cell>
        </row>
      </sheetData>
      <sheetData sheetId="30492">
        <row r="9">
          <cell r="A9" t="str">
            <v>A</v>
          </cell>
        </row>
      </sheetData>
      <sheetData sheetId="30493">
        <row r="9">
          <cell r="A9" t="str">
            <v>A</v>
          </cell>
        </row>
      </sheetData>
      <sheetData sheetId="30494">
        <row r="9">
          <cell r="A9" t="str">
            <v>A</v>
          </cell>
        </row>
      </sheetData>
      <sheetData sheetId="30495">
        <row r="9">
          <cell r="A9" t="str">
            <v>A</v>
          </cell>
        </row>
      </sheetData>
      <sheetData sheetId="30496" refreshError="1"/>
      <sheetData sheetId="30497" refreshError="1"/>
      <sheetData sheetId="30498" refreshError="1"/>
      <sheetData sheetId="30499">
        <row r="9">
          <cell r="A9" t="str">
            <v>A</v>
          </cell>
        </row>
      </sheetData>
      <sheetData sheetId="30500">
        <row r="9">
          <cell r="A9" t="str">
            <v>A</v>
          </cell>
        </row>
      </sheetData>
      <sheetData sheetId="30501">
        <row r="9">
          <cell r="A9" t="str">
            <v>A</v>
          </cell>
        </row>
      </sheetData>
      <sheetData sheetId="30502">
        <row r="9">
          <cell r="A9" t="str">
            <v>A</v>
          </cell>
        </row>
      </sheetData>
      <sheetData sheetId="30503">
        <row r="9">
          <cell r="A9" t="str">
            <v>A</v>
          </cell>
        </row>
      </sheetData>
      <sheetData sheetId="30504">
        <row r="9">
          <cell r="A9" t="str">
            <v>A</v>
          </cell>
        </row>
      </sheetData>
      <sheetData sheetId="30505">
        <row r="9">
          <cell r="A9" t="str">
            <v>A</v>
          </cell>
        </row>
      </sheetData>
      <sheetData sheetId="30506">
        <row r="9">
          <cell r="A9" t="str">
            <v>A</v>
          </cell>
        </row>
      </sheetData>
      <sheetData sheetId="30507">
        <row r="9">
          <cell r="A9" t="str">
            <v>A</v>
          </cell>
        </row>
      </sheetData>
      <sheetData sheetId="30508">
        <row r="9">
          <cell r="A9" t="str">
            <v>A</v>
          </cell>
        </row>
      </sheetData>
      <sheetData sheetId="30509">
        <row r="9">
          <cell r="A9" t="str">
            <v>A</v>
          </cell>
        </row>
      </sheetData>
      <sheetData sheetId="30510">
        <row r="9">
          <cell r="A9" t="str">
            <v>A</v>
          </cell>
        </row>
      </sheetData>
      <sheetData sheetId="30511">
        <row r="9">
          <cell r="A9" t="str">
            <v>A</v>
          </cell>
        </row>
      </sheetData>
      <sheetData sheetId="30512">
        <row r="9">
          <cell r="A9" t="str">
            <v>A</v>
          </cell>
        </row>
      </sheetData>
      <sheetData sheetId="30513">
        <row r="9">
          <cell r="A9" t="str">
            <v>A</v>
          </cell>
        </row>
      </sheetData>
      <sheetData sheetId="30514">
        <row r="9">
          <cell r="A9" t="str">
            <v>A</v>
          </cell>
        </row>
      </sheetData>
      <sheetData sheetId="30515">
        <row r="9">
          <cell r="A9" t="str">
            <v>A</v>
          </cell>
        </row>
      </sheetData>
      <sheetData sheetId="30516">
        <row r="9">
          <cell r="A9" t="str">
            <v>A</v>
          </cell>
        </row>
      </sheetData>
      <sheetData sheetId="30517">
        <row r="9">
          <cell r="A9" t="str">
            <v>A</v>
          </cell>
        </row>
      </sheetData>
      <sheetData sheetId="30518">
        <row r="9">
          <cell r="A9" t="str">
            <v>A</v>
          </cell>
        </row>
      </sheetData>
      <sheetData sheetId="30519">
        <row r="9">
          <cell r="A9" t="str">
            <v>A</v>
          </cell>
        </row>
      </sheetData>
      <sheetData sheetId="30520">
        <row r="9">
          <cell r="A9" t="str">
            <v>A</v>
          </cell>
        </row>
      </sheetData>
      <sheetData sheetId="30521">
        <row r="9">
          <cell r="A9" t="str">
            <v>A</v>
          </cell>
        </row>
      </sheetData>
      <sheetData sheetId="30522">
        <row r="9">
          <cell r="A9" t="str">
            <v>A</v>
          </cell>
        </row>
      </sheetData>
      <sheetData sheetId="30523">
        <row r="9">
          <cell r="A9" t="str">
            <v>A</v>
          </cell>
        </row>
      </sheetData>
      <sheetData sheetId="30524">
        <row r="9">
          <cell r="A9" t="str">
            <v>A</v>
          </cell>
        </row>
      </sheetData>
      <sheetData sheetId="30525">
        <row r="9">
          <cell r="A9" t="str">
            <v>A</v>
          </cell>
        </row>
      </sheetData>
      <sheetData sheetId="30526">
        <row r="9">
          <cell r="A9" t="str">
            <v>A</v>
          </cell>
        </row>
      </sheetData>
      <sheetData sheetId="30527">
        <row r="9">
          <cell r="A9" t="str">
            <v>A</v>
          </cell>
        </row>
      </sheetData>
      <sheetData sheetId="30528">
        <row r="9">
          <cell r="A9" t="str">
            <v>A</v>
          </cell>
        </row>
      </sheetData>
      <sheetData sheetId="30529">
        <row r="9">
          <cell r="A9" t="str">
            <v>A</v>
          </cell>
        </row>
      </sheetData>
      <sheetData sheetId="30530">
        <row r="9">
          <cell r="A9" t="str">
            <v>A</v>
          </cell>
        </row>
      </sheetData>
      <sheetData sheetId="30531">
        <row r="9">
          <cell r="A9" t="str">
            <v>A</v>
          </cell>
        </row>
      </sheetData>
      <sheetData sheetId="30532">
        <row r="9">
          <cell r="A9" t="str">
            <v>A</v>
          </cell>
        </row>
      </sheetData>
      <sheetData sheetId="30533">
        <row r="9">
          <cell r="A9" t="str">
            <v>A</v>
          </cell>
        </row>
      </sheetData>
      <sheetData sheetId="30534">
        <row r="9">
          <cell r="A9" t="str">
            <v>A</v>
          </cell>
        </row>
      </sheetData>
      <sheetData sheetId="30535">
        <row r="9">
          <cell r="A9" t="str">
            <v>A</v>
          </cell>
        </row>
      </sheetData>
      <sheetData sheetId="30536">
        <row r="9">
          <cell r="A9" t="str">
            <v>A</v>
          </cell>
        </row>
      </sheetData>
      <sheetData sheetId="30537">
        <row r="9">
          <cell r="A9" t="str">
            <v>A</v>
          </cell>
        </row>
      </sheetData>
      <sheetData sheetId="30538">
        <row r="9">
          <cell r="A9" t="str">
            <v>A</v>
          </cell>
        </row>
      </sheetData>
      <sheetData sheetId="30539">
        <row r="9">
          <cell r="A9" t="str">
            <v>A</v>
          </cell>
        </row>
      </sheetData>
      <sheetData sheetId="30540">
        <row r="9">
          <cell r="A9" t="str">
            <v>A</v>
          </cell>
        </row>
      </sheetData>
      <sheetData sheetId="30541">
        <row r="9">
          <cell r="A9" t="str">
            <v>A</v>
          </cell>
        </row>
      </sheetData>
      <sheetData sheetId="30542">
        <row r="9">
          <cell r="A9" t="str">
            <v>A</v>
          </cell>
        </row>
      </sheetData>
      <sheetData sheetId="30543">
        <row r="9">
          <cell r="A9" t="str">
            <v>A</v>
          </cell>
        </row>
      </sheetData>
      <sheetData sheetId="30544">
        <row r="9">
          <cell r="A9" t="str">
            <v>A</v>
          </cell>
        </row>
      </sheetData>
      <sheetData sheetId="30545">
        <row r="9">
          <cell r="A9" t="str">
            <v>A</v>
          </cell>
        </row>
      </sheetData>
      <sheetData sheetId="30546">
        <row r="9">
          <cell r="A9" t="str">
            <v>A</v>
          </cell>
        </row>
      </sheetData>
      <sheetData sheetId="30547">
        <row r="9">
          <cell r="A9" t="str">
            <v>A</v>
          </cell>
        </row>
      </sheetData>
      <sheetData sheetId="30548">
        <row r="9">
          <cell r="A9" t="str">
            <v>A</v>
          </cell>
        </row>
      </sheetData>
      <sheetData sheetId="30549">
        <row r="9">
          <cell r="A9" t="str">
            <v>A</v>
          </cell>
        </row>
      </sheetData>
      <sheetData sheetId="30550">
        <row r="9">
          <cell r="A9" t="str">
            <v>A</v>
          </cell>
        </row>
      </sheetData>
      <sheetData sheetId="30551">
        <row r="9">
          <cell r="A9" t="str">
            <v>A</v>
          </cell>
        </row>
      </sheetData>
      <sheetData sheetId="30552">
        <row r="9">
          <cell r="A9" t="str">
            <v>A</v>
          </cell>
        </row>
      </sheetData>
      <sheetData sheetId="30553">
        <row r="9">
          <cell r="A9" t="str">
            <v>A</v>
          </cell>
        </row>
      </sheetData>
      <sheetData sheetId="30554">
        <row r="9">
          <cell r="A9" t="str">
            <v>A</v>
          </cell>
        </row>
      </sheetData>
      <sheetData sheetId="30555">
        <row r="9">
          <cell r="A9" t="str">
            <v>A</v>
          </cell>
        </row>
      </sheetData>
      <sheetData sheetId="30556">
        <row r="9">
          <cell r="A9" t="str">
            <v>A</v>
          </cell>
        </row>
      </sheetData>
      <sheetData sheetId="30557">
        <row r="9">
          <cell r="A9" t="str">
            <v>A</v>
          </cell>
        </row>
      </sheetData>
      <sheetData sheetId="30558">
        <row r="9">
          <cell r="A9" t="str">
            <v>A</v>
          </cell>
        </row>
      </sheetData>
      <sheetData sheetId="30559">
        <row r="9">
          <cell r="A9" t="str">
            <v>A</v>
          </cell>
        </row>
      </sheetData>
      <sheetData sheetId="30560">
        <row r="9">
          <cell r="A9" t="str">
            <v>A</v>
          </cell>
        </row>
      </sheetData>
      <sheetData sheetId="30561">
        <row r="9">
          <cell r="A9" t="str">
            <v>A</v>
          </cell>
        </row>
      </sheetData>
      <sheetData sheetId="30562">
        <row r="9">
          <cell r="A9" t="str">
            <v>A</v>
          </cell>
        </row>
      </sheetData>
      <sheetData sheetId="30563">
        <row r="9">
          <cell r="A9" t="str">
            <v>A</v>
          </cell>
        </row>
      </sheetData>
      <sheetData sheetId="30564">
        <row r="9">
          <cell r="A9" t="str">
            <v>A</v>
          </cell>
        </row>
      </sheetData>
      <sheetData sheetId="30565">
        <row r="9">
          <cell r="A9" t="str">
            <v>A</v>
          </cell>
        </row>
      </sheetData>
      <sheetData sheetId="30566">
        <row r="9">
          <cell r="A9" t="str">
            <v>A</v>
          </cell>
        </row>
      </sheetData>
      <sheetData sheetId="30567">
        <row r="9">
          <cell r="A9" t="str">
            <v>A</v>
          </cell>
        </row>
      </sheetData>
      <sheetData sheetId="30568">
        <row r="9">
          <cell r="A9" t="str">
            <v>A</v>
          </cell>
        </row>
      </sheetData>
      <sheetData sheetId="30569">
        <row r="9">
          <cell r="A9" t="str">
            <v>A</v>
          </cell>
        </row>
      </sheetData>
      <sheetData sheetId="30570">
        <row r="9">
          <cell r="A9" t="str">
            <v>A</v>
          </cell>
        </row>
      </sheetData>
      <sheetData sheetId="30571">
        <row r="9">
          <cell r="A9" t="str">
            <v>A</v>
          </cell>
        </row>
      </sheetData>
      <sheetData sheetId="30572">
        <row r="9">
          <cell r="A9" t="str">
            <v>A</v>
          </cell>
        </row>
      </sheetData>
      <sheetData sheetId="30573">
        <row r="9">
          <cell r="A9" t="str">
            <v>A</v>
          </cell>
        </row>
      </sheetData>
      <sheetData sheetId="30574">
        <row r="9">
          <cell r="A9" t="str">
            <v>A</v>
          </cell>
        </row>
      </sheetData>
      <sheetData sheetId="30575">
        <row r="9">
          <cell r="A9" t="str">
            <v>A</v>
          </cell>
        </row>
      </sheetData>
      <sheetData sheetId="30576">
        <row r="9">
          <cell r="A9" t="str">
            <v>A</v>
          </cell>
        </row>
      </sheetData>
      <sheetData sheetId="30577">
        <row r="9">
          <cell r="A9" t="str">
            <v>A</v>
          </cell>
        </row>
      </sheetData>
      <sheetData sheetId="30578">
        <row r="9">
          <cell r="A9" t="str">
            <v>A</v>
          </cell>
        </row>
      </sheetData>
      <sheetData sheetId="30579">
        <row r="9">
          <cell r="A9" t="str">
            <v>A</v>
          </cell>
        </row>
      </sheetData>
      <sheetData sheetId="30580">
        <row r="9">
          <cell r="A9" t="str">
            <v>A</v>
          </cell>
        </row>
      </sheetData>
      <sheetData sheetId="30581">
        <row r="9">
          <cell r="A9" t="str">
            <v>A</v>
          </cell>
        </row>
      </sheetData>
      <sheetData sheetId="30582">
        <row r="9">
          <cell r="A9" t="str">
            <v>A</v>
          </cell>
        </row>
      </sheetData>
      <sheetData sheetId="30583">
        <row r="9">
          <cell r="A9" t="str">
            <v>A</v>
          </cell>
        </row>
      </sheetData>
      <sheetData sheetId="30584">
        <row r="9">
          <cell r="A9" t="str">
            <v>A</v>
          </cell>
        </row>
      </sheetData>
      <sheetData sheetId="30585">
        <row r="9">
          <cell r="A9" t="str">
            <v>A</v>
          </cell>
        </row>
      </sheetData>
      <sheetData sheetId="30586">
        <row r="9">
          <cell r="A9" t="str">
            <v>A</v>
          </cell>
        </row>
      </sheetData>
      <sheetData sheetId="30587">
        <row r="9">
          <cell r="A9" t="str">
            <v>A</v>
          </cell>
        </row>
      </sheetData>
      <sheetData sheetId="30588" refreshError="1"/>
      <sheetData sheetId="30589">
        <row r="9">
          <cell r="A9" t="str">
            <v>A</v>
          </cell>
        </row>
      </sheetData>
      <sheetData sheetId="30590">
        <row r="9">
          <cell r="A9" t="str">
            <v>A</v>
          </cell>
        </row>
      </sheetData>
      <sheetData sheetId="30591">
        <row r="9">
          <cell r="A9" t="str">
            <v>A</v>
          </cell>
        </row>
      </sheetData>
      <sheetData sheetId="30592" refreshError="1"/>
      <sheetData sheetId="30593">
        <row r="9">
          <cell r="A9" t="str">
            <v>A</v>
          </cell>
        </row>
      </sheetData>
      <sheetData sheetId="30594">
        <row r="9">
          <cell r="A9" t="str">
            <v>A</v>
          </cell>
        </row>
      </sheetData>
      <sheetData sheetId="30595">
        <row r="9">
          <cell r="A9" t="str">
            <v>A</v>
          </cell>
        </row>
      </sheetData>
      <sheetData sheetId="30596" refreshError="1"/>
      <sheetData sheetId="30597" refreshError="1"/>
      <sheetData sheetId="30598">
        <row r="9">
          <cell r="A9" t="str">
            <v>A</v>
          </cell>
        </row>
      </sheetData>
      <sheetData sheetId="30599">
        <row r="9">
          <cell r="A9" t="str">
            <v>A</v>
          </cell>
        </row>
      </sheetData>
      <sheetData sheetId="30600">
        <row r="9">
          <cell r="A9" t="str">
            <v>A</v>
          </cell>
        </row>
      </sheetData>
      <sheetData sheetId="30601" refreshError="1"/>
      <sheetData sheetId="30602">
        <row r="9">
          <cell r="A9" t="str">
            <v>A</v>
          </cell>
        </row>
      </sheetData>
      <sheetData sheetId="30603">
        <row r="9">
          <cell r="A9" t="str">
            <v>A</v>
          </cell>
        </row>
      </sheetData>
      <sheetData sheetId="30604">
        <row r="9">
          <cell r="A9" t="str">
            <v>A</v>
          </cell>
        </row>
      </sheetData>
      <sheetData sheetId="30605">
        <row r="9">
          <cell r="A9" t="str">
            <v>A</v>
          </cell>
        </row>
      </sheetData>
      <sheetData sheetId="30606">
        <row r="9">
          <cell r="A9" t="str">
            <v>A</v>
          </cell>
        </row>
      </sheetData>
      <sheetData sheetId="30607">
        <row r="9">
          <cell r="A9" t="str">
            <v>A</v>
          </cell>
        </row>
      </sheetData>
      <sheetData sheetId="30608">
        <row r="9">
          <cell r="A9" t="str">
            <v>A</v>
          </cell>
        </row>
      </sheetData>
      <sheetData sheetId="30609">
        <row r="9">
          <cell r="A9" t="str">
            <v>A</v>
          </cell>
        </row>
      </sheetData>
      <sheetData sheetId="30610" refreshError="1"/>
      <sheetData sheetId="30611" refreshError="1"/>
      <sheetData sheetId="30612" refreshError="1"/>
      <sheetData sheetId="30613" refreshError="1"/>
      <sheetData sheetId="30614" refreshError="1"/>
      <sheetData sheetId="30615" refreshError="1"/>
      <sheetData sheetId="30616">
        <row r="9">
          <cell r="A9" t="str">
            <v>A</v>
          </cell>
        </row>
      </sheetData>
      <sheetData sheetId="30617">
        <row r="9">
          <cell r="A9" t="str">
            <v>A</v>
          </cell>
        </row>
      </sheetData>
      <sheetData sheetId="30618">
        <row r="9">
          <cell r="A9" t="str">
            <v>A</v>
          </cell>
        </row>
      </sheetData>
      <sheetData sheetId="30619">
        <row r="9">
          <cell r="A9" t="str">
            <v>A</v>
          </cell>
        </row>
      </sheetData>
      <sheetData sheetId="30620">
        <row r="9">
          <cell r="A9" t="str">
            <v>A</v>
          </cell>
        </row>
      </sheetData>
      <sheetData sheetId="30621">
        <row r="9">
          <cell r="A9" t="str">
            <v>A</v>
          </cell>
        </row>
      </sheetData>
      <sheetData sheetId="30622">
        <row r="9">
          <cell r="A9" t="str">
            <v>A</v>
          </cell>
        </row>
      </sheetData>
      <sheetData sheetId="30623">
        <row r="9">
          <cell r="A9" t="str">
            <v>A</v>
          </cell>
        </row>
      </sheetData>
      <sheetData sheetId="30624">
        <row r="9">
          <cell r="A9" t="str">
            <v>A</v>
          </cell>
        </row>
      </sheetData>
      <sheetData sheetId="30625">
        <row r="9">
          <cell r="A9" t="str">
            <v>A</v>
          </cell>
        </row>
      </sheetData>
      <sheetData sheetId="30626">
        <row r="9">
          <cell r="A9" t="str">
            <v>A</v>
          </cell>
        </row>
      </sheetData>
      <sheetData sheetId="30627">
        <row r="9">
          <cell r="A9" t="str">
            <v>A</v>
          </cell>
        </row>
      </sheetData>
      <sheetData sheetId="30628">
        <row r="9">
          <cell r="A9" t="str">
            <v>A</v>
          </cell>
        </row>
      </sheetData>
      <sheetData sheetId="30629">
        <row r="9">
          <cell r="A9" t="str">
            <v>A</v>
          </cell>
        </row>
      </sheetData>
      <sheetData sheetId="30630">
        <row r="9">
          <cell r="A9" t="str">
            <v>A</v>
          </cell>
        </row>
      </sheetData>
      <sheetData sheetId="30631">
        <row r="9">
          <cell r="A9" t="str">
            <v>A</v>
          </cell>
        </row>
      </sheetData>
      <sheetData sheetId="30632">
        <row r="9">
          <cell r="A9" t="str">
            <v>A</v>
          </cell>
        </row>
      </sheetData>
      <sheetData sheetId="30633">
        <row r="9">
          <cell r="A9" t="str">
            <v>A</v>
          </cell>
        </row>
      </sheetData>
      <sheetData sheetId="30634">
        <row r="9">
          <cell r="A9" t="str">
            <v>A</v>
          </cell>
        </row>
      </sheetData>
      <sheetData sheetId="30635">
        <row r="9">
          <cell r="A9" t="str">
            <v>A</v>
          </cell>
        </row>
      </sheetData>
      <sheetData sheetId="30636">
        <row r="9">
          <cell r="A9" t="str">
            <v>A</v>
          </cell>
        </row>
      </sheetData>
      <sheetData sheetId="30637">
        <row r="9">
          <cell r="A9" t="str">
            <v>A</v>
          </cell>
        </row>
      </sheetData>
      <sheetData sheetId="30638">
        <row r="9">
          <cell r="A9" t="str">
            <v>A</v>
          </cell>
        </row>
      </sheetData>
      <sheetData sheetId="30639">
        <row r="9">
          <cell r="A9" t="str">
            <v>A</v>
          </cell>
        </row>
      </sheetData>
      <sheetData sheetId="30640">
        <row r="9">
          <cell r="A9" t="str">
            <v>A</v>
          </cell>
        </row>
      </sheetData>
      <sheetData sheetId="30641">
        <row r="9">
          <cell r="A9" t="str">
            <v>A</v>
          </cell>
        </row>
      </sheetData>
      <sheetData sheetId="30642">
        <row r="9">
          <cell r="A9" t="str">
            <v>A</v>
          </cell>
        </row>
      </sheetData>
      <sheetData sheetId="30643">
        <row r="9">
          <cell r="A9" t="str">
            <v>A</v>
          </cell>
        </row>
      </sheetData>
      <sheetData sheetId="30644">
        <row r="9">
          <cell r="A9" t="str">
            <v>A</v>
          </cell>
        </row>
      </sheetData>
      <sheetData sheetId="30645">
        <row r="9">
          <cell r="A9" t="str">
            <v>A</v>
          </cell>
        </row>
      </sheetData>
      <sheetData sheetId="30646">
        <row r="9">
          <cell r="A9" t="str">
            <v>A</v>
          </cell>
        </row>
      </sheetData>
      <sheetData sheetId="30647">
        <row r="9">
          <cell r="A9" t="str">
            <v>A</v>
          </cell>
        </row>
      </sheetData>
      <sheetData sheetId="30648">
        <row r="9">
          <cell r="A9" t="str">
            <v>A</v>
          </cell>
        </row>
      </sheetData>
      <sheetData sheetId="30649">
        <row r="9">
          <cell r="A9" t="str">
            <v>A</v>
          </cell>
        </row>
      </sheetData>
      <sheetData sheetId="30650">
        <row r="9">
          <cell r="A9" t="str">
            <v>A</v>
          </cell>
        </row>
      </sheetData>
      <sheetData sheetId="30651">
        <row r="9">
          <cell r="A9" t="str">
            <v>A</v>
          </cell>
        </row>
      </sheetData>
      <sheetData sheetId="30652">
        <row r="9">
          <cell r="A9" t="str">
            <v>A</v>
          </cell>
        </row>
      </sheetData>
      <sheetData sheetId="30653">
        <row r="9">
          <cell r="A9" t="str">
            <v>A</v>
          </cell>
        </row>
      </sheetData>
      <sheetData sheetId="30654">
        <row r="9">
          <cell r="A9" t="str">
            <v>A</v>
          </cell>
        </row>
      </sheetData>
      <sheetData sheetId="30655">
        <row r="9">
          <cell r="A9" t="str">
            <v>A</v>
          </cell>
        </row>
      </sheetData>
      <sheetData sheetId="30656">
        <row r="9">
          <cell r="A9" t="str">
            <v>A</v>
          </cell>
        </row>
      </sheetData>
      <sheetData sheetId="30657">
        <row r="9">
          <cell r="A9" t="str">
            <v>A</v>
          </cell>
        </row>
      </sheetData>
      <sheetData sheetId="30658">
        <row r="9">
          <cell r="A9" t="str">
            <v>A</v>
          </cell>
        </row>
      </sheetData>
      <sheetData sheetId="30659">
        <row r="9">
          <cell r="A9" t="str">
            <v>A</v>
          </cell>
        </row>
      </sheetData>
      <sheetData sheetId="30660">
        <row r="9">
          <cell r="A9" t="str">
            <v>A</v>
          </cell>
        </row>
      </sheetData>
      <sheetData sheetId="30661">
        <row r="9">
          <cell r="A9" t="str">
            <v>A</v>
          </cell>
        </row>
      </sheetData>
      <sheetData sheetId="30662">
        <row r="9">
          <cell r="A9" t="str">
            <v>A</v>
          </cell>
        </row>
      </sheetData>
      <sheetData sheetId="30663">
        <row r="9">
          <cell r="A9" t="str">
            <v>A</v>
          </cell>
        </row>
      </sheetData>
      <sheetData sheetId="30664">
        <row r="9">
          <cell r="A9" t="str">
            <v>A</v>
          </cell>
        </row>
      </sheetData>
      <sheetData sheetId="30665">
        <row r="9">
          <cell r="A9" t="str">
            <v>A</v>
          </cell>
        </row>
      </sheetData>
      <sheetData sheetId="30666">
        <row r="9">
          <cell r="A9" t="str">
            <v>A</v>
          </cell>
        </row>
      </sheetData>
      <sheetData sheetId="30667">
        <row r="9">
          <cell r="A9" t="str">
            <v>A</v>
          </cell>
        </row>
      </sheetData>
      <sheetData sheetId="30668">
        <row r="9">
          <cell r="A9" t="str">
            <v>A</v>
          </cell>
        </row>
      </sheetData>
      <sheetData sheetId="30669">
        <row r="9">
          <cell r="A9" t="str">
            <v>A</v>
          </cell>
        </row>
      </sheetData>
      <sheetData sheetId="30670">
        <row r="9">
          <cell r="A9" t="str">
            <v>A</v>
          </cell>
        </row>
      </sheetData>
      <sheetData sheetId="30671">
        <row r="9">
          <cell r="A9" t="str">
            <v>A</v>
          </cell>
        </row>
      </sheetData>
      <sheetData sheetId="30672">
        <row r="9">
          <cell r="A9" t="str">
            <v>A</v>
          </cell>
        </row>
      </sheetData>
      <sheetData sheetId="30673">
        <row r="9">
          <cell r="A9" t="str">
            <v>A</v>
          </cell>
        </row>
      </sheetData>
      <sheetData sheetId="30674">
        <row r="9">
          <cell r="A9" t="str">
            <v>A</v>
          </cell>
        </row>
      </sheetData>
      <sheetData sheetId="30675">
        <row r="9">
          <cell r="A9" t="str">
            <v>A</v>
          </cell>
        </row>
      </sheetData>
      <sheetData sheetId="30676">
        <row r="9">
          <cell r="A9" t="str">
            <v>A</v>
          </cell>
        </row>
      </sheetData>
      <sheetData sheetId="30677">
        <row r="9">
          <cell r="A9" t="str">
            <v>A</v>
          </cell>
        </row>
      </sheetData>
      <sheetData sheetId="30678">
        <row r="9">
          <cell r="A9" t="str">
            <v>A</v>
          </cell>
        </row>
      </sheetData>
      <sheetData sheetId="30679">
        <row r="9">
          <cell r="A9" t="str">
            <v>A</v>
          </cell>
        </row>
      </sheetData>
      <sheetData sheetId="30680">
        <row r="9">
          <cell r="A9" t="str">
            <v>A</v>
          </cell>
        </row>
      </sheetData>
      <sheetData sheetId="30681">
        <row r="9">
          <cell r="A9" t="str">
            <v>A</v>
          </cell>
        </row>
      </sheetData>
      <sheetData sheetId="30682">
        <row r="9">
          <cell r="A9" t="str">
            <v>A</v>
          </cell>
        </row>
      </sheetData>
      <sheetData sheetId="30683">
        <row r="9">
          <cell r="A9" t="str">
            <v>A</v>
          </cell>
        </row>
      </sheetData>
      <sheetData sheetId="30684">
        <row r="9">
          <cell r="A9" t="str">
            <v>A</v>
          </cell>
        </row>
      </sheetData>
      <sheetData sheetId="30685">
        <row r="9">
          <cell r="A9" t="str">
            <v>A</v>
          </cell>
        </row>
      </sheetData>
      <sheetData sheetId="30686">
        <row r="9">
          <cell r="A9" t="str">
            <v>A</v>
          </cell>
        </row>
      </sheetData>
      <sheetData sheetId="30687">
        <row r="9">
          <cell r="A9" t="str">
            <v>A</v>
          </cell>
        </row>
      </sheetData>
      <sheetData sheetId="30688">
        <row r="9">
          <cell r="A9" t="str">
            <v>A</v>
          </cell>
        </row>
      </sheetData>
      <sheetData sheetId="30689">
        <row r="9">
          <cell r="A9" t="str">
            <v>A</v>
          </cell>
        </row>
      </sheetData>
      <sheetData sheetId="30690">
        <row r="9">
          <cell r="A9" t="str">
            <v>A</v>
          </cell>
        </row>
      </sheetData>
      <sheetData sheetId="30691">
        <row r="9">
          <cell r="A9" t="str">
            <v>A</v>
          </cell>
        </row>
      </sheetData>
      <sheetData sheetId="30692">
        <row r="9">
          <cell r="A9" t="str">
            <v>A</v>
          </cell>
        </row>
      </sheetData>
      <sheetData sheetId="30693">
        <row r="9">
          <cell r="A9" t="str">
            <v>A</v>
          </cell>
        </row>
      </sheetData>
      <sheetData sheetId="30694">
        <row r="9">
          <cell r="A9" t="str">
            <v>A</v>
          </cell>
        </row>
      </sheetData>
      <sheetData sheetId="30695">
        <row r="9">
          <cell r="A9" t="str">
            <v>A</v>
          </cell>
        </row>
      </sheetData>
      <sheetData sheetId="30696">
        <row r="9">
          <cell r="A9" t="str">
            <v>A</v>
          </cell>
        </row>
      </sheetData>
      <sheetData sheetId="30697">
        <row r="9">
          <cell r="A9" t="str">
            <v>A</v>
          </cell>
        </row>
      </sheetData>
      <sheetData sheetId="30698">
        <row r="9">
          <cell r="A9" t="str">
            <v>A</v>
          </cell>
        </row>
      </sheetData>
      <sheetData sheetId="30699">
        <row r="9">
          <cell r="A9" t="str">
            <v>A</v>
          </cell>
        </row>
      </sheetData>
      <sheetData sheetId="30700">
        <row r="9">
          <cell r="A9" t="str">
            <v>A</v>
          </cell>
        </row>
      </sheetData>
      <sheetData sheetId="30701">
        <row r="9">
          <cell r="A9" t="str">
            <v>A</v>
          </cell>
        </row>
      </sheetData>
      <sheetData sheetId="30702">
        <row r="9">
          <cell r="A9" t="str">
            <v>A</v>
          </cell>
        </row>
      </sheetData>
      <sheetData sheetId="30703" refreshError="1"/>
      <sheetData sheetId="30704" refreshError="1"/>
      <sheetData sheetId="30705">
        <row r="9">
          <cell r="A9" t="str">
            <v>A</v>
          </cell>
        </row>
      </sheetData>
      <sheetData sheetId="30706">
        <row r="9">
          <cell r="A9" t="str">
            <v>A</v>
          </cell>
        </row>
      </sheetData>
      <sheetData sheetId="30707">
        <row r="9">
          <cell r="A9" t="str">
            <v>A</v>
          </cell>
        </row>
      </sheetData>
      <sheetData sheetId="30708" refreshError="1"/>
      <sheetData sheetId="30709" refreshError="1"/>
      <sheetData sheetId="30710" refreshError="1"/>
      <sheetData sheetId="30711" refreshError="1"/>
      <sheetData sheetId="30712" refreshError="1"/>
      <sheetData sheetId="30713" refreshError="1"/>
      <sheetData sheetId="30714" refreshError="1"/>
      <sheetData sheetId="30715" refreshError="1"/>
      <sheetData sheetId="30716" refreshError="1"/>
      <sheetData sheetId="30717" refreshError="1"/>
      <sheetData sheetId="30718" refreshError="1"/>
      <sheetData sheetId="30719" refreshError="1"/>
      <sheetData sheetId="30720" refreshError="1"/>
      <sheetData sheetId="30721" refreshError="1"/>
      <sheetData sheetId="30722" refreshError="1"/>
      <sheetData sheetId="30723" refreshError="1"/>
      <sheetData sheetId="30724" refreshError="1"/>
      <sheetData sheetId="30725" refreshError="1"/>
      <sheetData sheetId="30726" refreshError="1"/>
      <sheetData sheetId="30727" refreshError="1"/>
      <sheetData sheetId="30728" refreshError="1"/>
      <sheetData sheetId="30729" refreshError="1"/>
      <sheetData sheetId="30730" refreshError="1"/>
      <sheetData sheetId="30731" refreshError="1"/>
      <sheetData sheetId="30732" refreshError="1"/>
      <sheetData sheetId="30733" refreshError="1"/>
      <sheetData sheetId="30734" refreshError="1"/>
      <sheetData sheetId="30735" refreshError="1"/>
      <sheetData sheetId="30736" refreshError="1"/>
      <sheetData sheetId="30737" refreshError="1"/>
      <sheetData sheetId="30738" refreshError="1"/>
      <sheetData sheetId="30739" refreshError="1"/>
      <sheetData sheetId="30740" refreshError="1"/>
      <sheetData sheetId="30741" refreshError="1"/>
      <sheetData sheetId="30742" refreshError="1"/>
      <sheetData sheetId="30743" refreshError="1"/>
      <sheetData sheetId="30744" refreshError="1"/>
      <sheetData sheetId="30745" refreshError="1"/>
      <sheetData sheetId="30746" refreshError="1"/>
      <sheetData sheetId="30747" refreshError="1"/>
      <sheetData sheetId="30748" refreshError="1"/>
      <sheetData sheetId="30749" refreshError="1"/>
      <sheetData sheetId="30750" refreshError="1"/>
      <sheetData sheetId="30751" refreshError="1"/>
      <sheetData sheetId="30752" refreshError="1"/>
      <sheetData sheetId="30753" refreshError="1"/>
      <sheetData sheetId="30754" refreshError="1"/>
      <sheetData sheetId="30755" refreshError="1"/>
      <sheetData sheetId="30756" refreshError="1"/>
      <sheetData sheetId="30757" refreshError="1"/>
      <sheetData sheetId="30758" refreshError="1"/>
      <sheetData sheetId="30759" refreshError="1"/>
      <sheetData sheetId="30760" refreshError="1"/>
      <sheetData sheetId="30761" refreshError="1"/>
      <sheetData sheetId="30762" refreshError="1"/>
      <sheetData sheetId="30763" refreshError="1"/>
      <sheetData sheetId="30764" refreshError="1"/>
      <sheetData sheetId="30765" refreshError="1"/>
      <sheetData sheetId="30766" refreshError="1"/>
      <sheetData sheetId="30767" refreshError="1"/>
      <sheetData sheetId="30768" refreshError="1"/>
      <sheetData sheetId="30769" refreshError="1"/>
      <sheetData sheetId="30770" refreshError="1"/>
      <sheetData sheetId="30771" refreshError="1"/>
      <sheetData sheetId="30772" refreshError="1"/>
      <sheetData sheetId="30773" refreshError="1"/>
      <sheetData sheetId="30774" refreshError="1"/>
      <sheetData sheetId="30775" refreshError="1"/>
      <sheetData sheetId="30776" refreshError="1"/>
      <sheetData sheetId="30777" refreshError="1"/>
      <sheetData sheetId="30778" refreshError="1"/>
      <sheetData sheetId="30779">
        <row r="9">
          <cell r="A9" t="str">
            <v>A</v>
          </cell>
        </row>
      </sheetData>
      <sheetData sheetId="30780" refreshError="1"/>
      <sheetData sheetId="30781">
        <row r="9">
          <cell r="A9" t="str">
            <v>A</v>
          </cell>
        </row>
      </sheetData>
      <sheetData sheetId="30782">
        <row r="9">
          <cell r="A9" t="str">
            <v>A</v>
          </cell>
        </row>
      </sheetData>
      <sheetData sheetId="30783">
        <row r="9">
          <cell r="A9" t="str">
            <v>A</v>
          </cell>
        </row>
      </sheetData>
      <sheetData sheetId="30784">
        <row r="9">
          <cell r="A9" t="str">
            <v>A</v>
          </cell>
        </row>
      </sheetData>
      <sheetData sheetId="30785">
        <row r="9">
          <cell r="A9" t="str">
            <v>A</v>
          </cell>
        </row>
      </sheetData>
      <sheetData sheetId="30786">
        <row r="9">
          <cell r="A9" t="str">
            <v>A</v>
          </cell>
        </row>
      </sheetData>
      <sheetData sheetId="30787">
        <row r="9">
          <cell r="A9" t="str">
            <v>A</v>
          </cell>
        </row>
      </sheetData>
      <sheetData sheetId="30788">
        <row r="9">
          <cell r="A9" t="str">
            <v>A</v>
          </cell>
        </row>
      </sheetData>
      <sheetData sheetId="30789">
        <row r="9">
          <cell r="A9" t="str">
            <v>A</v>
          </cell>
        </row>
      </sheetData>
      <sheetData sheetId="30790">
        <row r="9">
          <cell r="A9" t="str">
            <v>A</v>
          </cell>
        </row>
      </sheetData>
      <sheetData sheetId="30791">
        <row r="9">
          <cell r="A9" t="str">
            <v>A</v>
          </cell>
        </row>
      </sheetData>
      <sheetData sheetId="30792">
        <row r="9">
          <cell r="A9" t="str">
            <v>A</v>
          </cell>
        </row>
      </sheetData>
      <sheetData sheetId="30793">
        <row r="9">
          <cell r="A9" t="str">
            <v>A</v>
          </cell>
        </row>
      </sheetData>
      <sheetData sheetId="30794">
        <row r="9">
          <cell r="A9" t="str">
            <v>A</v>
          </cell>
        </row>
      </sheetData>
      <sheetData sheetId="30795">
        <row r="9">
          <cell r="A9" t="str">
            <v>A</v>
          </cell>
        </row>
      </sheetData>
      <sheetData sheetId="30796">
        <row r="9">
          <cell r="A9" t="str">
            <v>A</v>
          </cell>
        </row>
      </sheetData>
      <sheetData sheetId="30797">
        <row r="9">
          <cell r="A9" t="str">
            <v>A</v>
          </cell>
        </row>
      </sheetData>
      <sheetData sheetId="30798">
        <row r="9">
          <cell r="A9" t="str">
            <v>A</v>
          </cell>
        </row>
      </sheetData>
      <sheetData sheetId="30799">
        <row r="9">
          <cell r="A9" t="str">
            <v>A</v>
          </cell>
        </row>
      </sheetData>
      <sheetData sheetId="30800">
        <row r="9">
          <cell r="A9" t="str">
            <v>A</v>
          </cell>
        </row>
      </sheetData>
      <sheetData sheetId="30801">
        <row r="9">
          <cell r="A9" t="str">
            <v>A</v>
          </cell>
        </row>
      </sheetData>
      <sheetData sheetId="30802">
        <row r="9">
          <cell r="A9" t="str">
            <v>A</v>
          </cell>
        </row>
      </sheetData>
      <sheetData sheetId="30803">
        <row r="9">
          <cell r="A9" t="str">
            <v>A</v>
          </cell>
        </row>
      </sheetData>
      <sheetData sheetId="30804">
        <row r="9">
          <cell r="A9" t="str">
            <v>A</v>
          </cell>
        </row>
      </sheetData>
      <sheetData sheetId="30805">
        <row r="9">
          <cell r="A9" t="str">
            <v>A</v>
          </cell>
        </row>
      </sheetData>
      <sheetData sheetId="30806">
        <row r="9">
          <cell r="A9" t="str">
            <v>A</v>
          </cell>
        </row>
      </sheetData>
      <sheetData sheetId="30807">
        <row r="9">
          <cell r="A9" t="str">
            <v>A</v>
          </cell>
        </row>
      </sheetData>
      <sheetData sheetId="30808">
        <row r="9">
          <cell r="A9" t="str">
            <v>A</v>
          </cell>
        </row>
      </sheetData>
      <sheetData sheetId="30809">
        <row r="9">
          <cell r="A9" t="str">
            <v>A</v>
          </cell>
        </row>
      </sheetData>
      <sheetData sheetId="30810">
        <row r="9">
          <cell r="A9" t="str">
            <v>A</v>
          </cell>
        </row>
      </sheetData>
      <sheetData sheetId="30811" refreshError="1"/>
      <sheetData sheetId="30812" refreshError="1"/>
      <sheetData sheetId="30813">
        <row r="9">
          <cell r="A9" t="str">
            <v>A</v>
          </cell>
        </row>
      </sheetData>
      <sheetData sheetId="30814" refreshError="1"/>
      <sheetData sheetId="30815" refreshError="1"/>
      <sheetData sheetId="30816" refreshError="1"/>
      <sheetData sheetId="30817" refreshError="1"/>
      <sheetData sheetId="30818" refreshError="1"/>
      <sheetData sheetId="30819" refreshError="1"/>
      <sheetData sheetId="30820" refreshError="1"/>
      <sheetData sheetId="30821" refreshError="1"/>
      <sheetData sheetId="30822" refreshError="1"/>
      <sheetData sheetId="30823" refreshError="1"/>
      <sheetData sheetId="30824" refreshError="1"/>
      <sheetData sheetId="30825" refreshError="1"/>
      <sheetData sheetId="30826" refreshError="1"/>
      <sheetData sheetId="30827" refreshError="1"/>
      <sheetData sheetId="30828">
        <row r="9">
          <cell r="A9" t="str">
            <v>A</v>
          </cell>
        </row>
      </sheetData>
      <sheetData sheetId="30829">
        <row r="9">
          <cell r="A9" t="str">
            <v>A</v>
          </cell>
        </row>
      </sheetData>
      <sheetData sheetId="30830">
        <row r="9">
          <cell r="A9" t="str">
            <v>A</v>
          </cell>
        </row>
      </sheetData>
      <sheetData sheetId="30831">
        <row r="9">
          <cell r="A9" t="str">
            <v>A</v>
          </cell>
        </row>
      </sheetData>
      <sheetData sheetId="30832">
        <row r="9">
          <cell r="A9" t="str">
            <v>A</v>
          </cell>
        </row>
      </sheetData>
      <sheetData sheetId="30833">
        <row r="9">
          <cell r="A9" t="str">
            <v>A</v>
          </cell>
        </row>
      </sheetData>
      <sheetData sheetId="30834">
        <row r="9">
          <cell r="A9" t="str">
            <v>A</v>
          </cell>
        </row>
      </sheetData>
      <sheetData sheetId="30835">
        <row r="9">
          <cell r="A9" t="str">
            <v>A</v>
          </cell>
        </row>
      </sheetData>
      <sheetData sheetId="30836">
        <row r="9">
          <cell r="A9" t="str">
            <v>A</v>
          </cell>
        </row>
      </sheetData>
      <sheetData sheetId="30837">
        <row r="9">
          <cell r="A9" t="str">
            <v>A</v>
          </cell>
        </row>
      </sheetData>
      <sheetData sheetId="30838">
        <row r="9">
          <cell r="A9" t="str">
            <v>A</v>
          </cell>
        </row>
      </sheetData>
      <sheetData sheetId="30839">
        <row r="9">
          <cell r="A9" t="str">
            <v>A</v>
          </cell>
        </row>
      </sheetData>
      <sheetData sheetId="30840">
        <row r="9">
          <cell r="A9" t="str">
            <v>A</v>
          </cell>
        </row>
      </sheetData>
      <sheetData sheetId="30841">
        <row r="9">
          <cell r="A9" t="str">
            <v>A</v>
          </cell>
        </row>
      </sheetData>
      <sheetData sheetId="30842">
        <row r="9">
          <cell r="A9" t="str">
            <v>A</v>
          </cell>
        </row>
      </sheetData>
      <sheetData sheetId="30843">
        <row r="9">
          <cell r="A9" t="str">
            <v>A</v>
          </cell>
        </row>
      </sheetData>
      <sheetData sheetId="30844">
        <row r="9">
          <cell r="A9" t="str">
            <v>A</v>
          </cell>
        </row>
      </sheetData>
      <sheetData sheetId="30845">
        <row r="9">
          <cell r="A9" t="str">
            <v>A</v>
          </cell>
        </row>
      </sheetData>
      <sheetData sheetId="30846">
        <row r="9">
          <cell r="A9" t="str">
            <v>A</v>
          </cell>
        </row>
      </sheetData>
      <sheetData sheetId="30847">
        <row r="9">
          <cell r="A9" t="str">
            <v>A</v>
          </cell>
        </row>
      </sheetData>
      <sheetData sheetId="30848">
        <row r="9">
          <cell r="A9" t="str">
            <v>A</v>
          </cell>
        </row>
      </sheetData>
      <sheetData sheetId="30849">
        <row r="9">
          <cell r="A9" t="str">
            <v>A</v>
          </cell>
        </row>
      </sheetData>
      <sheetData sheetId="30850">
        <row r="9">
          <cell r="A9" t="str">
            <v>A</v>
          </cell>
        </row>
      </sheetData>
      <sheetData sheetId="30851">
        <row r="9">
          <cell r="A9" t="str">
            <v>A</v>
          </cell>
        </row>
      </sheetData>
      <sheetData sheetId="30852">
        <row r="9">
          <cell r="A9" t="str">
            <v>A</v>
          </cell>
        </row>
      </sheetData>
      <sheetData sheetId="30853">
        <row r="9">
          <cell r="A9" t="str">
            <v>A</v>
          </cell>
        </row>
      </sheetData>
      <sheetData sheetId="30854" refreshError="1"/>
      <sheetData sheetId="30855">
        <row r="9">
          <cell r="A9" t="str">
            <v>A</v>
          </cell>
        </row>
      </sheetData>
      <sheetData sheetId="30856">
        <row r="9">
          <cell r="A9" t="str">
            <v>A</v>
          </cell>
        </row>
      </sheetData>
      <sheetData sheetId="30857">
        <row r="9">
          <cell r="A9" t="str">
            <v>A</v>
          </cell>
        </row>
      </sheetData>
      <sheetData sheetId="30858" refreshError="1"/>
      <sheetData sheetId="30859" refreshError="1"/>
      <sheetData sheetId="30860" refreshError="1"/>
      <sheetData sheetId="30861">
        <row r="9">
          <cell r="A9" t="str">
            <v>A</v>
          </cell>
        </row>
      </sheetData>
      <sheetData sheetId="30862">
        <row r="9">
          <cell r="A9" t="str">
            <v>A</v>
          </cell>
        </row>
      </sheetData>
      <sheetData sheetId="30863">
        <row r="9">
          <cell r="A9" t="str">
            <v>A</v>
          </cell>
        </row>
      </sheetData>
      <sheetData sheetId="30864">
        <row r="9">
          <cell r="A9" t="str">
            <v>A</v>
          </cell>
        </row>
      </sheetData>
      <sheetData sheetId="30865" refreshError="1"/>
      <sheetData sheetId="30866" refreshError="1"/>
      <sheetData sheetId="30867" refreshError="1"/>
      <sheetData sheetId="30868" refreshError="1"/>
      <sheetData sheetId="30869" refreshError="1"/>
      <sheetData sheetId="30870" refreshError="1"/>
      <sheetData sheetId="30871" refreshError="1"/>
      <sheetData sheetId="30872" refreshError="1"/>
      <sheetData sheetId="30873" refreshError="1"/>
      <sheetData sheetId="30874" refreshError="1"/>
      <sheetData sheetId="30875" refreshError="1"/>
      <sheetData sheetId="30876" refreshError="1"/>
      <sheetData sheetId="30877" refreshError="1"/>
      <sheetData sheetId="30878" refreshError="1"/>
      <sheetData sheetId="30879" refreshError="1"/>
      <sheetData sheetId="30880" refreshError="1"/>
      <sheetData sheetId="30881" refreshError="1"/>
      <sheetData sheetId="30882" refreshError="1"/>
      <sheetData sheetId="30883" refreshError="1"/>
      <sheetData sheetId="30884">
        <row r="9">
          <cell r="A9" t="str">
            <v>A</v>
          </cell>
        </row>
      </sheetData>
      <sheetData sheetId="30885">
        <row r="9">
          <cell r="A9" t="str">
            <v>A</v>
          </cell>
        </row>
      </sheetData>
      <sheetData sheetId="30886">
        <row r="9">
          <cell r="A9" t="str">
            <v>A</v>
          </cell>
        </row>
      </sheetData>
      <sheetData sheetId="30887">
        <row r="9">
          <cell r="A9" t="str">
            <v>A</v>
          </cell>
        </row>
      </sheetData>
      <sheetData sheetId="30888">
        <row r="9">
          <cell r="A9" t="str">
            <v>A</v>
          </cell>
        </row>
      </sheetData>
      <sheetData sheetId="30889">
        <row r="9">
          <cell r="A9" t="str">
            <v>A</v>
          </cell>
        </row>
      </sheetData>
      <sheetData sheetId="30890">
        <row r="9">
          <cell r="A9" t="str">
            <v>A</v>
          </cell>
        </row>
      </sheetData>
      <sheetData sheetId="30891">
        <row r="9">
          <cell r="A9" t="str">
            <v>A</v>
          </cell>
        </row>
      </sheetData>
      <sheetData sheetId="30892">
        <row r="9">
          <cell r="A9" t="str">
            <v>A</v>
          </cell>
        </row>
      </sheetData>
      <sheetData sheetId="30893">
        <row r="9">
          <cell r="A9" t="str">
            <v>A</v>
          </cell>
        </row>
      </sheetData>
      <sheetData sheetId="30894">
        <row r="9">
          <cell r="A9" t="str">
            <v>A</v>
          </cell>
        </row>
      </sheetData>
      <sheetData sheetId="30895">
        <row r="9">
          <cell r="A9" t="str">
            <v>A</v>
          </cell>
        </row>
      </sheetData>
      <sheetData sheetId="30896">
        <row r="9">
          <cell r="A9" t="str">
            <v>A</v>
          </cell>
        </row>
      </sheetData>
      <sheetData sheetId="30897">
        <row r="9">
          <cell r="A9" t="str">
            <v>A</v>
          </cell>
        </row>
      </sheetData>
      <sheetData sheetId="30898">
        <row r="9">
          <cell r="A9" t="str">
            <v>A</v>
          </cell>
        </row>
      </sheetData>
      <sheetData sheetId="30899">
        <row r="9">
          <cell r="A9" t="str">
            <v>A</v>
          </cell>
        </row>
      </sheetData>
      <sheetData sheetId="30900">
        <row r="9">
          <cell r="A9" t="str">
            <v>A</v>
          </cell>
        </row>
      </sheetData>
      <sheetData sheetId="30901">
        <row r="9">
          <cell r="A9" t="str">
            <v>A</v>
          </cell>
        </row>
      </sheetData>
      <sheetData sheetId="30902">
        <row r="9">
          <cell r="A9" t="str">
            <v>A</v>
          </cell>
        </row>
      </sheetData>
      <sheetData sheetId="30903">
        <row r="9">
          <cell r="A9" t="str">
            <v>A</v>
          </cell>
        </row>
      </sheetData>
      <sheetData sheetId="30904">
        <row r="9">
          <cell r="A9" t="str">
            <v>A</v>
          </cell>
        </row>
      </sheetData>
      <sheetData sheetId="30905">
        <row r="9">
          <cell r="A9" t="str">
            <v>A</v>
          </cell>
        </row>
      </sheetData>
      <sheetData sheetId="30906">
        <row r="9">
          <cell r="A9" t="str">
            <v>A</v>
          </cell>
        </row>
      </sheetData>
      <sheetData sheetId="30907">
        <row r="9">
          <cell r="A9" t="str">
            <v>A</v>
          </cell>
        </row>
      </sheetData>
      <sheetData sheetId="30908">
        <row r="9">
          <cell r="A9" t="str">
            <v>A</v>
          </cell>
        </row>
      </sheetData>
      <sheetData sheetId="30909" refreshError="1"/>
      <sheetData sheetId="30910" refreshError="1"/>
      <sheetData sheetId="30911" refreshError="1"/>
      <sheetData sheetId="30912" refreshError="1"/>
      <sheetData sheetId="30913" refreshError="1"/>
      <sheetData sheetId="30914">
        <row r="9">
          <cell r="A9" t="str">
            <v>A</v>
          </cell>
        </row>
      </sheetData>
      <sheetData sheetId="30915">
        <row r="9">
          <cell r="A9" t="str">
            <v>A</v>
          </cell>
        </row>
      </sheetData>
      <sheetData sheetId="30916">
        <row r="9">
          <cell r="A9" t="str">
            <v>A</v>
          </cell>
        </row>
      </sheetData>
      <sheetData sheetId="30917">
        <row r="9">
          <cell r="A9" t="str">
            <v>A</v>
          </cell>
        </row>
      </sheetData>
      <sheetData sheetId="30918">
        <row r="9">
          <cell r="A9" t="str">
            <v>A</v>
          </cell>
        </row>
      </sheetData>
      <sheetData sheetId="30919">
        <row r="9">
          <cell r="A9" t="str">
            <v>A</v>
          </cell>
        </row>
      </sheetData>
      <sheetData sheetId="30920">
        <row r="9">
          <cell r="A9" t="str">
            <v>A</v>
          </cell>
        </row>
      </sheetData>
      <sheetData sheetId="30921">
        <row r="9">
          <cell r="A9" t="str">
            <v>A</v>
          </cell>
        </row>
      </sheetData>
      <sheetData sheetId="30922">
        <row r="9">
          <cell r="A9" t="str">
            <v>A</v>
          </cell>
        </row>
      </sheetData>
      <sheetData sheetId="30923">
        <row r="9">
          <cell r="A9" t="str">
            <v>A</v>
          </cell>
        </row>
      </sheetData>
      <sheetData sheetId="30924">
        <row r="9">
          <cell r="A9" t="str">
            <v>A</v>
          </cell>
        </row>
      </sheetData>
      <sheetData sheetId="30925">
        <row r="9">
          <cell r="A9" t="str">
            <v>A</v>
          </cell>
        </row>
      </sheetData>
      <sheetData sheetId="30926">
        <row r="9">
          <cell r="A9" t="str">
            <v>A</v>
          </cell>
        </row>
      </sheetData>
      <sheetData sheetId="30927">
        <row r="9">
          <cell r="A9" t="str">
            <v>A</v>
          </cell>
        </row>
      </sheetData>
      <sheetData sheetId="30928">
        <row r="9">
          <cell r="A9" t="str">
            <v>A</v>
          </cell>
        </row>
      </sheetData>
      <sheetData sheetId="30929">
        <row r="9">
          <cell r="A9" t="str">
            <v>A</v>
          </cell>
        </row>
      </sheetData>
      <sheetData sheetId="30930">
        <row r="9">
          <cell r="A9" t="str">
            <v>A</v>
          </cell>
        </row>
      </sheetData>
      <sheetData sheetId="30931">
        <row r="9">
          <cell r="A9" t="str">
            <v>A</v>
          </cell>
        </row>
      </sheetData>
      <sheetData sheetId="30932">
        <row r="9">
          <cell r="A9" t="str">
            <v>A</v>
          </cell>
        </row>
      </sheetData>
      <sheetData sheetId="30933">
        <row r="9">
          <cell r="A9" t="str">
            <v>A</v>
          </cell>
        </row>
      </sheetData>
      <sheetData sheetId="30934">
        <row r="9">
          <cell r="A9" t="str">
            <v>A</v>
          </cell>
        </row>
      </sheetData>
      <sheetData sheetId="30935">
        <row r="9">
          <cell r="A9" t="str">
            <v>A</v>
          </cell>
        </row>
      </sheetData>
      <sheetData sheetId="30936">
        <row r="9">
          <cell r="A9" t="str">
            <v>A</v>
          </cell>
        </row>
      </sheetData>
      <sheetData sheetId="30937">
        <row r="9">
          <cell r="A9" t="str">
            <v>A</v>
          </cell>
        </row>
      </sheetData>
      <sheetData sheetId="30938">
        <row r="9">
          <cell r="A9" t="str">
            <v>A</v>
          </cell>
        </row>
      </sheetData>
      <sheetData sheetId="30939">
        <row r="9">
          <cell r="A9" t="str">
            <v>A</v>
          </cell>
        </row>
      </sheetData>
      <sheetData sheetId="30940">
        <row r="9">
          <cell r="A9" t="str">
            <v>A</v>
          </cell>
        </row>
      </sheetData>
      <sheetData sheetId="30941">
        <row r="9">
          <cell r="A9" t="str">
            <v>A</v>
          </cell>
        </row>
      </sheetData>
      <sheetData sheetId="30942">
        <row r="9">
          <cell r="A9" t="str">
            <v>A</v>
          </cell>
        </row>
      </sheetData>
      <sheetData sheetId="30943">
        <row r="9">
          <cell r="A9" t="str">
            <v>A</v>
          </cell>
        </row>
      </sheetData>
      <sheetData sheetId="30944">
        <row r="9">
          <cell r="A9" t="str">
            <v>A</v>
          </cell>
        </row>
      </sheetData>
      <sheetData sheetId="30945">
        <row r="9">
          <cell r="A9" t="str">
            <v>A</v>
          </cell>
        </row>
      </sheetData>
      <sheetData sheetId="30946">
        <row r="9">
          <cell r="A9" t="str">
            <v>A</v>
          </cell>
        </row>
      </sheetData>
      <sheetData sheetId="30947">
        <row r="9">
          <cell r="A9" t="str">
            <v>A</v>
          </cell>
        </row>
      </sheetData>
      <sheetData sheetId="30948">
        <row r="9">
          <cell r="A9" t="str">
            <v>A</v>
          </cell>
        </row>
      </sheetData>
      <sheetData sheetId="30949">
        <row r="9">
          <cell r="A9" t="str">
            <v>A</v>
          </cell>
        </row>
      </sheetData>
      <sheetData sheetId="30950">
        <row r="9">
          <cell r="A9" t="str">
            <v>A</v>
          </cell>
        </row>
      </sheetData>
      <sheetData sheetId="30951">
        <row r="9">
          <cell r="A9" t="str">
            <v>A</v>
          </cell>
        </row>
      </sheetData>
      <sheetData sheetId="30952">
        <row r="9">
          <cell r="A9" t="str">
            <v>A</v>
          </cell>
        </row>
      </sheetData>
      <sheetData sheetId="30953">
        <row r="9">
          <cell r="A9" t="str">
            <v>A</v>
          </cell>
        </row>
      </sheetData>
      <sheetData sheetId="30954">
        <row r="9">
          <cell r="A9" t="str">
            <v>A</v>
          </cell>
        </row>
      </sheetData>
      <sheetData sheetId="30955">
        <row r="9">
          <cell r="A9" t="str">
            <v>A</v>
          </cell>
        </row>
      </sheetData>
      <sheetData sheetId="30956">
        <row r="9">
          <cell r="A9" t="str">
            <v>A</v>
          </cell>
        </row>
      </sheetData>
      <sheetData sheetId="30957">
        <row r="9">
          <cell r="A9" t="str">
            <v>A</v>
          </cell>
        </row>
      </sheetData>
      <sheetData sheetId="30958">
        <row r="9">
          <cell r="A9" t="str">
            <v>A</v>
          </cell>
        </row>
      </sheetData>
      <sheetData sheetId="30959">
        <row r="9">
          <cell r="A9" t="str">
            <v>A</v>
          </cell>
        </row>
      </sheetData>
      <sheetData sheetId="30960">
        <row r="9">
          <cell r="A9" t="str">
            <v>A</v>
          </cell>
        </row>
      </sheetData>
      <sheetData sheetId="30961">
        <row r="9">
          <cell r="A9" t="str">
            <v>A</v>
          </cell>
        </row>
      </sheetData>
      <sheetData sheetId="30962">
        <row r="9">
          <cell r="A9" t="str">
            <v>A</v>
          </cell>
        </row>
      </sheetData>
      <sheetData sheetId="30963">
        <row r="9">
          <cell r="A9" t="str">
            <v>A</v>
          </cell>
        </row>
      </sheetData>
      <sheetData sheetId="30964">
        <row r="9">
          <cell r="A9" t="str">
            <v>A</v>
          </cell>
        </row>
      </sheetData>
      <sheetData sheetId="30965">
        <row r="9">
          <cell r="A9" t="str">
            <v>A</v>
          </cell>
        </row>
      </sheetData>
      <sheetData sheetId="30966">
        <row r="9">
          <cell r="A9" t="str">
            <v>A</v>
          </cell>
        </row>
      </sheetData>
      <sheetData sheetId="30967">
        <row r="9">
          <cell r="A9" t="str">
            <v>A</v>
          </cell>
        </row>
      </sheetData>
      <sheetData sheetId="30968">
        <row r="9">
          <cell r="A9" t="str">
            <v>A</v>
          </cell>
        </row>
      </sheetData>
      <sheetData sheetId="30969">
        <row r="9">
          <cell r="A9" t="str">
            <v>A</v>
          </cell>
        </row>
      </sheetData>
      <sheetData sheetId="30970">
        <row r="9">
          <cell r="A9" t="str">
            <v>A</v>
          </cell>
        </row>
      </sheetData>
      <sheetData sheetId="30971">
        <row r="9">
          <cell r="A9" t="str">
            <v>A</v>
          </cell>
        </row>
      </sheetData>
      <sheetData sheetId="30972">
        <row r="9">
          <cell r="A9" t="str">
            <v>A</v>
          </cell>
        </row>
      </sheetData>
      <sheetData sheetId="30973">
        <row r="9">
          <cell r="A9" t="str">
            <v>A</v>
          </cell>
        </row>
      </sheetData>
      <sheetData sheetId="30974">
        <row r="9">
          <cell r="A9" t="str">
            <v>A</v>
          </cell>
        </row>
      </sheetData>
      <sheetData sheetId="30975">
        <row r="9">
          <cell r="A9" t="str">
            <v>A</v>
          </cell>
        </row>
      </sheetData>
      <sheetData sheetId="30976">
        <row r="9">
          <cell r="A9" t="str">
            <v>A</v>
          </cell>
        </row>
      </sheetData>
      <sheetData sheetId="30977">
        <row r="9">
          <cell r="A9" t="str">
            <v>A</v>
          </cell>
        </row>
      </sheetData>
      <sheetData sheetId="30978">
        <row r="9">
          <cell r="A9" t="str">
            <v>A</v>
          </cell>
        </row>
      </sheetData>
      <sheetData sheetId="30979">
        <row r="9">
          <cell r="A9" t="str">
            <v>A</v>
          </cell>
        </row>
      </sheetData>
      <sheetData sheetId="30980">
        <row r="9">
          <cell r="A9" t="str">
            <v>A</v>
          </cell>
        </row>
      </sheetData>
      <sheetData sheetId="30981">
        <row r="9">
          <cell r="A9" t="str">
            <v>A</v>
          </cell>
        </row>
      </sheetData>
      <sheetData sheetId="30982">
        <row r="9">
          <cell r="A9" t="str">
            <v>A</v>
          </cell>
        </row>
      </sheetData>
      <sheetData sheetId="30983">
        <row r="9">
          <cell r="A9" t="str">
            <v>A</v>
          </cell>
        </row>
      </sheetData>
      <sheetData sheetId="30984">
        <row r="9">
          <cell r="A9" t="str">
            <v>A</v>
          </cell>
        </row>
      </sheetData>
      <sheetData sheetId="30985">
        <row r="9">
          <cell r="A9" t="str">
            <v>A</v>
          </cell>
        </row>
      </sheetData>
      <sheetData sheetId="30986" refreshError="1"/>
      <sheetData sheetId="30987" refreshError="1"/>
      <sheetData sheetId="30988">
        <row r="9">
          <cell r="A9" t="str">
            <v>A</v>
          </cell>
        </row>
      </sheetData>
      <sheetData sheetId="30989">
        <row r="9">
          <cell r="A9" t="str">
            <v>A</v>
          </cell>
        </row>
      </sheetData>
      <sheetData sheetId="30990">
        <row r="9">
          <cell r="A9" t="str">
            <v>A</v>
          </cell>
        </row>
      </sheetData>
      <sheetData sheetId="30991">
        <row r="9">
          <cell r="A9" t="str">
            <v>A</v>
          </cell>
        </row>
      </sheetData>
      <sheetData sheetId="30992">
        <row r="9">
          <cell r="A9" t="str">
            <v>A</v>
          </cell>
        </row>
      </sheetData>
      <sheetData sheetId="30993">
        <row r="9">
          <cell r="A9" t="str">
            <v>A</v>
          </cell>
        </row>
      </sheetData>
      <sheetData sheetId="30994">
        <row r="9">
          <cell r="A9" t="str">
            <v>A</v>
          </cell>
        </row>
      </sheetData>
      <sheetData sheetId="30995">
        <row r="9">
          <cell r="A9" t="str">
            <v>A</v>
          </cell>
        </row>
      </sheetData>
      <sheetData sheetId="30996">
        <row r="9">
          <cell r="A9" t="str">
            <v>A</v>
          </cell>
        </row>
      </sheetData>
      <sheetData sheetId="30997">
        <row r="9">
          <cell r="A9" t="str">
            <v>A</v>
          </cell>
        </row>
      </sheetData>
      <sheetData sheetId="30998">
        <row r="9">
          <cell r="A9" t="str">
            <v>A</v>
          </cell>
        </row>
      </sheetData>
      <sheetData sheetId="30999">
        <row r="9">
          <cell r="A9" t="str">
            <v>A</v>
          </cell>
        </row>
      </sheetData>
      <sheetData sheetId="31000">
        <row r="9">
          <cell r="A9" t="str">
            <v>A</v>
          </cell>
        </row>
      </sheetData>
      <sheetData sheetId="31001">
        <row r="9">
          <cell r="A9" t="str">
            <v>A</v>
          </cell>
        </row>
      </sheetData>
      <sheetData sheetId="31002">
        <row r="9">
          <cell r="A9" t="str">
            <v>A</v>
          </cell>
        </row>
      </sheetData>
      <sheetData sheetId="31003">
        <row r="9">
          <cell r="A9" t="str">
            <v>A</v>
          </cell>
        </row>
      </sheetData>
      <sheetData sheetId="31004">
        <row r="9">
          <cell r="A9" t="str">
            <v>A</v>
          </cell>
        </row>
      </sheetData>
      <sheetData sheetId="31005">
        <row r="9">
          <cell r="A9" t="str">
            <v>A</v>
          </cell>
        </row>
      </sheetData>
      <sheetData sheetId="31006">
        <row r="9">
          <cell r="A9" t="str">
            <v>A</v>
          </cell>
        </row>
      </sheetData>
      <sheetData sheetId="31007">
        <row r="9">
          <cell r="A9" t="str">
            <v>A</v>
          </cell>
        </row>
      </sheetData>
      <sheetData sheetId="31008">
        <row r="9">
          <cell r="A9" t="str">
            <v>A</v>
          </cell>
        </row>
      </sheetData>
      <sheetData sheetId="31009">
        <row r="9">
          <cell r="A9" t="str">
            <v>A</v>
          </cell>
        </row>
      </sheetData>
      <sheetData sheetId="31010">
        <row r="9">
          <cell r="A9" t="str">
            <v>A</v>
          </cell>
        </row>
      </sheetData>
      <sheetData sheetId="31011">
        <row r="9">
          <cell r="A9" t="str">
            <v>A</v>
          </cell>
        </row>
      </sheetData>
      <sheetData sheetId="31012">
        <row r="9">
          <cell r="A9" t="str">
            <v>A</v>
          </cell>
        </row>
      </sheetData>
      <sheetData sheetId="31013">
        <row r="9">
          <cell r="A9" t="str">
            <v>A</v>
          </cell>
        </row>
      </sheetData>
      <sheetData sheetId="31014">
        <row r="9">
          <cell r="A9" t="str">
            <v>A</v>
          </cell>
        </row>
      </sheetData>
      <sheetData sheetId="31015">
        <row r="9">
          <cell r="A9" t="str">
            <v>A</v>
          </cell>
        </row>
      </sheetData>
      <sheetData sheetId="31016">
        <row r="9">
          <cell r="A9" t="str">
            <v>A</v>
          </cell>
        </row>
      </sheetData>
      <sheetData sheetId="31017">
        <row r="9">
          <cell r="A9" t="str">
            <v>A</v>
          </cell>
        </row>
      </sheetData>
      <sheetData sheetId="31018">
        <row r="9">
          <cell r="A9" t="str">
            <v>A</v>
          </cell>
        </row>
      </sheetData>
      <sheetData sheetId="31019">
        <row r="9">
          <cell r="A9" t="str">
            <v>A</v>
          </cell>
        </row>
      </sheetData>
      <sheetData sheetId="31020">
        <row r="9">
          <cell r="A9" t="str">
            <v>A</v>
          </cell>
        </row>
      </sheetData>
      <sheetData sheetId="31021">
        <row r="9">
          <cell r="A9" t="str">
            <v>A</v>
          </cell>
        </row>
      </sheetData>
      <sheetData sheetId="31022">
        <row r="9">
          <cell r="A9" t="str">
            <v>A</v>
          </cell>
        </row>
      </sheetData>
      <sheetData sheetId="31023">
        <row r="9">
          <cell r="A9" t="str">
            <v>A</v>
          </cell>
        </row>
      </sheetData>
      <sheetData sheetId="31024">
        <row r="9">
          <cell r="A9" t="str">
            <v>A</v>
          </cell>
        </row>
      </sheetData>
      <sheetData sheetId="31025">
        <row r="9">
          <cell r="A9" t="str">
            <v>A</v>
          </cell>
        </row>
      </sheetData>
      <sheetData sheetId="31026">
        <row r="9">
          <cell r="A9" t="str">
            <v>A</v>
          </cell>
        </row>
      </sheetData>
      <sheetData sheetId="31027">
        <row r="9">
          <cell r="A9" t="str">
            <v>A</v>
          </cell>
        </row>
      </sheetData>
      <sheetData sheetId="31028">
        <row r="9">
          <cell r="A9" t="str">
            <v>A</v>
          </cell>
        </row>
      </sheetData>
      <sheetData sheetId="31029">
        <row r="9">
          <cell r="A9" t="str">
            <v>A</v>
          </cell>
        </row>
      </sheetData>
      <sheetData sheetId="31030">
        <row r="9">
          <cell r="A9" t="str">
            <v>A</v>
          </cell>
        </row>
      </sheetData>
      <sheetData sheetId="31031">
        <row r="9">
          <cell r="A9" t="str">
            <v>A</v>
          </cell>
        </row>
      </sheetData>
      <sheetData sheetId="31032">
        <row r="9">
          <cell r="A9" t="str">
            <v>A</v>
          </cell>
        </row>
      </sheetData>
      <sheetData sheetId="31033">
        <row r="9">
          <cell r="A9" t="str">
            <v>A</v>
          </cell>
        </row>
      </sheetData>
      <sheetData sheetId="31034">
        <row r="9">
          <cell r="A9" t="str">
            <v>A</v>
          </cell>
        </row>
      </sheetData>
      <sheetData sheetId="31035">
        <row r="9">
          <cell r="A9" t="str">
            <v>A</v>
          </cell>
        </row>
      </sheetData>
      <sheetData sheetId="31036">
        <row r="9">
          <cell r="A9" t="str">
            <v>A</v>
          </cell>
        </row>
      </sheetData>
      <sheetData sheetId="31037">
        <row r="9">
          <cell r="A9" t="str">
            <v>A</v>
          </cell>
        </row>
      </sheetData>
      <sheetData sheetId="31038">
        <row r="9">
          <cell r="A9" t="str">
            <v>A</v>
          </cell>
        </row>
      </sheetData>
      <sheetData sheetId="31039">
        <row r="9">
          <cell r="A9" t="str">
            <v>A</v>
          </cell>
        </row>
      </sheetData>
      <sheetData sheetId="31040">
        <row r="9">
          <cell r="A9" t="str">
            <v>A</v>
          </cell>
        </row>
      </sheetData>
      <sheetData sheetId="31041">
        <row r="9">
          <cell r="A9" t="str">
            <v>A</v>
          </cell>
        </row>
      </sheetData>
      <sheetData sheetId="31042">
        <row r="9">
          <cell r="A9" t="str">
            <v>A</v>
          </cell>
        </row>
      </sheetData>
      <sheetData sheetId="31043">
        <row r="9">
          <cell r="A9" t="str">
            <v>A</v>
          </cell>
        </row>
      </sheetData>
      <sheetData sheetId="31044">
        <row r="9">
          <cell r="A9" t="str">
            <v>A</v>
          </cell>
        </row>
      </sheetData>
      <sheetData sheetId="31045">
        <row r="9">
          <cell r="A9" t="str">
            <v>A</v>
          </cell>
        </row>
      </sheetData>
      <sheetData sheetId="31046">
        <row r="9">
          <cell r="A9" t="str">
            <v>A</v>
          </cell>
        </row>
      </sheetData>
      <sheetData sheetId="31047">
        <row r="9">
          <cell r="A9" t="str">
            <v>A</v>
          </cell>
        </row>
      </sheetData>
      <sheetData sheetId="31048">
        <row r="9">
          <cell r="A9" t="str">
            <v>A</v>
          </cell>
        </row>
      </sheetData>
      <sheetData sheetId="31049">
        <row r="9">
          <cell r="A9" t="str">
            <v>A</v>
          </cell>
        </row>
      </sheetData>
      <sheetData sheetId="31050">
        <row r="9">
          <cell r="A9" t="str">
            <v>A</v>
          </cell>
        </row>
      </sheetData>
      <sheetData sheetId="31051">
        <row r="9">
          <cell r="A9" t="str">
            <v>A</v>
          </cell>
        </row>
      </sheetData>
      <sheetData sheetId="31052">
        <row r="9">
          <cell r="A9" t="str">
            <v>A</v>
          </cell>
        </row>
      </sheetData>
      <sheetData sheetId="31053">
        <row r="9">
          <cell r="A9" t="str">
            <v>A</v>
          </cell>
        </row>
      </sheetData>
      <sheetData sheetId="31054">
        <row r="9">
          <cell r="A9" t="str">
            <v>A</v>
          </cell>
        </row>
      </sheetData>
      <sheetData sheetId="31055">
        <row r="9">
          <cell r="A9" t="str">
            <v>A</v>
          </cell>
        </row>
      </sheetData>
      <sheetData sheetId="31056">
        <row r="9">
          <cell r="A9" t="str">
            <v>A</v>
          </cell>
        </row>
      </sheetData>
      <sheetData sheetId="31057">
        <row r="9">
          <cell r="A9" t="str">
            <v>A</v>
          </cell>
        </row>
      </sheetData>
      <sheetData sheetId="31058">
        <row r="9">
          <cell r="A9" t="str">
            <v>A</v>
          </cell>
        </row>
      </sheetData>
      <sheetData sheetId="31059">
        <row r="9">
          <cell r="A9" t="str">
            <v>A</v>
          </cell>
        </row>
      </sheetData>
      <sheetData sheetId="31060">
        <row r="9">
          <cell r="A9" t="str">
            <v>A</v>
          </cell>
        </row>
      </sheetData>
      <sheetData sheetId="31061">
        <row r="9">
          <cell r="A9" t="str">
            <v>A</v>
          </cell>
        </row>
      </sheetData>
      <sheetData sheetId="31062">
        <row r="9">
          <cell r="A9" t="str">
            <v>A</v>
          </cell>
        </row>
      </sheetData>
      <sheetData sheetId="31063">
        <row r="9">
          <cell r="A9" t="str">
            <v>A</v>
          </cell>
        </row>
      </sheetData>
      <sheetData sheetId="31064">
        <row r="9">
          <cell r="A9" t="str">
            <v>A</v>
          </cell>
        </row>
      </sheetData>
      <sheetData sheetId="31065">
        <row r="9">
          <cell r="A9" t="str">
            <v>A</v>
          </cell>
        </row>
      </sheetData>
      <sheetData sheetId="31066">
        <row r="9">
          <cell r="A9" t="str">
            <v>A</v>
          </cell>
        </row>
      </sheetData>
      <sheetData sheetId="31067">
        <row r="9">
          <cell r="A9" t="str">
            <v>A</v>
          </cell>
        </row>
      </sheetData>
      <sheetData sheetId="31068">
        <row r="9">
          <cell r="A9" t="str">
            <v>A</v>
          </cell>
        </row>
      </sheetData>
      <sheetData sheetId="31069" refreshError="1"/>
      <sheetData sheetId="31070" refreshError="1"/>
      <sheetData sheetId="31071">
        <row r="9">
          <cell r="A9" t="str">
            <v>A</v>
          </cell>
        </row>
      </sheetData>
      <sheetData sheetId="31072" refreshError="1"/>
      <sheetData sheetId="31073">
        <row r="9">
          <cell r="A9" t="str">
            <v>A</v>
          </cell>
        </row>
      </sheetData>
      <sheetData sheetId="31074" refreshError="1"/>
      <sheetData sheetId="31075" refreshError="1"/>
      <sheetData sheetId="31076" refreshError="1"/>
      <sheetData sheetId="31077">
        <row r="9">
          <cell r="A9" t="str">
            <v>A</v>
          </cell>
        </row>
      </sheetData>
      <sheetData sheetId="31078">
        <row r="9">
          <cell r="A9" t="str">
            <v>A</v>
          </cell>
        </row>
      </sheetData>
      <sheetData sheetId="31079">
        <row r="9">
          <cell r="A9" t="str">
            <v>A</v>
          </cell>
        </row>
      </sheetData>
      <sheetData sheetId="31080">
        <row r="9">
          <cell r="A9" t="str">
            <v>A</v>
          </cell>
        </row>
      </sheetData>
      <sheetData sheetId="31081">
        <row r="9">
          <cell r="A9" t="str">
            <v>A</v>
          </cell>
        </row>
      </sheetData>
      <sheetData sheetId="31082">
        <row r="9">
          <cell r="A9" t="str">
            <v>A</v>
          </cell>
        </row>
      </sheetData>
      <sheetData sheetId="31083">
        <row r="9">
          <cell r="A9" t="str">
            <v>A</v>
          </cell>
        </row>
      </sheetData>
      <sheetData sheetId="31084">
        <row r="9">
          <cell r="A9" t="str">
            <v>A</v>
          </cell>
        </row>
      </sheetData>
      <sheetData sheetId="31085">
        <row r="9">
          <cell r="A9" t="str">
            <v>A</v>
          </cell>
        </row>
      </sheetData>
      <sheetData sheetId="31086">
        <row r="9">
          <cell r="A9" t="str">
            <v>A</v>
          </cell>
        </row>
      </sheetData>
      <sheetData sheetId="31087" refreshError="1"/>
      <sheetData sheetId="31088" refreshError="1"/>
      <sheetData sheetId="31089" refreshError="1"/>
      <sheetData sheetId="31090" refreshError="1"/>
      <sheetData sheetId="31091" refreshError="1"/>
      <sheetData sheetId="31092" refreshError="1"/>
      <sheetData sheetId="31093" refreshError="1"/>
      <sheetData sheetId="31094" refreshError="1"/>
      <sheetData sheetId="31095" refreshError="1"/>
      <sheetData sheetId="31096" refreshError="1"/>
      <sheetData sheetId="31097" refreshError="1"/>
      <sheetData sheetId="31098" refreshError="1"/>
      <sheetData sheetId="31099" refreshError="1"/>
      <sheetData sheetId="31100" refreshError="1"/>
      <sheetData sheetId="31101" refreshError="1"/>
      <sheetData sheetId="31102" refreshError="1"/>
      <sheetData sheetId="31103" refreshError="1"/>
      <sheetData sheetId="31104" refreshError="1"/>
      <sheetData sheetId="31105" refreshError="1"/>
      <sheetData sheetId="31106" refreshError="1"/>
      <sheetData sheetId="31107" refreshError="1"/>
      <sheetData sheetId="31108" refreshError="1"/>
      <sheetData sheetId="31109" refreshError="1"/>
      <sheetData sheetId="31110" refreshError="1"/>
      <sheetData sheetId="31111" refreshError="1"/>
      <sheetData sheetId="31112" refreshError="1"/>
      <sheetData sheetId="31113" refreshError="1"/>
      <sheetData sheetId="31114" refreshError="1"/>
      <sheetData sheetId="31115" refreshError="1"/>
      <sheetData sheetId="31116" refreshError="1"/>
      <sheetData sheetId="31117" refreshError="1"/>
      <sheetData sheetId="31118" refreshError="1"/>
      <sheetData sheetId="31119" refreshError="1"/>
      <sheetData sheetId="31120" refreshError="1"/>
      <sheetData sheetId="31121" refreshError="1"/>
      <sheetData sheetId="31122" refreshError="1"/>
      <sheetData sheetId="31123" refreshError="1"/>
      <sheetData sheetId="31124" refreshError="1"/>
      <sheetData sheetId="31125" refreshError="1"/>
      <sheetData sheetId="31126">
        <row r="9">
          <cell r="A9" t="str">
            <v>A</v>
          </cell>
        </row>
      </sheetData>
      <sheetData sheetId="31127">
        <row r="9">
          <cell r="A9" t="str">
            <v>A</v>
          </cell>
        </row>
      </sheetData>
      <sheetData sheetId="31128">
        <row r="9">
          <cell r="A9" t="str">
            <v>A</v>
          </cell>
        </row>
      </sheetData>
      <sheetData sheetId="31129">
        <row r="9">
          <cell r="A9" t="str">
            <v>A</v>
          </cell>
        </row>
      </sheetData>
      <sheetData sheetId="31130">
        <row r="9">
          <cell r="A9" t="str">
            <v>A</v>
          </cell>
        </row>
      </sheetData>
      <sheetData sheetId="31131">
        <row r="9">
          <cell r="A9" t="str">
            <v>A</v>
          </cell>
        </row>
      </sheetData>
      <sheetData sheetId="31132">
        <row r="9">
          <cell r="A9" t="str">
            <v>A</v>
          </cell>
        </row>
      </sheetData>
      <sheetData sheetId="31133">
        <row r="9">
          <cell r="A9" t="str">
            <v>A</v>
          </cell>
        </row>
      </sheetData>
      <sheetData sheetId="31134">
        <row r="9">
          <cell r="A9" t="str">
            <v>A</v>
          </cell>
        </row>
      </sheetData>
      <sheetData sheetId="31135">
        <row r="9">
          <cell r="A9" t="str">
            <v>A</v>
          </cell>
        </row>
      </sheetData>
      <sheetData sheetId="31136">
        <row r="9">
          <cell r="A9" t="str">
            <v>A</v>
          </cell>
        </row>
      </sheetData>
      <sheetData sheetId="31137">
        <row r="9">
          <cell r="A9" t="str">
            <v>A</v>
          </cell>
        </row>
      </sheetData>
      <sheetData sheetId="31138">
        <row r="9">
          <cell r="A9" t="str">
            <v>A</v>
          </cell>
        </row>
      </sheetData>
      <sheetData sheetId="31139">
        <row r="9">
          <cell r="A9" t="str">
            <v>A</v>
          </cell>
        </row>
      </sheetData>
      <sheetData sheetId="31140">
        <row r="9">
          <cell r="A9" t="str">
            <v>A</v>
          </cell>
        </row>
      </sheetData>
      <sheetData sheetId="31141">
        <row r="9">
          <cell r="A9" t="str">
            <v>A</v>
          </cell>
        </row>
      </sheetData>
      <sheetData sheetId="31142">
        <row r="9">
          <cell r="A9" t="str">
            <v>A</v>
          </cell>
        </row>
      </sheetData>
      <sheetData sheetId="31143">
        <row r="9">
          <cell r="A9" t="str">
            <v>A</v>
          </cell>
        </row>
      </sheetData>
      <sheetData sheetId="31144">
        <row r="9">
          <cell r="A9" t="str">
            <v>A</v>
          </cell>
        </row>
      </sheetData>
      <sheetData sheetId="31145">
        <row r="9">
          <cell r="A9" t="str">
            <v>A</v>
          </cell>
        </row>
      </sheetData>
      <sheetData sheetId="31146">
        <row r="9">
          <cell r="A9" t="str">
            <v>A</v>
          </cell>
        </row>
      </sheetData>
      <sheetData sheetId="31147">
        <row r="9">
          <cell r="A9" t="str">
            <v>A</v>
          </cell>
        </row>
      </sheetData>
      <sheetData sheetId="31148">
        <row r="9">
          <cell r="A9" t="str">
            <v>A</v>
          </cell>
        </row>
      </sheetData>
      <sheetData sheetId="31149">
        <row r="9">
          <cell r="A9" t="str">
            <v>A</v>
          </cell>
        </row>
      </sheetData>
      <sheetData sheetId="31150">
        <row r="9">
          <cell r="A9" t="str">
            <v>A</v>
          </cell>
        </row>
      </sheetData>
      <sheetData sheetId="31151">
        <row r="9">
          <cell r="A9" t="str">
            <v>A</v>
          </cell>
        </row>
      </sheetData>
      <sheetData sheetId="31152">
        <row r="9">
          <cell r="A9" t="str">
            <v>A</v>
          </cell>
        </row>
      </sheetData>
      <sheetData sheetId="31153">
        <row r="9">
          <cell r="A9" t="str">
            <v>A</v>
          </cell>
        </row>
      </sheetData>
      <sheetData sheetId="31154">
        <row r="9">
          <cell r="A9" t="str">
            <v>A</v>
          </cell>
        </row>
      </sheetData>
      <sheetData sheetId="31155">
        <row r="9">
          <cell r="A9" t="str">
            <v>A</v>
          </cell>
        </row>
      </sheetData>
      <sheetData sheetId="31156">
        <row r="9">
          <cell r="A9" t="str">
            <v>A</v>
          </cell>
        </row>
      </sheetData>
      <sheetData sheetId="31157">
        <row r="9">
          <cell r="A9" t="str">
            <v>A</v>
          </cell>
        </row>
      </sheetData>
      <sheetData sheetId="31158">
        <row r="9">
          <cell r="A9" t="str">
            <v>A</v>
          </cell>
        </row>
      </sheetData>
      <sheetData sheetId="31159">
        <row r="9">
          <cell r="A9" t="str">
            <v>A</v>
          </cell>
        </row>
      </sheetData>
      <sheetData sheetId="31160">
        <row r="9">
          <cell r="A9" t="str">
            <v>A</v>
          </cell>
        </row>
      </sheetData>
      <sheetData sheetId="31161">
        <row r="9">
          <cell r="A9" t="str">
            <v>A</v>
          </cell>
        </row>
      </sheetData>
      <sheetData sheetId="31162">
        <row r="9">
          <cell r="A9" t="str">
            <v>A</v>
          </cell>
        </row>
      </sheetData>
      <sheetData sheetId="31163">
        <row r="9">
          <cell r="A9" t="str">
            <v>A</v>
          </cell>
        </row>
      </sheetData>
      <sheetData sheetId="31164">
        <row r="9">
          <cell r="A9" t="str">
            <v>A</v>
          </cell>
        </row>
      </sheetData>
      <sheetData sheetId="31165">
        <row r="9">
          <cell r="A9" t="str">
            <v>A</v>
          </cell>
        </row>
      </sheetData>
      <sheetData sheetId="31166">
        <row r="9">
          <cell r="A9" t="str">
            <v>A</v>
          </cell>
        </row>
      </sheetData>
      <sheetData sheetId="31167">
        <row r="9">
          <cell r="A9" t="str">
            <v>A</v>
          </cell>
        </row>
      </sheetData>
      <sheetData sheetId="31168">
        <row r="9">
          <cell r="A9" t="str">
            <v>A</v>
          </cell>
        </row>
      </sheetData>
      <sheetData sheetId="31169">
        <row r="9">
          <cell r="A9" t="str">
            <v>A</v>
          </cell>
        </row>
      </sheetData>
      <sheetData sheetId="31170">
        <row r="9">
          <cell r="A9" t="str">
            <v>A</v>
          </cell>
        </row>
      </sheetData>
      <sheetData sheetId="31171">
        <row r="9">
          <cell r="A9" t="str">
            <v>A</v>
          </cell>
        </row>
      </sheetData>
      <sheetData sheetId="31172">
        <row r="9">
          <cell r="A9" t="str">
            <v>A</v>
          </cell>
        </row>
      </sheetData>
      <sheetData sheetId="31173">
        <row r="9">
          <cell r="A9" t="str">
            <v>A</v>
          </cell>
        </row>
      </sheetData>
      <sheetData sheetId="31174">
        <row r="9">
          <cell r="A9" t="str">
            <v>A</v>
          </cell>
        </row>
      </sheetData>
      <sheetData sheetId="31175">
        <row r="9">
          <cell r="A9" t="str">
            <v>A</v>
          </cell>
        </row>
      </sheetData>
      <sheetData sheetId="31176">
        <row r="9">
          <cell r="A9" t="str">
            <v>A</v>
          </cell>
        </row>
      </sheetData>
      <sheetData sheetId="31177">
        <row r="9">
          <cell r="A9" t="str">
            <v>A</v>
          </cell>
        </row>
      </sheetData>
      <sheetData sheetId="31178">
        <row r="9">
          <cell r="A9" t="str">
            <v>A</v>
          </cell>
        </row>
      </sheetData>
      <sheetData sheetId="31179">
        <row r="9">
          <cell r="A9" t="str">
            <v>A</v>
          </cell>
        </row>
      </sheetData>
      <sheetData sheetId="31180">
        <row r="9">
          <cell r="A9" t="str">
            <v>A</v>
          </cell>
        </row>
      </sheetData>
      <sheetData sheetId="31181">
        <row r="9">
          <cell r="A9" t="str">
            <v>A</v>
          </cell>
        </row>
      </sheetData>
      <sheetData sheetId="31182">
        <row r="9">
          <cell r="A9" t="str">
            <v>A</v>
          </cell>
        </row>
      </sheetData>
      <sheetData sheetId="31183">
        <row r="9">
          <cell r="A9" t="str">
            <v>A</v>
          </cell>
        </row>
      </sheetData>
      <sheetData sheetId="31184"/>
      <sheetData sheetId="31185">
        <row r="9">
          <cell r="A9" t="str">
            <v>A</v>
          </cell>
        </row>
      </sheetData>
      <sheetData sheetId="31186">
        <row r="9">
          <cell r="A9" t="str">
            <v>A</v>
          </cell>
        </row>
      </sheetData>
      <sheetData sheetId="31187">
        <row r="9">
          <cell r="A9" t="str">
            <v>A</v>
          </cell>
        </row>
      </sheetData>
      <sheetData sheetId="31188">
        <row r="9">
          <cell r="A9" t="str">
            <v>A</v>
          </cell>
        </row>
      </sheetData>
      <sheetData sheetId="31189">
        <row r="9">
          <cell r="A9" t="str">
            <v>A</v>
          </cell>
        </row>
      </sheetData>
      <sheetData sheetId="31190" refreshError="1"/>
      <sheetData sheetId="31191">
        <row r="9">
          <cell r="A9" t="str">
            <v>A</v>
          </cell>
        </row>
      </sheetData>
      <sheetData sheetId="31192">
        <row r="9">
          <cell r="A9" t="str">
            <v>A</v>
          </cell>
        </row>
      </sheetData>
      <sheetData sheetId="31193" refreshError="1"/>
      <sheetData sheetId="31194" refreshError="1"/>
      <sheetData sheetId="31195" refreshError="1"/>
      <sheetData sheetId="31196" refreshError="1"/>
      <sheetData sheetId="31197" refreshError="1"/>
      <sheetData sheetId="31198" refreshError="1"/>
      <sheetData sheetId="31199" refreshError="1"/>
      <sheetData sheetId="31200" refreshError="1"/>
      <sheetData sheetId="31201" refreshError="1"/>
      <sheetData sheetId="31202" refreshError="1"/>
      <sheetData sheetId="31203">
        <row r="9">
          <cell r="A9" t="str">
            <v>A</v>
          </cell>
        </row>
      </sheetData>
      <sheetData sheetId="31204">
        <row r="9">
          <cell r="A9" t="str">
            <v>A</v>
          </cell>
        </row>
      </sheetData>
      <sheetData sheetId="31205">
        <row r="9">
          <cell r="A9" t="str">
            <v>A</v>
          </cell>
        </row>
      </sheetData>
      <sheetData sheetId="31206" refreshError="1"/>
      <sheetData sheetId="31207">
        <row r="9">
          <cell r="A9" t="str">
            <v>A</v>
          </cell>
        </row>
      </sheetData>
      <sheetData sheetId="31208">
        <row r="9">
          <cell r="A9" t="str">
            <v>A</v>
          </cell>
        </row>
      </sheetData>
      <sheetData sheetId="31209">
        <row r="9">
          <cell r="A9" t="str">
            <v>A</v>
          </cell>
        </row>
      </sheetData>
      <sheetData sheetId="31210" refreshError="1"/>
      <sheetData sheetId="31211" refreshError="1"/>
      <sheetData sheetId="31212" refreshError="1"/>
      <sheetData sheetId="31213" refreshError="1"/>
      <sheetData sheetId="31214" refreshError="1"/>
      <sheetData sheetId="31215" refreshError="1"/>
      <sheetData sheetId="31216">
        <row r="9">
          <cell r="A9" t="str">
            <v>A</v>
          </cell>
        </row>
      </sheetData>
      <sheetData sheetId="31217">
        <row r="9">
          <cell r="A9" t="str">
            <v>A</v>
          </cell>
        </row>
      </sheetData>
      <sheetData sheetId="31218">
        <row r="9">
          <cell r="A9" t="str">
            <v>A</v>
          </cell>
        </row>
      </sheetData>
      <sheetData sheetId="31219">
        <row r="9">
          <cell r="A9" t="str">
            <v>A</v>
          </cell>
        </row>
      </sheetData>
      <sheetData sheetId="31220">
        <row r="9">
          <cell r="A9" t="str">
            <v>A</v>
          </cell>
        </row>
      </sheetData>
      <sheetData sheetId="31221">
        <row r="9">
          <cell r="A9" t="str">
            <v>A</v>
          </cell>
        </row>
      </sheetData>
      <sheetData sheetId="31222">
        <row r="9">
          <cell r="A9" t="str">
            <v>A</v>
          </cell>
        </row>
      </sheetData>
      <sheetData sheetId="31223">
        <row r="9">
          <cell r="A9" t="str">
            <v>A</v>
          </cell>
        </row>
      </sheetData>
      <sheetData sheetId="31224">
        <row r="9">
          <cell r="A9" t="str">
            <v>A</v>
          </cell>
        </row>
      </sheetData>
      <sheetData sheetId="31225">
        <row r="9">
          <cell r="A9" t="str">
            <v>A</v>
          </cell>
        </row>
      </sheetData>
      <sheetData sheetId="31226">
        <row r="9">
          <cell r="A9" t="str">
            <v>A</v>
          </cell>
        </row>
      </sheetData>
      <sheetData sheetId="31227">
        <row r="9">
          <cell r="A9" t="str">
            <v>A</v>
          </cell>
        </row>
      </sheetData>
      <sheetData sheetId="31228">
        <row r="9">
          <cell r="A9" t="str">
            <v>A</v>
          </cell>
        </row>
      </sheetData>
      <sheetData sheetId="31229">
        <row r="9">
          <cell r="A9" t="str">
            <v>A</v>
          </cell>
        </row>
      </sheetData>
      <sheetData sheetId="31230">
        <row r="9">
          <cell r="A9" t="str">
            <v>A</v>
          </cell>
        </row>
      </sheetData>
      <sheetData sheetId="31231">
        <row r="9">
          <cell r="A9" t="str">
            <v>A</v>
          </cell>
        </row>
      </sheetData>
      <sheetData sheetId="31232">
        <row r="9">
          <cell r="A9" t="str">
            <v>A</v>
          </cell>
        </row>
      </sheetData>
      <sheetData sheetId="31233">
        <row r="9">
          <cell r="A9" t="str">
            <v>A</v>
          </cell>
        </row>
      </sheetData>
      <sheetData sheetId="31234">
        <row r="9">
          <cell r="A9" t="str">
            <v>A</v>
          </cell>
        </row>
      </sheetData>
      <sheetData sheetId="31235">
        <row r="9">
          <cell r="A9" t="str">
            <v>A</v>
          </cell>
        </row>
      </sheetData>
      <sheetData sheetId="31236">
        <row r="9">
          <cell r="A9" t="str">
            <v>A</v>
          </cell>
        </row>
      </sheetData>
      <sheetData sheetId="31237">
        <row r="9">
          <cell r="A9" t="str">
            <v>A</v>
          </cell>
        </row>
      </sheetData>
      <sheetData sheetId="31238">
        <row r="9">
          <cell r="A9" t="str">
            <v>A</v>
          </cell>
        </row>
      </sheetData>
      <sheetData sheetId="31239">
        <row r="9">
          <cell r="A9" t="str">
            <v>A</v>
          </cell>
        </row>
      </sheetData>
      <sheetData sheetId="31240">
        <row r="9">
          <cell r="A9" t="str">
            <v>A</v>
          </cell>
        </row>
      </sheetData>
      <sheetData sheetId="31241">
        <row r="9">
          <cell r="A9" t="str">
            <v>A</v>
          </cell>
        </row>
      </sheetData>
      <sheetData sheetId="31242" refreshError="1"/>
      <sheetData sheetId="31243" refreshError="1"/>
      <sheetData sheetId="31244" refreshError="1"/>
      <sheetData sheetId="31245">
        <row r="9">
          <cell r="A9" t="str">
            <v>A</v>
          </cell>
        </row>
      </sheetData>
      <sheetData sheetId="31246" refreshError="1"/>
      <sheetData sheetId="31247" refreshError="1"/>
      <sheetData sheetId="31248" refreshError="1"/>
      <sheetData sheetId="31249" refreshError="1"/>
      <sheetData sheetId="31250" refreshError="1"/>
      <sheetData sheetId="31251" refreshError="1"/>
      <sheetData sheetId="31252" refreshError="1"/>
      <sheetData sheetId="31253" refreshError="1"/>
      <sheetData sheetId="31254" refreshError="1"/>
      <sheetData sheetId="31255">
        <row r="9">
          <cell r="A9" t="str">
            <v>A</v>
          </cell>
        </row>
      </sheetData>
      <sheetData sheetId="31256" refreshError="1"/>
      <sheetData sheetId="31257" refreshError="1"/>
      <sheetData sheetId="31258" refreshError="1"/>
      <sheetData sheetId="31259" refreshError="1"/>
      <sheetData sheetId="31260" refreshError="1"/>
      <sheetData sheetId="31261" refreshError="1"/>
      <sheetData sheetId="31262" refreshError="1"/>
      <sheetData sheetId="31263">
        <row r="9">
          <cell r="A9" t="str">
            <v>A</v>
          </cell>
        </row>
      </sheetData>
      <sheetData sheetId="31264">
        <row r="9">
          <cell r="A9" t="str">
            <v>A</v>
          </cell>
        </row>
      </sheetData>
      <sheetData sheetId="31265">
        <row r="9">
          <cell r="A9" t="str">
            <v>A</v>
          </cell>
        </row>
      </sheetData>
      <sheetData sheetId="31266">
        <row r="9">
          <cell r="A9" t="str">
            <v>A</v>
          </cell>
        </row>
      </sheetData>
      <sheetData sheetId="31267">
        <row r="9">
          <cell r="A9" t="str">
            <v>A</v>
          </cell>
        </row>
      </sheetData>
      <sheetData sheetId="31268">
        <row r="9">
          <cell r="A9" t="str">
            <v>A</v>
          </cell>
        </row>
      </sheetData>
      <sheetData sheetId="31269">
        <row r="9">
          <cell r="A9" t="str">
            <v>A</v>
          </cell>
        </row>
      </sheetData>
      <sheetData sheetId="31270">
        <row r="9">
          <cell r="A9" t="str">
            <v>A</v>
          </cell>
        </row>
      </sheetData>
      <sheetData sheetId="31271">
        <row r="9">
          <cell r="A9" t="str">
            <v>A</v>
          </cell>
        </row>
      </sheetData>
      <sheetData sheetId="31272">
        <row r="9">
          <cell r="A9" t="str">
            <v>A</v>
          </cell>
        </row>
      </sheetData>
      <sheetData sheetId="31273">
        <row r="9">
          <cell r="A9" t="str">
            <v>A</v>
          </cell>
        </row>
      </sheetData>
      <sheetData sheetId="31274">
        <row r="9">
          <cell r="A9" t="str">
            <v>A</v>
          </cell>
        </row>
      </sheetData>
      <sheetData sheetId="31275">
        <row r="9">
          <cell r="A9" t="str">
            <v>A</v>
          </cell>
        </row>
      </sheetData>
      <sheetData sheetId="31276">
        <row r="9">
          <cell r="A9" t="str">
            <v>A</v>
          </cell>
        </row>
      </sheetData>
      <sheetData sheetId="31277">
        <row r="9">
          <cell r="A9" t="str">
            <v>A</v>
          </cell>
        </row>
      </sheetData>
      <sheetData sheetId="31278">
        <row r="9">
          <cell r="A9" t="str">
            <v>A</v>
          </cell>
        </row>
      </sheetData>
      <sheetData sheetId="31279">
        <row r="9">
          <cell r="A9" t="str">
            <v>A</v>
          </cell>
        </row>
      </sheetData>
      <sheetData sheetId="31280">
        <row r="9">
          <cell r="A9" t="str">
            <v>A</v>
          </cell>
        </row>
      </sheetData>
      <sheetData sheetId="31281">
        <row r="9">
          <cell r="A9" t="str">
            <v>A</v>
          </cell>
        </row>
      </sheetData>
      <sheetData sheetId="31282">
        <row r="9">
          <cell r="A9" t="str">
            <v>A</v>
          </cell>
        </row>
      </sheetData>
      <sheetData sheetId="31283">
        <row r="9">
          <cell r="A9" t="str">
            <v>A</v>
          </cell>
        </row>
      </sheetData>
      <sheetData sheetId="31284">
        <row r="9">
          <cell r="A9" t="str">
            <v>A</v>
          </cell>
        </row>
      </sheetData>
      <sheetData sheetId="31285">
        <row r="9">
          <cell r="A9" t="str">
            <v>A</v>
          </cell>
        </row>
      </sheetData>
      <sheetData sheetId="31286">
        <row r="9">
          <cell r="A9" t="str">
            <v>A</v>
          </cell>
        </row>
      </sheetData>
      <sheetData sheetId="31287">
        <row r="9">
          <cell r="A9" t="str">
            <v>A</v>
          </cell>
        </row>
      </sheetData>
      <sheetData sheetId="31288">
        <row r="9">
          <cell r="A9" t="str">
            <v>A</v>
          </cell>
        </row>
      </sheetData>
      <sheetData sheetId="31289">
        <row r="9">
          <cell r="A9" t="str">
            <v>A</v>
          </cell>
        </row>
      </sheetData>
      <sheetData sheetId="31290">
        <row r="9">
          <cell r="A9" t="str">
            <v>A</v>
          </cell>
        </row>
      </sheetData>
      <sheetData sheetId="31291">
        <row r="9">
          <cell r="A9" t="str">
            <v>A</v>
          </cell>
        </row>
      </sheetData>
      <sheetData sheetId="31292">
        <row r="9">
          <cell r="A9" t="str">
            <v>A</v>
          </cell>
        </row>
      </sheetData>
      <sheetData sheetId="31293">
        <row r="9">
          <cell r="A9" t="str">
            <v>A</v>
          </cell>
        </row>
      </sheetData>
      <sheetData sheetId="31294">
        <row r="9">
          <cell r="A9" t="str">
            <v>A</v>
          </cell>
        </row>
      </sheetData>
      <sheetData sheetId="31295">
        <row r="9">
          <cell r="A9" t="str">
            <v>A</v>
          </cell>
        </row>
      </sheetData>
      <sheetData sheetId="31296">
        <row r="9">
          <cell r="A9" t="str">
            <v>A</v>
          </cell>
        </row>
      </sheetData>
      <sheetData sheetId="31297">
        <row r="9">
          <cell r="A9" t="str">
            <v>A</v>
          </cell>
        </row>
      </sheetData>
      <sheetData sheetId="31298">
        <row r="9">
          <cell r="A9" t="str">
            <v>A</v>
          </cell>
        </row>
      </sheetData>
      <sheetData sheetId="31299">
        <row r="9">
          <cell r="A9" t="str">
            <v>A</v>
          </cell>
        </row>
      </sheetData>
      <sheetData sheetId="31300">
        <row r="9">
          <cell r="A9" t="str">
            <v>A</v>
          </cell>
        </row>
      </sheetData>
      <sheetData sheetId="31301">
        <row r="9">
          <cell r="A9" t="str">
            <v>A</v>
          </cell>
        </row>
      </sheetData>
      <sheetData sheetId="31302">
        <row r="9">
          <cell r="A9" t="str">
            <v>A</v>
          </cell>
        </row>
      </sheetData>
      <sheetData sheetId="31303">
        <row r="9">
          <cell r="A9" t="str">
            <v>A</v>
          </cell>
        </row>
      </sheetData>
      <sheetData sheetId="31304">
        <row r="9">
          <cell r="A9" t="str">
            <v>A</v>
          </cell>
        </row>
      </sheetData>
      <sheetData sheetId="31305">
        <row r="9">
          <cell r="A9" t="str">
            <v>A</v>
          </cell>
        </row>
      </sheetData>
      <sheetData sheetId="31306">
        <row r="9">
          <cell r="A9" t="str">
            <v>A</v>
          </cell>
        </row>
      </sheetData>
      <sheetData sheetId="31307">
        <row r="9">
          <cell r="A9" t="str">
            <v>A</v>
          </cell>
        </row>
      </sheetData>
      <sheetData sheetId="31308">
        <row r="9">
          <cell r="A9" t="str">
            <v>A</v>
          </cell>
        </row>
      </sheetData>
      <sheetData sheetId="31309">
        <row r="9">
          <cell r="A9" t="str">
            <v>A</v>
          </cell>
        </row>
      </sheetData>
      <sheetData sheetId="31310">
        <row r="9">
          <cell r="A9" t="str">
            <v>A</v>
          </cell>
        </row>
      </sheetData>
      <sheetData sheetId="31311">
        <row r="9">
          <cell r="A9" t="str">
            <v>A</v>
          </cell>
        </row>
      </sheetData>
      <sheetData sheetId="31312">
        <row r="9">
          <cell r="A9" t="str">
            <v>A</v>
          </cell>
        </row>
      </sheetData>
      <sheetData sheetId="31313">
        <row r="9">
          <cell r="A9" t="str">
            <v>A</v>
          </cell>
        </row>
      </sheetData>
      <sheetData sheetId="31314">
        <row r="9">
          <cell r="A9" t="str">
            <v>A</v>
          </cell>
        </row>
      </sheetData>
      <sheetData sheetId="31315">
        <row r="9">
          <cell r="A9" t="str">
            <v>A</v>
          </cell>
        </row>
      </sheetData>
      <sheetData sheetId="31316">
        <row r="9">
          <cell r="A9" t="str">
            <v>A</v>
          </cell>
        </row>
      </sheetData>
      <sheetData sheetId="31317">
        <row r="9">
          <cell r="A9" t="str">
            <v>A</v>
          </cell>
        </row>
      </sheetData>
      <sheetData sheetId="31318">
        <row r="9">
          <cell r="A9" t="str">
            <v>A</v>
          </cell>
        </row>
      </sheetData>
      <sheetData sheetId="31319">
        <row r="9">
          <cell r="A9" t="str">
            <v>A</v>
          </cell>
        </row>
      </sheetData>
      <sheetData sheetId="31320">
        <row r="9">
          <cell r="A9" t="str">
            <v>A</v>
          </cell>
        </row>
      </sheetData>
      <sheetData sheetId="31321">
        <row r="9">
          <cell r="A9" t="str">
            <v>A</v>
          </cell>
        </row>
      </sheetData>
      <sheetData sheetId="31322">
        <row r="9">
          <cell r="A9" t="str">
            <v>A</v>
          </cell>
        </row>
      </sheetData>
      <sheetData sheetId="31323">
        <row r="9">
          <cell r="A9" t="str">
            <v>A</v>
          </cell>
        </row>
      </sheetData>
      <sheetData sheetId="31324" refreshError="1"/>
      <sheetData sheetId="31325">
        <row r="9">
          <cell r="A9" t="str">
            <v>A</v>
          </cell>
        </row>
      </sheetData>
      <sheetData sheetId="31326">
        <row r="9">
          <cell r="A9" t="str">
            <v>A</v>
          </cell>
        </row>
      </sheetData>
      <sheetData sheetId="31327">
        <row r="9">
          <cell r="A9" t="str">
            <v>A</v>
          </cell>
        </row>
      </sheetData>
      <sheetData sheetId="31328">
        <row r="9">
          <cell r="A9" t="str">
            <v>A</v>
          </cell>
        </row>
      </sheetData>
      <sheetData sheetId="31329">
        <row r="9">
          <cell r="A9" t="str">
            <v>A</v>
          </cell>
        </row>
      </sheetData>
      <sheetData sheetId="31330">
        <row r="9">
          <cell r="A9" t="str">
            <v>A</v>
          </cell>
        </row>
      </sheetData>
      <sheetData sheetId="31331">
        <row r="9">
          <cell r="A9" t="str">
            <v>A</v>
          </cell>
        </row>
      </sheetData>
      <sheetData sheetId="31332">
        <row r="9">
          <cell r="A9" t="str">
            <v>A</v>
          </cell>
        </row>
      </sheetData>
      <sheetData sheetId="31333">
        <row r="9">
          <cell r="A9" t="str">
            <v>A</v>
          </cell>
        </row>
      </sheetData>
      <sheetData sheetId="31334">
        <row r="9">
          <cell r="A9" t="str">
            <v>A</v>
          </cell>
        </row>
      </sheetData>
      <sheetData sheetId="31335">
        <row r="9">
          <cell r="A9" t="str">
            <v>A</v>
          </cell>
        </row>
      </sheetData>
      <sheetData sheetId="31336">
        <row r="9">
          <cell r="A9" t="str">
            <v>A</v>
          </cell>
        </row>
      </sheetData>
      <sheetData sheetId="31337">
        <row r="9">
          <cell r="A9" t="str">
            <v>A</v>
          </cell>
        </row>
      </sheetData>
      <sheetData sheetId="31338">
        <row r="9">
          <cell r="A9" t="str">
            <v>A</v>
          </cell>
        </row>
      </sheetData>
      <sheetData sheetId="31339">
        <row r="9">
          <cell r="A9" t="str">
            <v>A</v>
          </cell>
        </row>
      </sheetData>
      <sheetData sheetId="31340">
        <row r="9">
          <cell r="A9" t="str">
            <v>A</v>
          </cell>
        </row>
      </sheetData>
      <sheetData sheetId="31341">
        <row r="9">
          <cell r="A9" t="str">
            <v>A</v>
          </cell>
        </row>
      </sheetData>
      <sheetData sheetId="31342">
        <row r="9">
          <cell r="A9" t="str">
            <v>A</v>
          </cell>
        </row>
      </sheetData>
      <sheetData sheetId="31343">
        <row r="9">
          <cell r="A9" t="str">
            <v>A</v>
          </cell>
        </row>
      </sheetData>
      <sheetData sheetId="31344">
        <row r="9">
          <cell r="A9" t="str">
            <v>A</v>
          </cell>
        </row>
      </sheetData>
      <sheetData sheetId="31345" refreshError="1"/>
      <sheetData sheetId="31346">
        <row r="9">
          <cell r="A9" t="str">
            <v>A</v>
          </cell>
        </row>
      </sheetData>
      <sheetData sheetId="31347">
        <row r="9">
          <cell r="A9" t="str">
            <v>A</v>
          </cell>
        </row>
      </sheetData>
      <sheetData sheetId="31348">
        <row r="9">
          <cell r="A9" t="str">
            <v>A</v>
          </cell>
        </row>
      </sheetData>
      <sheetData sheetId="31349">
        <row r="9">
          <cell r="A9" t="str">
            <v>A</v>
          </cell>
        </row>
      </sheetData>
      <sheetData sheetId="31350" refreshError="1"/>
      <sheetData sheetId="31351">
        <row r="9">
          <cell r="A9" t="str">
            <v>A</v>
          </cell>
        </row>
      </sheetData>
      <sheetData sheetId="31352">
        <row r="9">
          <cell r="A9" t="str">
            <v>A</v>
          </cell>
        </row>
      </sheetData>
      <sheetData sheetId="31353" refreshError="1"/>
      <sheetData sheetId="31354" refreshError="1"/>
      <sheetData sheetId="31355" refreshError="1"/>
      <sheetData sheetId="31356" refreshError="1"/>
      <sheetData sheetId="31357">
        <row r="9">
          <cell r="A9" t="str">
            <v>A</v>
          </cell>
        </row>
      </sheetData>
      <sheetData sheetId="31358" refreshError="1"/>
      <sheetData sheetId="31359">
        <row r="9">
          <cell r="A9" t="str">
            <v>A</v>
          </cell>
        </row>
      </sheetData>
      <sheetData sheetId="31360">
        <row r="9">
          <cell r="A9" t="str">
            <v>A</v>
          </cell>
        </row>
      </sheetData>
      <sheetData sheetId="31361" refreshError="1"/>
      <sheetData sheetId="31362">
        <row r="9">
          <cell r="A9" t="str">
            <v>A</v>
          </cell>
        </row>
      </sheetData>
      <sheetData sheetId="31363">
        <row r="9">
          <cell r="A9" t="str">
            <v>A</v>
          </cell>
        </row>
      </sheetData>
      <sheetData sheetId="31364" refreshError="1"/>
      <sheetData sheetId="31365" refreshError="1"/>
      <sheetData sheetId="31366">
        <row r="9">
          <cell r="A9" t="str">
            <v>A</v>
          </cell>
        </row>
      </sheetData>
      <sheetData sheetId="31367">
        <row r="9">
          <cell r="A9" t="str">
            <v>A</v>
          </cell>
        </row>
      </sheetData>
      <sheetData sheetId="31368">
        <row r="9">
          <cell r="A9" t="str">
            <v>A</v>
          </cell>
        </row>
      </sheetData>
      <sheetData sheetId="31369">
        <row r="9">
          <cell r="A9" t="str">
            <v>A</v>
          </cell>
        </row>
      </sheetData>
      <sheetData sheetId="31370">
        <row r="9">
          <cell r="A9" t="str">
            <v>A</v>
          </cell>
        </row>
      </sheetData>
      <sheetData sheetId="31371">
        <row r="9">
          <cell r="A9" t="str">
            <v>A</v>
          </cell>
        </row>
      </sheetData>
      <sheetData sheetId="31372">
        <row r="9">
          <cell r="A9" t="str">
            <v>A</v>
          </cell>
        </row>
      </sheetData>
      <sheetData sheetId="31373">
        <row r="9">
          <cell r="A9" t="str">
            <v>A</v>
          </cell>
        </row>
      </sheetData>
      <sheetData sheetId="31374" refreshError="1"/>
      <sheetData sheetId="31375" refreshError="1"/>
      <sheetData sheetId="31376" refreshError="1"/>
      <sheetData sheetId="31377" refreshError="1"/>
      <sheetData sheetId="31378" refreshError="1"/>
      <sheetData sheetId="31379" refreshError="1"/>
      <sheetData sheetId="31380" refreshError="1"/>
      <sheetData sheetId="31381" refreshError="1"/>
      <sheetData sheetId="31382" refreshError="1"/>
      <sheetData sheetId="31383">
        <row r="9">
          <cell r="A9" t="str">
            <v>A</v>
          </cell>
        </row>
      </sheetData>
      <sheetData sheetId="31384">
        <row r="9">
          <cell r="A9" t="str">
            <v>A</v>
          </cell>
        </row>
      </sheetData>
      <sheetData sheetId="31385">
        <row r="9">
          <cell r="A9" t="str">
            <v>A</v>
          </cell>
        </row>
      </sheetData>
      <sheetData sheetId="31386">
        <row r="9">
          <cell r="A9" t="str">
            <v>A</v>
          </cell>
        </row>
      </sheetData>
      <sheetData sheetId="31387">
        <row r="9">
          <cell r="A9" t="str">
            <v>A</v>
          </cell>
        </row>
      </sheetData>
      <sheetData sheetId="31388">
        <row r="9">
          <cell r="A9" t="str">
            <v>A</v>
          </cell>
        </row>
      </sheetData>
      <sheetData sheetId="31389">
        <row r="9">
          <cell r="A9" t="str">
            <v>A</v>
          </cell>
        </row>
      </sheetData>
      <sheetData sheetId="31390">
        <row r="9">
          <cell r="A9" t="str">
            <v>A</v>
          </cell>
        </row>
      </sheetData>
      <sheetData sheetId="31391">
        <row r="9">
          <cell r="A9" t="str">
            <v>A</v>
          </cell>
        </row>
      </sheetData>
      <sheetData sheetId="31392">
        <row r="9">
          <cell r="A9" t="str">
            <v>A</v>
          </cell>
        </row>
      </sheetData>
      <sheetData sheetId="31393">
        <row r="9">
          <cell r="A9" t="str">
            <v>A</v>
          </cell>
        </row>
      </sheetData>
      <sheetData sheetId="31394">
        <row r="9">
          <cell r="A9" t="str">
            <v>A</v>
          </cell>
        </row>
      </sheetData>
      <sheetData sheetId="31395">
        <row r="9">
          <cell r="A9" t="str">
            <v>A</v>
          </cell>
        </row>
      </sheetData>
      <sheetData sheetId="31396">
        <row r="9">
          <cell r="A9" t="str">
            <v>A</v>
          </cell>
        </row>
      </sheetData>
      <sheetData sheetId="31397">
        <row r="9">
          <cell r="A9" t="str">
            <v>A</v>
          </cell>
        </row>
      </sheetData>
      <sheetData sheetId="31398">
        <row r="9">
          <cell r="A9" t="str">
            <v>A</v>
          </cell>
        </row>
      </sheetData>
      <sheetData sheetId="31399">
        <row r="9">
          <cell r="A9" t="str">
            <v>A</v>
          </cell>
        </row>
      </sheetData>
      <sheetData sheetId="31400">
        <row r="9">
          <cell r="A9" t="str">
            <v>A</v>
          </cell>
        </row>
      </sheetData>
      <sheetData sheetId="31401">
        <row r="9">
          <cell r="A9" t="str">
            <v>A</v>
          </cell>
        </row>
      </sheetData>
      <sheetData sheetId="31402">
        <row r="9">
          <cell r="A9" t="str">
            <v>A</v>
          </cell>
        </row>
      </sheetData>
      <sheetData sheetId="31403">
        <row r="9">
          <cell r="A9" t="str">
            <v>A</v>
          </cell>
        </row>
      </sheetData>
      <sheetData sheetId="31404">
        <row r="9">
          <cell r="A9" t="str">
            <v>A</v>
          </cell>
        </row>
      </sheetData>
      <sheetData sheetId="31405">
        <row r="9">
          <cell r="A9" t="str">
            <v>A</v>
          </cell>
        </row>
      </sheetData>
      <sheetData sheetId="31406">
        <row r="9">
          <cell r="A9" t="str">
            <v>A</v>
          </cell>
        </row>
      </sheetData>
      <sheetData sheetId="31407">
        <row r="9">
          <cell r="A9" t="str">
            <v>A</v>
          </cell>
        </row>
      </sheetData>
      <sheetData sheetId="31408">
        <row r="9">
          <cell r="A9" t="str">
            <v>A</v>
          </cell>
        </row>
      </sheetData>
      <sheetData sheetId="31409">
        <row r="9">
          <cell r="A9" t="str">
            <v>A</v>
          </cell>
        </row>
      </sheetData>
      <sheetData sheetId="31410">
        <row r="9">
          <cell r="A9" t="str">
            <v>A</v>
          </cell>
        </row>
      </sheetData>
      <sheetData sheetId="31411">
        <row r="9">
          <cell r="A9" t="str">
            <v>A</v>
          </cell>
        </row>
      </sheetData>
      <sheetData sheetId="31412">
        <row r="9">
          <cell r="A9" t="str">
            <v>A</v>
          </cell>
        </row>
      </sheetData>
      <sheetData sheetId="31413">
        <row r="9">
          <cell r="A9" t="str">
            <v>A</v>
          </cell>
        </row>
      </sheetData>
      <sheetData sheetId="31414">
        <row r="9">
          <cell r="A9" t="str">
            <v>A</v>
          </cell>
        </row>
      </sheetData>
      <sheetData sheetId="31415">
        <row r="9">
          <cell r="A9" t="str">
            <v>A</v>
          </cell>
        </row>
      </sheetData>
      <sheetData sheetId="31416">
        <row r="9">
          <cell r="A9" t="str">
            <v>A</v>
          </cell>
        </row>
      </sheetData>
      <sheetData sheetId="31417">
        <row r="9">
          <cell r="A9" t="str">
            <v>A</v>
          </cell>
        </row>
      </sheetData>
      <sheetData sheetId="31418">
        <row r="9">
          <cell r="A9" t="str">
            <v>A</v>
          </cell>
        </row>
      </sheetData>
      <sheetData sheetId="31419">
        <row r="9">
          <cell r="A9" t="str">
            <v>A</v>
          </cell>
        </row>
      </sheetData>
      <sheetData sheetId="31420">
        <row r="9">
          <cell r="A9" t="str">
            <v>A</v>
          </cell>
        </row>
      </sheetData>
      <sheetData sheetId="31421">
        <row r="9">
          <cell r="A9" t="str">
            <v>A</v>
          </cell>
        </row>
      </sheetData>
      <sheetData sheetId="31422" refreshError="1"/>
      <sheetData sheetId="31423" refreshError="1"/>
      <sheetData sheetId="31424" refreshError="1"/>
      <sheetData sheetId="31425" refreshError="1"/>
      <sheetData sheetId="31426" refreshError="1"/>
      <sheetData sheetId="31427" refreshError="1"/>
      <sheetData sheetId="31428" refreshError="1"/>
      <sheetData sheetId="31429" refreshError="1"/>
      <sheetData sheetId="31430" refreshError="1"/>
      <sheetData sheetId="31431" refreshError="1"/>
      <sheetData sheetId="31432" refreshError="1"/>
      <sheetData sheetId="31433" refreshError="1"/>
      <sheetData sheetId="31434" refreshError="1"/>
      <sheetData sheetId="31435" refreshError="1"/>
      <sheetData sheetId="31436" refreshError="1"/>
      <sheetData sheetId="31437" refreshError="1"/>
      <sheetData sheetId="31438" refreshError="1"/>
      <sheetData sheetId="31439" refreshError="1"/>
      <sheetData sheetId="31440" refreshError="1"/>
      <sheetData sheetId="31441" refreshError="1"/>
      <sheetData sheetId="31442" refreshError="1"/>
      <sheetData sheetId="31443" refreshError="1"/>
      <sheetData sheetId="31444" refreshError="1"/>
      <sheetData sheetId="31445" refreshError="1"/>
      <sheetData sheetId="31446" refreshError="1"/>
      <sheetData sheetId="31447" refreshError="1"/>
      <sheetData sheetId="31448" refreshError="1"/>
      <sheetData sheetId="31449" refreshError="1"/>
      <sheetData sheetId="31450" refreshError="1"/>
      <sheetData sheetId="31451" refreshError="1"/>
      <sheetData sheetId="31452" refreshError="1"/>
      <sheetData sheetId="31453" refreshError="1"/>
      <sheetData sheetId="31454" refreshError="1"/>
      <sheetData sheetId="31455" refreshError="1"/>
      <sheetData sheetId="31456" refreshError="1"/>
      <sheetData sheetId="31457" refreshError="1"/>
      <sheetData sheetId="31458" refreshError="1"/>
      <sheetData sheetId="31459" refreshError="1"/>
      <sheetData sheetId="31460" refreshError="1"/>
      <sheetData sheetId="31461" refreshError="1"/>
      <sheetData sheetId="31462" refreshError="1"/>
      <sheetData sheetId="31463" refreshError="1"/>
      <sheetData sheetId="31464" refreshError="1"/>
      <sheetData sheetId="31465" refreshError="1"/>
      <sheetData sheetId="31466" refreshError="1"/>
      <sheetData sheetId="31467" refreshError="1"/>
      <sheetData sheetId="31468" refreshError="1"/>
      <sheetData sheetId="31469" refreshError="1"/>
      <sheetData sheetId="31470" refreshError="1"/>
      <sheetData sheetId="31471" refreshError="1"/>
      <sheetData sheetId="31472" refreshError="1"/>
      <sheetData sheetId="31473" refreshError="1"/>
      <sheetData sheetId="31474" refreshError="1"/>
      <sheetData sheetId="31475" refreshError="1"/>
      <sheetData sheetId="31476" refreshError="1"/>
      <sheetData sheetId="31477" refreshError="1"/>
      <sheetData sheetId="31478" refreshError="1"/>
      <sheetData sheetId="31479" refreshError="1"/>
      <sheetData sheetId="31480" refreshError="1"/>
      <sheetData sheetId="31481" refreshError="1"/>
      <sheetData sheetId="31482" refreshError="1"/>
      <sheetData sheetId="31483" refreshError="1"/>
      <sheetData sheetId="31484" refreshError="1"/>
      <sheetData sheetId="31485" refreshError="1"/>
      <sheetData sheetId="31486" refreshError="1"/>
      <sheetData sheetId="31487" refreshError="1"/>
      <sheetData sheetId="31488" refreshError="1"/>
      <sheetData sheetId="31489" refreshError="1"/>
      <sheetData sheetId="31490" refreshError="1"/>
      <sheetData sheetId="31491" refreshError="1"/>
      <sheetData sheetId="31492" refreshError="1"/>
      <sheetData sheetId="31493">
        <row r="9">
          <cell r="A9" t="str">
            <v>A</v>
          </cell>
        </row>
      </sheetData>
      <sheetData sheetId="31494">
        <row r="9">
          <cell r="A9" t="str">
            <v>A</v>
          </cell>
        </row>
      </sheetData>
      <sheetData sheetId="31495">
        <row r="9">
          <cell r="A9" t="str">
            <v>A</v>
          </cell>
        </row>
      </sheetData>
      <sheetData sheetId="31496">
        <row r="9">
          <cell r="A9" t="str">
            <v>A</v>
          </cell>
        </row>
      </sheetData>
      <sheetData sheetId="31497">
        <row r="9">
          <cell r="A9" t="str">
            <v>A</v>
          </cell>
        </row>
      </sheetData>
      <sheetData sheetId="31498">
        <row r="9">
          <cell r="A9" t="str">
            <v>A</v>
          </cell>
        </row>
      </sheetData>
      <sheetData sheetId="31499">
        <row r="9">
          <cell r="A9" t="str">
            <v>A</v>
          </cell>
        </row>
      </sheetData>
      <sheetData sheetId="31500">
        <row r="9">
          <cell r="A9" t="str">
            <v>A</v>
          </cell>
        </row>
      </sheetData>
      <sheetData sheetId="31501">
        <row r="9">
          <cell r="A9" t="str">
            <v>A</v>
          </cell>
        </row>
      </sheetData>
      <sheetData sheetId="31502">
        <row r="9">
          <cell r="A9" t="str">
            <v>A</v>
          </cell>
        </row>
      </sheetData>
      <sheetData sheetId="31503">
        <row r="9">
          <cell r="A9" t="str">
            <v>A</v>
          </cell>
        </row>
      </sheetData>
      <sheetData sheetId="31504">
        <row r="9">
          <cell r="A9" t="str">
            <v>A</v>
          </cell>
        </row>
      </sheetData>
      <sheetData sheetId="31505">
        <row r="9">
          <cell r="A9" t="str">
            <v>A</v>
          </cell>
        </row>
      </sheetData>
      <sheetData sheetId="31506">
        <row r="9">
          <cell r="A9" t="str">
            <v>A</v>
          </cell>
        </row>
      </sheetData>
      <sheetData sheetId="31507">
        <row r="9">
          <cell r="A9" t="str">
            <v>A</v>
          </cell>
        </row>
      </sheetData>
      <sheetData sheetId="31508">
        <row r="9">
          <cell r="A9" t="str">
            <v>A</v>
          </cell>
        </row>
      </sheetData>
      <sheetData sheetId="31509">
        <row r="9">
          <cell r="A9" t="str">
            <v>A</v>
          </cell>
        </row>
      </sheetData>
      <sheetData sheetId="31510">
        <row r="9">
          <cell r="A9" t="str">
            <v>A</v>
          </cell>
        </row>
      </sheetData>
      <sheetData sheetId="31511">
        <row r="9">
          <cell r="A9" t="str">
            <v>A</v>
          </cell>
        </row>
      </sheetData>
      <sheetData sheetId="31512">
        <row r="9">
          <cell r="A9" t="str">
            <v>A</v>
          </cell>
        </row>
      </sheetData>
      <sheetData sheetId="31513">
        <row r="9">
          <cell r="A9" t="str">
            <v>A</v>
          </cell>
        </row>
      </sheetData>
      <sheetData sheetId="31514">
        <row r="9">
          <cell r="A9" t="str">
            <v>A</v>
          </cell>
        </row>
      </sheetData>
      <sheetData sheetId="31515">
        <row r="9">
          <cell r="A9" t="str">
            <v>A</v>
          </cell>
        </row>
      </sheetData>
      <sheetData sheetId="31516">
        <row r="9">
          <cell r="A9" t="str">
            <v>A</v>
          </cell>
        </row>
      </sheetData>
      <sheetData sheetId="31517">
        <row r="9">
          <cell r="A9" t="str">
            <v>A</v>
          </cell>
        </row>
      </sheetData>
      <sheetData sheetId="31518">
        <row r="9">
          <cell r="A9" t="str">
            <v>A</v>
          </cell>
        </row>
      </sheetData>
      <sheetData sheetId="31519">
        <row r="9">
          <cell r="A9" t="str">
            <v>A</v>
          </cell>
        </row>
      </sheetData>
      <sheetData sheetId="31520">
        <row r="9">
          <cell r="A9" t="str">
            <v>A</v>
          </cell>
        </row>
      </sheetData>
      <sheetData sheetId="31521">
        <row r="9">
          <cell r="A9" t="str">
            <v>A</v>
          </cell>
        </row>
      </sheetData>
      <sheetData sheetId="31522">
        <row r="9">
          <cell r="A9" t="str">
            <v>A</v>
          </cell>
        </row>
      </sheetData>
      <sheetData sheetId="31523">
        <row r="9">
          <cell r="A9" t="str">
            <v>A</v>
          </cell>
        </row>
      </sheetData>
      <sheetData sheetId="31524">
        <row r="9">
          <cell r="A9" t="str">
            <v>A</v>
          </cell>
        </row>
      </sheetData>
      <sheetData sheetId="31525">
        <row r="9">
          <cell r="A9" t="str">
            <v>A</v>
          </cell>
        </row>
      </sheetData>
      <sheetData sheetId="31526">
        <row r="9">
          <cell r="A9" t="str">
            <v>A</v>
          </cell>
        </row>
      </sheetData>
      <sheetData sheetId="31527">
        <row r="9">
          <cell r="A9" t="str">
            <v>A</v>
          </cell>
        </row>
      </sheetData>
      <sheetData sheetId="31528">
        <row r="9">
          <cell r="A9" t="str">
            <v>A</v>
          </cell>
        </row>
      </sheetData>
      <sheetData sheetId="31529">
        <row r="9">
          <cell r="A9" t="str">
            <v>A</v>
          </cell>
        </row>
      </sheetData>
      <sheetData sheetId="31530">
        <row r="9">
          <cell r="A9" t="str">
            <v>A</v>
          </cell>
        </row>
      </sheetData>
      <sheetData sheetId="31531">
        <row r="9">
          <cell r="A9" t="str">
            <v>A</v>
          </cell>
        </row>
      </sheetData>
      <sheetData sheetId="31532">
        <row r="9">
          <cell r="A9" t="str">
            <v>A</v>
          </cell>
        </row>
      </sheetData>
      <sheetData sheetId="31533">
        <row r="9">
          <cell r="A9" t="str">
            <v>A</v>
          </cell>
        </row>
      </sheetData>
      <sheetData sheetId="31534">
        <row r="9">
          <cell r="A9" t="str">
            <v>A</v>
          </cell>
        </row>
      </sheetData>
      <sheetData sheetId="31535">
        <row r="9">
          <cell r="A9" t="str">
            <v>A</v>
          </cell>
        </row>
      </sheetData>
      <sheetData sheetId="31536">
        <row r="9">
          <cell r="A9" t="str">
            <v>A</v>
          </cell>
        </row>
      </sheetData>
      <sheetData sheetId="31537">
        <row r="9">
          <cell r="A9" t="str">
            <v>A</v>
          </cell>
        </row>
      </sheetData>
      <sheetData sheetId="31538">
        <row r="9">
          <cell r="A9" t="str">
            <v>A</v>
          </cell>
        </row>
      </sheetData>
      <sheetData sheetId="31539">
        <row r="9">
          <cell r="A9" t="str">
            <v>A</v>
          </cell>
        </row>
      </sheetData>
      <sheetData sheetId="31540">
        <row r="9">
          <cell r="A9" t="str">
            <v>A</v>
          </cell>
        </row>
      </sheetData>
      <sheetData sheetId="31541">
        <row r="9">
          <cell r="A9" t="str">
            <v>A</v>
          </cell>
        </row>
      </sheetData>
      <sheetData sheetId="31542">
        <row r="9">
          <cell r="A9" t="str">
            <v>A</v>
          </cell>
        </row>
      </sheetData>
      <sheetData sheetId="31543">
        <row r="9">
          <cell r="A9" t="str">
            <v>A</v>
          </cell>
        </row>
      </sheetData>
      <sheetData sheetId="31544">
        <row r="9">
          <cell r="A9" t="str">
            <v>A</v>
          </cell>
        </row>
      </sheetData>
      <sheetData sheetId="31545">
        <row r="9">
          <cell r="A9" t="str">
            <v>A</v>
          </cell>
        </row>
      </sheetData>
      <sheetData sheetId="31546">
        <row r="9">
          <cell r="A9" t="str">
            <v>A</v>
          </cell>
        </row>
      </sheetData>
      <sheetData sheetId="31547" refreshError="1"/>
      <sheetData sheetId="31548" refreshError="1"/>
      <sheetData sheetId="31549">
        <row r="9">
          <cell r="A9" t="str">
            <v>A</v>
          </cell>
        </row>
      </sheetData>
      <sheetData sheetId="31550">
        <row r="9">
          <cell r="A9" t="str">
            <v>A</v>
          </cell>
        </row>
      </sheetData>
      <sheetData sheetId="31551">
        <row r="9">
          <cell r="A9" t="str">
            <v>A</v>
          </cell>
        </row>
      </sheetData>
      <sheetData sheetId="31552" refreshError="1"/>
      <sheetData sheetId="31553" refreshError="1"/>
      <sheetData sheetId="31554" refreshError="1"/>
      <sheetData sheetId="31555" refreshError="1"/>
      <sheetData sheetId="31556" refreshError="1"/>
      <sheetData sheetId="31557" refreshError="1"/>
      <sheetData sheetId="31558" refreshError="1"/>
      <sheetData sheetId="31559" refreshError="1"/>
      <sheetData sheetId="31560" refreshError="1"/>
      <sheetData sheetId="31561" refreshError="1"/>
      <sheetData sheetId="31562" refreshError="1"/>
      <sheetData sheetId="31563" refreshError="1"/>
      <sheetData sheetId="31564" refreshError="1"/>
      <sheetData sheetId="31565" refreshError="1"/>
      <sheetData sheetId="31566" refreshError="1"/>
      <sheetData sheetId="31567" refreshError="1"/>
      <sheetData sheetId="31568" refreshError="1"/>
      <sheetData sheetId="31569" refreshError="1"/>
      <sheetData sheetId="31570" refreshError="1"/>
      <sheetData sheetId="31571" refreshError="1"/>
      <sheetData sheetId="31572" refreshError="1"/>
      <sheetData sheetId="31573" refreshError="1"/>
      <sheetData sheetId="31574" refreshError="1"/>
      <sheetData sheetId="31575" refreshError="1"/>
      <sheetData sheetId="31576" refreshError="1"/>
      <sheetData sheetId="31577" refreshError="1"/>
      <sheetData sheetId="31578" refreshError="1"/>
      <sheetData sheetId="31579" refreshError="1"/>
      <sheetData sheetId="31580" refreshError="1"/>
      <sheetData sheetId="31581" refreshError="1"/>
      <sheetData sheetId="31582" refreshError="1"/>
      <sheetData sheetId="31583" refreshError="1"/>
      <sheetData sheetId="31584" refreshError="1"/>
      <sheetData sheetId="31585" refreshError="1"/>
      <sheetData sheetId="31586" refreshError="1"/>
      <sheetData sheetId="31587" refreshError="1"/>
      <sheetData sheetId="31588" refreshError="1"/>
      <sheetData sheetId="31589" refreshError="1"/>
      <sheetData sheetId="31590" refreshError="1"/>
      <sheetData sheetId="31591" refreshError="1"/>
      <sheetData sheetId="31592" refreshError="1"/>
      <sheetData sheetId="31593" refreshError="1"/>
      <sheetData sheetId="31594" refreshError="1"/>
      <sheetData sheetId="31595" refreshError="1"/>
      <sheetData sheetId="31596" refreshError="1"/>
      <sheetData sheetId="31597" refreshError="1"/>
      <sheetData sheetId="31598" refreshError="1"/>
      <sheetData sheetId="31599" refreshError="1"/>
      <sheetData sheetId="31600" refreshError="1"/>
      <sheetData sheetId="31601" refreshError="1"/>
      <sheetData sheetId="31602" refreshError="1"/>
      <sheetData sheetId="31603" refreshError="1"/>
      <sheetData sheetId="31604" refreshError="1"/>
      <sheetData sheetId="31605" refreshError="1"/>
      <sheetData sheetId="31606" refreshError="1"/>
      <sheetData sheetId="31607" refreshError="1"/>
      <sheetData sheetId="31608" refreshError="1"/>
      <sheetData sheetId="31609" refreshError="1"/>
      <sheetData sheetId="31610" refreshError="1"/>
      <sheetData sheetId="31611" refreshError="1"/>
      <sheetData sheetId="31612" refreshError="1"/>
      <sheetData sheetId="31613" refreshError="1"/>
      <sheetData sheetId="31614" refreshError="1"/>
      <sheetData sheetId="31615" refreshError="1"/>
      <sheetData sheetId="31616" refreshError="1"/>
      <sheetData sheetId="31617" refreshError="1"/>
      <sheetData sheetId="31618" refreshError="1"/>
      <sheetData sheetId="31619" refreshError="1"/>
      <sheetData sheetId="31620" refreshError="1"/>
      <sheetData sheetId="31621" refreshError="1"/>
      <sheetData sheetId="31622" refreshError="1"/>
      <sheetData sheetId="31623">
        <row r="9">
          <cell r="A9" t="str">
            <v>A</v>
          </cell>
        </row>
      </sheetData>
      <sheetData sheetId="31624" refreshError="1"/>
      <sheetData sheetId="31625" refreshError="1"/>
      <sheetData sheetId="31626" refreshError="1"/>
      <sheetData sheetId="31627" refreshError="1"/>
      <sheetData sheetId="31628">
        <row r="9">
          <cell r="A9" t="str">
            <v>A</v>
          </cell>
        </row>
      </sheetData>
      <sheetData sheetId="31629">
        <row r="9">
          <cell r="A9" t="str">
            <v>A</v>
          </cell>
        </row>
      </sheetData>
      <sheetData sheetId="31630">
        <row r="9">
          <cell r="A9" t="str">
            <v>A</v>
          </cell>
        </row>
      </sheetData>
      <sheetData sheetId="31631">
        <row r="9">
          <cell r="A9" t="str">
            <v>A</v>
          </cell>
        </row>
      </sheetData>
      <sheetData sheetId="31632">
        <row r="9">
          <cell r="A9" t="str">
            <v>A</v>
          </cell>
        </row>
      </sheetData>
      <sheetData sheetId="31633">
        <row r="9">
          <cell r="A9" t="str">
            <v>A</v>
          </cell>
        </row>
      </sheetData>
      <sheetData sheetId="31634">
        <row r="9">
          <cell r="A9" t="str">
            <v>A</v>
          </cell>
        </row>
      </sheetData>
      <sheetData sheetId="31635">
        <row r="9">
          <cell r="A9" t="str">
            <v>A</v>
          </cell>
        </row>
      </sheetData>
      <sheetData sheetId="31636">
        <row r="9">
          <cell r="A9" t="str">
            <v>A</v>
          </cell>
        </row>
      </sheetData>
      <sheetData sheetId="31637">
        <row r="9">
          <cell r="A9" t="str">
            <v>A</v>
          </cell>
        </row>
      </sheetData>
      <sheetData sheetId="31638">
        <row r="9">
          <cell r="A9" t="str">
            <v>A</v>
          </cell>
        </row>
      </sheetData>
      <sheetData sheetId="31639">
        <row r="9">
          <cell r="A9" t="str">
            <v>A</v>
          </cell>
        </row>
      </sheetData>
      <sheetData sheetId="31640">
        <row r="9">
          <cell r="A9" t="str">
            <v>A</v>
          </cell>
        </row>
      </sheetData>
      <sheetData sheetId="31641">
        <row r="9">
          <cell r="A9" t="str">
            <v>A</v>
          </cell>
        </row>
      </sheetData>
      <sheetData sheetId="31642">
        <row r="9">
          <cell r="A9" t="str">
            <v>A</v>
          </cell>
        </row>
      </sheetData>
      <sheetData sheetId="31643">
        <row r="9">
          <cell r="A9" t="str">
            <v>A</v>
          </cell>
        </row>
      </sheetData>
      <sheetData sheetId="31644">
        <row r="9">
          <cell r="A9" t="str">
            <v>A</v>
          </cell>
        </row>
      </sheetData>
      <sheetData sheetId="31645">
        <row r="9">
          <cell r="A9" t="str">
            <v>A</v>
          </cell>
        </row>
      </sheetData>
      <sheetData sheetId="31646">
        <row r="9">
          <cell r="A9" t="str">
            <v>A</v>
          </cell>
        </row>
      </sheetData>
      <sheetData sheetId="31647">
        <row r="9">
          <cell r="A9" t="str">
            <v>A</v>
          </cell>
        </row>
      </sheetData>
      <sheetData sheetId="31648">
        <row r="9">
          <cell r="A9" t="str">
            <v>A</v>
          </cell>
        </row>
      </sheetData>
      <sheetData sheetId="31649">
        <row r="9">
          <cell r="A9" t="str">
            <v>A</v>
          </cell>
        </row>
      </sheetData>
      <sheetData sheetId="31650">
        <row r="9">
          <cell r="A9" t="str">
            <v>A</v>
          </cell>
        </row>
      </sheetData>
      <sheetData sheetId="31651">
        <row r="9">
          <cell r="A9" t="str">
            <v>A</v>
          </cell>
        </row>
      </sheetData>
      <sheetData sheetId="31652">
        <row r="9">
          <cell r="A9" t="str">
            <v>A</v>
          </cell>
        </row>
      </sheetData>
      <sheetData sheetId="31653">
        <row r="9">
          <cell r="A9" t="str">
            <v>A</v>
          </cell>
        </row>
      </sheetData>
      <sheetData sheetId="31654">
        <row r="9">
          <cell r="A9" t="str">
            <v>A</v>
          </cell>
        </row>
      </sheetData>
      <sheetData sheetId="31655">
        <row r="9">
          <cell r="A9" t="str">
            <v>A</v>
          </cell>
        </row>
      </sheetData>
      <sheetData sheetId="31656">
        <row r="9">
          <cell r="A9" t="str">
            <v>A</v>
          </cell>
        </row>
      </sheetData>
      <sheetData sheetId="31657">
        <row r="9">
          <cell r="A9" t="str">
            <v>A</v>
          </cell>
        </row>
      </sheetData>
      <sheetData sheetId="31658">
        <row r="9">
          <cell r="A9" t="str">
            <v>A</v>
          </cell>
        </row>
      </sheetData>
      <sheetData sheetId="31659">
        <row r="9">
          <cell r="A9" t="str">
            <v>A</v>
          </cell>
        </row>
      </sheetData>
      <sheetData sheetId="31660">
        <row r="9">
          <cell r="A9" t="str">
            <v>A</v>
          </cell>
        </row>
      </sheetData>
      <sheetData sheetId="31661">
        <row r="9">
          <cell r="A9" t="str">
            <v>A</v>
          </cell>
        </row>
      </sheetData>
      <sheetData sheetId="31662">
        <row r="9">
          <cell r="A9" t="str">
            <v>A</v>
          </cell>
        </row>
      </sheetData>
      <sheetData sheetId="31663">
        <row r="9">
          <cell r="A9" t="str">
            <v>A</v>
          </cell>
        </row>
      </sheetData>
      <sheetData sheetId="31664">
        <row r="9">
          <cell r="A9" t="str">
            <v>A</v>
          </cell>
        </row>
      </sheetData>
      <sheetData sheetId="31665">
        <row r="9">
          <cell r="A9" t="str">
            <v>A</v>
          </cell>
        </row>
      </sheetData>
      <sheetData sheetId="31666">
        <row r="9">
          <cell r="A9" t="str">
            <v>A</v>
          </cell>
        </row>
      </sheetData>
      <sheetData sheetId="31667">
        <row r="9">
          <cell r="A9" t="str">
            <v>A</v>
          </cell>
        </row>
      </sheetData>
      <sheetData sheetId="31668">
        <row r="9">
          <cell r="A9" t="str">
            <v>A</v>
          </cell>
        </row>
      </sheetData>
      <sheetData sheetId="31669">
        <row r="9">
          <cell r="A9" t="str">
            <v>A</v>
          </cell>
        </row>
      </sheetData>
      <sheetData sheetId="31670">
        <row r="9">
          <cell r="A9" t="str">
            <v>A</v>
          </cell>
        </row>
      </sheetData>
      <sheetData sheetId="31671">
        <row r="9">
          <cell r="A9" t="str">
            <v>A</v>
          </cell>
        </row>
      </sheetData>
      <sheetData sheetId="31672" refreshError="1"/>
      <sheetData sheetId="31673" refreshError="1"/>
      <sheetData sheetId="31674">
        <row r="9">
          <cell r="A9" t="str">
            <v>A</v>
          </cell>
        </row>
      </sheetData>
      <sheetData sheetId="31675" refreshError="1"/>
      <sheetData sheetId="31676" refreshError="1"/>
      <sheetData sheetId="31677" refreshError="1"/>
      <sheetData sheetId="31678" refreshError="1"/>
      <sheetData sheetId="31679" refreshError="1"/>
      <sheetData sheetId="31680" refreshError="1"/>
      <sheetData sheetId="31681" refreshError="1"/>
      <sheetData sheetId="31682" refreshError="1"/>
      <sheetData sheetId="31683" refreshError="1"/>
      <sheetData sheetId="31684" refreshError="1"/>
      <sheetData sheetId="31685" refreshError="1"/>
      <sheetData sheetId="31686" refreshError="1"/>
      <sheetData sheetId="31687" refreshError="1"/>
      <sheetData sheetId="31688" refreshError="1"/>
      <sheetData sheetId="31689">
        <row r="9">
          <cell r="A9" t="str">
            <v>A</v>
          </cell>
        </row>
      </sheetData>
      <sheetData sheetId="31690">
        <row r="9">
          <cell r="A9" t="str">
            <v>A</v>
          </cell>
        </row>
      </sheetData>
      <sheetData sheetId="31691">
        <row r="9">
          <cell r="A9" t="str">
            <v>A</v>
          </cell>
        </row>
      </sheetData>
      <sheetData sheetId="31692">
        <row r="9">
          <cell r="A9" t="str">
            <v>A</v>
          </cell>
        </row>
      </sheetData>
      <sheetData sheetId="31693">
        <row r="9">
          <cell r="A9" t="str">
            <v>A</v>
          </cell>
        </row>
      </sheetData>
      <sheetData sheetId="31694">
        <row r="9">
          <cell r="A9" t="str">
            <v>A</v>
          </cell>
        </row>
      </sheetData>
      <sheetData sheetId="31695">
        <row r="9">
          <cell r="A9" t="str">
            <v>A</v>
          </cell>
        </row>
      </sheetData>
      <sheetData sheetId="31696">
        <row r="9">
          <cell r="A9" t="str">
            <v>A</v>
          </cell>
        </row>
      </sheetData>
      <sheetData sheetId="31697">
        <row r="9">
          <cell r="A9" t="str">
            <v>A</v>
          </cell>
        </row>
      </sheetData>
      <sheetData sheetId="31698">
        <row r="9">
          <cell r="A9" t="str">
            <v>A</v>
          </cell>
        </row>
      </sheetData>
      <sheetData sheetId="31699">
        <row r="9">
          <cell r="A9" t="str">
            <v>A</v>
          </cell>
        </row>
      </sheetData>
      <sheetData sheetId="31700">
        <row r="9">
          <cell r="A9" t="str">
            <v>A</v>
          </cell>
        </row>
      </sheetData>
      <sheetData sheetId="31701">
        <row r="9">
          <cell r="A9" t="str">
            <v>A</v>
          </cell>
        </row>
      </sheetData>
      <sheetData sheetId="31702">
        <row r="9">
          <cell r="A9" t="str">
            <v>A</v>
          </cell>
        </row>
      </sheetData>
      <sheetData sheetId="31703">
        <row r="9">
          <cell r="A9" t="str">
            <v>A</v>
          </cell>
        </row>
      </sheetData>
      <sheetData sheetId="31704">
        <row r="9">
          <cell r="A9" t="str">
            <v>A</v>
          </cell>
        </row>
      </sheetData>
      <sheetData sheetId="31705">
        <row r="9">
          <cell r="A9" t="str">
            <v>A</v>
          </cell>
        </row>
      </sheetData>
      <sheetData sheetId="31706">
        <row r="9">
          <cell r="A9" t="str">
            <v>A</v>
          </cell>
        </row>
      </sheetData>
      <sheetData sheetId="31707">
        <row r="9">
          <cell r="A9" t="str">
            <v>A</v>
          </cell>
        </row>
      </sheetData>
      <sheetData sheetId="31708">
        <row r="9">
          <cell r="A9" t="str">
            <v>A</v>
          </cell>
        </row>
      </sheetData>
      <sheetData sheetId="31709">
        <row r="9">
          <cell r="A9" t="str">
            <v>A</v>
          </cell>
        </row>
      </sheetData>
      <sheetData sheetId="31710">
        <row r="9">
          <cell r="A9" t="str">
            <v>A</v>
          </cell>
        </row>
      </sheetData>
      <sheetData sheetId="31711">
        <row r="9">
          <cell r="A9" t="str">
            <v>A</v>
          </cell>
        </row>
      </sheetData>
      <sheetData sheetId="31712">
        <row r="9">
          <cell r="A9" t="str">
            <v>A</v>
          </cell>
        </row>
      </sheetData>
      <sheetData sheetId="31713">
        <row r="9">
          <cell r="A9" t="str">
            <v>A</v>
          </cell>
        </row>
      </sheetData>
      <sheetData sheetId="31714">
        <row r="9">
          <cell r="A9" t="str">
            <v>A</v>
          </cell>
        </row>
      </sheetData>
      <sheetData sheetId="31715">
        <row r="9">
          <cell r="A9" t="str">
            <v>A</v>
          </cell>
        </row>
      </sheetData>
      <sheetData sheetId="31716" refreshError="1"/>
      <sheetData sheetId="31717">
        <row r="9">
          <cell r="A9" t="str">
            <v>A</v>
          </cell>
        </row>
      </sheetData>
      <sheetData sheetId="31718">
        <row r="9">
          <cell r="A9" t="str">
            <v>A</v>
          </cell>
        </row>
      </sheetData>
      <sheetData sheetId="31719">
        <row r="9">
          <cell r="A9" t="str">
            <v>A</v>
          </cell>
        </row>
      </sheetData>
      <sheetData sheetId="31720">
        <row r="9">
          <cell r="A9" t="str">
            <v>A</v>
          </cell>
        </row>
      </sheetData>
      <sheetData sheetId="31721">
        <row r="9">
          <cell r="A9" t="str">
            <v>A</v>
          </cell>
        </row>
      </sheetData>
      <sheetData sheetId="31722">
        <row r="9">
          <cell r="A9" t="str">
            <v>A</v>
          </cell>
        </row>
      </sheetData>
      <sheetData sheetId="31723">
        <row r="9">
          <cell r="A9" t="str">
            <v>A</v>
          </cell>
        </row>
      </sheetData>
      <sheetData sheetId="31724">
        <row r="9">
          <cell r="A9" t="str">
            <v>A</v>
          </cell>
        </row>
      </sheetData>
      <sheetData sheetId="31725">
        <row r="9">
          <cell r="A9" t="str">
            <v>A</v>
          </cell>
        </row>
      </sheetData>
      <sheetData sheetId="31726">
        <row r="9">
          <cell r="A9" t="str">
            <v>A</v>
          </cell>
        </row>
      </sheetData>
      <sheetData sheetId="31727">
        <row r="9">
          <cell r="A9" t="str">
            <v>A</v>
          </cell>
        </row>
      </sheetData>
      <sheetData sheetId="31728">
        <row r="9">
          <cell r="A9" t="str">
            <v>A</v>
          </cell>
        </row>
      </sheetData>
      <sheetData sheetId="31729">
        <row r="9">
          <cell r="A9" t="str">
            <v>A</v>
          </cell>
        </row>
      </sheetData>
      <sheetData sheetId="31730">
        <row r="9">
          <cell r="A9" t="str">
            <v>A</v>
          </cell>
        </row>
      </sheetData>
      <sheetData sheetId="31731">
        <row r="9">
          <cell r="A9" t="str">
            <v>A</v>
          </cell>
        </row>
      </sheetData>
      <sheetData sheetId="31732">
        <row r="9">
          <cell r="A9" t="str">
            <v>A</v>
          </cell>
        </row>
      </sheetData>
      <sheetData sheetId="31733">
        <row r="9">
          <cell r="A9" t="str">
            <v>A</v>
          </cell>
        </row>
      </sheetData>
      <sheetData sheetId="31734">
        <row r="9">
          <cell r="A9" t="str">
            <v>A</v>
          </cell>
        </row>
      </sheetData>
      <sheetData sheetId="31735">
        <row r="9">
          <cell r="A9" t="str">
            <v>A</v>
          </cell>
        </row>
      </sheetData>
      <sheetData sheetId="31736">
        <row r="9">
          <cell r="A9" t="str">
            <v>A</v>
          </cell>
        </row>
      </sheetData>
      <sheetData sheetId="31737">
        <row r="9">
          <cell r="A9" t="str">
            <v>A</v>
          </cell>
        </row>
      </sheetData>
      <sheetData sheetId="31738">
        <row r="9">
          <cell r="A9" t="str">
            <v>A</v>
          </cell>
        </row>
      </sheetData>
      <sheetData sheetId="31739">
        <row r="9">
          <cell r="A9" t="str">
            <v>A</v>
          </cell>
        </row>
      </sheetData>
      <sheetData sheetId="31740">
        <row r="9">
          <cell r="A9" t="str">
            <v>A</v>
          </cell>
        </row>
      </sheetData>
      <sheetData sheetId="31741">
        <row r="9">
          <cell r="A9" t="str">
            <v>A</v>
          </cell>
        </row>
      </sheetData>
      <sheetData sheetId="31742">
        <row r="9">
          <cell r="A9" t="str">
            <v>A</v>
          </cell>
        </row>
      </sheetData>
      <sheetData sheetId="31743">
        <row r="9">
          <cell r="A9" t="str">
            <v>A</v>
          </cell>
        </row>
      </sheetData>
      <sheetData sheetId="31744">
        <row r="9">
          <cell r="A9" t="str">
            <v>A</v>
          </cell>
        </row>
      </sheetData>
      <sheetData sheetId="31745">
        <row r="9">
          <cell r="A9" t="str">
            <v>A</v>
          </cell>
        </row>
      </sheetData>
      <sheetData sheetId="31746">
        <row r="9">
          <cell r="A9" t="str">
            <v>A</v>
          </cell>
        </row>
      </sheetData>
      <sheetData sheetId="31747">
        <row r="9">
          <cell r="A9" t="str">
            <v>A</v>
          </cell>
        </row>
      </sheetData>
      <sheetData sheetId="31748">
        <row r="9">
          <cell r="A9" t="str">
            <v>A</v>
          </cell>
        </row>
      </sheetData>
      <sheetData sheetId="31749">
        <row r="9">
          <cell r="A9" t="str">
            <v>A</v>
          </cell>
        </row>
      </sheetData>
      <sheetData sheetId="31750">
        <row r="9">
          <cell r="A9" t="str">
            <v>A</v>
          </cell>
        </row>
      </sheetData>
      <sheetData sheetId="31751">
        <row r="9">
          <cell r="A9" t="str">
            <v>A</v>
          </cell>
        </row>
      </sheetData>
      <sheetData sheetId="31752">
        <row r="9">
          <cell r="A9" t="str">
            <v>A</v>
          </cell>
        </row>
      </sheetData>
      <sheetData sheetId="31753">
        <row r="9">
          <cell r="A9" t="str">
            <v>A</v>
          </cell>
        </row>
      </sheetData>
      <sheetData sheetId="31754">
        <row r="9">
          <cell r="A9" t="str">
            <v>A</v>
          </cell>
        </row>
      </sheetData>
      <sheetData sheetId="31755">
        <row r="9">
          <cell r="A9" t="str">
            <v>A</v>
          </cell>
        </row>
      </sheetData>
      <sheetData sheetId="31756">
        <row r="9">
          <cell r="A9" t="str">
            <v>A</v>
          </cell>
        </row>
      </sheetData>
      <sheetData sheetId="31757">
        <row r="9">
          <cell r="A9" t="str">
            <v>A</v>
          </cell>
        </row>
      </sheetData>
      <sheetData sheetId="31758">
        <row r="9">
          <cell r="A9" t="str">
            <v>A</v>
          </cell>
        </row>
      </sheetData>
      <sheetData sheetId="31759">
        <row r="9">
          <cell r="A9" t="str">
            <v>A</v>
          </cell>
        </row>
      </sheetData>
      <sheetData sheetId="31760">
        <row r="9">
          <cell r="A9" t="str">
            <v>A</v>
          </cell>
        </row>
      </sheetData>
      <sheetData sheetId="31761">
        <row r="9">
          <cell r="A9" t="str">
            <v>A</v>
          </cell>
        </row>
      </sheetData>
      <sheetData sheetId="31762">
        <row r="9">
          <cell r="A9" t="str">
            <v>A</v>
          </cell>
        </row>
      </sheetData>
      <sheetData sheetId="31763">
        <row r="9">
          <cell r="A9" t="str">
            <v>A</v>
          </cell>
        </row>
      </sheetData>
      <sheetData sheetId="31764">
        <row r="9">
          <cell r="A9" t="str">
            <v>A</v>
          </cell>
        </row>
      </sheetData>
      <sheetData sheetId="31765">
        <row r="9">
          <cell r="A9" t="str">
            <v>A</v>
          </cell>
        </row>
      </sheetData>
      <sheetData sheetId="31766">
        <row r="9">
          <cell r="A9" t="str">
            <v>A</v>
          </cell>
        </row>
      </sheetData>
      <sheetData sheetId="31767">
        <row r="9">
          <cell r="A9" t="str">
            <v>A</v>
          </cell>
        </row>
      </sheetData>
      <sheetData sheetId="31768">
        <row r="9">
          <cell r="A9" t="str">
            <v>A</v>
          </cell>
        </row>
      </sheetData>
      <sheetData sheetId="31769">
        <row r="9">
          <cell r="A9" t="str">
            <v>A</v>
          </cell>
        </row>
      </sheetData>
      <sheetData sheetId="31770">
        <row r="9">
          <cell r="A9" t="str">
            <v>A</v>
          </cell>
        </row>
      </sheetData>
      <sheetData sheetId="31771">
        <row r="9">
          <cell r="A9" t="str">
            <v>A</v>
          </cell>
        </row>
      </sheetData>
      <sheetData sheetId="31772">
        <row r="9">
          <cell r="A9" t="str">
            <v>A</v>
          </cell>
        </row>
      </sheetData>
      <sheetData sheetId="31773">
        <row r="9">
          <cell r="A9" t="str">
            <v>A</v>
          </cell>
        </row>
      </sheetData>
      <sheetData sheetId="31774">
        <row r="9">
          <cell r="A9" t="str">
            <v>A</v>
          </cell>
        </row>
      </sheetData>
      <sheetData sheetId="31775">
        <row r="9">
          <cell r="A9" t="str">
            <v>A</v>
          </cell>
        </row>
      </sheetData>
      <sheetData sheetId="31776">
        <row r="9">
          <cell r="A9" t="str">
            <v>A</v>
          </cell>
        </row>
      </sheetData>
      <sheetData sheetId="31777" refreshError="1"/>
      <sheetData sheetId="31778">
        <row r="9">
          <cell r="A9" t="str">
            <v>A</v>
          </cell>
        </row>
      </sheetData>
      <sheetData sheetId="31779" refreshError="1"/>
      <sheetData sheetId="31780" refreshError="1"/>
      <sheetData sheetId="31781" refreshError="1"/>
      <sheetData sheetId="31782" refreshError="1"/>
      <sheetData sheetId="31783" refreshError="1"/>
      <sheetData sheetId="31784" refreshError="1"/>
      <sheetData sheetId="31785" refreshError="1"/>
      <sheetData sheetId="31786" refreshError="1"/>
      <sheetData sheetId="31787" refreshError="1"/>
      <sheetData sheetId="31788" refreshError="1"/>
      <sheetData sheetId="31789" refreshError="1"/>
      <sheetData sheetId="31790" refreshError="1"/>
      <sheetData sheetId="31791" refreshError="1"/>
      <sheetData sheetId="31792" refreshError="1"/>
      <sheetData sheetId="31793" refreshError="1"/>
      <sheetData sheetId="31794" refreshError="1"/>
      <sheetData sheetId="31795" refreshError="1"/>
      <sheetData sheetId="31796" refreshError="1"/>
      <sheetData sheetId="31797" refreshError="1"/>
      <sheetData sheetId="31798" refreshError="1"/>
      <sheetData sheetId="31799" refreshError="1"/>
      <sheetData sheetId="31800" refreshError="1"/>
      <sheetData sheetId="31801" refreshError="1"/>
      <sheetData sheetId="31802" refreshError="1"/>
      <sheetData sheetId="31803" refreshError="1"/>
      <sheetData sheetId="31804">
        <row r="9">
          <cell r="A9" t="str">
            <v>A</v>
          </cell>
        </row>
      </sheetData>
      <sheetData sheetId="31805">
        <row r="9">
          <cell r="A9" t="str">
            <v>A</v>
          </cell>
        </row>
      </sheetData>
      <sheetData sheetId="31806">
        <row r="9">
          <cell r="A9" t="str">
            <v>A</v>
          </cell>
        </row>
      </sheetData>
      <sheetData sheetId="31807">
        <row r="9">
          <cell r="A9" t="str">
            <v>A</v>
          </cell>
        </row>
      </sheetData>
      <sheetData sheetId="31808">
        <row r="9">
          <cell r="A9" t="str">
            <v>A</v>
          </cell>
        </row>
      </sheetData>
      <sheetData sheetId="31809">
        <row r="9">
          <cell r="A9" t="str">
            <v>A</v>
          </cell>
        </row>
      </sheetData>
      <sheetData sheetId="31810">
        <row r="9">
          <cell r="A9" t="str">
            <v>A</v>
          </cell>
        </row>
      </sheetData>
      <sheetData sheetId="31811">
        <row r="9">
          <cell r="A9" t="str">
            <v>A</v>
          </cell>
        </row>
      </sheetData>
      <sheetData sheetId="31812">
        <row r="9">
          <cell r="A9" t="str">
            <v>A</v>
          </cell>
        </row>
      </sheetData>
      <sheetData sheetId="31813">
        <row r="9">
          <cell r="A9" t="str">
            <v>A</v>
          </cell>
        </row>
      </sheetData>
      <sheetData sheetId="31814">
        <row r="9">
          <cell r="A9" t="str">
            <v>A</v>
          </cell>
        </row>
      </sheetData>
      <sheetData sheetId="31815">
        <row r="9">
          <cell r="A9" t="str">
            <v>A</v>
          </cell>
        </row>
      </sheetData>
      <sheetData sheetId="31816">
        <row r="9">
          <cell r="A9" t="str">
            <v>A</v>
          </cell>
        </row>
      </sheetData>
      <sheetData sheetId="31817">
        <row r="9">
          <cell r="A9" t="str">
            <v>A</v>
          </cell>
        </row>
      </sheetData>
      <sheetData sheetId="31818">
        <row r="9">
          <cell r="A9" t="str">
            <v>A</v>
          </cell>
        </row>
      </sheetData>
      <sheetData sheetId="31819">
        <row r="9">
          <cell r="A9" t="str">
            <v>A</v>
          </cell>
        </row>
      </sheetData>
      <sheetData sheetId="31820">
        <row r="9">
          <cell r="A9" t="str">
            <v>A</v>
          </cell>
        </row>
      </sheetData>
      <sheetData sheetId="31821">
        <row r="9">
          <cell r="A9" t="str">
            <v>A</v>
          </cell>
        </row>
      </sheetData>
      <sheetData sheetId="31822">
        <row r="9">
          <cell r="A9" t="str">
            <v>A</v>
          </cell>
        </row>
      </sheetData>
      <sheetData sheetId="31823">
        <row r="9">
          <cell r="A9" t="str">
            <v>A</v>
          </cell>
        </row>
      </sheetData>
      <sheetData sheetId="31824">
        <row r="9">
          <cell r="A9" t="str">
            <v>A</v>
          </cell>
        </row>
      </sheetData>
      <sheetData sheetId="31825">
        <row r="9">
          <cell r="A9" t="str">
            <v>A</v>
          </cell>
        </row>
      </sheetData>
      <sheetData sheetId="31826">
        <row r="9">
          <cell r="A9" t="str">
            <v>A</v>
          </cell>
        </row>
      </sheetData>
      <sheetData sheetId="31827">
        <row r="9">
          <cell r="A9" t="str">
            <v>A</v>
          </cell>
        </row>
      </sheetData>
      <sheetData sheetId="31828">
        <row r="9">
          <cell r="A9" t="str">
            <v>A</v>
          </cell>
        </row>
      </sheetData>
      <sheetData sheetId="31829">
        <row r="9">
          <cell r="A9" t="str">
            <v>A</v>
          </cell>
        </row>
      </sheetData>
      <sheetData sheetId="31830">
        <row r="9">
          <cell r="A9" t="str">
            <v>A</v>
          </cell>
        </row>
      </sheetData>
      <sheetData sheetId="31831">
        <row r="9">
          <cell r="A9" t="str">
            <v>A</v>
          </cell>
        </row>
      </sheetData>
      <sheetData sheetId="31832">
        <row r="9">
          <cell r="A9" t="str">
            <v>A</v>
          </cell>
        </row>
      </sheetData>
      <sheetData sheetId="31833" refreshError="1"/>
      <sheetData sheetId="31834" refreshError="1"/>
      <sheetData sheetId="31835" refreshError="1"/>
      <sheetData sheetId="31836" refreshError="1"/>
      <sheetData sheetId="31837">
        <row r="9">
          <cell r="A9" t="str">
            <v>A</v>
          </cell>
        </row>
      </sheetData>
      <sheetData sheetId="31838">
        <row r="9">
          <cell r="A9" t="str">
            <v>A</v>
          </cell>
        </row>
      </sheetData>
      <sheetData sheetId="31839">
        <row r="9">
          <cell r="A9" t="str">
            <v>A</v>
          </cell>
        </row>
      </sheetData>
      <sheetData sheetId="31840">
        <row r="9">
          <cell r="A9" t="str">
            <v>A</v>
          </cell>
        </row>
      </sheetData>
      <sheetData sheetId="31841">
        <row r="9">
          <cell r="A9" t="str">
            <v>A</v>
          </cell>
        </row>
      </sheetData>
      <sheetData sheetId="31842">
        <row r="9">
          <cell r="A9" t="str">
            <v>A</v>
          </cell>
        </row>
      </sheetData>
      <sheetData sheetId="31843">
        <row r="9">
          <cell r="A9" t="str">
            <v>A</v>
          </cell>
        </row>
      </sheetData>
      <sheetData sheetId="31844">
        <row r="9">
          <cell r="A9" t="str">
            <v>A</v>
          </cell>
        </row>
      </sheetData>
      <sheetData sheetId="31845">
        <row r="9">
          <cell r="A9" t="str">
            <v>A</v>
          </cell>
        </row>
      </sheetData>
      <sheetData sheetId="31846">
        <row r="9">
          <cell r="A9" t="str">
            <v>A</v>
          </cell>
        </row>
      </sheetData>
      <sheetData sheetId="31847">
        <row r="9">
          <cell r="A9" t="str">
            <v>A</v>
          </cell>
        </row>
      </sheetData>
      <sheetData sheetId="31848">
        <row r="9">
          <cell r="A9" t="str">
            <v>A</v>
          </cell>
        </row>
      </sheetData>
      <sheetData sheetId="31849">
        <row r="9">
          <cell r="A9" t="str">
            <v>A</v>
          </cell>
        </row>
      </sheetData>
      <sheetData sheetId="31850">
        <row r="9">
          <cell r="A9" t="str">
            <v>A</v>
          </cell>
        </row>
      </sheetData>
      <sheetData sheetId="31851">
        <row r="9">
          <cell r="A9" t="str">
            <v>A</v>
          </cell>
        </row>
      </sheetData>
      <sheetData sheetId="31852">
        <row r="9">
          <cell r="A9" t="str">
            <v>A</v>
          </cell>
        </row>
      </sheetData>
      <sheetData sheetId="31853">
        <row r="9">
          <cell r="A9" t="str">
            <v>A</v>
          </cell>
        </row>
      </sheetData>
      <sheetData sheetId="31854">
        <row r="9">
          <cell r="A9" t="str">
            <v>A</v>
          </cell>
        </row>
      </sheetData>
      <sheetData sheetId="31855">
        <row r="9">
          <cell r="A9" t="str">
            <v>A</v>
          </cell>
        </row>
      </sheetData>
      <sheetData sheetId="31856">
        <row r="9">
          <cell r="A9" t="str">
            <v>A</v>
          </cell>
        </row>
      </sheetData>
      <sheetData sheetId="31857">
        <row r="9">
          <cell r="A9" t="str">
            <v>A</v>
          </cell>
        </row>
      </sheetData>
      <sheetData sheetId="31858">
        <row r="9">
          <cell r="A9" t="str">
            <v>A</v>
          </cell>
        </row>
      </sheetData>
      <sheetData sheetId="31859">
        <row r="9">
          <cell r="A9" t="str">
            <v>A</v>
          </cell>
        </row>
      </sheetData>
      <sheetData sheetId="31860">
        <row r="9">
          <cell r="A9" t="str">
            <v>A</v>
          </cell>
        </row>
      </sheetData>
      <sheetData sheetId="31861">
        <row r="9">
          <cell r="A9" t="str">
            <v>A</v>
          </cell>
        </row>
      </sheetData>
      <sheetData sheetId="31862">
        <row r="9">
          <cell r="A9" t="str">
            <v>A</v>
          </cell>
        </row>
      </sheetData>
      <sheetData sheetId="31863">
        <row r="9">
          <cell r="A9" t="str">
            <v>A</v>
          </cell>
        </row>
      </sheetData>
      <sheetData sheetId="31864">
        <row r="9">
          <cell r="A9" t="str">
            <v>A</v>
          </cell>
        </row>
      </sheetData>
      <sheetData sheetId="31865">
        <row r="9">
          <cell r="A9" t="str">
            <v>A</v>
          </cell>
        </row>
      </sheetData>
      <sheetData sheetId="31866">
        <row r="9">
          <cell r="A9" t="str">
            <v>A</v>
          </cell>
        </row>
      </sheetData>
      <sheetData sheetId="31867">
        <row r="9">
          <cell r="A9" t="str">
            <v>A</v>
          </cell>
        </row>
      </sheetData>
      <sheetData sheetId="31868">
        <row r="9">
          <cell r="A9" t="str">
            <v>A</v>
          </cell>
        </row>
      </sheetData>
      <sheetData sheetId="31869">
        <row r="9">
          <cell r="A9" t="str">
            <v>A</v>
          </cell>
        </row>
      </sheetData>
      <sheetData sheetId="31870">
        <row r="9">
          <cell r="A9" t="str">
            <v>A</v>
          </cell>
        </row>
      </sheetData>
      <sheetData sheetId="31871">
        <row r="9">
          <cell r="A9" t="str">
            <v>A</v>
          </cell>
        </row>
      </sheetData>
      <sheetData sheetId="31872">
        <row r="9">
          <cell r="A9" t="str">
            <v>A</v>
          </cell>
        </row>
      </sheetData>
      <sheetData sheetId="31873">
        <row r="9">
          <cell r="A9" t="str">
            <v>A</v>
          </cell>
        </row>
      </sheetData>
      <sheetData sheetId="31874">
        <row r="9">
          <cell r="A9" t="str">
            <v>A</v>
          </cell>
        </row>
      </sheetData>
      <sheetData sheetId="31875">
        <row r="9">
          <cell r="A9" t="str">
            <v>A</v>
          </cell>
        </row>
      </sheetData>
      <sheetData sheetId="31876">
        <row r="9">
          <cell r="A9" t="str">
            <v>A</v>
          </cell>
        </row>
      </sheetData>
      <sheetData sheetId="31877">
        <row r="9">
          <cell r="A9" t="str">
            <v>A</v>
          </cell>
        </row>
      </sheetData>
      <sheetData sheetId="31878">
        <row r="9">
          <cell r="A9" t="str">
            <v>A</v>
          </cell>
        </row>
      </sheetData>
      <sheetData sheetId="31879">
        <row r="9">
          <cell r="A9" t="str">
            <v>A</v>
          </cell>
        </row>
      </sheetData>
      <sheetData sheetId="31880">
        <row r="9">
          <cell r="A9" t="str">
            <v>A</v>
          </cell>
        </row>
      </sheetData>
      <sheetData sheetId="31881">
        <row r="9">
          <cell r="A9" t="str">
            <v>A</v>
          </cell>
        </row>
      </sheetData>
      <sheetData sheetId="31882">
        <row r="9">
          <cell r="A9" t="str">
            <v>A</v>
          </cell>
        </row>
      </sheetData>
      <sheetData sheetId="31883">
        <row r="9">
          <cell r="A9" t="str">
            <v>A</v>
          </cell>
        </row>
      </sheetData>
      <sheetData sheetId="31884">
        <row r="9">
          <cell r="A9" t="str">
            <v>A</v>
          </cell>
        </row>
      </sheetData>
      <sheetData sheetId="31885">
        <row r="9">
          <cell r="A9" t="str">
            <v>A</v>
          </cell>
        </row>
      </sheetData>
      <sheetData sheetId="31886">
        <row r="9">
          <cell r="A9" t="str">
            <v>A</v>
          </cell>
        </row>
      </sheetData>
      <sheetData sheetId="31887">
        <row r="9">
          <cell r="A9" t="str">
            <v>A</v>
          </cell>
        </row>
      </sheetData>
      <sheetData sheetId="31888">
        <row r="9">
          <cell r="A9" t="str">
            <v>A</v>
          </cell>
        </row>
      </sheetData>
      <sheetData sheetId="31889">
        <row r="9">
          <cell r="A9" t="str">
            <v>A</v>
          </cell>
        </row>
      </sheetData>
      <sheetData sheetId="31890">
        <row r="9">
          <cell r="A9" t="str">
            <v>A</v>
          </cell>
        </row>
      </sheetData>
      <sheetData sheetId="31891">
        <row r="9">
          <cell r="A9" t="str">
            <v>A</v>
          </cell>
        </row>
      </sheetData>
      <sheetData sheetId="31892">
        <row r="9">
          <cell r="A9" t="str">
            <v>A</v>
          </cell>
        </row>
      </sheetData>
      <sheetData sheetId="31893">
        <row r="9">
          <cell r="A9" t="str">
            <v>A</v>
          </cell>
        </row>
      </sheetData>
      <sheetData sheetId="31894">
        <row r="9">
          <cell r="A9" t="str">
            <v>A</v>
          </cell>
        </row>
      </sheetData>
      <sheetData sheetId="31895">
        <row r="9">
          <cell r="A9" t="str">
            <v>A</v>
          </cell>
        </row>
      </sheetData>
      <sheetData sheetId="31896">
        <row r="9">
          <cell r="A9" t="str">
            <v>A</v>
          </cell>
        </row>
      </sheetData>
      <sheetData sheetId="31897">
        <row r="9">
          <cell r="A9" t="str">
            <v>A</v>
          </cell>
        </row>
      </sheetData>
      <sheetData sheetId="31898">
        <row r="9">
          <cell r="A9" t="str">
            <v>A</v>
          </cell>
        </row>
      </sheetData>
      <sheetData sheetId="31899">
        <row r="9">
          <cell r="A9" t="str">
            <v>A</v>
          </cell>
        </row>
      </sheetData>
      <sheetData sheetId="31900">
        <row r="9">
          <cell r="A9" t="str">
            <v>A</v>
          </cell>
        </row>
      </sheetData>
      <sheetData sheetId="31901">
        <row r="9">
          <cell r="A9" t="str">
            <v>A</v>
          </cell>
        </row>
      </sheetData>
      <sheetData sheetId="31902">
        <row r="9">
          <cell r="A9" t="str">
            <v>A</v>
          </cell>
        </row>
      </sheetData>
      <sheetData sheetId="31903">
        <row r="9">
          <cell r="A9" t="str">
            <v>A</v>
          </cell>
        </row>
      </sheetData>
      <sheetData sheetId="31904">
        <row r="9">
          <cell r="A9" t="str">
            <v>A</v>
          </cell>
        </row>
      </sheetData>
      <sheetData sheetId="31905">
        <row r="9">
          <cell r="A9" t="str">
            <v>A</v>
          </cell>
        </row>
      </sheetData>
      <sheetData sheetId="31906">
        <row r="9">
          <cell r="A9" t="str">
            <v>A</v>
          </cell>
        </row>
      </sheetData>
      <sheetData sheetId="31907">
        <row r="9">
          <cell r="A9" t="str">
            <v>A</v>
          </cell>
        </row>
      </sheetData>
      <sheetData sheetId="31908">
        <row r="9">
          <cell r="A9" t="str">
            <v>A</v>
          </cell>
        </row>
      </sheetData>
      <sheetData sheetId="31909">
        <row r="9">
          <cell r="A9" t="str">
            <v>A</v>
          </cell>
        </row>
      </sheetData>
      <sheetData sheetId="31910" refreshError="1"/>
      <sheetData sheetId="31911" refreshError="1"/>
      <sheetData sheetId="31912">
        <row r="9">
          <cell r="A9" t="str">
            <v>A</v>
          </cell>
        </row>
      </sheetData>
      <sheetData sheetId="31913">
        <row r="9">
          <cell r="A9" t="str">
            <v>A</v>
          </cell>
        </row>
      </sheetData>
      <sheetData sheetId="31914">
        <row r="9">
          <cell r="A9" t="str">
            <v>A</v>
          </cell>
        </row>
      </sheetData>
      <sheetData sheetId="31915">
        <row r="9">
          <cell r="A9" t="str">
            <v>A</v>
          </cell>
        </row>
      </sheetData>
      <sheetData sheetId="31916">
        <row r="9">
          <cell r="A9" t="str">
            <v>A</v>
          </cell>
        </row>
      </sheetData>
      <sheetData sheetId="31917">
        <row r="9">
          <cell r="A9" t="str">
            <v>A</v>
          </cell>
        </row>
      </sheetData>
      <sheetData sheetId="31918">
        <row r="9">
          <cell r="A9" t="str">
            <v>A</v>
          </cell>
        </row>
      </sheetData>
      <sheetData sheetId="31919">
        <row r="9">
          <cell r="A9" t="str">
            <v>A</v>
          </cell>
        </row>
      </sheetData>
      <sheetData sheetId="31920">
        <row r="9">
          <cell r="A9" t="str">
            <v>A</v>
          </cell>
        </row>
      </sheetData>
      <sheetData sheetId="31921">
        <row r="9">
          <cell r="A9" t="str">
            <v>A</v>
          </cell>
        </row>
      </sheetData>
      <sheetData sheetId="31922">
        <row r="9">
          <cell r="A9" t="str">
            <v>A</v>
          </cell>
        </row>
      </sheetData>
      <sheetData sheetId="31923">
        <row r="9">
          <cell r="A9" t="str">
            <v>A</v>
          </cell>
        </row>
      </sheetData>
      <sheetData sheetId="31924">
        <row r="9">
          <cell r="A9" t="str">
            <v>A</v>
          </cell>
        </row>
      </sheetData>
      <sheetData sheetId="31925">
        <row r="9">
          <cell r="A9" t="str">
            <v>A</v>
          </cell>
        </row>
      </sheetData>
      <sheetData sheetId="31926">
        <row r="9">
          <cell r="A9" t="str">
            <v>A</v>
          </cell>
        </row>
      </sheetData>
      <sheetData sheetId="31927">
        <row r="9">
          <cell r="A9" t="str">
            <v>A</v>
          </cell>
        </row>
      </sheetData>
      <sheetData sheetId="31928">
        <row r="9">
          <cell r="A9" t="str">
            <v>A</v>
          </cell>
        </row>
      </sheetData>
      <sheetData sheetId="31929">
        <row r="9">
          <cell r="A9" t="str">
            <v>A</v>
          </cell>
        </row>
      </sheetData>
      <sheetData sheetId="31930">
        <row r="9">
          <cell r="A9" t="str">
            <v>A</v>
          </cell>
        </row>
      </sheetData>
      <sheetData sheetId="31931">
        <row r="9">
          <cell r="A9" t="str">
            <v>A</v>
          </cell>
        </row>
      </sheetData>
      <sheetData sheetId="31932">
        <row r="9">
          <cell r="A9" t="str">
            <v>A</v>
          </cell>
        </row>
      </sheetData>
      <sheetData sheetId="31933">
        <row r="9">
          <cell r="A9" t="str">
            <v>A</v>
          </cell>
        </row>
      </sheetData>
      <sheetData sheetId="31934">
        <row r="9">
          <cell r="A9" t="str">
            <v>A</v>
          </cell>
        </row>
      </sheetData>
      <sheetData sheetId="31935">
        <row r="9">
          <cell r="A9" t="str">
            <v>A</v>
          </cell>
        </row>
      </sheetData>
      <sheetData sheetId="31936">
        <row r="9">
          <cell r="A9" t="str">
            <v>A</v>
          </cell>
        </row>
      </sheetData>
      <sheetData sheetId="31937">
        <row r="9">
          <cell r="A9" t="str">
            <v>A</v>
          </cell>
        </row>
      </sheetData>
      <sheetData sheetId="31938">
        <row r="9">
          <cell r="A9" t="str">
            <v>A</v>
          </cell>
        </row>
      </sheetData>
      <sheetData sheetId="31939">
        <row r="9">
          <cell r="A9" t="str">
            <v>A</v>
          </cell>
        </row>
      </sheetData>
      <sheetData sheetId="31940">
        <row r="9">
          <cell r="A9" t="str">
            <v>A</v>
          </cell>
        </row>
      </sheetData>
      <sheetData sheetId="31941">
        <row r="9">
          <cell r="A9" t="str">
            <v>A</v>
          </cell>
        </row>
      </sheetData>
      <sheetData sheetId="31942">
        <row r="9">
          <cell r="A9" t="str">
            <v>A</v>
          </cell>
        </row>
      </sheetData>
      <sheetData sheetId="31943">
        <row r="9">
          <cell r="A9" t="str">
            <v>A</v>
          </cell>
        </row>
      </sheetData>
      <sheetData sheetId="31944">
        <row r="9">
          <cell r="A9" t="str">
            <v>A</v>
          </cell>
        </row>
      </sheetData>
      <sheetData sheetId="31945">
        <row r="9">
          <cell r="A9" t="str">
            <v>A</v>
          </cell>
        </row>
      </sheetData>
      <sheetData sheetId="31946">
        <row r="9">
          <cell r="A9" t="str">
            <v>A</v>
          </cell>
        </row>
      </sheetData>
      <sheetData sheetId="31947">
        <row r="9">
          <cell r="A9" t="str">
            <v>A</v>
          </cell>
        </row>
      </sheetData>
      <sheetData sheetId="31948">
        <row r="9">
          <cell r="A9" t="str">
            <v>A</v>
          </cell>
        </row>
      </sheetData>
      <sheetData sheetId="31949">
        <row r="9">
          <cell r="A9" t="str">
            <v>A</v>
          </cell>
        </row>
      </sheetData>
      <sheetData sheetId="31950">
        <row r="9">
          <cell r="A9" t="str">
            <v>A</v>
          </cell>
        </row>
      </sheetData>
      <sheetData sheetId="31951">
        <row r="9">
          <cell r="A9" t="str">
            <v>A</v>
          </cell>
        </row>
      </sheetData>
      <sheetData sheetId="31952">
        <row r="9">
          <cell r="A9" t="str">
            <v>A</v>
          </cell>
        </row>
      </sheetData>
      <sheetData sheetId="31953">
        <row r="9">
          <cell r="A9" t="str">
            <v>A</v>
          </cell>
        </row>
      </sheetData>
      <sheetData sheetId="31954">
        <row r="9">
          <cell r="A9" t="str">
            <v>A</v>
          </cell>
        </row>
      </sheetData>
      <sheetData sheetId="31955">
        <row r="9">
          <cell r="A9" t="str">
            <v>A</v>
          </cell>
        </row>
      </sheetData>
      <sheetData sheetId="31956">
        <row r="9">
          <cell r="A9" t="str">
            <v>A</v>
          </cell>
        </row>
      </sheetData>
      <sheetData sheetId="31957">
        <row r="9">
          <cell r="A9" t="str">
            <v>A</v>
          </cell>
        </row>
      </sheetData>
      <sheetData sheetId="31958">
        <row r="9">
          <cell r="A9" t="str">
            <v>A</v>
          </cell>
        </row>
      </sheetData>
      <sheetData sheetId="31959">
        <row r="9">
          <cell r="A9" t="str">
            <v>A</v>
          </cell>
        </row>
      </sheetData>
      <sheetData sheetId="31960">
        <row r="9">
          <cell r="A9" t="str">
            <v>A</v>
          </cell>
        </row>
      </sheetData>
      <sheetData sheetId="31961">
        <row r="9">
          <cell r="A9" t="str">
            <v>A</v>
          </cell>
        </row>
      </sheetData>
      <sheetData sheetId="31962">
        <row r="9">
          <cell r="A9" t="str">
            <v>A</v>
          </cell>
        </row>
      </sheetData>
      <sheetData sheetId="31963">
        <row r="9">
          <cell r="A9" t="str">
            <v>A</v>
          </cell>
        </row>
      </sheetData>
      <sheetData sheetId="31964">
        <row r="9">
          <cell r="A9" t="str">
            <v>A</v>
          </cell>
        </row>
      </sheetData>
      <sheetData sheetId="31965">
        <row r="9">
          <cell r="A9" t="str">
            <v>A</v>
          </cell>
        </row>
      </sheetData>
      <sheetData sheetId="31966">
        <row r="9">
          <cell r="A9" t="str">
            <v>A</v>
          </cell>
        </row>
      </sheetData>
      <sheetData sheetId="31967">
        <row r="9">
          <cell r="A9" t="str">
            <v>A</v>
          </cell>
        </row>
      </sheetData>
      <sheetData sheetId="31968">
        <row r="9">
          <cell r="A9" t="str">
            <v>A</v>
          </cell>
        </row>
      </sheetData>
      <sheetData sheetId="31969">
        <row r="9">
          <cell r="A9" t="str">
            <v>A</v>
          </cell>
        </row>
      </sheetData>
      <sheetData sheetId="31970">
        <row r="9">
          <cell r="A9" t="str">
            <v>A</v>
          </cell>
        </row>
      </sheetData>
      <sheetData sheetId="31971">
        <row r="9">
          <cell r="A9" t="str">
            <v>A</v>
          </cell>
        </row>
      </sheetData>
      <sheetData sheetId="31972">
        <row r="9">
          <cell r="A9" t="str">
            <v>A</v>
          </cell>
        </row>
      </sheetData>
      <sheetData sheetId="31973">
        <row r="9">
          <cell r="A9" t="str">
            <v>A</v>
          </cell>
        </row>
      </sheetData>
      <sheetData sheetId="31974">
        <row r="9">
          <cell r="A9" t="str">
            <v>A</v>
          </cell>
        </row>
      </sheetData>
      <sheetData sheetId="31975">
        <row r="9">
          <cell r="A9" t="str">
            <v>A</v>
          </cell>
        </row>
      </sheetData>
      <sheetData sheetId="31976">
        <row r="9">
          <cell r="A9" t="str">
            <v>A</v>
          </cell>
        </row>
      </sheetData>
      <sheetData sheetId="31977">
        <row r="9">
          <cell r="A9" t="str">
            <v>A</v>
          </cell>
        </row>
      </sheetData>
      <sheetData sheetId="31978">
        <row r="9">
          <cell r="A9" t="str">
            <v>A</v>
          </cell>
        </row>
      </sheetData>
      <sheetData sheetId="31979">
        <row r="9">
          <cell r="A9" t="str">
            <v>A</v>
          </cell>
        </row>
      </sheetData>
      <sheetData sheetId="31980">
        <row r="9">
          <cell r="A9" t="str">
            <v>A</v>
          </cell>
        </row>
      </sheetData>
      <sheetData sheetId="31981">
        <row r="9">
          <cell r="A9" t="str">
            <v>A</v>
          </cell>
        </row>
      </sheetData>
      <sheetData sheetId="31982">
        <row r="9">
          <cell r="A9" t="str">
            <v>A</v>
          </cell>
        </row>
      </sheetData>
      <sheetData sheetId="31983">
        <row r="9">
          <cell r="A9" t="str">
            <v>A</v>
          </cell>
        </row>
      </sheetData>
      <sheetData sheetId="31984">
        <row r="9">
          <cell r="A9" t="str">
            <v>A</v>
          </cell>
        </row>
      </sheetData>
      <sheetData sheetId="31985">
        <row r="9">
          <cell r="A9" t="str">
            <v>A</v>
          </cell>
        </row>
      </sheetData>
      <sheetData sheetId="31986">
        <row r="9">
          <cell r="A9" t="str">
            <v>A</v>
          </cell>
        </row>
      </sheetData>
      <sheetData sheetId="31987">
        <row r="9">
          <cell r="A9" t="str">
            <v>A</v>
          </cell>
        </row>
      </sheetData>
      <sheetData sheetId="31988">
        <row r="9">
          <cell r="A9" t="str">
            <v>A</v>
          </cell>
        </row>
      </sheetData>
      <sheetData sheetId="31989">
        <row r="9">
          <cell r="A9" t="str">
            <v>A</v>
          </cell>
        </row>
      </sheetData>
      <sheetData sheetId="31990">
        <row r="9">
          <cell r="A9" t="str">
            <v>A</v>
          </cell>
        </row>
      </sheetData>
      <sheetData sheetId="31991">
        <row r="9">
          <cell r="A9" t="str">
            <v>A</v>
          </cell>
        </row>
      </sheetData>
      <sheetData sheetId="31992">
        <row r="9">
          <cell r="A9" t="str">
            <v>A</v>
          </cell>
        </row>
      </sheetData>
      <sheetData sheetId="31993">
        <row r="9">
          <cell r="A9" t="str">
            <v>A</v>
          </cell>
        </row>
      </sheetData>
      <sheetData sheetId="31994">
        <row r="9">
          <cell r="A9" t="str">
            <v>A</v>
          </cell>
        </row>
      </sheetData>
      <sheetData sheetId="31995">
        <row r="9">
          <cell r="A9" t="str">
            <v>A</v>
          </cell>
        </row>
      </sheetData>
      <sheetData sheetId="31996">
        <row r="9">
          <cell r="A9" t="str">
            <v>A</v>
          </cell>
        </row>
      </sheetData>
      <sheetData sheetId="31997" refreshError="1"/>
      <sheetData sheetId="31998" refreshError="1"/>
      <sheetData sheetId="31999" refreshError="1"/>
      <sheetData sheetId="32000" refreshError="1"/>
      <sheetData sheetId="32001" refreshError="1"/>
      <sheetData sheetId="32002">
        <row r="9">
          <cell r="A9" t="str">
            <v>A</v>
          </cell>
        </row>
      </sheetData>
      <sheetData sheetId="32003" refreshError="1"/>
      <sheetData sheetId="32004">
        <row r="9">
          <cell r="A9" t="str">
            <v>A</v>
          </cell>
        </row>
      </sheetData>
      <sheetData sheetId="32005" refreshError="1"/>
      <sheetData sheetId="32006" refreshError="1"/>
      <sheetData sheetId="32007">
        <row r="9">
          <cell r="A9" t="str">
            <v>A</v>
          </cell>
        </row>
      </sheetData>
      <sheetData sheetId="32008">
        <row r="9">
          <cell r="A9" t="str">
            <v>A</v>
          </cell>
        </row>
      </sheetData>
      <sheetData sheetId="32009">
        <row r="9">
          <cell r="A9" t="str">
            <v>A</v>
          </cell>
        </row>
      </sheetData>
      <sheetData sheetId="32010">
        <row r="9">
          <cell r="A9" t="str">
            <v>A</v>
          </cell>
        </row>
      </sheetData>
      <sheetData sheetId="32011">
        <row r="9">
          <cell r="A9" t="str">
            <v>A</v>
          </cell>
        </row>
      </sheetData>
      <sheetData sheetId="32012">
        <row r="9">
          <cell r="A9" t="str">
            <v>A</v>
          </cell>
        </row>
      </sheetData>
      <sheetData sheetId="32013">
        <row r="9">
          <cell r="A9" t="str">
            <v>A</v>
          </cell>
        </row>
      </sheetData>
      <sheetData sheetId="32014">
        <row r="9">
          <cell r="A9" t="str">
            <v>A</v>
          </cell>
        </row>
      </sheetData>
      <sheetData sheetId="32015">
        <row r="9">
          <cell r="A9" t="str">
            <v>A</v>
          </cell>
        </row>
      </sheetData>
      <sheetData sheetId="32016">
        <row r="9">
          <cell r="A9" t="str">
            <v>A</v>
          </cell>
        </row>
      </sheetData>
      <sheetData sheetId="32017" refreshError="1"/>
      <sheetData sheetId="32018" refreshError="1"/>
      <sheetData sheetId="32019" refreshError="1"/>
      <sheetData sheetId="32020" refreshError="1"/>
      <sheetData sheetId="32021" refreshError="1"/>
      <sheetData sheetId="32022" refreshError="1"/>
      <sheetData sheetId="32023" refreshError="1"/>
      <sheetData sheetId="32024" refreshError="1"/>
      <sheetData sheetId="32025" refreshError="1"/>
      <sheetData sheetId="32026" refreshError="1"/>
      <sheetData sheetId="32027" refreshError="1"/>
      <sheetData sheetId="32028" refreshError="1"/>
      <sheetData sheetId="32029" refreshError="1"/>
      <sheetData sheetId="32030" refreshError="1"/>
      <sheetData sheetId="32031" refreshError="1"/>
      <sheetData sheetId="32032" refreshError="1"/>
      <sheetData sheetId="32033" refreshError="1"/>
      <sheetData sheetId="32034" refreshError="1"/>
      <sheetData sheetId="32035" refreshError="1"/>
      <sheetData sheetId="32036" refreshError="1"/>
      <sheetData sheetId="32037" refreshError="1"/>
      <sheetData sheetId="32038" refreshError="1"/>
      <sheetData sheetId="32039" refreshError="1"/>
      <sheetData sheetId="32040" refreshError="1"/>
      <sheetData sheetId="32041" refreshError="1"/>
      <sheetData sheetId="32042" refreshError="1"/>
      <sheetData sheetId="32043" refreshError="1"/>
      <sheetData sheetId="32044" refreshError="1"/>
      <sheetData sheetId="32045" refreshError="1"/>
      <sheetData sheetId="32046" refreshError="1"/>
      <sheetData sheetId="32047" refreshError="1"/>
      <sheetData sheetId="32048" refreshError="1"/>
      <sheetData sheetId="32049" refreshError="1"/>
      <sheetData sheetId="32050" refreshError="1"/>
      <sheetData sheetId="32051" refreshError="1"/>
      <sheetData sheetId="32052" refreshError="1"/>
      <sheetData sheetId="32053" refreshError="1"/>
      <sheetData sheetId="32054" refreshError="1"/>
      <sheetData sheetId="32055" refreshError="1"/>
      <sheetData sheetId="32056">
        <row r="9">
          <cell r="A9" t="str">
            <v>A</v>
          </cell>
        </row>
      </sheetData>
      <sheetData sheetId="32057">
        <row r="9">
          <cell r="A9" t="str">
            <v>A</v>
          </cell>
        </row>
      </sheetData>
      <sheetData sheetId="32058">
        <row r="9">
          <cell r="A9" t="str">
            <v>A</v>
          </cell>
        </row>
      </sheetData>
      <sheetData sheetId="32059">
        <row r="9">
          <cell r="A9" t="str">
            <v>A</v>
          </cell>
        </row>
      </sheetData>
      <sheetData sheetId="32060">
        <row r="9">
          <cell r="A9" t="str">
            <v>A</v>
          </cell>
        </row>
      </sheetData>
      <sheetData sheetId="32061">
        <row r="9">
          <cell r="A9" t="str">
            <v>A</v>
          </cell>
        </row>
      </sheetData>
      <sheetData sheetId="32062">
        <row r="9">
          <cell r="A9" t="str">
            <v>A</v>
          </cell>
        </row>
      </sheetData>
      <sheetData sheetId="32063">
        <row r="9">
          <cell r="A9" t="str">
            <v>A</v>
          </cell>
        </row>
      </sheetData>
      <sheetData sheetId="32064">
        <row r="9">
          <cell r="A9" t="str">
            <v>A</v>
          </cell>
        </row>
      </sheetData>
      <sheetData sheetId="32065">
        <row r="9">
          <cell r="A9" t="str">
            <v>A</v>
          </cell>
        </row>
      </sheetData>
      <sheetData sheetId="32066">
        <row r="9">
          <cell r="A9" t="str">
            <v>A</v>
          </cell>
        </row>
      </sheetData>
      <sheetData sheetId="32067">
        <row r="9">
          <cell r="A9" t="str">
            <v>A</v>
          </cell>
        </row>
      </sheetData>
      <sheetData sheetId="32068">
        <row r="9">
          <cell r="A9" t="str">
            <v>A</v>
          </cell>
        </row>
      </sheetData>
      <sheetData sheetId="32069">
        <row r="9">
          <cell r="A9" t="str">
            <v>A</v>
          </cell>
        </row>
      </sheetData>
      <sheetData sheetId="32070">
        <row r="9">
          <cell r="A9" t="str">
            <v>A</v>
          </cell>
        </row>
      </sheetData>
      <sheetData sheetId="32071">
        <row r="9">
          <cell r="A9" t="str">
            <v>A</v>
          </cell>
        </row>
      </sheetData>
      <sheetData sheetId="32072">
        <row r="9">
          <cell r="A9" t="str">
            <v>A</v>
          </cell>
        </row>
      </sheetData>
      <sheetData sheetId="32073">
        <row r="9">
          <cell r="A9" t="str">
            <v>A</v>
          </cell>
        </row>
      </sheetData>
      <sheetData sheetId="32074">
        <row r="9">
          <cell r="A9" t="str">
            <v>A</v>
          </cell>
        </row>
      </sheetData>
      <sheetData sheetId="32075">
        <row r="9">
          <cell r="A9" t="str">
            <v>A</v>
          </cell>
        </row>
      </sheetData>
      <sheetData sheetId="32076">
        <row r="9">
          <cell r="A9" t="str">
            <v>A</v>
          </cell>
        </row>
      </sheetData>
      <sheetData sheetId="32077">
        <row r="9">
          <cell r="A9" t="str">
            <v>A</v>
          </cell>
        </row>
      </sheetData>
      <sheetData sheetId="32078">
        <row r="9">
          <cell r="A9" t="str">
            <v>A</v>
          </cell>
        </row>
      </sheetData>
      <sheetData sheetId="32079">
        <row r="9">
          <cell r="A9" t="str">
            <v>A</v>
          </cell>
        </row>
      </sheetData>
      <sheetData sheetId="32080">
        <row r="9">
          <cell r="A9" t="str">
            <v>A</v>
          </cell>
        </row>
      </sheetData>
      <sheetData sheetId="32081">
        <row r="9">
          <cell r="A9" t="str">
            <v>A</v>
          </cell>
        </row>
      </sheetData>
      <sheetData sheetId="32082">
        <row r="9">
          <cell r="A9" t="str">
            <v>A</v>
          </cell>
        </row>
      </sheetData>
      <sheetData sheetId="32083">
        <row r="9">
          <cell r="A9" t="str">
            <v>A</v>
          </cell>
        </row>
      </sheetData>
      <sheetData sheetId="32084">
        <row r="9">
          <cell r="A9" t="str">
            <v>A</v>
          </cell>
        </row>
      </sheetData>
      <sheetData sheetId="32085">
        <row r="9">
          <cell r="A9" t="str">
            <v>A</v>
          </cell>
        </row>
      </sheetData>
      <sheetData sheetId="32086">
        <row r="9">
          <cell r="A9" t="str">
            <v>A</v>
          </cell>
        </row>
      </sheetData>
      <sheetData sheetId="32087">
        <row r="9">
          <cell r="A9" t="str">
            <v>A</v>
          </cell>
        </row>
      </sheetData>
      <sheetData sheetId="32088">
        <row r="9">
          <cell r="A9" t="str">
            <v>A</v>
          </cell>
        </row>
      </sheetData>
      <sheetData sheetId="32089">
        <row r="9">
          <cell r="A9" t="str">
            <v>A</v>
          </cell>
        </row>
      </sheetData>
      <sheetData sheetId="32090">
        <row r="9">
          <cell r="A9" t="str">
            <v>A</v>
          </cell>
        </row>
      </sheetData>
      <sheetData sheetId="32091">
        <row r="9">
          <cell r="A9" t="str">
            <v>A</v>
          </cell>
        </row>
      </sheetData>
      <sheetData sheetId="32092">
        <row r="9">
          <cell r="A9" t="str">
            <v>A</v>
          </cell>
        </row>
      </sheetData>
      <sheetData sheetId="32093">
        <row r="9">
          <cell r="A9" t="str">
            <v>A</v>
          </cell>
        </row>
      </sheetData>
      <sheetData sheetId="32094">
        <row r="9">
          <cell r="A9" t="str">
            <v>A</v>
          </cell>
        </row>
      </sheetData>
      <sheetData sheetId="32095">
        <row r="9">
          <cell r="A9" t="str">
            <v>A</v>
          </cell>
        </row>
      </sheetData>
      <sheetData sheetId="32096">
        <row r="9">
          <cell r="A9" t="str">
            <v>A</v>
          </cell>
        </row>
      </sheetData>
      <sheetData sheetId="32097">
        <row r="9">
          <cell r="A9" t="str">
            <v>A</v>
          </cell>
        </row>
      </sheetData>
      <sheetData sheetId="32098">
        <row r="9">
          <cell r="A9" t="str">
            <v>A</v>
          </cell>
        </row>
      </sheetData>
      <sheetData sheetId="32099">
        <row r="9">
          <cell r="A9" t="str">
            <v>A</v>
          </cell>
        </row>
      </sheetData>
      <sheetData sheetId="32100">
        <row r="9">
          <cell r="A9" t="str">
            <v>A</v>
          </cell>
        </row>
      </sheetData>
      <sheetData sheetId="32101">
        <row r="9">
          <cell r="A9" t="str">
            <v>A</v>
          </cell>
        </row>
      </sheetData>
      <sheetData sheetId="32102">
        <row r="9">
          <cell r="A9" t="str">
            <v>A</v>
          </cell>
        </row>
      </sheetData>
      <sheetData sheetId="32103">
        <row r="9">
          <cell r="A9" t="str">
            <v>A</v>
          </cell>
        </row>
      </sheetData>
      <sheetData sheetId="32104">
        <row r="9">
          <cell r="A9" t="str">
            <v>A</v>
          </cell>
        </row>
      </sheetData>
      <sheetData sheetId="32105">
        <row r="9">
          <cell r="A9" t="str">
            <v>A</v>
          </cell>
        </row>
      </sheetData>
      <sheetData sheetId="32106">
        <row r="9">
          <cell r="A9" t="str">
            <v>A</v>
          </cell>
        </row>
      </sheetData>
      <sheetData sheetId="32107">
        <row r="9">
          <cell r="A9" t="str">
            <v>A</v>
          </cell>
        </row>
      </sheetData>
      <sheetData sheetId="32108">
        <row r="9">
          <cell r="A9" t="str">
            <v>A</v>
          </cell>
        </row>
      </sheetData>
      <sheetData sheetId="32109">
        <row r="9">
          <cell r="A9" t="str">
            <v>A</v>
          </cell>
        </row>
      </sheetData>
      <sheetData sheetId="32110">
        <row r="9">
          <cell r="A9" t="str">
            <v>A</v>
          </cell>
        </row>
      </sheetData>
      <sheetData sheetId="32111">
        <row r="9">
          <cell r="A9" t="str">
            <v>A</v>
          </cell>
        </row>
      </sheetData>
      <sheetData sheetId="32112">
        <row r="9">
          <cell r="A9" t="str">
            <v>A</v>
          </cell>
        </row>
      </sheetData>
      <sheetData sheetId="32113">
        <row r="9">
          <cell r="A9" t="str">
            <v>A</v>
          </cell>
        </row>
      </sheetData>
      <sheetData sheetId="32114">
        <row r="9">
          <cell r="A9" t="str">
            <v>A</v>
          </cell>
        </row>
      </sheetData>
      <sheetData sheetId="32115">
        <row r="9">
          <cell r="A9" t="str">
            <v>A</v>
          </cell>
        </row>
      </sheetData>
      <sheetData sheetId="32116">
        <row r="9">
          <cell r="A9" t="str">
            <v>A</v>
          </cell>
        </row>
      </sheetData>
      <sheetData sheetId="32117">
        <row r="9">
          <cell r="A9" t="str">
            <v>A</v>
          </cell>
        </row>
      </sheetData>
      <sheetData sheetId="32118">
        <row r="9">
          <cell r="A9" t="str">
            <v>A</v>
          </cell>
        </row>
      </sheetData>
      <sheetData sheetId="32119">
        <row r="9">
          <cell r="A9" t="str">
            <v>A</v>
          </cell>
        </row>
      </sheetData>
      <sheetData sheetId="32120">
        <row r="9">
          <cell r="A9" t="str">
            <v>A</v>
          </cell>
        </row>
      </sheetData>
      <sheetData sheetId="32121">
        <row r="9">
          <cell r="A9" t="str">
            <v>A</v>
          </cell>
        </row>
      </sheetData>
      <sheetData sheetId="32122">
        <row r="9">
          <cell r="A9" t="str">
            <v>A</v>
          </cell>
        </row>
      </sheetData>
      <sheetData sheetId="32123">
        <row r="9">
          <cell r="A9" t="str">
            <v>A</v>
          </cell>
        </row>
      </sheetData>
      <sheetData sheetId="32124">
        <row r="9">
          <cell r="A9" t="str">
            <v>A</v>
          </cell>
        </row>
      </sheetData>
      <sheetData sheetId="32125">
        <row r="9">
          <cell r="A9" t="str">
            <v>A</v>
          </cell>
        </row>
      </sheetData>
      <sheetData sheetId="32126">
        <row r="9">
          <cell r="A9" t="str">
            <v>A</v>
          </cell>
        </row>
      </sheetData>
      <sheetData sheetId="32127">
        <row r="9">
          <cell r="A9" t="str">
            <v>A</v>
          </cell>
        </row>
      </sheetData>
      <sheetData sheetId="32128">
        <row r="9">
          <cell r="A9" t="str">
            <v>A</v>
          </cell>
        </row>
      </sheetData>
      <sheetData sheetId="32129">
        <row r="9">
          <cell r="A9" t="str">
            <v>A</v>
          </cell>
        </row>
      </sheetData>
      <sheetData sheetId="32130">
        <row r="9">
          <cell r="A9" t="str">
            <v>A</v>
          </cell>
        </row>
      </sheetData>
      <sheetData sheetId="32131">
        <row r="9">
          <cell r="A9" t="str">
            <v>A</v>
          </cell>
        </row>
      </sheetData>
      <sheetData sheetId="32132">
        <row r="9">
          <cell r="A9" t="str">
            <v>A</v>
          </cell>
        </row>
      </sheetData>
      <sheetData sheetId="32133">
        <row r="9">
          <cell r="A9" t="str">
            <v>A</v>
          </cell>
        </row>
      </sheetData>
      <sheetData sheetId="32134">
        <row r="9">
          <cell r="A9" t="str">
            <v>A</v>
          </cell>
        </row>
      </sheetData>
      <sheetData sheetId="32135">
        <row r="9">
          <cell r="A9" t="str">
            <v>A</v>
          </cell>
        </row>
      </sheetData>
      <sheetData sheetId="32136">
        <row r="9">
          <cell r="A9" t="str">
            <v>A</v>
          </cell>
        </row>
      </sheetData>
      <sheetData sheetId="32137">
        <row r="9">
          <cell r="A9" t="str">
            <v>A</v>
          </cell>
        </row>
      </sheetData>
      <sheetData sheetId="32138">
        <row r="9">
          <cell r="A9" t="str">
            <v>A</v>
          </cell>
        </row>
      </sheetData>
      <sheetData sheetId="32139">
        <row r="9">
          <cell r="A9" t="str">
            <v>A</v>
          </cell>
        </row>
      </sheetData>
      <sheetData sheetId="32140">
        <row r="9">
          <cell r="A9" t="str">
            <v>A</v>
          </cell>
        </row>
      </sheetData>
      <sheetData sheetId="32141">
        <row r="9">
          <cell r="A9" t="str">
            <v>A</v>
          </cell>
        </row>
      </sheetData>
      <sheetData sheetId="32142">
        <row r="9">
          <cell r="A9" t="str">
            <v>A</v>
          </cell>
        </row>
      </sheetData>
      <sheetData sheetId="32143">
        <row r="9">
          <cell r="A9" t="str">
            <v>A</v>
          </cell>
        </row>
      </sheetData>
      <sheetData sheetId="32144">
        <row r="9">
          <cell r="A9" t="str">
            <v>A</v>
          </cell>
        </row>
      </sheetData>
      <sheetData sheetId="32145">
        <row r="9">
          <cell r="A9" t="str">
            <v>A</v>
          </cell>
        </row>
      </sheetData>
      <sheetData sheetId="32146">
        <row r="9">
          <cell r="A9" t="str">
            <v>A</v>
          </cell>
        </row>
      </sheetData>
      <sheetData sheetId="32147">
        <row r="9">
          <cell r="A9" t="str">
            <v>A</v>
          </cell>
        </row>
      </sheetData>
      <sheetData sheetId="32148">
        <row r="9">
          <cell r="A9" t="str">
            <v>A</v>
          </cell>
        </row>
      </sheetData>
      <sheetData sheetId="32149">
        <row r="9">
          <cell r="A9" t="str">
            <v>A</v>
          </cell>
        </row>
      </sheetData>
      <sheetData sheetId="32150">
        <row r="9">
          <cell r="A9" t="str">
            <v>A</v>
          </cell>
        </row>
      </sheetData>
      <sheetData sheetId="32151">
        <row r="9">
          <cell r="A9" t="str">
            <v>A</v>
          </cell>
        </row>
      </sheetData>
      <sheetData sheetId="32152">
        <row r="9">
          <cell r="A9" t="str">
            <v>A</v>
          </cell>
        </row>
      </sheetData>
      <sheetData sheetId="32153">
        <row r="9">
          <cell r="A9" t="str">
            <v>A</v>
          </cell>
        </row>
      </sheetData>
      <sheetData sheetId="32154">
        <row r="9">
          <cell r="A9" t="str">
            <v>A</v>
          </cell>
        </row>
      </sheetData>
      <sheetData sheetId="32155">
        <row r="9">
          <cell r="A9" t="str">
            <v>A</v>
          </cell>
        </row>
      </sheetData>
      <sheetData sheetId="32156">
        <row r="9">
          <cell r="A9" t="str">
            <v>A</v>
          </cell>
        </row>
      </sheetData>
      <sheetData sheetId="32157">
        <row r="9">
          <cell r="A9" t="str">
            <v>A</v>
          </cell>
        </row>
      </sheetData>
      <sheetData sheetId="32158">
        <row r="9">
          <cell r="A9" t="str">
            <v>A</v>
          </cell>
        </row>
      </sheetData>
      <sheetData sheetId="32159">
        <row r="9">
          <cell r="A9" t="str">
            <v>A</v>
          </cell>
        </row>
      </sheetData>
      <sheetData sheetId="32160">
        <row r="9">
          <cell r="A9" t="str">
            <v>A</v>
          </cell>
        </row>
      </sheetData>
      <sheetData sheetId="32161">
        <row r="9">
          <cell r="A9" t="str">
            <v>A</v>
          </cell>
        </row>
      </sheetData>
      <sheetData sheetId="32162">
        <row r="9">
          <cell r="A9" t="str">
            <v>A</v>
          </cell>
        </row>
      </sheetData>
      <sheetData sheetId="32163">
        <row r="9">
          <cell r="A9" t="str">
            <v>A</v>
          </cell>
        </row>
      </sheetData>
      <sheetData sheetId="32164">
        <row r="9">
          <cell r="A9" t="str">
            <v>A</v>
          </cell>
        </row>
      </sheetData>
      <sheetData sheetId="32165">
        <row r="9">
          <cell r="A9" t="str">
            <v>A</v>
          </cell>
        </row>
      </sheetData>
      <sheetData sheetId="32166">
        <row r="9">
          <cell r="A9" t="str">
            <v>A</v>
          </cell>
        </row>
      </sheetData>
      <sheetData sheetId="32167">
        <row r="9">
          <cell r="A9" t="str">
            <v>A</v>
          </cell>
        </row>
      </sheetData>
      <sheetData sheetId="32168">
        <row r="9">
          <cell r="A9" t="str">
            <v>A</v>
          </cell>
        </row>
      </sheetData>
      <sheetData sheetId="32169">
        <row r="9">
          <cell r="A9" t="str">
            <v>A</v>
          </cell>
        </row>
      </sheetData>
      <sheetData sheetId="32170">
        <row r="9">
          <cell r="A9" t="str">
            <v>A</v>
          </cell>
        </row>
      </sheetData>
      <sheetData sheetId="32171">
        <row r="9">
          <cell r="A9" t="str">
            <v>A</v>
          </cell>
        </row>
      </sheetData>
      <sheetData sheetId="32172">
        <row r="9">
          <cell r="A9" t="str">
            <v>A</v>
          </cell>
        </row>
      </sheetData>
      <sheetData sheetId="32173">
        <row r="9">
          <cell r="A9" t="str">
            <v>A</v>
          </cell>
        </row>
      </sheetData>
      <sheetData sheetId="32174">
        <row r="9">
          <cell r="A9" t="str">
            <v>A</v>
          </cell>
        </row>
      </sheetData>
      <sheetData sheetId="32175">
        <row r="9">
          <cell r="A9" t="str">
            <v>A</v>
          </cell>
        </row>
      </sheetData>
      <sheetData sheetId="32176">
        <row r="9">
          <cell r="A9" t="str">
            <v>A</v>
          </cell>
        </row>
      </sheetData>
      <sheetData sheetId="32177">
        <row r="9">
          <cell r="A9" t="str">
            <v>A</v>
          </cell>
        </row>
      </sheetData>
      <sheetData sheetId="32178">
        <row r="9">
          <cell r="A9" t="str">
            <v>A</v>
          </cell>
        </row>
      </sheetData>
      <sheetData sheetId="32179">
        <row r="9">
          <cell r="A9" t="str">
            <v>A</v>
          </cell>
        </row>
      </sheetData>
      <sheetData sheetId="32180">
        <row r="9">
          <cell r="A9" t="str">
            <v>A</v>
          </cell>
        </row>
      </sheetData>
      <sheetData sheetId="32181">
        <row r="9">
          <cell r="A9" t="str">
            <v>A</v>
          </cell>
        </row>
      </sheetData>
      <sheetData sheetId="32182">
        <row r="9">
          <cell r="A9" t="str">
            <v>A</v>
          </cell>
        </row>
      </sheetData>
      <sheetData sheetId="32183">
        <row r="9">
          <cell r="A9" t="str">
            <v>A</v>
          </cell>
        </row>
      </sheetData>
      <sheetData sheetId="32184">
        <row r="9">
          <cell r="A9" t="str">
            <v>A</v>
          </cell>
        </row>
      </sheetData>
      <sheetData sheetId="32185">
        <row r="9">
          <cell r="A9" t="str">
            <v>A</v>
          </cell>
        </row>
      </sheetData>
      <sheetData sheetId="32186">
        <row r="9">
          <cell r="A9" t="str">
            <v>A</v>
          </cell>
        </row>
      </sheetData>
      <sheetData sheetId="32187">
        <row r="9">
          <cell r="A9" t="str">
            <v>A</v>
          </cell>
        </row>
      </sheetData>
      <sheetData sheetId="32188">
        <row r="9">
          <cell r="A9" t="str">
            <v>A</v>
          </cell>
        </row>
      </sheetData>
      <sheetData sheetId="32189">
        <row r="9">
          <cell r="A9" t="str">
            <v>A</v>
          </cell>
        </row>
      </sheetData>
      <sheetData sheetId="32190">
        <row r="9">
          <cell r="A9" t="str">
            <v>A</v>
          </cell>
        </row>
      </sheetData>
      <sheetData sheetId="32191">
        <row r="9">
          <cell r="A9" t="str">
            <v>A</v>
          </cell>
        </row>
      </sheetData>
      <sheetData sheetId="32192">
        <row r="9">
          <cell r="A9" t="str">
            <v>A</v>
          </cell>
        </row>
      </sheetData>
      <sheetData sheetId="32193">
        <row r="9">
          <cell r="A9" t="str">
            <v>A</v>
          </cell>
        </row>
      </sheetData>
      <sheetData sheetId="32194">
        <row r="9">
          <cell r="A9" t="str">
            <v>A</v>
          </cell>
        </row>
      </sheetData>
      <sheetData sheetId="32195" refreshError="1"/>
      <sheetData sheetId="32196" refreshError="1"/>
      <sheetData sheetId="32197">
        <row r="9">
          <cell r="A9" t="str">
            <v>A</v>
          </cell>
        </row>
      </sheetData>
      <sheetData sheetId="32198">
        <row r="9">
          <cell r="A9" t="str">
            <v>A</v>
          </cell>
        </row>
      </sheetData>
      <sheetData sheetId="32199" refreshError="1"/>
      <sheetData sheetId="32200" refreshError="1"/>
      <sheetData sheetId="32201" refreshError="1"/>
      <sheetData sheetId="32202">
        <row r="9">
          <cell r="A9" t="str">
            <v>A</v>
          </cell>
        </row>
      </sheetData>
      <sheetData sheetId="32203">
        <row r="9">
          <cell r="A9" t="str">
            <v>A</v>
          </cell>
        </row>
      </sheetData>
      <sheetData sheetId="32204">
        <row r="9">
          <cell r="A9" t="str">
            <v>A</v>
          </cell>
        </row>
      </sheetData>
      <sheetData sheetId="32205" refreshError="1"/>
      <sheetData sheetId="32206">
        <row r="9">
          <cell r="A9" t="str">
            <v>A</v>
          </cell>
        </row>
      </sheetData>
      <sheetData sheetId="32207">
        <row r="9">
          <cell r="A9" t="str">
            <v>A</v>
          </cell>
        </row>
      </sheetData>
      <sheetData sheetId="32208" refreshError="1"/>
      <sheetData sheetId="32209" refreshError="1"/>
      <sheetData sheetId="32210" refreshError="1"/>
      <sheetData sheetId="32211" refreshError="1"/>
      <sheetData sheetId="32212">
        <row r="9">
          <cell r="A9" t="str">
            <v>A</v>
          </cell>
        </row>
      </sheetData>
      <sheetData sheetId="32213">
        <row r="9">
          <cell r="A9" t="str">
            <v>A</v>
          </cell>
        </row>
      </sheetData>
      <sheetData sheetId="32214">
        <row r="9">
          <cell r="A9" t="str">
            <v>A</v>
          </cell>
        </row>
      </sheetData>
      <sheetData sheetId="32215">
        <row r="9">
          <cell r="A9" t="str">
            <v>A</v>
          </cell>
        </row>
      </sheetData>
      <sheetData sheetId="32216">
        <row r="9">
          <cell r="A9" t="str">
            <v>A</v>
          </cell>
        </row>
      </sheetData>
      <sheetData sheetId="32217">
        <row r="9">
          <cell r="A9" t="str">
            <v>A</v>
          </cell>
        </row>
      </sheetData>
      <sheetData sheetId="32218">
        <row r="9">
          <cell r="A9" t="str">
            <v>A</v>
          </cell>
        </row>
      </sheetData>
      <sheetData sheetId="32219">
        <row r="9">
          <cell r="A9" t="str">
            <v>A</v>
          </cell>
        </row>
      </sheetData>
      <sheetData sheetId="32220">
        <row r="9">
          <cell r="A9" t="str">
            <v>A</v>
          </cell>
        </row>
      </sheetData>
      <sheetData sheetId="32221">
        <row r="9">
          <cell r="A9" t="str">
            <v>A</v>
          </cell>
        </row>
      </sheetData>
      <sheetData sheetId="32222">
        <row r="9">
          <cell r="A9" t="str">
            <v>A</v>
          </cell>
        </row>
      </sheetData>
      <sheetData sheetId="32223">
        <row r="9">
          <cell r="A9" t="str">
            <v>A</v>
          </cell>
        </row>
      </sheetData>
      <sheetData sheetId="32224">
        <row r="9">
          <cell r="A9" t="str">
            <v>A</v>
          </cell>
        </row>
      </sheetData>
      <sheetData sheetId="32225">
        <row r="9">
          <cell r="A9" t="str">
            <v>A</v>
          </cell>
        </row>
      </sheetData>
      <sheetData sheetId="32226">
        <row r="9">
          <cell r="A9" t="str">
            <v>A</v>
          </cell>
        </row>
      </sheetData>
      <sheetData sheetId="32227" refreshError="1"/>
      <sheetData sheetId="32228" refreshError="1"/>
      <sheetData sheetId="32229" refreshError="1"/>
      <sheetData sheetId="32230" refreshError="1"/>
      <sheetData sheetId="32231" refreshError="1"/>
      <sheetData sheetId="32232" refreshError="1"/>
      <sheetData sheetId="32233" refreshError="1"/>
      <sheetData sheetId="32234" refreshError="1"/>
      <sheetData sheetId="32235" refreshError="1"/>
      <sheetData sheetId="32236" refreshError="1"/>
      <sheetData sheetId="32237" refreshError="1"/>
      <sheetData sheetId="32238" refreshError="1"/>
      <sheetData sheetId="32239" refreshError="1"/>
      <sheetData sheetId="32240" refreshError="1"/>
      <sheetData sheetId="32241" refreshError="1"/>
      <sheetData sheetId="32242" refreshError="1"/>
      <sheetData sheetId="32243" refreshError="1"/>
      <sheetData sheetId="32244" refreshError="1"/>
      <sheetData sheetId="32245">
        <row r="9">
          <cell r="A9" t="str">
            <v>A</v>
          </cell>
        </row>
      </sheetData>
      <sheetData sheetId="32246">
        <row r="9">
          <cell r="A9" t="str">
            <v>A</v>
          </cell>
        </row>
      </sheetData>
      <sheetData sheetId="32247">
        <row r="9">
          <cell r="A9" t="str">
            <v>A</v>
          </cell>
        </row>
      </sheetData>
      <sheetData sheetId="32248">
        <row r="9">
          <cell r="A9" t="str">
            <v>A</v>
          </cell>
        </row>
      </sheetData>
      <sheetData sheetId="32249">
        <row r="9">
          <cell r="A9" t="str">
            <v>A</v>
          </cell>
        </row>
      </sheetData>
      <sheetData sheetId="32250">
        <row r="9">
          <cell r="A9" t="str">
            <v>A</v>
          </cell>
        </row>
      </sheetData>
      <sheetData sheetId="32251">
        <row r="9">
          <cell r="A9" t="str">
            <v>A</v>
          </cell>
        </row>
      </sheetData>
      <sheetData sheetId="32252">
        <row r="9">
          <cell r="A9" t="str">
            <v>A</v>
          </cell>
        </row>
      </sheetData>
      <sheetData sheetId="32253">
        <row r="9">
          <cell r="A9" t="str">
            <v>A</v>
          </cell>
        </row>
      </sheetData>
      <sheetData sheetId="32254">
        <row r="9">
          <cell r="A9" t="str">
            <v>A</v>
          </cell>
        </row>
      </sheetData>
      <sheetData sheetId="32255">
        <row r="9">
          <cell r="A9" t="str">
            <v>A</v>
          </cell>
        </row>
      </sheetData>
      <sheetData sheetId="32256">
        <row r="9">
          <cell r="A9" t="str">
            <v>A</v>
          </cell>
        </row>
      </sheetData>
      <sheetData sheetId="32257">
        <row r="9">
          <cell r="A9" t="str">
            <v>A</v>
          </cell>
        </row>
      </sheetData>
      <sheetData sheetId="32258">
        <row r="9">
          <cell r="A9" t="str">
            <v>A</v>
          </cell>
        </row>
      </sheetData>
      <sheetData sheetId="32259">
        <row r="9">
          <cell r="A9" t="str">
            <v>A</v>
          </cell>
        </row>
      </sheetData>
      <sheetData sheetId="32260">
        <row r="9">
          <cell r="A9" t="str">
            <v>A</v>
          </cell>
        </row>
      </sheetData>
      <sheetData sheetId="32261">
        <row r="9">
          <cell r="A9" t="str">
            <v>A</v>
          </cell>
        </row>
      </sheetData>
      <sheetData sheetId="32262">
        <row r="9">
          <cell r="A9" t="str">
            <v>A</v>
          </cell>
        </row>
      </sheetData>
      <sheetData sheetId="32263">
        <row r="9">
          <cell r="A9" t="str">
            <v>A</v>
          </cell>
        </row>
      </sheetData>
      <sheetData sheetId="32264">
        <row r="9">
          <cell r="A9" t="str">
            <v>A</v>
          </cell>
        </row>
      </sheetData>
      <sheetData sheetId="32265">
        <row r="9">
          <cell r="A9" t="str">
            <v>A</v>
          </cell>
        </row>
      </sheetData>
      <sheetData sheetId="32266">
        <row r="9">
          <cell r="A9" t="str">
            <v>A</v>
          </cell>
        </row>
      </sheetData>
      <sheetData sheetId="32267">
        <row r="9">
          <cell r="A9" t="str">
            <v>A</v>
          </cell>
        </row>
      </sheetData>
      <sheetData sheetId="32268">
        <row r="9">
          <cell r="A9" t="str">
            <v>A</v>
          </cell>
        </row>
      </sheetData>
      <sheetData sheetId="32269">
        <row r="9">
          <cell r="A9" t="str">
            <v>A</v>
          </cell>
        </row>
      </sheetData>
      <sheetData sheetId="32270">
        <row r="9">
          <cell r="A9" t="str">
            <v>A</v>
          </cell>
        </row>
      </sheetData>
      <sheetData sheetId="32271">
        <row r="9">
          <cell r="A9" t="str">
            <v>A</v>
          </cell>
        </row>
      </sheetData>
      <sheetData sheetId="32272">
        <row r="9">
          <cell r="A9" t="str">
            <v>A</v>
          </cell>
        </row>
      </sheetData>
      <sheetData sheetId="32273">
        <row r="9">
          <cell r="A9" t="str">
            <v>A</v>
          </cell>
        </row>
      </sheetData>
      <sheetData sheetId="32274">
        <row r="9">
          <cell r="A9" t="str">
            <v>A</v>
          </cell>
        </row>
      </sheetData>
      <sheetData sheetId="32275">
        <row r="9">
          <cell r="A9" t="str">
            <v>A</v>
          </cell>
        </row>
      </sheetData>
      <sheetData sheetId="32276">
        <row r="9">
          <cell r="A9" t="str">
            <v>A</v>
          </cell>
        </row>
      </sheetData>
      <sheetData sheetId="32277">
        <row r="9">
          <cell r="A9" t="str">
            <v>A</v>
          </cell>
        </row>
      </sheetData>
      <sheetData sheetId="32278">
        <row r="9">
          <cell r="A9" t="str">
            <v>A</v>
          </cell>
        </row>
      </sheetData>
      <sheetData sheetId="32279">
        <row r="9">
          <cell r="A9" t="str">
            <v>A</v>
          </cell>
        </row>
      </sheetData>
      <sheetData sheetId="32280">
        <row r="9">
          <cell r="A9" t="str">
            <v>A</v>
          </cell>
        </row>
      </sheetData>
      <sheetData sheetId="32281">
        <row r="9">
          <cell r="A9" t="str">
            <v>A</v>
          </cell>
        </row>
      </sheetData>
      <sheetData sheetId="32282">
        <row r="9">
          <cell r="A9" t="str">
            <v>A</v>
          </cell>
        </row>
      </sheetData>
      <sheetData sheetId="32283">
        <row r="9">
          <cell r="A9" t="str">
            <v>A</v>
          </cell>
        </row>
      </sheetData>
      <sheetData sheetId="32284">
        <row r="9">
          <cell r="A9" t="str">
            <v>A</v>
          </cell>
        </row>
      </sheetData>
      <sheetData sheetId="32285">
        <row r="9">
          <cell r="A9" t="str">
            <v>A</v>
          </cell>
        </row>
      </sheetData>
      <sheetData sheetId="32286">
        <row r="9">
          <cell r="A9" t="str">
            <v>A</v>
          </cell>
        </row>
      </sheetData>
      <sheetData sheetId="32287">
        <row r="9">
          <cell r="A9" t="str">
            <v>A</v>
          </cell>
        </row>
      </sheetData>
      <sheetData sheetId="32288">
        <row r="9">
          <cell r="A9" t="str">
            <v>A</v>
          </cell>
        </row>
      </sheetData>
      <sheetData sheetId="32289">
        <row r="9">
          <cell r="A9" t="str">
            <v>A</v>
          </cell>
        </row>
      </sheetData>
      <sheetData sheetId="32290">
        <row r="9">
          <cell r="A9" t="str">
            <v>A</v>
          </cell>
        </row>
      </sheetData>
      <sheetData sheetId="32291">
        <row r="9">
          <cell r="A9" t="str">
            <v>A</v>
          </cell>
        </row>
      </sheetData>
      <sheetData sheetId="32292">
        <row r="9">
          <cell r="A9" t="str">
            <v>A</v>
          </cell>
        </row>
      </sheetData>
      <sheetData sheetId="32293">
        <row r="9">
          <cell r="A9" t="str">
            <v>A</v>
          </cell>
        </row>
      </sheetData>
      <sheetData sheetId="32294">
        <row r="9">
          <cell r="A9" t="str">
            <v>A</v>
          </cell>
        </row>
      </sheetData>
      <sheetData sheetId="32295">
        <row r="9">
          <cell r="A9" t="str">
            <v>A</v>
          </cell>
        </row>
      </sheetData>
      <sheetData sheetId="32296">
        <row r="9">
          <cell r="A9" t="str">
            <v>A</v>
          </cell>
        </row>
      </sheetData>
      <sheetData sheetId="32297">
        <row r="9">
          <cell r="A9" t="str">
            <v>A</v>
          </cell>
        </row>
      </sheetData>
      <sheetData sheetId="32298">
        <row r="9">
          <cell r="A9" t="str">
            <v>A</v>
          </cell>
        </row>
      </sheetData>
      <sheetData sheetId="32299">
        <row r="9">
          <cell r="A9" t="str">
            <v>A</v>
          </cell>
        </row>
      </sheetData>
      <sheetData sheetId="32300">
        <row r="9">
          <cell r="A9" t="str">
            <v>A</v>
          </cell>
        </row>
      </sheetData>
      <sheetData sheetId="32301">
        <row r="9">
          <cell r="A9" t="str">
            <v>A</v>
          </cell>
        </row>
      </sheetData>
      <sheetData sheetId="32302">
        <row r="9">
          <cell r="A9" t="str">
            <v>A</v>
          </cell>
        </row>
      </sheetData>
      <sheetData sheetId="32303">
        <row r="9">
          <cell r="A9" t="str">
            <v>A</v>
          </cell>
        </row>
      </sheetData>
      <sheetData sheetId="32304">
        <row r="9">
          <cell r="A9" t="str">
            <v>A</v>
          </cell>
        </row>
      </sheetData>
      <sheetData sheetId="32305">
        <row r="9">
          <cell r="A9" t="str">
            <v>A</v>
          </cell>
        </row>
      </sheetData>
      <sheetData sheetId="32306">
        <row r="9">
          <cell r="A9" t="str">
            <v>A</v>
          </cell>
        </row>
      </sheetData>
      <sheetData sheetId="32307">
        <row r="9">
          <cell r="A9" t="str">
            <v>A</v>
          </cell>
        </row>
      </sheetData>
      <sheetData sheetId="32308">
        <row r="9">
          <cell r="A9" t="str">
            <v>A</v>
          </cell>
        </row>
      </sheetData>
      <sheetData sheetId="32309">
        <row r="9">
          <cell r="A9" t="str">
            <v>A</v>
          </cell>
        </row>
      </sheetData>
      <sheetData sheetId="32310">
        <row r="9">
          <cell r="A9" t="str">
            <v>A</v>
          </cell>
        </row>
      </sheetData>
      <sheetData sheetId="32311">
        <row r="9">
          <cell r="A9" t="str">
            <v>A</v>
          </cell>
        </row>
      </sheetData>
      <sheetData sheetId="32312">
        <row r="9">
          <cell r="A9" t="str">
            <v>A</v>
          </cell>
        </row>
      </sheetData>
      <sheetData sheetId="32313">
        <row r="9">
          <cell r="A9" t="str">
            <v>A</v>
          </cell>
        </row>
      </sheetData>
      <sheetData sheetId="32314">
        <row r="9">
          <cell r="A9" t="str">
            <v>A</v>
          </cell>
        </row>
      </sheetData>
      <sheetData sheetId="32315">
        <row r="9">
          <cell r="A9" t="str">
            <v>A</v>
          </cell>
        </row>
      </sheetData>
      <sheetData sheetId="32316">
        <row r="9">
          <cell r="A9" t="str">
            <v>A</v>
          </cell>
        </row>
      </sheetData>
      <sheetData sheetId="32317">
        <row r="9">
          <cell r="A9" t="str">
            <v>A</v>
          </cell>
        </row>
      </sheetData>
      <sheetData sheetId="32318" refreshError="1"/>
      <sheetData sheetId="32319">
        <row r="9">
          <cell r="A9" t="str">
            <v>A</v>
          </cell>
        </row>
      </sheetData>
      <sheetData sheetId="32320" refreshError="1"/>
      <sheetData sheetId="32321">
        <row r="9">
          <cell r="A9" t="str">
            <v>A</v>
          </cell>
        </row>
      </sheetData>
      <sheetData sheetId="32322" refreshError="1"/>
      <sheetData sheetId="32323">
        <row r="9">
          <cell r="A9" t="str">
            <v>A</v>
          </cell>
        </row>
      </sheetData>
      <sheetData sheetId="32324">
        <row r="9">
          <cell r="A9" t="str">
            <v>A</v>
          </cell>
        </row>
      </sheetData>
      <sheetData sheetId="32325">
        <row r="9">
          <cell r="A9" t="str">
            <v>A</v>
          </cell>
        </row>
      </sheetData>
      <sheetData sheetId="32326">
        <row r="9">
          <cell r="A9" t="str">
            <v>A</v>
          </cell>
        </row>
      </sheetData>
      <sheetData sheetId="32327">
        <row r="9">
          <cell r="A9" t="str">
            <v>A</v>
          </cell>
        </row>
      </sheetData>
      <sheetData sheetId="32328">
        <row r="9">
          <cell r="A9" t="str">
            <v>A</v>
          </cell>
        </row>
      </sheetData>
      <sheetData sheetId="32329">
        <row r="9">
          <cell r="A9" t="str">
            <v>A</v>
          </cell>
        </row>
      </sheetData>
      <sheetData sheetId="32330">
        <row r="9">
          <cell r="A9" t="str">
            <v>A</v>
          </cell>
        </row>
      </sheetData>
      <sheetData sheetId="32331">
        <row r="9">
          <cell r="A9" t="str">
            <v>A</v>
          </cell>
        </row>
      </sheetData>
      <sheetData sheetId="32332">
        <row r="9">
          <cell r="A9" t="str">
            <v>A</v>
          </cell>
        </row>
      </sheetData>
      <sheetData sheetId="32333">
        <row r="9">
          <cell r="A9" t="str">
            <v>A</v>
          </cell>
        </row>
      </sheetData>
      <sheetData sheetId="32334">
        <row r="9">
          <cell r="A9" t="str">
            <v>A</v>
          </cell>
        </row>
      </sheetData>
      <sheetData sheetId="32335">
        <row r="9">
          <cell r="A9" t="str">
            <v>A</v>
          </cell>
        </row>
      </sheetData>
      <sheetData sheetId="32336">
        <row r="9">
          <cell r="A9" t="str">
            <v>A</v>
          </cell>
        </row>
      </sheetData>
      <sheetData sheetId="32337">
        <row r="9">
          <cell r="A9" t="str">
            <v>A</v>
          </cell>
        </row>
      </sheetData>
      <sheetData sheetId="32338">
        <row r="9">
          <cell r="A9" t="str">
            <v>A</v>
          </cell>
        </row>
      </sheetData>
      <sheetData sheetId="32339">
        <row r="9">
          <cell r="A9" t="str">
            <v>A</v>
          </cell>
        </row>
      </sheetData>
      <sheetData sheetId="32340">
        <row r="9">
          <cell r="A9" t="str">
            <v>A</v>
          </cell>
        </row>
      </sheetData>
      <sheetData sheetId="32341">
        <row r="9">
          <cell r="A9" t="str">
            <v>A</v>
          </cell>
        </row>
      </sheetData>
      <sheetData sheetId="32342">
        <row r="9">
          <cell r="A9" t="str">
            <v>A</v>
          </cell>
        </row>
      </sheetData>
      <sheetData sheetId="32343">
        <row r="9">
          <cell r="A9" t="str">
            <v>A</v>
          </cell>
        </row>
      </sheetData>
      <sheetData sheetId="32344">
        <row r="9">
          <cell r="A9" t="str">
            <v>A</v>
          </cell>
        </row>
      </sheetData>
      <sheetData sheetId="32345">
        <row r="9">
          <cell r="A9" t="str">
            <v>A</v>
          </cell>
        </row>
      </sheetData>
      <sheetData sheetId="32346">
        <row r="9">
          <cell r="A9" t="str">
            <v>A</v>
          </cell>
        </row>
      </sheetData>
      <sheetData sheetId="32347">
        <row r="9">
          <cell r="A9" t="str">
            <v>A</v>
          </cell>
        </row>
      </sheetData>
      <sheetData sheetId="32348">
        <row r="9">
          <cell r="A9" t="str">
            <v>A</v>
          </cell>
        </row>
      </sheetData>
      <sheetData sheetId="32349">
        <row r="9">
          <cell r="A9" t="str">
            <v>A</v>
          </cell>
        </row>
      </sheetData>
      <sheetData sheetId="32350">
        <row r="9">
          <cell r="A9" t="str">
            <v>A</v>
          </cell>
        </row>
      </sheetData>
      <sheetData sheetId="32351">
        <row r="9">
          <cell r="A9" t="str">
            <v>A</v>
          </cell>
        </row>
      </sheetData>
      <sheetData sheetId="32352">
        <row r="9">
          <cell r="A9" t="str">
            <v>A</v>
          </cell>
        </row>
      </sheetData>
      <sheetData sheetId="32353">
        <row r="9">
          <cell r="A9" t="str">
            <v>A</v>
          </cell>
        </row>
      </sheetData>
      <sheetData sheetId="32354">
        <row r="9">
          <cell r="A9" t="str">
            <v>A</v>
          </cell>
        </row>
      </sheetData>
      <sheetData sheetId="32355">
        <row r="9">
          <cell r="A9" t="str">
            <v>A</v>
          </cell>
        </row>
      </sheetData>
      <sheetData sheetId="32356">
        <row r="9">
          <cell r="A9" t="str">
            <v>A</v>
          </cell>
        </row>
      </sheetData>
      <sheetData sheetId="32357">
        <row r="9">
          <cell r="A9" t="str">
            <v>A</v>
          </cell>
        </row>
      </sheetData>
      <sheetData sheetId="32358">
        <row r="9">
          <cell r="A9" t="str">
            <v>A</v>
          </cell>
        </row>
      </sheetData>
      <sheetData sheetId="32359">
        <row r="9">
          <cell r="A9" t="str">
            <v>A</v>
          </cell>
        </row>
      </sheetData>
      <sheetData sheetId="32360">
        <row r="9">
          <cell r="A9" t="str">
            <v>A</v>
          </cell>
        </row>
      </sheetData>
      <sheetData sheetId="32361">
        <row r="9">
          <cell r="A9" t="str">
            <v>A</v>
          </cell>
        </row>
      </sheetData>
      <sheetData sheetId="32362">
        <row r="9">
          <cell r="A9" t="str">
            <v>A</v>
          </cell>
        </row>
      </sheetData>
      <sheetData sheetId="32363">
        <row r="9">
          <cell r="A9" t="str">
            <v>A</v>
          </cell>
        </row>
      </sheetData>
      <sheetData sheetId="32364">
        <row r="9">
          <cell r="A9" t="str">
            <v>A</v>
          </cell>
        </row>
      </sheetData>
      <sheetData sheetId="32365">
        <row r="9">
          <cell r="A9" t="str">
            <v>A</v>
          </cell>
        </row>
      </sheetData>
      <sheetData sheetId="32366">
        <row r="9">
          <cell r="A9" t="str">
            <v>A</v>
          </cell>
        </row>
      </sheetData>
      <sheetData sheetId="32367">
        <row r="9">
          <cell r="A9" t="str">
            <v>A</v>
          </cell>
        </row>
      </sheetData>
      <sheetData sheetId="32368">
        <row r="9">
          <cell r="A9" t="str">
            <v>A</v>
          </cell>
        </row>
      </sheetData>
      <sheetData sheetId="32369">
        <row r="9">
          <cell r="A9" t="str">
            <v>A</v>
          </cell>
        </row>
      </sheetData>
      <sheetData sheetId="32370">
        <row r="9">
          <cell r="A9" t="str">
            <v>A</v>
          </cell>
        </row>
      </sheetData>
      <sheetData sheetId="32371">
        <row r="9">
          <cell r="A9" t="str">
            <v>A</v>
          </cell>
        </row>
      </sheetData>
      <sheetData sheetId="32372">
        <row r="9">
          <cell r="A9" t="str">
            <v>A</v>
          </cell>
        </row>
      </sheetData>
      <sheetData sheetId="32373">
        <row r="9">
          <cell r="A9" t="str">
            <v>A</v>
          </cell>
        </row>
      </sheetData>
      <sheetData sheetId="32374">
        <row r="9">
          <cell r="A9" t="str">
            <v>A</v>
          </cell>
        </row>
      </sheetData>
      <sheetData sheetId="32375">
        <row r="9">
          <cell r="A9" t="str">
            <v>A</v>
          </cell>
        </row>
      </sheetData>
      <sheetData sheetId="32376">
        <row r="9">
          <cell r="A9" t="str">
            <v>A</v>
          </cell>
        </row>
      </sheetData>
      <sheetData sheetId="32377">
        <row r="9">
          <cell r="A9" t="str">
            <v>A</v>
          </cell>
        </row>
      </sheetData>
      <sheetData sheetId="32378">
        <row r="9">
          <cell r="A9" t="str">
            <v>A</v>
          </cell>
        </row>
      </sheetData>
      <sheetData sheetId="32379">
        <row r="9">
          <cell r="A9" t="str">
            <v>A</v>
          </cell>
        </row>
      </sheetData>
      <sheetData sheetId="32380">
        <row r="9">
          <cell r="A9" t="str">
            <v>A</v>
          </cell>
        </row>
      </sheetData>
      <sheetData sheetId="32381">
        <row r="9">
          <cell r="A9" t="str">
            <v>A</v>
          </cell>
        </row>
      </sheetData>
      <sheetData sheetId="32382">
        <row r="9">
          <cell r="A9" t="str">
            <v>A</v>
          </cell>
        </row>
      </sheetData>
      <sheetData sheetId="32383">
        <row r="9">
          <cell r="A9" t="str">
            <v>A</v>
          </cell>
        </row>
      </sheetData>
      <sheetData sheetId="32384">
        <row r="9">
          <cell r="A9" t="str">
            <v>A</v>
          </cell>
        </row>
      </sheetData>
      <sheetData sheetId="32385">
        <row r="9">
          <cell r="A9" t="str">
            <v>A</v>
          </cell>
        </row>
      </sheetData>
      <sheetData sheetId="32386">
        <row r="9">
          <cell r="A9" t="str">
            <v>A</v>
          </cell>
        </row>
      </sheetData>
      <sheetData sheetId="32387">
        <row r="9">
          <cell r="A9" t="str">
            <v>A</v>
          </cell>
        </row>
      </sheetData>
      <sheetData sheetId="32388">
        <row r="9">
          <cell r="A9" t="str">
            <v>A</v>
          </cell>
        </row>
      </sheetData>
      <sheetData sheetId="32389">
        <row r="9">
          <cell r="A9" t="str">
            <v>A</v>
          </cell>
        </row>
      </sheetData>
      <sheetData sheetId="32390">
        <row r="9">
          <cell r="A9" t="str">
            <v>A</v>
          </cell>
        </row>
      </sheetData>
      <sheetData sheetId="32391">
        <row r="9">
          <cell r="A9" t="str">
            <v>A</v>
          </cell>
        </row>
      </sheetData>
      <sheetData sheetId="32392">
        <row r="9">
          <cell r="A9" t="str">
            <v>A</v>
          </cell>
        </row>
      </sheetData>
      <sheetData sheetId="32393">
        <row r="9">
          <cell r="A9" t="str">
            <v>A</v>
          </cell>
        </row>
      </sheetData>
      <sheetData sheetId="32394">
        <row r="9">
          <cell r="A9" t="str">
            <v>A</v>
          </cell>
        </row>
      </sheetData>
      <sheetData sheetId="32395">
        <row r="9">
          <cell r="A9" t="str">
            <v>A</v>
          </cell>
        </row>
      </sheetData>
      <sheetData sheetId="32396">
        <row r="9">
          <cell r="A9" t="str">
            <v>A</v>
          </cell>
        </row>
      </sheetData>
      <sheetData sheetId="32397">
        <row r="9">
          <cell r="A9" t="str">
            <v>A</v>
          </cell>
        </row>
      </sheetData>
      <sheetData sheetId="32398">
        <row r="9">
          <cell r="A9" t="str">
            <v>A</v>
          </cell>
        </row>
      </sheetData>
      <sheetData sheetId="32399">
        <row r="9">
          <cell r="A9" t="str">
            <v>A</v>
          </cell>
        </row>
      </sheetData>
      <sheetData sheetId="32400">
        <row r="9">
          <cell r="A9" t="str">
            <v>A</v>
          </cell>
        </row>
      </sheetData>
      <sheetData sheetId="32401">
        <row r="9">
          <cell r="A9" t="str">
            <v>A</v>
          </cell>
        </row>
      </sheetData>
      <sheetData sheetId="32402">
        <row r="9">
          <cell r="A9" t="str">
            <v>A</v>
          </cell>
        </row>
      </sheetData>
      <sheetData sheetId="32403">
        <row r="9">
          <cell r="A9" t="str">
            <v>A</v>
          </cell>
        </row>
      </sheetData>
      <sheetData sheetId="32404">
        <row r="9">
          <cell r="A9" t="str">
            <v>A</v>
          </cell>
        </row>
      </sheetData>
      <sheetData sheetId="32405">
        <row r="9">
          <cell r="A9" t="str">
            <v>A</v>
          </cell>
        </row>
      </sheetData>
      <sheetData sheetId="32406">
        <row r="9">
          <cell r="A9" t="str">
            <v>A</v>
          </cell>
        </row>
      </sheetData>
      <sheetData sheetId="32407">
        <row r="9">
          <cell r="A9" t="str">
            <v>A</v>
          </cell>
        </row>
      </sheetData>
      <sheetData sheetId="32408" refreshError="1"/>
      <sheetData sheetId="32409">
        <row r="9">
          <cell r="A9" t="str">
            <v>A</v>
          </cell>
        </row>
      </sheetData>
      <sheetData sheetId="32410">
        <row r="9">
          <cell r="A9" t="str">
            <v>A</v>
          </cell>
        </row>
      </sheetData>
      <sheetData sheetId="32411">
        <row r="9">
          <cell r="A9" t="str">
            <v>A</v>
          </cell>
        </row>
      </sheetData>
      <sheetData sheetId="32412">
        <row r="9">
          <cell r="A9" t="str">
            <v>A</v>
          </cell>
        </row>
      </sheetData>
      <sheetData sheetId="32413">
        <row r="9">
          <cell r="A9" t="str">
            <v>A</v>
          </cell>
        </row>
      </sheetData>
      <sheetData sheetId="32414">
        <row r="9">
          <cell r="A9" t="str">
            <v>A</v>
          </cell>
        </row>
      </sheetData>
      <sheetData sheetId="32415">
        <row r="9">
          <cell r="A9" t="str">
            <v>A</v>
          </cell>
        </row>
      </sheetData>
      <sheetData sheetId="32416">
        <row r="9">
          <cell r="A9" t="str">
            <v>A</v>
          </cell>
        </row>
      </sheetData>
      <sheetData sheetId="32417">
        <row r="9">
          <cell r="A9" t="str">
            <v>A</v>
          </cell>
        </row>
      </sheetData>
      <sheetData sheetId="32418">
        <row r="9">
          <cell r="A9" t="str">
            <v>A</v>
          </cell>
        </row>
      </sheetData>
      <sheetData sheetId="32419">
        <row r="9">
          <cell r="A9" t="str">
            <v>A</v>
          </cell>
        </row>
      </sheetData>
      <sheetData sheetId="32420">
        <row r="9">
          <cell r="A9" t="str">
            <v>A</v>
          </cell>
        </row>
      </sheetData>
      <sheetData sheetId="32421">
        <row r="9">
          <cell r="A9" t="str">
            <v>A</v>
          </cell>
        </row>
      </sheetData>
      <sheetData sheetId="32422">
        <row r="9">
          <cell r="A9" t="str">
            <v>A</v>
          </cell>
        </row>
      </sheetData>
      <sheetData sheetId="32423">
        <row r="9">
          <cell r="A9" t="str">
            <v>A</v>
          </cell>
        </row>
      </sheetData>
      <sheetData sheetId="32424">
        <row r="9">
          <cell r="A9" t="str">
            <v>A</v>
          </cell>
        </row>
      </sheetData>
      <sheetData sheetId="32425">
        <row r="9">
          <cell r="A9" t="str">
            <v>A</v>
          </cell>
        </row>
      </sheetData>
      <sheetData sheetId="32426">
        <row r="9">
          <cell r="A9" t="str">
            <v>A</v>
          </cell>
        </row>
      </sheetData>
      <sheetData sheetId="32427">
        <row r="9">
          <cell r="A9" t="str">
            <v>A</v>
          </cell>
        </row>
      </sheetData>
      <sheetData sheetId="32428">
        <row r="9">
          <cell r="A9" t="str">
            <v>A</v>
          </cell>
        </row>
      </sheetData>
      <sheetData sheetId="32429">
        <row r="9">
          <cell r="A9" t="str">
            <v>A</v>
          </cell>
        </row>
      </sheetData>
      <sheetData sheetId="32430">
        <row r="9">
          <cell r="A9" t="str">
            <v>A</v>
          </cell>
        </row>
      </sheetData>
      <sheetData sheetId="32431">
        <row r="9">
          <cell r="A9" t="str">
            <v>A</v>
          </cell>
        </row>
      </sheetData>
      <sheetData sheetId="32432">
        <row r="9">
          <cell r="A9" t="str">
            <v>A</v>
          </cell>
        </row>
      </sheetData>
      <sheetData sheetId="32433">
        <row r="9">
          <cell r="A9" t="str">
            <v>A</v>
          </cell>
        </row>
      </sheetData>
      <sheetData sheetId="32434">
        <row r="9">
          <cell r="A9" t="str">
            <v>A</v>
          </cell>
        </row>
      </sheetData>
      <sheetData sheetId="32435">
        <row r="9">
          <cell r="A9" t="str">
            <v>A</v>
          </cell>
        </row>
      </sheetData>
      <sheetData sheetId="32436">
        <row r="9">
          <cell r="A9" t="str">
            <v>A</v>
          </cell>
        </row>
      </sheetData>
      <sheetData sheetId="32437">
        <row r="9">
          <cell r="A9" t="str">
            <v>A</v>
          </cell>
        </row>
      </sheetData>
      <sheetData sheetId="32438">
        <row r="9">
          <cell r="A9" t="str">
            <v>A</v>
          </cell>
        </row>
      </sheetData>
      <sheetData sheetId="32439" refreshError="1"/>
      <sheetData sheetId="32440" refreshError="1"/>
      <sheetData sheetId="32441">
        <row r="9">
          <cell r="A9" t="str">
            <v>A</v>
          </cell>
        </row>
      </sheetData>
      <sheetData sheetId="32442" refreshError="1"/>
      <sheetData sheetId="32443" refreshError="1"/>
      <sheetData sheetId="32444" refreshError="1"/>
      <sheetData sheetId="32445" refreshError="1"/>
      <sheetData sheetId="32446" refreshError="1"/>
      <sheetData sheetId="32447" refreshError="1"/>
      <sheetData sheetId="32448" refreshError="1"/>
      <sheetData sheetId="32449" refreshError="1"/>
      <sheetData sheetId="32450" refreshError="1"/>
      <sheetData sheetId="32451" refreshError="1"/>
      <sheetData sheetId="32452" refreshError="1"/>
      <sheetData sheetId="32453" refreshError="1"/>
      <sheetData sheetId="32454" refreshError="1"/>
      <sheetData sheetId="32455" refreshError="1"/>
      <sheetData sheetId="32456">
        <row r="9">
          <cell r="A9" t="str">
            <v>A</v>
          </cell>
        </row>
      </sheetData>
      <sheetData sheetId="32457">
        <row r="9">
          <cell r="A9" t="str">
            <v>A</v>
          </cell>
        </row>
      </sheetData>
      <sheetData sheetId="32458">
        <row r="9">
          <cell r="A9" t="str">
            <v>A</v>
          </cell>
        </row>
      </sheetData>
      <sheetData sheetId="32459">
        <row r="9">
          <cell r="A9" t="str">
            <v>A</v>
          </cell>
        </row>
      </sheetData>
      <sheetData sheetId="32460">
        <row r="9">
          <cell r="A9" t="str">
            <v>A</v>
          </cell>
        </row>
      </sheetData>
      <sheetData sheetId="32461">
        <row r="9">
          <cell r="A9" t="str">
            <v>A</v>
          </cell>
        </row>
      </sheetData>
      <sheetData sheetId="32462">
        <row r="9">
          <cell r="A9" t="str">
            <v>A</v>
          </cell>
        </row>
      </sheetData>
      <sheetData sheetId="32463">
        <row r="9">
          <cell r="A9" t="str">
            <v>A</v>
          </cell>
        </row>
      </sheetData>
      <sheetData sheetId="32464">
        <row r="9">
          <cell r="A9" t="str">
            <v>A</v>
          </cell>
        </row>
      </sheetData>
      <sheetData sheetId="32465">
        <row r="9">
          <cell r="A9" t="str">
            <v>A</v>
          </cell>
        </row>
      </sheetData>
      <sheetData sheetId="32466">
        <row r="9">
          <cell r="A9" t="str">
            <v>A</v>
          </cell>
        </row>
      </sheetData>
      <sheetData sheetId="32467">
        <row r="9">
          <cell r="A9" t="str">
            <v>A</v>
          </cell>
        </row>
      </sheetData>
      <sheetData sheetId="32468">
        <row r="9">
          <cell r="A9" t="str">
            <v>A</v>
          </cell>
        </row>
      </sheetData>
      <sheetData sheetId="32469">
        <row r="9">
          <cell r="A9" t="str">
            <v>A</v>
          </cell>
        </row>
      </sheetData>
      <sheetData sheetId="32470">
        <row r="9">
          <cell r="A9" t="str">
            <v>A</v>
          </cell>
        </row>
      </sheetData>
      <sheetData sheetId="32471">
        <row r="9">
          <cell r="A9" t="str">
            <v>A</v>
          </cell>
        </row>
      </sheetData>
      <sheetData sheetId="32472">
        <row r="9">
          <cell r="A9" t="str">
            <v>A</v>
          </cell>
        </row>
      </sheetData>
      <sheetData sheetId="32473">
        <row r="9">
          <cell r="A9" t="str">
            <v>A</v>
          </cell>
        </row>
      </sheetData>
      <sheetData sheetId="32474">
        <row r="9">
          <cell r="A9" t="str">
            <v>A</v>
          </cell>
        </row>
      </sheetData>
      <sheetData sheetId="32475">
        <row r="9">
          <cell r="A9" t="str">
            <v>A</v>
          </cell>
        </row>
      </sheetData>
      <sheetData sheetId="32476">
        <row r="9">
          <cell r="A9" t="str">
            <v>A</v>
          </cell>
        </row>
      </sheetData>
      <sheetData sheetId="32477">
        <row r="9">
          <cell r="A9" t="str">
            <v>A</v>
          </cell>
        </row>
      </sheetData>
      <sheetData sheetId="32478">
        <row r="9">
          <cell r="A9" t="str">
            <v>A</v>
          </cell>
        </row>
      </sheetData>
      <sheetData sheetId="32479">
        <row r="9">
          <cell r="A9" t="str">
            <v>A</v>
          </cell>
        </row>
      </sheetData>
      <sheetData sheetId="32480">
        <row r="9">
          <cell r="A9" t="str">
            <v>A</v>
          </cell>
        </row>
      </sheetData>
      <sheetData sheetId="32481">
        <row r="9">
          <cell r="A9" t="str">
            <v>A</v>
          </cell>
        </row>
      </sheetData>
      <sheetData sheetId="32482">
        <row r="9">
          <cell r="A9" t="str">
            <v>A</v>
          </cell>
        </row>
      </sheetData>
      <sheetData sheetId="32483" refreshError="1"/>
      <sheetData sheetId="32484">
        <row r="9">
          <cell r="A9" t="str">
            <v>A</v>
          </cell>
        </row>
      </sheetData>
      <sheetData sheetId="32485">
        <row r="9">
          <cell r="A9" t="str">
            <v>A</v>
          </cell>
        </row>
      </sheetData>
      <sheetData sheetId="32486" refreshError="1"/>
      <sheetData sheetId="32487" refreshError="1"/>
      <sheetData sheetId="32488" refreshError="1"/>
      <sheetData sheetId="32489" refreshError="1"/>
      <sheetData sheetId="32490" refreshError="1"/>
      <sheetData sheetId="32491" refreshError="1"/>
      <sheetData sheetId="32492" refreshError="1"/>
      <sheetData sheetId="32493" refreshError="1"/>
      <sheetData sheetId="32494" refreshError="1"/>
      <sheetData sheetId="32495" refreshError="1"/>
      <sheetData sheetId="32496" refreshError="1"/>
      <sheetData sheetId="32497" refreshError="1"/>
      <sheetData sheetId="32498" refreshError="1"/>
      <sheetData sheetId="32499" refreshError="1"/>
      <sheetData sheetId="32500" refreshError="1"/>
      <sheetData sheetId="32501" refreshError="1"/>
      <sheetData sheetId="32502" refreshError="1"/>
      <sheetData sheetId="32503" refreshError="1"/>
      <sheetData sheetId="32504" refreshError="1"/>
      <sheetData sheetId="32505" refreshError="1"/>
      <sheetData sheetId="32506" refreshError="1"/>
      <sheetData sheetId="32507" refreshError="1"/>
      <sheetData sheetId="32508" refreshError="1"/>
      <sheetData sheetId="32509" refreshError="1"/>
      <sheetData sheetId="32510" refreshError="1"/>
      <sheetData sheetId="32511">
        <row r="9">
          <cell r="A9" t="str">
            <v>A</v>
          </cell>
        </row>
      </sheetData>
      <sheetData sheetId="32512">
        <row r="9">
          <cell r="A9" t="str">
            <v>A</v>
          </cell>
        </row>
      </sheetData>
      <sheetData sheetId="32513">
        <row r="9">
          <cell r="A9" t="str">
            <v>A</v>
          </cell>
        </row>
      </sheetData>
      <sheetData sheetId="32514">
        <row r="9">
          <cell r="A9" t="str">
            <v>A</v>
          </cell>
        </row>
      </sheetData>
      <sheetData sheetId="32515">
        <row r="9">
          <cell r="A9" t="str">
            <v>A</v>
          </cell>
        </row>
      </sheetData>
      <sheetData sheetId="32516">
        <row r="9">
          <cell r="A9" t="str">
            <v>A</v>
          </cell>
        </row>
      </sheetData>
      <sheetData sheetId="32517">
        <row r="9">
          <cell r="A9" t="str">
            <v>A</v>
          </cell>
        </row>
      </sheetData>
      <sheetData sheetId="32518">
        <row r="9">
          <cell r="A9" t="str">
            <v>A</v>
          </cell>
        </row>
      </sheetData>
      <sheetData sheetId="32519">
        <row r="9">
          <cell r="A9" t="str">
            <v>A</v>
          </cell>
        </row>
      </sheetData>
      <sheetData sheetId="32520">
        <row r="9">
          <cell r="A9" t="str">
            <v>A</v>
          </cell>
        </row>
      </sheetData>
      <sheetData sheetId="32521">
        <row r="9">
          <cell r="A9" t="str">
            <v>A</v>
          </cell>
        </row>
      </sheetData>
      <sheetData sheetId="32522" refreshError="1"/>
      <sheetData sheetId="32523">
        <row r="9">
          <cell r="A9" t="str">
            <v>A</v>
          </cell>
        </row>
      </sheetData>
      <sheetData sheetId="32524" refreshError="1"/>
      <sheetData sheetId="32525">
        <row r="9">
          <cell r="A9" t="str">
            <v>A</v>
          </cell>
        </row>
      </sheetData>
      <sheetData sheetId="32526">
        <row r="9">
          <cell r="A9" t="str">
            <v>A</v>
          </cell>
        </row>
      </sheetData>
      <sheetData sheetId="32527" refreshError="1"/>
      <sheetData sheetId="32528">
        <row r="9">
          <cell r="A9" t="str">
            <v>A</v>
          </cell>
        </row>
      </sheetData>
      <sheetData sheetId="32529">
        <row r="9">
          <cell r="A9" t="str">
            <v>A</v>
          </cell>
        </row>
      </sheetData>
      <sheetData sheetId="32530">
        <row r="9">
          <cell r="A9" t="str">
            <v>A</v>
          </cell>
        </row>
      </sheetData>
      <sheetData sheetId="32531" refreshError="1"/>
      <sheetData sheetId="32532">
        <row r="9">
          <cell r="A9" t="str">
            <v>A</v>
          </cell>
        </row>
      </sheetData>
      <sheetData sheetId="32533">
        <row r="9">
          <cell r="A9" t="str">
            <v>A</v>
          </cell>
        </row>
      </sheetData>
      <sheetData sheetId="32534">
        <row r="9">
          <cell r="A9" t="str">
            <v>A</v>
          </cell>
        </row>
      </sheetData>
      <sheetData sheetId="32535" refreshError="1"/>
      <sheetData sheetId="32536" refreshError="1"/>
      <sheetData sheetId="32537">
        <row r="9">
          <cell r="A9" t="str">
            <v>A</v>
          </cell>
        </row>
      </sheetData>
      <sheetData sheetId="32538" refreshError="1"/>
      <sheetData sheetId="32539">
        <row r="9">
          <cell r="A9" t="str">
            <v>A</v>
          </cell>
        </row>
      </sheetData>
      <sheetData sheetId="32540">
        <row r="9">
          <cell r="A9" t="str">
            <v>A</v>
          </cell>
        </row>
      </sheetData>
      <sheetData sheetId="32541">
        <row r="9">
          <cell r="A9" t="str">
            <v>A</v>
          </cell>
        </row>
      </sheetData>
      <sheetData sheetId="32542">
        <row r="9">
          <cell r="A9" t="str">
            <v>A</v>
          </cell>
        </row>
      </sheetData>
      <sheetData sheetId="32543">
        <row r="9">
          <cell r="A9" t="str">
            <v>A</v>
          </cell>
        </row>
      </sheetData>
      <sheetData sheetId="32544">
        <row r="9">
          <cell r="A9" t="str">
            <v>A</v>
          </cell>
        </row>
      </sheetData>
      <sheetData sheetId="32545">
        <row r="9">
          <cell r="A9" t="str">
            <v>A</v>
          </cell>
        </row>
      </sheetData>
      <sheetData sheetId="32546">
        <row r="9">
          <cell r="A9" t="str">
            <v>A</v>
          </cell>
        </row>
      </sheetData>
      <sheetData sheetId="32547">
        <row r="9">
          <cell r="A9" t="str">
            <v>A</v>
          </cell>
        </row>
      </sheetData>
      <sheetData sheetId="32548" refreshError="1"/>
      <sheetData sheetId="32549" refreshError="1"/>
      <sheetData sheetId="32550" refreshError="1"/>
      <sheetData sheetId="32551" refreshError="1"/>
      <sheetData sheetId="32552" refreshError="1"/>
      <sheetData sheetId="32553" refreshError="1"/>
      <sheetData sheetId="32554" refreshError="1"/>
      <sheetData sheetId="32555" refreshError="1"/>
      <sheetData sheetId="32556" refreshError="1"/>
      <sheetData sheetId="32557" refreshError="1"/>
      <sheetData sheetId="32558" refreshError="1"/>
      <sheetData sheetId="32559" refreshError="1"/>
      <sheetData sheetId="32560" refreshError="1"/>
      <sheetData sheetId="32561" refreshError="1"/>
      <sheetData sheetId="32562" refreshError="1"/>
      <sheetData sheetId="32563" refreshError="1"/>
      <sheetData sheetId="32564" refreshError="1"/>
      <sheetData sheetId="32565" refreshError="1"/>
      <sheetData sheetId="32566" refreshError="1"/>
      <sheetData sheetId="32567" refreshError="1"/>
      <sheetData sheetId="32568" refreshError="1"/>
      <sheetData sheetId="32569" refreshError="1"/>
      <sheetData sheetId="32570" refreshError="1"/>
      <sheetData sheetId="32571" refreshError="1"/>
      <sheetData sheetId="32572" refreshError="1"/>
      <sheetData sheetId="32573" refreshError="1"/>
      <sheetData sheetId="32574" refreshError="1"/>
      <sheetData sheetId="32575" refreshError="1"/>
      <sheetData sheetId="32576" refreshError="1"/>
      <sheetData sheetId="32577" refreshError="1"/>
      <sheetData sheetId="32578" refreshError="1"/>
      <sheetData sheetId="32579" refreshError="1"/>
      <sheetData sheetId="32580" refreshError="1"/>
      <sheetData sheetId="32581" refreshError="1"/>
      <sheetData sheetId="32582" refreshError="1"/>
      <sheetData sheetId="32583" refreshError="1"/>
      <sheetData sheetId="32584">
        <row r="9">
          <cell r="A9" t="str">
            <v>A</v>
          </cell>
        </row>
      </sheetData>
      <sheetData sheetId="32585" refreshError="1"/>
      <sheetData sheetId="32586" refreshError="1"/>
      <sheetData sheetId="32587" refreshError="1"/>
      <sheetData sheetId="32588">
        <row r="9">
          <cell r="A9" t="str">
            <v>A</v>
          </cell>
        </row>
      </sheetData>
      <sheetData sheetId="32589">
        <row r="9">
          <cell r="A9" t="str">
            <v>A</v>
          </cell>
        </row>
      </sheetData>
      <sheetData sheetId="32590">
        <row r="9">
          <cell r="A9" t="str">
            <v>A</v>
          </cell>
        </row>
      </sheetData>
      <sheetData sheetId="32591">
        <row r="9">
          <cell r="A9" t="str">
            <v>A</v>
          </cell>
        </row>
      </sheetData>
      <sheetData sheetId="32592">
        <row r="9">
          <cell r="A9" t="str">
            <v>A</v>
          </cell>
        </row>
      </sheetData>
      <sheetData sheetId="32593">
        <row r="9">
          <cell r="A9" t="str">
            <v>A</v>
          </cell>
        </row>
      </sheetData>
      <sheetData sheetId="32594">
        <row r="9">
          <cell r="A9" t="str">
            <v>A</v>
          </cell>
        </row>
      </sheetData>
      <sheetData sheetId="32595">
        <row r="9">
          <cell r="A9" t="str">
            <v>A</v>
          </cell>
        </row>
      </sheetData>
      <sheetData sheetId="32596">
        <row r="9">
          <cell r="A9" t="str">
            <v>A</v>
          </cell>
        </row>
      </sheetData>
      <sheetData sheetId="32597">
        <row r="9">
          <cell r="A9" t="str">
            <v>A</v>
          </cell>
        </row>
      </sheetData>
      <sheetData sheetId="32598">
        <row r="9">
          <cell r="A9" t="str">
            <v>A</v>
          </cell>
        </row>
      </sheetData>
      <sheetData sheetId="32599">
        <row r="9">
          <cell r="A9" t="str">
            <v>A</v>
          </cell>
        </row>
      </sheetData>
      <sheetData sheetId="32600">
        <row r="9">
          <cell r="A9" t="str">
            <v>A</v>
          </cell>
        </row>
      </sheetData>
      <sheetData sheetId="32601">
        <row r="9">
          <cell r="A9" t="str">
            <v>A</v>
          </cell>
        </row>
      </sheetData>
      <sheetData sheetId="32602">
        <row r="9">
          <cell r="A9" t="str">
            <v>A</v>
          </cell>
        </row>
      </sheetData>
      <sheetData sheetId="32603">
        <row r="9">
          <cell r="A9" t="str">
            <v>A</v>
          </cell>
        </row>
      </sheetData>
      <sheetData sheetId="32604">
        <row r="9">
          <cell r="A9" t="str">
            <v>A</v>
          </cell>
        </row>
      </sheetData>
      <sheetData sheetId="32605">
        <row r="9">
          <cell r="A9" t="str">
            <v>A</v>
          </cell>
        </row>
      </sheetData>
      <sheetData sheetId="32606">
        <row r="9">
          <cell r="A9" t="str">
            <v>A</v>
          </cell>
        </row>
      </sheetData>
      <sheetData sheetId="32607">
        <row r="9">
          <cell r="A9" t="str">
            <v>A</v>
          </cell>
        </row>
      </sheetData>
      <sheetData sheetId="32608">
        <row r="9">
          <cell r="A9" t="str">
            <v>A</v>
          </cell>
        </row>
      </sheetData>
      <sheetData sheetId="32609">
        <row r="9">
          <cell r="A9" t="str">
            <v>A</v>
          </cell>
        </row>
      </sheetData>
      <sheetData sheetId="32610">
        <row r="9">
          <cell r="A9" t="str">
            <v>A</v>
          </cell>
        </row>
      </sheetData>
      <sheetData sheetId="32611">
        <row r="9">
          <cell r="A9" t="str">
            <v>A</v>
          </cell>
        </row>
      </sheetData>
      <sheetData sheetId="32612">
        <row r="9">
          <cell r="A9" t="str">
            <v>A</v>
          </cell>
        </row>
      </sheetData>
      <sheetData sheetId="32613">
        <row r="9">
          <cell r="A9" t="str">
            <v>A</v>
          </cell>
        </row>
      </sheetData>
      <sheetData sheetId="32614">
        <row r="9">
          <cell r="A9" t="str">
            <v>A</v>
          </cell>
        </row>
      </sheetData>
      <sheetData sheetId="32615">
        <row r="9">
          <cell r="A9" t="str">
            <v>A</v>
          </cell>
        </row>
      </sheetData>
      <sheetData sheetId="32616">
        <row r="9">
          <cell r="A9" t="str">
            <v>A</v>
          </cell>
        </row>
      </sheetData>
      <sheetData sheetId="32617">
        <row r="9">
          <cell r="A9" t="str">
            <v>A</v>
          </cell>
        </row>
      </sheetData>
      <sheetData sheetId="32618">
        <row r="9">
          <cell r="A9" t="str">
            <v>A</v>
          </cell>
        </row>
      </sheetData>
      <sheetData sheetId="32619">
        <row r="9">
          <cell r="A9" t="str">
            <v>A</v>
          </cell>
        </row>
      </sheetData>
      <sheetData sheetId="32620">
        <row r="9">
          <cell r="A9" t="str">
            <v>A</v>
          </cell>
        </row>
      </sheetData>
      <sheetData sheetId="32621">
        <row r="9">
          <cell r="A9" t="str">
            <v>A</v>
          </cell>
        </row>
      </sheetData>
      <sheetData sheetId="32622">
        <row r="9">
          <cell r="A9" t="str">
            <v>A</v>
          </cell>
        </row>
      </sheetData>
      <sheetData sheetId="32623">
        <row r="9">
          <cell r="A9" t="str">
            <v>A</v>
          </cell>
        </row>
      </sheetData>
      <sheetData sheetId="32624">
        <row r="9">
          <cell r="A9" t="str">
            <v>A</v>
          </cell>
        </row>
      </sheetData>
      <sheetData sheetId="32625">
        <row r="9">
          <cell r="A9" t="str">
            <v>A</v>
          </cell>
        </row>
      </sheetData>
      <sheetData sheetId="32626">
        <row r="9">
          <cell r="A9" t="str">
            <v>A</v>
          </cell>
        </row>
      </sheetData>
      <sheetData sheetId="32627">
        <row r="9">
          <cell r="A9" t="str">
            <v>A</v>
          </cell>
        </row>
      </sheetData>
      <sheetData sheetId="32628">
        <row r="9">
          <cell r="A9" t="str">
            <v>A</v>
          </cell>
        </row>
      </sheetData>
      <sheetData sheetId="32629">
        <row r="9">
          <cell r="A9" t="str">
            <v>A</v>
          </cell>
        </row>
      </sheetData>
      <sheetData sheetId="32630">
        <row r="9">
          <cell r="A9" t="str">
            <v>A</v>
          </cell>
        </row>
      </sheetData>
      <sheetData sheetId="32631">
        <row r="9">
          <cell r="A9" t="str">
            <v>A</v>
          </cell>
        </row>
      </sheetData>
      <sheetData sheetId="32632">
        <row r="9">
          <cell r="A9" t="str">
            <v>A</v>
          </cell>
        </row>
      </sheetData>
      <sheetData sheetId="32633">
        <row r="9">
          <cell r="A9" t="str">
            <v>A</v>
          </cell>
        </row>
      </sheetData>
      <sheetData sheetId="32634">
        <row r="9">
          <cell r="A9" t="str">
            <v>A</v>
          </cell>
        </row>
      </sheetData>
      <sheetData sheetId="32635">
        <row r="9">
          <cell r="A9" t="str">
            <v>A</v>
          </cell>
        </row>
      </sheetData>
      <sheetData sheetId="32636">
        <row r="9">
          <cell r="A9" t="str">
            <v>A</v>
          </cell>
        </row>
      </sheetData>
      <sheetData sheetId="32637">
        <row r="9">
          <cell r="A9" t="str">
            <v>A</v>
          </cell>
        </row>
      </sheetData>
      <sheetData sheetId="32638">
        <row r="9">
          <cell r="A9" t="str">
            <v>A</v>
          </cell>
        </row>
      </sheetData>
      <sheetData sheetId="32639">
        <row r="9">
          <cell r="A9" t="str">
            <v>A</v>
          </cell>
        </row>
      </sheetData>
      <sheetData sheetId="32640">
        <row r="9">
          <cell r="A9" t="str">
            <v>A</v>
          </cell>
        </row>
      </sheetData>
      <sheetData sheetId="32641">
        <row r="9">
          <cell r="A9" t="str">
            <v>A</v>
          </cell>
        </row>
      </sheetData>
      <sheetData sheetId="32642">
        <row r="9">
          <cell r="A9" t="str">
            <v>A</v>
          </cell>
        </row>
      </sheetData>
      <sheetData sheetId="32643">
        <row r="9">
          <cell r="A9" t="str">
            <v>A</v>
          </cell>
        </row>
      </sheetData>
      <sheetData sheetId="32644">
        <row r="9">
          <cell r="A9" t="str">
            <v>A</v>
          </cell>
        </row>
      </sheetData>
      <sheetData sheetId="32645">
        <row r="9">
          <cell r="A9" t="str">
            <v>A</v>
          </cell>
        </row>
      </sheetData>
      <sheetData sheetId="32646">
        <row r="9">
          <cell r="A9" t="str">
            <v>A</v>
          </cell>
        </row>
      </sheetData>
      <sheetData sheetId="32647">
        <row r="9">
          <cell r="A9" t="str">
            <v>A</v>
          </cell>
        </row>
      </sheetData>
      <sheetData sheetId="32648">
        <row r="9">
          <cell r="A9" t="str">
            <v>A</v>
          </cell>
        </row>
      </sheetData>
      <sheetData sheetId="32649">
        <row r="9">
          <cell r="A9" t="str">
            <v>A</v>
          </cell>
        </row>
      </sheetData>
      <sheetData sheetId="32650">
        <row r="9">
          <cell r="A9" t="str">
            <v>A</v>
          </cell>
        </row>
      </sheetData>
      <sheetData sheetId="32651" refreshError="1"/>
      <sheetData sheetId="32652">
        <row r="9">
          <cell r="A9" t="str">
            <v>A</v>
          </cell>
        </row>
      </sheetData>
      <sheetData sheetId="32653" refreshError="1"/>
      <sheetData sheetId="32654">
        <row r="9">
          <cell r="A9" t="str">
            <v>A</v>
          </cell>
        </row>
      </sheetData>
      <sheetData sheetId="32655">
        <row r="9">
          <cell r="A9" t="str">
            <v>A</v>
          </cell>
        </row>
      </sheetData>
      <sheetData sheetId="32656" refreshError="1"/>
      <sheetData sheetId="32657" refreshError="1"/>
      <sheetData sheetId="32658" refreshError="1"/>
      <sheetData sheetId="32659" refreshError="1"/>
      <sheetData sheetId="32660" refreshError="1"/>
      <sheetData sheetId="32661"/>
      <sheetData sheetId="32662"/>
      <sheetData sheetId="32663"/>
      <sheetData sheetId="32664"/>
      <sheetData sheetId="32665"/>
      <sheetData sheetId="32666"/>
      <sheetData sheetId="32667"/>
      <sheetData sheetId="32668"/>
      <sheetData sheetId="32669"/>
      <sheetData sheetId="32670"/>
      <sheetData sheetId="32671"/>
      <sheetData sheetId="32672"/>
      <sheetData sheetId="32673"/>
      <sheetData sheetId="32674"/>
      <sheetData sheetId="32675"/>
      <sheetData sheetId="32676"/>
      <sheetData sheetId="32677"/>
      <sheetData sheetId="32678" refreshError="1"/>
      <sheetData sheetId="32679" refreshError="1"/>
      <sheetData sheetId="32680" refreshError="1"/>
      <sheetData sheetId="32681" refreshError="1"/>
      <sheetData sheetId="32682" refreshError="1"/>
      <sheetData sheetId="32683" refreshError="1"/>
      <sheetData sheetId="32684" refreshError="1"/>
      <sheetData sheetId="32685" refreshError="1"/>
      <sheetData sheetId="32686" refreshError="1"/>
      <sheetData sheetId="32687" refreshError="1"/>
      <sheetData sheetId="32688" refreshError="1"/>
      <sheetData sheetId="32689" refreshError="1"/>
      <sheetData sheetId="32690" refreshError="1"/>
      <sheetData sheetId="32691" refreshError="1"/>
      <sheetData sheetId="32692" refreshError="1"/>
      <sheetData sheetId="32693" refreshError="1"/>
      <sheetData sheetId="32694" refreshError="1"/>
      <sheetData sheetId="32695" refreshError="1"/>
      <sheetData sheetId="32696" refreshError="1"/>
      <sheetData sheetId="32697" refreshError="1"/>
      <sheetData sheetId="32698" refreshError="1"/>
      <sheetData sheetId="32699" refreshError="1"/>
      <sheetData sheetId="32700" refreshError="1"/>
      <sheetData sheetId="32701" refreshError="1"/>
      <sheetData sheetId="32702" refreshError="1"/>
      <sheetData sheetId="32703" refreshError="1"/>
      <sheetData sheetId="32704" refreshError="1"/>
      <sheetData sheetId="32705"/>
      <sheetData sheetId="32706"/>
      <sheetData sheetId="32707"/>
      <sheetData sheetId="32708"/>
      <sheetData sheetId="32709"/>
      <sheetData sheetId="32710"/>
      <sheetData sheetId="32711"/>
      <sheetData sheetId="32712"/>
      <sheetData sheetId="32713"/>
      <sheetData sheetId="32714"/>
      <sheetData sheetId="32715"/>
      <sheetData sheetId="32716"/>
      <sheetData sheetId="32717"/>
      <sheetData sheetId="32718"/>
      <sheetData sheetId="32719"/>
      <sheetData sheetId="32720"/>
      <sheetData sheetId="32721"/>
      <sheetData sheetId="32722"/>
      <sheetData sheetId="32723"/>
      <sheetData sheetId="32724"/>
      <sheetData sheetId="32725"/>
      <sheetData sheetId="32726"/>
      <sheetData sheetId="32727"/>
      <sheetData sheetId="32728"/>
      <sheetData sheetId="32729"/>
      <sheetData sheetId="32730"/>
      <sheetData sheetId="32731"/>
      <sheetData sheetId="32732"/>
      <sheetData sheetId="32733"/>
      <sheetData sheetId="32734"/>
      <sheetData sheetId="32735"/>
      <sheetData sheetId="32736"/>
      <sheetData sheetId="32737"/>
      <sheetData sheetId="32738"/>
      <sheetData sheetId="32739"/>
      <sheetData sheetId="32740"/>
      <sheetData sheetId="32741"/>
      <sheetData sheetId="32742"/>
      <sheetData sheetId="32743"/>
      <sheetData sheetId="32744"/>
      <sheetData sheetId="32745"/>
      <sheetData sheetId="32746"/>
      <sheetData sheetId="32747"/>
      <sheetData sheetId="32748"/>
      <sheetData sheetId="32749"/>
      <sheetData sheetId="32750"/>
      <sheetData sheetId="32751"/>
      <sheetData sheetId="32752"/>
      <sheetData sheetId="32753" refreshError="1"/>
      <sheetData sheetId="32754" refreshError="1"/>
      <sheetData sheetId="32755"/>
      <sheetData sheetId="32756"/>
      <sheetData sheetId="32757"/>
      <sheetData sheetId="32758"/>
      <sheetData sheetId="32759"/>
      <sheetData sheetId="32760"/>
      <sheetData sheetId="32761">
        <row r="9">
          <cell r="A9" t="str">
            <v>A</v>
          </cell>
        </row>
      </sheetData>
      <sheetData sheetId="32762">
        <row r="9">
          <cell r="A9" t="str">
            <v>A</v>
          </cell>
        </row>
      </sheetData>
      <sheetData sheetId="32763">
        <row r="9">
          <cell r="A9" t="str">
            <v>A</v>
          </cell>
        </row>
      </sheetData>
      <sheetData sheetId="32764">
        <row r="9">
          <cell r="A9" t="str">
            <v>A</v>
          </cell>
        </row>
      </sheetData>
      <sheetData sheetId="32765"/>
      <sheetData sheetId="32766"/>
      <sheetData sheetId="32767"/>
      <sheetData sheetId="32768"/>
      <sheetData sheetId="32769"/>
      <sheetData sheetId="32770"/>
      <sheetData sheetId="32771"/>
      <sheetData sheetId="32772"/>
      <sheetData sheetId="32773"/>
      <sheetData sheetId="32774"/>
      <sheetData sheetId="32775">
        <row r="9">
          <cell r="A9" t="str">
            <v>A</v>
          </cell>
        </row>
      </sheetData>
      <sheetData sheetId="32776"/>
      <sheetData sheetId="32777"/>
      <sheetData sheetId="32778"/>
      <sheetData sheetId="32779"/>
      <sheetData sheetId="32780"/>
      <sheetData sheetId="32781"/>
      <sheetData sheetId="32782"/>
      <sheetData sheetId="32783"/>
      <sheetData sheetId="32784"/>
      <sheetData sheetId="32785"/>
      <sheetData sheetId="32786"/>
      <sheetData sheetId="32787"/>
      <sheetData sheetId="32788"/>
      <sheetData sheetId="32789"/>
      <sheetData sheetId="32790"/>
      <sheetData sheetId="32791"/>
      <sheetData sheetId="32792"/>
      <sheetData sheetId="32793"/>
      <sheetData sheetId="32794"/>
      <sheetData sheetId="32795"/>
      <sheetData sheetId="32796"/>
      <sheetData sheetId="32797"/>
      <sheetData sheetId="32798"/>
      <sheetData sheetId="32799"/>
      <sheetData sheetId="32800"/>
      <sheetData sheetId="32801"/>
      <sheetData sheetId="32802"/>
      <sheetData sheetId="32803"/>
      <sheetData sheetId="32804"/>
      <sheetData sheetId="32805"/>
      <sheetData sheetId="32806"/>
      <sheetData sheetId="32807"/>
      <sheetData sheetId="32808"/>
      <sheetData sheetId="32809"/>
      <sheetData sheetId="32810"/>
      <sheetData sheetId="32811"/>
      <sheetData sheetId="32812"/>
      <sheetData sheetId="32813"/>
      <sheetData sheetId="32814"/>
      <sheetData sheetId="32815"/>
      <sheetData sheetId="32816"/>
      <sheetData sheetId="32817"/>
      <sheetData sheetId="32818"/>
      <sheetData sheetId="32819"/>
      <sheetData sheetId="32820"/>
      <sheetData sheetId="32821"/>
      <sheetData sheetId="32822"/>
      <sheetData sheetId="32823"/>
      <sheetData sheetId="32824"/>
      <sheetData sheetId="32825"/>
      <sheetData sheetId="32826"/>
      <sheetData sheetId="32827"/>
      <sheetData sheetId="32828"/>
      <sheetData sheetId="32829"/>
      <sheetData sheetId="32830"/>
      <sheetData sheetId="32831">
        <row r="9">
          <cell r="A9" t="str">
            <v>A</v>
          </cell>
        </row>
      </sheetData>
      <sheetData sheetId="32832"/>
      <sheetData sheetId="32833">
        <row r="9">
          <cell r="A9" t="str">
            <v>A</v>
          </cell>
        </row>
      </sheetData>
      <sheetData sheetId="32834">
        <row r="9">
          <cell r="A9" t="str">
            <v>A</v>
          </cell>
        </row>
      </sheetData>
      <sheetData sheetId="32835">
        <row r="9">
          <cell r="A9" t="str">
            <v>A</v>
          </cell>
        </row>
      </sheetData>
      <sheetData sheetId="32836">
        <row r="9">
          <cell r="A9" t="str">
            <v>A</v>
          </cell>
        </row>
      </sheetData>
      <sheetData sheetId="32837">
        <row r="9">
          <cell r="A9" t="str">
            <v>A</v>
          </cell>
        </row>
      </sheetData>
      <sheetData sheetId="32838">
        <row r="9">
          <cell r="A9" t="str">
            <v>A</v>
          </cell>
        </row>
      </sheetData>
      <sheetData sheetId="32839">
        <row r="9">
          <cell r="A9" t="str">
            <v>A</v>
          </cell>
        </row>
      </sheetData>
      <sheetData sheetId="32840">
        <row r="9">
          <cell r="A9" t="str">
            <v>A</v>
          </cell>
        </row>
      </sheetData>
      <sheetData sheetId="32841">
        <row r="9">
          <cell r="A9" t="str">
            <v>A</v>
          </cell>
        </row>
      </sheetData>
      <sheetData sheetId="32842">
        <row r="9">
          <cell r="A9" t="str">
            <v>A</v>
          </cell>
        </row>
      </sheetData>
      <sheetData sheetId="32843">
        <row r="9">
          <cell r="A9" t="str">
            <v>A</v>
          </cell>
        </row>
      </sheetData>
      <sheetData sheetId="32844">
        <row r="9">
          <cell r="A9" t="str">
            <v>A</v>
          </cell>
        </row>
      </sheetData>
      <sheetData sheetId="32845"/>
      <sheetData sheetId="32846"/>
      <sheetData sheetId="32847"/>
      <sheetData sheetId="32848"/>
      <sheetData sheetId="32849"/>
      <sheetData sheetId="32850"/>
      <sheetData sheetId="32851"/>
      <sheetData sheetId="32852"/>
      <sheetData sheetId="32853"/>
      <sheetData sheetId="32854"/>
      <sheetData sheetId="32855"/>
      <sheetData sheetId="32856"/>
      <sheetData sheetId="32857"/>
      <sheetData sheetId="32858"/>
      <sheetData sheetId="32859"/>
      <sheetData sheetId="32860"/>
      <sheetData sheetId="32861">
        <row r="9">
          <cell r="A9" t="str">
            <v>A</v>
          </cell>
        </row>
      </sheetData>
      <sheetData sheetId="32862">
        <row r="9">
          <cell r="A9" t="str">
            <v>A</v>
          </cell>
        </row>
      </sheetData>
      <sheetData sheetId="32863">
        <row r="9">
          <cell r="A9" t="str">
            <v>A</v>
          </cell>
        </row>
      </sheetData>
      <sheetData sheetId="32864">
        <row r="9">
          <cell r="A9" t="str">
            <v>A</v>
          </cell>
        </row>
      </sheetData>
      <sheetData sheetId="32865">
        <row r="9">
          <cell r="A9" t="str">
            <v>A</v>
          </cell>
        </row>
      </sheetData>
      <sheetData sheetId="32866">
        <row r="9">
          <cell r="A9" t="str">
            <v>A</v>
          </cell>
        </row>
      </sheetData>
      <sheetData sheetId="32867">
        <row r="9">
          <cell r="A9" t="str">
            <v>A</v>
          </cell>
        </row>
      </sheetData>
      <sheetData sheetId="32868">
        <row r="9">
          <cell r="A9" t="str">
            <v>A</v>
          </cell>
        </row>
      </sheetData>
      <sheetData sheetId="32869">
        <row r="9">
          <cell r="A9" t="str">
            <v>A</v>
          </cell>
        </row>
      </sheetData>
      <sheetData sheetId="32870">
        <row r="9">
          <cell r="A9" t="str">
            <v>A</v>
          </cell>
        </row>
      </sheetData>
      <sheetData sheetId="32871">
        <row r="9">
          <cell r="A9" t="str">
            <v>A</v>
          </cell>
        </row>
      </sheetData>
      <sheetData sheetId="32872">
        <row r="9">
          <cell r="A9" t="str">
            <v>A</v>
          </cell>
        </row>
      </sheetData>
      <sheetData sheetId="32873">
        <row r="9">
          <cell r="A9" t="str">
            <v>A</v>
          </cell>
        </row>
      </sheetData>
      <sheetData sheetId="32874">
        <row r="9">
          <cell r="A9" t="str">
            <v>A</v>
          </cell>
        </row>
      </sheetData>
      <sheetData sheetId="32875">
        <row r="9">
          <cell r="A9" t="str">
            <v>A</v>
          </cell>
        </row>
      </sheetData>
      <sheetData sheetId="32876">
        <row r="9">
          <cell r="A9" t="str">
            <v>A</v>
          </cell>
        </row>
      </sheetData>
      <sheetData sheetId="32877">
        <row r="9">
          <cell r="A9" t="str">
            <v>A</v>
          </cell>
        </row>
      </sheetData>
      <sheetData sheetId="32878">
        <row r="9">
          <cell r="A9" t="str">
            <v>A</v>
          </cell>
        </row>
      </sheetData>
      <sheetData sheetId="32879">
        <row r="9">
          <cell r="A9" t="str">
            <v>A</v>
          </cell>
        </row>
      </sheetData>
      <sheetData sheetId="32880">
        <row r="9">
          <cell r="A9" t="str">
            <v>A</v>
          </cell>
        </row>
      </sheetData>
      <sheetData sheetId="32881">
        <row r="9">
          <cell r="A9" t="str">
            <v>A</v>
          </cell>
        </row>
      </sheetData>
      <sheetData sheetId="32882">
        <row r="9">
          <cell r="A9" t="str">
            <v>A</v>
          </cell>
        </row>
      </sheetData>
      <sheetData sheetId="32883">
        <row r="9">
          <cell r="A9" t="str">
            <v>A</v>
          </cell>
        </row>
      </sheetData>
      <sheetData sheetId="32884">
        <row r="9">
          <cell r="A9" t="str">
            <v>A</v>
          </cell>
        </row>
      </sheetData>
      <sheetData sheetId="32885">
        <row r="9">
          <cell r="A9" t="str">
            <v>A</v>
          </cell>
        </row>
      </sheetData>
      <sheetData sheetId="32886">
        <row r="9">
          <cell r="A9" t="str">
            <v>A</v>
          </cell>
        </row>
      </sheetData>
      <sheetData sheetId="32887">
        <row r="9">
          <cell r="A9" t="str">
            <v>A</v>
          </cell>
        </row>
      </sheetData>
      <sheetData sheetId="32888">
        <row r="9">
          <cell r="A9" t="str">
            <v>A</v>
          </cell>
        </row>
      </sheetData>
      <sheetData sheetId="32889">
        <row r="9">
          <cell r="A9" t="str">
            <v>A</v>
          </cell>
        </row>
      </sheetData>
      <sheetData sheetId="32890">
        <row r="9">
          <cell r="A9" t="str">
            <v>A</v>
          </cell>
        </row>
      </sheetData>
      <sheetData sheetId="32891">
        <row r="9">
          <cell r="A9" t="str">
            <v>A</v>
          </cell>
        </row>
      </sheetData>
      <sheetData sheetId="32892">
        <row r="9">
          <cell r="A9" t="str">
            <v>A</v>
          </cell>
        </row>
      </sheetData>
      <sheetData sheetId="32893">
        <row r="9">
          <cell r="A9" t="str">
            <v>A</v>
          </cell>
        </row>
      </sheetData>
      <sheetData sheetId="32894">
        <row r="9">
          <cell r="A9" t="str">
            <v>A</v>
          </cell>
        </row>
      </sheetData>
      <sheetData sheetId="32895"/>
      <sheetData sheetId="32896"/>
      <sheetData sheetId="32897">
        <row r="9">
          <cell r="A9" t="str">
            <v>A</v>
          </cell>
        </row>
      </sheetData>
      <sheetData sheetId="32898">
        <row r="9">
          <cell r="A9" t="str">
            <v>A</v>
          </cell>
        </row>
      </sheetData>
      <sheetData sheetId="32899">
        <row r="9">
          <cell r="A9" t="str">
            <v>A</v>
          </cell>
        </row>
      </sheetData>
      <sheetData sheetId="32900">
        <row r="9">
          <cell r="A9" t="str">
            <v>A</v>
          </cell>
        </row>
      </sheetData>
      <sheetData sheetId="32901"/>
      <sheetData sheetId="32902"/>
      <sheetData sheetId="32903"/>
      <sheetData sheetId="32904"/>
      <sheetData sheetId="32905"/>
      <sheetData sheetId="32906"/>
      <sheetData sheetId="32907"/>
      <sheetData sheetId="32908"/>
      <sheetData sheetId="32909"/>
      <sheetData sheetId="32910"/>
      <sheetData sheetId="32911"/>
      <sheetData sheetId="32912"/>
      <sheetData sheetId="32913"/>
      <sheetData sheetId="32914"/>
      <sheetData sheetId="32915"/>
      <sheetData sheetId="32916"/>
      <sheetData sheetId="32917"/>
      <sheetData sheetId="32918"/>
      <sheetData sheetId="32919"/>
      <sheetData sheetId="32920"/>
      <sheetData sheetId="32921"/>
      <sheetData sheetId="32922"/>
      <sheetData sheetId="32923"/>
      <sheetData sheetId="32924"/>
      <sheetData sheetId="32925"/>
      <sheetData sheetId="32926"/>
      <sheetData sheetId="32927"/>
      <sheetData sheetId="32928"/>
      <sheetData sheetId="32929"/>
      <sheetData sheetId="32930"/>
      <sheetData sheetId="32931"/>
      <sheetData sheetId="32932"/>
      <sheetData sheetId="32933"/>
      <sheetData sheetId="32934"/>
      <sheetData sheetId="32935"/>
      <sheetData sheetId="32936"/>
      <sheetData sheetId="32937"/>
      <sheetData sheetId="32938"/>
      <sheetData sheetId="32939"/>
      <sheetData sheetId="32940"/>
      <sheetData sheetId="32941"/>
      <sheetData sheetId="32942"/>
      <sheetData sheetId="32943"/>
      <sheetData sheetId="32944"/>
      <sheetData sheetId="32945"/>
      <sheetData sheetId="32946"/>
      <sheetData sheetId="32947"/>
      <sheetData sheetId="32948"/>
      <sheetData sheetId="32949"/>
      <sheetData sheetId="32950"/>
      <sheetData sheetId="32951"/>
      <sheetData sheetId="32952"/>
      <sheetData sheetId="32953"/>
      <sheetData sheetId="32954"/>
      <sheetData sheetId="32955"/>
      <sheetData sheetId="32956"/>
      <sheetData sheetId="32957"/>
      <sheetData sheetId="32958">
        <row r="9">
          <cell r="A9" t="str">
            <v>A</v>
          </cell>
        </row>
      </sheetData>
      <sheetData sheetId="32959"/>
      <sheetData sheetId="32960">
        <row r="9">
          <cell r="A9" t="str">
            <v>A</v>
          </cell>
        </row>
      </sheetData>
      <sheetData sheetId="32961"/>
      <sheetData sheetId="32962">
        <row r="9">
          <cell r="A9" t="str">
            <v>A</v>
          </cell>
        </row>
      </sheetData>
      <sheetData sheetId="32963">
        <row r="9">
          <cell r="A9" t="str">
            <v>A</v>
          </cell>
        </row>
      </sheetData>
      <sheetData sheetId="32964">
        <row r="9">
          <cell r="A9" t="str">
            <v>A</v>
          </cell>
        </row>
      </sheetData>
      <sheetData sheetId="32965">
        <row r="9">
          <cell r="A9" t="str">
            <v>A</v>
          </cell>
        </row>
      </sheetData>
      <sheetData sheetId="32966">
        <row r="9">
          <cell r="A9" t="str">
            <v>A</v>
          </cell>
        </row>
      </sheetData>
      <sheetData sheetId="32967">
        <row r="9">
          <cell r="A9" t="str">
            <v>A</v>
          </cell>
        </row>
      </sheetData>
      <sheetData sheetId="32968">
        <row r="9">
          <cell r="A9" t="str">
            <v>A</v>
          </cell>
        </row>
      </sheetData>
      <sheetData sheetId="32969">
        <row r="9">
          <cell r="A9" t="str">
            <v>A</v>
          </cell>
        </row>
      </sheetData>
      <sheetData sheetId="32970">
        <row r="9">
          <cell r="A9" t="str">
            <v>A</v>
          </cell>
        </row>
      </sheetData>
      <sheetData sheetId="32971">
        <row r="9">
          <cell r="A9" t="str">
            <v>A</v>
          </cell>
        </row>
      </sheetData>
      <sheetData sheetId="32972">
        <row r="9">
          <cell r="A9" t="str">
            <v>A</v>
          </cell>
        </row>
      </sheetData>
      <sheetData sheetId="32973">
        <row r="9">
          <cell r="A9" t="str">
            <v>A</v>
          </cell>
        </row>
      </sheetData>
      <sheetData sheetId="32974"/>
      <sheetData sheetId="32975">
        <row r="9">
          <cell r="A9" t="str">
            <v>A</v>
          </cell>
        </row>
      </sheetData>
      <sheetData sheetId="32976">
        <row r="9">
          <cell r="A9" t="str">
            <v>A</v>
          </cell>
        </row>
      </sheetData>
      <sheetData sheetId="32977">
        <row r="9">
          <cell r="A9" t="str">
            <v>A</v>
          </cell>
        </row>
      </sheetData>
      <sheetData sheetId="32978">
        <row r="9">
          <cell r="A9" t="str">
            <v>A</v>
          </cell>
        </row>
      </sheetData>
      <sheetData sheetId="32979">
        <row r="9">
          <cell r="A9" t="str">
            <v>A</v>
          </cell>
        </row>
      </sheetData>
      <sheetData sheetId="32980">
        <row r="9">
          <cell r="A9" t="str">
            <v>A</v>
          </cell>
        </row>
      </sheetData>
      <sheetData sheetId="32981">
        <row r="9">
          <cell r="A9" t="str">
            <v>A</v>
          </cell>
        </row>
      </sheetData>
      <sheetData sheetId="32982">
        <row r="9">
          <cell r="A9" t="str">
            <v>A</v>
          </cell>
        </row>
      </sheetData>
      <sheetData sheetId="32983">
        <row r="9">
          <cell r="A9" t="str">
            <v>A</v>
          </cell>
        </row>
      </sheetData>
      <sheetData sheetId="32984">
        <row r="9">
          <cell r="A9" t="str">
            <v>A</v>
          </cell>
        </row>
      </sheetData>
      <sheetData sheetId="32985">
        <row r="9">
          <cell r="A9" t="str">
            <v>A</v>
          </cell>
        </row>
      </sheetData>
      <sheetData sheetId="32986">
        <row r="9">
          <cell r="A9" t="str">
            <v>A</v>
          </cell>
        </row>
      </sheetData>
      <sheetData sheetId="32987">
        <row r="9">
          <cell r="A9" t="str">
            <v>A</v>
          </cell>
        </row>
      </sheetData>
      <sheetData sheetId="32988">
        <row r="9">
          <cell r="A9" t="str">
            <v>A</v>
          </cell>
        </row>
      </sheetData>
      <sheetData sheetId="32989">
        <row r="9">
          <cell r="A9" t="str">
            <v>A</v>
          </cell>
        </row>
      </sheetData>
      <sheetData sheetId="32990">
        <row r="9">
          <cell r="A9" t="str">
            <v>A</v>
          </cell>
        </row>
      </sheetData>
      <sheetData sheetId="32991">
        <row r="9">
          <cell r="A9" t="str">
            <v>A</v>
          </cell>
        </row>
      </sheetData>
      <sheetData sheetId="32992"/>
      <sheetData sheetId="32993"/>
      <sheetData sheetId="32994">
        <row r="9">
          <cell r="A9" t="str">
            <v>A</v>
          </cell>
        </row>
      </sheetData>
      <sheetData sheetId="32995">
        <row r="9">
          <cell r="A9" t="str">
            <v>A</v>
          </cell>
        </row>
      </sheetData>
      <sheetData sheetId="32996">
        <row r="9">
          <cell r="A9" t="str">
            <v>A</v>
          </cell>
        </row>
      </sheetData>
      <sheetData sheetId="32997">
        <row r="9">
          <cell r="A9" t="str">
            <v>A</v>
          </cell>
        </row>
      </sheetData>
      <sheetData sheetId="32998">
        <row r="9">
          <cell r="A9" t="str">
            <v>A</v>
          </cell>
        </row>
      </sheetData>
      <sheetData sheetId="32999">
        <row r="9">
          <cell r="A9" t="str">
            <v>A</v>
          </cell>
        </row>
      </sheetData>
      <sheetData sheetId="33000">
        <row r="9">
          <cell r="A9" t="str">
            <v>A</v>
          </cell>
        </row>
      </sheetData>
      <sheetData sheetId="33001">
        <row r="9">
          <cell r="A9" t="str">
            <v>A</v>
          </cell>
        </row>
      </sheetData>
      <sheetData sheetId="33002">
        <row r="9">
          <cell r="A9" t="str">
            <v>A</v>
          </cell>
        </row>
      </sheetData>
      <sheetData sheetId="33003">
        <row r="9">
          <cell r="A9" t="str">
            <v>A</v>
          </cell>
        </row>
      </sheetData>
      <sheetData sheetId="33004">
        <row r="9">
          <cell r="A9" t="str">
            <v>A</v>
          </cell>
        </row>
      </sheetData>
      <sheetData sheetId="33005">
        <row r="9">
          <cell r="A9" t="str">
            <v>A</v>
          </cell>
        </row>
      </sheetData>
      <sheetData sheetId="33006">
        <row r="9">
          <cell r="A9" t="str">
            <v>A</v>
          </cell>
        </row>
      </sheetData>
      <sheetData sheetId="33007">
        <row r="9">
          <cell r="A9" t="str">
            <v>A</v>
          </cell>
        </row>
      </sheetData>
      <sheetData sheetId="33008">
        <row r="9">
          <cell r="A9" t="str">
            <v>A</v>
          </cell>
        </row>
      </sheetData>
      <sheetData sheetId="33009">
        <row r="9">
          <cell r="A9" t="str">
            <v>A</v>
          </cell>
        </row>
      </sheetData>
      <sheetData sheetId="33010">
        <row r="9">
          <cell r="A9" t="str">
            <v>A</v>
          </cell>
        </row>
      </sheetData>
      <sheetData sheetId="33011">
        <row r="9">
          <cell r="A9" t="str">
            <v>A</v>
          </cell>
        </row>
      </sheetData>
      <sheetData sheetId="33012">
        <row r="9">
          <cell r="A9" t="str">
            <v>A</v>
          </cell>
        </row>
      </sheetData>
      <sheetData sheetId="33013">
        <row r="9">
          <cell r="A9" t="str">
            <v>A</v>
          </cell>
        </row>
      </sheetData>
      <sheetData sheetId="33014">
        <row r="9">
          <cell r="A9" t="str">
            <v>A</v>
          </cell>
        </row>
      </sheetData>
      <sheetData sheetId="33015">
        <row r="9">
          <cell r="A9" t="str">
            <v>A</v>
          </cell>
        </row>
      </sheetData>
      <sheetData sheetId="33016">
        <row r="9">
          <cell r="A9" t="str">
            <v>A</v>
          </cell>
        </row>
      </sheetData>
      <sheetData sheetId="33017">
        <row r="9">
          <cell r="A9" t="str">
            <v>A</v>
          </cell>
        </row>
      </sheetData>
      <sheetData sheetId="33018">
        <row r="9">
          <cell r="A9" t="str">
            <v>A</v>
          </cell>
        </row>
      </sheetData>
      <sheetData sheetId="33019">
        <row r="9">
          <cell r="A9" t="str">
            <v>A</v>
          </cell>
        </row>
      </sheetData>
      <sheetData sheetId="33020">
        <row r="9">
          <cell r="A9" t="str">
            <v>A</v>
          </cell>
        </row>
      </sheetData>
      <sheetData sheetId="33021">
        <row r="9">
          <cell r="A9" t="str">
            <v>A</v>
          </cell>
        </row>
      </sheetData>
      <sheetData sheetId="33022">
        <row r="9">
          <cell r="A9" t="str">
            <v>A</v>
          </cell>
        </row>
      </sheetData>
      <sheetData sheetId="33023">
        <row r="9">
          <cell r="A9" t="str">
            <v>A</v>
          </cell>
        </row>
      </sheetData>
      <sheetData sheetId="33024">
        <row r="9">
          <cell r="A9" t="str">
            <v>A</v>
          </cell>
        </row>
      </sheetData>
      <sheetData sheetId="33025">
        <row r="9">
          <cell r="A9" t="str">
            <v>A</v>
          </cell>
        </row>
      </sheetData>
      <sheetData sheetId="33026">
        <row r="9">
          <cell r="A9" t="str">
            <v>A</v>
          </cell>
        </row>
      </sheetData>
      <sheetData sheetId="33027">
        <row r="9">
          <cell r="A9" t="str">
            <v>A</v>
          </cell>
        </row>
      </sheetData>
      <sheetData sheetId="33028">
        <row r="9">
          <cell r="A9" t="str">
            <v>A</v>
          </cell>
        </row>
      </sheetData>
      <sheetData sheetId="33029">
        <row r="9">
          <cell r="A9" t="str">
            <v>A</v>
          </cell>
        </row>
      </sheetData>
      <sheetData sheetId="33030">
        <row r="9">
          <cell r="A9" t="str">
            <v>A</v>
          </cell>
        </row>
      </sheetData>
      <sheetData sheetId="33031">
        <row r="9">
          <cell r="A9" t="str">
            <v>A</v>
          </cell>
        </row>
      </sheetData>
      <sheetData sheetId="33032">
        <row r="9">
          <cell r="A9" t="str">
            <v>A</v>
          </cell>
        </row>
      </sheetData>
      <sheetData sheetId="33033">
        <row r="9">
          <cell r="A9" t="str">
            <v>A</v>
          </cell>
        </row>
      </sheetData>
      <sheetData sheetId="33034">
        <row r="9">
          <cell r="A9" t="str">
            <v>A</v>
          </cell>
        </row>
      </sheetData>
      <sheetData sheetId="33035">
        <row r="9">
          <cell r="A9" t="str">
            <v>A</v>
          </cell>
        </row>
      </sheetData>
      <sheetData sheetId="33036">
        <row r="9">
          <cell r="A9" t="str">
            <v>A</v>
          </cell>
        </row>
      </sheetData>
      <sheetData sheetId="33037">
        <row r="9">
          <cell r="A9" t="str">
            <v>A</v>
          </cell>
        </row>
      </sheetData>
      <sheetData sheetId="33038">
        <row r="9">
          <cell r="A9" t="str">
            <v>A</v>
          </cell>
        </row>
      </sheetData>
      <sheetData sheetId="33039">
        <row r="9">
          <cell r="A9" t="str">
            <v>A</v>
          </cell>
        </row>
      </sheetData>
      <sheetData sheetId="33040">
        <row r="9">
          <cell r="A9" t="str">
            <v>A</v>
          </cell>
        </row>
      </sheetData>
      <sheetData sheetId="33041">
        <row r="9">
          <cell r="A9" t="str">
            <v>A</v>
          </cell>
        </row>
      </sheetData>
      <sheetData sheetId="33042">
        <row r="9">
          <cell r="A9" t="str">
            <v>A</v>
          </cell>
        </row>
      </sheetData>
      <sheetData sheetId="33043">
        <row r="9">
          <cell r="A9" t="str">
            <v>A</v>
          </cell>
        </row>
      </sheetData>
      <sheetData sheetId="33044">
        <row r="9">
          <cell r="A9" t="str">
            <v>A</v>
          </cell>
        </row>
      </sheetData>
      <sheetData sheetId="33045">
        <row r="9">
          <cell r="A9" t="str">
            <v>A</v>
          </cell>
        </row>
      </sheetData>
      <sheetData sheetId="33046">
        <row r="9">
          <cell r="A9" t="str">
            <v>A</v>
          </cell>
        </row>
      </sheetData>
      <sheetData sheetId="33047">
        <row r="9">
          <cell r="A9" t="str">
            <v>A</v>
          </cell>
        </row>
      </sheetData>
      <sheetData sheetId="33048">
        <row r="9">
          <cell r="A9" t="str">
            <v>A</v>
          </cell>
        </row>
      </sheetData>
      <sheetData sheetId="33049">
        <row r="9">
          <cell r="A9" t="str">
            <v>A</v>
          </cell>
        </row>
      </sheetData>
      <sheetData sheetId="33050">
        <row r="9">
          <cell r="A9" t="str">
            <v>A</v>
          </cell>
        </row>
      </sheetData>
      <sheetData sheetId="33051">
        <row r="9">
          <cell r="A9" t="str">
            <v>A</v>
          </cell>
        </row>
      </sheetData>
      <sheetData sheetId="33052">
        <row r="9">
          <cell r="A9" t="str">
            <v>A</v>
          </cell>
        </row>
      </sheetData>
      <sheetData sheetId="33053"/>
      <sheetData sheetId="33054">
        <row r="9">
          <cell r="A9" t="str">
            <v>A</v>
          </cell>
        </row>
      </sheetData>
      <sheetData sheetId="33055">
        <row r="9">
          <cell r="A9" t="str">
            <v>A</v>
          </cell>
        </row>
      </sheetData>
      <sheetData sheetId="33056">
        <row r="9">
          <cell r="A9" t="str">
            <v>A</v>
          </cell>
        </row>
      </sheetData>
      <sheetData sheetId="33057">
        <row r="9">
          <cell r="A9" t="str">
            <v>A</v>
          </cell>
        </row>
      </sheetData>
      <sheetData sheetId="33058">
        <row r="9">
          <cell r="A9" t="str">
            <v>A</v>
          </cell>
        </row>
      </sheetData>
      <sheetData sheetId="33059">
        <row r="9">
          <cell r="A9" t="str">
            <v>A</v>
          </cell>
        </row>
      </sheetData>
      <sheetData sheetId="33060">
        <row r="9">
          <cell r="A9" t="str">
            <v>A</v>
          </cell>
        </row>
      </sheetData>
      <sheetData sheetId="33061">
        <row r="9">
          <cell r="A9" t="str">
            <v>A</v>
          </cell>
        </row>
      </sheetData>
      <sheetData sheetId="33062">
        <row r="9">
          <cell r="A9" t="str">
            <v>A</v>
          </cell>
        </row>
      </sheetData>
      <sheetData sheetId="33063">
        <row r="9">
          <cell r="A9" t="str">
            <v>A</v>
          </cell>
        </row>
      </sheetData>
      <sheetData sheetId="33064">
        <row r="9">
          <cell r="A9" t="str">
            <v>A</v>
          </cell>
        </row>
      </sheetData>
      <sheetData sheetId="33065">
        <row r="9">
          <cell r="A9" t="str">
            <v>A</v>
          </cell>
        </row>
      </sheetData>
      <sheetData sheetId="33066">
        <row r="9">
          <cell r="A9" t="str">
            <v>A</v>
          </cell>
        </row>
      </sheetData>
      <sheetData sheetId="33067"/>
      <sheetData sheetId="33068">
        <row r="9">
          <cell r="A9" t="str">
            <v>A</v>
          </cell>
        </row>
      </sheetData>
      <sheetData sheetId="33069">
        <row r="9">
          <cell r="A9" t="str">
            <v>A</v>
          </cell>
        </row>
      </sheetData>
      <sheetData sheetId="33070">
        <row r="9">
          <cell r="A9" t="str">
            <v>A</v>
          </cell>
        </row>
      </sheetData>
      <sheetData sheetId="33071"/>
      <sheetData sheetId="33072"/>
      <sheetData sheetId="33073"/>
      <sheetData sheetId="33074"/>
      <sheetData sheetId="33075"/>
      <sheetData sheetId="33076"/>
      <sheetData sheetId="33077"/>
      <sheetData sheetId="33078"/>
      <sheetData sheetId="33079"/>
      <sheetData sheetId="33080"/>
      <sheetData sheetId="33081"/>
      <sheetData sheetId="33082"/>
      <sheetData sheetId="33083"/>
      <sheetData sheetId="33084"/>
      <sheetData sheetId="33085"/>
      <sheetData sheetId="33086">
        <row r="9">
          <cell r="A9" t="str">
            <v>A</v>
          </cell>
        </row>
      </sheetData>
      <sheetData sheetId="33087">
        <row r="9">
          <cell r="A9" t="str">
            <v>A</v>
          </cell>
        </row>
      </sheetData>
      <sheetData sheetId="33088">
        <row r="9">
          <cell r="A9" t="str">
            <v>A</v>
          </cell>
        </row>
      </sheetData>
      <sheetData sheetId="33089">
        <row r="9">
          <cell r="A9" t="str">
            <v>A</v>
          </cell>
        </row>
      </sheetData>
      <sheetData sheetId="33090">
        <row r="9">
          <cell r="A9" t="str">
            <v>A</v>
          </cell>
        </row>
      </sheetData>
      <sheetData sheetId="33091"/>
      <sheetData sheetId="33092">
        <row r="9">
          <cell r="A9" t="str">
            <v>A</v>
          </cell>
        </row>
      </sheetData>
      <sheetData sheetId="33093"/>
      <sheetData sheetId="33094"/>
      <sheetData sheetId="33095"/>
      <sheetData sheetId="33096"/>
      <sheetData sheetId="33097"/>
      <sheetData sheetId="33098"/>
      <sheetData sheetId="33099"/>
      <sheetData sheetId="33100"/>
      <sheetData sheetId="33101"/>
      <sheetData sheetId="33102"/>
      <sheetData sheetId="33103"/>
      <sheetData sheetId="33104"/>
      <sheetData sheetId="33105"/>
      <sheetData sheetId="33106"/>
      <sheetData sheetId="33107"/>
      <sheetData sheetId="33108"/>
      <sheetData sheetId="33109"/>
      <sheetData sheetId="33110"/>
      <sheetData sheetId="33111"/>
      <sheetData sheetId="33112"/>
      <sheetData sheetId="33113"/>
      <sheetData sheetId="33114"/>
      <sheetData sheetId="33115"/>
      <sheetData sheetId="33116">
        <row r="9">
          <cell r="A9" t="str">
            <v>A</v>
          </cell>
        </row>
      </sheetData>
      <sheetData sheetId="33117">
        <row r="9">
          <cell r="A9" t="str">
            <v>A</v>
          </cell>
        </row>
      </sheetData>
      <sheetData sheetId="33118">
        <row r="9">
          <cell r="A9" t="str">
            <v>A</v>
          </cell>
        </row>
      </sheetData>
      <sheetData sheetId="33119">
        <row r="9">
          <cell r="A9" t="str">
            <v>A</v>
          </cell>
        </row>
      </sheetData>
      <sheetData sheetId="33120">
        <row r="9">
          <cell r="A9" t="str">
            <v>A</v>
          </cell>
        </row>
      </sheetData>
      <sheetData sheetId="33121">
        <row r="9">
          <cell r="A9" t="str">
            <v>A</v>
          </cell>
        </row>
      </sheetData>
      <sheetData sheetId="33122">
        <row r="9">
          <cell r="A9" t="str">
            <v>A</v>
          </cell>
        </row>
      </sheetData>
      <sheetData sheetId="33123">
        <row r="9">
          <cell r="A9" t="str">
            <v>A</v>
          </cell>
        </row>
      </sheetData>
      <sheetData sheetId="33124">
        <row r="9">
          <cell r="A9" t="str">
            <v>A</v>
          </cell>
        </row>
      </sheetData>
      <sheetData sheetId="33125">
        <row r="9">
          <cell r="A9" t="str">
            <v>A</v>
          </cell>
        </row>
      </sheetData>
      <sheetData sheetId="33126">
        <row r="9">
          <cell r="A9" t="str">
            <v>A</v>
          </cell>
        </row>
      </sheetData>
      <sheetData sheetId="33127">
        <row r="9">
          <cell r="A9" t="str">
            <v>A</v>
          </cell>
        </row>
      </sheetData>
      <sheetData sheetId="33128">
        <row r="9">
          <cell r="A9" t="str">
            <v>A</v>
          </cell>
        </row>
      </sheetData>
      <sheetData sheetId="33129">
        <row r="9">
          <cell r="A9" t="str">
            <v>A</v>
          </cell>
        </row>
      </sheetData>
      <sheetData sheetId="33130">
        <row r="9">
          <cell r="A9" t="str">
            <v>A</v>
          </cell>
        </row>
      </sheetData>
      <sheetData sheetId="33131">
        <row r="9">
          <cell r="A9" t="str">
            <v>A</v>
          </cell>
        </row>
      </sheetData>
      <sheetData sheetId="33132">
        <row r="9">
          <cell r="A9" t="str">
            <v>A</v>
          </cell>
        </row>
      </sheetData>
      <sheetData sheetId="33133">
        <row r="9">
          <cell r="A9" t="str">
            <v>A</v>
          </cell>
        </row>
      </sheetData>
      <sheetData sheetId="33134">
        <row r="9">
          <cell r="A9" t="str">
            <v>A</v>
          </cell>
        </row>
      </sheetData>
      <sheetData sheetId="33135">
        <row r="9">
          <cell r="A9" t="str">
            <v>A</v>
          </cell>
        </row>
      </sheetData>
      <sheetData sheetId="33136">
        <row r="9">
          <cell r="A9" t="str">
            <v>A</v>
          </cell>
        </row>
      </sheetData>
      <sheetData sheetId="33137">
        <row r="9">
          <cell r="A9" t="str">
            <v>A</v>
          </cell>
        </row>
      </sheetData>
      <sheetData sheetId="33138">
        <row r="9">
          <cell r="A9" t="str">
            <v>A</v>
          </cell>
        </row>
      </sheetData>
      <sheetData sheetId="33139">
        <row r="9">
          <cell r="A9" t="str">
            <v>A</v>
          </cell>
        </row>
      </sheetData>
      <sheetData sheetId="33140">
        <row r="9">
          <cell r="A9" t="str">
            <v>A</v>
          </cell>
        </row>
      </sheetData>
      <sheetData sheetId="33141">
        <row r="9">
          <cell r="A9" t="str">
            <v>A</v>
          </cell>
        </row>
      </sheetData>
      <sheetData sheetId="33142">
        <row r="9">
          <cell r="A9" t="str">
            <v>A</v>
          </cell>
        </row>
      </sheetData>
      <sheetData sheetId="33143">
        <row r="9">
          <cell r="A9" t="str">
            <v>A</v>
          </cell>
        </row>
      </sheetData>
      <sheetData sheetId="33144">
        <row r="9">
          <cell r="A9" t="str">
            <v>A</v>
          </cell>
        </row>
      </sheetData>
      <sheetData sheetId="33145">
        <row r="9">
          <cell r="A9" t="str">
            <v>A</v>
          </cell>
        </row>
      </sheetData>
      <sheetData sheetId="33146">
        <row r="9">
          <cell r="A9" t="str">
            <v>A</v>
          </cell>
        </row>
      </sheetData>
      <sheetData sheetId="33147">
        <row r="9">
          <cell r="A9" t="str">
            <v>A</v>
          </cell>
        </row>
      </sheetData>
      <sheetData sheetId="33148">
        <row r="9">
          <cell r="A9" t="str">
            <v>A</v>
          </cell>
        </row>
      </sheetData>
      <sheetData sheetId="33149">
        <row r="9">
          <cell r="A9" t="str">
            <v>A</v>
          </cell>
        </row>
      </sheetData>
      <sheetData sheetId="33150">
        <row r="9">
          <cell r="A9" t="str">
            <v>A</v>
          </cell>
        </row>
      </sheetData>
      <sheetData sheetId="33151">
        <row r="9">
          <cell r="A9" t="str">
            <v>A</v>
          </cell>
        </row>
      </sheetData>
      <sheetData sheetId="33152">
        <row r="9">
          <cell r="A9" t="str">
            <v>A</v>
          </cell>
        </row>
      </sheetData>
      <sheetData sheetId="33153">
        <row r="9">
          <cell r="A9" t="str">
            <v>A</v>
          </cell>
        </row>
      </sheetData>
      <sheetData sheetId="33154">
        <row r="9">
          <cell r="A9" t="str">
            <v>A</v>
          </cell>
        </row>
      </sheetData>
      <sheetData sheetId="33155">
        <row r="9">
          <cell r="A9" t="str">
            <v>A</v>
          </cell>
        </row>
      </sheetData>
      <sheetData sheetId="33156">
        <row r="9">
          <cell r="A9" t="str">
            <v>A</v>
          </cell>
        </row>
      </sheetData>
      <sheetData sheetId="33157">
        <row r="9">
          <cell r="A9" t="str">
            <v>A</v>
          </cell>
        </row>
      </sheetData>
      <sheetData sheetId="33158">
        <row r="9">
          <cell r="A9" t="str">
            <v>A</v>
          </cell>
        </row>
      </sheetData>
      <sheetData sheetId="33159">
        <row r="9">
          <cell r="A9" t="str">
            <v>A</v>
          </cell>
        </row>
      </sheetData>
      <sheetData sheetId="33160">
        <row r="9">
          <cell r="A9" t="str">
            <v>A</v>
          </cell>
        </row>
      </sheetData>
      <sheetData sheetId="33161">
        <row r="9">
          <cell r="A9" t="str">
            <v>A</v>
          </cell>
        </row>
      </sheetData>
      <sheetData sheetId="33162">
        <row r="9">
          <cell r="A9" t="str">
            <v>A</v>
          </cell>
        </row>
      </sheetData>
      <sheetData sheetId="33163">
        <row r="9">
          <cell r="A9" t="str">
            <v>A</v>
          </cell>
        </row>
      </sheetData>
      <sheetData sheetId="33164">
        <row r="9">
          <cell r="A9" t="str">
            <v>A</v>
          </cell>
        </row>
      </sheetData>
      <sheetData sheetId="33165">
        <row r="9">
          <cell r="A9" t="str">
            <v>A</v>
          </cell>
        </row>
      </sheetData>
      <sheetData sheetId="33166">
        <row r="9">
          <cell r="A9" t="str">
            <v>A</v>
          </cell>
        </row>
      </sheetData>
      <sheetData sheetId="33167">
        <row r="9">
          <cell r="A9" t="str">
            <v>A</v>
          </cell>
        </row>
      </sheetData>
      <sheetData sheetId="33168">
        <row r="9">
          <cell r="A9" t="str">
            <v>A</v>
          </cell>
        </row>
      </sheetData>
      <sheetData sheetId="33169">
        <row r="9">
          <cell r="A9" t="str">
            <v>A</v>
          </cell>
        </row>
      </sheetData>
      <sheetData sheetId="33170">
        <row r="9">
          <cell r="A9" t="str">
            <v>A</v>
          </cell>
        </row>
      </sheetData>
      <sheetData sheetId="33171">
        <row r="9">
          <cell r="A9" t="str">
            <v>A</v>
          </cell>
        </row>
      </sheetData>
      <sheetData sheetId="33172">
        <row r="9">
          <cell r="A9" t="str">
            <v>A</v>
          </cell>
        </row>
      </sheetData>
      <sheetData sheetId="33173">
        <row r="9">
          <cell r="A9" t="str">
            <v>A</v>
          </cell>
        </row>
      </sheetData>
      <sheetData sheetId="33174">
        <row r="9">
          <cell r="A9" t="str">
            <v>A</v>
          </cell>
        </row>
      </sheetData>
      <sheetData sheetId="33175">
        <row r="9">
          <cell r="A9" t="str">
            <v>A</v>
          </cell>
        </row>
      </sheetData>
      <sheetData sheetId="33176">
        <row r="9">
          <cell r="A9" t="str">
            <v>A</v>
          </cell>
        </row>
      </sheetData>
      <sheetData sheetId="33177">
        <row r="9">
          <cell r="A9" t="str">
            <v>A</v>
          </cell>
        </row>
      </sheetData>
      <sheetData sheetId="33178">
        <row r="9">
          <cell r="A9" t="str">
            <v>A</v>
          </cell>
        </row>
      </sheetData>
      <sheetData sheetId="33179">
        <row r="9">
          <cell r="A9" t="str">
            <v>A</v>
          </cell>
        </row>
      </sheetData>
      <sheetData sheetId="33180">
        <row r="9">
          <cell r="A9" t="str">
            <v>A</v>
          </cell>
        </row>
      </sheetData>
      <sheetData sheetId="33181">
        <row r="9">
          <cell r="A9" t="str">
            <v>A</v>
          </cell>
        </row>
      </sheetData>
      <sheetData sheetId="33182">
        <row r="9">
          <cell r="A9" t="str">
            <v>A</v>
          </cell>
        </row>
      </sheetData>
      <sheetData sheetId="33183">
        <row r="9">
          <cell r="A9" t="str">
            <v>A</v>
          </cell>
        </row>
      </sheetData>
      <sheetData sheetId="33184">
        <row r="9">
          <cell r="A9" t="str">
            <v>A</v>
          </cell>
        </row>
      </sheetData>
      <sheetData sheetId="33185">
        <row r="9">
          <cell r="A9" t="str">
            <v>A</v>
          </cell>
        </row>
      </sheetData>
      <sheetData sheetId="33186">
        <row r="9">
          <cell r="A9" t="str">
            <v>A</v>
          </cell>
        </row>
      </sheetData>
      <sheetData sheetId="33187"/>
      <sheetData sheetId="33188">
        <row r="9">
          <cell r="A9" t="str">
            <v>A</v>
          </cell>
        </row>
      </sheetData>
      <sheetData sheetId="33189">
        <row r="9">
          <cell r="A9" t="str">
            <v>A</v>
          </cell>
        </row>
      </sheetData>
      <sheetData sheetId="33190">
        <row r="9">
          <cell r="A9" t="str">
            <v>A</v>
          </cell>
        </row>
      </sheetData>
      <sheetData sheetId="33191">
        <row r="9">
          <cell r="A9" t="str">
            <v>A</v>
          </cell>
        </row>
      </sheetData>
      <sheetData sheetId="33192">
        <row r="9">
          <cell r="A9" t="str">
            <v>A</v>
          </cell>
        </row>
      </sheetData>
      <sheetData sheetId="33193">
        <row r="9">
          <cell r="A9" t="str">
            <v>A</v>
          </cell>
        </row>
      </sheetData>
      <sheetData sheetId="33194">
        <row r="9">
          <cell r="A9" t="str">
            <v>A</v>
          </cell>
        </row>
      </sheetData>
      <sheetData sheetId="33195">
        <row r="9">
          <cell r="A9" t="str">
            <v>A</v>
          </cell>
        </row>
      </sheetData>
      <sheetData sheetId="33196">
        <row r="9">
          <cell r="A9" t="str">
            <v>A</v>
          </cell>
        </row>
      </sheetData>
      <sheetData sheetId="33197">
        <row r="9">
          <cell r="A9" t="str">
            <v>A</v>
          </cell>
        </row>
      </sheetData>
      <sheetData sheetId="33198">
        <row r="9">
          <cell r="A9" t="str">
            <v>A</v>
          </cell>
        </row>
      </sheetData>
      <sheetData sheetId="33199">
        <row r="9">
          <cell r="A9" t="str">
            <v>A</v>
          </cell>
        </row>
      </sheetData>
      <sheetData sheetId="33200">
        <row r="9">
          <cell r="A9" t="str">
            <v>A</v>
          </cell>
        </row>
      </sheetData>
      <sheetData sheetId="33201">
        <row r="9">
          <cell r="A9" t="str">
            <v>A</v>
          </cell>
        </row>
      </sheetData>
      <sheetData sheetId="33202">
        <row r="9">
          <cell r="A9" t="str">
            <v>A</v>
          </cell>
        </row>
      </sheetData>
      <sheetData sheetId="33203">
        <row r="9">
          <cell r="A9" t="str">
            <v>A</v>
          </cell>
        </row>
      </sheetData>
      <sheetData sheetId="33204">
        <row r="9">
          <cell r="A9" t="str">
            <v>A</v>
          </cell>
        </row>
      </sheetData>
      <sheetData sheetId="33205"/>
      <sheetData sheetId="33206"/>
      <sheetData sheetId="33207"/>
      <sheetData sheetId="33208"/>
      <sheetData sheetId="33209"/>
      <sheetData sheetId="33210">
        <row r="9">
          <cell r="A9" t="str">
            <v>A</v>
          </cell>
        </row>
      </sheetData>
      <sheetData sheetId="33211">
        <row r="9">
          <cell r="A9" t="str">
            <v>A</v>
          </cell>
        </row>
      </sheetData>
      <sheetData sheetId="33212">
        <row r="9">
          <cell r="A9" t="str">
            <v>A</v>
          </cell>
        </row>
      </sheetData>
      <sheetData sheetId="33213">
        <row r="9">
          <cell r="A9" t="str">
            <v>A</v>
          </cell>
        </row>
      </sheetData>
      <sheetData sheetId="33214">
        <row r="9">
          <cell r="A9" t="str">
            <v>A</v>
          </cell>
        </row>
      </sheetData>
      <sheetData sheetId="33215">
        <row r="9">
          <cell r="A9" t="str">
            <v>A</v>
          </cell>
        </row>
      </sheetData>
      <sheetData sheetId="33216">
        <row r="9">
          <cell r="A9" t="str">
            <v>A</v>
          </cell>
        </row>
      </sheetData>
      <sheetData sheetId="33217">
        <row r="9">
          <cell r="A9" t="str">
            <v>A</v>
          </cell>
        </row>
      </sheetData>
      <sheetData sheetId="33218">
        <row r="9">
          <cell r="A9" t="str">
            <v>A</v>
          </cell>
        </row>
      </sheetData>
      <sheetData sheetId="33219">
        <row r="9">
          <cell r="A9" t="str">
            <v>A</v>
          </cell>
        </row>
      </sheetData>
      <sheetData sheetId="33220">
        <row r="9">
          <cell r="A9" t="str">
            <v>A</v>
          </cell>
        </row>
      </sheetData>
      <sheetData sheetId="33221">
        <row r="9">
          <cell r="A9" t="str">
            <v>A</v>
          </cell>
        </row>
      </sheetData>
      <sheetData sheetId="33222">
        <row r="9">
          <cell r="A9" t="str">
            <v>A</v>
          </cell>
        </row>
      </sheetData>
      <sheetData sheetId="33223">
        <row r="9">
          <cell r="A9" t="str">
            <v>A</v>
          </cell>
        </row>
      </sheetData>
      <sheetData sheetId="33224">
        <row r="9">
          <cell r="A9" t="str">
            <v>A</v>
          </cell>
        </row>
      </sheetData>
      <sheetData sheetId="33225">
        <row r="9">
          <cell r="A9" t="str">
            <v>A</v>
          </cell>
        </row>
      </sheetData>
      <sheetData sheetId="33226">
        <row r="9">
          <cell r="A9" t="str">
            <v>A</v>
          </cell>
        </row>
      </sheetData>
      <sheetData sheetId="33227">
        <row r="9">
          <cell r="A9" t="str">
            <v>A</v>
          </cell>
        </row>
      </sheetData>
      <sheetData sheetId="33228">
        <row r="9">
          <cell r="A9" t="str">
            <v>A</v>
          </cell>
        </row>
      </sheetData>
      <sheetData sheetId="33229">
        <row r="9">
          <cell r="A9" t="str">
            <v>A</v>
          </cell>
        </row>
      </sheetData>
      <sheetData sheetId="33230">
        <row r="9">
          <cell r="A9" t="str">
            <v>A</v>
          </cell>
        </row>
      </sheetData>
      <sheetData sheetId="33231">
        <row r="9">
          <cell r="A9" t="str">
            <v>A</v>
          </cell>
        </row>
      </sheetData>
      <sheetData sheetId="33232">
        <row r="9">
          <cell r="A9" t="str">
            <v>A</v>
          </cell>
        </row>
      </sheetData>
      <sheetData sheetId="33233">
        <row r="9">
          <cell r="A9" t="str">
            <v>A</v>
          </cell>
        </row>
      </sheetData>
      <sheetData sheetId="33234">
        <row r="9">
          <cell r="A9" t="str">
            <v>A</v>
          </cell>
        </row>
      </sheetData>
      <sheetData sheetId="33235">
        <row r="9">
          <cell r="A9" t="str">
            <v>A</v>
          </cell>
        </row>
      </sheetData>
      <sheetData sheetId="33236">
        <row r="9">
          <cell r="A9" t="str">
            <v>A</v>
          </cell>
        </row>
      </sheetData>
      <sheetData sheetId="33237">
        <row r="9">
          <cell r="A9" t="str">
            <v>A</v>
          </cell>
        </row>
      </sheetData>
      <sheetData sheetId="33238">
        <row r="9">
          <cell r="A9" t="str">
            <v>A</v>
          </cell>
        </row>
      </sheetData>
      <sheetData sheetId="33239">
        <row r="9">
          <cell r="A9" t="str">
            <v>A</v>
          </cell>
        </row>
      </sheetData>
      <sheetData sheetId="33240">
        <row r="9">
          <cell r="A9" t="str">
            <v>A</v>
          </cell>
        </row>
      </sheetData>
      <sheetData sheetId="33241">
        <row r="9">
          <cell r="A9" t="str">
            <v>A</v>
          </cell>
        </row>
      </sheetData>
      <sheetData sheetId="33242">
        <row r="9">
          <cell r="A9" t="str">
            <v>A</v>
          </cell>
        </row>
      </sheetData>
      <sheetData sheetId="33243">
        <row r="9">
          <cell r="A9" t="str">
            <v>A</v>
          </cell>
        </row>
      </sheetData>
      <sheetData sheetId="33244"/>
      <sheetData sheetId="33245"/>
      <sheetData sheetId="33246"/>
      <sheetData sheetId="33247">
        <row r="9">
          <cell r="A9" t="str">
            <v>A</v>
          </cell>
        </row>
      </sheetData>
      <sheetData sheetId="33248">
        <row r="9">
          <cell r="A9" t="str">
            <v>A</v>
          </cell>
        </row>
      </sheetData>
      <sheetData sheetId="33249">
        <row r="9">
          <cell r="A9" t="str">
            <v>A</v>
          </cell>
        </row>
      </sheetData>
      <sheetData sheetId="33250">
        <row r="9">
          <cell r="A9" t="str">
            <v>A</v>
          </cell>
        </row>
      </sheetData>
      <sheetData sheetId="33251">
        <row r="9">
          <cell r="A9" t="str">
            <v>A</v>
          </cell>
        </row>
      </sheetData>
      <sheetData sheetId="33252">
        <row r="9">
          <cell r="A9" t="str">
            <v>A</v>
          </cell>
        </row>
      </sheetData>
      <sheetData sheetId="33253">
        <row r="9">
          <cell r="A9" t="str">
            <v>A</v>
          </cell>
        </row>
      </sheetData>
      <sheetData sheetId="33254">
        <row r="9">
          <cell r="A9" t="str">
            <v>A</v>
          </cell>
        </row>
      </sheetData>
      <sheetData sheetId="33255">
        <row r="9">
          <cell r="A9" t="str">
            <v>A</v>
          </cell>
        </row>
      </sheetData>
      <sheetData sheetId="33256">
        <row r="9">
          <cell r="A9" t="str">
            <v>A</v>
          </cell>
        </row>
      </sheetData>
      <sheetData sheetId="33257">
        <row r="9">
          <cell r="A9" t="str">
            <v>A</v>
          </cell>
        </row>
      </sheetData>
      <sheetData sheetId="33258">
        <row r="9">
          <cell r="A9" t="str">
            <v>A</v>
          </cell>
        </row>
      </sheetData>
      <sheetData sheetId="33259">
        <row r="9">
          <cell r="A9" t="str">
            <v>A</v>
          </cell>
        </row>
      </sheetData>
      <sheetData sheetId="33260">
        <row r="9">
          <cell r="A9" t="str">
            <v>A</v>
          </cell>
        </row>
      </sheetData>
      <sheetData sheetId="33261">
        <row r="9">
          <cell r="A9" t="str">
            <v>A</v>
          </cell>
        </row>
      </sheetData>
      <sheetData sheetId="33262">
        <row r="9">
          <cell r="A9" t="str">
            <v>A</v>
          </cell>
        </row>
      </sheetData>
      <sheetData sheetId="33263">
        <row r="9">
          <cell r="A9" t="str">
            <v>A</v>
          </cell>
        </row>
      </sheetData>
      <sheetData sheetId="33264">
        <row r="9">
          <cell r="A9" t="str">
            <v>A</v>
          </cell>
        </row>
      </sheetData>
      <sheetData sheetId="33265">
        <row r="9">
          <cell r="A9" t="str">
            <v>A</v>
          </cell>
        </row>
      </sheetData>
      <sheetData sheetId="33266">
        <row r="9">
          <cell r="A9" t="str">
            <v>A</v>
          </cell>
        </row>
      </sheetData>
      <sheetData sheetId="33267">
        <row r="9">
          <cell r="A9" t="str">
            <v>A</v>
          </cell>
        </row>
      </sheetData>
      <sheetData sheetId="33268">
        <row r="9">
          <cell r="A9" t="str">
            <v>A</v>
          </cell>
        </row>
      </sheetData>
      <sheetData sheetId="33269">
        <row r="9">
          <cell r="A9" t="str">
            <v>A</v>
          </cell>
        </row>
      </sheetData>
      <sheetData sheetId="33270">
        <row r="9">
          <cell r="A9" t="str">
            <v>A</v>
          </cell>
        </row>
      </sheetData>
      <sheetData sheetId="33271">
        <row r="9">
          <cell r="A9" t="str">
            <v>A</v>
          </cell>
        </row>
      </sheetData>
      <sheetData sheetId="33272">
        <row r="9">
          <cell r="A9" t="str">
            <v>A</v>
          </cell>
        </row>
      </sheetData>
      <sheetData sheetId="33273">
        <row r="9">
          <cell r="A9" t="str">
            <v>A</v>
          </cell>
        </row>
      </sheetData>
      <sheetData sheetId="33274"/>
      <sheetData sheetId="33275"/>
      <sheetData sheetId="33276"/>
      <sheetData sheetId="33277"/>
      <sheetData sheetId="33278"/>
      <sheetData sheetId="33279"/>
      <sheetData sheetId="33280"/>
      <sheetData sheetId="33281"/>
      <sheetData sheetId="33282"/>
      <sheetData sheetId="33283"/>
      <sheetData sheetId="33284"/>
      <sheetData sheetId="33285"/>
      <sheetData sheetId="33286"/>
      <sheetData sheetId="33287"/>
      <sheetData sheetId="33288"/>
      <sheetData sheetId="33289"/>
      <sheetData sheetId="33290"/>
      <sheetData sheetId="33291"/>
      <sheetData sheetId="33292"/>
      <sheetData sheetId="33293"/>
      <sheetData sheetId="33294"/>
      <sheetData sheetId="33295"/>
      <sheetData sheetId="33296"/>
      <sheetData sheetId="33297"/>
      <sheetData sheetId="33298"/>
      <sheetData sheetId="33299"/>
      <sheetData sheetId="33300"/>
      <sheetData sheetId="33301"/>
      <sheetData sheetId="33302"/>
      <sheetData sheetId="33303"/>
      <sheetData sheetId="33304"/>
      <sheetData sheetId="33305"/>
      <sheetData sheetId="33306"/>
      <sheetData sheetId="33307"/>
      <sheetData sheetId="33308"/>
      <sheetData sheetId="33309"/>
      <sheetData sheetId="33310"/>
      <sheetData sheetId="33311"/>
      <sheetData sheetId="33312"/>
      <sheetData sheetId="33313"/>
      <sheetData sheetId="33314"/>
      <sheetData sheetId="33315"/>
      <sheetData sheetId="33316"/>
      <sheetData sheetId="33317"/>
      <sheetData sheetId="33318"/>
      <sheetData sheetId="33319"/>
      <sheetData sheetId="33320"/>
      <sheetData sheetId="33321"/>
      <sheetData sheetId="33322"/>
      <sheetData sheetId="33323"/>
      <sheetData sheetId="33324"/>
      <sheetData sheetId="33325"/>
      <sheetData sheetId="33326"/>
      <sheetData sheetId="33327"/>
      <sheetData sheetId="33328"/>
      <sheetData sheetId="33329"/>
      <sheetData sheetId="33330"/>
      <sheetData sheetId="33331"/>
      <sheetData sheetId="33332"/>
      <sheetData sheetId="33333"/>
      <sheetData sheetId="33334"/>
      <sheetData sheetId="33335"/>
      <sheetData sheetId="33336"/>
      <sheetData sheetId="33337"/>
      <sheetData sheetId="33338"/>
      <sheetData sheetId="33339"/>
      <sheetData sheetId="33340"/>
      <sheetData sheetId="33341"/>
      <sheetData sheetId="33342"/>
      <sheetData sheetId="33343"/>
      <sheetData sheetId="33344"/>
      <sheetData sheetId="33345"/>
      <sheetData sheetId="33346"/>
      <sheetData sheetId="33347"/>
      <sheetData sheetId="33348"/>
      <sheetData sheetId="33349"/>
      <sheetData sheetId="33350"/>
      <sheetData sheetId="33351"/>
      <sheetData sheetId="33352"/>
      <sheetData sheetId="33353"/>
      <sheetData sheetId="33354"/>
      <sheetData sheetId="33355"/>
      <sheetData sheetId="33356"/>
      <sheetData sheetId="33357"/>
      <sheetData sheetId="33358"/>
      <sheetData sheetId="33359"/>
      <sheetData sheetId="33360"/>
      <sheetData sheetId="33361"/>
      <sheetData sheetId="33362"/>
      <sheetData sheetId="33363"/>
      <sheetData sheetId="33364"/>
      <sheetData sheetId="33365"/>
      <sheetData sheetId="33366"/>
      <sheetData sheetId="33367"/>
      <sheetData sheetId="33368"/>
      <sheetData sheetId="33369"/>
      <sheetData sheetId="33370"/>
      <sheetData sheetId="33371"/>
      <sheetData sheetId="33372"/>
      <sheetData sheetId="33373"/>
      <sheetData sheetId="33374">
        <row r="9">
          <cell r="A9" t="str">
            <v>A</v>
          </cell>
        </row>
      </sheetData>
      <sheetData sheetId="33375">
        <row r="9">
          <cell r="A9" t="str">
            <v>A</v>
          </cell>
        </row>
      </sheetData>
      <sheetData sheetId="33376">
        <row r="9">
          <cell r="A9" t="str">
            <v>A</v>
          </cell>
        </row>
      </sheetData>
      <sheetData sheetId="33377">
        <row r="9">
          <cell r="A9" t="str">
            <v>A</v>
          </cell>
        </row>
      </sheetData>
      <sheetData sheetId="33378">
        <row r="9">
          <cell r="A9" t="str">
            <v>A</v>
          </cell>
        </row>
      </sheetData>
      <sheetData sheetId="33379">
        <row r="9">
          <cell r="A9" t="str">
            <v>A</v>
          </cell>
        </row>
      </sheetData>
      <sheetData sheetId="33380">
        <row r="9">
          <cell r="A9" t="str">
            <v>A</v>
          </cell>
        </row>
      </sheetData>
      <sheetData sheetId="33381">
        <row r="9">
          <cell r="A9" t="str">
            <v>A</v>
          </cell>
        </row>
      </sheetData>
      <sheetData sheetId="33382"/>
      <sheetData sheetId="33383"/>
      <sheetData sheetId="33384"/>
      <sheetData sheetId="33385"/>
      <sheetData sheetId="33386"/>
      <sheetData sheetId="33387"/>
      <sheetData sheetId="33388"/>
      <sheetData sheetId="33389"/>
      <sheetData sheetId="33390"/>
      <sheetData sheetId="33391"/>
      <sheetData sheetId="33392"/>
      <sheetData sheetId="33393"/>
      <sheetData sheetId="33394"/>
      <sheetData sheetId="33395"/>
      <sheetData sheetId="33396"/>
      <sheetData sheetId="33397"/>
      <sheetData sheetId="33398" refreshError="1"/>
      <sheetData sheetId="33399" refreshError="1"/>
      <sheetData sheetId="33400" refreshError="1"/>
      <sheetData sheetId="33401" refreshError="1"/>
      <sheetData sheetId="33402" refreshError="1"/>
      <sheetData sheetId="33403" refreshError="1"/>
      <sheetData sheetId="33404" refreshError="1"/>
      <sheetData sheetId="33405" refreshError="1"/>
      <sheetData sheetId="33406" refreshError="1"/>
      <sheetData sheetId="33407" refreshError="1"/>
      <sheetData sheetId="33408" refreshError="1"/>
      <sheetData sheetId="33409" refreshError="1"/>
      <sheetData sheetId="33410" refreshError="1"/>
      <sheetData sheetId="33411" refreshError="1"/>
      <sheetData sheetId="33412" refreshError="1"/>
      <sheetData sheetId="33413" refreshError="1"/>
      <sheetData sheetId="33414" refreshError="1"/>
      <sheetData sheetId="33415" refreshError="1"/>
      <sheetData sheetId="33416" refreshError="1"/>
      <sheetData sheetId="33417" refreshError="1"/>
      <sheetData sheetId="33418" refreshError="1"/>
      <sheetData sheetId="33419" refreshError="1"/>
      <sheetData sheetId="33420" refreshError="1"/>
      <sheetData sheetId="33421" refreshError="1"/>
      <sheetData sheetId="33422" refreshError="1"/>
      <sheetData sheetId="33423" refreshError="1"/>
      <sheetData sheetId="33424" refreshError="1"/>
      <sheetData sheetId="33425" refreshError="1"/>
      <sheetData sheetId="33426" refreshError="1"/>
      <sheetData sheetId="33427" refreshError="1"/>
      <sheetData sheetId="33428" refreshError="1"/>
      <sheetData sheetId="33429" refreshError="1"/>
      <sheetData sheetId="33430" refreshError="1"/>
      <sheetData sheetId="33431" refreshError="1"/>
      <sheetData sheetId="33432" refreshError="1"/>
      <sheetData sheetId="33433" refreshError="1"/>
      <sheetData sheetId="33434" refreshError="1"/>
      <sheetData sheetId="33435" refreshError="1"/>
      <sheetData sheetId="33436" refreshError="1"/>
      <sheetData sheetId="33437" refreshError="1"/>
      <sheetData sheetId="33438" refreshError="1"/>
      <sheetData sheetId="33439" refreshError="1"/>
      <sheetData sheetId="33440" refreshError="1"/>
      <sheetData sheetId="33441" refreshError="1"/>
      <sheetData sheetId="33442" refreshError="1"/>
      <sheetData sheetId="33443" refreshError="1"/>
      <sheetData sheetId="33444" refreshError="1"/>
      <sheetData sheetId="33445" refreshError="1"/>
      <sheetData sheetId="33446" refreshError="1"/>
      <sheetData sheetId="33447" refreshError="1"/>
      <sheetData sheetId="33448" refreshError="1"/>
      <sheetData sheetId="33449" refreshError="1"/>
      <sheetData sheetId="33450" refreshError="1"/>
      <sheetData sheetId="33451" refreshError="1"/>
      <sheetData sheetId="33452" refreshError="1"/>
      <sheetData sheetId="33453" refreshError="1"/>
      <sheetData sheetId="33454" refreshError="1"/>
      <sheetData sheetId="33455"/>
      <sheetData sheetId="33456" refreshError="1"/>
      <sheetData sheetId="33457" refreshError="1"/>
      <sheetData sheetId="33458" refreshError="1"/>
      <sheetData sheetId="33459" refreshError="1"/>
      <sheetData sheetId="33460" refreshError="1"/>
      <sheetData sheetId="33461" refreshError="1"/>
      <sheetData sheetId="33462" refreshError="1"/>
      <sheetData sheetId="33463" refreshError="1"/>
      <sheetData sheetId="33464" refreshError="1"/>
      <sheetData sheetId="33465"/>
      <sheetData sheetId="33466"/>
      <sheetData sheetId="33467"/>
      <sheetData sheetId="33468"/>
      <sheetData sheetId="33469"/>
      <sheetData sheetId="33470"/>
      <sheetData sheetId="33471"/>
      <sheetData sheetId="33472"/>
      <sheetData sheetId="33473"/>
      <sheetData sheetId="33474"/>
      <sheetData sheetId="33475" refreshError="1"/>
      <sheetData sheetId="33476" refreshError="1"/>
      <sheetData sheetId="33477"/>
      <sheetData sheetId="33478"/>
      <sheetData sheetId="33479"/>
      <sheetData sheetId="33480"/>
      <sheetData sheetId="33481"/>
      <sheetData sheetId="33482"/>
      <sheetData sheetId="33483" refreshError="1"/>
      <sheetData sheetId="33484" refreshError="1"/>
      <sheetData sheetId="33485">
        <row r="9">
          <cell r="A9" t="str">
            <v>A</v>
          </cell>
        </row>
      </sheetData>
      <sheetData sheetId="33486">
        <row r="9">
          <cell r="A9" t="str">
            <v>A</v>
          </cell>
        </row>
      </sheetData>
      <sheetData sheetId="33487" refreshError="1"/>
      <sheetData sheetId="33488" refreshError="1"/>
      <sheetData sheetId="33489" refreshError="1"/>
      <sheetData sheetId="33490" refreshError="1"/>
      <sheetData sheetId="33491" refreshError="1"/>
      <sheetData sheetId="33492" refreshError="1"/>
      <sheetData sheetId="33493" refreshError="1"/>
      <sheetData sheetId="33494" refreshError="1"/>
      <sheetData sheetId="33495" refreshError="1"/>
      <sheetData sheetId="33496" refreshError="1"/>
      <sheetData sheetId="33497" refreshError="1"/>
      <sheetData sheetId="33498" refreshError="1"/>
      <sheetData sheetId="33499" refreshError="1"/>
      <sheetData sheetId="33500" refreshError="1"/>
      <sheetData sheetId="33501" refreshError="1"/>
      <sheetData sheetId="33502" refreshError="1"/>
      <sheetData sheetId="33503" refreshError="1"/>
      <sheetData sheetId="33504" refreshError="1"/>
      <sheetData sheetId="33505" refreshError="1"/>
      <sheetData sheetId="33506" refreshError="1"/>
      <sheetData sheetId="33507" refreshError="1"/>
      <sheetData sheetId="33508" refreshError="1"/>
      <sheetData sheetId="33509" refreshError="1"/>
      <sheetData sheetId="33510" refreshError="1"/>
      <sheetData sheetId="33511" refreshError="1"/>
      <sheetData sheetId="33512" refreshError="1"/>
      <sheetData sheetId="33513" refreshError="1"/>
      <sheetData sheetId="33514" refreshError="1"/>
      <sheetData sheetId="33515" refreshError="1"/>
      <sheetData sheetId="33516" refreshError="1"/>
      <sheetData sheetId="33517" refreshError="1"/>
      <sheetData sheetId="33518" refreshError="1"/>
      <sheetData sheetId="33519" refreshError="1"/>
      <sheetData sheetId="33520" refreshError="1"/>
      <sheetData sheetId="33521" refreshError="1"/>
      <sheetData sheetId="33522" refreshError="1"/>
      <sheetData sheetId="33523" refreshError="1"/>
      <sheetData sheetId="33524" refreshError="1"/>
      <sheetData sheetId="33525" refreshError="1"/>
      <sheetData sheetId="33526" refreshError="1"/>
      <sheetData sheetId="33527" refreshError="1"/>
      <sheetData sheetId="33528" refreshError="1"/>
      <sheetData sheetId="33529" refreshError="1"/>
      <sheetData sheetId="33530" refreshError="1"/>
      <sheetData sheetId="33531" refreshError="1"/>
      <sheetData sheetId="33532" refreshError="1"/>
      <sheetData sheetId="33533" refreshError="1"/>
      <sheetData sheetId="33534" refreshError="1"/>
      <sheetData sheetId="33535" refreshError="1"/>
      <sheetData sheetId="33536" refreshError="1"/>
      <sheetData sheetId="33537" refreshError="1"/>
      <sheetData sheetId="33538" refreshError="1"/>
      <sheetData sheetId="33539" refreshError="1"/>
      <sheetData sheetId="33540" refreshError="1"/>
      <sheetData sheetId="33541" refreshError="1"/>
      <sheetData sheetId="33542" refreshError="1"/>
      <sheetData sheetId="33543" refreshError="1"/>
      <sheetData sheetId="33544" refreshError="1"/>
      <sheetData sheetId="33545" refreshError="1"/>
      <sheetData sheetId="33546"/>
      <sheetData sheetId="33547"/>
      <sheetData sheetId="33548"/>
      <sheetData sheetId="33549"/>
      <sheetData sheetId="33550"/>
      <sheetData sheetId="33551"/>
      <sheetData sheetId="33552"/>
      <sheetData sheetId="33553"/>
      <sheetData sheetId="33554"/>
      <sheetData sheetId="33555"/>
      <sheetData sheetId="33556"/>
      <sheetData sheetId="33557"/>
      <sheetData sheetId="33558"/>
      <sheetData sheetId="33559"/>
      <sheetData sheetId="33560"/>
      <sheetData sheetId="33561"/>
      <sheetData sheetId="33562"/>
      <sheetData sheetId="33563"/>
      <sheetData sheetId="33564"/>
      <sheetData sheetId="33565"/>
      <sheetData sheetId="33566"/>
      <sheetData sheetId="33567"/>
      <sheetData sheetId="33568"/>
      <sheetData sheetId="33569"/>
      <sheetData sheetId="33570"/>
      <sheetData sheetId="33571"/>
      <sheetData sheetId="33572"/>
      <sheetData sheetId="33573"/>
      <sheetData sheetId="33574"/>
      <sheetData sheetId="33575"/>
      <sheetData sheetId="33576"/>
      <sheetData sheetId="33577"/>
      <sheetData sheetId="33578"/>
      <sheetData sheetId="33579"/>
      <sheetData sheetId="33580"/>
      <sheetData sheetId="33581"/>
      <sheetData sheetId="33582"/>
      <sheetData sheetId="33583"/>
      <sheetData sheetId="33584"/>
      <sheetData sheetId="33585"/>
      <sheetData sheetId="33586"/>
      <sheetData sheetId="33587"/>
      <sheetData sheetId="33588"/>
      <sheetData sheetId="33589"/>
      <sheetData sheetId="33590"/>
      <sheetData sheetId="33591" refreshError="1"/>
      <sheetData sheetId="33592" refreshError="1"/>
      <sheetData sheetId="33593">
        <row r="9">
          <cell r="A9" t="str">
            <v>A</v>
          </cell>
        </row>
      </sheetData>
      <sheetData sheetId="33594" refreshError="1"/>
      <sheetData sheetId="33595" refreshError="1"/>
      <sheetData sheetId="33596" refreshError="1"/>
      <sheetData sheetId="33597" refreshError="1"/>
      <sheetData sheetId="33598" refreshError="1"/>
      <sheetData sheetId="33599" refreshError="1"/>
      <sheetData sheetId="33600" refreshError="1"/>
      <sheetData sheetId="33601" refreshError="1"/>
      <sheetData sheetId="33602" refreshError="1"/>
      <sheetData sheetId="33603" refreshError="1"/>
      <sheetData sheetId="33604" refreshError="1"/>
      <sheetData sheetId="33605" refreshError="1"/>
      <sheetData sheetId="33606" refreshError="1"/>
      <sheetData sheetId="33607" refreshError="1"/>
      <sheetData sheetId="33608" refreshError="1"/>
      <sheetData sheetId="33609" refreshError="1"/>
      <sheetData sheetId="33610" refreshError="1"/>
      <sheetData sheetId="33611" refreshError="1"/>
      <sheetData sheetId="33612" refreshError="1"/>
      <sheetData sheetId="33613" refreshError="1"/>
      <sheetData sheetId="33614" refreshError="1"/>
      <sheetData sheetId="33615" refreshError="1"/>
      <sheetData sheetId="33616" refreshError="1"/>
      <sheetData sheetId="33617" refreshError="1"/>
      <sheetData sheetId="33618" refreshError="1"/>
      <sheetData sheetId="33619" refreshError="1"/>
      <sheetData sheetId="33620" refreshError="1"/>
      <sheetData sheetId="33621" refreshError="1"/>
      <sheetData sheetId="33622" refreshError="1"/>
      <sheetData sheetId="33623" refreshError="1"/>
      <sheetData sheetId="33624" refreshError="1"/>
      <sheetData sheetId="33625" refreshError="1"/>
      <sheetData sheetId="33626" refreshError="1"/>
      <sheetData sheetId="33627" refreshError="1"/>
      <sheetData sheetId="33628" refreshError="1"/>
      <sheetData sheetId="33629" refreshError="1"/>
      <sheetData sheetId="33630" refreshError="1"/>
      <sheetData sheetId="33631" refreshError="1"/>
      <sheetData sheetId="33632" refreshError="1"/>
      <sheetData sheetId="33633" refreshError="1"/>
      <sheetData sheetId="33634" refreshError="1"/>
      <sheetData sheetId="33635" refreshError="1"/>
      <sheetData sheetId="33636" refreshError="1"/>
      <sheetData sheetId="33637" refreshError="1"/>
      <sheetData sheetId="33638" refreshError="1"/>
      <sheetData sheetId="33639" refreshError="1"/>
      <sheetData sheetId="33640" refreshError="1"/>
      <sheetData sheetId="33641" refreshError="1"/>
      <sheetData sheetId="33642" refreshError="1"/>
      <sheetData sheetId="33643" refreshError="1"/>
      <sheetData sheetId="33644" refreshError="1"/>
      <sheetData sheetId="33645" refreshError="1"/>
      <sheetData sheetId="33646" refreshError="1"/>
      <sheetData sheetId="33647" refreshError="1"/>
      <sheetData sheetId="33648" refreshError="1"/>
      <sheetData sheetId="33649" refreshError="1"/>
      <sheetData sheetId="33650" refreshError="1"/>
      <sheetData sheetId="33651" refreshError="1"/>
      <sheetData sheetId="33652" refreshError="1"/>
      <sheetData sheetId="33653" refreshError="1"/>
      <sheetData sheetId="33654" refreshError="1"/>
      <sheetData sheetId="33655" refreshError="1"/>
      <sheetData sheetId="33656" refreshError="1"/>
      <sheetData sheetId="33657" refreshError="1"/>
      <sheetData sheetId="33658" refreshError="1"/>
      <sheetData sheetId="33659" refreshError="1"/>
      <sheetData sheetId="33660" refreshError="1"/>
      <sheetData sheetId="33661" refreshError="1"/>
      <sheetData sheetId="33662" refreshError="1"/>
      <sheetData sheetId="33663" refreshError="1"/>
      <sheetData sheetId="33664" refreshError="1"/>
      <sheetData sheetId="33665" refreshError="1"/>
      <sheetData sheetId="33666" refreshError="1"/>
      <sheetData sheetId="33667" refreshError="1"/>
      <sheetData sheetId="33668" refreshError="1"/>
      <sheetData sheetId="33669" refreshError="1"/>
      <sheetData sheetId="33670" refreshError="1"/>
      <sheetData sheetId="33671" refreshError="1"/>
      <sheetData sheetId="33672" refreshError="1"/>
      <sheetData sheetId="33673" refreshError="1"/>
      <sheetData sheetId="33674" refreshError="1"/>
      <sheetData sheetId="33675" refreshError="1"/>
      <sheetData sheetId="33676" refreshError="1"/>
      <sheetData sheetId="33677" refreshError="1"/>
      <sheetData sheetId="33678" refreshError="1"/>
      <sheetData sheetId="33679" refreshError="1"/>
      <sheetData sheetId="33680" refreshError="1"/>
      <sheetData sheetId="33681" refreshError="1"/>
      <sheetData sheetId="33682" refreshError="1"/>
      <sheetData sheetId="33683" refreshError="1"/>
      <sheetData sheetId="33684" refreshError="1"/>
      <sheetData sheetId="33685" refreshError="1"/>
      <sheetData sheetId="33686" refreshError="1"/>
      <sheetData sheetId="33687" refreshError="1"/>
      <sheetData sheetId="33688" refreshError="1"/>
      <sheetData sheetId="33689" refreshError="1"/>
      <sheetData sheetId="33690" refreshError="1"/>
      <sheetData sheetId="33691" refreshError="1"/>
      <sheetData sheetId="33692" refreshError="1"/>
      <sheetData sheetId="33693" refreshError="1"/>
      <sheetData sheetId="33694" refreshError="1"/>
      <sheetData sheetId="33695" refreshError="1"/>
      <sheetData sheetId="33696" refreshError="1"/>
      <sheetData sheetId="33697" refreshError="1"/>
      <sheetData sheetId="33698" refreshError="1"/>
      <sheetData sheetId="33699" refreshError="1"/>
      <sheetData sheetId="33700" refreshError="1"/>
      <sheetData sheetId="33701" refreshError="1"/>
      <sheetData sheetId="33702" refreshError="1"/>
      <sheetData sheetId="33703" refreshError="1"/>
      <sheetData sheetId="33704" refreshError="1"/>
      <sheetData sheetId="33705" refreshError="1"/>
      <sheetData sheetId="33706"/>
      <sheetData sheetId="33707"/>
      <sheetData sheetId="33708"/>
      <sheetData sheetId="33709"/>
      <sheetData sheetId="33710"/>
      <sheetData sheetId="33711"/>
      <sheetData sheetId="33712" refreshError="1"/>
      <sheetData sheetId="33713" refreshError="1"/>
      <sheetData sheetId="33714" refreshError="1"/>
      <sheetData sheetId="33715" refreshError="1"/>
      <sheetData sheetId="33716" refreshError="1"/>
      <sheetData sheetId="33717" refreshError="1"/>
      <sheetData sheetId="33718" refreshError="1"/>
      <sheetData sheetId="33719" refreshError="1"/>
      <sheetData sheetId="33720" refreshError="1"/>
      <sheetData sheetId="33721" refreshError="1"/>
      <sheetData sheetId="33722" refreshError="1"/>
      <sheetData sheetId="33723" refreshError="1"/>
      <sheetData sheetId="33724" refreshError="1"/>
      <sheetData sheetId="33725" refreshError="1"/>
      <sheetData sheetId="33726" refreshError="1"/>
      <sheetData sheetId="33727" refreshError="1"/>
      <sheetData sheetId="33728" refreshError="1"/>
      <sheetData sheetId="33729" refreshError="1"/>
      <sheetData sheetId="33730" refreshError="1"/>
      <sheetData sheetId="33731" refreshError="1"/>
      <sheetData sheetId="33732" refreshError="1"/>
      <sheetData sheetId="33733" refreshError="1"/>
      <sheetData sheetId="33734" refreshError="1"/>
      <sheetData sheetId="33735" refreshError="1"/>
      <sheetData sheetId="33736" refreshError="1"/>
      <sheetData sheetId="33737" refreshError="1"/>
      <sheetData sheetId="33738" refreshError="1"/>
      <sheetData sheetId="33739" refreshError="1"/>
      <sheetData sheetId="33740" refreshError="1"/>
      <sheetData sheetId="33741" refreshError="1"/>
      <sheetData sheetId="33742" refreshError="1"/>
      <sheetData sheetId="33743" refreshError="1"/>
      <sheetData sheetId="33744" refreshError="1"/>
      <sheetData sheetId="33745" refreshError="1"/>
      <sheetData sheetId="33746" refreshError="1"/>
      <sheetData sheetId="33747" refreshError="1"/>
      <sheetData sheetId="33748" refreshError="1"/>
      <sheetData sheetId="33749" refreshError="1"/>
      <sheetData sheetId="33750" refreshError="1"/>
      <sheetData sheetId="33751" refreshError="1"/>
      <sheetData sheetId="33752" refreshError="1"/>
      <sheetData sheetId="33753" refreshError="1"/>
      <sheetData sheetId="33754" refreshError="1"/>
      <sheetData sheetId="33755" refreshError="1"/>
      <sheetData sheetId="33756" refreshError="1"/>
      <sheetData sheetId="33757" refreshError="1"/>
      <sheetData sheetId="33758" refreshError="1"/>
      <sheetData sheetId="33759" refreshError="1"/>
      <sheetData sheetId="33760" refreshError="1"/>
      <sheetData sheetId="33761" refreshError="1"/>
      <sheetData sheetId="33762" refreshError="1"/>
      <sheetData sheetId="33763" refreshError="1"/>
      <sheetData sheetId="33764" refreshError="1"/>
      <sheetData sheetId="33765" refreshError="1"/>
      <sheetData sheetId="33766" refreshError="1"/>
      <sheetData sheetId="33767" refreshError="1"/>
      <sheetData sheetId="33768" refreshError="1"/>
      <sheetData sheetId="33769" refreshError="1"/>
      <sheetData sheetId="33770" refreshError="1"/>
      <sheetData sheetId="33771" refreshError="1"/>
      <sheetData sheetId="33772" refreshError="1"/>
      <sheetData sheetId="33773" refreshError="1"/>
      <sheetData sheetId="33774" refreshError="1"/>
      <sheetData sheetId="33775" refreshError="1"/>
      <sheetData sheetId="33776" refreshError="1"/>
      <sheetData sheetId="33777" refreshError="1"/>
      <sheetData sheetId="33778" refreshError="1"/>
      <sheetData sheetId="33779" refreshError="1"/>
      <sheetData sheetId="33780" refreshError="1"/>
      <sheetData sheetId="33781" refreshError="1"/>
      <sheetData sheetId="33782" refreshError="1"/>
      <sheetData sheetId="33783" refreshError="1"/>
      <sheetData sheetId="33784" refreshError="1"/>
      <sheetData sheetId="33785" refreshError="1"/>
      <sheetData sheetId="33786" refreshError="1"/>
      <sheetData sheetId="33787" refreshError="1"/>
      <sheetData sheetId="33788" refreshError="1"/>
      <sheetData sheetId="33789" refreshError="1"/>
      <sheetData sheetId="33790" refreshError="1"/>
      <sheetData sheetId="33791" refreshError="1"/>
      <sheetData sheetId="33792" refreshError="1"/>
      <sheetData sheetId="33793" refreshError="1"/>
      <sheetData sheetId="33794" refreshError="1"/>
      <sheetData sheetId="33795" refreshError="1"/>
      <sheetData sheetId="33796" refreshError="1"/>
      <sheetData sheetId="33797" refreshError="1"/>
      <sheetData sheetId="33798" refreshError="1"/>
      <sheetData sheetId="33799" refreshError="1"/>
      <sheetData sheetId="33800" refreshError="1"/>
      <sheetData sheetId="33801" refreshError="1"/>
      <sheetData sheetId="33802" refreshError="1"/>
      <sheetData sheetId="33803" refreshError="1"/>
      <sheetData sheetId="33804" refreshError="1"/>
      <sheetData sheetId="33805" refreshError="1"/>
      <sheetData sheetId="33806" refreshError="1"/>
      <sheetData sheetId="33807" refreshError="1"/>
      <sheetData sheetId="33808" refreshError="1"/>
      <sheetData sheetId="33809" refreshError="1"/>
      <sheetData sheetId="33810" refreshError="1"/>
      <sheetData sheetId="33811" refreshError="1"/>
      <sheetData sheetId="33812" refreshError="1"/>
      <sheetData sheetId="33813" refreshError="1"/>
      <sheetData sheetId="33814" refreshError="1"/>
      <sheetData sheetId="33815" refreshError="1"/>
      <sheetData sheetId="33816" refreshError="1"/>
      <sheetData sheetId="33817" refreshError="1"/>
      <sheetData sheetId="33818" refreshError="1"/>
      <sheetData sheetId="33819" refreshError="1"/>
      <sheetData sheetId="33820" refreshError="1"/>
      <sheetData sheetId="33821" refreshError="1"/>
      <sheetData sheetId="33822"/>
      <sheetData sheetId="33823" refreshError="1"/>
      <sheetData sheetId="33824" refreshError="1"/>
      <sheetData sheetId="33825" refreshError="1"/>
      <sheetData sheetId="33826" refreshError="1"/>
      <sheetData sheetId="33827" refreshError="1"/>
      <sheetData sheetId="33828" refreshError="1"/>
      <sheetData sheetId="33829" refreshError="1"/>
      <sheetData sheetId="33830" refreshError="1"/>
      <sheetData sheetId="33831" refreshError="1"/>
      <sheetData sheetId="33832" refreshError="1"/>
      <sheetData sheetId="33833" refreshError="1"/>
      <sheetData sheetId="33834" refreshError="1"/>
      <sheetData sheetId="33835" refreshError="1"/>
      <sheetData sheetId="33836" refreshError="1"/>
      <sheetData sheetId="33837" refreshError="1"/>
      <sheetData sheetId="33838" refreshError="1"/>
      <sheetData sheetId="33839" refreshError="1"/>
      <sheetData sheetId="33840" refreshError="1"/>
      <sheetData sheetId="33841">
        <row r="9">
          <cell r="A9" t="str">
            <v>A</v>
          </cell>
        </row>
      </sheetData>
      <sheetData sheetId="33842">
        <row r="9">
          <cell r="A9" t="str">
            <v>A</v>
          </cell>
        </row>
      </sheetData>
      <sheetData sheetId="33843"/>
      <sheetData sheetId="33844" refreshError="1"/>
      <sheetData sheetId="33845" refreshError="1"/>
      <sheetData sheetId="33846">
        <row r="9">
          <cell r="A9" t="str">
            <v>A</v>
          </cell>
        </row>
      </sheetData>
      <sheetData sheetId="33847" refreshError="1"/>
      <sheetData sheetId="33848" refreshError="1"/>
      <sheetData sheetId="33849" refreshError="1"/>
      <sheetData sheetId="33850">
        <row r="9">
          <cell r="A9" t="str">
            <v>A</v>
          </cell>
        </row>
      </sheetData>
      <sheetData sheetId="33851" refreshError="1"/>
      <sheetData sheetId="33852" refreshError="1"/>
      <sheetData sheetId="33853">
        <row r="9">
          <cell r="A9" t="str">
            <v>A</v>
          </cell>
        </row>
      </sheetData>
      <sheetData sheetId="33854">
        <row r="9">
          <cell r="A9" t="str">
            <v>A</v>
          </cell>
        </row>
      </sheetData>
      <sheetData sheetId="33855">
        <row r="9">
          <cell r="A9" t="str">
            <v>A</v>
          </cell>
        </row>
      </sheetData>
      <sheetData sheetId="33856">
        <row r="9">
          <cell r="A9" t="str">
            <v>A</v>
          </cell>
        </row>
      </sheetData>
      <sheetData sheetId="33857">
        <row r="9">
          <cell r="A9" t="str">
            <v>A</v>
          </cell>
        </row>
      </sheetData>
      <sheetData sheetId="33858">
        <row r="9">
          <cell r="A9" t="str">
            <v>A</v>
          </cell>
        </row>
      </sheetData>
      <sheetData sheetId="33859">
        <row r="9">
          <cell r="A9" t="str">
            <v>A</v>
          </cell>
        </row>
      </sheetData>
      <sheetData sheetId="33860">
        <row r="9">
          <cell r="A9" t="str">
            <v>A</v>
          </cell>
        </row>
      </sheetData>
      <sheetData sheetId="33861">
        <row r="9">
          <cell r="A9" t="str">
            <v>A</v>
          </cell>
        </row>
      </sheetData>
      <sheetData sheetId="33862">
        <row r="9">
          <cell r="A9" t="str">
            <v>A</v>
          </cell>
        </row>
      </sheetData>
      <sheetData sheetId="33863">
        <row r="9">
          <cell r="A9" t="str">
            <v>A</v>
          </cell>
        </row>
      </sheetData>
      <sheetData sheetId="33864">
        <row r="9">
          <cell r="A9" t="str">
            <v>A</v>
          </cell>
        </row>
      </sheetData>
      <sheetData sheetId="33865">
        <row r="9">
          <cell r="A9" t="str">
            <v>A</v>
          </cell>
        </row>
      </sheetData>
      <sheetData sheetId="33866">
        <row r="9">
          <cell r="A9" t="str">
            <v>A</v>
          </cell>
        </row>
      </sheetData>
      <sheetData sheetId="33867">
        <row r="9">
          <cell r="A9" t="str">
            <v>A</v>
          </cell>
        </row>
      </sheetData>
      <sheetData sheetId="33868">
        <row r="9">
          <cell r="A9" t="str">
            <v>A</v>
          </cell>
        </row>
      </sheetData>
      <sheetData sheetId="33869">
        <row r="9">
          <cell r="A9" t="str">
            <v>A</v>
          </cell>
        </row>
      </sheetData>
      <sheetData sheetId="33870">
        <row r="9">
          <cell r="A9" t="str">
            <v>A</v>
          </cell>
        </row>
      </sheetData>
      <sheetData sheetId="33871">
        <row r="9">
          <cell r="A9" t="str">
            <v>A</v>
          </cell>
        </row>
      </sheetData>
      <sheetData sheetId="33872">
        <row r="9">
          <cell r="A9" t="str">
            <v>A</v>
          </cell>
        </row>
      </sheetData>
      <sheetData sheetId="33873">
        <row r="9">
          <cell r="A9" t="str">
            <v>A</v>
          </cell>
        </row>
      </sheetData>
      <sheetData sheetId="33874" refreshError="1"/>
      <sheetData sheetId="33875" refreshError="1"/>
      <sheetData sheetId="33876">
        <row r="9">
          <cell r="A9" t="str">
            <v>A</v>
          </cell>
        </row>
      </sheetData>
      <sheetData sheetId="33877">
        <row r="9">
          <cell r="A9" t="str">
            <v>A</v>
          </cell>
        </row>
      </sheetData>
      <sheetData sheetId="33878">
        <row r="9">
          <cell r="A9" t="str">
            <v>A</v>
          </cell>
        </row>
      </sheetData>
      <sheetData sheetId="33879">
        <row r="9">
          <cell r="A9" t="str">
            <v>A</v>
          </cell>
        </row>
      </sheetData>
      <sheetData sheetId="33880">
        <row r="9">
          <cell r="A9" t="str">
            <v>A</v>
          </cell>
        </row>
      </sheetData>
      <sheetData sheetId="33881">
        <row r="9">
          <cell r="A9" t="str">
            <v>A</v>
          </cell>
        </row>
      </sheetData>
      <sheetData sheetId="33882">
        <row r="9">
          <cell r="A9" t="str">
            <v>A</v>
          </cell>
        </row>
      </sheetData>
      <sheetData sheetId="33883">
        <row r="9">
          <cell r="A9" t="str">
            <v>A</v>
          </cell>
        </row>
      </sheetData>
      <sheetData sheetId="33884">
        <row r="9">
          <cell r="A9" t="str">
            <v>A</v>
          </cell>
        </row>
      </sheetData>
      <sheetData sheetId="33885">
        <row r="9">
          <cell r="A9" t="str">
            <v>A</v>
          </cell>
        </row>
      </sheetData>
      <sheetData sheetId="33886">
        <row r="9">
          <cell r="A9" t="str">
            <v>A</v>
          </cell>
        </row>
      </sheetData>
      <sheetData sheetId="33887">
        <row r="9">
          <cell r="A9" t="str">
            <v>A</v>
          </cell>
        </row>
      </sheetData>
      <sheetData sheetId="33888">
        <row r="9">
          <cell r="A9" t="str">
            <v>A</v>
          </cell>
        </row>
      </sheetData>
      <sheetData sheetId="33889">
        <row r="9">
          <cell r="A9" t="str">
            <v>A</v>
          </cell>
        </row>
      </sheetData>
      <sheetData sheetId="33890">
        <row r="9">
          <cell r="A9" t="str">
            <v>A</v>
          </cell>
        </row>
      </sheetData>
      <sheetData sheetId="33891">
        <row r="9">
          <cell r="A9" t="str">
            <v>A</v>
          </cell>
        </row>
      </sheetData>
      <sheetData sheetId="33892">
        <row r="9">
          <cell r="A9" t="str">
            <v>A</v>
          </cell>
        </row>
      </sheetData>
      <sheetData sheetId="33893">
        <row r="9">
          <cell r="A9" t="str">
            <v>A</v>
          </cell>
        </row>
      </sheetData>
      <sheetData sheetId="33894">
        <row r="9">
          <cell r="A9" t="str">
            <v>A</v>
          </cell>
        </row>
      </sheetData>
      <sheetData sheetId="33895">
        <row r="9">
          <cell r="A9" t="str">
            <v>A</v>
          </cell>
        </row>
      </sheetData>
      <sheetData sheetId="33896">
        <row r="9">
          <cell r="A9" t="str">
            <v>A</v>
          </cell>
        </row>
      </sheetData>
      <sheetData sheetId="33897">
        <row r="9">
          <cell r="A9" t="str">
            <v>A</v>
          </cell>
        </row>
      </sheetData>
      <sheetData sheetId="33898">
        <row r="9">
          <cell r="A9" t="str">
            <v>A</v>
          </cell>
        </row>
      </sheetData>
      <sheetData sheetId="33899">
        <row r="9">
          <cell r="A9" t="str">
            <v>A</v>
          </cell>
        </row>
      </sheetData>
      <sheetData sheetId="33900">
        <row r="9">
          <cell r="A9" t="str">
            <v>A</v>
          </cell>
        </row>
      </sheetData>
      <sheetData sheetId="33901">
        <row r="9">
          <cell r="A9" t="str">
            <v>A</v>
          </cell>
        </row>
      </sheetData>
      <sheetData sheetId="33902">
        <row r="9">
          <cell r="A9" t="str">
            <v>A</v>
          </cell>
        </row>
      </sheetData>
      <sheetData sheetId="33903">
        <row r="9">
          <cell r="A9" t="str">
            <v>A</v>
          </cell>
        </row>
      </sheetData>
      <sheetData sheetId="33904">
        <row r="9">
          <cell r="A9" t="str">
            <v>A</v>
          </cell>
        </row>
      </sheetData>
      <sheetData sheetId="33905">
        <row r="9">
          <cell r="A9" t="str">
            <v>A</v>
          </cell>
        </row>
      </sheetData>
      <sheetData sheetId="33906">
        <row r="9">
          <cell r="A9" t="str">
            <v>A</v>
          </cell>
        </row>
      </sheetData>
      <sheetData sheetId="33907">
        <row r="9">
          <cell r="A9" t="str">
            <v>A</v>
          </cell>
        </row>
      </sheetData>
      <sheetData sheetId="33908">
        <row r="9">
          <cell r="A9" t="str">
            <v>A</v>
          </cell>
        </row>
      </sheetData>
      <sheetData sheetId="33909">
        <row r="9">
          <cell r="A9" t="str">
            <v>A</v>
          </cell>
        </row>
      </sheetData>
      <sheetData sheetId="33910">
        <row r="9">
          <cell r="A9" t="str">
            <v>A</v>
          </cell>
        </row>
      </sheetData>
      <sheetData sheetId="33911">
        <row r="9">
          <cell r="A9" t="str">
            <v>A</v>
          </cell>
        </row>
      </sheetData>
      <sheetData sheetId="33912">
        <row r="9">
          <cell r="A9" t="str">
            <v>A</v>
          </cell>
        </row>
      </sheetData>
      <sheetData sheetId="33913">
        <row r="9">
          <cell r="A9" t="str">
            <v>A</v>
          </cell>
        </row>
      </sheetData>
      <sheetData sheetId="33914">
        <row r="9">
          <cell r="A9" t="str">
            <v>A</v>
          </cell>
        </row>
      </sheetData>
      <sheetData sheetId="33915">
        <row r="9">
          <cell r="A9" t="str">
            <v>A</v>
          </cell>
        </row>
      </sheetData>
      <sheetData sheetId="33916">
        <row r="9">
          <cell r="A9" t="str">
            <v>A</v>
          </cell>
        </row>
      </sheetData>
      <sheetData sheetId="33917">
        <row r="9">
          <cell r="A9" t="str">
            <v>A</v>
          </cell>
        </row>
      </sheetData>
      <sheetData sheetId="33918">
        <row r="9">
          <cell r="A9" t="str">
            <v>A</v>
          </cell>
        </row>
      </sheetData>
      <sheetData sheetId="33919">
        <row r="9">
          <cell r="A9" t="str">
            <v>A</v>
          </cell>
        </row>
      </sheetData>
      <sheetData sheetId="33920">
        <row r="9">
          <cell r="A9" t="str">
            <v>A</v>
          </cell>
        </row>
      </sheetData>
      <sheetData sheetId="33921">
        <row r="9">
          <cell r="A9" t="str">
            <v>A</v>
          </cell>
        </row>
      </sheetData>
      <sheetData sheetId="33922">
        <row r="9">
          <cell r="A9" t="str">
            <v>A</v>
          </cell>
        </row>
      </sheetData>
      <sheetData sheetId="33923">
        <row r="9">
          <cell r="A9" t="str">
            <v>A</v>
          </cell>
        </row>
      </sheetData>
      <sheetData sheetId="33924">
        <row r="9">
          <cell r="A9" t="str">
            <v>A</v>
          </cell>
        </row>
      </sheetData>
      <sheetData sheetId="33925">
        <row r="9">
          <cell r="A9" t="str">
            <v>A</v>
          </cell>
        </row>
      </sheetData>
      <sheetData sheetId="33926">
        <row r="9">
          <cell r="A9" t="str">
            <v>A</v>
          </cell>
        </row>
      </sheetData>
      <sheetData sheetId="33927">
        <row r="9">
          <cell r="A9" t="str">
            <v>A</v>
          </cell>
        </row>
      </sheetData>
      <sheetData sheetId="33928">
        <row r="9">
          <cell r="A9" t="str">
            <v>A</v>
          </cell>
        </row>
      </sheetData>
      <sheetData sheetId="33929">
        <row r="9">
          <cell r="A9" t="str">
            <v>A</v>
          </cell>
        </row>
      </sheetData>
      <sheetData sheetId="33930">
        <row r="9">
          <cell r="A9" t="str">
            <v>A</v>
          </cell>
        </row>
      </sheetData>
      <sheetData sheetId="33931">
        <row r="9">
          <cell r="A9" t="str">
            <v>A</v>
          </cell>
        </row>
      </sheetData>
      <sheetData sheetId="33932">
        <row r="9">
          <cell r="A9" t="str">
            <v>A</v>
          </cell>
        </row>
      </sheetData>
      <sheetData sheetId="33933">
        <row r="9">
          <cell r="A9" t="str">
            <v>A</v>
          </cell>
        </row>
      </sheetData>
      <sheetData sheetId="33934">
        <row r="9">
          <cell r="A9" t="str">
            <v>A</v>
          </cell>
        </row>
      </sheetData>
      <sheetData sheetId="33935">
        <row r="9">
          <cell r="A9" t="str">
            <v>A</v>
          </cell>
        </row>
      </sheetData>
      <sheetData sheetId="33936">
        <row r="9">
          <cell r="A9" t="str">
            <v>A</v>
          </cell>
        </row>
      </sheetData>
      <sheetData sheetId="33937">
        <row r="9">
          <cell r="A9" t="str">
            <v>A</v>
          </cell>
        </row>
      </sheetData>
      <sheetData sheetId="33938">
        <row r="9">
          <cell r="A9" t="str">
            <v>A</v>
          </cell>
        </row>
      </sheetData>
      <sheetData sheetId="33939">
        <row r="9">
          <cell r="A9" t="str">
            <v>A</v>
          </cell>
        </row>
      </sheetData>
      <sheetData sheetId="33940">
        <row r="9">
          <cell r="A9" t="str">
            <v>A</v>
          </cell>
        </row>
      </sheetData>
      <sheetData sheetId="33941">
        <row r="9">
          <cell r="A9" t="str">
            <v>A</v>
          </cell>
        </row>
      </sheetData>
      <sheetData sheetId="33942">
        <row r="9">
          <cell r="A9" t="str">
            <v>A</v>
          </cell>
        </row>
      </sheetData>
      <sheetData sheetId="33943">
        <row r="9">
          <cell r="A9" t="str">
            <v>A</v>
          </cell>
        </row>
      </sheetData>
      <sheetData sheetId="33944">
        <row r="9">
          <cell r="A9" t="str">
            <v>A</v>
          </cell>
        </row>
      </sheetData>
      <sheetData sheetId="33945">
        <row r="9">
          <cell r="A9" t="str">
            <v>A</v>
          </cell>
        </row>
      </sheetData>
      <sheetData sheetId="33946">
        <row r="9">
          <cell r="A9" t="str">
            <v>A</v>
          </cell>
        </row>
      </sheetData>
      <sheetData sheetId="33947">
        <row r="9">
          <cell r="A9" t="str">
            <v>A</v>
          </cell>
        </row>
      </sheetData>
      <sheetData sheetId="33948">
        <row r="9">
          <cell r="A9" t="str">
            <v>A</v>
          </cell>
        </row>
      </sheetData>
      <sheetData sheetId="33949">
        <row r="9">
          <cell r="A9" t="str">
            <v>A</v>
          </cell>
        </row>
      </sheetData>
      <sheetData sheetId="33950">
        <row r="9">
          <cell r="A9" t="str">
            <v>A</v>
          </cell>
        </row>
      </sheetData>
      <sheetData sheetId="33951">
        <row r="9">
          <cell r="A9" t="str">
            <v>A</v>
          </cell>
        </row>
      </sheetData>
      <sheetData sheetId="33952">
        <row r="9">
          <cell r="A9" t="str">
            <v>A</v>
          </cell>
        </row>
      </sheetData>
      <sheetData sheetId="33953">
        <row r="9">
          <cell r="A9" t="str">
            <v>A</v>
          </cell>
        </row>
      </sheetData>
      <sheetData sheetId="33954">
        <row r="9">
          <cell r="A9" t="str">
            <v>A</v>
          </cell>
        </row>
      </sheetData>
      <sheetData sheetId="33955">
        <row r="9">
          <cell r="A9" t="str">
            <v>A</v>
          </cell>
        </row>
      </sheetData>
      <sheetData sheetId="33956">
        <row r="9">
          <cell r="A9" t="str">
            <v>A</v>
          </cell>
        </row>
      </sheetData>
      <sheetData sheetId="33957">
        <row r="9">
          <cell r="A9" t="str">
            <v>A</v>
          </cell>
        </row>
      </sheetData>
      <sheetData sheetId="33958">
        <row r="9">
          <cell r="A9" t="str">
            <v>A</v>
          </cell>
        </row>
      </sheetData>
      <sheetData sheetId="33959">
        <row r="9">
          <cell r="A9" t="str">
            <v>A</v>
          </cell>
        </row>
      </sheetData>
      <sheetData sheetId="33960">
        <row r="9">
          <cell r="A9" t="str">
            <v>A</v>
          </cell>
        </row>
      </sheetData>
      <sheetData sheetId="33961">
        <row r="9">
          <cell r="A9" t="str">
            <v>A</v>
          </cell>
        </row>
      </sheetData>
      <sheetData sheetId="33962">
        <row r="9">
          <cell r="A9" t="str">
            <v>A</v>
          </cell>
        </row>
      </sheetData>
      <sheetData sheetId="33963">
        <row r="9">
          <cell r="A9" t="str">
            <v>A</v>
          </cell>
        </row>
      </sheetData>
      <sheetData sheetId="33964" refreshError="1"/>
      <sheetData sheetId="33965" refreshError="1"/>
      <sheetData sheetId="33966" refreshError="1"/>
      <sheetData sheetId="33967" refreshError="1"/>
      <sheetData sheetId="33968" refreshError="1"/>
      <sheetData sheetId="33969">
        <row r="9">
          <cell r="A9" t="str">
            <v>A</v>
          </cell>
        </row>
      </sheetData>
      <sheetData sheetId="33970">
        <row r="9">
          <cell r="A9" t="str">
            <v>A</v>
          </cell>
        </row>
      </sheetData>
      <sheetData sheetId="33971" refreshError="1"/>
      <sheetData sheetId="33972" refreshError="1"/>
      <sheetData sheetId="33973">
        <row r="9">
          <cell r="A9" t="str">
            <v>A</v>
          </cell>
        </row>
      </sheetData>
      <sheetData sheetId="33974">
        <row r="9">
          <cell r="A9" t="str">
            <v>A</v>
          </cell>
        </row>
      </sheetData>
      <sheetData sheetId="33975">
        <row r="9">
          <cell r="A9" t="str">
            <v>A</v>
          </cell>
        </row>
      </sheetData>
      <sheetData sheetId="33976">
        <row r="9">
          <cell r="A9" t="str">
            <v>A</v>
          </cell>
        </row>
      </sheetData>
      <sheetData sheetId="33977">
        <row r="9">
          <cell r="A9" t="str">
            <v>A</v>
          </cell>
        </row>
      </sheetData>
      <sheetData sheetId="33978">
        <row r="9">
          <cell r="A9" t="str">
            <v>A</v>
          </cell>
        </row>
      </sheetData>
      <sheetData sheetId="33979">
        <row r="9">
          <cell r="A9" t="str">
            <v>A</v>
          </cell>
        </row>
      </sheetData>
      <sheetData sheetId="33980">
        <row r="9">
          <cell r="A9" t="str">
            <v>A</v>
          </cell>
        </row>
      </sheetData>
      <sheetData sheetId="33981">
        <row r="9">
          <cell r="A9" t="str">
            <v>A</v>
          </cell>
        </row>
      </sheetData>
      <sheetData sheetId="33982">
        <row r="9">
          <cell r="A9" t="str">
            <v>A</v>
          </cell>
        </row>
      </sheetData>
      <sheetData sheetId="33983">
        <row r="9">
          <cell r="A9" t="str">
            <v>A</v>
          </cell>
        </row>
      </sheetData>
      <sheetData sheetId="33984">
        <row r="9">
          <cell r="A9" t="str">
            <v>A</v>
          </cell>
        </row>
      </sheetData>
      <sheetData sheetId="33985">
        <row r="9">
          <cell r="A9" t="str">
            <v>A</v>
          </cell>
        </row>
      </sheetData>
      <sheetData sheetId="33986">
        <row r="9">
          <cell r="A9" t="str">
            <v>A</v>
          </cell>
        </row>
      </sheetData>
      <sheetData sheetId="33987">
        <row r="9">
          <cell r="A9" t="str">
            <v>A</v>
          </cell>
        </row>
      </sheetData>
      <sheetData sheetId="33988">
        <row r="9">
          <cell r="A9" t="str">
            <v>A</v>
          </cell>
        </row>
      </sheetData>
      <sheetData sheetId="33989">
        <row r="9">
          <cell r="A9" t="str">
            <v>A</v>
          </cell>
        </row>
      </sheetData>
      <sheetData sheetId="33990">
        <row r="9">
          <cell r="A9" t="str">
            <v>A</v>
          </cell>
        </row>
      </sheetData>
      <sheetData sheetId="33991">
        <row r="9">
          <cell r="A9" t="str">
            <v>A</v>
          </cell>
        </row>
      </sheetData>
      <sheetData sheetId="33992">
        <row r="9">
          <cell r="A9" t="str">
            <v>A</v>
          </cell>
        </row>
      </sheetData>
      <sheetData sheetId="33993">
        <row r="9">
          <cell r="A9" t="str">
            <v>A</v>
          </cell>
        </row>
      </sheetData>
      <sheetData sheetId="33994">
        <row r="9">
          <cell r="A9" t="str">
            <v>A</v>
          </cell>
        </row>
      </sheetData>
      <sheetData sheetId="33995">
        <row r="9">
          <cell r="A9" t="str">
            <v>A</v>
          </cell>
        </row>
      </sheetData>
      <sheetData sheetId="33996">
        <row r="9">
          <cell r="A9" t="str">
            <v>A</v>
          </cell>
        </row>
      </sheetData>
      <sheetData sheetId="33997">
        <row r="9">
          <cell r="A9" t="str">
            <v>A</v>
          </cell>
        </row>
      </sheetData>
      <sheetData sheetId="33998">
        <row r="9">
          <cell r="A9" t="str">
            <v>A</v>
          </cell>
        </row>
      </sheetData>
      <sheetData sheetId="33999">
        <row r="9">
          <cell r="A9" t="str">
            <v>A</v>
          </cell>
        </row>
      </sheetData>
      <sheetData sheetId="34000">
        <row r="9">
          <cell r="A9" t="str">
            <v>A</v>
          </cell>
        </row>
      </sheetData>
      <sheetData sheetId="34001">
        <row r="9">
          <cell r="A9" t="str">
            <v>A</v>
          </cell>
        </row>
      </sheetData>
      <sheetData sheetId="34002">
        <row r="9">
          <cell r="A9" t="str">
            <v>A</v>
          </cell>
        </row>
      </sheetData>
      <sheetData sheetId="34003">
        <row r="9">
          <cell r="A9" t="str">
            <v>A</v>
          </cell>
        </row>
      </sheetData>
      <sheetData sheetId="34004">
        <row r="9">
          <cell r="A9" t="str">
            <v>A</v>
          </cell>
        </row>
      </sheetData>
      <sheetData sheetId="34005">
        <row r="9">
          <cell r="A9" t="str">
            <v>A</v>
          </cell>
        </row>
      </sheetData>
      <sheetData sheetId="34006">
        <row r="9">
          <cell r="A9" t="str">
            <v>A</v>
          </cell>
        </row>
      </sheetData>
      <sheetData sheetId="34007">
        <row r="9">
          <cell r="A9" t="str">
            <v>A</v>
          </cell>
        </row>
      </sheetData>
      <sheetData sheetId="34008">
        <row r="9">
          <cell r="A9" t="str">
            <v>A</v>
          </cell>
        </row>
      </sheetData>
      <sheetData sheetId="34009">
        <row r="9">
          <cell r="A9" t="str">
            <v>A</v>
          </cell>
        </row>
      </sheetData>
      <sheetData sheetId="34010">
        <row r="9">
          <cell r="A9" t="str">
            <v>A</v>
          </cell>
        </row>
      </sheetData>
      <sheetData sheetId="34011">
        <row r="9">
          <cell r="A9" t="str">
            <v>A</v>
          </cell>
        </row>
      </sheetData>
      <sheetData sheetId="34012">
        <row r="9">
          <cell r="A9" t="str">
            <v>A</v>
          </cell>
        </row>
      </sheetData>
      <sheetData sheetId="34013">
        <row r="9">
          <cell r="A9" t="str">
            <v>A</v>
          </cell>
        </row>
      </sheetData>
      <sheetData sheetId="34014" refreshError="1"/>
      <sheetData sheetId="34015" refreshError="1"/>
      <sheetData sheetId="34016" refreshError="1"/>
      <sheetData sheetId="34017" refreshError="1"/>
      <sheetData sheetId="34018" refreshError="1"/>
      <sheetData sheetId="34019" refreshError="1"/>
      <sheetData sheetId="34020">
        <row r="9">
          <cell r="A9" t="str">
            <v>A</v>
          </cell>
        </row>
      </sheetData>
      <sheetData sheetId="34021">
        <row r="9">
          <cell r="A9" t="str">
            <v>A</v>
          </cell>
        </row>
      </sheetData>
      <sheetData sheetId="34022">
        <row r="9">
          <cell r="A9" t="str">
            <v>A</v>
          </cell>
        </row>
      </sheetData>
      <sheetData sheetId="34023">
        <row r="9">
          <cell r="A9" t="str">
            <v>A</v>
          </cell>
        </row>
      </sheetData>
      <sheetData sheetId="34024">
        <row r="9">
          <cell r="A9" t="str">
            <v>A</v>
          </cell>
        </row>
      </sheetData>
      <sheetData sheetId="34025">
        <row r="9">
          <cell r="A9" t="str">
            <v>A</v>
          </cell>
        </row>
      </sheetData>
      <sheetData sheetId="34026">
        <row r="9">
          <cell r="A9" t="str">
            <v>A</v>
          </cell>
        </row>
      </sheetData>
      <sheetData sheetId="34027">
        <row r="9">
          <cell r="A9" t="str">
            <v>A</v>
          </cell>
        </row>
      </sheetData>
      <sheetData sheetId="34028">
        <row r="9">
          <cell r="A9" t="str">
            <v>A</v>
          </cell>
        </row>
      </sheetData>
      <sheetData sheetId="34029">
        <row r="9">
          <cell r="A9" t="str">
            <v>A</v>
          </cell>
        </row>
      </sheetData>
      <sheetData sheetId="34030">
        <row r="9">
          <cell r="A9" t="str">
            <v>A</v>
          </cell>
        </row>
      </sheetData>
      <sheetData sheetId="34031">
        <row r="9">
          <cell r="A9" t="str">
            <v>A</v>
          </cell>
        </row>
      </sheetData>
      <sheetData sheetId="34032">
        <row r="9">
          <cell r="A9" t="str">
            <v>A</v>
          </cell>
        </row>
      </sheetData>
      <sheetData sheetId="34033">
        <row r="9">
          <cell r="A9" t="str">
            <v>A</v>
          </cell>
        </row>
      </sheetData>
      <sheetData sheetId="34034">
        <row r="9">
          <cell r="A9" t="str">
            <v>A</v>
          </cell>
        </row>
      </sheetData>
      <sheetData sheetId="34035">
        <row r="9">
          <cell r="A9" t="str">
            <v>A</v>
          </cell>
        </row>
      </sheetData>
      <sheetData sheetId="34036">
        <row r="9">
          <cell r="A9" t="str">
            <v>A</v>
          </cell>
        </row>
      </sheetData>
      <sheetData sheetId="34037">
        <row r="9">
          <cell r="A9" t="str">
            <v>A</v>
          </cell>
        </row>
      </sheetData>
      <sheetData sheetId="34038">
        <row r="9">
          <cell r="A9" t="str">
            <v>A</v>
          </cell>
        </row>
      </sheetData>
      <sheetData sheetId="34039">
        <row r="9">
          <cell r="A9" t="str">
            <v>A</v>
          </cell>
        </row>
      </sheetData>
      <sheetData sheetId="34040">
        <row r="9">
          <cell r="A9" t="str">
            <v>A</v>
          </cell>
        </row>
      </sheetData>
      <sheetData sheetId="34041">
        <row r="9">
          <cell r="A9" t="str">
            <v>A</v>
          </cell>
        </row>
      </sheetData>
      <sheetData sheetId="34042">
        <row r="9">
          <cell r="A9" t="str">
            <v>A</v>
          </cell>
        </row>
      </sheetData>
      <sheetData sheetId="34043">
        <row r="9">
          <cell r="A9" t="str">
            <v>A</v>
          </cell>
        </row>
      </sheetData>
      <sheetData sheetId="34044">
        <row r="9">
          <cell r="A9" t="str">
            <v>A</v>
          </cell>
        </row>
      </sheetData>
      <sheetData sheetId="34045">
        <row r="9">
          <cell r="A9" t="str">
            <v>A</v>
          </cell>
        </row>
      </sheetData>
      <sheetData sheetId="34046">
        <row r="9">
          <cell r="A9" t="str">
            <v>A</v>
          </cell>
        </row>
      </sheetData>
      <sheetData sheetId="34047">
        <row r="9">
          <cell r="A9" t="str">
            <v>A</v>
          </cell>
        </row>
      </sheetData>
      <sheetData sheetId="34048">
        <row r="9">
          <cell r="A9" t="str">
            <v>A</v>
          </cell>
        </row>
      </sheetData>
      <sheetData sheetId="34049">
        <row r="9">
          <cell r="A9" t="str">
            <v>A</v>
          </cell>
        </row>
      </sheetData>
      <sheetData sheetId="34050">
        <row r="9">
          <cell r="A9" t="str">
            <v>A</v>
          </cell>
        </row>
      </sheetData>
      <sheetData sheetId="34051">
        <row r="9">
          <cell r="A9" t="str">
            <v>A</v>
          </cell>
        </row>
      </sheetData>
      <sheetData sheetId="34052">
        <row r="9">
          <cell r="A9" t="str">
            <v>A</v>
          </cell>
        </row>
      </sheetData>
      <sheetData sheetId="34053">
        <row r="9">
          <cell r="A9" t="str">
            <v>A</v>
          </cell>
        </row>
      </sheetData>
      <sheetData sheetId="34054">
        <row r="9">
          <cell r="A9" t="str">
            <v>A</v>
          </cell>
        </row>
      </sheetData>
      <sheetData sheetId="34055">
        <row r="9">
          <cell r="A9" t="str">
            <v>A</v>
          </cell>
        </row>
      </sheetData>
      <sheetData sheetId="34056">
        <row r="9">
          <cell r="A9" t="str">
            <v>A</v>
          </cell>
        </row>
      </sheetData>
      <sheetData sheetId="34057">
        <row r="9">
          <cell r="A9" t="str">
            <v>A</v>
          </cell>
        </row>
      </sheetData>
      <sheetData sheetId="34058">
        <row r="9">
          <cell r="A9" t="str">
            <v>A</v>
          </cell>
        </row>
      </sheetData>
      <sheetData sheetId="34059">
        <row r="9">
          <cell r="A9" t="str">
            <v>A</v>
          </cell>
        </row>
      </sheetData>
      <sheetData sheetId="34060">
        <row r="9">
          <cell r="A9" t="str">
            <v>A</v>
          </cell>
        </row>
      </sheetData>
      <sheetData sheetId="34061">
        <row r="9">
          <cell r="A9" t="str">
            <v>A</v>
          </cell>
        </row>
      </sheetData>
      <sheetData sheetId="34062">
        <row r="9">
          <cell r="A9" t="str">
            <v>A</v>
          </cell>
        </row>
      </sheetData>
      <sheetData sheetId="34063">
        <row r="9">
          <cell r="A9" t="str">
            <v>A</v>
          </cell>
        </row>
      </sheetData>
      <sheetData sheetId="34064">
        <row r="9">
          <cell r="A9" t="str">
            <v>A</v>
          </cell>
        </row>
      </sheetData>
      <sheetData sheetId="34065">
        <row r="9">
          <cell r="A9" t="str">
            <v>A</v>
          </cell>
        </row>
      </sheetData>
      <sheetData sheetId="34066">
        <row r="9">
          <cell r="A9" t="str">
            <v>A</v>
          </cell>
        </row>
      </sheetData>
      <sheetData sheetId="34067">
        <row r="9">
          <cell r="A9" t="str">
            <v>A</v>
          </cell>
        </row>
      </sheetData>
      <sheetData sheetId="34068">
        <row r="9">
          <cell r="A9" t="str">
            <v>A</v>
          </cell>
        </row>
      </sheetData>
      <sheetData sheetId="34069" refreshError="1"/>
      <sheetData sheetId="34070">
        <row r="9">
          <cell r="A9" t="str">
            <v>A</v>
          </cell>
        </row>
      </sheetData>
      <sheetData sheetId="34071">
        <row r="9">
          <cell r="A9" t="str">
            <v>A</v>
          </cell>
        </row>
      </sheetData>
      <sheetData sheetId="34072">
        <row r="9">
          <cell r="A9" t="str">
            <v>A</v>
          </cell>
        </row>
      </sheetData>
      <sheetData sheetId="34073">
        <row r="9">
          <cell r="A9" t="str">
            <v>A</v>
          </cell>
        </row>
      </sheetData>
      <sheetData sheetId="34074">
        <row r="9">
          <cell r="A9" t="str">
            <v>A</v>
          </cell>
        </row>
      </sheetData>
      <sheetData sheetId="34075">
        <row r="9">
          <cell r="A9" t="str">
            <v>A</v>
          </cell>
        </row>
      </sheetData>
      <sheetData sheetId="34076">
        <row r="9">
          <cell r="A9" t="str">
            <v>A</v>
          </cell>
        </row>
      </sheetData>
      <sheetData sheetId="34077">
        <row r="9">
          <cell r="A9" t="str">
            <v>A</v>
          </cell>
        </row>
      </sheetData>
      <sheetData sheetId="34078">
        <row r="9">
          <cell r="A9" t="str">
            <v>A</v>
          </cell>
        </row>
      </sheetData>
      <sheetData sheetId="34079"/>
      <sheetData sheetId="34080" refreshError="1"/>
      <sheetData sheetId="34081" refreshError="1"/>
      <sheetData sheetId="34082">
        <row r="9">
          <cell r="A9" t="str">
            <v>A</v>
          </cell>
        </row>
      </sheetData>
      <sheetData sheetId="34083">
        <row r="9">
          <cell r="A9" t="str">
            <v>A</v>
          </cell>
        </row>
      </sheetData>
      <sheetData sheetId="34084"/>
      <sheetData sheetId="34085" refreshError="1"/>
      <sheetData sheetId="34086"/>
      <sheetData sheetId="34087"/>
      <sheetData sheetId="34088"/>
      <sheetData sheetId="34089"/>
      <sheetData sheetId="34090">
        <row r="9">
          <cell r="A9" t="str">
            <v>A</v>
          </cell>
        </row>
      </sheetData>
      <sheetData sheetId="34091">
        <row r="9">
          <cell r="A9" t="str">
            <v>A</v>
          </cell>
        </row>
      </sheetData>
      <sheetData sheetId="34092"/>
      <sheetData sheetId="34093"/>
      <sheetData sheetId="34094"/>
      <sheetData sheetId="34095">
        <row r="9">
          <cell r="A9" t="str">
            <v>A</v>
          </cell>
        </row>
      </sheetData>
      <sheetData sheetId="34096">
        <row r="9">
          <cell r="A9" t="str">
            <v>A</v>
          </cell>
        </row>
      </sheetData>
      <sheetData sheetId="34097">
        <row r="9">
          <cell r="A9" t="str">
            <v>A</v>
          </cell>
        </row>
      </sheetData>
      <sheetData sheetId="34098">
        <row r="9">
          <cell r="A9" t="str">
            <v>A</v>
          </cell>
        </row>
      </sheetData>
      <sheetData sheetId="34099">
        <row r="9">
          <cell r="A9" t="str">
            <v>A</v>
          </cell>
        </row>
      </sheetData>
      <sheetData sheetId="34100">
        <row r="9">
          <cell r="A9" t="str">
            <v>A</v>
          </cell>
        </row>
      </sheetData>
      <sheetData sheetId="34101">
        <row r="9">
          <cell r="A9" t="str">
            <v>A</v>
          </cell>
        </row>
      </sheetData>
      <sheetData sheetId="34102">
        <row r="9">
          <cell r="A9" t="str">
            <v>A</v>
          </cell>
        </row>
      </sheetData>
      <sheetData sheetId="34103">
        <row r="9">
          <cell r="A9" t="str">
            <v>A</v>
          </cell>
        </row>
      </sheetData>
      <sheetData sheetId="34104">
        <row r="9">
          <cell r="A9" t="str">
            <v>A</v>
          </cell>
        </row>
      </sheetData>
      <sheetData sheetId="34105"/>
      <sheetData sheetId="34106">
        <row r="9">
          <cell r="A9" t="str">
            <v>A</v>
          </cell>
        </row>
      </sheetData>
      <sheetData sheetId="34107" refreshError="1"/>
      <sheetData sheetId="34108" refreshError="1"/>
      <sheetData sheetId="34109" refreshError="1"/>
      <sheetData sheetId="34110" refreshError="1"/>
      <sheetData sheetId="34111" refreshError="1"/>
      <sheetData sheetId="34112" refreshError="1"/>
      <sheetData sheetId="34113" refreshError="1"/>
      <sheetData sheetId="34114" refreshError="1"/>
      <sheetData sheetId="34115" refreshError="1"/>
      <sheetData sheetId="34116" refreshError="1"/>
      <sheetData sheetId="34117" refreshError="1"/>
      <sheetData sheetId="34118" refreshError="1"/>
      <sheetData sheetId="34119" refreshError="1"/>
      <sheetData sheetId="34120" refreshError="1"/>
      <sheetData sheetId="34121" refreshError="1"/>
      <sheetData sheetId="34122" refreshError="1"/>
      <sheetData sheetId="34123" refreshError="1"/>
      <sheetData sheetId="34124" refreshError="1"/>
      <sheetData sheetId="34125" refreshError="1"/>
      <sheetData sheetId="34126" refreshError="1"/>
      <sheetData sheetId="34127" refreshError="1"/>
      <sheetData sheetId="34128" refreshError="1"/>
      <sheetData sheetId="34129" refreshError="1"/>
      <sheetData sheetId="34130" refreshError="1"/>
      <sheetData sheetId="34131" refreshError="1"/>
      <sheetData sheetId="34132" refreshError="1"/>
      <sheetData sheetId="34133" refreshError="1"/>
      <sheetData sheetId="34134" refreshError="1"/>
      <sheetData sheetId="34135" refreshError="1"/>
      <sheetData sheetId="34136" refreshError="1"/>
      <sheetData sheetId="34137" refreshError="1"/>
      <sheetData sheetId="34138" refreshError="1"/>
      <sheetData sheetId="34139" refreshError="1"/>
      <sheetData sheetId="34140" refreshError="1"/>
      <sheetData sheetId="34141" refreshError="1"/>
      <sheetData sheetId="34142" refreshError="1"/>
      <sheetData sheetId="34143" refreshError="1"/>
      <sheetData sheetId="34144" refreshError="1"/>
      <sheetData sheetId="34145" refreshError="1"/>
      <sheetData sheetId="34146" refreshError="1"/>
      <sheetData sheetId="34147" refreshError="1"/>
      <sheetData sheetId="34148" refreshError="1"/>
      <sheetData sheetId="34149" refreshError="1"/>
      <sheetData sheetId="34150" refreshError="1"/>
      <sheetData sheetId="34151" refreshError="1"/>
      <sheetData sheetId="34152" refreshError="1"/>
      <sheetData sheetId="34153" refreshError="1"/>
      <sheetData sheetId="34154" refreshError="1"/>
      <sheetData sheetId="34155" refreshError="1"/>
      <sheetData sheetId="34156" refreshError="1"/>
      <sheetData sheetId="34157" refreshError="1"/>
      <sheetData sheetId="34158" refreshError="1"/>
      <sheetData sheetId="34159" refreshError="1"/>
      <sheetData sheetId="34160" refreshError="1"/>
      <sheetData sheetId="34161" refreshError="1"/>
      <sheetData sheetId="34162" refreshError="1"/>
      <sheetData sheetId="34163" refreshError="1"/>
      <sheetData sheetId="34164" refreshError="1"/>
      <sheetData sheetId="34165" refreshError="1"/>
      <sheetData sheetId="34166" refreshError="1"/>
      <sheetData sheetId="34167" refreshError="1"/>
      <sheetData sheetId="34168" refreshError="1"/>
      <sheetData sheetId="34169" refreshError="1"/>
      <sheetData sheetId="34170" refreshError="1"/>
      <sheetData sheetId="34171" refreshError="1"/>
      <sheetData sheetId="34172" refreshError="1"/>
      <sheetData sheetId="34173" refreshError="1"/>
      <sheetData sheetId="34174" refreshError="1"/>
      <sheetData sheetId="34175" refreshError="1"/>
      <sheetData sheetId="34176" refreshError="1"/>
      <sheetData sheetId="34177" refreshError="1"/>
      <sheetData sheetId="34178" refreshError="1"/>
      <sheetData sheetId="34179" refreshError="1"/>
      <sheetData sheetId="34180" refreshError="1"/>
      <sheetData sheetId="34181">
        <row r="9">
          <cell r="A9" t="str">
            <v>A</v>
          </cell>
        </row>
      </sheetData>
      <sheetData sheetId="34182"/>
      <sheetData sheetId="34183"/>
      <sheetData sheetId="34184"/>
      <sheetData sheetId="34185"/>
      <sheetData sheetId="34186"/>
      <sheetData sheetId="34187"/>
      <sheetData sheetId="34188"/>
      <sheetData sheetId="34189"/>
      <sheetData sheetId="34190"/>
      <sheetData sheetId="34191"/>
      <sheetData sheetId="34192"/>
      <sheetData sheetId="34193"/>
      <sheetData sheetId="34194" refreshError="1"/>
      <sheetData sheetId="34195" refreshError="1"/>
      <sheetData sheetId="34196" refreshError="1"/>
      <sheetData sheetId="34197" refreshError="1"/>
      <sheetData sheetId="34198" refreshError="1"/>
      <sheetData sheetId="34199" refreshError="1"/>
      <sheetData sheetId="34200" refreshError="1"/>
      <sheetData sheetId="34201" refreshError="1"/>
      <sheetData sheetId="34202" refreshError="1"/>
      <sheetData sheetId="34203" refreshError="1"/>
      <sheetData sheetId="34204" refreshError="1"/>
      <sheetData sheetId="34205" refreshError="1"/>
      <sheetData sheetId="34206" refreshError="1"/>
      <sheetData sheetId="34207" refreshError="1"/>
      <sheetData sheetId="34208" refreshError="1"/>
      <sheetData sheetId="34209" refreshError="1"/>
      <sheetData sheetId="34210">
        <row r="9">
          <cell r="A9" t="str">
            <v>A</v>
          </cell>
        </row>
      </sheetData>
      <sheetData sheetId="34211">
        <row r="9">
          <cell r="A9" t="str">
            <v>A</v>
          </cell>
        </row>
      </sheetData>
      <sheetData sheetId="34212">
        <row r="9">
          <cell r="A9" t="str">
            <v>A</v>
          </cell>
        </row>
      </sheetData>
      <sheetData sheetId="34213">
        <row r="9">
          <cell r="A9" t="str">
            <v>A</v>
          </cell>
        </row>
      </sheetData>
      <sheetData sheetId="34214">
        <row r="9">
          <cell r="A9" t="str">
            <v>A</v>
          </cell>
        </row>
      </sheetData>
      <sheetData sheetId="34215">
        <row r="9">
          <cell r="A9" t="str">
            <v>A</v>
          </cell>
        </row>
      </sheetData>
      <sheetData sheetId="34216">
        <row r="9">
          <cell r="A9" t="str">
            <v>A</v>
          </cell>
        </row>
      </sheetData>
      <sheetData sheetId="34217">
        <row r="9">
          <cell r="A9" t="str">
            <v>A</v>
          </cell>
        </row>
      </sheetData>
      <sheetData sheetId="34218">
        <row r="9">
          <cell r="A9" t="str">
            <v>A</v>
          </cell>
        </row>
      </sheetData>
      <sheetData sheetId="34219">
        <row r="9">
          <cell r="A9" t="str">
            <v>A</v>
          </cell>
        </row>
      </sheetData>
      <sheetData sheetId="34220">
        <row r="9">
          <cell r="A9" t="str">
            <v>A</v>
          </cell>
        </row>
      </sheetData>
      <sheetData sheetId="34221">
        <row r="9">
          <cell r="A9" t="str">
            <v>A</v>
          </cell>
        </row>
      </sheetData>
      <sheetData sheetId="34222">
        <row r="9">
          <cell r="A9" t="str">
            <v>A</v>
          </cell>
        </row>
      </sheetData>
      <sheetData sheetId="34223">
        <row r="9">
          <cell r="A9" t="str">
            <v>A</v>
          </cell>
        </row>
      </sheetData>
      <sheetData sheetId="34224">
        <row r="9">
          <cell r="A9" t="str">
            <v>A</v>
          </cell>
        </row>
      </sheetData>
      <sheetData sheetId="34225">
        <row r="9">
          <cell r="A9" t="str">
            <v>A</v>
          </cell>
        </row>
      </sheetData>
      <sheetData sheetId="34226">
        <row r="9">
          <cell r="A9" t="str">
            <v>A</v>
          </cell>
        </row>
      </sheetData>
      <sheetData sheetId="34227">
        <row r="9">
          <cell r="A9" t="str">
            <v>A</v>
          </cell>
        </row>
      </sheetData>
      <sheetData sheetId="34228">
        <row r="9">
          <cell r="A9" t="str">
            <v>A</v>
          </cell>
        </row>
      </sheetData>
      <sheetData sheetId="34229">
        <row r="9">
          <cell r="A9" t="str">
            <v>A</v>
          </cell>
        </row>
      </sheetData>
      <sheetData sheetId="34230" refreshError="1"/>
      <sheetData sheetId="34231" refreshError="1"/>
      <sheetData sheetId="34232">
        <row r="9">
          <cell r="A9" t="str">
            <v>A</v>
          </cell>
        </row>
      </sheetData>
      <sheetData sheetId="34233">
        <row r="9">
          <cell r="A9" t="str">
            <v>A</v>
          </cell>
        </row>
      </sheetData>
      <sheetData sheetId="34234"/>
      <sheetData sheetId="34235">
        <row r="9">
          <cell r="A9" t="str">
            <v>A</v>
          </cell>
        </row>
      </sheetData>
      <sheetData sheetId="34236">
        <row r="9">
          <cell r="A9" t="str">
            <v>A</v>
          </cell>
        </row>
      </sheetData>
      <sheetData sheetId="34237">
        <row r="9">
          <cell r="A9" t="str">
            <v>A</v>
          </cell>
        </row>
      </sheetData>
      <sheetData sheetId="34238">
        <row r="9">
          <cell r="A9" t="str">
            <v>A</v>
          </cell>
        </row>
      </sheetData>
      <sheetData sheetId="34239">
        <row r="9">
          <cell r="A9" t="str">
            <v>A</v>
          </cell>
        </row>
      </sheetData>
      <sheetData sheetId="34240">
        <row r="9">
          <cell r="A9" t="str">
            <v>A</v>
          </cell>
        </row>
      </sheetData>
      <sheetData sheetId="34241">
        <row r="9">
          <cell r="A9" t="str">
            <v>A</v>
          </cell>
        </row>
      </sheetData>
      <sheetData sheetId="34242">
        <row r="9">
          <cell r="A9" t="str">
            <v>A</v>
          </cell>
        </row>
      </sheetData>
      <sheetData sheetId="34243">
        <row r="9">
          <cell r="A9" t="str">
            <v>A</v>
          </cell>
        </row>
      </sheetData>
      <sheetData sheetId="34244">
        <row r="9">
          <cell r="A9" t="str">
            <v>A</v>
          </cell>
        </row>
      </sheetData>
      <sheetData sheetId="34245">
        <row r="9">
          <cell r="A9" t="str">
            <v>A</v>
          </cell>
        </row>
      </sheetData>
      <sheetData sheetId="34246">
        <row r="9">
          <cell r="A9" t="str">
            <v>A</v>
          </cell>
        </row>
      </sheetData>
      <sheetData sheetId="34247">
        <row r="9">
          <cell r="A9" t="str">
            <v>A</v>
          </cell>
        </row>
      </sheetData>
      <sheetData sheetId="34248">
        <row r="9">
          <cell r="A9" t="str">
            <v>A</v>
          </cell>
        </row>
      </sheetData>
      <sheetData sheetId="34249">
        <row r="9">
          <cell r="A9" t="str">
            <v>A</v>
          </cell>
        </row>
      </sheetData>
      <sheetData sheetId="34250">
        <row r="9">
          <cell r="A9" t="str">
            <v>A</v>
          </cell>
        </row>
      </sheetData>
      <sheetData sheetId="34251">
        <row r="9">
          <cell r="A9" t="str">
            <v>A</v>
          </cell>
        </row>
      </sheetData>
      <sheetData sheetId="34252" refreshError="1"/>
      <sheetData sheetId="34253" refreshError="1"/>
      <sheetData sheetId="34254" refreshError="1"/>
      <sheetData sheetId="34255" refreshError="1"/>
      <sheetData sheetId="34256" refreshError="1"/>
      <sheetData sheetId="34257" refreshError="1"/>
      <sheetData sheetId="34258" refreshError="1"/>
      <sheetData sheetId="34259" refreshError="1"/>
      <sheetData sheetId="34260" refreshError="1"/>
      <sheetData sheetId="34261" refreshError="1"/>
      <sheetData sheetId="34262" refreshError="1"/>
      <sheetData sheetId="34263" refreshError="1"/>
      <sheetData sheetId="34264" refreshError="1"/>
      <sheetData sheetId="34265" refreshError="1"/>
      <sheetData sheetId="34266" refreshError="1"/>
      <sheetData sheetId="34267" refreshError="1"/>
      <sheetData sheetId="34268" refreshError="1"/>
      <sheetData sheetId="34269" refreshError="1"/>
      <sheetData sheetId="34270" refreshError="1"/>
      <sheetData sheetId="34271" refreshError="1"/>
      <sheetData sheetId="34272" refreshError="1"/>
      <sheetData sheetId="34273" refreshError="1"/>
      <sheetData sheetId="34274" refreshError="1"/>
      <sheetData sheetId="34275" refreshError="1"/>
      <sheetData sheetId="34276" refreshError="1"/>
      <sheetData sheetId="34277">
        <row r="9">
          <cell r="A9" t="str">
            <v>A</v>
          </cell>
        </row>
      </sheetData>
      <sheetData sheetId="34278">
        <row r="9">
          <cell r="A9" t="str">
            <v>A</v>
          </cell>
        </row>
      </sheetData>
      <sheetData sheetId="34279">
        <row r="9">
          <cell r="A9" t="str">
            <v>A</v>
          </cell>
        </row>
      </sheetData>
      <sheetData sheetId="34280">
        <row r="9">
          <cell r="A9" t="str">
            <v>A</v>
          </cell>
        </row>
      </sheetData>
      <sheetData sheetId="34281">
        <row r="9">
          <cell r="A9" t="str">
            <v>A</v>
          </cell>
        </row>
      </sheetData>
      <sheetData sheetId="34282" refreshError="1"/>
      <sheetData sheetId="34283">
        <row r="9">
          <cell r="A9" t="str">
            <v>A</v>
          </cell>
        </row>
      </sheetData>
      <sheetData sheetId="34284">
        <row r="9">
          <cell r="A9" t="str">
            <v>A</v>
          </cell>
        </row>
      </sheetData>
      <sheetData sheetId="34285">
        <row r="9">
          <cell r="A9" t="str">
            <v>A</v>
          </cell>
        </row>
      </sheetData>
      <sheetData sheetId="34286">
        <row r="9">
          <cell r="A9" t="str">
            <v>A</v>
          </cell>
        </row>
      </sheetData>
      <sheetData sheetId="34287" refreshError="1"/>
      <sheetData sheetId="34288" refreshError="1"/>
      <sheetData sheetId="34289" refreshError="1"/>
      <sheetData sheetId="34290" refreshError="1"/>
      <sheetData sheetId="34291" refreshError="1"/>
      <sheetData sheetId="34292" refreshError="1"/>
      <sheetData sheetId="34293" refreshError="1"/>
      <sheetData sheetId="34294" refreshError="1"/>
      <sheetData sheetId="34295" refreshError="1"/>
      <sheetData sheetId="34296" refreshError="1"/>
      <sheetData sheetId="34297" refreshError="1"/>
      <sheetData sheetId="34298" refreshError="1"/>
      <sheetData sheetId="34299" refreshError="1"/>
      <sheetData sheetId="34300" refreshError="1"/>
      <sheetData sheetId="34301" refreshError="1"/>
      <sheetData sheetId="34302" refreshError="1"/>
      <sheetData sheetId="34303" refreshError="1"/>
      <sheetData sheetId="34304" refreshError="1"/>
      <sheetData sheetId="34305" refreshError="1"/>
      <sheetData sheetId="34306" refreshError="1"/>
      <sheetData sheetId="34307" refreshError="1"/>
      <sheetData sheetId="34308" refreshError="1"/>
      <sheetData sheetId="34309" refreshError="1"/>
      <sheetData sheetId="34310" refreshError="1"/>
      <sheetData sheetId="34311" refreshError="1"/>
      <sheetData sheetId="34312" refreshError="1"/>
      <sheetData sheetId="34313" refreshError="1"/>
      <sheetData sheetId="34314" refreshError="1"/>
      <sheetData sheetId="34315"/>
      <sheetData sheetId="34316" refreshError="1"/>
      <sheetData sheetId="34317" refreshError="1"/>
      <sheetData sheetId="34318" refreshError="1"/>
      <sheetData sheetId="34319" refreshError="1"/>
      <sheetData sheetId="34320" refreshError="1"/>
      <sheetData sheetId="34321" refreshError="1"/>
      <sheetData sheetId="34322" refreshError="1"/>
      <sheetData sheetId="34323" refreshError="1"/>
      <sheetData sheetId="34324" refreshError="1"/>
      <sheetData sheetId="34325" refreshError="1"/>
      <sheetData sheetId="34326" refreshError="1"/>
      <sheetData sheetId="34327" refreshError="1"/>
      <sheetData sheetId="34328">
        <row r="9">
          <cell r="A9" t="str">
            <v>A</v>
          </cell>
        </row>
      </sheetData>
      <sheetData sheetId="34329">
        <row r="9">
          <cell r="A9" t="str">
            <v>A</v>
          </cell>
        </row>
      </sheetData>
      <sheetData sheetId="34330">
        <row r="9">
          <cell r="A9" t="str">
            <v>A</v>
          </cell>
        </row>
      </sheetData>
      <sheetData sheetId="34331">
        <row r="9">
          <cell r="A9" t="str">
            <v>A</v>
          </cell>
        </row>
      </sheetData>
      <sheetData sheetId="34332">
        <row r="9">
          <cell r="A9" t="str">
            <v>A</v>
          </cell>
        </row>
      </sheetData>
      <sheetData sheetId="34333">
        <row r="9">
          <cell r="A9" t="str">
            <v>A</v>
          </cell>
        </row>
      </sheetData>
      <sheetData sheetId="34334">
        <row r="9">
          <cell r="A9" t="str">
            <v>A</v>
          </cell>
        </row>
      </sheetData>
      <sheetData sheetId="34335">
        <row r="9">
          <cell r="A9" t="str">
            <v>A</v>
          </cell>
        </row>
      </sheetData>
      <sheetData sheetId="34336">
        <row r="9">
          <cell r="A9" t="str">
            <v>A</v>
          </cell>
        </row>
      </sheetData>
      <sheetData sheetId="34337">
        <row r="9">
          <cell r="A9" t="str">
            <v>A</v>
          </cell>
        </row>
      </sheetData>
      <sheetData sheetId="34338">
        <row r="9">
          <cell r="A9" t="str">
            <v>A</v>
          </cell>
        </row>
      </sheetData>
      <sheetData sheetId="34339">
        <row r="9">
          <cell r="A9" t="str">
            <v>A</v>
          </cell>
        </row>
      </sheetData>
      <sheetData sheetId="34340" refreshError="1"/>
      <sheetData sheetId="34341" refreshError="1"/>
      <sheetData sheetId="34342">
        <row r="9">
          <cell r="A9" t="str">
            <v>A</v>
          </cell>
        </row>
      </sheetData>
      <sheetData sheetId="34343">
        <row r="9">
          <cell r="A9" t="str">
            <v>A</v>
          </cell>
        </row>
      </sheetData>
      <sheetData sheetId="34344">
        <row r="9">
          <cell r="A9" t="str">
            <v>A</v>
          </cell>
        </row>
      </sheetData>
      <sheetData sheetId="34345">
        <row r="9">
          <cell r="A9" t="str">
            <v>A</v>
          </cell>
        </row>
      </sheetData>
      <sheetData sheetId="34346">
        <row r="9">
          <cell r="A9" t="str">
            <v>A</v>
          </cell>
        </row>
      </sheetData>
      <sheetData sheetId="34347">
        <row r="9">
          <cell r="A9" t="str">
            <v>A</v>
          </cell>
        </row>
      </sheetData>
      <sheetData sheetId="34348">
        <row r="9">
          <cell r="A9" t="str">
            <v>A</v>
          </cell>
        </row>
      </sheetData>
      <sheetData sheetId="34349">
        <row r="9">
          <cell r="A9" t="str">
            <v>A</v>
          </cell>
        </row>
      </sheetData>
      <sheetData sheetId="34350">
        <row r="9">
          <cell r="A9" t="str">
            <v>A</v>
          </cell>
        </row>
      </sheetData>
      <sheetData sheetId="34351">
        <row r="9">
          <cell r="A9" t="str">
            <v>A</v>
          </cell>
        </row>
      </sheetData>
      <sheetData sheetId="34352">
        <row r="9">
          <cell r="A9" t="str">
            <v>A</v>
          </cell>
        </row>
      </sheetData>
      <sheetData sheetId="34353">
        <row r="9">
          <cell r="A9" t="str">
            <v>A</v>
          </cell>
        </row>
      </sheetData>
      <sheetData sheetId="34354">
        <row r="9">
          <cell r="A9" t="str">
            <v>A</v>
          </cell>
        </row>
      </sheetData>
      <sheetData sheetId="34355">
        <row r="9">
          <cell r="A9" t="str">
            <v>A</v>
          </cell>
        </row>
      </sheetData>
      <sheetData sheetId="34356">
        <row r="9">
          <cell r="A9" t="str">
            <v>A</v>
          </cell>
        </row>
      </sheetData>
      <sheetData sheetId="34357">
        <row r="9">
          <cell r="A9" t="str">
            <v>A</v>
          </cell>
        </row>
      </sheetData>
      <sheetData sheetId="34358">
        <row r="9">
          <cell r="A9" t="str">
            <v>A</v>
          </cell>
        </row>
      </sheetData>
      <sheetData sheetId="34359">
        <row r="9">
          <cell r="A9" t="str">
            <v>A</v>
          </cell>
        </row>
      </sheetData>
      <sheetData sheetId="34360">
        <row r="9">
          <cell r="A9" t="str">
            <v>A</v>
          </cell>
        </row>
      </sheetData>
      <sheetData sheetId="34361">
        <row r="9">
          <cell r="A9" t="str">
            <v>A</v>
          </cell>
        </row>
      </sheetData>
      <sheetData sheetId="34362">
        <row r="9">
          <cell r="A9" t="str">
            <v>A</v>
          </cell>
        </row>
      </sheetData>
      <sheetData sheetId="34363">
        <row r="9">
          <cell r="A9" t="str">
            <v>A</v>
          </cell>
        </row>
      </sheetData>
      <sheetData sheetId="34364">
        <row r="9">
          <cell r="A9" t="str">
            <v>A</v>
          </cell>
        </row>
      </sheetData>
      <sheetData sheetId="34365">
        <row r="9">
          <cell r="A9" t="str">
            <v>A</v>
          </cell>
        </row>
      </sheetData>
      <sheetData sheetId="34366">
        <row r="9">
          <cell r="A9" t="str">
            <v>A</v>
          </cell>
        </row>
      </sheetData>
      <sheetData sheetId="34367">
        <row r="9">
          <cell r="A9" t="str">
            <v>A</v>
          </cell>
        </row>
      </sheetData>
      <sheetData sheetId="34368">
        <row r="9">
          <cell r="A9" t="str">
            <v>A</v>
          </cell>
        </row>
      </sheetData>
      <sheetData sheetId="34369">
        <row r="9">
          <cell r="A9" t="str">
            <v>A</v>
          </cell>
        </row>
      </sheetData>
      <sheetData sheetId="34370">
        <row r="9">
          <cell r="A9" t="str">
            <v>A</v>
          </cell>
        </row>
      </sheetData>
      <sheetData sheetId="34371">
        <row r="9">
          <cell r="A9" t="str">
            <v>A</v>
          </cell>
        </row>
      </sheetData>
      <sheetData sheetId="34372" refreshError="1"/>
      <sheetData sheetId="34373">
        <row r="9">
          <cell r="A9" t="str">
            <v>A</v>
          </cell>
        </row>
      </sheetData>
      <sheetData sheetId="34374">
        <row r="9">
          <cell r="A9" t="str">
            <v>A</v>
          </cell>
        </row>
      </sheetData>
      <sheetData sheetId="34375">
        <row r="9">
          <cell r="A9" t="str">
            <v>A</v>
          </cell>
        </row>
      </sheetData>
      <sheetData sheetId="34376">
        <row r="9">
          <cell r="A9" t="str">
            <v>A</v>
          </cell>
        </row>
      </sheetData>
      <sheetData sheetId="34377">
        <row r="9">
          <cell r="A9" t="str">
            <v>A</v>
          </cell>
        </row>
      </sheetData>
      <sheetData sheetId="34378">
        <row r="9">
          <cell r="A9" t="str">
            <v>A</v>
          </cell>
        </row>
      </sheetData>
      <sheetData sheetId="34379">
        <row r="9">
          <cell r="A9" t="str">
            <v>A</v>
          </cell>
        </row>
      </sheetData>
      <sheetData sheetId="34380">
        <row r="9">
          <cell r="A9" t="str">
            <v>A</v>
          </cell>
        </row>
      </sheetData>
      <sheetData sheetId="34381">
        <row r="9">
          <cell r="A9" t="str">
            <v>A</v>
          </cell>
        </row>
      </sheetData>
      <sheetData sheetId="34382">
        <row r="9">
          <cell r="A9" t="str">
            <v>A</v>
          </cell>
        </row>
      </sheetData>
      <sheetData sheetId="34383">
        <row r="9">
          <cell r="A9" t="str">
            <v>A</v>
          </cell>
        </row>
      </sheetData>
      <sheetData sheetId="34384">
        <row r="9">
          <cell r="A9" t="str">
            <v>A</v>
          </cell>
        </row>
      </sheetData>
      <sheetData sheetId="34385">
        <row r="9">
          <cell r="A9" t="str">
            <v>A</v>
          </cell>
        </row>
      </sheetData>
      <sheetData sheetId="34386">
        <row r="9">
          <cell r="A9" t="str">
            <v>A</v>
          </cell>
        </row>
      </sheetData>
      <sheetData sheetId="34387">
        <row r="9">
          <cell r="A9" t="str">
            <v>A</v>
          </cell>
        </row>
      </sheetData>
      <sheetData sheetId="34388">
        <row r="9">
          <cell r="A9" t="str">
            <v>A</v>
          </cell>
        </row>
      </sheetData>
      <sheetData sheetId="34389">
        <row r="9">
          <cell r="A9" t="str">
            <v>A</v>
          </cell>
        </row>
      </sheetData>
      <sheetData sheetId="34390">
        <row r="9">
          <cell r="A9" t="str">
            <v>A</v>
          </cell>
        </row>
      </sheetData>
      <sheetData sheetId="34391">
        <row r="9">
          <cell r="A9" t="str">
            <v>A</v>
          </cell>
        </row>
      </sheetData>
      <sheetData sheetId="34392">
        <row r="9">
          <cell r="A9" t="str">
            <v>A</v>
          </cell>
        </row>
      </sheetData>
      <sheetData sheetId="34393">
        <row r="9">
          <cell r="A9" t="str">
            <v>A</v>
          </cell>
        </row>
      </sheetData>
      <sheetData sheetId="34394">
        <row r="9">
          <cell r="A9" t="str">
            <v>A</v>
          </cell>
        </row>
      </sheetData>
      <sheetData sheetId="34395">
        <row r="9">
          <cell r="A9" t="str">
            <v>A</v>
          </cell>
        </row>
      </sheetData>
      <sheetData sheetId="34396">
        <row r="9">
          <cell r="A9" t="str">
            <v>A</v>
          </cell>
        </row>
      </sheetData>
      <sheetData sheetId="34397">
        <row r="9">
          <cell r="A9" t="str">
            <v>A</v>
          </cell>
        </row>
      </sheetData>
      <sheetData sheetId="34398">
        <row r="9">
          <cell r="A9" t="str">
            <v>A</v>
          </cell>
        </row>
      </sheetData>
      <sheetData sheetId="34399">
        <row r="9">
          <cell r="A9" t="str">
            <v>A</v>
          </cell>
        </row>
      </sheetData>
      <sheetData sheetId="34400">
        <row r="9">
          <cell r="A9" t="str">
            <v>A</v>
          </cell>
        </row>
      </sheetData>
      <sheetData sheetId="34401">
        <row r="9">
          <cell r="A9" t="str">
            <v>A</v>
          </cell>
        </row>
      </sheetData>
      <sheetData sheetId="34402">
        <row r="9">
          <cell r="A9" t="str">
            <v>A</v>
          </cell>
        </row>
      </sheetData>
      <sheetData sheetId="34403">
        <row r="9">
          <cell r="A9" t="str">
            <v>A</v>
          </cell>
        </row>
      </sheetData>
      <sheetData sheetId="34404">
        <row r="9">
          <cell r="A9" t="str">
            <v>A</v>
          </cell>
        </row>
      </sheetData>
      <sheetData sheetId="34405">
        <row r="9">
          <cell r="A9" t="str">
            <v>A</v>
          </cell>
        </row>
      </sheetData>
      <sheetData sheetId="34406">
        <row r="9">
          <cell r="A9" t="str">
            <v>A</v>
          </cell>
        </row>
      </sheetData>
      <sheetData sheetId="34407">
        <row r="9">
          <cell r="A9" t="str">
            <v>A</v>
          </cell>
        </row>
      </sheetData>
      <sheetData sheetId="34408">
        <row r="9">
          <cell r="A9" t="str">
            <v>A</v>
          </cell>
        </row>
      </sheetData>
      <sheetData sheetId="34409">
        <row r="9">
          <cell r="A9" t="str">
            <v>A</v>
          </cell>
        </row>
      </sheetData>
      <sheetData sheetId="34410">
        <row r="9">
          <cell r="A9" t="str">
            <v>A</v>
          </cell>
        </row>
      </sheetData>
      <sheetData sheetId="34411">
        <row r="9">
          <cell r="A9" t="str">
            <v>A</v>
          </cell>
        </row>
      </sheetData>
      <sheetData sheetId="34412">
        <row r="9">
          <cell r="A9" t="str">
            <v>A</v>
          </cell>
        </row>
      </sheetData>
      <sheetData sheetId="34413">
        <row r="9">
          <cell r="A9" t="str">
            <v>A</v>
          </cell>
        </row>
      </sheetData>
      <sheetData sheetId="34414">
        <row r="9">
          <cell r="A9" t="str">
            <v>A</v>
          </cell>
        </row>
      </sheetData>
      <sheetData sheetId="34415">
        <row r="9">
          <cell r="A9" t="str">
            <v>A</v>
          </cell>
        </row>
      </sheetData>
      <sheetData sheetId="34416">
        <row r="9">
          <cell r="A9" t="str">
            <v>A</v>
          </cell>
        </row>
      </sheetData>
      <sheetData sheetId="34417">
        <row r="9">
          <cell r="A9" t="str">
            <v>A</v>
          </cell>
        </row>
      </sheetData>
      <sheetData sheetId="34418">
        <row r="9">
          <cell r="A9" t="str">
            <v>A</v>
          </cell>
        </row>
      </sheetData>
      <sheetData sheetId="34419">
        <row r="9">
          <cell r="A9" t="str">
            <v>A</v>
          </cell>
        </row>
      </sheetData>
      <sheetData sheetId="34420">
        <row r="9">
          <cell r="A9" t="str">
            <v>A</v>
          </cell>
        </row>
      </sheetData>
      <sheetData sheetId="34421">
        <row r="9">
          <cell r="A9" t="str">
            <v>A</v>
          </cell>
        </row>
      </sheetData>
      <sheetData sheetId="34422">
        <row r="9">
          <cell r="A9" t="str">
            <v>A</v>
          </cell>
        </row>
      </sheetData>
      <sheetData sheetId="34423">
        <row r="9">
          <cell r="A9" t="str">
            <v>A</v>
          </cell>
        </row>
      </sheetData>
      <sheetData sheetId="34424">
        <row r="9">
          <cell r="A9" t="str">
            <v>A</v>
          </cell>
        </row>
      </sheetData>
      <sheetData sheetId="34425">
        <row r="9">
          <cell r="A9" t="str">
            <v>A</v>
          </cell>
        </row>
      </sheetData>
      <sheetData sheetId="34426">
        <row r="9">
          <cell r="A9" t="str">
            <v>A</v>
          </cell>
        </row>
      </sheetData>
      <sheetData sheetId="34427">
        <row r="9">
          <cell r="A9" t="str">
            <v>A</v>
          </cell>
        </row>
      </sheetData>
      <sheetData sheetId="34428">
        <row r="9">
          <cell r="A9" t="str">
            <v>A</v>
          </cell>
        </row>
      </sheetData>
      <sheetData sheetId="34429">
        <row r="9">
          <cell r="A9" t="str">
            <v>A</v>
          </cell>
        </row>
      </sheetData>
      <sheetData sheetId="34430">
        <row r="9">
          <cell r="A9" t="str">
            <v>A</v>
          </cell>
        </row>
      </sheetData>
      <sheetData sheetId="34431">
        <row r="9">
          <cell r="A9" t="str">
            <v>A</v>
          </cell>
        </row>
      </sheetData>
      <sheetData sheetId="34432">
        <row r="9">
          <cell r="A9" t="str">
            <v>A</v>
          </cell>
        </row>
      </sheetData>
      <sheetData sheetId="34433">
        <row r="9">
          <cell r="A9" t="str">
            <v>A</v>
          </cell>
        </row>
      </sheetData>
      <sheetData sheetId="34434">
        <row r="9">
          <cell r="A9" t="str">
            <v>A</v>
          </cell>
        </row>
      </sheetData>
      <sheetData sheetId="34435">
        <row r="9">
          <cell r="A9" t="str">
            <v>A</v>
          </cell>
        </row>
      </sheetData>
      <sheetData sheetId="34436">
        <row r="9">
          <cell r="A9" t="str">
            <v>A</v>
          </cell>
        </row>
      </sheetData>
      <sheetData sheetId="34437">
        <row r="9">
          <cell r="A9" t="str">
            <v>A</v>
          </cell>
        </row>
      </sheetData>
      <sheetData sheetId="34438">
        <row r="9">
          <cell r="A9" t="str">
            <v>A</v>
          </cell>
        </row>
      </sheetData>
      <sheetData sheetId="34439">
        <row r="9">
          <cell r="A9" t="str">
            <v>A</v>
          </cell>
        </row>
      </sheetData>
      <sheetData sheetId="34440">
        <row r="9">
          <cell r="A9" t="str">
            <v>A</v>
          </cell>
        </row>
      </sheetData>
      <sheetData sheetId="34441">
        <row r="9">
          <cell r="A9" t="str">
            <v>A</v>
          </cell>
        </row>
      </sheetData>
      <sheetData sheetId="34442">
        <row r="9">
          <cell r="A9" t="str">
            <v>A</v>
          </cell>
        </row>
      </sheetData>
      <sheetData sheetId="34443">
        <row r="9">
          <cell r="A9" t="str">
            <v>A</v>
          </cell>
        </row>
      </sheetData>
      <sheetData sheetId="34444">
        <row r="9">
          <cell r="A9" t="str">
            <v>A</v>
          </cell>
        </row>
      </sheetData>
      <sheetData sheetId="34445">
        <row r="9">
          <cell r="A9" t="str">
            <v>A</v>
          </cell>
        </row>
      </sheetData>
      <sheetData sheetId="34446">
        <row r="9">
          <cell r="A9" t="str">
            <v>A</v>
          </cell>
        </row>
      </sheetData>
      <sheetData sheetId="34447">
        <row r="9">
          <cell r="A9" t="str">
            <v>A</v>
          </cell>
        </row>
      </sheetData>
      <sheetData sheetId="34448">
        <row r="9">
          <cell r="A9" t="str">
            <v>A</v>
          </cell>
        </row>
      </sheetData>
      <sheetData sheetId="34449">
        <row r="9">
          <cell r="A9" t="str">
            <v>A</v>
          </cell>
        </row>
      </sheetData>
      <sheetData sheetId="34450">
        <row r="9">
          <cell r="A9" t="str">
            <v>A</v>
          </cell>
        </row>
      </sheetData>
      <sheetData sheetId="34451">
        <row r="9">
          <cell r="A9" t="str">
            <v>A</v>
          </cell>
        </row>
      </sheetData>
      <sheetData sheetId="34452" refreshError="1"/>
      <sheetData sheetId="34453">
        <row r="9">
          <cell r="A9" t="str">
            <v>A</v>
          </cell>
        </row>
      </sheetData>
      <sheetData sheetId="34454">
        <row r="9">
          <cell r="A9" t="str">
            <v>A</v>
          </cell>
        </row>
      </sheetData>
      <sheetData sheetId="34455">
        <row r="9">
          <cell r="A9" t="str">
            <v>A</v>
          </cell>
        </row>
      </sheetData>
      <sheetData sheetId="34456">
        <row r="9">
          <cell r="A9" t="str">
            <v>A</v>
          </cell>
        </row>
      </sheetData>
      <sheetData sheetId="34457">
        <row r="9">
          <cell r="A9" t="str">
            <v>A</v>
          </cell>
        </row>
      </sheetData>
      <sheetData sheetId="34458">
        <row r="9">
          <cell r="A9" t="str">
            <v>A</v>
          </cell>
        </row>
      </sheetData>
      <sheetData sheetId="34459">
        <row r="9">
          <cell r="A9" t="str">
            <v>A</v>
          </cell>
        </row>
      </sheetData>
      <sheetData sheetId="34460"/>
      <sheetData sheetId="34461" refreshError="1"/>
      <sheetData sheetId="34462" refreshError="1"/>
      <sheetData sheetId="34463" refreshError="1"/>
      <sheetData sheetId="34464" refreshError="1"/>
      <sheetData sheetId="34465" refreshError="1"/>
      <sheetData sheetId="34466">
        <row r="9">
          <cell r="A9" t="str">
            <v>A</v>
          </cell>
        </row>
      </sheetData>
      <sheetData sheetId="34467">
        <row r="9">
          <cell r="A9" t="str">
            <v>A</v>
          </cell>
        </row>
      </sheetData>
      <sheetData sheetId="34468">
        <row r="9">
          <cell r="A9" t="str">
            <v>A</v>
          </cell>
        </row>
      </sheetData>
      <sheetData sheetId="34469">
        <row r="9">
          <cell r="A9" t="str">
            <v>A</v>
          </cell>
        </row>
      </sheetData>
      <sheetData sheetId="34470">
        <row r="9">
          <cell r="A9" t="str">
            <v>A</v>
          </cell>
        </row>
      </sheetData>
      <sheetData sheetId="34471">
        <row r="9">
          <cell r="A9" t="str">
            <v>A</v>
          </cell>
        </row>
      </sheetData>
      <sheetData sheetId="34472">
        <row r="9">
          <cell r="A9" t="str">
            <v>A</v>
          </cell>
        </row>
      </sheetData>
      <sheetData sheetId="34473">
        <row r="9">
          <cell r="A9" t="str">
            <v>A</v>
          </cell>
        </row>
      </sheetData>
      <sheetData sheetId="34474">
        <row r="9">
          <cell r="A9" t="str">
            <v>A</v>
          </cell>
        </row>
      </sheetData>
      <sheetData sheetId="34475">
        <row r="9">
          <cell r="A9" t="str">
            <v>A</v>
          </cell>
        </row>
      </sheetData>
      <sheetData sheetId="34476">
        <row r="9">
          <cell r="A9" t="str">
            <v>A</v>
          </cell>
        </row>
      </sheetData>
      <sheetData sheetId="34477">
        <row r="9">
          <cell r="A9" t="str">
            <v>A</v>
          </cell>
        </row>
      </sheetData>
      <sheetData sheetId="34478">
        <row r="9">
          <cell r="A9" t="str">
            <v>A</v>
          </cell>
        </row>
      </sheetData>
      <sheetData sheetId="34479"/>
      <sheetData sheetId="34480">
        <row r="9">
          <cell r="A9" t="str">
            <v>A</v>
          </cell>
        </row>
      </sheetData>
      <sheetData sheetId="34481">
        <row r="9">
          <cell r="A9" t="str">
            <v>A</v>
          </cell>
        </row>
      </sheetData>
      <sheetData sheetId="34482">
        <row r="9">
          <cell r="A9" t="str">
            <v>A</v>
          </cell>
        </row>
      </sheetData>
      <sheetData sheetId="34483">
        <row r="9">
          <cell r="A9" t="str">
            <v>A</v>
          </cell>
        </row>
      </sheetData>
      <sheetData sheetId="34484">
        <row r="9">
          <cell r="A9" t="str">
            <v>A</v>
          </cell>
        </row>
      </sheetData>
      <sheetData sheetId="34485">
        <row r="9">
          <cell r="A9" t="str">
            <v>A</v>
          </cell>
        </row>
      </sheetData>
      <sheetData sheetId="34486">
        <row r="9">
          <cell r="A9" t="str">
            <v>A</v>
          </cell>
        </row>
      </sheetData>
      <sheetData sheetId="34487"/>
      <sheetData sheetId="34488"/>
      <sheetData sheetId="34489"/>
      <sheetData sheetId="34490"/>
      <sheetData sheetId="34491"/>
      <sheetData sheetId="34492"/>
      <sheetData sheetId="34493"/>
      <sheetData sheetId="34494"/>
      <sheetData sheetId="34495"/>
      <sheetData sheetId="34496"/>
      <sheetData sheetId="34497"/>
      <sheetData sheetId="34498"/>
      <sheetData sheetId="34499"/>
      <sheetData sheetId="34500"/>
      <sheetData sheetId="34501"/>
      <sheetData sheetId="34502"/>
      <sheetData sheetId="34503"/>
      <sheetData sheetId="34504"/>
      <sheetData sheetId="34505"/>
      <sheetData sheetId="34506"/>
      <sheetData sheetId="34507"/>
      <sheetData sheetId="34508"/>
      <sheetData sheetId="34509"/>
      <sheetData sheetId="34510"/>
      <sheetData sheetId="34511"/>
      <sheetData sheetId="34512"/>
      <sheetData sheetId="34513"/>
      <sheetData sheetId="34514"/>
      <sheetData sheetId="34515"/>
      <sheetData sheetId="34516"/>
      <sheetData sheetId="34517"/>
      <sheetData sheetId="34518"/>
      <sheetData sheetId="34519"/>
      <sheetData sheetId="34520"/>
      <sheetData sheetId="34521"/>
      <sheetData sheetId="34522"/>
      <sheetData sheetId="34523"/>
      <sheetData sheetId="34524"/>
      <sheetData sheetId="34525"/>
      <sheetData sheetId="34526"/>
      <sheetData sheetId="34527"/>
      <sheetData sheetId="34528"/>
      <sheetData sheetId="34529"/>
      <sheetData sheetId="34530"/>
      <sheetData sheetId="34531"/>
      <sheetData sheetId="34532"/>
      <sheetData sheetId="34533"/>
      <sheetData sheetId="34534"/>
      <sheetData sheetId="34535"/>
      <sheetData sheetId="34536"/>
      <sheetData sheetId="34537"/>
      <sheetData sheetId="34538"/>
      <sheetData sheetId="34539"/>
      <sheetData sheetId="34540"/>
      <sheetData sheetId="34541"/>
      <sheetData sheetId="34542"/>
      <sheetData sheetId="34543"/>
      <sheetData sheetId="34544"/>
      <sheetData sheetId="34545"/>
      <sheetData sheetId="34546"/>
      <sheetData sheetId="34547"/>
      <sheetData sheetId="34548"/>
      <sheetData sheetId="34549"/>
      <sheetData sheetId="34550"/>
      <sheetData sheetId="34551"/>
      <sheetData sheetId="34552"/>
      <sheetData sheetId="34553"/>
      <sheetData sheetId="34554"/>
      <sheetData sheetId="34555"/>
      <sheetData sheetId="34556"/>
      <sheetData sheetId="34557"/>
      <sheetData sheetId="34558"/>
      <sheetData sheetId="34559"/>
      <sheetData sheetId="34560"/>
      <sheetData sheetId="34561"/>
      <sheetData sheetId="34562"/>
      <sheetData sheetId="34563"/>
      <sheetData sheetId="34564">
        <row r="9">
          <cell r="A9" t="str">
            <v>A</v>
          </cell>
        </row>
      </sheetData>
      <sheetData sheetId="34565" refreshError="1"/>
      <sheetData sheetId="34566"/>
      <sheetData sheetId="34567" refreshError="1"/>
      <sheetData sheetId="34568" refreshError="1"/>
      <sheetData sheetId="34569" refreshError="1"/>
      <sheetData sheetId="34570" refreshError="1"/>
      <sheetData sheetId="34571" refreshError="1"/>
      <sheetData sheetId="34572" refreshError="1"/>
      <sheetData sheetId="34573" refreshError="1"/>
      <sheetData sheetId="34574" refreshError="1"/>
      <sheetData sheetId="34575" refreshError="1"/>
      <sheetData sheetId="34576" refreshError="1"/>
      <sheetData sheetId="34577" refreshError="1"/>
      <sheetData sheetId="34578" refreshError="1"/>
      <sheetData sheetId="34579" refreshError="1"/>
      <sheetData sheetId="34580" refreshError="1"/>
      <sheetData sheetId="34581" refreshError="1"/>
      <sheetData sheetId="34582" refreshError="1"/>
      <sheetData sheetId="34583" refreshError="1"/>
      <sheetData sheetId="34584" refreshError="1"/>
      <sheetData sheetId="34585" refreshError="1"/>
      <sheetData sheetId="34586" refreshError="1"/>
      <sheetData sheetId="34587" refreshError="1"/>
      <sheetData sheetId="34588" refreshError="1"/>
      <sheetData sheetId="34589" refreshError="1"/>
      <sheetData sheetId="34590" refreshError="1"/>
      <sheetData sheetId="34591" refreshError="1"/>
      <sheetData sheetId="34592" refreshError="1"/>
      <sheetData sheetId="34593" refreshError="1"/>
      <sheetData sheetId="34594" refreshError="1"/>
      <sheetData sheetId="34595" refreshError="1"/>
      <sheetData sheetId="34596" refreshError="1"/>
      <sheetData sheetId="34597" refreshError="1"/>
      <sheetData sheetId="34598" refreshError="1"/>
      <sheetData sheetId="34599" refreshError="1"/>
      <sheetData sheetId="34600" refreshError="1"/>
      <sheetData sheetId="34601" refreshError="1"/>
      <sheetData sheetId="34602" refreshError="1"/>
      <sheetData sheetId="34603" refreshError="1"/>
      <sheetData sheetId="34604" refreshError="1"/>
      <sheetData sheetId="34605" refreshError="1"/>
      <sheetData sheetId="34606" refreshError="1"/>
      <sheetData sheetId="34607" refreshError="1"/>
      <sheetData sheetId="34608" refreshError="1"/>
      <sheetData sheetId="34609" refreshError="1"/>
      <sheetData sheetId="34610" refreshError="1"/>
      <sheetData sheetId="34611" refreshError="1"/>
      <sheetData sheetId="34612" refreshError="1"/>
      <sheetData sheetId="34613" refreshError="1"/>
      <sheetData sheetId="34614" refreshError="1"/>
      <sheetData sheetId="34615" refreshError="1"/>
      <sheetData sheetId="34616" refreshError="1"/>
      <sheetData sheetId="34617" refreshError="1"/>
      <sheetData sheetId="34618" refreshError="1"/>
      <sheetData sheetId="34619" refreshError="1"/>
      <sheetData sheetId="34620" refreshError="1"/>
      <sheetData sheetId="34621" refreshError="1"/>
      <sheetData sheetId="34622"/>
      <sheetData sheetId="34623" refreshError="1"/>
      <sheetData sheetId="34624" refreshError="1"/>
      <sheetData sheetId="34625" refreshError="1"/>
      <sheetData sheetId="34626" refreshError="1"/>
      <sheetData sheetId="34627" refreshError="1"/>
      <sheetData sheetId="34628" refreshError="1"/>
      <sheetData sheetId="34629" refreshError="1"/>
      <sheetData sheetId="34630" refreshError="1"/>
      <sheetData sheetId="34631" refreshError="1"/>
      <sheetData sheetId="34632" refreshError="1"/>
      <sheetData sheetId="34633" refreshError="1"/>
      <sheetData sheetId="34634" refreshError="1"/>
      <sheetData sheetId="34635" refreshError="1"/>
      <sheetData sheetId="34636" refreshError="1"/>
      <sheetData sheetId="34637" refreshError="1"/>
      <sheetData sheetId="34638" refreshError="1"/>
      <sheetData sheetId="34639" refreshError="1"/>
      <sheetData sheetId="34640" refreshError="1"/>
      <sheetData sheetId="34641" refreshError="1"/>
      <sheetData sheetId="34642" refreshError="1"/>
      <sheetData sheetId="34643" refreshError="1"/>
      <sheetData sheetId="34644" refreshError="1"/>
      <sheetData sheetId="34645" refreshError="1"/>
      <sheetData sheetId="34646" refreshError="1"/>
      <sheetData sheetId="34647" refreshError="1"/>
      <sheetData sheetId="34648" refreshError="1"/>
      <sheetData sheetId="34649" refreshError="1"/>
      <sheetData sheetId="34650" refreshError="1"/>
      <sheetData sheetId="34651" refreshError="1"/>
      <sheetData sheetId="34652" refreshError="1"/>
      <sheetData sheetId="34653" refreshError="1"/>
      <sheetData sheetId="34654" refreshError="1"/>
      <sheetData sheetId="34655" refreshError="1"/>
      <sheetData sheetId="34656" refreshError="1"/>
      <sheetData sheetId="34657" refreshError="1"/>
      <sheetData sheetId="34658" refreshError="1"/>
      <sheetData sheetId="34659" refreshError="1"/>
      <sheetData sheetId="34660" refreshError="1"/>
      <sheetData sheetId="34661" refreshError="1"/>
      <sheetData sheetId="34662" refreshError="1"/>
      <sheetData sheetId="34663" refreshError="1"/>
      <sheetData sheetId="34664" refreshError="1"/>
      <sheetData sheetId="34665" refreshError="1"/>
      <sheetData sheetId="34666" refreshError="1"/>
      <sheetData sheetId="34667" refreshError="1"/>
      <sheetData sheetId="34668" refreshError="1"/>
      <sheetData sheetId="34669" refreshError="1"/>
      <sheetData sheetId="34670" refreshError="1"/>
      <sheetData sheetId="34671" refreshError="1"/>
      <sheetData sheetId="34672" refreshError="1"/>
      <sheetData sheetId="34673" refreshError="1"/>
      <sheetData sheetId="34674" refreshError="1"/>
      <sheetData sheetId="34675" refreshError="1"/>
      <sheetData sheetId="34676" refreshError="1"/>
      <sheetData sheetId="34677" refreshError="1"/>
      <sheetData sheetId="34678" refreshError="1"/>
      <sheetData sheetId="34679" refreshError="1"/>
      <sheetData sheetId="34680" refreshError="1"/>
      <sheetData sheetId="34681" refreshError="1"/>
      <sheetData sheetId="34682" refreshError="1"/>
      <sheetData sheetId="34683" refreshError="1"/>
      <sheetData sheetId="34684" refreshError="1"/>
      <sheetData sheetId="34685" refreshError="1"/>
      <sheetData sheetId="34686" refreshError="1"/>
      <sheetData sheetId="34687" refreshError="1"/>
      <sheetData sheetId="34688" refreshError="1"/>
      <sheetData sheetId="34689" refreshError="1"/>
      <sheetData sheetId="34690" refreshError="1"/>
      <sheetData sheetId="34691" refreshError="1"/>
      <sheetData sheetId="34692" refreshError="1"/>
      <sheetData sheetId="34693" refreshError="1"/>
      <sheetData sheetId="34694" refreshError="1"/>
      <sheetData sheetId="34695" refreshError="1"/>
      <sheetData sheetId="34696" refreshError="1"/>
      <sheetData sheetId="34697" refreshError="1"/>
      <sheetData sheetId="34698" refreshError="1"/>
      <sheetData sheetId="34699" refreshError="1"/>
      <sheetData sheetId="34700" refreshError="1"/>
      <sheetData sheetId="34701" refreshError="1"/>
      <sheetData sheetId="34702" refreshError="1"/>
      <sheetData sheetId="34703" refreshError="1"/>
      <sheetData sheetId="34704" refreshError="1"/>
      <sheetData sheetId="34705" refreshError="1"/>
      <sheetData sheetId="34706"/>
      <sheetData sheetId="34707"/>
      <sheetData sheetId="34708" refreshError="1"/>
      <sheetData sheetId="34709" refreshError="1"/>
      <sheetData sheetId="34710" refreshError="1"/>
      <sheetData sheetId="34711" refreshError="1"/>
      <sheetData sheetId="34712" refreshError="1"/>
      <sheetData sheetId="34713" refreshError="1"/>
      <sheetData sheetId="34714" refreshError="1"/>
      <sheetData sheetId="34715" refreshError="1"/>
      <sheetData sheetId="34716" refreshError="1"/>
      <sheetData sheetId="34717" refreshError="1"/>
      <sheetData sheetId="34718" refreshError="1"/>
      <sheetData sheetId="34719" refreshError="1"/>
      <sheetData sheetId="34720" refreshError="1"/>
      <sheetData sheetId="34721" refreshError="1"/>
      <sheetData sheetId="34722" refreshError="1"/>
      <sheetData sheetId="34723" refreshError="1"/>
      <sheetData sheetId="34724" refreshError="1"/>
      <sheetData sheetId="34725" refreshError="1"/>
      <sheetData sheetId="34726" refreshError="1"/>
      <sheetData sheetId="34727" refreshError="1"/>
      <sheetData sheetId="34728" refreshError="1"/>
      <sheetData sheetId="34729" refreshError="1"/>
      <sheetData sheetId="34730" refreshError="1"/>
      <sheetData sheetId="34731" refreshError="1"/>
      <sheetData sheetId="34732" refreshError="1"/>
      <sheetData sheetId="34733" refreshError="1"/>
      <sheetData sheetId="34734" refreshError="1"/>
      <sheetData sheetId="34735" refreshError="1"/>
      <sheetData sheetId="34736" refreshError="1"/>
      <sheetData sheetId="34737" refreshError="1"/>
      <sheetData sheetId="34738" refreshError="1"/>
      <sheetData sheetId="34739" refreshError="1"/>
      <sheetData sheetId="34740" refreshError="1"/>
      <sheetData sheetId="34741" refreshError="1"/>
      <sheetData sheetId="34742" refreshError="1"/>
      <sheetData sheetId="34743" refreshError="1"/>
      <sheetData sheetId="34744" refreshError="1"/>
      <sheetData sheetId="34745" refreshError="1"/>
      <sheetData sheetId="34746" refreshError="1"/>
      <sheetData sheetId="34747" refreshError="1"/>
      <sheetData sheetId="34748"/>
      <sheetData sheetId="34749"/>
      <sheetData sheetId="34750"/>
      <sheetData sheetId="34751"/>
      <sheetData sheetId="34752"/>
      <sheetData sheetId="34753"/>
      <sheetData sheetId="34754"/>
      <sheetData sheetId="34755"/>
      <sheetData sheetId="34756"/>
      <sheetData sheetId="34757"/>
      <sheetData sheetId="34758"/>
      <sheetData sheetId="34759"/>
      <sheetData sheetId="34760" refreshError="1"/>
      <sheetData sheetId="34761" refreshError="1"/>
      <sheetData sheetId="34762" refreshError="1"/>
      <sheetData sheetId="34763" refreshError="1"/>
      <sheetData sheetId="34764" refreshError="1"/>
      <sheetData sheetId="34765" refreshError="1"/>
      <sheetData sheetId="34766" refreshError="1"/>
      <sheetData sheetId="34767" refreshError="1"/>
      <sheetData sheetId="34768" refreshError="1"/>
      <sheetData sheetId="34769" refreshError="1"/>
      <sheetData sheetId="34770" refreshError="1"/>
      <sheetData sheetId="34771" refreshError="1"/>
      <sheetData sheetId="34772" refreshError="1"/>
      <sheetData sheetId="34773" refreshError="1"/>
      <sheetData sheetId="34774" refreshError="1"/>
      <sheetData sheetId="34775" refreshError="1"/>
      <sheetData sheetId="34776" refreshError="1"/>
      <sheetData sheetId="34777" refreshError="1"/>
      <sheetData sheetId="34778" refreshError="1"/>
      <sheetData sheetId="34779" refreshError="1"/>
      <sheetData sheetId="34780" refreshError="1"/>
      <sheetData sheetId="34781" refreshError="1"/>
      <sheetData sheetId="34782" refreshError="1"/>
      <sheetData sheetId="34783" refreshError="1"/>
      <sheetData sheetId="34784" refreshError="1"/>
      <sheetData sheetId="34785"/>
      <sheetData sheetId="34786"/>
      <sheetData sheetId="34787" refreshError="1"/>
      <sheetData sheetId="34788" refreshError="1"/>
      <sheetData sheetId="34789" refreshError="1"/>
      <sheetData sheetId="34790" refreshError="1"/>
      <sheetData sheetId="34791" refreshError="1"/>
      <sheetData sheetId="34792" refreshError="1"/>
      <sheetData sheetId="34793" refreshError="1"/>
      <sheetData sheetId="34794" refreshError="1"/>
      <sheetData sheetId="34795" refreshError="1"/>
      <sheetData sheetId="34796" refreshError="1"/>
      <sheetData sheetId="34797" refreshError="1"/>
      <sheetData sheetId="34798" refreshError="1"/>
      <sheetData sheetId="34799" refreshError="1"/>
      <sheetData sheetId="34800" refreshError="1"/>
      <sheetData sheetId="34801" refreshError="1"/>
      <sheetData sheetId="34802" refreshError="1"/>
      <sheetData sheetId="34803" refreshError="1"/>
      <sheetData sheetId="34804" refreshError="1"/>
      <sheetData sheetId="34805" refreshError="1"/>
      <sheetData sheetId="34806" refreshError="1"/>
      <sheetData sheetId="34807" refreshError="1"/>
      <sheetData sheetId="34808" refreshError="1"/>
      <sheetData sheetId="34809" refreshError="1"/>
      <sheetData sheetId="34810" refreshError="1"/>
      <sheetData sheetId="34811" refreshError="1"/>
      <sheetData sheetId="34812" refreshError="1"/>
      <sheetData sheetId="34813" refreshError="1"/>
      <sheetData sheetId="34814" refreshError="1"/>
      <sheetData sheetId="34815" refreshError="1"/>
      <sheetData sheetId="34816"/>
      <sheetData sheetId="34817"/>
      <sheetData sheetId="34818"/>
      <sheetData sheetId="34819"/>
      <sheetData sheetId="34820"/>
      <sheetData sheetId="34821"/>
      <sheetData sheetId="34822"/>
      <sheetData sheetId="34823"/>
      <sheetData sheetId="34824"/>
      <sheetData sheetId="34825"/>
      <sheetData sheetId="34826"/>
      <sheetData sheetId="34827"/>
      <sheetData sheetId="34828"/>
      <sheetData sheetId="34829"/>
      <sheetData sheetId="34830"/>
      <sheetData sheetId="34831"/>
      <sheetData sheetId="34832"/>
      <sheetData sheetId="34833"/>
      <sheetData sheetId="34834"/>
      <sheetData sheetId="34835"/>
      <sheetData sheetId="34836"/>
      <sheetData sheetId="34837"/>
      <sheetData sheetId="34838"/>
      <sheetData sheetId="34839"/>
      <sheetData sheetId="34840"/>
      <sheetData sheetId="34841"/>
      <sheetData sheetId="34842"/>
      <sheetData sheetId="34843"/>
      <sheetData sheetId="34844"/>
      <sheetData sheetId="34845"/>
      <sheetData sheetId="34846"/>
      <sheetData sheetId="34847"/>
      <sheetData sheetId="34848"/>
      <sheetData sheetId="34849"/>
      <sheetData sheetId="34850"/>
      <sheetData sheetId="34851"/>
      <sheetData sheetId="34852"/>
      <sheetData sheetId="34853"/>
      <sheetData sheetId="34854"/>
      <sheetData sheetId="34855"/>
      <sheetData sheetId="34856" refreshError="1"/>
      <sheetData sheetId="34857" refreshError="1"/>
      <sheetData sheetId="34858" refreshError="1"/>
      <sheetData sheetId="34859" refreshError="1"/>
      <sheetData sheetId="34860" refreshError="1"/>
      <sheetData sheetId="34861" refreshError="1"/>
      <sheetData sheetId="34862" refreshError="1"/>
      <sheetData sheetId="34863" refreshError="1"/>
      <sheetData sheetId="34864" refreshError="1"/>
      <sheetData sheetId="34865" refreshError="1"/>
      <sheetData sheetId="34866" refreshError="1"/>
      <sheetData sheetId="34867" refreshError="1"/>
      <sheetData sheetId="34868" refreshError="1"/>
      <sheetData sheetId="34869" refreshError="1"/>
      <sheetData sheetId="34870" refreshError="1"/>
      <sheetData sheetId="34871" refreshError="1"/>
      <sheetData sheetId="34872" refreshError="1"/>
      <sheetData sheetId="34873" refreshError="1"/>
      <sheetData sheetId="34874" refreshError="1"/>
      <sheetData sheetId="34875" refreshError="1"/>
      <sheetData sheetId="34876" refreshError="1"/>
      <sheetData sheetId="34877" refreshError="1"/>
      <sheetData sheetId="34878" refreshError="1"/>
      <sheetData sheetId="34879" refreshError="1"/>
      <sheetData sheetId="34880" refreshError="1"/>
      <sheetData sheetId="34881" refreshError="1"/>
      <sheetData sheetId="34882" refreshError="1"/>
      <sheetData sheetId="34883" refreshError="1"/>
      <sheetData sheetId="34884" refreshError="1"/>
      <sheetData sheetId="34885" refreshError="1"/>
      <sheetData sheetId="34886" refreshError="1"/>
      <sheetData sheetId="34887" refreshError="1"/>
      <sheetData sheetId="34888" refreshError="1"/>
      <sheetData sheetId="34889" refreshError="1"/>
      <sheetData sheetId="34890" refreshError="1"/>
      <sheetData sheetId="34891" refreshError="1"/>
      <sheetData sheetId="34892" refreshError="1"/>
      <sheetData sheetId="34893" refreshError="1"/>
      <sheetData sheetId="34894" refreshError="1"/>
      <sheetData sheetId="34895" refreshError="1"/>
      <sheetData sheetId="34896" refreshError="1"/>
      <sheetData sheetId="34897" refreshError="1"/>
      <sheetData sheetId="34898" refreshError="1"/>
      <sheetData sheetId="34899" refreshError="1"/>
      <sheetData sheetId="34900" refreshError="1"/>
      <sheetData sheetId="34901" refreshError="1"/>
      <sheetData sheetId="34902" refreshError="1"/>
      <sheetData sheetId="34903" refreshError="1"/>
      <sheetData sheetId="34904" refreshError="1"/>
      <sheetData sheetId="34905" refreshError="1"/>
      <sheetData sheetId="34906" refreshError="1"/>
      <sheetData sheetId="34907" refreshError="1"/>
      <sheetData sheetId="34908" refreshError="1"/>
      <sheetData sheetId="34909"/>
      <sheetData sheetId="34910"/>
      <sheetData sheetId="34911"/>
      <sheetData sheetId="34912"/>
      <sheetData sheetId="34913"/>
      <sheetData sheetId="34914"/>
      <sheetData sheetId="34915"/>
      <sheetData sheetId="34916"/>
      <sheetData sheetId="34917"/>
      <sheetData sheetId="34918"/>
      <sheetData sheetId="34919"/>
      <sheetData sheetId="34920"/>
      <sheetData sheetId="34921"/>
      <sheetData sheetId="34922"/>
      <sheetData sheetId="34923"/>
      <sheetData sheetId="34924"/>
      <sheetData sheetId="34925"/>
      <sheetData sheetId="34926"/>
      <sheetData sheetId="34927"/>
      <sheetData sheetId="34928"/>
      <sheetData sheetId="34929"/>
      <sheetData sheetId="34930"/>
      <sheetData sheetId="34931"/>
      <sheetData sheetId="34932"/>
      <sheetData sheetId="34933"/>
      <sheetData sheetId="34934"/>
      <sheetData sheetId="34935"/>
      <sheetData sheetId="34936"/>
      <sheetData sheetId="34937"/>
      <sheetData sheetId="34938"/>
      <sheetData sheetId="34939"/>
      <sheetData sheetId="34940"/>
      <sheetData sheetId="34941"/>
      <sheetData sheetId="34942"/>
      <sheetData sheetId="34943"/>
      <sheetData sheetId="34944"/>
      <sheetData sheetId="34945"/>
      <sheetData sheetId="34946"/>
      <sheetData sheetId="34947"/>
      <sheetData sheetId="34948"/>
      <sheetData sheetId="34949"/>
      <sheetData sheetId="34950"/>
      <sheetData sheetId="34951"/>
      <sheetData sheetId="34952"/>
      <sheetData sheetId="34953"/>
      <sheetData sheetId="34954"/>
      <sheetData sheetId="34955"/>
      <sheetData sheetId="34956"/>
      <sheetData sheetId="34957"/>
      <sheetData sheetId="34958"/>
      <sheetData sheetId="34959"/>
      <sheetData sheetId="34960"/>
      <sheetData sheetId="34961"/>
      <sheetData sheetId="34962"/>
      <sheetData sheetId="34963"/>
      <sheetData sheetId="34964"/>
      <sheetData sheetId="34965"/>
      <sheetData sheetId="34966"/>
      <sheetData sheetId="34967"/>
      <sheetData sheetId="34968"/>
      <sheetData sheetId="34969"/>
      <sheetData sheetId="34970"/>
      <sheetData sheetId="34971"/>
      <sheetData sheetId="34972"/>
      <sheetData sheetId="34973"/>
      <sheetData sheetId="34974"/>
      <sheetData sheetId="34975"/>
      <sheetData sheetId="34976"/>
      <sheetData sheetId="34977"/>
      <sheetData sheetId="34978"/>
      <sheetData sheetId="34979"/>
      <sheetData sheetId="34980"/>
      <sheetData sheetId="34981"/>
      <sheetData sheetId="34982"/>
      <sheetData sheetId="34983"/>
      <sheetData sheetId="34984"/>
      <sheetData sheetId="34985"/>
      <sheetData sheetId="34986"/>
      <sheetData sheetId="34987"/>
      <sheetData sheetId="34988"/>
      <sheetData sheetId="34989"/>
      <sheetData sheetId="34990"/>
      <sheetData sheetId="34991"/>
      <sheetData sheetId="34992"/>
      <sheetData sheetId="34993"/>
      <sheetData sheetId="34994"/>
      <sheetData sheetId="34995"/>
      <sheetData sheetId="34996"/>
      <sheetData sheetId="34997"/>
      <sheetData sheetId="34998"/>
      <sheetData sheetId="34999"/>
      <sheetData sheetId="35000"/>
      <sheetData sheetId="35001"/>
      <sheetData sheetId="35002"/>
      <sheetData sheetId="35003"/>
      <sheetData sheetId="35004"/>
      <sheetData sheetId="35005"/>
      <sheetData sheetId="35006"/>
      <sheetData sheetId="35007"/>
      <sheetData sheetId="35008"/>
      <sheetData sheetId="35009"/>
      <sheetData sheetId="35010"/>
      <sheetData sheetId="35011"/>
      <sheetData sheetId="35012"/>
      <sheetData sheetId="35013"/>
      <sheetData sheetId="35014"/>
      <sheetData sheetId="35015"/>
      <sheetData sheetId="35016"/>
      <sheetData sheetId="35017"/>
      <sheetData sheetId="35018"/>
      <sheetData sheetId="35019"/>
      <sheetData sheetId="35020"/>
      <sheetData sheetId="35021"/>
      <sheetData sheetId="35022"/>
      <sheetData sheetId="35023"/>
      <sheetData sheetId="35024"/>
      <sheetData sheetId="35025"/>
      <sheetData sheetId="35026"/>
      <sheetData sheetId="35027"/>
      <sheetData sheetId="35028"/>
      <sheetData sheetId="35029"/>
      <sheetData sheetId="35030"/>
      <sheetData sheetId="35031"/>
      <sheetData sheetId="35032"/>
      <sheetData sheetId="35033"/>
      <sheetData sheetId="35034"/>
      <sheetData sheetId="35035"/>
      <sheetData sheetId="35036"/>
      <sheetData sheetId="35037"/>
      <sheetData sheetId="35038"/>
      <sheetData sheetId="35039"/>
      <sheetData sheetId="35040"/>
      <sheetData sheetId="35041"/>
      <sheetData sheetId="35042"/>
      <sheetData sheetId="35043"/>
      <sheetData sheetId="35044"/>
      <sheetData sheetId="35045"/>
      <sheetData sheetId="35046"/>
      <sheetData sheetId="35047" refreshError="1"/>
      <sheetData sheetId="35048" refreshError="1"/>
      <sheetData sheetId="35049" refreshError="1"/>
      <sheetData sheetId="35050" refreshError="1"/>
      <sheetData sheetId="35051" refreshError="1"/>
      <sheetData sheetId="35052" refreshError="1"/>
      <sheetData sheetId="35053" refreshError="1"/>
      <sheetData sheetId="35054" refreshError="1"/>
      <sheetData sheetId="35055" refreshError="1"/>
      <sheetData sheetId="35056" refreshError="1"/>
      <sheetData sheetId="35057" refreshError="1"/>
      <sheetData sheetId="35058" refreshError="1"/>
      <sheetData sheetId="35059" refreshError="1"/>
      <sheetData sheetId="35060" refreshError="1"/>
      <sheetData sheetId="35061" refreshError="1"/>
      <sheetData sheetId="35062" refreshError="1"/>
      <sheetData sheetId="35063" refreshError="1"/>
      <sheetData sheetId="35064" refreshError="1"/>
      <sheetData sheetId="35065" refreshError="1"/>
      <sheetData sheetId="35066" refreshError="1"/>
      <sheetData sheetId="35067" refreshError="1"/>
      <sheetData sheetId="35068" refreshError="1"/>
      <sheetData sheetId="35069" refreshError="1"/>
      <sheetData sheetId="35070" refreshError="1"/>
      <sheetData sheetId="35071" refreshError="1"/>
      <sheetData sheetId="35072" refreshError="1"/>
      <sheetData sheetId="35073" refreshError="1"/>
      <sheetData sheetId="35074" refreshError="1"/>
      <sheetData sheetId="35075" refreshError="1"/>
      <sheetData sheetId="35076" refreshError="1"/>
      <sheetData sheetId="35077" refreshError="1"/>
      <sheetData sheetId="35078" refreshError="1"/>
      <sheetData sheetId="35079" refreshError="1"/>
      <sheetData sheetId="35080"/>
      <sheetData sheetId="35081"/>
      <sheetData sheetId="35082"/>
      <sheetData sheetId="35083"/>
      <sheetData sheetId="35084"/>
      <sheetData sheetId="35085"/>
      <sheetData sheetId="35086"/>
      <sheetData sheetId="35087"/>
      <sheetData sheetId="35088"/>
      <sheetData sheetId="35089"/>
      <sheetData sheetId="35090"/>
      <sheetData sheetId="35091"/>
      <sheetData sheetId="35092"/>
      <sheetData sheetId="35093" refreshError="1"/>
      <sheetData sheetId="35094" refreshError="1"/>
      <sheetData sheetId="35095" refreshError="1"/>
      <sheetData sheetId="35096" refreshError="1"/>
      <sheetData sheetId="35097" refreshError="1"/>
      <sheetData sheetId="35098" refreshError="1"/>
      <sheetData sheetId="35099" refreshError="1"/>
      <sheetData sheetId="35100" refreshError="1"/>
      <sheetData sheetId="35101" refreshError="1"/>
      <sheetData sheetId="35102" refreshError="1"/>
      <sheetData sheetId="35103" refreshError="1"/>
      <sheetData sheetId="35104" refreshError="1"/>
      <sheetData sheetId="35105" refreshError="1"/>
      <sheetData sheetId="35106" refreshError="1"/>
      <sheetData sheetId="35107" refreshError="1"/>
      <sheetData sheetId="35108" refreshError="1"/>
      <sheetData sheetId="35109" refreshError="1"/>
      <sheetData sheetId="35110" refreshError="1"/>
      <sheetData sheetId="35111" refreshError="1"/>
      <sheetData sheetId="35112" refreshError="1"/>
      <sheetData sheetId="35113" refreshError="1"/>
      <sheetData sheetId="35114" refreshError="1"/>
      <sheetData sheetId="35115" refreshError="1"/>
      <sheetData sheetId="35116" refreshError="1"/>
      <sheetData sheetId="35117" refreshError="1"/>
      <sheetData sheetId="35118" refreshError="1"/>
      <sheetData sheetId="35119" refreshError="1"/>
      <sheetData sheetId="35120" refreshError="1"/>
      <sheetData sheetId="35121" refreshError="1"/>
      <sheetData sheetId="35122" refreshError="1"/>
      <sheetData sheetId="35123" refreshError="1"/>
      <sheetData sheetId="35124" refreshError="1"/>
      <sheetData sheetId="35125" refreshError="1"/>
      <sheetData sheetId="35126" refreshError="1"/>
      <sheetData sheetId="35127" refreshError="1"/>
      <sheetData sheetId="35128" refreshError="1"/>
      <sheetData sheetId="35129" refreshError="1"/>
      <sheetData sheetId="35130" refreshError="1"/>
      <sheetData sheetId="35131" refreshError="1"/>
      <sheetData sheetId="35132" refreshError="1"/>
      <sheetData sheetId="35133" refreshError="1"/>
      <sheetData sheetId="35134" refreshError="1"/>
      <sheetData sheetId="35135" refreshError="1"/>
      <sheetData sheetId="35136" refreshError="1"/>
      <sheetData sheetId="35137" refreshError="1"/>
      <sheetData sheetId="35138" refreshError="1"/>
      <sheetData sheetId="35139" refreshError="1"/>
      <sheetData sheetId="35140" refreshError="1"/>
      <sheetData sheetId="35141" refreshError="1"/>
      <sheetData sheetId="35142" refreshError="1"/>
      <sheetData sheetId="35143" refreshError="1"/>
      <sheetData sheetId="35144" refreshError="1"/>
      <sheetData sheetId="35145" refreshError="1"/>
      <sheetData sheetId="35146" refreshError="1"/>
      <sheetData sheetId="35147" refreshError="1"/>
      <sheetData sheetId="35148" refreshError="1"/>
      <sheetData sheetId="35149" refreshError="1"/>
      <sheetData sheetId="35150" refreshError="1"/>
      <sheetData sheetId="35151" refreshError="1"/>
      <sheetData sheetId="35152" refreshError="1"/>
      <sheetData sheetId="35153" refreshError="1"/>
      <sheetData sheetId="35154" refreshError="1"/>
      <sheetData sheetId="35155" refreshError="1"/>
      <sheetData sheetId="35156" refreshError="1"/>
      <sheetData sheetId="35157" refreshError="1"/>
      <sheetData sheetId="35158" refreshError="1"/>
      <sheetData sheetId="35159" refreshError="1"/>
      <sheetData sheetId="35160" refreshError="1"/>
      <sheetData sheetId="35161" refreshError="1"/>
      <sheetData sheetId="35162" refreshError="1"/>
      <sheetData sheetId="35163" refreshError="1"/>
      <sheetData sheetId="35164" refreshError="1"/>
      <sheetData sheetId="35165" refreshError="1"/>
      <sheetData sheetId="35166" refreshError="1"/>
      <sheetData sheetId="35167" refreshError="1"/>
      <sheetData sheetId="35168" refreshError="1"/>
      <sheetData sheetId="35169" refreshError="1"/>
      <sheetData sheetId="35170" refreshError="1"/>
      <sheetData sheetId="35171" refreshError="1"/>
      <sheetData sheetId="35172" refreshError="1"/>
      <sheetData sheetId="35173" refreshError="1"/>
      <sheetData sheetId="35174" refreshError="1"/>
      <sheetData sheetId="35175" refreshError="1"/>
      <sheetData sheetId="35176" refreshError="1"/>
      <sheetData sheetId="35177" refreshError="1"/>
      <sheetData sheetId="35178" refreshError="1"/>
      <sheetData sheetId="35179" refreshError="1"/>
      <sheetData sheetId="35180" refreshError="1"/>
      <sheetData sheetId="35181" refreshError="1"/>
      <sheetData sheetId="35182" refreshError="1"/>
      <sheetData sheetId="35183" refreshError="1"/>
      <sheetData sheetId="35184" refreshError="1"/>
      <sheetData sheetId="35185" refreshError="1"/>
      <sheetData sheetId="35186" refreshError="1"/>
      <sheetData sheetId="35187" refreshError="1"/>
      <sheetData sheetId="35188" refreshError="1"/>
      <sheetData sheetId="35189" refreshError="1"/>
      <sheetData sheetId="35190" refreshError="1"/>
      <sheetData sheetId="35191" refreshError="1"/>
      <sheetData sheetId="35192" refreshError="1"/>
      <sheetData sheetId="35193" refreshError="1"/>
      <sheetData sheetId="35194" refreshError="1"/>
      <sheetData sheetId="35195" refreshError="1"/>
      <sheetData sheetId="35196" refreshError="1"/>
      <sheetData sheetId="35197" refreshError="1"/>
      <sheetData sheetId="35198" refreshError="1"/>
      <sheetData sheetId="35199" refreshError="1"/>
      <sheetData sheetId="35200" refreshError="1"/>
      <sheetData sheetId="35201" refreshError="1"/>
      <sheetData sheetId="35202" refreshError="1"/>
      <sheetData sheetId="35203" refreshError="1"/>
      <sheetData sheetId="35204" refreshError="1"/>
      <sheetData sheetId="35205" refreshError="1"/>
      <sheetData sheetId="35206" refreshError="1"/>
      <sheetData sheetId="35207" refreshError="1"/>
      <sheetData sheetId="35208" refreshError="1"/>
      <sheetData sheetId="35209" refreshError="1"/>
      <sheetData sheetId="35210" refreshError="1"/>
      <sheetData sheetId="35211" refreshError="1"/>
      <sheetData sheetId="35212" refreshError="1"/>
      <sheetData sheetId="35213" refreshError="1"/>
      <sheetData sheetId="35214" refreshError="1"/>
      <sheetData sheetId="35215" refreshError="1"/>
      <sheetData sheetId="35216" refreshError="1"/>
      <sheetData sheetId="35217" refreshError="1"/>
      <sheetData sheetId="35218" refreshError="1"/>
      <sheetData sheetId="35219" refreshError="1"/>
      <sheetData sheetId="35220" refreshError="1"/>
      <sheetData sheetId="35221" refreshError="1"/>
      <sheetData sheetId="35222" refreshError="1"/>
      <sheetData sheetId="35223" refreshError="1"/>
      <sheetData sheetId="35224" refreshError="1"/>
      <sheetData sheetId="35225" refreshError="1"/>
      <sheetData sheetId="35226" refreshError="1"/>
      <sheetData sheetId="35227" refreshError="1"/>
      <sheetData sheetId="35228" refreshError="1"/>
      <sheetData sheetId="35229" refreshError="1"/>
      <sheetData sheetId="35230" refreshError="1"/>
      <sheetData sheetId="35231" refreshError="1"/>
      <sheetData sheetId="35232" refreshError="1"/>
      <sheetData sheetId="35233" refreshError="1"/>
      <sheetData sheetId="35234" refreshError="1"/>
      <sheetData sheetId="35235" refreshError="1"/>
      <sheetData sheetId="35236" refreshError="1"/>
      <sheetData sheetId="35237" refreshError="1"/>
      <sheetData sheetId="35238" refreshError="1"/>
      <sheetData sheetId="35239" refreshError="1"/>
      <sheetData sheetId="35240" refreshError="1"/>
      <sheetData sheetId="35241" refreshError="1"/>
      <sheetData sheetId="35242" refreshError="1"/>
      <sheetData sheetId="35243" refreshError="1"/>
      <sheetData sheetId="35244" refreshError="1"/>
      <sheetData sheetId="35245" refreshError="1"/>
      <sheetData sheetId="35246" refreshError="1"/>
      <sheetData sheetId="35247" refreshError="1"/>
      <sheetData sheetId="35248" refreshError="1"/>
      <sheetData sheetId="35249" refreshError="1"/>
      <sheetData sheetId="35250" refreshError="1"/>
      <sheetData sheetId="35251" refreshError="1"/>
      <sheetData sheetId="35252" refreshError="1"/>
      <sheetData sheetId="35253" refreshError="1"/>
      <sheetData sheetId="35254" refreshError="1"/>
      <sheetData sheetId="35255" refreshError="1"/>
      <sheetData sheetId="35256" refreshError="1"/>
      <sheetData sheetId="35257" refreshError="1"/>
      <sheetData sheetId="35258" refreshError="1"/>
      <sheetData sheetId="35259" refreshError="1"/>
      <sheetData sheetId="35260" refreshError="1"/>
      <sheetData sheetId="35261" refreshError="1"/>
      <sheetData sheetId="35262" refreshError="1"/>
      <sheetData sheetId="35263" refreshError="1"/>
      <sheetData sheetId="35264" refreshError="1"/>
      <sheetData sheetId="35265" refreshError="1"/>
      <sheetData sheetId="35266" refreshError="1"/>
      <sheetData sheetId="35267" refreshError="1"/>
      <sheetData sheetId="35268" refreshError="1"/>
      <sheetData sheetId="35269" refreshError="1"/>
      <sheetData sheetId="35270" refreshError="1"/>
      <sheetData sheetId="35271" refreshError="1"/>
      <sheetData sheetId="35272" refreshError="1"/>
      <sheetData sheetId="35273" refreshError="1"/>
      <sheetData sheetId="35274" refreshError="1"/>
      <sheetData sheetId="35275" refreshError="1"/>
      <sheetData sheetId="35276" refreshError="1"/>
      <sheetData sheetId="35277" refreshError="1"/>
      <sheetData sheetId="35278" refreshError="1"/>
      <sheetData sheetId="35279" refreshError="1"/>
      <sheetData sheetId="35280" refreshError="1"/>
      <sheetData sheetId="35281" refreshError="1"/>
      <sheetData sheetId="35282" refreshError="1"/>
      <sheetData sheetId="35283" refreshError="1"/>
      <sheetData sheetId="35284" refreshError="1"/>
      <sheetData sheetId="35285" refreshError="1"/>
      <sheetData sheetId="35286" refreshError="1"/>
      <sheetData sheetId="35287" refreshError="1"/>
      <sheetData sheetId="35288" refreshError="1"/>
      <sheetData sheetId="35289" refreshError="1"/>
      <sheetData sheetId="35290" refreshError="1"/>
      <sheetData sheetId="35291" refreshError="1"/>
      <sheetData sheetId="35292" refreshError="1"/>
      <sheetData sheetId="35293" refreshError="1"/>
      <sheetData sheetId="35294" refreshError="1"/>
      <sheetData sheetId="35295" refreshError="1"/>
      <sheetData sheetId="35296" refreshError="1"/>
      <sheetData sheetId="35297" refreshError="1"/>
      <sheetData sheetId="35298" refreshError="1"/>
      <sheetData sheetId="35299" refreshError="1"/>
      <sheetData sheetId="35300" refreshError="1"/>
      <sheetData sheetId="35301" refreshError="1"/>
      <sheetData sheetId="35302" refreshError="1"/>
      <sheetData sheetId="35303" refreshError="1"/>
      <sheetData sheetId="35304" refreshError="1"/>
      <sheetData sheetId="35305" refreshError="1"/>
      <sheetData sheetId="35306" refreshError="1"/>
      <sheetData sheetId="35307" refreshError="1"/>
      <sheetData sheetId="35308" refreshError="1"/>
      <sheetData sheetId="35309" refreshError="1"/>
      <sheetData sheetId="35310" refreshError="1"/>
      <sheetData sheetId="35311" refreshError="1"/>
      <sheetData sheetId="35312" refreshError="1"/>
      <sheetData sheetId="35313" refreshError="1"/>
      <sheetData sheetId="35314" refreshError="1"/>
      <sheetData sheetId="35315" refreshError="1"/>
      <sheetData sheetId="35316" refreshError="1"/>
      <sheetData sheetId="35317" refreshError="1"/>
      <sheetData sheetId="35318" refreshError="1"/>
      <sheetData sheetId="35319" refreshError="1"/>
      <sheetData sheetId="35320" refreshError="1"/>
      <sheetData sheetId="35321" refreshError="1"/>
      <sheetData sheetId="35322" refreshError="1"/>
      <sheetData sheetId="35323" refreshError="1"/>
      <sheetData sheetId="35324" refreshError="1"/>
      <sheetData sheetId="35325" refreshError="1"/>
      <sheetData sheetId="35326" refreshError="1"/>
      <sheetData sheetId="35327" refreshError="1"/>
      <sheetData sheetId="35328" refreshError="1"/>
      <sheetData sheetId="35329" refreshError="1"/>
      <sheetData sheetId="35330" refreshError="1"/>
      <sheetData sheetId="35331" refreshError="1"/>
      <sheetData sheetId="35332" refreshError="1"/>
      <sheetData sheetId="35333" refreshError="1"/>
      <sheetData sheetId="35334" refreshError="1"/>
      <sheetData sheetId="35335" refreshError="1"/>
      <sheetData sheetId="35336" refreshError="1"/>
      <sheetData sheetId="35337" refreshError="1"/>
      <sheetData sheetId="35338" refreshError="1"/>
      <sheetData sheetId="35339" refreshError="1"/>
      <sheetData sheetId="35340" refreshError="1"/>
      <sheetData sheetId="35341" refreshError="1"/>
      <sheetData sheetId="35342" refreshError="1"/>
      <sheetData sheetId="35343" refreshError="1"/>
      <sheetData sheetId="35344" refreshError="1"/>
      <sheetData sheetId="35345" refreshError="1"/>
      <sheetData sheetId="35346" refreshError="1"/>
      <sheetData sheetId="35347" refreshError="1"/>
      <sheetData sheetId="35348" refreshError="1"/>
      <sheetData sheetId="35349" refreshError="1"/>
      <sheetData sheetId="35350" refreshError="1"/>
      <sheetData sheetId="35351" refreshError="1"/>
      <sheetData sheetId="35352" refreshError="1"/>
      <sheetData sheetId="35353" refreshError="1"/>
      <sheetData sheetId="35354" refreshError="1"/>
      <sheetData sheetId="35355" refreshError="1"/>
      <sheetData sheetId="35356" refreshError="1"/>
      <sheetData sheetId="35357" refreshError="1"/>
      <sheetData sheetId="35358" refreshError="1"/>
      <sheetData sheetId="35359" refreshError="1"/>
      <sheetData sheetId="35360" refreshError="1"/>
      <sheetData sheetId="35361" refreshError="1"/>
      <sheetData sheetId="35362" refreshError="1"/>
      <sheetData sheetId="35363" refreshError="1"/>
      <sheetData sheetId="35364" refreshError="1"/>
      <sheetData sheetId="35365" refreshError="1"/>
      <sheetData sheetId="35366" refreshError="1"/>
      <sheetData sheetId="35367" refreshError="1"/>
      <sheetData sheetId="35368" refreshError="1"/>
      <sheetData sheetId="35369" refreshError="1"/>
      <sheetData sheetId="35370" refreshError="1"/>
      <sheetData sheetId="35371" refreshError="1"/>
      <sheetData sheetId="35372" refreshError="1"/>
      <sheetData sheetId="35373" refreshError="1"/>
      <sheetData sheetId="35374" refreshError="1"/>
      <sheetData sheetId="35375" refreshError="1"/>
      <sheetData sheetId="35376" refreshError="1"/>
      <sheetData sheetId="35377" refreshError="1"/>
      <sheetData sheetId="35378" refreshError="1"/>
      <sheetData sheetId="35379" refreshError="1"/>
      <sheetData sheetId="35380" refreshError="1"/>
      <sheetData sheetId="35381" refreshError="1"/>
      <sheetData sheetId="35382" refreshError="1"/>
      <sheetData sheetId="35383" refreshError="1"/>
      <sheetData sheetId="35384" refreshError="1"/>
      <sheetData sheetId="35385" refreshError="1"/>
      <sheetData sheetId="35386" refreshError="1"/>
      <sheetData sheetId="35387" refreshError="1"/>
      <sheetData sheetId="35388" refreshError="1"/>
      <sheetData sheetId="35389" refreshError="1"/>
      <sheetData sheetId="35390" refreshError="1"/>
      <sheetData sheetId="35391" refreshError="1"/>
      <sheetData sheetId="35392" refreshError="1"/>
      <sheetData sheetId="35393" refreshError="1"/>
      <sheetData sheetId="35394" refreshError="1"/>
      <sheetData sheetId="35395" refreshError="1"/>
      <sheetData sheetId="35396" refreshError="1"/>
      <sheetData sheetId="35397" refreshError="1"/>
      <sheetData sheetId="35398" refreshError="1"/>
      <sheetData sheetId="35399" refreshError="1"/>
      <sheetData sheetId="35400" refreshError="1"/>
      <sheetData sheetId="35401" refreshError="1"/>
      <sheetData sheetId="35402" refreshError="1"/>
      <sheetData sheetId="35403" refreshError="1"/>
      <sheetData sheetId="35404" refreshError="1"/>
      <sheetData sheetId="35405" refreshError="1"/>
      <sheetData sheetId="35406" refreshError="1"/>
      <sheetData sheetId="35407" refreshError="1"/>
      <sheetData sheetId="35408" refreshError="1"/>
      <sheetData sheetId="35409" refreshError="1"/>
      <sheetData sheetId="35410" refreshError="1"/>
      <sheetData sheetId="35411" refreshError="1"/>
      <sheetData sheetId="35412" refreshError="1"/>
      <sheetData sheetId="35413" refreshError="1"/>
      <sheetData sheetId="35414" refreshError="1"/>
      <sheetData sheetId="35415" refreshError="1"/>
      <sheetData sheetId="35416" refreshError="1"/>
      <sheetData sheetId="35417" refreshError="1"/>
      <sheetData sheetId="35418" refreshError="1"/>
      <sheetData sheetId="35419" refreshError="1"/>
      <sheetData sheetId="35420" refreshError="1"/>
      <sheetData sheetId="35421" refreshError="1"/>
      <sheetData sheetId="35422" refreshError="1"/>
      <sheetData sheetId="35423" refreshError="1"/>
      <sheetData sheetId="35424" refreshError="1"/>
      <sheetData sheetId="35425" refreshError="1"/>
      <sheetData sheetId="35426" refreshError="1"/>
      <sheetData sheetId="35427" refreshError="1"/>
      <sheetData sheetId="35428" refreshError="1"/>
      <sheetData sheetId="35429" refreshError="1"/>
      <sheetData sheetId="35430" refreshError="1"/>
      <sheetData sheetId="35431" refreshError="1"/>
      <sheetData sheetId="35432" refreshError="1"/>
      <sheetData sheetId="35433" refreshError="1"/>
      <sheetData sheetId="35434" refreshError="1"/>
      <sheetData sheetId="35435" refreshError="1"/>
      <sheetData sheetId="35436" refreshError="1"/>
      <sheetData sheetId="35437" refreshError="1"/>
      <sheetData sheetId="35438" refreshError="1"/>
      <sheetData sheetId="35439" refreshError="1"/>
      <sheetData sheetId="35440" refreshError="1"/>
      <sheetData sheetId="35441" refreshError="1"/>
      <sheetData sheetId="35442" refreshError="1"/>
      <sheetData sheetId="35443" refreshError="1"/>
      <sheetData sheetId="35444" refreshError="1"/>
      <sheetData sheetId="35445" refreshError="1"/>
      <sheetData sheetId="35446" refreshError="1"/>
      <sheetData sheetId="35447" refreshError="1"/>
      <sheetData sheetId="35448" refreshError="1"/>
      <sheetData sheetId="35449" refreshError="1"/>
      <sheetData sheetId="35450" refreshError="1"/>
      <sheetData sheetId="35451" refreshError="1"/>
      <sheetData sheetId="35452" refreshError="1"/>
      <sheetData sheetId="35453" refreshError="1"/>
      <sheetData sheetId="35454" refreshError="1"/>
      <sheetData sheetId="35455" refreshError="1"/>
      <sheetData sheetId="35456" refreshError="1"/>
      <sheetData sheetId="35457" refreshError="1"/>
      <sheetData sheetId="35458" refreshError="1"/>
      <sheetData sheetId="35459" refreshError="1"/>
      <sheetData sheetId="35460" refreshError="1"/>
      <sheetData sheetId="35461" refreshError="1"/>
      <sheetData sheetId="35462" refreshError="1"/>
      <sheetData sheetId="35463" refreshError="1"/>
      <sheetData sheetId="35464" refreshError="1"/>
      <sheetData sheetId="35465" refreshError="1"/>
      <sheetData sheetId="35466" refreshError="1"/>
      <sheetData sheetId="35467" refreshError="1"/>
      <sheetData sheetId="35468" refreshError="1"/>
      <sheetData sheetId="35469" refreshError="1"/>
      <sheetData sheetId="35470" refreshError="1"/>
      <sheetData sheetId="35471" refreshError="1"/>
      <sheetData sheetId="35472" refreshError="1"/>
      <sheetData sheetId="35473" refreshError="1"/>
      <sheetData sheetId="35474" refreshError="1"/>
      <sheetData sheetId="35475" refreshError="1"/>
      <sheetData sheetId="35476" refreshError="1"/>
      <sheetData sheetId="35477" refreshError="1"/>
      <sheetData sheetId="35478" refreshError="1"/>
      <sheetData sheetId="35479" refreshError="1"/>
      <sheetData sheetId="35480" refreshError="1"/>
      <sheetData sheetId="35481" refreshError="1"/>
      <sheetData sheetId="35482" refreshError="1"/>
      <sheetData sheetId="35483" refreshError="1"/>
      <sheetData sheetId="35484" refreshError="1"/>
      <sheetData sheetId="35485" refreshError="1"/>
      <sheetData sheetId="35486" refreshError="1"/>
      <sheetData sheetId="35487" refreshError="1"/>
      <sheetData sheetId="35488" refreshError="1"/>
      <sheetData sheetId="35489" refreshError="1"/>
      <sheetData sheetId="35490" refreshError="1"/>
      <sheetData sheetId="35491" refreshError="1"/>
      <sheetData sheetId="35492" refreshError="1"/>
      <sheetData sheetId="35493" refreshError="1"/>
      <sheetData sheetId="35494" refreshError="1"/>
      <sheetData sheetId="35495" refreshError="1"/>
      <sheetData sheetId="35496" refreshError="1"/>
      <sheetData sheetId="35497" refreshError="1"/>
      <sheetData sheetId="35498" refreshError="1"/>
      <sheetData sheetId="35499" refreshError="1"/>
      <sheetData sheetId="35500" refreshError="1"/>
      <sheetData sheetId="35501" refreshError="1"/>
      <sheetData sheetId="35502" refreshError="1"/>
      <sheetData sheetId="35503" refreshError="1"/>
      <sheetData sheetId="35504" refreshError="1"/>
      <sheetData sheetId="35505" refreshError="1"/>
      <sheetData sheetId="35506" refreshError="1"/>
      <sheetData sheetId="35507" refreshError="1"/>
      <sheetData sheetId="35508" refreshError="1"/>
      <sheetData sheetId="35509" refreshError="1"/>
      <sheetData sheetId="35510" refreshError="1"/>
      <sheetData sheetId="35511" refreshError="1"/>
      <sheetData sheetId="35512" refreshError="1"/>
      <sheetData sheetId="35513" refreshError="1"/>
      <sheetData sheetId="35514" refreshError="1"/>
      <sheetData sheetId="35515" refreshError="1"/>
      <sheetData sheetId="35516" refreshError="1"/>
      <sheetData sheetId="35517" refreshError="1"/>
      <sheetData sheetId="35518" refreshError="1"/>
      <sheetData sheetId="35519" refreshError="1"/>
      <sheetData sheetId="35520" refreshError="1"/>
      <sheetData sheetId="35521" refreshError="1"/>
      <sheetData sheetId="35522" refreshError="1"/>
      <sheetData sheetId="35523" refreshError="1"/>
      <sheetData sheetId="35524" refreshError="1"/>
      <sheetData sheetId="35525" refreshError="1"/>
      <sheetData sheetId="35526" refreshError="1"/>
      <sheetData sheetId="35527" refreshError="1"/>
      <sheetData sheetId="35528" refreshError="1"/>
      <sheetData sheetId="35529" refreshError="1"/>
      <sheetData sheetId="35530" refreshError="1"/>
      <sheetData sheetId="35531" refreshError="1"/>
      <sheetData sheetId="35532" refreshError="1"/>
      <sheetData sheetId="35533" refreshError="1"/>
      <sheetData sheetId="35534" refreshError="1"/>
      <sheetData sheetId="35535" refreshError="1"/>
      <sheetData sheetId="35536" refreshError="1"/>
      <sheetData sheetId="35537" refreshError="1"/>
      <sheetData sheetId="35538" refreshError="1"/>
      <sheetData sheetId="35539" refreshError="1"/>
      <sheetData sheetId="35540" refreshError="1"/>
      <sheetData sheetId="35541" refreshError="1"/>
      <sheetData sheetId="35542" refreshError="1"/>
      <sheetData sheetId="35543" refreshError="1"/>
      <sheetData sheetId="35544" refreshError="1"/>
      <sheetData sheetId="35545" refreshError="1"/>
      <sheetData sheetId="35546" refreshError="1"/>
      <sheetData sheetId="35547" refreshError="1"/>
      <sheetData sheetId="35548" refreshError="1"/>
      <sheetData sheetId="35549" refreshError="1"/>
      <sheetData sheetId="35550" refreshError="1"/>
      <sheetData sheetId="35551" refreshError="1"/>
      <sheetData sheetId="35552" refreshError="1"/>
      <sheetData sheetId="35553" refreshError="1"/>
      <sheetData sheetId="35554" refreshError="1"/>
      <sheetData sheetId="35555" refreshError="1"/>
      <sheetData sheetId="35556" refreshError="1"/>
      <sheetData sheetId="35557" refreshError="1"/>
      <sheetData sheetId="35558" refreshError="1"/>
      <sheetData sheetId="35559" refreshError="1"/>
      <sheetData sheetId="35560" refreshError="1"/>
      <sheetData sheetId="35561" refreshError="1"/>
      <sheetData sheetId="35562" refreshError="1"/>
      <sheetData sheetId="35563" refreshError="1"/>
      <sheetData sheetId="35564" refreshError="1"/>
      <sheetData sheetId="35565" refreshError="1"/>
      <sheetData sheetId="35566" refreshError="1"/>
      <sheetData sheetId="35567" refreshError="1"/>
      <sheetData sheetId="35568" refreshError="1"/>
      <sheetData sheetId="35569" refreshError="1"/>
      <sheetData sheetId="35570" refreshError="1"/>
      <sheetData sheetId="35571" refreshError="1"/>
      <sheetData sheetId="35572" refreshError="1"/>
      <sheetData sheetId="35573" refreshError="1"/>
      <sheetData sheetId="35574" refreshError="1"/>
      <sheetData sheetId="35575" refreshError="1"/>
      <sheetData sheetId="35576" refreshError="1"/>
      <sheetData sheetId="35577" refreshError="1"/>
      <sheetData sheetId="35578" refreshError="1"/>
      <sheetData sheetId="35579" refreshError="1"/>
      <sheetData sheetId="35580" refreshError="1"/>
      <sheetData sheetId="35581" refreshError="1"/>
      <sheetData sheetId="35582" refreshError="1"/>
      <sheetData sheetId="35583" refreshError="1"/>
      <sheetData sheetId="35584" refreshError="1"/>
      <sheetData sheetId="35585" refreshError="1"/>
      <sheetData sheetId="35586" refreshError="1"/>
      <sheetData sheetId="35587" refreshError="1"/>
      <sheetData sheetId="35588" refreshError="1"/>
      <sheetData sheetId="35589" refreshError="1"/>
      <sheetData sheetId="35590" refreshError="1"/>
      <sheetData sheetId="35591" refreshError="1"/>
      <sheetData sheetId="35592" refreshError="1"/>
      <sheetData sheetId="35593" refreshError="1"/>
      <sheetData sheetId="35594" refreshError="1"/>
      <sheetData sheetId="35595" refreshError="1"/>
      <sheetData sheetId="35596" refreshError="1"/>
      <sheetData sheetId="35597" refreshError="1"/>
      <sheetData sheetId="35598" refreshError="1"/>
      <sheetData sheetId="35599" refreshError="1"/>
      <sheetData sheetId="35600" refreshError="1"/>
      <sheetData sheetId="35601" refreshError="1"/>
      <sheetData sheetId="35602" refreshError="1"/>
      <sheetData sheetId="35603" refreshError="1"/>
      <sheetData sheetId="35604" refreshError="1"/>
      <sheetData sheetId="35605" refreshError="1"/>
      <sheetData sheetId="35606" refreshError="1"/>
      <sheetData sheetId="35607" refreshError="1"/>
      <sheetData sheetId="35608" refreshError="1"/>
      <sheetData sheetId="35609" refreshError="1"/>
      <sheetData sheetId="35610" refreshError="1"/>
      <sheetData sheetId="35611" refreshError="1"/>
      <sheetData sheetId="35612" refreshError="1"/>
      <sheetData sheetId="35613" refreshError="1"/>
      <sheetData sheetId="35614" refreshError="1"/>
      <sheetData sheetId="35615" refreshError="1"/>
      <sheetData sheetId="35616" refreshError="1"/>
      <sheetData sheetId="35617" refreshError="1"/>
      <sheetData sheetId="35618" refreshError="1"/>
      <sheetData sheetId="35619" refreshError="1"/>
      <sheetData sheetId="35620" refreshError="1"/>
      <sheetData sheetId="35621" refreshError="1"/>
      <sheetData sheetId="35622" refreshError="1"/>
      <sheetData sheetId="35623" refreshError="1"/>
      <sheetData sheetId="35624" refreshError="1"/>
      <sheetData sheetId="35625" refreshError="1"/>
      <sheetData sheetId="35626" refreshError="1"/>
      <sheetData sheetId="35627" refreshError="1"/>
      <sheetData sheetId="35628" refreshError="1"/>
      <sheetData sheetId="35629" refreshError="1"/>
      <sheetData sheetId="35630" refreshError="1"/>
      <sheetData sheetId="35631" refreshError="1"/>
      <sheetData sheetId="35632" refreshError="1"/>
      <sheetData sheetId="35633" refreshError="1"/>
      <sheetData sheetId="35634" refreshError="1"/>
      <sheetData sheetId="35635" refreshError="1"/>
      <sheetData sheetId="35636" refreshError="1"/>
      <sheetData sheetId="35637" refreshError="1"/>
      <sheetData sheetId="35638" refreshError="1"/>
      <sheetData sheetId="35639" refreshError="1"/>
      <sheetData sheetId="35640" refreshError="1"/>
      <sheetData sheetId="35641" refreshError="1"/>
      <sheetData sheetId="35642" refreshError="1"/>
      <sheetData sheetId="35643" refreshError="1"/>
      <sheetData sheetId="35644" refreshError="1"/>
      <sheetData sheetId="35645" refreshError="1"/>
      <sheetData sheetId="35646" refreshError="1"/>
      <sheetData sheetId="35647" refreshError="1"/>
      <sheetData sheetId="35648" refreshError="1"/>
      <sheetData sheetId="35649" refreshError="1"/>
      <sheetData sheetId="35650" refreshError="1"/>
      <sheetData sheetId="35651" refreshError="1"/>
      <sheetData sheetId="35652" refreshError="1"/>
      <sheetData sheetId="35653" refreshError="1"/>
      <sheetData sheetId="35654" refreshError="1"/>
      <sheetData sheetId="35655" refreshError="1"/>
      <sheetData sheetId="35656" refreshError="1"/>
      <sheetData sheetId="35657" refreshError="1"/>
      <sheetData sheetId="35658" refreshError="1"/>
      <sheetData sheetId="35659" refreshError="1"/>
      <sheetData sheetId="35660" refreshError="1"/>
      <sheetData sheetId="35661" refreshError="1"/>
      <sheetData sheetId="35662" refreshError="1"/>
      <sheetData sheetId="35663" refreshError="1"/>
      <sheetData sheetId="35664" refreshError="1"/>
      <sheetData sheetId="35665" refreshError="1"/>
      <sheetData sheetId="35666" refreshError="1"/>
      <sheetData sheetId="35667" refreshError="1"/>
      <sheetData sheetId="35668" refreshError="1"/>
      <sheetData sheetId="35669" refreshError="1"/>
      <sheetData sheetId="35670" refreshError="1"/>
      <sheetData sheetId="35671" refreshError="1"/>
      <sheetData sheetId="35672" refreshError="1"/>
      <sheetData sheetId="35673" refreshError="1"/>
      <sheetData sheetId="35674" refreshError="1"/>
      <sheetData sheetId="35675" refreshError="1"/>
      <sheetData sheetId="35676" refreshError="1"/>
      <sheetData sheetId="35677" refreshError="1"/>
      <sheetData sheetId="35678" refreshError="1"/>
      <sheetData sheetId="35679" refreshError="1"/>
      <sheetData sheetId="35680" refreshError="1"/>
      <sheetData sheetId="35681" refreshError="1"/>
      <sheetData sheetId="35682" refreshError="1"/>
      <sheetData sheetId="35683" refreshError="1"/>
      <sheetData sheetId="35684" refreshError="1"/>
      <sheetData sheetId="35685" refreshError="1"/>
      <sheetData sheetId="35686" refreshError="1"/>
      <sheetData sheetId="35687" refreshError="1"/>
      <sheetData sheetId="35688" refreshError="1"/>
      <sheetData sheetId="35689" refreshError="1"/>
      <sheetData sheetId="35690" refreshError="1"/>
      <sheetData sheetId="35691" refreshError="1"/>
      <sheetData sheetId="35692" refreshError="1"/>
      <sheetData sheetId="35693" refreshError="1"/>
      <sheetData sheetId="35694" refreshError="1"/>
      <sheetData sheetId="35695" refreshError="1"/>
      <sheetData sheetId="35696" refreshError="1"/>
      <sheetData sheetId="35697" refreshError="1"/>
      <sheetData sheetId="35698" refreshError="1"/>
      <sheetData sheetId="35699" refreshError="1"/>
      <sheetData sheetId="35700" refreshError="1"/>
      <sheetData sheetId="35701" refreshError="1"/>
      <sheetData sheetId="35702" refreshError="1"/>
      <sheetData sheetId="35703" refreshError="1"/>
      <sheetData sheetId="35704" refreshError="1"/>
      <sheetData sheetId="35705" refreshError="1"/>
      <sheetData sheetId="35706" refreshError="1"/>
      <sheetData sheetId="35707" refreshError="1"/>
      <sheetData sheetId="35708" refreshError="1"/>
      <sheetData sheetId="35709" refreshError="1"/>
      <sheetData sheetId="35710" refreshError="1"/>
      <sheetData sheetId="35711" refreshError="1"/>
      <sheetData sheetId="35712" refreshError="1"/>
      <sheetData sheetId="35713" refreshError="1"/>
      <sheetData sheetId="35714" refreshError="1"/>
      <sheetData sheetId="35715" refreshError="1"/>
      <sheetData sheetId="35716" refreshError="1"/>
      <sheetData sheetId="35717" refreshError="1"/>
      <sheetData sheetId="35718" refreshError="1"/>
      <sheetData sheetId="35719" refreshError="1"/>
      <sheetData sheetId="35720" refreshError="1"/>
      <sheetData sheetId="35721" refreshError="1"/>
      <sheetData sheetId="35722" refreshError="1"/>
      <sheetData sheetId="35723" refreshError="1"/>
      <sheetData sheetId="35724" refreshError="1"/>
      <sheetData sheetId="35725" refreshError="1"/>
      <sheetData sheetId="35726" refreshError="1"/>
      <sheetData sheetId="35727" refreshError="1"/>
      <sheetData sheetId="35728" refreshError="1"/>
      <sheetData sheetId="35729" refreshError="1"/>
      <sheetData sheetId="35730" refreshError="1"/>
      <sheetData sheetId="35731" refreshError="1"/>
      <sheetData sheetId="35732" refreshError="1"/>
      <sheetData sheetId="35733" refreshError="1"/>
      <sheetData sheetId="35734" refreshError="1"/>
      <sheetData sheetId="35735" refreshError="1"/>
      <sheetData sheetId="35736" refreshError="1"/>
      <sheetData sheetId="35737" refreshError="1"/>
      <sheetData sheetId="35738" refreshError="1"/>
      <sheetData sheetId="35739" refreshError="1"/>
      <sheetData sheetId="35740" refreshError="1"/>
      <sheetData sheetId="35741" refreshError="1"/>
      <sheetData sheetId="35742" refreshError="1"/>
      <sheetData sheetId="35743" refreshError="1"/>
      <sheetData sheetId="35744" refreshError="1"/>
      <sheetData sheetId="35745" refreshError="1"/>
      <sheetData sheetId="35746" refreshError="1"/>
      <sheetData sheetId="35747" refreshError="1"/>
      <sheetData sheetId="35748" refreshError="1"/>
      <sheetData sheetId="35749" refreshError="1"/>
      <sheetData sheetId="35750" refreshError="1"/>
      <sheetData sheetId="35751" refreshError="1"/>
      <sheetData sheetId="35752" refreshError="1"/>
      <sheetData sheetId="35753" refreshError="1"/>
      <sheetData sheetId="35754" refreshError="1"/>
      <sheetData sheetId="35755" refreshError="1"/>
      <sheetData sheetId="35756" refreshError="1"/>
      <sheetData sheetId="35757" refreshError="1"/>
      <sheetData sheetId="35758" refreshError="1"/>
      <sheetData sheetId="35759" refreshError="1"/>
      <sheetData sheetId="35760" refreshError="1"/>
      <sheetData sheetId="35761" refreshError="1"/>
      <sheetData sheetId="35762" refreshError="1"/>
      <sheetData sheetId="35763" refreshError="1"/>
      <sheetData sheetId="35764" refreshError="1"/>
      <sheetData sheetId="35765" refreshError="1"/>
      <sheetData sheetId="35766" refreshError="1"/>
      <sheetData sheetId="35767" refreshError="1"/>
      <sheetData sheetId="35768" refreshError="1"/>
      <sheetData sheetId="35769" refreshError="1"/>
      <sheetData sheetId="35770" refreshError="1"/>
      <sheetData sheetId="35771" refreshError="1"/>
      <sheetData sheetId="35772" refreshError="1"/>
      <sheetData sheetId="35773" refreshError="1"/>
      <sheetData sheetId="35774" refreshError="1"/>
      <sheetData sheetId="35775" refreshError="1"/>
      <sheetData sheetId="35776" refreshError="1"/>
      <sheetData sheetId="35777" refreshError="1"/>
      <sheetData sheetId="35778" refreshError="1"/>
      <sheetData sheetId="35779" refreshError="1"/>
      <sheetData sheetId="35780" refreshError="1"/>
      <sheetData sheetId="35781" refreshError="1"/>
      <sheetData sheetId="35782" refreshError="1"/>
      <sheetData sheetId="35783" refreshError="1"/>
      <sheetData sheetId="35784" refreshError="1"/>
      <sheetData sheetId="35785" refreshError="1"/>
      <sheetData sheetId="35786" refreshError="1"/>
      <sheetData sheetId="35787" refreshError="1"/>
      <sheetData sheetId="35788" refreshError="1"/>
      <sheetData sheetId="35789" refreshError="1"/>
      <sheetData sheetId="35790" refreshError="1"/>
      <sheetData sheetId="35791" refreshError="1"/>
      <sheetData sheetId="35792" refreshError="1"/>
      <sheetData sheetId="35793" refreshError="1"/>
      <sheetData sheetId="35794" refreshError="1"/>
      <sheetData sheetId="35795" refreshError="1"/>
      <sheetData sheetId="35796" refreshError="1"/>
      <sheetData sheetId="35797" refreshError="1"/>
      <sheetData sheetId="35798" refreshError="1"/>
      <sheetData sheetId="35799" refreshError="1"/>
      <sheetData sheetId="35800" refreshError="1"/>
      <sheetData sheetId="35801" refreshError="1"/>
      <sheetData sheetId="35802" refreshError="1"/>
      <sheetData sheetId="35803" refreshError="1"/>
      <sheetData sheetId="35804" refreshError="1"/>
      <sheetData sheetId="35805" refreshError="1"/>
      <sheetData sheetId="35806" refreshError="1"/>
      <sheetData sheetId="35807" refreshError="1"/>
      <sheetData sheetId="35808" refreshError="1"/>
      <sheetData sheetId="35809" refreshError="1"/>
      <sheetData sheetId="35810" refreshError="1"/>
      <sheetData sheetId="35811" refreshError="1"/>
      <sheetData sheetId="35812" refreshError="1"/>
      <sheetData sheetId="35813" refreshError="1"/>
      <sheetData sheetId="35814" refreshError="1"/>
      <sheetData sheetId="35815" refreshError="1"/>
      <sheetData sheetId="35816" refreshError="1"/>
      <sheetData sheetId="35817" refreshError="1"/>
      <sheetData sheetId="35818" refreshError="1"/>
      <sheetData sheetId="35819" refreshError="1"/>
      <sheetData sheetId="35820" refreshError="1"/>
      <sheetData sheetId="35821" refreshError="1"/>
      <sheetData sheetId="35822" refreshError="1"/>
      <sheetData sheetId="35823" refreshError="1"/>
      <sheetData sheetId="35824" refreshError="1"/>
      <sheetData sheetId="35825" refreshError="1"/>
      <sheetData sheetId="35826" refreshError="1"/>
      <sheetData sheetId="35827" refreshError="1"/>
      <sheetData sheetId="35828" refreshError="1"/>
      <sheetData sheetId="35829" refreshError="1"/>
      <sheetData sheetId="35830" refreshError="1"/>
      <sheetData sheetId="35831" refreshError="1"/>
      <sheetData sheetId="35832" refreshError="1"/>
      <sheetData sheetId="35833" refreshError="1"/>
      <sheetData sheetId="35834" refreshError="1"/>
      <sheetData sheetId="35835" refreshError="1"/>
      <sheetData sheetId="35836" refreshError="1"/>
      <sheetData sheetId="35837" refreshError="1"/>
      <sheetData sheetId="35838" refreshError="1"/>
      <sheetData sheetId="35839" refreshError="1"/>
      <sheetData sheetId="35840" refreshError="1"/>
      <sheetData sheetId="35841" refreshError="1"/>
      <sheetData sheetId="35842" refreshError="1"/>
      <sheetData sheetId="35843" refreshError="1"/>
      <sheetData sheetId="35844" refreshError="1"/>
      <sheetData sheetId="35845" refreshError="1"/>
      <sheetData sheetId="35846" refreshError="1"/>
      <sheetData sheetId="35847" refreshError="1"/>
      <sheetData sheetId="35848" refreshError="1"/>
      <sheetData sheetId="35849" refreshError="1"/>
      <sheetData sheetId="35850" refreshError="1"/>
      <sheetData sheetId="35851" refreshError="1"/>
      <sheetData sheetId="35852" refreshError="1"/>
      <sheetData sheetId="35853" refreshError="1"/>
      <sheetData sheetId="35854" refreshError="1"/>
      <sheetData sheetId="35855" refreshError="1"/>
      <sheetData sheetId="35856" refreshError="1"/>
      <sheetData sheetId="35857" refreshError="1"/>
      <sheetData sheetId="35858" refreshError="1"/>
      <sheetData sheetId="35859" refreshError="1"/>
      <sheetData sheetId="35860" refreshError="1"/>
      <sheetData sheetId="35861" refreshError="1"/>
      <sheetData sheetId="35862" refreshError="1"/>
      <sheetData sheetId="35863" refreshError="1"/>
      <sheetData sheetId="35864" refreshError="1"/>
      <sheetData sheetId="35865" refreshError="1"/>
      <sheetData sheetId="35866" refreshError="1"/>
      <sheetData sheetId="35867" refreshError="1"/>
      <sheetData sheetId="35868" refreshError="1"/>
      <sheetData sheetId="35869" refreshError="1"/>
      <sheetData sheetId="35870" refreshError="1"/>
      <sheetData sheetId="35871" refreshError="1"/>
      <sheetData sheetId="35872" refreshError="1"/>
      <sheetData sheetId="35873" refreshError="1"/>
      <sheetData sheetId="35874" refreshError="1"/>
      <sheetData sheetId="35875" refreshError="1"/>
      <sheetData sheetId="35876" refreshError="1"/>
      <sheetData sheetId="35877" refreshError="1"/>
      <sheetData sheetId="35878" refreshError="1"/>
      <sheetData sheetId="35879" refreshError="1"/>
      <sheetData sheetId="35880" refreshError="1"/>
      <sheetData sheetId="35881" refreshError="1"/>
      <sheetData sheetId="35882" refreshError="1"/>
      <sheetData sheetId="35883" refreshError="1"/>
      <sheetData sheetId="35884" refreshError="1"/>
      <sheetData sheetId="35885" refreshError="1"/>
      <sheetData sheetId="35886" refreshError="1"/>
      <sheetData sheetId="35887" refreshError="1"/>
      <sheetData sheetId="35888" refreshError="1"/>
      <sheetData sheetId="35889" refreshError="1"/>
      <sheetData sheetId="35890" refreshError="1"/>
      <sheetData sheetId="35891" refreshError="1"/>
      <sheetData sheetId="35892" refreshError="1"/>
      <sheetData sheetId="35893" refreshError="1"/>
      <sheetData sheetId="35894" refreshError="1"/>
      <sheetData sheetId="35895" refreshError="1"/>
      <sheetData sheetId="35896" refreshError="1"/>
      <sheetData sheetId="35897" refreshError="1"/>
      <sheetData sheetId="35898" refreshError="1"/>
      <sheetData sheetId="35899" refreshError="1"/>
      <sheetData sheetId="35900" refreshError="1"/>
      <sheetData sheetId="35901" refreshError="1"/>
      <sheetData sheetId="35902" refreshError="1"/>
      <sheetData sheetId="35903" refreshError="1"/>
      <sheetData sheetId="35904" refreshError="1"/>
      <sheetData sheetId="35905" refreshError="1"/>
      <sheetData sheetId="35906" refreshError="1"/>
      <sheetData sheetId="35907" refreshError="1"/>
      <sheetData sheetId="35908" refreshError="1"/>
      <sheetData sheetId="35909" refreshError="1"/>
      <sheetData sheetId="35910" refreshError="1"/>
      <sheetData sheetId="35911" refreshError="1"/>
      <sheetData sheetId="35912" refreshError="1"/>
      <sheetData sheetId="35913" refreshError="1"/>
      <sheetData sheetId="35914" refreshError="1"/>
      <sheetData sheetId="35915" refreshError="1"/>
      <sheetData sheetId="35916" refreshError="1"/>
      <sheetData sheetId="35917" refreshError="1"/>
      <sheetData sheetId="35918" refreshError="1"/>
      <sheetData sheetId="35919" refreshError="1"/>
      <sheetData sheetId="35920" refreshError="1"/>
      <sheetData sheetId="35921" refreshError="1"/>
      <sheetData sheetId="35922" refreshError="1"/>
      <sheetData sheetId="35923" refreshError="1"/>
      <sheetData sheetId="35924" refreshError="1"/>
      <sheetData sheetId="35925" refreshError="1"/>
      <sheetData sheetId="35926" refreshError="1"/>
      <sheetData sheetId="35927" refreshError="1"/>
      <sheetData sheetId="35928" refreshError="1"/>
      <sheetData sheetId="35929" refreshError="1"/>
      <sheetData sheetId="35930" refreshError="1"/>
      <sheetData sheetId="35931" refreshError="1"/>
      <sheetData sheetId="35932" refreshError="1"/>
      <sheetData sheetId="35933" refreshError="1"/>
      <sheetData sheetId="35934" refreshError="1"/>
      <sheetData sheetId="35935" refreshError="1"/>
      <sheetData sheetId="35936" refreshError="1"/>
      <sheetData sheetId="35937" refreshError="1"/>
      <sheetData sheetId="35938" refreshError="1"/>
      <sheetData sheetId="35939" refreshError="1"/>
      <sheetData sheetId="35940" refreshError="1"/>
      <sheetData sheetId="35941" refreshError="1"/>
      <sheetData sheetId="35942" refreshError="1"/>
      <sheetData sheetId="35943" refreshError="1"/>
      <sheetData sheetId="35944" refreshError="1"/>
      <sheetData sheetId="35945" refreshError="1"/>
      <sheetData sheetId="35946" refreshError="1"/>
      <sheetData sheetId="35947" refreshError="1"/>
      <sheetData sheetId="35948" refreshError="1"/>
      <sheetData sheetId="35949" refreshError="1"/>
      <sheetData sheetId="35950" refreshError="1"/>
      <sheetData sheetId="35951" refreshError="1"/>
      <sheetData sheetId="35952" refreshError="1"/>
      <sheetData sheetId="35953" refreshError="1"/>
      <sheetData sheetId="35954" refreshError="1"/>
      <sheetData sheetId="35955" refreshError="1"/>
      <sheetData sheetId="35956" refreshError="1"/>
      <sheetData sheetId="35957" refreshError="1"/>
      <sheetData sheetId="35958" refreshError="1"/>
      <sheetData sheetId="35959" refreshError="1"/>
      <sheetData sheetId="35960" refreshError="1"/>
      <sheetData sheetId="35961" refreshError="1"/>
      <sheetData sheetId="35962" refreshError="1"/>
      <sheetData sheetId="35963" refreshError="1"/>
      <sheetData sheetId="35964" refreshError="1"/>
      <sheetData sheetId="35965" refreshError="1"/>
      <sheetData sheetId="35966" refreshError="1"/>
      <sheetData sheetId="35967" refreshError="1"/>
      <sheetData sheetId="35968" refreshError="1"/>
      <sheetData sheetId="35969" refreshError="1"/>
      <sheetData sheetId="35970" refreshError="1"/>
      <sheetData sheetId="35971" refreshError="1"/>
      <sheetData sheetId="35972" refreshError="1"/>
      <sheetData sheetId="35973" refreshError="1"/>
      <sheetData sheetId="35974" refreshError="1"/>
      <sheetData sheetId="35975" refreshError="1"/>
      <sheetData sheetId="35976" refreshError="1"/>
      <sheetData sheetId="35977" refreshError="1"/>
      <sheetData sheetId="35978" refreshError="1"/>
      <sheetData sheetId="35979" refreshError="1"/>
      <sheetData sheetId="35980" refreshError="1"/>
      <sheetData sheetId="35981" refreshError="1"/>
      <sheetData sheetId="35982" refreshError="1"/>
      <sheetData sheetId="35983" refreshError="1"/>
      <sheetData sheetId="35984" refreshError="1"/>
      <sheetData sheetId="35985" refreshError="1"/>
      <sheetData sheetId="35986" refreshError="1"/>
      <sheetData sheetId="35987" refreshError="1"/>
      <sheetData sheetId="35988" refreshError="1"/>
      <sheetData sheetId="35989" refreshError="1"/>
      <sheetData sheetId="35990" refreshError="1"/>
      <sheetData sheetId="35991" refreshError="1"/>
      <sheetData sheetId="35992" refreshError="1"/>
      <sheetData sheetId="35993" refreshError="1"/>
      <sheetData sheetId="35994" refreshError="1"/>
      <sheetData sheetId="35995" refreshError="1"/>
      <sheetData sheetId="35996" refreshError="1"/>
      <sheetData sheetId="35997" refreshError="1"/>
      <sheetData sheetId="35998" refreshError="1"/>
      <sheetData sheetId="35999" refreshError="1"/>
      <sheetData sheetId="36000" refreshError="1"/>
      <sheetData sheetId="36001" refreshError="1"/>
      <sheetData sheetId="36002" refreshError="1"/>
      <sheetData sheetId="36003" refreshError="1"/>
      <sheetData sheetId="36004" refreshError="1"/>
      <sheetData sheetId="36005" refreshError="1"/>
      <sheetData sheetId="36006" refreshError="1"/>
      <sheetData sheetId="36007" refreshError="1"/>
      <sheetData sheetId="36008" refreshError="1"/>
      <sheetData sheetId="36009" refreshError="1"/>
      <sheetData sheetId="36010" refreshError="1"/>
      <sheetData sheetId="36011" refreshError="1"/>
      <sheetData sheetId="36012" refreshError="1"/>
      <sheetData sheetId="36013" refreshError="1"/>
      <sheetData sheetId="36014" refreshError="1"/>
      <sheetData sheetId="36015" refreshError="1"/>
      <sheetData sheetId="36016" refreshError="1"/>
      <sheetData sheetId="36017" refreshError="1"/>
      <sheetData sheetId="36018" refreshError="1"/>
      <sheetData sheetId="36019" refreshError="1"/>
      <sheetData sheetId="36020" refreshError="1"/>
      <sheetData sheetId="36021" refreshError="1"/>
      <sheetData sheetId="36022" refreshError="1"/>
      <sheetData sheetId="36023" refreshError="1"/>
      <sheetData sheetId="36024" refreshError="1"/>
      <sheetData sheetId="36025" refreshError="1"/>
      <sheetData sheetId="36026" refreshError="1"/>
      <sheetData sheetId="36027" refreshError="1"/>
      <sheetData sheetId="36028" refreshError="1"/>
      <sheetData sheetId="36029" refreshError="1"/>
      <sheetData sheetId="36030" refreshError="1"/>
      <sheetData sheetId="36031" refreshError="1"/>
      <sheetData sheetId="36032" refreshError="1"/>
      <sheetData sheetId="36033" refreshError="1"/>
      <sheetData sheetId="36034" refreshError="1"/>
      <sheetData sheetId="36035" refreshError="1"/>
      <sheetData sheetId="36036" refreshError="1"/>
      <sheetData sheetId="36037" refreshError="1"/>
      <sheetData sheetId="36038" refreshError="1"/>
      <sheetData sheetId="36039" refreshError="1"/>
      <sheetData sheetId="36040" refreshError="1"/>
      <sheetData sheetId="36041" refreshError="1"/>
      <sheetData sheetId="36042" refreshError="1"/>
      <sheetData sheetId="36043" refreshError="1"/>
      <sheetData sheetId="36044" refreshError="1"/>
      <sheetData sheetId="36045" refreshError="1"/>
      <sheetData sheetId="36046" refreshError="1"/>
      <sheetData sheetId="36047" refreshError="1"/>
      <sheetData sheetId="36048" refreshError="1"/>
      <sheetData sheetId="36049" refreshError="1"/>
      <sheetData sheetId="36050" refreshError="1"/>
      <sheetData sheetId="36051" refreshError="1"/>
      <sheetData sheetId="36052" refreshError="1"/>
      <sheetData sheetId="36053" refreshError="1"/>
      <sheetData sheetId="36054" refreshError="1"/>
      <sheetData sheetId="36055" refreshError="1"/>
      <sheetData sheetId="36056" refreshError="1"/>
      <sheetData sheetId="36057" refreshError="1"/>
      <sheetData sheetId="36058" refreshError="1"/>
      <sheetData sheetId="36059" refreshError="1"/>
      <sheetData sheetId="36060" refreshError="1"/>
      <sheetData sheetId="36061" refreshError="1"/>
      <sheetData sheetId="36062" refreshError="1"/>
      <sheetData sheetId="36063" refreshError="1"/>
      <sheetData sheetId="36064" refreshError="1"/>
      <sheetData sheetId="36065" refreshError="1"/>
      <sheetData sheetId="36066" refreshError="1"/>
      <sheetData sheetId="36067" refreshError="1"/>
      <sheetData sheetId="36068" refreshError="1"/>
      <sheetData sheetId="36069" refreshError="1"/>
      <sheetData sheetId="36070" refreshError="1"/>
      <sheetData sheetId="36071" refreshError="1"/>
      <sheetData sheetId="36072" refreshError="1"/>
      <sheetData sheetId="36073" refreshError="1"/>
      <sheetData sheetId="36074" refreshError="1"/>
      <sheetData sheetId="36075" refreshError="1"/>
      <sheetData sheetId="36076" refreshError="1"/>
      <sheetData sheetId="36077" refreshError="1"/>
      <sheetData sheetId="36078" refreshError="1"/>
      <sheetData sheetId="36079" refreshError="1"/>
      <sheetData sheetId="36080" refreshError="1"/>
      <sheetData sheetId="36081" refreshError="1"/>
      <sheetData sheetId="36082" refreshError="1"/>
      <sheetData sheetId="36083" refreshError="1"/>
      <sheetData sheetId="36084" refreshError="1"/>
      <sheetData sheetId="36085" refreshError="1"/>
      <sheetData sheetId="36086" refreshError="1"/>
      <sheetData sheetId="36087" refreshError="1"/>
      <sheetData sheetId="36088" refreshError="1"/>
      <sheetData sheetId="36089" refreshError="1"/>
      <sheetData sheetId="36090" refreshError="1"/>
      <sheetData sheetId="36091" refreshError="1"/>
      <sheetData sheetId="36092" refreshError="1"/>
      <sheetData sheetId="36093" refreshError="1"/>
      <sheetData sheetId="36094" refreshError="1"/>
      <sheetData sheetId="36095" refreshError="1"/>
      <sheetData sheetId="36096" refreshError="1"/>
      <sheetData sheetId="36097" refreshError="1"/>
      <sheetData sheetId="36098" refreshError="1"/>
      <sheetData sheetId="36099" refreshError="1"/>
      <sheetData sheetId="36100" refreshError="1"/>
      <sheetData sheetId="36101" refreshError="1"/>
      <sheetData sheetId="36102" refreshError="1"/>
      <sheetData sheetId="36103" refreshError="1"/>
      <sheetData sheetId="36104" refreshError="1"/>
      <sheetData sheetId="36105" refreshError="1"/>
      <sheetData sheetId="36106" refreshError="1"/>
      <sheetData sheetId="36107" refreshError="1"/>
      <sheetData sheetId="36108" refreshError="1"/>
      <sheetData sheetId="36109" refreshError="1"/>
      <sheetData sheetId="36110" refreshError="1"/>
      <sheetData sheetId="36111" refreshError="1"/>
      <sheetData sheetId="36112" refreshError="1"/>
      <sheetData sheetId="36113" refreshError="1"/>
      <sheetData sheetId="36114" refreshError="1"/>
      <sheetData sheetId="36115" refreshError="1"/>
      <sheetData sheetId="36116" refreshError="1"/>
      <sheetData sheetId="36117" refreshError="1"/>
      <sheetData sheetId="36118" refreshError="1"/>
      <sheetData sheetId="36119" refreshError="1"/>
      <sheetData sheetId="36120" refreshError="1"/>
      <sheetData sheetId="36121" refreshError="1"/>
      <sheetData sheetId="36122" refreshError="1"/>
      <sheetData sheetId="36123" refreshError="1"/>
      <sheetData sheetId="36124" refreshError="1"/>
      <sheetData sheetId="36125" refreshError="1"/>
      <sheetData sheetId="36126" refreshError="1"/>
      <sheetData sheetId="36127" refreshError="1"/>
      <sheetData sheetId="36128" refreshError="1"/>
      <sheetData sheetId="36129" refreshError="1"/>
      <sheetData sheetId="36130" refreshError="1"/>
      <sheetData sheetId="36131" refreshError="1"/>
      <sheetData sheetId="36132" refreshError="1"/>
      <sheetData sheetId="36133" refreshError="1"/>
      <sheetData sheetId="36134" refreshError="1"/>
      <sheetData sheetId="36135" refreshError="1"/>
      <sheetData sheetId="36136" refreshError="1"/>
      <sheetData sheetId="36137" refreshError="1"/>
      <sheetData sheetId="36138" refreshError="1"/>
      <sheetData sheetId="36139" refreshError="1"/>
      <sheetData sheetId="36140" refreshError="1"/>
      <sheetData sheetId="36141" refreshError="1"/>
      <sheetData sheetId="36142" refreshError="1"/>
      <sheetData sheetId="36143" refreshError="1"/>
      <sheetData sheetId="36144" refreshError="1"/>
      <sheetData sheetId="36145" refreshError="1"/>
      <sheetData sheetId="36146" refreshError="1"/>
      <sheetData sheetId="36147" refreshError="1"/>
      <sheetData sheetId="36148" refreshError="1"/>
      <sheetData sheetId="36149" refreshError="1"/>
      <sheetData sheetId="36150" refreshError="1"/>
      <sheetData sheetId="36151" refreshError="1"/>
      <sheetData sheetId="36152" refreshError="1"/>
      <sheetData sheetId="36153" refreshError="1"/>
      <sheetData sheetId="36154" refreshError="1"/>
      <sheetData sheetId="36155" refreshError="1"/>
      <sheetData sheetId="36156" refreshError="1"/>
      <sheetData sheetId="36157" refreshError="1"/>
      <sheetData sheetId="36158" refreshError="1"/>
      <sheetData sheetId="36159" refreshError="1"/>
      <sheetData sheetId="36160" refreshError="1"/>
      <sheetData sheetId="36161" refreshError="1"/>
      <sheetData sheetId="36162" refreshError="1"/>
      <sheetData sheetId="36163" refreshError="1"/>
      <sheetData sheetId="36164" refreshError="1"/>
      <sheetData sheetId="36165" refreshError="1"/>
      <sheetData sheetId="36166" refreshError="1"/>
      <sheetData sheetId="36167" refreshError="1"/>
      <sheetData sheetId="36168" refreshError="1"/>
      <sheetData sheetId="36169" refreshError="1"/>
      <sheetData sheetId="36170" refreshError="1"/>
      <sheetData sheetId="36171" refreshError="1"/>
      <sheetData sheetId="36172" refreshError="1"/>
      <sheetData sheetId="36173" refreshError="1"/>
      <sheetData sheetId="36174" refreshError="1"/>
      <sheetData sheetId="36175" refreshError="1"/>
      <sheetData sheetId="36176" refreshError="1"/>
      <sheetData sheetId="36177" refreshError="1"/>
      <sheetData sheetId="36178" refreshError="1"/>
      <sheetData sheetId="36179" refreshError="1"/>
      <sheetData sheetId="36180" refreshError="1"/>
      <sheetData sheetId="36181" refreshError="1"/>
      <sheetData sheetId="36182" refreshError="1"/>
      <sheetData sheetId="36183" refreshError="1"/>
      <sheetData sheetId="36184" refreshError="1"/>
      <sheetData sheetId="36185" refreshError="1"/>
      <sheetData sheetId="36186" refreshError="1"/>
      <sheetData sheetId="36187" refreshError="1"/>
      <sheetData sheetId="36188" refreshError="1"/>
      <sheetData sheetId="36189" refreshError="1"/>
      <sheetData sheetId="36190" refreshError="1"/>
      <sheetData sheetId="36191" refreshError="1"/>
      <sheetData sheetId="36192" refreshError="1"/>
      <sheetData sheetId="36193" refreshError="1"/>
      <sheetData sheetId="36194" refreshError="1"/>
      <sheetData sheetId="36195" refreshError="1"/>
      <sheetData sheetId="36196" refreshError="1"/>
      <sheetData sheetId="36197" refreshError="1"/>
      <sheetData sheetId="36198" refreshError="1"/>
      <sheetData sheetId="36199" refreshError="1"/>
      <sheetData sheetId="36200" refreshError="1"/>
      <sheetData sheetId="36201" refreshError="1"/>
      <sheetData sheetId="36202" refreshError="1"/>
      <sheetData sheetId="36203" refreshError="1"/>
      <sheetData sheetId="36204" refreshError="1"/>
      <sheetData sheetId="36205" refreshError="1"/>
      <sheetData sheetId="36206" refreshError="1"/>
      <sheetData sheetId="36207" refreshError="1"/>
      <sheetData sheetId="36208" refreshError="1"/>
      <sheetData sheetId="36209" refreshError="1"/>
      <sheetData sheetId="36210" refreshError="1"/>
      <sheetData sheetId="36211" refreshError="1"/>
      <sheetData sheetId="36212" refreshError="1"/>
      <sheetData sheetId="36213" refreshError="1"/>
      <sheetData sheetId="36214" refreshError="1"/>
      <sheetData sheetId="36215" refreshError="1"/>
      <sheetData sheetId="36216" refreshError="1"/>
      <sheetData sheetId="36217" refreshError="1"/>
      <sheetData sheetId="36218" refreshError="1"/>
      <sheetData sheetId="36219" refreshError="1"/>
      <sheetData sheetId="36220" refreshError="1"/>
      <sheetData sheetId="36221" refreshError="1"/>
      <sheetData sheetId="36222" refreshError="1"/>
      <sheetData sheetId="36223" refreshError="1"/>
      <sheetData sheetId="36224" refreshError="1"/>
      <sheetData sheetId="36225" refreshError="1"/>
      <sheetData sheetId="36226" refreshError="1"/>
      <sheetData sheetId="36227" refreshError="1"/>
      <sheetData sheetId="36228" refreshError="1"/>
      <sheetData sheetId="36229" refreshError="1"/>
      <sheetData sheetId="36230" refreshError="1"/>
      <sheetData sheetId="36231" refreshError="1"/>
      <sheetData sheetId="36232" refreshError="1"/>
      <sheetData sheetId="36233" refreshError="1"/>
      <sheetData sheetId="36234" refreshError="1"/>
      <sheetData sheetId="36235" refreshError="1"/>
      <sheetData sheetId="36236" refreshError="1"/>
      <sheetData sheetId="36237" refreshError="1"/>
      <sheetData sheetId="36238" refreshError="1"/>
      <sheetData sheetId="36239" refreshError="1"/>
      <sheetData sheetId="36240" refreshError="1"/>
      <sheetData sheetId="36241" refreshError="1"/>
      <sheetData sheetId="36242" refreshError="1"/>
      <sheetData sheetId="36243" refreshError="1"/>
      <sheetData sheetId="36244" refreshError="1"/>
      <sheetData sheetId="36245" refreshError="1"/>
      <sheetData sheetId="36246" refreshError="1"/>
      <sheetData sheetId="36247" refreshError="1"/>
      <sheetData sheetId="36248" refreshError="1"/>
      <sheetData sheetId="36249" refreshError="1"/>
      <sheetData sheetId="36250" refreshError="1"/>
      <sheetData sheetId="36251" refreshError="1"/>
      <sheetData sheetId="36252" refreshError="1"/>
      <sheetData sheetId="36253" refreshError="1"/>
      <sheetData sheetId="36254" refreshError="1"/>
      <sheetData sheetId="36255" refreshError="1"/>
      <sheetData sheetId="36256" refreshError="1"/>
      <sheetData sheetId="36257" refreshError="1"/>
      <sheetData sheetId="36258" refreshError="1"/>
      <sheetData sheetId="36259" refreshError="1"/>
      <sheetData sheetId="36260" refreshError="1"/>
      <sheetData sheetId="36261" refreshError="1"/>
      <sheetData sheetId="36262" refreshError="1"/>
      <sheetData sheetId="36263" refreshError="1"/>
      <sheetData sheetId="36264" refreshError="1"/>
      <sheetData sheetId="36265" refreshError="1"/>
      <sheetData sheetId="36266" refreshError="1"/>
      <sheetData sheetId="36267" refreshError="1"/>
      <sheetData sheetId="36268" refreshError="1"/>
      <sheetData sheetId="36269" refreshError="1"/>
      <sheetData sheetId="36270" refreshError="1"/>
      <sheetData sheetId="36271" refreshError="1"/>
      <sheetData sheetId="36272" refreshError="1"/>
      <sheetData sheetId="36273" refreshError="1"/>
      <sheetData sheetId="36274" refreshError="1"/>
      <sheetData sheetId="36275" refreshError="1"/>
      <sheetData sheetId="36276" refreshError="1"/>
      <sheetData sheetId="36277" refreshError="1"/>
      <sheetData sheetId="36278" refreshError="1"/>
      <sheetData sheetId="36279" refreshError="1"/>
      <sheetData sheetId="36280" refreshError="1"/>
      <sheetData sheetId="36281" refreshError="1"/>
      <sheetData sheetId="36282" refreshError="1"/>
      <sheetData sheetId="36283" refreshError="1"/>
      <sheetData sheetId="36284" refreshError="1"/>
      <sheetData sheetId="36285" refreshError="1"/>
      <sheetData sheetId="36286" refreshError="1"/>
      <sheetData sheetId="36287" refreshError="1"/>
      <sheetData sheetId="36288" refreshError="1"/>
      <sheetData sheetId="36289" refreshError="1"/>
      <sheetData sheetId="36290" refreshError="1"/>
      <sheetData sheetId="36291" refreshError="1"/>
      <sheetData sheetId="36292" refreshError="1"/>
      <sheetData sheetId="36293" refreshError="1"/>
      <sheetData sheetId="36294" refreshError="1"/>
      <sheetData sheetId="36295" refreshError="1"/>
      <sheetData sheetId="36296" refreshError="1"/>
      <sheetData sheetId="36297" refreshError="1"/>
      <sheetData sheetId="36298" refreshError="1"/>
      <sheetData sheetId="36299" refreshError="1"/>
      <sheetData sheetId="36300" refreshError="1"/>
      <sheetData sheetId="36301" refreshError="1"/>
      <sheetData sheetId="36302" refreshError="1"/>
      <sheetData sheetId="36303" refreshError="1"/>
      <sheetData sheetId="36304" refreshError="1"/>
      <sheetData sheetId="36305" refreshError="1"/>
      <sheetData sheetId="36306" refreshError="1"/>
      <sheetData sheetId="36307" refreshError="1"/>
      <sheetData sheetId="36308" refreshError="1"/>
      <sheetData sheetId="36309" refreshError="1"/>
      <sheetData sheetId="36310" refreshError="1"/>
      <sheetData sheetId="36311" refreshError="1"/>
      <sheetData sheetId="36312" refreshError="1"/>
      <sheetData sheetId="36313" refreshError="1"/>
      <sheetData sheetId="36314" refreshError="1"/>
      <sheetData sheetId="36315" refreshError="1"/>
      <sheetData sheetId="36316" refreshError="1"/>
      <sheetData sheetId="36317" refreshError="1"/>
      <sheetData sheetId="36318" refreshError="1"/>
      <sheetData sheetId="36319" refreshError="1"/>
      <sheetData sheetId="36320" refreshError="1"/>
      <sheetData sheetId="36321" refreshError="1"/>
      <sheetData sheetId="36322" refreshError="1"/>
      <sheetData sheetId="36323" refreshError="1"/>
      <sheetData sheetId="36324" refreshError="1"/>
      <sheetData sheetId="36325" refreshError="1"/>
      <sheetData sheetId="36326" refreshError="1"/>
      <sheetData sheetId="36327" refreshError="1"/>
      <sheetData sheetId="36328" refreshError="1"/>
      <sheetData sheetId="36329" refreshError="1"/>
      <sheetData sheetId="36330" refreshError="1"/>
      <sheetData sheetId="36331" refreshError="1"/>
      <sheetData sheetId="36332" refreshError="1"/>
      <sheetData sheetId="36333" refreshError="1"/>
      <sheetData sheetId="36334" refreshError="1"/>
      <sheetData sheetId="36335" refreshError="1"/>
      <sheetData sheetId="36336" refreshError="1"/>
      <sheetData sheetId="36337" refreshError="1"/>
      <sheetData sheetId="36338" refreshError="1"/>
      <sheetData sheetId="36339" refreshError="1"/>
      <sheetData sheetId="36340" refreshError="1"/>
      <sheetData sheetId="36341" refreshError="1"/>
      <sheetData sheetId="36342" refreshError="1"/>
      <sheetData sheetId="36343" refreshError="1"/>
      <sheetData sheetId="36344" refreshError="1"/>
      <sheetData sheetId="36345" refreshError="1"/>
      <sheetData sheetId="36346" refreshError="1"/>
      <sheetData sheetId="36347" refreshError="1"/>
      <sheetData sheetId="36348" refreshError="1"/>
      <sheetData sheetId="36349" refreshError="1"/>
      <sheetData sheetId="36350" refreshError="1"/>
      <sheetData sheetId="36351" refreshError="1"/>
      <sheetData sheetId="36352" refreshError="1"/>
      <sheetData sheetId="36353" refreshError="1"/>
      <sheetData sheetId="36354" refreshError="1"/>
      <sheetData sheetId="36355" refreshError="1"/>
      <sheetData sheetId="36356" refreshError="1"/>
      <sheetData sheetId="36357" refreshError="1"/>
      <sheetData sheetId="36358" refreshError="1"/>
      <sheetData sheetId="36359" refreshError="1"/>
      <sheetData sheetId="36360" refreshError="1"/>
      <sheetData sheetId="36361" refreshError="1"/>
      <sheetData sheetId="36362" refreshError="1"/>
      <sheetData sheetId="36363" refreshError="1"/>
      <sheetData sheetId="36364" refreshError="1"/>
      <sheetData sheetId="36365" refreshError="1"/>
      <sheetData sheetId="36366" refreshError="1"/>
      <sheetData sheetId="36367" refreshError="1"/>
      <sheetData sheetId="36368" refreshError="1"/>
      <sheetData sheetId="36369" refreshError="1"/>
      <sheetData sheetId="36370" refreshError="1"/>
      <sheetData sheetId="36371" refreshError="1"/>
      <sheetData sheetId="36372" refreshError="1"/>
      <sheetData sheetId="36373" refreshError="1"/>
      <sheetData sheetId="36374" refreshError="1"/>
      <sheetData sheetId="36375" refreshError="1"/>
      <sheetData sheetId="36376" refreshError="1"/>
      <sheetData sheetId="36377" refreshError="1"/>
      <sheetData sheetId="36378" refreshError="1"/>
      <sheetData sheetId="36379" refreshError="1"/>
      <sheetData sheetId="36380" refreshError="1"/>
      <sheetData sheetId="36381" refreshError="1"/>
      <sheetData sheetId="36382" refreshError="1"/>
      <sheetData sheetId="36383" refreshError="1"/>
      <sheetData sheetId="36384" refreshError="1"/>
      <sheetData sheetId="36385" refreshError="1"/>
      <sheetData sheetId="36386" refreshError="1"/>
      <sheetData sheetId="36387" refreshError="1"/>
      <sheetData sheetId="36388" refreshError="1"/>
      <sheetData sheetId="36389" refreshError="1"/>
      <sheetData sheetId="36390" refreshError="1"/>
      <sheetData sheetId="36391" refreshError="1"/>
      <sheetData sheetId="36392" refreshError="1"/>
      <sheetData sheetId="36393" refreshError="1"/>
      <sheetData sheetId="36394" refreshError="1"/>
      <sheetData sheetId="36395" refreshError="1"/>
      <sheetData sheetId="36396" refreshError="1"/>
      <sheetData sheetId="36397" refreshError="1"/>
      <sheetData sheetId="36398" refreshError="1"/>
      <sheetData sheetId="36399" refreshError="1"/>
      <sheetData sheetId="36400" refreshError="1"/>
      <sheetData sheetId="36401" refreshError="1"/>
      <sheetData sheetId="36402" refreshError="1"/>
      <sheetData sheetId="36403" refreshError="1"/>
      <sheetData sheetId="36404" refreshError="1"/>
      <sheetData sheetId="36405" refreshError="1"/>
      <sheetData sheetId="36406" refreshError="1"/>
      <sheetData sheetId="36407" refreshError="1"/>
      <sheetData sheetId="36408" refreshError="1"/>
      <sheetData sheetId="36409" refreshError="1"/>
      <sheetData sheetId="36410" refreshError="1"/>
      <sheetData sheetId="36411" refreshError="1"/>
      <sheetData sheetId="36412" refreshError="1"/>
      <sheetData sheetId="36413" refreshError="1"/>
      <sheetData sheetId="36414" refreshError="1"/>
      <sheetData sheetId="36415" refreshError="1"/>
      <sheetData sheetId="36416" refreshError="1"/>
      <sheetData sheetId="36417" refreshError="1"/>
      <sheetData sheetId="36418" refreshError="1"/>
      <sheetData sheetId="36419" refreshError="1"/>
      <sheetData sheetId="36420" refreshError="1"/>
      <sheetData sheetId="36421" refreshError="1"/>
      <sheetData sheetId="36422" refreshError="1"/>
      <sheetData sheetId="36423" refreshError="1"/>
      <sheetData sheetId="36424" refreshError="1"/>
      <sheetData sheetId="36425" refreshError="1"/>
      <sheetData sheetId="36426" refreshError="1"/>
      <sheetData sheetId="36427" refreshError="1"/>
      <sheetData sheetId="36428" refreshError="1"/>
      <sheetData sheetId="36429" refreshError="1"/>
      <sheetData sheetId="36430" refreshError="1"/>
      <sheetData sheetId="36431" refreshError="1"/>
      <sheetData sheetId="36432" refreshError="1"/>
      <sheetData sheetId="36433" refreshError="1"/>
      <sheetData sheetId="36434" refreshError="1"/>
      <sheetData sheetId="36435" refreshError="1"/>
      <sheetData sheetId="36436" refreshError="1"/>
      <sheetData sheetId="36437" refreshError="1"/>
      <sheetData sheetId="36438" refreshError="1"/>
      <sheetData sheetId="36439" refreshError="1"/>
      <sheetData sheetId="36440" refreshError="1"/>
      <sheetData sheetId="36441" refreshError="1"/>
      <sheetData sheetId="36442" refreshError="1"/>
      <sheetData sheetId="36443" refreshError="1"/>
      <sheetData sheetId="36444" refreshError="1"/>
      <sheetData sheetId="36445" refreshError="1"/>
      <sheetData sheetId="36446" refreshError="1"/>
      <sheetData sheetId="36447" refreshError="1"/>
      <sheetData sheetId="36448" refreshError="1"/>
      <sheetData sheetId="36449" refreshError="1"/>
      <sheetData sheetId="36450" refreshError="1"/>
      <sheetData sheetId="36451" refreshError="1"/>
      <sheetData sheetId="36452" refreshError="1"/>
      <sheetData sheetId="36453" refreshError="1"/>
      <sheetData sheetId="36454" refreshError="1"/>
      <sheetData sheetId="36455" refreshError="1"/>
      <sheetData sheetId="36456" refreshError="1"/>
      <sheetData sheetId="36457" refreshError="1"/>
      <sheetData sheetId="36458" refreshError="1"/>
      <sheetData sheetId="36459" refreshError="1"/>
      <sheetData sheetId="36460" refreshError="1"/>
      <sheetData sheetId="36461" refreshError="1"/>
      <sheetData sheetId="36462" refreshError="1"/>
      <sheetData sheetId="36463" refreshError="1"/>
      <sheetData sheetId="36464" refreshError="1"/>
      <sheetData sheetId="36465" refreshError="1"/>
      <sheetData sheetId="36466" refreshError="1"/>
      <sheetData sheetId="36467" refreshError="1"/>
      <sheetData sheetId="36468" refreshError="1"/>
      <sheetData sheetId="36469" refreshError="1"/>
      <sheetData sheetId="36470" refreshError="1"/>
      <sheetData sheetId="36471" refreshError="1"/>
      <sheetData sheetId="36472" refreshError="1"/>
      <sheetData sheetId="36473" refreshError="1"/>
      <sheetData sheetId="36474" refreshError="1"/>
      <sheetData sheetId="36475" refreshError="1"/>
      <sheetData sheetId="36476" refreshError="1"/>
      <sheetData sheetId="36477" refreshError="1"/>
      <sheetData sheetId="36478" refreshError="1"/>
      <sheetData sheetId="36479" refreshError="1"/>
      <sheetData sheetId="36480" refreshError="1"/>
      <sheetData sheetId="36481" refreshError="1"/>
      <sheetData sheetId="36482" refreshError="1"/>
      <sheetData sheetId="36483" refreshError="1"/>
      <sheetData sheetId="36484" refreshError="1"/>
      <sheetData sheetId="36485" refreshError="1"/>
      <sheetData sheetId="36486" refreshError="1"/>
      <sheetData sheetId="36487" refreshError="1"/>
      <sheetData sheetId="36488" refreshError="1"/>
      <sheetData sheetId="36489" refreshError="1"/>
      <sheetData sheetId="36490" refreshError="1"/>
      <sheetData sheetId="36491" refreshError="1"/>
      <sheetData sheetId="36492" refreshError="1"/>
      <sheetData sheetId="36493" refreshError="1"/>
      <sheetData sheetId="36494" refreshError="1"/>
      <sheetData sheetId="36495" refreshError="1"/>
      <sheetData sheetId="36496" refreshError="1"/>
      <sheetData sheetId="36497" refreshError="1"/>
      <sheetData sheetId="36498" refreshError="1"/>
      <sheetData sheetId="36499" refreshError="1"/>
      <sheetData sheetId="36500" refreshError="1"/>
      <sheetData sheetId="36501" refreshError="1"/>
      <sheetData sheetId="36502" refreshError="1"/>
      <sheetData sheetId="36503" refreshError="1"/>
      <sheetData sheetId="36504" refreshError="1"/>
      <sheetData sheetId="36505" refreshError="1"/>
      <sheetData sheetId="36506" refreshError="1"/>
      <sheetData sheetId="36507" refreshError="1"/>
      <sheetData sheetId="36508" refreshError="1"/>
      <sheetData sheetId="36509" refreshError="1"/>
      <sheetData sheetId="36510" refreshError="1"/>
      <sheetData sheetId="36511" refreshError="1"/>
      <sheetData sheetId="36512" refreshError="1"/>
      <sheetData sheetId="36513" refreshError="1"/>
      <sheetData sheetId="36514" refreshError="1"/>
      <sheetData sheetId="36515" refreshError="1"/>
      <sheetData sheetId="36516" refreshError="1"/>
      <sheetData sheetId="36517" refreshError="1"/>
      <sheetData sheetId="36518" refreshError="1"/>
      <sheetData sheetId="36519" refreshError="1"/>
      <sheetData sheetId="36520" refreshError="1"/>
      <sheetData sheetId="36521" refreshError="1"/>
      <sheetData sheetId="36522" refreshError="1"/>
      <sheetData sheetId="36523" refreshError="1"/>
      <sheetData sheetId="36524" refreshError="1"/>
      <sheetData sheetId="36525" refreshError="1"/>
      <sheetData sheetId="36526" refreshError="1"/>
      <sheetData sheetId="36527" refreshError="1"/>
      <sheetData sheetId="36528" refreshError="1"/>
      <sheetData sheetId="36529" refreshError="1"/>
      <sheetData sheetId="36530" refreshError="1"/>
      <sheetData sheetId="36531" refreshError="1"/>
      <sheetData sheetId="36532" refreshError="1"/>
      <sheetData sheetId="36533" refreshError="1"/>
      <sheetData sheetId="36534" refreshError="1"/>
      <sheetData sheetId="36535" refreshError="1"/>
      <sheetData sheetId="36536" refreshError="1"/>
      <sheetData sheetId="36537" refreshError="1"/>
      <sheetData sheetId="36538" refreshError="1"/>
      <sheetData sheetId="36539" refreshError="1"/>
      <sheetData sheetId="36540" refreshError="1"/>
      <sheetData sheetId="36541" refreshError="1"/>
      <sheetData sheetId="36542" refreshError="1"/>
      <sheetData sheetId="36543" refreshError="1"/>
      <sheetData sheetId="36544" refreshError="1"/>
      <sheetData sheetId="36545" refreshError="1"/>
      <sheetData sheetId="36546" refreshError="1"/>
      <sheetData sheetId="36547" refreshError="1"/>
      <sheetData sheetId="36548" refreshError="1"/>
      <sheetData sheetId="36549" refreshError="1"/>
      <sheetData sheetId="36550" refreshError="1"/>
      <sheetData sheetId="36551" refreshError="1"/>
      <sheetData sheetId="36552" refreshError="1"/>
      <sheetData sheetId="36553" refreshError="1"/>
      <sheetData sheetId="36554" refreshError="1"/>
      <sheetData sheetId="36555" refreshError="1"/>
      <sheetData sheetId="36556" refreshError="1"/>
      <sheetData sheetId="36557" refreshError="1"/>
      <sheetData sheetId="36558" refreshError="1"/>
      <sheetData sheetId="36559" refreshError="1"/>
      <sheetData sheetId="36560" refreshError="1"/>
      <sheetData sheetId="36561" refreshError="1"/>
      <sheetData sheetId="36562" refreshError="1"/>
      <sheetData sheetId="36563" refreshError="1"/>
      <sheetData sheetId="36564" refreshError="1"/>
      <sheetData sheetId="36565" refreshError="1"/>
      <sheetData sheetId="36566" refreshError="1"/>
      <sheetData sheetId="36567" refreshError="1"/>
      <sheetData sheetId="36568" refreshError="1"/>
      <sheetData sheetId="36569" refreshError="1"/>
      <sheetData sheetId="36570" refreshError="1"/>
      <sheetData sheetId="36571" refreshError="1"/>
      <sheetData sheetId="36572" refreshError="1"/>
      <sheetData sheetId="36573" refreshError="1"/>
      <sheetData sheetId="36574" refreshError="1"/>
      <sheetData sheetId="36575" refreshError="1"/>
      <sheetData sheetId="36576" refreshError="1"/>
      <sheetData sheetId="36577" refreshError="1"/>
      <sheetData sheetId="36578" refreshError="1"/>
      <sheetData sheetId="36579" refreshError="1"/>
      <sheetData sheetId="36580" refreshError="1"/>
      <sheetData sheetId="36581" refreshError="1"/>
      <sheetData sheetId="36582" refreshError="1"/>
      <sheetData sheetId="36583" refreshError="1"/>
      <sheetData sheetId="36584" refreshError="1"/>
      <sheetData sheetId="36585" refreshError="1"/>
      <sheetData sheetId="36586" refreshError="1"/>
      <sheetData sheetId="36587" refreshError="1"/>
      <sheetData sheetId="36588" refreshError="1"/>
      <sheetData sheetId="36589" refreshError="1"/>
      <sheetData sheetId="36590" refreshError="1"/>
      <sheetData sheetId="36591" refreshError="1"/>
      <sheetData sheetId="36592" refreshError="1"/>
      <sheetData sheetId="36593" refreshError="1"/>
      <sheetData sheetId="36594" refreshError="1"/>
      <sheetData sheetId="36595" refreshError="1"/>
      <sheetData sheetId="36596" refreshError="1"/>
      <sheetData sheetId="36597" refreshError="1"/>
      <sheetData sheetId="36598" refreshError="1"/>
      <sheetData sheetId="36599" refreshError="1"/>
      <sheetData sheetId="36600" refreshError="1"/>
      <sheetData sheetId="36601" refreshError="1"/>
      <sheetData sheetId="36602" refreshError="1"/>
      <sheetData sheetId="36603" refreshError="1"/>
      <sheetData sheetId="36604" refreshError="1"/>
      <sheetData sheetId="36605" refreshError="1"/>
      <sheetData sheetId="36606" refreshError="1"/>
      <sheetData sheetId="36607" refreshError="1"/>
      <sheetData sheetId="36608" refreshError="1"/>
      <sheetData sheetId="36609" refreshError="1"/>
      <sheetData sheetId="36610" refreshError="1"/>
      <sheetData sheetId="36611" refreshError="1"/>
      <sheetData sheetId="36612" refreshError="1"/>
      <sheetData sheetId="36613" refreshError="1"/>
      <sheetData sheetId="36614" refreshError="1"/>
      <sheetData sheetId="36615" refreshError="1"/>
      <sheetData sheetId="36616" refreshError="1"/>
      <sheetData sheetId="36617" refreshError="1"/>
      <sheetData sheetId="36618" refreshError="1"/>
      <sheetData sheetId="36619" refreshError="1"/>
      <sheetData sheetId="36620" refreshError="1"/>
      <sheetData sheetId="36621" refreshError="1"/>
      <sheetData sheetId="36622" refreshError="1"/>
      <sheetData sheetId="36623" refreshError="1"/>
      <sheetData sheetId="36624" refreshError="1"/>
      <sheetData sheetId="36625" refreshError="1"/>
      <sheetData sheetId="36626" refreshError="1"/>
      <sheetData sheetId="36627" refreshError="1"/>
      <sheetData sheetId="36628" refreshError="1"/>
      <sheetData sheetId="36629" refreshError="1"/>
      <sheetData sheetId="36630" refreshError="1"/>
      <sheetData sheetId="36631" refreshError="1"/>
      <sheetData sheetId="36632" refreshError="1"/>
      <sheetData sheetId="36633" refreshError="1"/>
      <sheetData sheetId="36634" refreshError="1"/>
      <sheetData sheetId="36635" refreshError="1"/>
      <sheetData sheetId="36636" refreshError="1"/>
      <sheetData sheetId="36637" refreshError="1"/>
      <sheetData sheetId="36638" refreshError="1"/>
      <sheetData sheetId="36639" refreshError="1"/>
      <sheetData sheetId="36640" refreshError="1"/>
      <sheetData sheetId="36641" refreshError="1"/>
      <sheetData sheetId="36642" refreshError="1"/>
      <sheetData sheetId="36643" refreshError="1"/>
      <sheetData sheetId="36644" refreshError="1"/>
      <sheetData sheetId="36645" refreshError="1"/>
      <sheetData sheetId="36646" refreshError="1"/>
      <sheetData sheetId="36647" refreshError="1"/>
      <sheetData sheetId="36648" refreshError="1"/>
      <sheetData sheetId="36649" refreshError="1"/>
      <sheetData sheetId="36650" refreshError="1"/>
      <sheetData sheetId="36651" refreshError="1"/>
      <sheetData sheetId="36652" refreshError="1"/>
      <sheetData sheetId="36653" refreshError="1"/>
      <sheetData sheetId="36654" refreshError="1"/>
      <sheetData sheetId="36655" refreshError="1"/>
      <sheetData sheetId="36656" refreshError="1"/>
      <sheetData sheetId="36657" refreshError="1"/>
      <sheetData sheetId="36658" refreshError="1"/>
      <sheetData sheetId="36659" refreshError="1"/>
      <sheetData sheetId="36660" refreshError="1"/>
      <sheetData sheetId="36661" refreshError="1"/>
      <sheetData sheetId="36662" refreshError="1"/>
      <sheetData sheetId="36663" refreshError="1"/>
      <sheetData sheetId="36664" refreshError="1"/>
      <sheetData sheetId="36665" refreshError="1"/>
      <sheetData sheetId="36666" refreshError="1"/>
      <sheetData sheetId="36667" refreshError="1"/>
      <sheetData sheetId="36668" refreshError="1"/>
      <sheetData sheetId="36669" refreshError="1"/>
      <sheetData sheetId="36670" refreshError="1"/>
      <sheetData sheetId="36671" refreshError="1"/>
      <sheetData sheetId="36672" refreshError="1"/>
      <sheetData sheetId="36673" refreshError="1"/>
      <sheetData sheetId="36674" refreshError="1"/>
      <sheetData sheetId="36675" refreshError="1"/>
      <sheetData sheetId="36676" refreshError="1"/>
      <sheetData sheetId="36677" refreshError="1"/>
      <sheetData sheetId="36678" refreshError="1"/>
      <sheetData sheetId="36679" refreshError="1"/>
      <sheetData sheetId="36680" refreshError="1"/>
      <sheetData sheetId="36681" refreshError="1"/>
      <sheetData sheetId="36682" refreshError="1"/>
      <sheetData sheetId="36683" refreshError="1"/>
      <sheetData sheetId="36684" refreshError="1"/>
      <sheetData sheetId="36685" refreshError="1"/>
      <sheetData sheetId="36686" refreshError="1"/>
      <sheetData sheetId="36687" refreshError="1"/>
      <sheetData sheetId="36688" refreshError="1"/>
      <sheetData sheetId="36689" refreshError="1"/>
      <sheetData sheetId="36690" refreshError="1"/>
      <sheetData sheetId="36691" refreshError="1"/>
      <sheetData sheetId="36692" refreshError="1"/>
      <sheetData sheetId="36693" refreshError="1"/>
      <sheetData sheetId="36694" refreshError="1"/>
      <sheetData sheetId="36695" refreshError="1"/>
      <sheetData sheetId="36696" refreshError="1"/>
      <sheetData sheetId="36697" refreshError="1"/>
      <sheetData sheetId="36698" refreshError="1"/>
      <sheetData sheetId="36699" refreshError="1"/>
      <sheetData sheetId="36700" refreshError="1"/>
      <sheetData sheetId="36701" refreshError="1"/>
      <sheetData sheetId="36702" refreshError="1"/>
      <sheetData sheetId="36703" refreshError="1"/>
      <sheetData sheetId="36704" refreshError="1"/>
      <sheetData sheetId="36705" refreshError="1"/>
      <sheetData sheetId="36706" refreshError="1"/>
      <sheetData sheetId="36707" refreshError="1"/>
      <sheetData sheetId="36708" refreshError="1"/>
      <sheetData sheetId="36709" refreshError="1"/>
      <sheetData sheetId="36710" refreshError="1"/>
      <sheetData sheetId="36711" refreshError="1"/>
      <sheetData sheetId="36712" refreshError="1"/>
      <sheetData sheetId="36713" refreshError="1"/>
      <sheetData sheetId="36714" refreshError="1"/>
      <sheetData sheetId="36715" refreshError="1"/>
      <sheetData sheetId="36716" refreshError="1"/>
      <sheetData sheetId="36717" refreshError="1"/>
      <sheetData sheetId="36718" refreshError="1"/>
      <sheetData sheetId="36719" refreshError="1"/>
      <sheetData sheetId="36720" refreshError="1"/>
      <sheetData sheetId="36721" refreshError="1"/>
      <sheetData sheetId="36722" refreshError="1"/>
      <sheetData sheetId="36723" refreshError="1"/>
      <sheetData sheetId="36724" refreshError="1"/>
      <sheetData sheetId="36725" refreshError="1"/>
      <sheetData sheetId="36726" refreshError="1"/>
      <sheetData sheetId="36727" refreshError="1"/>
      <sheetData sheetId="36728" refreshError="1"/>
      <sheetData sheetId="36729" refreshError="1"/>
      <sheetData sheetId="36730" refreshError="1"/>
      <sheetData sheetId="36731" refreshError="1"/>
      <sheetData sheetId="36732" refreshError="1"/>
      <sheetData sheetId="36733" refreshError="1"/>
      <sheetData sheetId="36734" refreshError="1"/>
      <sheetData sheetId="36735" refreshError="1"/>
      <sheetData sheetId="36736" refreshError="1"/>
      <sheetData sheetId="36737" refreshError="1"/>
      <sheetData sheetId="36738" refreshError="1"/>
      <sheetData sheetId="36739" refreshError="1"/>
      <sheetData sheetId="36740" refreshError="1"/>
      <sheetData sheetId="36741" refreshError="1"/>
      <sheetData sheetId="36742" refreshError="1"/>
      <sheetData sheetId="36743" refreshError="1"/>
      <sheetData sheetId="36744" refreshError="1"/>
      <sheetData sheetId="36745" refreshError="1"/>
      <sheetData sheetId="36746" refreshError="1"/>
      <sheetData sheetId="36747" refreshError="1"/>
      <sheetData sheetId="36748" refreshError="1"/>
      <sheetData sheetId="36749" refreshError="1"/>
      <sheetData sheetId="36750" refreshError="1"/>
      <sheetData sheetId="36751" refreshError="1"/>
      <sheetData sheetId="36752" refreshError="1"/>
      <sheetData sheetId="36753" refreshError="1"/>
      <sheetData sheetId="36754" refreshError="1"/>
      <sheetData sheetId="36755" refreshError="1"/>
      <sheetData sheetId="36756" refreshError="1"/>
      <sheetData sheetId="36757" refreshError="1"/>
      <sheetData sheetId="36758" refreshError="1"/>
      <sheetData sheetId="36759" refreshError="1"/>
      <sheetData sheetId="36760" refreshError="1"/>
      <sheetData sheetId="36761" refreshError="1"/>
      <sheetData sheetId="36762" refreshError="1"/>
      <sheetData sheetId="36763" refreshError="1"/>
      <sheetData sheetId="36764" refreshError="1"/>
      <sheetData sheetId="36765" refreshError="1"/>
      <sheetData sheetId="36766" refreshError="1"/>
      <sheetData sheetId="36767" refreshError="1"/>
      <sheetData sheetId="36768" refreshError="1"/>
      <sheetData sheetId="36769" refreshError="1"/>
      <sheetData sheetId="36770" refreshError="1"/>
      <sheetData sheetId="36771" refreshError="1"/>
      <sheetData sheetId="36772" refreshError="1"/>
      <sheetData sheetId="36773" refreshError="1"/>
      <sheetData sheetId="36774" refreshError="1"/>
      <sheetData sheetId="36775" refreshError="1"/>
      <sheetData sheetId="36776" refreshError="1"/>
      <sheetData sheetId="36777" refreshError="1"/>
      <sheetData sheetId="36778" refreshError="1"/>
      <sheetData sheetId="36779" refreshError="1"/>
      <sheetData sheetId="36780" refreshError="1"/>
      <sheetData sheetId="36781" refreshError="1"/>
      <sheetData sheetId="36782" refreshError="1"/>
      <sheetData sheetId="36783" refreshError="1"/>
      <sheetData sheetId="36784" refreshError="1"/>
      <sheetData sheetId="36785" refreshError="1"/>
      <sheetData sheetId="36786" refreshError="1"/>
      <sheetData sheetId="36787" refreshError="1"/>
      <sheetData sheetId="36788" refreshError="1"/>
      <sheetData sheetId="36789" refreshError="1"/>
      <sheetData sheetId="36790" refreshError="1"/>
      <sheetData sheetId="36791" refreshError="1"/>
      <sheetData sheetId="36792" refreshError="1"/>
      <sheetData sheetId="36793" refreshError="1"/>
      <sheetData sheetId="36794" refreshError="1"/>
      <sheetData sheetId="36795" refreshError="1"/>
      <sheetData sheetId="36796" refreshError="1"/>
      <sheetData sheetId="36797" refreshError="1"/>
      <sheetData sheetId="36798" refreshError="1"/>
      <sheetData sheetId="36799" refreshError="1"/>
      <sheetData sheetId="36800" refreshError="1"/>
      <sheetData sheetId="36801" refreshError="1"/>
      <sheetData sheetId="36802" refreshError="1"/>
      <sheetData sheetId="36803" refreshError="1"/>
      <sheetData sheetId="36804" refreshError="1"/>
      <sheetData sheetId="36805" refreshError="1"/>
      <sheetData sheetId="36806" refreshError="1"/>
      <sheetData sheetId="36807" refreshError="1"/>
      <sheetData sheetId="36808" refreshError="1"/>
      <sheetData sheetId="36809" refreshError="1"/>
      <sheetData sheetId="36810" refreshError="1"/>
      <sheetData sheetId="36811" refreshError="1"/>
      <sheetData sheetId="36812" refreshError="1"/>
      <sheetData sheetId="36813" refreshError="1"/>
      <sheetData sheetId="36814" refreshError="1"/>
      <sheetData sheetId="36815" refreshError="1"/>
      <sheetData sheetId="36816" refreshError="1"/>
      <sheetData sheetId="36817" refreshError="1"/>
      <sheetData sheetId="36818" refreshError="1"/>
      <sheetData sheetId="36819" refreshError="1"/>
      <sheetData sheetId="36820" refreshError="1"/>
      <sheetData sheetId="36821" refreshError="1"/>
      <sheetData sheetId="36822" refreshError="1"/>
      <sheetData sheetId="36823" refreshError="1"/>
      <sheetData sheetId="36824" refreshError="1"/>
      <sheetData sheetId="36825" refreshError="1"/>
      <sheetData sheetId="36826" refreshError="1"/>
      <sheetData sheetId="36827" refreshError="1"/>
      <sheetData sheetId="36828" refreshError="1"/>
      <sheetData sheetId="36829" refreshError="1"/>
      <sheetData sheetId="36830" refreshError="1"/>
      <sheetData sheetId="36831" refreshError="1"/>
      <sheetData sheetId="36832" refreshError="1"/>
      <sheetData sheetId="36833" refreshError="1"/>
      <sheetData sheetId="36834" refreshError="1"/>
      <sheetData sheetId="36835" refreshError="1"/>
      <sheetData sheetId="36836" refreshError="1"/>
      <sheetData sheetId="36837" refreshError="1"/>
      <sheetData sheetId="36838" refreshError="1"/>
      <sheetData sheetId="36839" refreshError="1"/>
      <sheetData sheetId="36840" refreshError="1"/>
      <sheetData sheetId="36841" refreshError="1"/>
      <sheetData sheetId="36842" refreshError="1"/>
      <sheetData sheetId="36843" refreshError="1"/>
      <sheetData sheetId="36844" refreshError="1"/>
      <sheetData sheetId="36845" refreshError="1"/>
      <sheetData sheetId="36846" refreshError="1"/>
      <sheetData sheetId="36847" refreshError="1"/>
      <sheetData sheetId="36848" refreshError="1"/>
      <sheetData sheetId="36849" refreshError="1"/>
      <sheetData sheetId="36850" refreshError="1"/>
      <sheetData sheetId="36851" refreshError="1"/>
      <sheetData sheetId="36852" refreshError="1"/>
      <sheetData sheetId="36853" refreshError="1"/>
      <sheetData sheetId="36854" refreshError="1"/>
      <sheetData sheetId="36855" refreshError="1"/>
      <sheetData sheetId="36856" refreshError="1"/>
      <sheetData sheetId="36857" refreshError="1"/>
      <sheetData sheetId="36858" refreshError="1"/>
      <sheetData sheetId="36859" refreshError="1"/>
      <sheetData sheetId="36860" refreshError="1"/>
      <sheetData sheetId="36861" refreshError="1"/>
      <sheetData sheetId="36862" refreshError="1"/>
      <sheetData sheetId="36863" refreshError="1"/>
      <sheetData sheetId="36864" refreshError="1"/>
      <sheetData sheetId="36865" refreshError="1"/>
      <sheetData sheetId="36866" refreshError="1"/>
      <sheetData sheetId="36867" refreshError="1"/>
      <sheetData sheetId="36868" refreshError="1"/>
      <sheetData sheetId="36869" refreshError="1"/>
      <sheetData sheetId="36870" refreshError="1"/>
      <sheetData sheetId="36871" refreshError="1"/>
      <sheetData sheetId="36872" refreshError="1"/>
      <sheetData sheetId="36873" refreshError="1"/>
      <sheetData sheetId="36874" refreshError="1"/>
      <sheetData sheetId="36875" refreshError="1"/>
      <sheetData sheetId="36876" refreshError="1"/>
      <sheetData sheetId="36877" refreshError="1"/>
      <sheetData sheetId="36878" refreshError="1"/>
      <sheetData sheetId="36879" refreshError="1"/>
      <sheetData sheetId="36880" refreshError="1"/>
      <sheetData sheetId="36881" refreshError="1"/>
      <sheetData sheetId="36882" refreshError="1"/>
      <sheetData sheetId="36883" refreshError="1"/>
      <sheetData sheetId="36884" refreshError="1"/>
      <sheetData sheetId="36885" refreshError="1"/>
      <sheetData sheetId="36886" refreshError="1"/>
      <sheetData sheetId="36887" refreshError="1"/>
      <sheetData sheetId="36888" refreshError="1"/>
      <sheetData sheetId="36889" refreshError="1"/>
      <sheetData sheetId="36890" refreshError="1"/>
      <sheetData sheetId="36891" refreshError="1"/>
      <sheetData sheetId="36892" refreshError="1"/>
      <sheetData sheetId="36893" refreshError="1"/>
      <sheetData sheetId="36894" refreshError="1"/>
      <sheetData sheetId="36895" refreshError="1"/>
      <sheetData sheetId="36896" refreshError="1"/>
      <sheetData sheetId="36897" refreshError="1"/>
      <sheetData sheetId="36898" refreshError="1"/>
      <sheetData sheetId="36899" refreshError="1"/>
      <sheetData sheetId="36900" refreshError="1"/>
      <sheetData sheetId="36901" refreshError="1"/>
      <sheetData sheetId="36902" refreshError="1"/>
      <sheetData sheetId="36903" refreshError="1"/>
      <sheetData sheetId="36904" refreshError="1"/>
      <sheetData sheetId="36905" refreshError="1"/>
      <sheetData sheetId="36906" refreshError="1"/>
      <sheetData sheetId="36907" refreshError="1"/>
      <sheetData sheetId="36908" refreshError="1"/>
      <sheetData sheetId="36909" refreshError="1"/>
      <sheetData sheetId="36910" refreshError="1"/>
      <sheetData sheetId="36911" refreshError="1"/>
      <sheetData sheetId="36912" refreshError="1"/>
      <sheetData sheetId="36913" refreshError="1"/>
      <sheetData sheetId="36914" refreshError="1"/>
      <sheetData sheetId="36915" refreshError="1"/>
      <sheetData sheetId="36916" refreshError="1"/>
      <sheetData sheetId="36917" refreshError="1"/>
      <sheetData sheetId="36918" refreshError="1"/>
      <sheetData sheetId="36919" refreshError="1"/>
      <sheetData sheetId="36920" refreshError="1"/>
      <sheetData sheetId="36921" refreshError="1"/>
      <sheetData sheetId="36922" refreshError="1"/>
      <sheetData sheetId="36923" refreshError="1"/>
      <sheetData sheetId="36924" refreshError="1"/>
      <sheetData sheetId="36925" refreshError="1"/>
      <sheetData sheetId="36926" refreshError="1"/>
      <sheetData sheetId="36927" refreshError="1"/>
      <sheetData sheetId="36928" refreshError="1"/>
      <sheetData sheetId="36929" refreshError="1"/>
      <sheetData sheetId="36930" refreshError="1"/>
      <sheetData sheetId="36931" refreshError="1"/>
      <sheetData sheetId="36932" refreshError="1"/>
      <sheetData sheetId="36933" refreshError="1"/>
      <sheetData sheetId="36934" refreshError="1"/>
      <sheetData sheetId="36935" refreshError="1"/>
      <sheetData sheetId="36936" refreshError="1"/>
      <sheetData sheetId="36937" refreshError="1"/>
      <sheetData sheetId="36938" refreshError="1"/>
      <sheetData sheetId="36939" refreshError="1"/>
      <sheetData sheetId="36940" refreshError="1"/>
      <sheetData sheetId="36941" refreshError="1"/>
      <sheetData sheetId="36942" refreshError="1"/>
      <sheetData sheetId="36943" refreshError="1"/>
      <sheetData sheetId="36944" refreshError="1"/>
      <sheetData sheetId="36945" refreshError="1"/>
      <sheetData sheetId="36946" refreshError="1"/>
      <sheetData sheetId="36947" refreshError="1"/>
      <sheetData sheetId="36948" refreshError="1"/>
      <sheetData sheetId="36949" refreshError="1"/>
      <sheetData sheetId="36950" refreshError="1"/>
      <sheetData sheetId="36951" refreshError="1"/>
      <sheetData sheetId="36952" refreshError="1"/>
      <sheetData sheetId="36953" refreshError="1"/>
      <sheetData sheetId="36954" refreshError="1"/>
      <sheetData sheetId="36955" refreshError="1"/>
      <sheetData sheetId="36956" refreshError="1"/>
      <sheetData sheetId="36957" refreshError="1"/>
      <sheetData sheetId="36958" refreshError="1"/>
      <sheetData sheetId="36959" refreshError="1"/>
      <sheetData sheetId="36960" refreshError="1"/>
      <sheetData sheetId="36961" refreshError="1"/>
      <sheetData sheetId="36962" refreshError="1"/>
      <sheetData sheetId="36963" refreshError="1"/>
      <sheetData sheetId="36964" refreshError="1"/>
      <sheetData sheetId="36965" refreshError="1"/>
      <sheetData sheetId="36966" refreshError="1"/>
      <sheetData sheetId="36967" refreshError="1"/>
      <sheetData sheetId="36968" refreshError="1"/>
      <sheetData sheetId="36969" refreshError="1"/>
      <sheetData sheetId="36970" refreshError="1"/>
      <sheetData sheetId="36971" refreshError="1"/>
      <sheetData sheetId="36972" refreshError="1"/>
      <sheetData sheetId="36973" refreshError="1"/>
      <sheetData sheetId="36974" refreshError="1"/>
      <sheetData sheetId="36975" refreshError="1"/>
      <sheetData sheetId="36976" refreshError="1"/>
      <sheetData sheetId="36977" refreshError="1"/>
      <sheetData sheetId="36978" refreshError="1"/>
      <sheetData sheetId="36979" refreshError="1"/>
      <sheetData sheetId="36980" refreshError="1"/>
      <sheetData sheetId="36981" refreshError="1"/>
      <sheetData sheetId="36982" refreshError="1"/>
      <sheetData sheetId="36983" refreshError="1"/>
      <sheetData sheetId="36984" refreshError="1"/>
      <sheetData sheetId="36985" refreshError="1"/>
      <sheetData sheetId="36986" refreshError="1"/>
      <sheetData sheetId="36987" refreshError="1"/>
      <sheetData sheetId="36988" refreshError="1"/>
      <sheetData sheetId="36989" refreshError="1"/>
      <sheetData sheetId="36990" refreshError="1"/>
      <sheetData sheetId="36991" refreshError="1"/>
      <sheetData sheetId="36992" refreshError="1"/>
      <sheetData sheetId="36993" refreshError="1"/>
      <sheetData sheetId="36994" refreshError="1"/>
      <sheetData sheetId="36995" refreshError="1"/>
      <sheetData sheetId="36996" refreshError="1"/>
      <sheetData sheetId="36997" refreshError="1"/>
      <sheetData sheetId="36998" refreshError="1"/>
      <sheetData sheetId="36999" refreshError="1"/>
      <sheetData sheetId="37000" refreshError="1"/>
      <sheetData sheetId="37001" refreshError="1"/>
      <sheetData sheetId="37002" refreshError="1"/>
      <sheetData sheetId="37003" refreshError="1"/>
      <sheetData sheetId="37004" refreshError="1"/>
      <sheetData sheetId="37005" refreshError="1"/>
      <sheetData sheetId="37006" refreshError="1"/>
      <sheetData sheetId="37007" refreshError="1"/>
      <sheetData sheetId="37008" refreshError="1"/>
      <sheetData sheetId="37009" refreshError="1"/>
      <sheetData sheetId="37010" refreshError="1"/>
      <sheetData sheetId="37011" refreshError="1"/>
      <sheetData sheetId="37012" refreshError="1"/>
      <sheetData sheetId="37013" refreshError="1"/>
      <sheetData sheetId="37014" refreshError="1"/>
      <sheetData sheetId="37015" refreshError="1"/>
      <sheetData sheetId="37016" refreshError="1"/>
      <sheetData sheetId="37017" refreshError="1"/>
      <sheetData sheetId="37018" refreshError="1"/>
      <sheetData sheetId="37019" refreshError="1"/>
      <sheetData sheetId="37020" refreshError="1"/>
      <sheetData sheetId="37021" refreshError="1"/>
      <sheetData sheetId="37022" refreshError="1"/>
      <sheetData sheetId="37023" refreshError="1"/>
      <sheetData sheetId="37024" refreshError="1"/>
      <sheetData sheetId="37025" refreshError="1"/>
      <sheetData sheetId="37026" refreshError="1"/>
      <sheetData sheetId="37027" refreshError="1"/>
      <sheetData sheetId="37028" refreshError="1"/>
      <sheetData sheetId="37029" refreshError="1"/>
      <sheetData sheetId="37030" refreshError="1"/>
      <sheetData sheetId="37031" refreshError="1"/>
      <sheetData sheetId="37032" refreshError="1"/>
      <sheetData sheetId="37033" refreshError="1"/>
      <sheetData sheetId="37034" refreshError="1"/>
      <sheetData sheetId="37035" refreshError="1"/>
      <sheetData sheetId="37036" refreshError="1"/>
      <sheetData sheetId="37037" refreshError="1"/>
      <sheetData sheetId="37038" refreshError="1"/>
      <sheetData sheetId="37039" refreshError="1"/>
      <sheetData sheetId="37040" refreshError="1"/>
      <sheetData sheetId="37041" refreshError="1"/>
      <sheetData sheetId="37042" refreshError="1"/>
      <sheetData sheetId="37043" refreshError="1"/>
      <sheetData sheetId="37044" refreshError="1"/>
      <sheetData sheetId="37045" refreshError="1"/>
      <sheetData sheetId="37046" refreshError="1"/>
      <sheetData sheetId="37047" refreshError="1"/>
      <sheetData sheetId="37048" refreshError="1"/>
      <sheetData sheetId="37049" refreshError="1"/>
      <sheetData sheetId="37050" refreshError="1"/>
      <sheetData sheetId="37051" refreshError="1"/>
      <sheetData sheetId="37052" refreshError="1"/>
      <sheetData sheetId="37053" refreshError="1"/>
      <sheetData sheetId="37054" refreshError="1"/>
      <sheetData sheetId="37055" refreshError="1"/>
      <sheetData sheetId="37056" refreshError="1"/>
      <sheetData sheetId="37057" refreshError="1"/>
      <sheetData sheetId="37058" refreshError="1"/>
      <sheetData sheetId="37059" refreshError="1"/>
      <sheetData sheetId="37060" refreshError="1"/>
      <sheetData sheetId="37061" refreshError="1"/>
      <sheetData sheetId="37062" refreshError="1"/>
      <sheetData sheetId="37063" refreshError="1"/>
      <sheetData sheetId="37064" refreshError="1"/>
      <sheetData sheetId="37065" refreshError="1"/>
      <sheetData sheetId="37066" refreshError="1"/>
      <sheetData sheetId="37067" refreshError="1"/>
      <sheetData sheetId="37068" refreshError="1"/>
      <sheetData sheetId="37069" refreshError="1"/>
      <sheetData sheetId="37070" refreshError="1"/>
      <sheetData sheetId="37071" refreshError="1"/>
      <sheetData sheetId="37072" refreshError="1"/>
      <sheetData sheetId="37073" refreshError="1"/>
      <sheetData sheetId="37074" refreshError="1"/>
      <sheetData sheetId="37075" refreshError="1"/>
      <sheetData sheetId="37076" refreshError="1"/>
      <sheetData sheetId="37077" refreshError="1"/>
      <sheetData sheetId="37078" refreshError="1"/>
      <sheetData sheetId="37079" refreshError="1"/>
      <sheetData sheetId="37080" refreshError="1"/>
      <sheetData sheetId="37081" refreshError="1"/>
      <sheetData sheetId="37082" refreshError="1"/>
      <sheetData sheetId="37083" refreshError="1"/>
      <sheetData sheetId="37084" refreshError="1"/>
      <sheetData sheetId="37085" refreshError="1"/>
      <sheetData sheetId="37086" refreshError="1"/>
      <sheetData sheetId="37087" refreshError="1"/>
      <sheetData sheetId="37088" refreshError="1"/>
      <sheetData sheetId="37089" refreshError="1"/>
      <sheetData sheetId="37090" refreshError="1"/>
      <sheetData sheetId="37091" refreshError="1"/>
      <sheetData sheetId="37092" refreshError="1"/>
      <sheetData sheetId="37093" refreshError="1"/>
      <sheetData sheetId="37094" refreshError="1"/>
      <sheetData sheetId="37095" refreshError="1"/>
      <sheetData sheetId="37096" refreshError="1"/>
      <sheetData sheetId="37097" refreshError="1"/>
      <sheetData sheetId="37098" refreshError="1"/>
      <sheetData sheetId="37099" refreshError="1"/>
      <sheetData sheetId="37100" refreshError="1"/>
      <sheetData sheetId="37101" refreshError="1"/>
      <sheetData sheetId="37102" refreshError="1"/>
      <sheetData sheetId="37103" refreshError="1"/>
      <sheetData sheetId="37104" refreshError="1"/>
      <sheetData sheetId="37105" refreshError="1"/>
      <sheetData sheetId="37106" refreshError="1"/>
      <sheetData sheetId="37107" refreshError="1"/>
      <sheetData sheetId="37108" refreshError="1"/>
      <sheetData sheetId="37109" refreshError="1"/>
      <sheetData sheetId="37110" refreshError="1"/>
      <sheetData sheetId="37111" refreshError="1"/>
      <sheetData sheetId="37112" refreshError="1"/>
      <sheetData sheetId="37113" refreshError="1"/>
      <sheetData sheetId="37114" refreshError="1"/>
      <sheetData sheetId="37115" refreshError="1"/>
      <sheetData sheetId="37116" refreshError="1"/>
      <sheetData sheetId="37117" refreshError="1"/>
      <sheetData sheetId="37118" refreshError="1"/>
      <sheetData sheetId="37119" refreshError="1"/>
      <sheetData sheetId="37120" refreshError="1"/>
      <sheetData sheetId="37121" refreshError="1"/>
      <sheetData sheetId="37122" refreshError="1"/>
      <sheetData sheetId="37123" refreshError="1"/>
      <sheetData sheetId="37124" refreshError="1"/>
      <sheetData sheetId="37125" refreshError="1"/>
      <sheetData sheetId="37126" refreshError="1"/>
      <sheetData sheetId="37127" refreshError="1"/>
      <sheetData sheetId="37128" refreshError="1"/>
      <sheetData sheetId="37129" refreshError="1"/>
      <sheetData sheetId="37130" refreshError="1"/>
      <sheetData sheetId="37131" refreshError="1"/>
      <sheetData sheetId="37132" refreshError="1"/>
      <sheetData sheetId="37133" refreshError="1"/>
      <sheetData sheetId="37134" refreshError="1"/>
      <sheetData sheetId="37135" refreshError="1"/>
      <sheetData sheetId="37136" refreshError="1"/>
      <sheetData sheetId="37137" refreshError="1"/>
      <sheetData sheetId="37138" refreshError="1"/>
      <sheetData sheetId="37139" refreshError="1"/>
      <sheetData sheetId="37140" refreshError="1"/>
      <sheetData sheetId="37141" refreshError="1"/>
      <sheetData sheetId="37142" refreshError="1"/>
      <sheetData sheetId="37143" refreshError="1"/>
      <sheetData sheetId="37144" refreshError="1"/>
      <sheetData sheetId="37145" refreshError="1"/>
      <sheetData sheetId="37146" refreshError="1"/>
      <sheetData sheetId="37147" refreshError="1"/>
      <sheetData sheetId="37148" refreshError="1"/>
      <sheetData sheetId="37149" refreshError="1"/>
      <sheetData sheetId="37150" refreshError="1"/>
      <sheetData sheetId="37151" refreshError="1"/>
      <sheetData sheetId="37152" refreshError="1"/>
      <sheetData sheetId="37153" refreshError="1"/>
      <sheetData sheetId="37154" refreshError="1"/>
      <sheetData sheetId="37155" refreshError="1"/>
      <sheetData sheetId="37156" refreshError="1"/>
      <sheetData sheetId="37157" refreshError="1"/>
      <sheetData sheetId="37158" refreshError="1"/>
      <sheetData sheetId="37159" refreshError="1"/>
      <sheetData sheetId="37160" refreshError="1"/>
      <sheetData sheetId="37161" refreshError="1"/>
      <sheetData sheetId="37162" refreshError="1"/>
      <sheetData sheetId="37163" refreshError="1"/>
      <sheetData sheetId="37164" refreshError="1"/>
      <sheetData sheetId="37165" refreshError="1"/>
      <sheetData sheetId="37166" refreshError="1"/>
      <sheetData sheetId="37167" refreshError="1"/>
      <sheetData sheetId="37168" refreshError="1"/>
      <sheetData sheetId="37169" refreshError="1"/>
      <sheetData sheetId="37170" refreshError="1"/>
      <sheetData sheetId="37171" refreshError="1"/>
      <sheetData sheetId="37172" refreshError="1"/>
      <sheetData sheetId="37173" refreshError="1"/>
      <sheetData sheetId="37174" refreshError="1"/>
      <sheetData sheetId="37175" refreshError="1"/>
      <sheetData sheetId="37176" refreshError="1"/>
      <sheetData sheetId="37177" refreshError="1"/>
      <sheetData sheetId="37178" refreshError="1"/>
      <sheetData sheetId="37179" refreshError="1"/>
      <sheetData sheetId="37180" refreshError="1"/>
      <sheetData sheetId="37181" refreshError="1"/>
      <sheetData sheetId="37182" refreshError="1"/>
      <sheetData sheetId="37183" refreshError="1"/>
      <sheetData sheetId="37184" refreshError="1"/>
      <sheetData sheetId="37185" refreshError="1"/>
      <sheetData sheetId="37186" refreshError="1"/>
      <sheetData sheetId="37187" refreshError="1"/>
      <sheetData sheetId="37188" refreshError="1"/>
      <sheetData sheetId="37189" refreshError="1"/>
      <sheetData sheetId="37190" refreshError="1"/>
      <sheetData sheetId="37191" refreshError="1"/>
      <sheetData sheetId="37192" refreshError="1"/>
      <sheetData sheetId="37193" refreshError="1"/>
      <sheetData sheetId="37194" refreshError="1"/>
      <sheetData sheetId="37195" refreshError="1"/>
      <sheetData sheetId="37196" refreshError="1"/>
      <sheetData sheetId="37197" refreshError="1"/>
      <sheetData sheetId="37198" refreshError="1"/>
      <sheetData sheetId="37199" refreshError="1"/>
      <sheetData sheetId="37200" refreshError="1"/>
      <sheetData sheetId="37201" refreshError="1"/>
      <sheetData sheetId="37202" refreshError="1"/>
      <sheetData sheetId="37203" refreshError="1"/>
      <sheetData sheetId="37204" refreshError="1"/>
      <sheetData sheetId="37205" refreshError="1"/>
      <sheetData sheetId="37206" refreshError="1"/>
      <sheetData sheetId="37207" refreshError="1"/>
      <sheetData sheetId="37208" refreshError="1"/>
      <sheetData sheetId="37209" refreshError="1"/>
      <sheetData sheetId="37210" refreshError="1"/>
      <sheetData sheetId="37211" refreshError="1"/>
      <sheetData sheetId="37212" refreshError="1"/>
      <sheetData sheetId="37213" refreshError="1"/>
      <sheetData sheetId="37214" refreshError="1"/>
      <sheetData sheetId="37215" refreshError="1"/>
      <sheetData sheetId="37216" refreshError="1"/>
      <sheetData sheetId="37217" refreshError="1"/>
      <sheetData sheetId="37218" refreshError="1"/>
      <sheetData sheetId="37219" refreshError="1"/>
      <sheetData sheetId="37220" refreshError="1"/>
      <sheetData sheetId="37221" refreshError="1"/>
      <sheetData sheetId="37222" refreshError="1"/>
      <sheetData sheetId="37223" refreshError="1"/>
      <sheetData sheetId="37224" refreshError="1"/>
      <sheetData sheetId="37225" refreshError="1"/>
      <sheetData sheetId="37226" refreshError="1"/>
      <sheetData sheetId="37227" refreshError="1"/>
      <sheetData sheetId="37228" refreshError="1"/>
      <sheetData sheetId="37229" refreshError="1"/>
      <sheetData sheetId="37230" refreshError="1"/>
      <sheetData sheetId="37231" refreshError="1"/>
      <sheetData sheetId="37232" refreshError="1"/>
      <sheetData sheetId="37233" refreshError="1"/>
      <sheetData sheetId="37234" refreshError="1"/>
      <sheetData sheetId="37235" refreshError="1"/>
      <sheetData sheetId="37236" refreshError="1"/>
      <sheetData sheetId="37237" refreshError="1"/>
      <sheetData sheetId="37238" refreshError="1"/>
      <sheetData sheetId="37239" refreshError="1"/>
      <sheetData sheetId="37240" refreshError="1"/>
      <sheetData sheetId="37241" refreshError="1"/>
      <sheetData sheetId="37242" refreshError="1"/>
      <sheetData sheetId="37243" refreshError="1"/>
      <sheetData sheetId="37244" refreshError="1"/>
      <sheetData sheetId="37245" refreshError="1"/>
      <sheetData sheetId="37246" refreshError="1"/>
      <sheetData sheetId="37247" refreshError="1"/>
      <sheetData sheetId="37248" refreshError="1"/>
      <sheetData sheetId="37249" refreshError="1"/>
      <sheetData sheetId="37250" refreshError="1"/>
      <sheetData sheetId="37251" refreshError="1"/>
      <sheetData sheetId="37252" refreshError="1"/>
      <sheetData sheetId="37253" refreshError="1"/>
      <sheetData sheetId="37254" refreshError="1"/>
      <sheetData sheetId="37255" refreshError="1"/>
      <sheetData sheetId="37256" refreshError="1"/>
      <sheetData sheetId="37257" refreshError="1"/>
      <sheetData sheetId="37258" refreshError="1"/>
      <sheetData sheetId="37259" refreshError="1"/>
      <sheetData sheetId="37260" refreshError="1"/>
      <sheetData sheetId="37261" refreshError="1"/>
      <sheetData sheetId="37262" refreshError="1"/>
      <sheetData sheetId="37263" refreshError="1"/>
      <sheetData sheetId="37264" refreshError="1"/>
      <sheetData sheetId="37265" refreshError="1"/>
      <sheetData sheetId="37266" refreshError="1"/>
      <sheetData sheetId="37267" refreshError="1"/>
      <sheetData sheetId="37268" refreshError="1"/>
      <sheetData sheetId="37269" refreshError="1"/>
      <sheetData sheetId="37270" refreshError="1"/>
      <sheetData sheetId="37271" refreshError="1"/>
      <sheetData sheetId="37272" refreshError="1"/>
      <sheetData sheetId="37273" refreshError="1"/>
      <sheetData sheetId="37274" refreshError="1"/>
      <sheetData sheetId="37275" refreshError="1"/>
      <sheetData sheetId="37276" refreshError="1"/>
      <sheetData sheetId="37277" refreshError="1"/>
      <sheetData sheetId="37278" refreshError="1"/>
      <sheetData sheetId="37279" refreshError="1"/>
      <sheetData sheetId="37280" refreshError="1"/>
      <sheetData sheetId="37281" refreshError="1"/>
      <sheetData sheetId="37282" refreshError="1"/>
      <sheetData sheetId="37283" refreshError="1"/>
      <sheetData sheetId="37284" refreshError="1"/>
      <sheetData sheetId="37285" refreshError="1"/>
      <sheetData sheetId="37286" refreshError="1"/>
      <sheetData sheetId="37287" refreshError="1"/>
      <sheetData sheetId="37288" refreshError="1"/>
      <sheetData sheetId="37289" refreshError="1"/>
      <sheetData sheetId="37290" refreshError="1"/>
      <sheetData sheetId="37291" refreshError="1"/>
      <sheetData sheetId="37292" refreshError="1"/>
      <sheetData sheetId="37293" refreshError="1"/>
      <sheetData sheetId="37294" refreshError="1"/>
      <sheetData sheetId="37295" refreshError="1"/>
      <sheetData sheetId="37296" refreshError="1"/>
      <sheetData sheetId="37297" refreshError="1"/>
      <sheetData sheetId="37298" refreshError="1"/>
      <sheetData sheetId="37299" refreshError="1"/>
      <sheetData sheetId="37300" refreshError="1"/>
      <sheetData sheetId="37301" refreshError="1"/>
      <sheetData sheetId="37302" refreshError="1"/>
      <sheetData sheetId="37303" refreshError="1"/>
      <sheetData sheetId="37304" refreshError="1"/>
      <sheetData sheetId="37305" refreshError="1"/>
      <sheetData sheetId="37306" refreshError="1"/>
      <sheetData sheetId="37307" refreshError="1"/>
      <sheetData sheetId="37308" refreshError="1"/>
      <sheetData sheetId="37309" refreshError="1"/>
      <sheetData sheetId="37310" refreshError="1"/>
      <sheetData sheetId="37311" refreshError="1"/>
      <sheetData sheetId="37312" refreshError="1"/>
      <sheetData sheetId="37313" refreshError="1"/>
      <sheetData sheetId="37314" refreshError="1"/>
      <sheetData sheetId="37315" refreshError="1"/>
      <sheetData sheetId="37316" refreshError="1"/>
      <sheetData sheetId="37317" refreshError="1"/>
      <sheetData sheetId="37318" refreshError="1"/>
      <sheetData sheetId="37319" refreshError="1"/>
      <sheetData sheetId="37320" refreshError="1"/>
      <sheetData sheetId="37321" refreshError="1"/>
      <sheetData sheetId="37322" refreshError="1"/>
      <sheetData sheetId="37323" refreshError="1"/>
      <sheetData sheetId="37324" refreshError="1"/>
      <sheetData sheetId="37325" refreshError="1"/>
      <sheetData sheetId="37326" refreshError="1"/>
      <sheetData sheetId="37327" refreshError="1"/>
      <sheetData sheetId="37328" refreshError="1"/>
      <sheetData sheetId="37329" refreshError="1"/>
      <sheetData sheetId="37330" refreshError="1"/>
      <sheetData sheetId="37331" refreshError="1"/>
      <sheetData sheetId="37332" refreshError="1"/>
      <sheetData sheetId="37333" refreshError="1"/>
      <sheetData sheetId="37334" refreshError="1"/>
      <sheetData sheetId="37335" refreshError="1"/>
      <sheetData sheetId="37336" refreshError="1"/>
      <sheetData sheetId="37337" refreshError="1"/>
      <sheetData sheetId="37338" refreshError="1"/>
      <sheetData sheetId="37339" refreshError="1"/>
      <sheetData sheetId="37340" refreshError="1"/>
      <sheetData sheetId="37341" refreshError="1"/>
      <sheetData sheetId="37342" refreshError="1"/>
      <sheetData sheetId="37343" refreshError="1"/>
      <sheetData sheetId="37344" refreshError="1"/>
      <sheetData sheetId="37345" refreshError="1"/>
      <sheetData sheetId="37346" refreshError="1"/>
      <sheetData sheetId="37347" refreshError="1"/>
      <sheetData sheetId="37348" refreshError="1"/>
      <sheetData sheetId="37349" refreshError="1"/>
      <sheetData sheetId="37350" refreshError="1"/>
      <sheetData sheetId="37351" refreshError="1"/>
      <sheetData sheetId="37352" refreshError="1"/>
      <sheetData sheetId="37353" refreshError="1"/>
      <sheetData sheetId="37354" refreshError="1"/>
      <sheetData sheetId="37355" refreshError="1"/>
      <sheetData sheetId="37356" refreshError="1"/>
      <sheetData sheetId="37357" refreshError="1"/>
      <sheetData sheetId="37358" refreshError="1"/>
      <sheetData sheetId="37359" refreshError="1"/>
      <sheetData sheetId="37360" refreshError="1"/>
      <sheetData sheetId="37361" refreshError="1"/>
      <sheetData sheetId="37362" refreshError="1"/>
      <sheetData sheetId="37363" refreshError="1"/>
      <sheetData sheetId="37364" refreshError="1"/>
      <sheetData sheetId="37365" refreshError="1"/>
      <sheetData sheetId="37366" refreshError="1"/>
      <sheetData sheetId="37367" refreshError="1"/>
      <sheetData sheetId="37368" refreshError="1"/>
      <sheetData sheetId="37369" refreshError="1"/>
      <sheetData sheetId="37370" refreshError="1"/>
      <sheetData sheetId="37371" refreshError="1"/>
      <sheetData sheetId="37372" refreshError="1"/>
      <sheetData sheetId="37373" refreshError="1"/>
      <sheetData sheetId="37374" refreshError="1"/>
      <sheetData sheetId="37375" refreshError="1"/>
      <sheetData sheetId="37376" refreshError="1"/>
      <sheetData sheetId="37377" refreshError="1"/>
      <sheetData sheetId="37378" refreshError="1"/>
      <sheetData sheetId="37379" refreshError="1"/>
      <sheetData sheetId="37380" refreshError="1"/>
      <sheetData sheetId="37381" refreshError="1"/>
      <sheetData sheetId="37382" refreshError="1"/>
      <sheetData sheetId="37383" refreshError="1"/>
      <sheetData sheetId="37384" refreshError="1"/>
      <sheetData sheetId="37385" refreshError="1"/>
      <sheetData sheetId="37386" refreshError="1"/>
      <sheetData sheetId="37387" refreshError="1"/>
      <sheetData sheetId="37388" refreshError="1"/>
      <sheetData sheetId="37389" refreshError="1"/>
      <sheetData sheetId="37390" refreshError="1"/>
      <sheetData sheetId="37391" refreshError="1"/>
      <sheetData sheetId="37392" refreshError="1"/>
      <sheetData sheetId="37393" refreshError="1"/>
      <sheetData sheetId="37394" refreshError="1"/>
      <sheetData sheetId="37395" refreshError="1"/>
      <sheetData sheetId="37396" refreshError="1"/>
      <sheetData sheetId="37397" refreshError="1"/>
      <sheetData sheetId="37398" refreshError="1"/>
      <sheetData sheetId="37399" refreshError="1"/>
      <sheetData sheetId="37400" refreshError="1"/>
      <sheetData sheetId="37401" refreshError="1"/>
      <sheetData sheetId="37402" refreshError="1"/>
      <sheetData sheetId="37403" refreshError="1"/>
      <sheetData sheetId="37404" refreshError="1"/>
      <sheetData sheetId="37405" refreshError="1"/>
      <sheetData sheetId="37406" refreshError="1"/>
      <sheetData sheetId="37407" refreshError="1"/>
      <sheetData sheetId="37408" refreshError="1"/>
      <sheetData sheetId="37409" refreshError="1"/>
      <sheetData sheetId="37410" refreshError="1"/>
      <sheetData sheetId="37411" refreshError="1"/>
      <sheetData sheetId="37412" refreshError="1"/>
      <sheetData sheetId="37413" refreshError="1"/>
      <sheetData sheetId="37414" refreshError="1"/>
      <sheetData sheetId="37415" refreshError="1"/>
      <sheetData sheetId="37416" refreshError="1"/>
      <sheetData sheetId="37417" refreshError="1"/>
      <sheetData sheetId="37418" refreshError="1"/>
      <sheetData sheetId="37419" refreshError="1"/>
      <sheetData sheetId="37420" refreshError="1"/>
      <sheetData sheetId="37421" refreshError="1"/>
      <sheetData sheetId="37422" refreshError="1"/>
      <sheetData sheetId="37423" refreshError="1"/>
      <sheetData sheetId="37424" refreshError="1"/>
      <sheetData sheetId="37425" refreshError="1"/>
      <sheetData sheetId="37426" refreshError="1"/>
      <sheetData sheetId="37427" refreshError="1"/>
      <sheetData sheetId="37428" refreshError="1"/>
      <sheetData sheetId="37429" refreshError="1"/>
      <sheetData sheetId="37430" refreshError="1"/>
      <sheetData sheetId="37431" refreshError="1"/>
      <sheetData sheetId="37432" refreshError="1"/>
      <sheetData sheetId="37433" refreshError="1"/>
      <sheetData sheetId="37434" refreshError="1"/>
      <sheetData sheetId="37435" refreshError="1"/>
      <sheetData sheetId="37436" refreshError="1"/>
      <sheetData sheetId="37437" refreshError="1"/>
      <sheetData sheetId="37438" refreshError="1"/>
      <sheetData sheetId="37439" refreshError="1"/>
      <sheetData sheetId="37440" refreshError="1"/>
      <sheetData sheetId="37441" refreshError="1"/>
      <sheetData sheetId="37442" refreshError="1"/>
      <sheetData sheetId="37443" refreshError="1"/>
      <sheetData sheetId="37444" refreshError="1"/>
      <sheetData sheetId="37445" refreshError="1"/>
      <sheetData sheetId="37446" refreshError="1"/>
      <sheetData sheetId="37447" refreshError="1"/>
      <sheetData sheetId="37448" refreshError="1"/>
      <sheetData sheetId="37449" refreshError="1"/>
      <sheetData sheetId="37450" refreshError="1"/>
      <sheetData sheetId="37451" refreshError="1"/>
      <sheetData sheetId="37452" refreshError="1"/>
      <sheetData sheetId="37453" refreshError="1"/>
      <sheetData sheetId="37454" refreshError="1"/>
      <sheetData sheetId="37455" refreshError="1"/>
      <sheetData sheetId="37456" refreshError="1"/>
      <sheetData sheetId="37457" refreshError="1"/>
      <sheetData sheetId="37458" refreshError="1"/>
      <sheetData sheetId="37459" refreshError="1"/>
      <sheetData sheetId="37460" refreshError="1"/>
      <sheetData sheetId="37461" refreshError="1"/>
      <sheetData sheetId="37462" refreshError="1"/>
      <sheetData sheetId="37463" refreshError="1"/>
      <sheetData sheetId="37464" refreshError="1"/>
      <sheetData sheetId="37465" refreshError="1"/>
      <sheetData sheetId="37466" refreshError="1"/>
      <sheetData sheetId="37467" refreshError="1"/>
      <sheetData sheetId="37468" refreshError="1"/>
      <sheetData sheetId="37469" refreshError="1"/>
      <sheetData sheetId="37470" refreshError="1"/>
      <sheetData sheetId="37471" refreshError="1"/>
      <sheetData sheetId="37472" refreshError="1"/>
      <sheetData sheetId="37473" refreshError="1"/>
      <sheetData sheetId="37474" refreshError="1"/>
      <sheetData sheetId="37475" refreshError="1"/>
      <sheetData sheetId="37476" refreshError="1"/>
      <sheetData sheetId="37477" refreshError="1"/>
      <sheetData sheetId="37478" refreshError="1"/>
      <sheetData sheetId="37479" refreshError="1"/>
      <sheetData sheetId="37480" refreshError="1"/>
      <sheetData sheetId="37481" refreshError="1"/>
      <sheetData sheetId="37482" refreshError="1"/>
      <sheetData sheetId="37483" refreshError="1"/>
      <sheetData sheetId="37484" refreshError="1"/>
      <sheetData sheetId="37485" refreshError="1"/>
      <sheetData sheetId="37486" refreshError="1"/>
      <sheetData sheetId="37487" refreshError="1"/>
      <sheetData sheetId="37488" refreshError="1"/>
      <sheetData sheetId="37489" refreshError="1"/>
      <sheetData sheetId="37490" refreshError="1"/>
      <sheetData sheetId="37491" refreshError="1"/>
      <sheetData sheetId="37492" refreshError="1"/>
      <sheetData sheetId="37493" refreshError="1"/>
      <sheetData sheetId="37494" refreshError="1"/>
      <sheetData sheetId="37495" refreshError="1"/>
      <sheetData sheetId="37496" refreshError="1"/>
      <sheetData sheetId="37497" refreshError="1"/>
      <sheetData sheetId="37498" refreshError="1"/>
      <sheetData sheetId="37499" refreshError="1"/>
      <sheetData sheetId="37500" refreshError="1"/>
      <sheetData sheetId="37501" refreshError="1"/>
      <sheetData sheetId="37502" refreshError="1"/>
      <sheetData sheetId="37503" refreshError="1"/>
      <sheetData sheetId="37504" refreshError="1"/>
      <sheetData sheetId="37505" refreshError="1"/>
      <sheetData sheetId="37506" refreshError="1"/>
      <sheetData sheetId="37507" refreshError="1"/>
      <sheetData sheetId="37508" refreshError="1"/>
      <sheetData sheetId="37509" refreshError="1"/>
      <sheetData sheetId="37510" refreshError="1"/>
      <sheetData sheetId="37511" refreshError="1"/>
      <sheetData sheetId="37512" refreshError="1"/>
      <sheetData sheetId="37513" refreshError="1"/>
      <sheetData sheetId="37514" refreshError="1"/>
      <sheetData sheetId="37515" refreshError="1"/>
      <sheetData sheetId="37516" refreshError="1"/>
      <sheetData sheetId="37517" refreshError="1"/>
      <sheetData sheetId="37518" refreshError="1"/>
      <sheetData sheetId="37519" refreshError="1"/>
      <sheetData sheetId="37520" refreshError="1"/>
      <sheetData sheetId="37521" refreshError="1"/>
      <sheetData sheetId="37522" refreshError="1"/>
      <sheetData sheetId="37523" refreshError="1"/>
      <sheetData sheetId="37524" refreshError="1"/>
      <sheetData sheetId="37525" refreshError="1"/>
      <sheetData sheetId="37526" refreshError="1"/>
      <sheetData sheetId="37527" refreshError="1"/>
      <sheetData sheetId="37528" refreshError="1"/>
      <sheetData sheetId="37529" refreshError="1"/>
      <sheetData sheetId="37530" refreshError="1"/>
      <sheetData sheetId="37531" refreshError="1"/>
      <sheetData sheetId="37532" refreshError="1"/>
      <sheetData sheetId="37533" refreshError="1"/>
      <sheetData sheetId="37534" refreshError="1"/>
      <sheetData sheetId="37535" refreshError="1"/>
      <sheetData sheetId="37536" refreshError="1"/>
      <sheetData sheetId="37537" refreshError="1"/>
      <sheetData sheetId="37538" refreshError="1"/>
      <sheetData sheetId="37539" refreshError="1"/>
      <sheetData sheetId="37540" refreshError="1"/>
      <sheetData sheetId="37541" refreshError="1"/>
      <sheetData sheetId="37542" refreshError="1"/>
      <sheetData sheetId="37543" refreshError="1"/>
      <sheetData sheetId="37544" refreshError="1"/>
      <sheetData sheetId="37545" refreshError="1"/>
      <sheetData sheetId="37546" refreshError="1"/>
      <sheetData sheetId="37547" refreshError="1"/>
      <sheetData sheetId="37548" refreshError="1"/>
      <sheetData sheetId="37549" refreshError="1"/>
      <sheetData sheetId="37550" refreshError="1"/>
      <sheetData sheetId="37551" refreshError="1"/>
      <sheetData sheetId="37552" refreshError="1"/>
      <sheetData sheetId="37553" refreshError="1"/>
      <sheetData sheetId="37554" refreshError="1"/>
      <sheetData sheetId="37555" refreshError="1"/>
      <sheetData sheetId="37556" refreshError="1"/>
      <sheetData sheetId="37557" refreshError="1"/>
      <sheetData sheetId="37558" refreshError="1"/>
      <sheetData sheetId="37559" refreshError="1"/>
      <sheetData sheetId="37560" refreshError="1"/>
      <sheetData sheetId="37561" refreshError="1"/>
      <sheetData sheetId="37562" refreshError="1"/>
      <sheetData sheetId="37563" refreshError="1"/>
      <sheetData sheetId="37564" refreshError="1"/>
      <sheetData sheetId="37565" refreshError="1"/>
      <sheetData sheetId="37566" refreshError="1"/>
      <sheetData sheetId="37567" refreshError="1"/>
      <sheetData sheetId="37568" refreshError="1"/>
      <sheetData sheetId="37569" refreshError="1"/>
      <sheetData sheetId="37570" refreshError="1"/>
      <sheetData sheetId="37571" refreshError="1"/>
      <sheetData sheetId="37572" refreshError="1"/>
      <sheetData sheetId="37573" refreshError="1"/>
      <sheetData sheetId="37574" refreshError="1"/>
      <sheetData sheetId="37575" refreshError="1"/>
      <sheetData sheetId="37576" refreshError="1"/>
      <sheetData sheetId="37577" refreshError="1"/>
      <sheetData sheetId="37578" refreshError="1"/>
      <sheetData sheetId="37579" refreshError="1"/>
      <sheetData sheetId="37580" refreshError="1"/>
      <sheetData sheetId="37581" refreshError="1"/>
      <sheetData sheetId="37582" refreshError="1"/>
      <sheetData sheetId="37583" refreshError="1"/>
      <sheetData sheetId="37584" refreshError="1"/>
      <sheetData sheetId="37585" refreshError="1"/>
      <sheetData sheetId="37586" refreshError="1"/>
      <sheetData sheetId="37587" refreshError="1"/>
      <sheetData sheetId="37588" refreshError="1"/>
      <sheetData sheetId="37589" refreshError="1"/>
      <sheetData sheetId="37590" refreshError="1"/>
      <sheetData sheetId="37591" refreshError="1"/>
      <sheetData sheetId="37592" refreshError="1"/>
      <sheetData sheetId="37593" refreshError="1"/>
      <sheetData sheetId="37594" refreshError="1"/>
      <sheetData sheetId="37595" refreshError="1"/>
      <sheetData sheetId="37596" refreshError="1"/>
      <sheetData sheetId="37597" refreshError="1"/>
      <sheetData sheetId="37598" refreshError="1"/>
      <sheetData sheetId="37599" refreshError="1"/>
      <sheetData sheetId="37600" refreshError="1"/>
      <sheetData sheetId="37601" refreshError="1"/>
      <sheetData sheetId="37602" refreshError="1"/>
      <sheetData sheetId="37603" refreshError="1"/>
      <sheetData sheetId="37604" refreshError="1"/>
      <sheetData sheetId="37605" refreshError="1"/>
      <sheetData sheetId="37606" refreshError="1"/>
      <sheetData sheetId="37607" refreshError="1"/>
      <sheetData sheetId="37608" refreshError="1"/>
      <sheetData sheetId="37609" refreshError="1"/>
      <sheetData sheetId="37610" refreshError="1"/>
      <sheetData sheetId="37611" refreshError="1"/>
      <sheetData sheetId="37612" refreshError="1"/>
      <sheetData sheetId="37613" refreshError="1"/>
      <sheetData sheetId="37614" refreshError="1"/>
      <sheetData sheetId="37615" refreshError="1"/>
      <sheetData sheetId="37616" refreshError="1"/>
      <sheetData sheetId="37617" refreshError="1"/>
      <sheetData sheetId="37618" refreshError="1"/>
      <sheetData sheetId="37619" refreshError="1"/>
      <sheetData sheetId="37620" refreshError="1"/>
      <sheetData sheetId="37621" refreshError="1"/>
      <sheetData sheetId="37622" refreshError="1"/>
      <sheetData sheetId="37623" refreshError="1"/>
      <sheetData sheetId="37624" refreshError="1"/>
      <sheetData sheetId="37625" refreshError="1"/>
      <sheetData sheetId="37626" refreshError="1"/>
      <sheetData sheetId="37627" refreshError="1"/>
      <sheetData sheetId="37628" refreshError="1"/>
      <sheetData sheetId="37629" refreshError="1"/>
      <sheetData sheetId="37630" refreshError="1"/>
      <sheetData sheetId="37631" refreshError="1"/>
      <sheetData sheetId="37632" refreshError="1"/>
      <sheetData sheetId="37633" refreshError="1"/>
      <sheetData sheetId="37634" refreshError="1"/>
      <sheetData sheetId="37635" refreshError="1"/>
      <sheetData sheetId="37636" refreshError="1"/>
      <sheetData sheetId="37637" refreshError="1"/>
      <sheetData sheetId="37638" refreshError="1"/>
      <sheetData sheetId="37639" refreshError="1"/>
      <sheetData sheetId="37640" refreshError="1"/>
      <sheetData sheetId="37641" refreshError="1"/>
      <sheetData sheetId="37642" refreshError="1"/>
      <sheetData sheetId="37643" refreshError="1"/>
      <sheetData sheetId="37644" refreshError="1"/>
      <sheetData sheetId="37645" refreshError="1"/>
      <sheetData sheetId="37646" refreshError="1"/>
      <sheetData sheetId="37647" refreshError="1"/>
      <sheetData sheetId="37648" refreshError="1"/>
      <sheetData sheetId="37649" refreshError="1"/>
      <sheetData sheetId="37650" refreshError="1"/>
      <sheetData sheetId="37651" refreshError="1"/>
      <sheetData sheetId="37652" refreshError="1"/>
      <sheetData sheetId="37653" refreshError="1"/>
      <sheetData sheetId="37654" refreshError="1"/>
      <sheetData sheetId="37655" refreshError="1"/>
      <sheetData sheetId="37656" refreshError="1"/>
      <sheetData sheetId="37657" refreshError="1"/>
      <sheetData sheetId="37658" refreshError="1"/>
      <sheetData sheetId="37659" refreshError="1"/>
      <sheetData sheetId="37660" refreshError="1"/>
      <sheetData sheetId="37661" refreshError="1"/>
      <sheetData sheetId="37662" refreshError="1"/>
      <sheetData sheetId="37663" refreshError="1"/>
      <sheetData sheetId="37664" refreshError="1"/>
      <sheetData sheetId="37665" refreshError="1"/>
      <sheetData sheetId="37666" refreshError="1"/>
      <sheetData sheetId="37667" refreshError="1"/>
      <sheetData sheetId="37668" refreshError="1"/>
      <sheetData sheetId="37669" refreshError="1"/>
      <sheetData sheetId="37670" refreshError="1"/>
      <sheetData sheetId="37671" refreshError="1"/>
      <sheetData sheetId="37672" refreshError="1"/>
      <sheetData sheetId="37673" refreshError="1"/>
      <sheetData sheetId="37674" refreshError="1"/>
      <sheetData sheetId="37675" refreshError="1"/>
      <sheetData sheetId="37676" refreshError="1"/>
      <sheetData sheetId="37677" refreshError="1"/>
      <sheetData sheetId="37678" refreshError="1"/>
      <sheetData sheetId="37679" refreshError="1"/>
      <sheetData sheetId="37680" refreshError="1"/>
      <sheetData sheetId="37681" refreshError="1"/>
      <sheetData sheetId="37682" refreshError="1"/>
      <sheetData sheetId="37683" refreshError="1"/>
      <sheetData sheetId="37684" refreshError="1"/>
      <sheetData sheetId="37685" refreshError="1"/>
      <sheetData sheetId="37686" refreshError="1"/>
      <sheetData sheetId="37687" refreshError="1"/>
      <sheetData sheetId="37688" refreshError="1"/>
      <sheetData sheetId="37689" refreshError="1"/>
      <sheetData sheetId="37690" refreshError="1"/>
      <sheetData sheetId="37691" refreshError="1"/>
      <sheetData sheetId="37692" refreshError="1"/>
      <sheetData sheetId="37693" refreshError="1"/>
      <sheetData sheetId="37694" refreshError="1"/>
      <sheetData sheetId="37695" refreshError="1"/>
      <sheetData sheetId="37696" refreshError="1"/>
      <sheetData sheetId="37697" refreshError="1"/>
      <sheetData sheetId="37698" refreshError="1"/>
      <sheetData sheetId="37699" refreshError="1"/>
      <sheetData sheetId="37700" refreshError="1"/>
      <sheetData sheetId="37701" refreshError="1"/>
      <sheetData sheetId="37702" refreshError="1"/>
      <sheetData sheetId="37703" refreshError="1"/>
      <sheetData sheetId="37704" refreshError="1"/>
      <sheetData sheetId="37705" refreshError="1"/>
      <sheetData sheetId="37706" refreshError="1"/>
      <sheetData sheetId="37707" refreshError="1"/>
      <sheetData sheetId="37708" refreshError="1"/>
      <sheetData sheetId="37709" refreshError="1"/>
      <sheetData sheetId="37710" refreshError="1"/>
      <sheetData sheetId="37711" refreshError="1"/>
      <sheetData sheetId="37712" refreshError="1"/>
      <sheetData sheetId="37713" refreshError="1"/>
      <sheetData sheetId="37714" refreshError="1"/>
      <sheetData sheetId="37715" refreshError="1"/>
      <sheetData sheetId="37716" refreshError="1"/>
      <sheetData sheetId="37717" refreshError="1"/>
      <sheetData sheetId="37718" refreshError="1"/>
      <sheetData sheetId="37719" refreshError="1"/>
      <sheetData sheetId="37720" refreshError="1"/>
      <sheetData sheetId="37721" refreshError="1"/>
      <sheetData sheetId="37722" refreshError="1"/>
      <sheetData sheetId="37723" refreshError="1"/>
      <sheetData sheetId="37724" refreshError="1"/>
      <sheetData sheetId="37725" refreshError="1"/>
      <sheetData sheetId="37726" refreshError="1"/>
      <sheetData sheetId="37727" refreshError="1"/>
      <sheetData sheetId="37728" refreshError="1"/>
      <sheetData sheetId="37729" refreshError="1"/>
      <sheetData sheetId="37730" refreshError="1"/>
      <sheetData sheetId="37731" refreshError="1"/>
      <sheetData sheetId="37732" refreshError="1"/>
      <sheetData sheetId="37733" refreshError="1"/>
      <sheetData sheetId="37734" refreshError="1"/>
      <sheetData sheetId="37735" refreshError="1"/>
      <sheetData sheetId="37736" refreshError="1"/>
      <sheetData sheetId="37737" refreshError="1"/>
      <sheetData sheetId="37738" refreshError="1"/>
      <sheetData sheetId="37739" refreshError="1"/>
      <sheetData sheetId="37740" refreshError="1"/>
      <sheetData sheetId="37741" refreshError="1"/>
      <sheetData sheetId="37742" refreshError="1"/>
      <sheetData sheetId="37743" refreshError="1"/>
      <sheetData sheetId="37744" refreshError="1"/>
      <sheetData sheetId="37745" refreshError="1"/>
      <sheetData sheetId="37746" refreshError="1"/>
      <sheetData sheetId="37747" refreshError="1"/>
      <sheetData sheetId="37748" refreshError="1"/>
      <sheetData sheetId="37749" refreshError="1"/>
      <sheetData sheetId="37750" refreshError="1"/>
      <sheetData sheetId="37751" refreshError="1"/>
      <sheetData sheetId="37752" refreshError="1"/>
      <sheetData sheetId="37753" refreshError="1"/>
      <sheetData sheetId="37754" refreshError="1"/>
      <sheetData sheetId="37755" refreshError="1"/>
      <sheetData sheetId="37756" refreshError="1"/>
      <sheetData sheetId="37757" refreshError="1"/>
      <sheetData sheetId="37758" refreshError="1"/>
      <sheetData sheetId="37759" refreshError="1"/>
      <sheetData sheetId="37760" refreshError="1"/>
      <sheetData sheetId="37761" refreshError="1"/>
      <sheetData sheetId="37762" refreshError="1"/>
      <sheetData sheetId="37763" refreshError="1"/>
      <sheetData sheetId="37764" refreshError="1"/>
      <sheetData sheetId="37765" refreshError="1"/>
      <sheetData sheetId="37766" refreshError="1"/>
      <sheetData sheetId="37767" refreshError="1"/>
      <sheetData sheetId="37768" refreshError="1"/>
      <sheetData sheetId="37769" refreshError="1"/>
      <sheetData sheetId="37770" refreshError="1"/>
      <sheetData sheetId="37771" refreshError="1"/>
      <sheetData sheetId="37772" refreshError="1"/>
      <sheetData sheetId="37773" refreshError="1"/>
      <sheetData sheetId="37774" refreshError="1"/>
      <sheetData sheetId="37775" refreshError="1"/>
      <sheetData sheetId="37776" refreshError="1"/>
      <sheetData sheetId="37777" refreshError="1"/>
      <sheetData sheetId="37778" refreshError="1"/>
      <sheetData sheetId="37779" refreshError="1"/>
      <sheetData sheetId="37780" refreshError="1"/>
      <sheetData sheetId="37781" refreshError="1"/>
      <sheetData sheetId="37782" refreshError="1"/>
      <sheetData sheetId="37783" refreshError="1"/>
      <sheetData sheetId="37784" refreshError="1"/>
      <sheetData sheetId="37785" refreshError="1"/>
      <sheetData sheetId="37786" refreshError="1"/>
      <sheetData sheetId="37787" refreshError="1"/>
      <sheetData sheetId="37788" refreshError="1"/>
      <sheetData sheetId="37789" refreshError="1"/>
      <sheetData sheetId="37790" refreshError="1"/>
      <sheetData sheetId="37791" refreshError="1"/>
      <sheetData sheetId="37792" refreshError="1"/>
      <sheetData sheetId="37793" refreshError="1"/>
      <sheetData sheetId="37794" refreshError="1"/>
      <sheetData sheetId="37795" refreshError="1"/>
      <sheetData sheetId="37796" refreshError="1"/>
      <sheetData sheetId="37797" refreshError="1"/>
      <sheetData sheetId="37798" refreshError="1"/>
      <sheetData sheetId="37799" refreshError="1"/>
      <sheetData sheetId="37800" refreshError="1"/>
      <sheetData sheetId="37801" refreshError="1"/>
      <sheetData sheetId="37802" refreshError="1"/>
      <sheetData sheetId="37803" refreshError="1"/>
      <sheetData sheetId="37804" refreshError="1"/>
      <sheetData sheetId="37805" refreshError="1"/>
      <sheetData sheetId="37806" refreshError="1"/>
      <sheetData sheetId="37807" refreshError="1"/>
      <sheetData sheetId="37808" refreshError="1"/>
      <sheetData sheetId="37809" refreshError="1"/>
      <sheetData sheetId="37810" refreshError="1"/>
      <sheetData sheetId="37811" refreshError="1"/>
      <sheetData sheetId="37812" refreshError="1"/>
      <sheetData sheetId="37813" refreshError="1"/>
      <sheetData sheetId="37814" refreshError="1"/>
      <sheetData sheetId="37815" refreshError="1"/>
      <sheetData sheetId="37816" refreshError="1"/>
      <sheetData sheetId="37817" refreshError="1"/>
      <sheetData sheetId="37818" refreshError="1"/>
      <sheetData sheetId="37819" refreshError="1"/>
      <sheetData sheetId="37820" refreshError="1"/>
      <sheetData sheetId="37821" refreshError="1"/>
      <sheetData sheetId="37822" refreshError="1"/>
      <sheetData sheetId="37823" refreshError="1"/>
      <sheetData sheetId="37824" refreshError="1"/>
      <sheetData sheetId="37825" refreshError="1"/>
      <sheetData sheetId="37826" refreshError="1"/>
      <sheetData sheetId="37827" refreshError="1"/>
      <sheetData sheetId="37828" refreshError="1"/>
      <sheetData sheetId="37829" refreshError="1"/>
      <sheetData sheetId="37830" refreshError="1"/>
      <sheetData sheetId="37831" refreshError="1"/>
      <sheetData sheetId="37832" refreshError="1"/>
      <sheetData sheetId="37833" refreshError="1"/>
      <sheetData sheetId="37834" refreshError="1"/>
      <sheetData sheetId="37835" refreshError="1"/>
      <sheetData sheetId="37836" refreshError="1"/>
      <sheetData sheetId="37837" refreshError="1"/>
      <sheetData sheetId="37838" refreshError="1"/>
      <sheetData sheetId="37839" refreshError="1"/>
      <sheetData sheetId="37840" refreshError="1"/>
      <sheetData sheetId="37841" refreshError="1"/>
      <sheetData sheetId="37842" refreshError="1"/>
      <sheetData sheetId="37843" refreshError="1"/>
      <sheetData sheetId="37844" refreshError="1"/>
      <sheetData sheetId="37845" refreshError="1"/>
      <sheetData sheetId="37846" refreshError="1"/>
      <sheetData sheetId="37847" refreshError="1"/>
      <sheetData sheetId="37848" refreshError="1"/>
      <sheetData sheetId="37849" refreshError="1"/>
      <sheetData sheetId="37850" refreshError="1"/>
      <sheetData sheetId="37851" refreshError="1"/>
      <sheetData sheetId="37852" refreshError="1"/>
      <sheetData sheetId="37853" refreshError="1"/>
      <sheetData sheetId="37854" refreshError="1"/>
      <sheetData sheetId="37855" refreshError="1"/>
      <sheetData sheetId="37856" refreshError="1"/>
      <sheetData sheetId="37857" refreshError="1"/>
      <sheetData sheetId="37858" refreshError="1"/>
      <sheetData sheetId="37859" refreshError="1"/>
      <sheetData sheetId="37860" refreshError="1"/>
      <sheetData sheetId="37861" refreshError="1"/>
      <sheetData sheetId="37862" refreshError="1"/>
      <sheetData sheetId="37863" refreshError="1"/>
      <sheetData sheetId="37864" refreshError="1"/>
      <sheetData sheetId="37865" refreshError="1"/>
      <sheetData sheetId="37866" refreshError="1"/>
      <sheetData sheetId="37867" refreshError="1"/>
      <sheetData sheetId="37868" refreshError="1"/>
      <sheetData sheetId="37869" refreshError="1"/>
      <sheetData sheetId="37870" refreshError="1"/>
      <sheetData sheetId="37871" refreshError="1"/>
      <sheetData sheetId="37872" refreshError="1"/>
      <sheetData sheetId="37873" refreshError="1"/>
      <sheetData sheetId="37874" refreshError="1"/>
      <sheetData sheetId="37875" refreshError="1"/>
      <sheetData sheetId="37876" refreshError="1"/>
      <sheetData sheetId="37877" refreshError="1"/>
      <sheetData sheetId="37878" refreshError="1"/>
      <sheetData sheetId="37879" refreshError="1"/>
      <sheetData sheetId="37880" refreshError="1"/>
      <sheetData sheetId="37881" refreshError="1"/>
      <sheetData sheetId="37882" refreshError="1"/>
      <sheetData sheetId="37883" refreshError="1"/>
      <sheetData sheetId="37884" refreshError="1"/>
      <sheetData sheetId="37885" refreshError="1"/>
      <sheetData sheetId="37886" refreshError="1"/>
      <sheetData sheetId="37887" refreshError="1"/>
      <sheetData sheetId="37888" refreshError="1"/>
      <sheetData sheetId="37889" refreshError="1"/>
      <sheetData sheetId="37890" refreshError="1"/>
      <sheetData sheetId="37891" refreshError="1"/>
      <sheetData sheetId="37892" refreshError="1"/>
      <sheetData sheetId="37893" refreshError="1"/>
      <sheetData sheetId="37894" refreshError="1"/>
      <sheetData sheetId="37895" refreshError="1"/>
      <sheetData sheetId="37896" refreshError="1"/>
      <sheetData sheetId="37897" refreshError="1"/>
      <sheetData sheetId="37898" refreshError="1"/>
      <sheetData sheetId="37899" refreshError="1"/>
      <sheetData sheetId="37900" refreshError="1"/>
      <sheetData sheetId="37901" refreshError="1"/>
      <sheetData sheetId="37902" refreshError="1"/>
      <sheetData sheetId="37903" refreshError="1"/>
      <sheetData sheetId="37904" refreshError="1"/>
      <sheetData sheetId="37905" refreshError="1"/>
      <sheetData sheetId="37906" refreshError="1"/>
      <sheetData sheetId="37907" refreshError="1"/>
      <sheetData sheetId="37908" refreshError="1"/>
      <sheetData sheetId="37909" refreshError="1"/>
      <sheetData sheetId="37910" refreshError="1"/>
      <sheetData sheetId="37911" refreshError="1"/>
      <sheetData sheetId="37912" refreshError="1"/>
      <sheetData sheetId="37913" refreshError="1"/>
      <sheetData sheetId="37914" refreshError="1"/>
      <sheetData sheetId="37915" refreshError="1"/>
      <sheetData sheetId="37916" refreshError="1"/>
      <sheetData sheetId="37917" refreshError="1"/>
      <sheetData sheetId="37918" refreshError="1"/>
      <sheetData sheetId="37919" refreshError="1"/>
      <sheetData sheetId="37920" refreshError="1"/>
      <sheetData sheetId="37921" refreshError="1"/>
      <sheetData sheetId="37922" refreshError="1"/>
      <sheetData sheetId="37923" refreshError="1"/>
      <sheetData sheetId="37924" refreshError="1"/>
      <sheetData sheetId="37925" refreshError="1"/>
      <sheetData sheetId="37926" refreshError="1"/>
      <sheetData sheetId="37927" refreshError="1"/>
      <sheetData sheetId="37928" refreshError="1"/>
      <sheetData sheetId="37929" refreshError="1"/>
      <sheetData sheetId="37930" refreshError="1"/>
      <sheetData sheetId="37931" refreshError="1"/>
      <sheetData sheetId="37932" refreshError="1"/>
      <sheetData sheetId="37933" refreshError="1"/>
      <sheetData sheetId="37934" refreshError="1"/>
      <sheetData sheetId="37935" refreshError="1"/>
      <sheetData sheetId="37936" refreshError="1"/>
      <sheetData sheetId="37937" refreshError="1"/>
      <sheetData sheetId="37938" refreshError="1"/>
      <sheetData sheetId="37939" refreshError="1"/>
      <sheetData sheetId="37940" refreshError="1"/>
      <sheetData sheetId="37941" refreshError="1"/>
      <sheetData sheetId="37942" refreshError="1"/>
      <sheetData sheetId="37943" refreshError="1"/>
      <sheetData sheetId="37944" refreshError="1"/>
      <sheetData sheetId="37945" refreshError="1"/>
      <sheetData sheetId="37946" refreshError="1"/>
      <sheetData sheetId="37947" refreshError="1"/>
      <sheetData sheetId="37948" refreshError="1"/>
      <sheetData sheetId="37949" refreshError="1"/>
      <sheetData sheetId="37950" refreshError="1"/>
      <sheetData sheetId="37951" refreshError="1"/>
      <sheetData sheetId="37952" refreshError="1"/>
      <sheetData sheetId="37953" refreshError="1"/>
      <sheetData sheetId="37954" refreshError="1"/>
      <sheetData sheetId="37955" refreshError="1"/>
      <sheetData sheetId="37956" refreshError="1"/>
      <sheetData sheetId="37957" refreshError="1"/>
      <sheetData sheetId="37958" refreshError="1"/>
      <sheetData sheetId="37959" refreshError="1"/>
      <sheetData sheetId="37960" refreshError="1"/>
      <sheetData sheetId="37961" refreshError="1"/>
      <sheetData sheetId="37962" refreshError="1"/>
      <sheetData sheetId="37963" refreshError="1"/>
      <sheetData sheetId="37964" refreshError="1"/>
      <sheetData sheetId="37965" refreshError="1"/>
      <sheetData sheetId="37966" refreshError="1"/>
      <sheetData sheetId="37967" refreshError="1"/>
      <sheetData sheetId="37968" refreshError="1"/>
      <sheetData sheetId="37969" refreshError="1"/>
      <sheetData sheetId="37970" refreshError="1"/>
      <sheetData sheetId="37971" refreshError="1"/>
      <sheetData sheetId="37972" refreshError="1"/>
      <sheetData sheetId="37973" refreshError="1"/>
      <sheetData sheetId="37974" refreshError="1"/>
      <sheetData sheetId="37975" refreshError="1"/>
      <sheetData sheetId="37976" refreshError="1"/>
      <sheetData sheetId="37977" refreshError="1"/>
      <sheetData sheetId="37978" refreshError="1"/>
      <sheetData sheetId="37979" refreshError="1"/>
      <sheetData sheetId="37980" refreshError="1"/>
      <sheetData sheetId="37981" refreshError="1"/>
      <sheetData sheetId="37982" refreshError="1"/>
      <sheetData sheetId="37983" refreshError="1"/>
      <sheetData sheetId="37984" refreshError="1"/>
      <sheetData sheetId="37985" refreshError="1"/>
      <sheetData sheetId="37986" refreshError="1"/>
      <sheetData sheetId="37987" refreshError="1"/>
      <sheetData sheetId="37988" refreshError="1"/>
      <sheetData sheetId="37989" refreshError="1"/>
      <sheetData sheetId="37990" refreshError="1"/>
      <sheetData sheetId="37991" refreshError="1"/>
      <sheetData sheetId="37992" refreshError="1"/>
      <sheetData sheetId="37993" refreshError="1"/>
      <sheetData sheetId="37994" refreshError="1"/>
      <sheetData sheetId="37995" refreshError="1"/>
      <sheetData sheetId="37996" refreshError="1"/>
      <sheetData sheetId="37997" refreshError="1"/>
      <sheetData sheetId="37998" refreshError="1"/>
      <sheetData sheetId="37999" refreshError="1"/>
      <sheetData sheetId="38000" refreshError="1"/>
      <sheetData sheetId="38001" refreshError="1"/>
      <sheetData sheetId="38002" refreshError="1"/>
      <sheetData sheetId="38003" refreshError="1"/>
      <sheetData sheetId="38004" refreshError="1"/>
      <sheetData sheetId="38005" refreshError="1"/>
      <sheetData sheetId="38006" refreshError="1"/>
      <sheetData sheetId="38007" refreshError="1"/>
      <sheetData sheetId="38008" refreshError="1"/>
      <sheetData sheetId="38009" refreshError="1"/>
      <sheetData sheetId="38010" refreshError="1"/>
      <sheetData sheetId="38011" refreshError="1"/>
      <sheetData sheetId="38012" refreshError="1"/>
      <sheetData sheetId="38013" refreshError="1"/>
      <sheetData sheetId="38014" refreshError="1"/>
      <sheetData sheetId="38015" refreshError="1"/>
      <sheetData sheetId="38016" refreshError="1"/>
      <sheetData sheetId="38017" refreshError="1"/>
      <sheetData sheetId="38018" refreshError="1"/>
      <sheetData sheetId="38019" refreshError="1"/>
      <sheetData sheetId="38020" refreshError="1"/>
      <sheetData sheetId="38021" refreshError="1"/>
      <sheetData sheetId="38022" refreshError="1"/>
      <sheetData sheetId="38023" refreshError="1"/>
      <sheetData sheetId="38024" refreshError="1"/>
      <sheetData sheetId="38025" refreshError="1"/>
      <sheetData sheetId="38026" refreshError="1"/>
      <sheetData sheetId="38027" refreshError="1"/>
      <sheetData sheetId="38028" refreshError="1"/>
      <sheetData sheetId="38029" refreshError="1"/>
      <sheetData sheetId="38030" refreshError="1"/>
      <sheetData sheetId="38031" refreshError="1"/>
      <sheetData sheetId="38032" refreshError="1"/>
      <sheetData sheetId="38033" refreshError="1"/>
      <sheetData sheetId="38034" refreshError="1"/>
      <sheetData sheetId="38035" refreshError="1"/>
      <sheetData sheetId="38036" refreshError="1"/>
      <sheetData sheetId="38037" refreshError="1"/>
      <sheetData sheetId="38038" refreshError="1"/>
      <sheetData sheetId="38039" refreshError="1"/>
      <sheetData sheetId="38040" refreshError="1"/>
      <sheetData sheetId="38041" refreshError="1"/>
      <sheetData sheetId="38042" refreshError="1"/>
      <sheetData sheetId="38043" refreshError="1"/>
      <sheetData sheetId="38044" refreshError="1"/>
      <sheetData sheetId="38045" refreshError="1"/>
      <sheetData sheetId="38046" refreshError="1"/>
      <sheetData sheetId="38047" refreshError="1"/>
      <sheetData sheetId="38048" refreshError="1"/>
      <sheetData sheetId="38049" refreshError="1"/>
      <sheetData sheetId="38050" refreshError="1"/>
      <sheetData sheetId="38051" refreshError="1"/>
      <sheetData sheetId="38052" refreshError="1"/>
      <sheetData sheetId="38053" refreshError="1"/>
      <sheetData sheetId="38054" refreshError="1"/>
      <sheetData sheetId="38055" refreshError="1"/>
      <sheetData sheetId="38056" refreshError="1"/>
      <sheetData sheetId="38057" refreshError="1"/>
      <sheetData sheetId="38058" refreshError="1"/>
      <sheetData sheetId="38059" refreshError="1"/>
      <sheetData sheetId="38060" refreshError="1"/>
      <sheetData sheetId="38061" refreshError="1"/>
      <sheetData sheetId="38062" refreshError="1"/>
      <sheetData sheetId="38063" refreshError="1"/>
      <sheetData sheetId="38064" refreshError="1"/>
      <sheetData sheetId="38065" refreshError="1"/>
      <sheetData sheetId="38066" refreshError="1"/>
      <sheetData sheetId="38067" refreshError="1"/>
      <sheetData sheetId="38068" refreshError="1"/>
      <sheetData sheetId="38069" refreshError="1"/>
      <sheetData sheetId="38070" refreshError="1"/>
      <sheetData sheetId="38071" refreshError="1"/>
      <sheetData sheetId="38072" refreshError="1"/>
      <sheetData sheetId="38073" refreshError="1"/>
      <sheetData sheetId="38074" refreshError="1"/>
      <sheetData sheetId="38075" refreshError="1"/>
      <sheetData sheetId="38076" refreshError="1"/>
      <sheetData sheetId="38077" refreshError="1"/>
      <sheetData sheetId="38078" refreshError="1"/>
      <sheetData sheetId="38079" refreshError="1"/>
      <sheetData sheetId="38080" refreshError="1"/>
      <sheetData sheetId="38081" refreshError="1"/>
      <sheetData sheetId="38082" refreshError="1"/>
      <sheetData sheetId="38083" refreshError="1"/>
      <sheetData sheetId="38084" refreshError="1"/>
      <sheetData sheetId="38085" refreshError="1"/>
      <sheetData sheetId="38086" refreshError="1"/>
      <sheetData sheetId="38087" refreshError="1"/>
      <sheetData sheetId="38088" refreshError="1"/>
      <sheetData sheetId="38089" refreshError="1"/>
      <sheetData sheetId="38090" refreshError="1"/>
      <sheetData sheetId="38091" refreshError="1"/>
      <sheetData sheetId="38092" refreshError="1"/>
      <sheetData sheetId="38093" refreshError="1"/>
      <sheetData sheetId="38094" refreshError="1"/>
      <sheetData sheetId="38095" refreshError="1"/>
      <sheetData sheetId="38096" refreshError="1"/>
      <sheetData sheetId="38097" refreshError="1"/>
      <sheetData sheetId="38098" refreshError="1"/>
      <sheetData sheetId="38099" refreshError="1"/>
      <sheetData sheetId="38100" refreshError="1"/>
      <sheetData sheetId="38101" refreshError="1"/>
      <sheetData sheetId="38102" refreshError="1"/>
      <sheetData sheetId="38103" refreshError="1"/>
      <sheetData sheetId="38104" refreshError="1"/>
      <sheetData sheetId="38105" refreshError="1"/>
      <sheetData sheetId="38106" refreshError="1"/>
      <sheetData sheetId="38107" refreshError="1"/>
      <sheetData sheetId="38108" refreshError="1"/>
      <sheetData sheetId="38109" refreshError="1"/>
      <sheetData sheetId="38110" refreshError="1"/>
      <sheetData sheetId="38111" refreshError="1"/>
      <sheetData sheetId="38112" refreshError="1"/>
      <sheetData sheetId="38113" refreshError="1"/>
      <sheetData sheetId="38114" refreshError="1"/>
      <sheetData sheetId="38115" refreshError="1"/>
      <sheetData sheetId="38116" refreshError="1"/>
      <sheetData sheetId="38117" refreshError="1"/>
      <sheetData sheetId="38118" refreshError="1"/>
      <sheetData sheetId="38119" refreshError="1"/>
      <sheetData sheetId="38120" refreshError="1"/>
      <sheetData sheetId="38121" refreshError="1"/>
      <sheetData sheetId="38122" refreshError="1"/>
      <sheetData sheetId="38123" refreshError="1"/>
      <sheetData sheetId="38124" refreshError="1"/>
      <sheetData sheetId="38125" refreshError="1"/>
      <sheetData sheetId="38126" refreshError="1"/>
      <sheetData sheetId="38127" refreshError="1"/>
      <sheetData sheetId="38128" refreshError="1"/>
      <sheetData sheetId="38129" refreshError="1"/>
      <sheetData sheetId="38130" refreshError="1"/>
      <sheetData sheetId="38131" refreshError="1"/>
      <sheetData sheetId="38132" refreshError="1"/>
      <sheetData sheetId="38133" refreshError="1"/>
      <sheetData sheetId="38134" refreshError="1"/>
      <sheetData sheetId="38135" refreshError="1"/>
      <sheetData sheetId="38136" refreshError="1"/>
      <sheetData sheetId="38137" refreshError="1"/>
      <sheetData sheetId="38138" refreshError="1"/>
      <sheetData sheetId="38139" refreshError="1"/>
      <sheetData sheetId="38140" refreshError="1"/>
      <sheetData sheetId="38141" refreshError="1"/>
      <sheetData sheetId="38142" refreshError="1"/>
      <sheetData sheetId="38143" refreshError="1"/>
      <sheetData sheetId="38144" refreshError="1"/>
      <sheetData sheetId="38145" refreshError="1"/>
      <sheetData sheetId="38146" refreshError="1"/>
      <sheetData sheetId="38147" refreshError="1"/>
      <sheetData sheetId="38148" refreshError="1"/>
      <sheetData sheetId="38149" refreshError="1"/>
      <sheetData sheetId="38150" refreshError="1"/>
      <sheetData sheetId="38151" refreshError="1"/>
      <sheetData sheetId="38152" refreshError="1"/>
      <sheetData sheetId="38153" refreshError="1"/>
      <sheetData sheetId="38154" refreshError="1"/>
      <sheetData sheetId="38155" refreshError="1"/>
      <sheetData sheetId="38156" refreshError="1"/>
      <sheetData sheetId="38157" refreshError="1"/>
      <sheetData sheetId="38158" refreshError="1"/>
      <sheetData sheetId="38159" refreshError="1"/>
      <sheetData sheetId="38160" refreshError="1"/>
      <sheetData sheetId="38161" refreshError="1"/>
      <sheetData sheetId="38162" refreshError="1"/>
      <sheetData sheetId="38163" refreshError="1"/>
      <sheetData sheetId="38164" refreshError="1"/>
      <sheetData sheetId="38165" refreshError="1"/>
      <sheetData sheetId="38166" refreshError="1"/>
      <sheetData sheetId="38167" refreshError="1"/>
      <sheetData sheetId="38168" refreshError="1"/>
      <sheetData sheetId="38169" refreshError="1"/>
      <sheetData sheetId="38170" refreshError="1"/>
      <sheetData sheetId="38171" refreshError="1"/>
      <sheetData sheetId="38172" refreshError="1"/>
      <sheetData sheetId="38173" refreshError="1"/>
      <sheetData sheetId="38174" refreshError="1"/>
      <sheetData sheetId="38175" refreshError="1"/>
      <sheetData sheetId="38176" refreshError="1"/>
      <sheetData sheetId="38177" refreshError="1"/>
      <sheetData sheetId="38178" refreshError="1"/>
      <sheetData sheetId="38179" refreshError="1"/>
      <sheetData sheetId="38180" refreshError="1"/>
      <sheetData sheetId="38181" refreshError="1"/>
      <sheetData sheetId="38182" refreshError="1"/>
      <sheetData sheetId="38183" refreshError="1"/>
      <sheetData sheetId="38184" refreshError="1"/>
      <sheetData sheetId="38185" refreshError="1"/>
      <sheetData sheetId="38186" refreshError="1"/>
      <sheetData sheetId="38187" refreshError="1"/>
      <sheetData sheetId="38188" refreshError="1"/>
      <sheetData sheetId="38189" refreshError="1"/>
      <sheetData sheetId="38190" refreshError="1"/>
      <sheetData sheetId="38191" refreshError="1"/>
      <sheetData sheetId="38192" refreshError="1"/>
      <sheetData sheetId="38193" refreshError="1"/>
      <sheetData sheetId="38194" refreshError="1"/>
      <sheetData sheetId="38195" refreshError="1"/>
      <sheetData sheetId="38196" refreshError="1"/>
      <sheetData sheetId="38197" refreshError="1"/>
      <sheetData sheetId="38198" refreshError="1"/>
      <sheetData sheetId="38199" refreshError="1"/>
      <sheetData sheetId="38200" refreshError="1"/>
      <sheetData sheetId="38201" refreshError="1"/>
      <sheetData sheetId="38202" refreshError="1"/>
      <sheetData sheetId="38203" refreshError="1"/>
      <sheetData sheetId="38204" refreshError="1"/>
      <sheetData sheetId="38205" refreshError="1"/>
      <sheetData sheetId="38206" refreshError="1"/>
      <sheetData sheetId="38207" refreshError="1"/>
      <sheetData sheetId="38208" refreshError="1"/>
      <sheetData sheetId="38209" refreshError="1"/>
      <sheetData sheetId="38210" refreshError="1"/>
      <sheetData sheetId="38211" refreshError="1"/>
      <sheetData sheetId="38212" refreshError="1"/>
      <sheetData sheetId="38213" refreshError="1"/>
      <sheetData sheetId="38214" refreshError="1"/>
      <sheetData sheetId="38215" refreshError="1"/>
      <sheetData sheetId="38216" refreshError="1"/>
      <sheetData sheetId="38217" refreshError="1"/>
      <sheetData sheetId="38218" refreshError="1"/>
      <sheetData sheetId="38219" refreshError="1"/>
      <sheetData sheetId="38220" refreshError="1"/>
      <sheetData sheetId="38221" refreshError="1"/>
      <sheetData sheetId="38222" refreshError="1"/>
      <sheetData sheetId="38223" refreshError="1"/>
      <sheetData sheetId="38224" refreshError="1"/>
      <sheetData sheetId="38225" refreshError="1"/>
      <sheetData sheetId="38226" refreshError="1"/>
      <sheetData sheetId="38227" refreshError="1"/>
      <sheetData sheetId="38228" refreshError="1"/>
      <sheetData sheetId="38229" refreshError="1"/>
      <sheetData sheetId="38230" refreshError="1"/>
      <sheetData sheetId="38231" refreshError="1"/>
      <sheetData sheetId="38232" refreshError="1"/>
      <sheetData sheetId="38233" refreshError="1"/>
      <sheetData sheetId="38234" refreshError="1"/>
      <sheetData sheetId="38235" refreshError="1"/>
      <sheetData sheetId="38236" refreshError="1"/>
      <sheetData sheetId="38237" refreshError="1"/>
      <sheetData sheetId="38238" refreshError="1"/>
      <sheetData sheetId="38239" refreshError="1"/>
      <sheetData sheetId="38240" refreshError="1"/>
      <sheetData sheetId="38241" refreshError="1"/>
      <sheetData sheetId="38242" refreshError="1"/>
      <sheetData sheetId="38243" refreshError="1"/>
      <sheetData sheetId="38244" refreshError="1"/>
      <sheetData sheetId="38245" refreshError="1"/>
      <sheetData sheetId="38246" refreshError="1"/>
      <sheetData sheetId="38247" refreshError="1"/>
      <sheetData sheetId="38248" refreshError="1"/>
      <sheetData sheetId="38249" refreshError="1"/>
      <sheetData sheetId="38250" refreshError="1"/>
      <sheetData sheetId="38251" refreshError="1"/>
      <sheetData sheetId="38252" refreshError="1"/>
      <sheetData sheetId="38253" refreshError="1"/>
      <sheetData sheetId="38254" refreshError="1"/>
      <sheetData sheetId="38255" refreshError="1"/>
      <sheetData sheetId="38256" refreshError="1"/>
      <sheetData sheetId="38257" refreshError="1"/>
      <sheetData sheetId="38258" refreshError="1"/>
      <sheetData sheetId="38259" refreshError="1"/>
      <sheetData sheetId="38260" refreshError="1"/>
      <sheetData sheetId="38261" refreshError="1"/>
      <sheetData sheetId="38262" refreshError="1"/>
      <sheetData sheetId="38263" refreshError="1"/>
      <sheetData sheetId="38264" refreshError="1"/>
      <sheetData sheetId="38265" refreshError="1"/>
      <sheetData sheetId="38266" refreshError="1"/>
      <sheetData sheetId="38267" refreshError="1"/>
      <sheetData sheetId="38268" refreshError="1"/>
      <sheetData sheetId="38269" refreshError="1"/>
      <sheetData sheetId="38270" refreshError="1"/>
      <sheetData sheetId="38271" refreshError="1"/>
      <sheetData sheetId="38272" refreshError="1"/>
      <sheetData sheetId="38273" refreshError="1"/>
      <sheetData sheetId="38274" refreshError="1"/>
      <sheetData sheetId="38275" refreshError="1"/>
      <sheetData sheetId="38276" refreshError="1"/>
      <sheetData sheetId="38277" refreshError="1"/>
      <sheetData sheetId="38278" refreshError="1"/>
      <sheetData sheetId="38279" refreshError="1"/>
      <sheetData sheetId="38280" refreshError="1"/>
      <sheetData sheetId="38281" refreshError="1"/>
      <sheetData sheetId="38282" refreshError="1"/>
      <sheetData sheetId="38283" refreshError="1"/>
      <sheetData sheetId="38284" refreshError="1"/>
      <sheetData sheetId="38285" refreshError="1"/>
      <sheetData sheetId="38286" refreshError="1"/>
      <sheetData sheetId="38287" refreshError="1"/>
      <sheetData sheetId="38288" refreshError="1"/>
      <sheetData sheetId="38289" refreshError="1"/>
      <sheetData sheetId="38290" refreshError="1"/>
      <sheetData sheetId="38291" refreshError="1"/>
      <sheetData sheetId="38292" refreshError="1"/>
      <sheetData sheetId="38293" refreshError="1"/>
      <sheetData sheetId="38294" refreshError="1"/>
      <sheetData sheetId="38295" refreshError="1"/>
      <sheetData sheetId="38296" refreshError="1"/>
      <sheetData sheetId="38297" refreshError="1"/>
      <sheetData sheetId="38298" refreshError="1"/>
      <sheetData sheetId="38299" refreshError="1"/>
      <sheetData sheetId="38300" refreshError="1"/>
      <sheetData sheetId="38301" refreshError="1"/>
      <sheetData sheetId="38302" refreshError="1"/>
      <sheetData sheetId="38303" refreshError="1"/>
      <sheetData sheetId="38304" refreshError="1"/>
      <sheetData sheetId="38305" refreshError="1"/>
      <sheetData sheetId="38306" refreshError="1"/>
      <sheetData sheetId="38307" refreshError="1"/>
      <sheetData sheetId="38308" refreshError="1"/>
      <sheetData sheetId="38309" refreshError="1"/>
      <sheetData sheetId="38310" refreshError="1"/>
      <sheetData sheetId="38311" refreshError="1"/>
      <sheetData sheetId="38312" refreshError="1"/>
      <sheetData sheetId="38313" refreshError="1"/>
      <sheetData sheetId="38314" refreshError="1"/>
      <sheetData sheetId="38315" refreshError="1"/>
      <sheetData sheetId="38316" refreshError="1"/>
      <sheetData sheetId="38317" refreshError="1"/>
      <sheetData sheetId="38318" refreshError="1"/>
      <sheetData sheetId="38319" refreshError="1"/>
      <sheetData sheetId="38320" refreshError="1"/>
      <sheetData sheetId="38321" refreshError="1"/>
      <sheetData sheetId="38322" refreshError="1"/>
      <sheetData sheetId="38323" refreshError="1"/>
      <sheetData sheetId="38324" refreshError="1"/>
      <sheetData sheetId="38325" refreshError="1"/>
      <sheetData sheetId="38326" refreshError="1"/>
      <sheetData sheetId="38327" refreshError="1"/>
      <sheetData sheetId="38328" refreshError="1"/>
      <sheetData sheetId="38329" refreshError="1"/>
      <sheetData sheetId="38330" refreshError="1"/>
      <sheetData sheetId="38331" refreshError="1"/>
      <sheetData sheetId="38332" refreshError="1"/>
      <sheetData sheetId="38333" refreshError="1"/>
      <sheetData sheetId="38334" refreshError="1"/>
      <sheetData sheetId="38335" refreshError="1"/>
      <sheetData sheetId="38336" refreshError="1"/>
      <sheetData sheetId="38337" refreshError="1"/>
      <sheetData sheetId="38338" refreshError="1"/>
      <sheetData sheetId="38339" refreshError="1"/>
      <sheetData sheetId="38340" refreshError="1"/>
      <sheetData sheetId="38341" refreshError="1"/>
      <sheetData sheetId="38342" refreshError="1"/>
      <sheetData sheetId="38343" refreshError="1"/>
      <sheetData sheetId="38344" refreshError="1"/>
      <sheetData sheetId="38345" refreshError="1"/>
      <sheetData sheetId="38346" refreshError="1"/>
      <sheetData sheetId="38347" refreshError="1"/>
      <sheetData sheetId="38348" refreshError="1"/>
      <sheetData sheetId="38349" refreshError="1"/>
      <sheetData sheetId="38350" refreshError="1"/>
      <sheetData sheetId="38351" refreshError="1"/>
      <sheetData sheetId="38352" refreshError="1"/>
      <sheetData sheetId="38353" refreshError="1"/>
      <sheetData sheetId="38354" refreshError="1"/>
      <sheetData sheetId="38355" refreshError="1"/>
      <sheetData sheetId="38356" refreshError="1"/>
      <sheetData sheetId="38357" refreshError="1"/>
      <sheetData sheetId="38358" refreshError="1"/>
      <sheetData sheetId="38359" refreshError="1"/>
      <sheetData sheetId="38360" refreshError="1"/>
      <sheetData sheetId="38361" refreshError="1"/>
      <sheetData sheetId="38362" refreshError="1"/>
      <sheetData sheetId="38363" refreshError="1"/>
      <sheetData sheetId="38364" refreshError="1"/>
      <sheetData sheetId="38365" refreshError="1"/>
      <sheetData sheetId="38366" refreshError="1"/>
      <sheetData sheetId="38367" refreshError="1"/>
      <sheetData sheetId="38368" refreshError="1"/>
      <sheetData sheetId="38369" refreshError="1"/>
      <sheetData sheetId="38370" refreshError="1"/>
      <sheetData sheetId="38371" refreshError="1"/>
      <sheetData sheetId="38372" refreshError="1"/>
      <sheetData sheetId="38373" refreshError="1"/>
      <sheetData sheetId="38374" refreshError="1"/>
      <sheetData sheetId="38375" refreshError="1"/>
      <sheetData sheetId="38376" refreshError="1"/>
      <sheetData sheetId="38377" refreshError="1"/>
      <sheetData sheetId="38378" refreshError="1"/>
      <sheetData sheetId="38379" refreshError="1"/>
      <sheetData sheetId="38380" refreshError="1"/>
      <sheetData sheetId="38381" refreshError="1"/>
      <sheetData sheetId="38382" refreshError="1"/>
      <sheetData sheetId="38383" refreshError="1"/>
      <sheetData sheetId="38384" refreshError="1"/>
      <sheetData sheetId="38385" refreshError="1"/>
      <sheetData sheetId="38386" refreshError="1"/>
      <sheetData sheetId="38387" refreshError="1"/>
      <sheetData sheetId="38388" refreshError="1"/>
      <sheetData sheetId="38389" refreshError="1"/>
      <sheetData sheetId="38390" refreshError="1"/>
      <sheetData sheetId="38391" refreshError="1"/>
      <sheetData sheetId="38392" refreshError="1"/>
      <sheetData sheetId="38393" refreshError="1"/>
      <sheetData sheetId="38394" refreshError="1"/>
      <sheetData sheetId="38395" refreshError="1"/>
      <sheetData sheetId="38396" refreshError="1"/>
      <sheetData sheetId="38397" refreshError="1"/>
      <sheetData sheetId="38398" refreshError="1"/>
      <sheetData sheetId="38399" refreshError="1"/>
      <sheetData sheetId="38400" refreshError="1"/>
      <sheetData sheetId="38401" refreshError="1"/>
      <sheetData sheetId="38402" refreshError="1"/>
      <sheetData sheetId="38403" refreshError="1"/>
      <sheetData sheetId="38404" refreshError="1"/>
      <sheetData sheetId="38405" refreshError="1"/>
      <sheetData sheetId="38406" refreshError="1"/>
      <sheetData sheetId="38407" refreshError="1"/>
      <sheetData sheetId="38408" refreshError="1"/>
      <sheetData sheetId="38409" refreshError="1"/>
      <sheetData sheetId="38410" refreshError="1"/>
      <sheetData sheetId="38411" refreshError="1"/>
      <sheetData sheetId="38412" refreshError="1"/>
      <sheetData sheetId="38413" refreshError="1"/>
      <sheetData sheetId="38414" refreshError="1"/>
      <sheetData sheetId="38415" refreshError="1"/>
      <sheetData sheetId="38416" refreshError="1"/>
      <sheetData sheetId="38417" refreshError="1"/>
      <sheetData sheetId="38418" refreshError="1"/>
      <sheetData sheetId="38419" refreshError="1"/>
      <sheetData sheetId="38420" refreshError="1"/>
      <sheetData sheetId="38421" refreshError="1"/>
      <sheetData sheetId="38422" refreshError="1"/>
      <sheetData sheetId="38423" refreshError="1"/>
      <sheetData sheetId="38424" refreshError="1"/>
      <sheetData sheetId="38425" refreshError="1"/>
      <sheetData sheetId="38426" refreshError="1"/>
      <sheetData sheetId="38427" refreshError="1"/>
      <sheetData sheetId="38428" refreshError="1"/>
      <sheetData sheetId="38429" refreshError="1"/>
      <sheetData sheetId="38430" refreshError="1"/>
      <sheetData sheetId="38431" refreshError="1"/>
      <sheetData sheetId="38432" refreshError="1"/>
      <sheetData sheetId="38433" refreshError="1"/>
      <sheetData sheetId="38434" refreshError="1"/>
      <sheetData sheetId="38435" refreshError="1"/>
      <sheetData sheetId="38436" refreshError="1"/>
      <sheetData sheetId="38437" refreshError="1"/>
      <sheetData sheetId="38438" refreshError="1"/>
      <sheetData sheetId="38439" refreshError="1"/>
      <sheetData sheetId="38440" refreshError="1"/>
      <sheetData sheetId="38441" refreshError="1"/>
      <sheetData sheetId="38442" refreshError="1"/>
      <sheetData sheetId="38443" refreshError="1"/>
      <sheetData sheetId="38444" refreshError="1"/>
      <sheetData sheetId="38445" refreshError="1"/>
      <sheetData sheetId="38446" refreshError="1"/>
      <sheetData sheetId="38447" refreshError="1"/>
      <sheetData sheetId="38448" refreshError="1"/>
      <sheetData sheetId="38449" refreshError="1"/>
      <sheetData sheetId="38450" refreshError="1"/>
      <sheetData sheetId="38451" refreshError="1"/>
      <sheetData sheetId="38452" refreshError="1"/>
      <sheetData sheetId="38453" refreshError="1"/>
      <sheetData sheetId="38454" refreshError="1"/>
      <sheetData sheetId="38455" refreshError="1"/>
      <sheetData sheetId="38456" refreshError="1"/>
      <sheetData sheetId="38457" refreshError="1"/>
      <sheetData sheetId="38458" refreshError="1"/>
      <sheetData sheetId="38459" refreshError="1"/>
      <sheetData sheetId="38460" refreshError="1"/>
      <sheetData sheetId="38461" refreshError="1"/>
      <sheetData sheetId="38462" refreshError="1"/>
      <sheetData sheetId="38463" refreshError="1"/>
      <sheetData sheetId="38464" refreshError="1"/>
      <sheetData sheetId="38465" refreshError="1"/>
      <sheetData sheetId="38466" refreshError="1"/>
      <sheetData sheetId="38467" refreshError="1"/>
      <sheetData sheetId="38468" refreshError="1"/>
      <sheetData sheetId="38469" refreshError="1"/>
      <sheetData sheetId="38470" refreshError="1"/>
      <sheetData sheetId="38471" refreshError="1"/>
      <sheetData sheetId="38472" refreshError="1"/>
      <sheetData sheetId="38473" refreshError="1"/>
      <sheetData sheetId="38474" refreshError="1"/>
      <sheetData sheetId="38475" refreshError="1"/>
      <sheetData sheetId="38476" refreshError="1"/>
      <sheetData sheetId="38477" refreshError="1"/>
      <sheetData sheetId="38478" refreshError="1"/>
      <sheetData sheetId="38479" refreshError="1"/>
      <sheetData sheetId="38480" refreshError="1"/>
      <sheetData sheetId="38481" refreshError="1"/>
      <sheetData sheetId="38482" refreshError="1"/>
      <sheetData sheetId="38483" refreshError="1"/>
      <sheetData sheetId="38484" refreshError="1"/>
      <sheetData sheetId="38485" refreshError="1"/>
      <sheetData sheetId="38486" refreshError="1"/>
      <sheetData sheetId="38487" refreshError="1"/>
      <sheetData sheetId="38488" refreshError="1"/>
      <sheetData sheetId="38489" refreshError="1"/>
      <sheetData sheetId="38490" refreshError="1"/>
      <sheetData sheetId="38491" refreshError="1"/>
      <sheetData sheetId="38492" refreshError="1"/>
      <sheetData sheetId="38493" refreshError="1"/>
      <sheetData sheetId="38494" refreshError="1"/>
      <sheetData sheetId="38495" refreshError="1"/>
      <sheetData sheetId="38496" refreshError="1"/>
      <sheetData sheetId="38497" refreshError="1"/>
      <sheetData sheetId="38498" refreshError="1"/>
      <sheetData sheetId="38499" refreshError="1"/>
      <sheetData sheetId="38500" refreshError="1"/>
      <sheetData sheetId="38501" refreshError="1"/>
      <sheetData sheetId="38502" refreshError="1"/>
      <sheetData sheetId="38503" refreshError="1"/>
      <sheetData sheetId="38504" refreshError="1"/>
      <sheetData sheetId="38505" refreshError="1"/>
      <sheetData sheetId="38506" refreshError="1"/>
      <sheetData sheetId="38507" refreshError="1"/>
      <sheetData sheetId="38508" refreshError="1"/>
      <sheetData sheetId="38509" refreshError="1"/>
      <sheetData sheetId="38510" refreshError="1"/>
      <sheetData sheetId="38511" refreshError="1"/>
      <sheetData sheetId="38512" refreshError="1"/>
      <sheetData sheetId="38513" refreshError="1"/>
      <sheetData sheetId="38514" refreshError="1"/>
      <sheetData sheetId="38515" refreshError="1"/>
      <sheetData sheetId="38516" refreshError="1"/>
      <sheetData sheetId="38517" refreshError="1"/>
      <sheetData sheetId="38518" refreshError="1"/>
      <sheetData sheetId="38519" refreshError="1"/>
      <sheetData sheetId="38520" refreshError="1"/>
      <sheetData sheetId="38521" refreshError="1"/>
      <sheetData sheetId="38522" refreshError="1"/>
      <sheetData sheetId="38523" refreshError="1"/>
      <sheetData sheetId="38524" refreshError="1"/>
      <sheetData sheetId="38525" refreshError="1"/>
      <sheetData sheetId="38526" refreshError="1"/>
      <sheetData sheetId="38527" refreshError="1"/>
      <sheetData sheetId="38528" refreshError="1"/>
      <sheetData sheetId="38529" refreshError="1"/>
      <sheetData sheetId="38530" refreshError="1"/>
      <sheetData sheetId="38531" refreshError="1"/>
      <sheetData sheetId="38532" refreshError="1"/>
      <sheetData sheetId="38533" refreshError="1"/>
      <sheetData sheetId="38534" refreshError="1"/>
      <sheetData sheetId="38535" refreshError="1"/>
      <sheetData sheetId="38536" refreshError="1"/>
      <sheetData sheetId="38537" refreshError="1"/>
      <sheetData sheetId="38538" refreshError="1"/>
      <sheetData sheetId="38539" refreshError="1"/>
      <sheetData sheetId="38540" refreshError="1"/>
      <sheetData sheetId="38541" refreshError="1"/>
      <sheetData sheetId="38542" refreshError="1"/>
      <sheetData sheetId="38543" refreshError="1"/>
      <sheetData sheetId="38544" refreshError="1"/>
      <sheetData sheetId="38545" refreshError="1"/>
      <sheetData sheetId="38546" refreshError="1"/>
      <sheetData sheetId="38547" refreshError="1"/>
      <sheetData sheetId="38548" refreshError="1"/>
      <sheetData sheetId="38549" refreshError="1"/>
      <sheetData sheetId="38550" refreshError="1"/>
      <sheetData sheetId="38551" refreshError="1"/>
      <sheetData sheetId="38552" refreshError="1"/>
      <sheetData sheetId="38553" refreshError="1"/>
      <sheetData sheetId="38554" refreshError="1"/>
      <sheetData sheetId="38555" refreshError="1"/>
      <sheetData sheetId="38556" refreshError="1"/>
      <sheetData sheetId="38557" refreshError="1"/>
      <sheetData sheetId="38558" refreshError="1"/>
      <sheetData sheetId="38559" refreshError="1"/>
      <sheetData sheetId="38560" refreshError="1"/>
      <sheetData sheetId="38561" refreshError="1"/>
      <sheetData sheetId="38562" refreshError="1"/>
      <sheetData sheetId="38563" refreshError="1"/>
      <sheetData sheetId="38564" refreshError="1"/>
      <sheetData sheetId="38565" refreshError="1"/>
      <sheetData sheetId="38566" refreshError="1"/>
      <sheetData sheetId="38567" refreshError="1"/>
      <sheetData sheetId="38568" refreshError="1"/>
      <sheetData sheetId="38569" refreshError="1"/>
      <sheetData sheetId="38570" refreshError="1"/>
      <sheetData sheetId="38571" refreshError="1"/>
      <sheetData sheetId="38572" refreshError="1"/>
      <sheetData sheetId="38573" refreshError="1"/>
      <sheetData sheetId="38574" refreshError="1"/>
      <sheetData sheetId="38575" refreshError="1"/>
      <sheetData sheetId="38576" refreshError="1"/>
      <sheetData sheetId="38577" refreshError="1"/>
      <sheetData sheetId="38578" refreshError="1"/>
      <sheetData sheetId="38579" refreshError="1"/>
      <sheetData sheetId="38580" refreshError="1"/>
      <sheetData sheetId="38581" refreshError="1"/>
      <sheetData sheetId="38582" refreshError="1"/>
      <sheetData sheetId="38583" refreshError="1"/>
      <sheetData sheetId="38584" refreshError="1"/>
      <sheetData sheetId="38585" refreshError="1"/>
      <sheetData sheetId="38586" refreshError="1"/>
      <sheetData sheetId="38587" refreshError="1"/>
      <sheetData sheetId="38588" refreshError="1"/>
      <sheetData sheetId="38589" refreshError="1"/>
      <sheetData sheetId="38590" refreshError="1"/>
      <sheetData sheetId="38591" refreshError="1"/>
      <sheetData sheetId="38592" refreshError="1"/>
      <sheetData sheetId="38593" refreshError="1"/>
      <sheetData sheetId="38594" refreshError="1"/>
      <sheetData sheetId="38595" refreshError="1"/>
      <sheetData sheetId="38596" refreshError="1"/>
      <sheetData sheetId="38597" refreshError="1"/>
      <sheetData sheetId="38598" refreshError="1"/>
      <sheetData sheetId="38599" refreshError="1"/>
      <sheetData sheetId="38600" refreshError="1"/>
      <sheetData sheetId="38601" refreshError="1"/>
      <sheetData sheetId="38602" refreshError="1"/>
      <sheetData sheetId="38603" refreshError="1"/>
      <sheetData sheetId="38604" refreshError="1"/>
      <sheetData sheetId="38605" refreshError="1"/>
      <sheetData sheetId="38606" refreshError="1"/>
      <sheetData sheetId="38607" refreshError="1"/>
      <sheetData sheetId="38608" refreshError="1"/>
      <sheetData sheetId="38609" refreshError="1"/>
      <sheetData sheetId="38610" refreshError="1"/>
      <sheetData sheetId="38611" refreshError="1"/>
      <sheetData sheetId="38612" refreshError="1"/>
      <sheetData sheetId="38613" refreshError="1"/>
      <sheetData sheetId="38614" refreshError="1"/>
      <sheetData sheetId="38615" refreshError="1"/>
      <sheetData sheetId="38616" refreshError="1"/>
      <sheetData sheetId="38617" refreshError="1"/>
      <sheetData sheetId="38618" refreshError="1"/>
      <sheetData sheetId="38619" refreshError="1"/>
      <sheetData sheetId="38620" refreshError="1"/>
      <sheetData sheetId="38621" refreshError="1"/>
      <sheetData sheetId="38622" refreshError="1"/>
      <sheetData sheetId="38623" refreshError="1"/>
      <sheetData sheetId="38624" refreshError="1"/>
      <sheetData sheetId="38625" refreshError="1"/>
      <sheetData sheetId="38626" refreshError="1"/>
      <sheetData sheetId="38627" refreshError="1"/>
      <sheetData sheetId="38628" refreshError="1"/>
      <sheetData sheetId="38629" refreshError="1"/>
      <sheetData sheetId="38630" refreshError="1"/>
      <sheetData sheetId="38631" refreshError="1"/>
      <sheetData sheetId="38632" refreshError="1"/>
      <sheetData sheetId="38633" refreshError="1"/>
      <sheetData sheetId="38634" refreshError="1"/>
      <sheetData sheetId="38635" refreshError="1"/>
      <sheetData sheetId="38636" refreshError="1"/>
      <sheetData sheetId="38637" refreshError="1"/>
      <sheetData sheetId="38638" refreshError="1"/>
      <sheetData sheetId="38639" refreshError="1"/>
      <sheetData sheetId="38640" refreshError="1"/>
      <sheetData sheetId="38641" refreshError="1"/>
      <sheetData sheetId="38642" refreshError="1"/>
      <sheetData sheetId="38643" refreshError="1"/>
      <sheetData sheetId="38644" refreshError="1"/>
      <sheetData sheetId="38645" refreshError="1"/>
      <sheetData sheetId="38646" refreshError="1"/>
      <sheetData sheetId="38647" refreshError="1"/>
      <sheetData sheetId="38648" refreshError="1"/>
      <sheetData sheetId="38649" refreshError="1"/>
      <sheetData sheetId="38650" refreshError="1"/>
      <sheetData sheetId="38651" refreshError="1"/>
      <sheetData sheetId="38652" refreshError="1"/>
      <sheetData sheetId="38653" refreshError="1"/>
      <sheetData sheetId="38654" refreshError="1"/>
      <sheetData sheetId="38655" refreshError="1"/>
      <sheetData sheetId="38656" refreshError="1"/>
      <sheetData sheetId="38657" refreshError="1"/>
      <sheetData sheetId="38658" refreshError="1"/>
      <sheetData sheetId="38659" refreshError="1"/>
      <sheetData sheetId="38660" refreshError="1"/>
      <sheetData sheetId="38661" refreshError="1"/>
      <sheetData sheetId="38662" refreshError="1"/>
      <sheetData sheetId="38663" refreshError="1"/>
      <sheetData sheetId="38664" refreshError="1"/>
      <sheetData sheetId="38665" refreshError="1"/>
      <sheetData sheetId="38666" refreshError="1"/>
      <sheetData sheetId="38667" refreshError="1"/>
      <sheetData sheetId="38668" refreshError="1"/>
      <sheetData sheetId="38669" refreshError="1"/>
      <sheetData sheetId="38670" refreshError="1"/>
      <sheetData sheetId="38671" refreshError="1"/>
      <sheetData sheetId="38672" refreshError="1"/>
      <sheetData sheetId="38673" refreshError="1"/>
      <sheetData sheetId="38674" refreshError="1"/>
      <sheetData sheetId="38675" refreshError="1"/>
      <sheetData sheetId="38676" refreshError="1"/>
      <sheetData sheetId="38677" refreshError="1"/>
      <sheetData sheetId="38678" refreshError="1"/>
      <sheetData sheetId="38679" refreshError="1"/>
      <sheetData sheetId="38680" refreshError="1"/>
      <sheetData sheetId="38681" refreshError="1"/>
      <sheetData sheetId="38682" refreshError="1"/>
      <sheetData sheetId="38683" refreshError="1"/>
      <sheetData sheetId="38684" refreshError="1"/>
      <sheetData sheetId="38685" refreshError="1"/>
      <sheetData sheetId="38686" refreshError="1"/>
      <sheetData sheetId="38687" refreshError="1"/>
      <sheetData sheetId="38688" refreshError="1"/>
      <sheetData sheetId="38689" refreshError="1"/>
      <sheetData sheetId="38690" refreshError="1"/>
      <sheetData sheetId="38691" refreshError="1"/>
      <sheetData sheetId="38692" refreshError="1"/>
      <sheetData sheetId="38693" refreshError="1"/>
      <sheetData sheetId="38694" refreshError="1"/>
      <sheetData sheetId="38695" refreshError="1"/>
      <sheetData sheetId="38696" refreshError="1"/>
      <sheetData sheetId="38697" refreshError="1"/>
      <sheetData sheetId="38698" refreshError="1"/>
      <sheetData sheetId="38699" refreshError="1"/>
      <sheetData sheetId="38700" refreshError="1"/>
      <sheetData sheetId="38701" refreshError="1"/>
      <sheetData sheetId="38702" refreshError="1"/>
      <sheetData sheetId="38703" refreshError="1"/>
      <sheetData sheetId="38704" refreshError="1"/>
      <sheetData sheetId="38705" refreshError="1"/>
      <sheetData sheetId="38706" refreshError="1"/>
      <sheetData sheetId="38707" refreshError="1"/>
      <sheetData sheetId="38708" refreshError="1"/>
      <sheetData sheetId="38709" refreshError="1"/>
      <sheetData sheetId="38710" refreshError="1"/>
      <sheetData sheetId="38711" refreshError="1"/>
      <sheetData sheetId="38712" refreshError="1"/>
      <sheetData sheetId="38713" refreshError="1"/>
      <sheetData sheetId="38714" refreshError="1"/>
      <sheetData sheetId="38715" refreshError="1"/>
      <sheetData sheetId="38716" refreshError="1"/>
      <sheetData sheetId="38717" refreshError="1"/>
      <sheetData sheetId="38718" refreshError="1"/>
      <sheetData sheetId="38719" refreshError="1"/>
      <sheetData sheetId="38720" refreshError="1"/>
      <sheetData sheetId="38721" refreshError="1"/>
      <sheetData sheetId="38722" refreshError="1"/>
      <sheetData sheetId="38723" refreshError="1"/>
      <sheetData sheetId="38724" refreshError="1"/>
      <sheetData sheetId="38725" refreshError="1"/>
      <sheetData sheetId="38726" refreshError="1"/>
      <sheetData sheetId="38727" refreshError="1"/>
      <sheetData sheetId="38728" refreshError="1"/>
      <sheetData sheetId="38729" refreshError="1"/>
      <sheetData sheetId="38730" refreshError="1"/>
      <sheetData sheetId="38731" refreshError="1"/>
      <sheetData sheetId="38732" refreshError="1"/>
      <sheetData sheetId="38733" refreshError="1"/>
      <sheetData sheetId="38734" refreshError="1"/>
      <sheetData sheetId="38735" refreshError="1"/>
      <sheetData sheetId="38736" refreshError="1"/>
      <sheetData sheetId="38737" refreshError="1"/>
      <sheetData sheetId="38738" refreshError="1"/>
      <sheetData sheetId="38739" refreshError="1"/>
      <sheetData sheetId="38740" refreshError="1"/>
      <sheetData sheetId="38741" refreshError="1"/>
      <sheetData sheetId="38742" refreshError="1"/>
      <sheetData sheetId="38743" refreshError="1"/>
      <sheetData sheetId="38744" refreshError="1"/>
      <sheetData sheetId="38745" refreshError="1"/>
      <sheetData sheetId="38746" refreshError="1"/>
      <sheetData sheetId="38747" refreshError="1"/>
      <sheetData sheetId="38748" refreshError="1"/>
      <sheetData sheetId="38749" refreshError="1"/>
      <sheetData sheetId="38750" refreshError="1"/>
      <sheetData sheetId="38751" refreshError="1"/>
      <sheetData sheetId="38752" refreshError="1"/>
      <sheetData sheetId="38753" refreshError="1"/>
      <sheetData sheetId="38754" refreshError="1"/>
      <sheetData sheetId="38755" refreshError="1"/>
      <sheetData sheetId="38756" refreshError="1"/>
      <sheetData sheetId="38757" refreshError="1"/>
      <sheetData sheetId="38758" refreshError="1"/>
      <sheetData sheetId="38759" refreshError="1"/>
      <sheetData sheetId="38760" refreshError="1"/>
      <sheetData sheetId="38761" refreshError="1"/>
      <sheetData sheetId="38762" refreshError="1"/>
      <sheetData sheetId="38763" refreshError="1"/>
      <sheetData sheetId="38764" refreshError="1"/>
      <sheetData sheetId="38765" refreshError="1"/>
      <sheetData sheetId="38766" refreshError="1"/>
      <sheetData sheetId="38767" refreshError="1"/>
      <sheetData sheetId="38768" refreshError="1"/>
      <sheetData sheetId="38769" refreshError="1"/>
      <sheetData sheetId="38770" refreshError="1"/>
      <sheetData sheetId="38771" refreshError="1"/>
      <sheetData sheetId="38772" refreshError="1"/>
      <sheetData sheetId="38773" refreshError="1"/>
      <sheetData sheetId="38774" refreshError="1"/>
      <sheetData sheetId="38775" refreshError="1"/>
      <sheetData sheetId="38776" refreshError="1"/>
      <sheetData sheetId="38777" refreshError="1"/>
      <sheetData sheetId="38778" refreshError="1"/>
      <sheetData sheetId="38779" refreshError="1"/>
      <sheetData sheetId="38780" refreshError="1"/>
      <sheetData sheetId="38781" refreshError="1"/>
      <sheetData sheetId="38782" refreshError="1"/>
      <sheetData sheetId="38783" refreshError="1"/>
      <sheetData sheetId="38784" refreshError="1"/>
      <sheetData sheetId="38785" refreshError="1"/>
      <sheetData sheetId="38786" refreshError="1"/>
      <sheetData sheetId="38787" refreshError="1"/>
      <sheetData sheetId="38788" refreshError="1"/>
      <sheetData sheetId="38789" refreshError="1"/>
      <sheetData sheetId="38790" refreshError="1"/>
      <sheetData sheetId="38791" refreshError="1"/>
      <sheetData sheetId="38792" refreshError="1"/>
      <sheetData sheetId="38793" refreshError="1"/>
      <sheetData sheetId="38794" refreshError="1"/>
      <sheetData sheetId="38795" refreshError="1"/>
      <sheetData sheetId="38796" refreshError="1"/>
      <sheetData sheetId="38797" refreshError="1"/>
      <sheetData sheetId="38798" refreshError="1"/>
      <sheetData sheetId="38799" refreshError="1"/>
      <sheetData sheetId="38800" refreshError="1"/>
      <sheetData sheetId="38801" refreshError="1"/>
      <sheetData sheetId="38802" refreshError="1"/>
      <sheetData sheetId="38803" refreshError="1"/>
      <sheetData sheetId="38804" refreshError="1"/>
      <sheetData sheetId="38805" refreshError="1"/>
      <sheetData sheetId="38806" refreshError="1"/>
      <sheetData sheetId="38807" refreshError="1"/>
      <sheetData sheetId="38808" refreshError="1"/>
      <sheetData sheetId="38809" refreshError="1"/>
      <sheetData sheetId="38810" refreshError="1"/>
      <sheetData sheetId="38811" refreshError="1"/>
      <sheetData sheetId="38812" refreshError="1"/>
      <sheetData sheetId="38813" refreshError="1"/>
      <sheetData sheetId="38814" refreshError="1"/>
      <sheetData sheetId="38815" refreshError="1"/>
      <sheetData sheetId="38816" refreshError="1"/>
      <sheetData sheetId="38817" refreshError="1"/>
      <sheetData sheetId="38818" refreshError="1"/>
      <sheetData sheetId="38819" refreshError="1"/>
      <sheetData sheetId="38820" refreshError="1"/>
      <sheetData sheetId="38821" refreshError="1"/>
      <sheetData sheetId="38822" refreshError="1"/>
      <sheetData sheetId="38823" refreshError="1"/>
      <sheetData sheetId="38824" refreshError="1"/>
      <sheetData sheetId="38825" refreshError="1"/>
      <sheetData sheetId="38826" refreshError="1"/>
      <sheetData sheetId="38827" refreshError="1"/>
      <sheetData sheetId="38828" refreshError="1"/>
      <sheetData sheetId="38829" refreshError="1"/>
      <sheetData sheetId="38830" refreshError="1"/>
      <sheetData sheetId="38831" refreshError="1"/>
      <sheetData sheetId="38832" refreshError="1"/>
      <sheetData sheetId="38833" refreshError="1"/>
      <sheetData sheetId="38834" refreshError="1"/>
      <sheetData sheetId="38835" refreshError="1"/>
      <sheetData sheetId="38836" refreshError="1"/>
      <sheetData sheetId="38837" refreshError="1"/>
      <sheetData sheetId="38838" refreshError="1"/>
      <sheetData sheetId="38839" refreshError="1"/>
      <sheetData sheetId="38840" refreshError="1"/>
      <sheetData sheetId="38841" refreshError="1"/>
      <sheetData sheetId="38842" refreshError="1"/>
      <sheetData sheetId="38843" refreshError="1"/>
      <sheetData sheetId="38844" refreshError="1"/>
      <sheetData sheetId="38845" refreshError="1"/>
      <sheetData sheetId="38846" refreshError="1"/>
      <sheetData sheetId="38847" refreshError="1"/>
      <sheetData sheetId="38848" refreshError="1"/>
      <sheetData sheetId="38849" refreshError="1"/>
      <sheetData sheetId="38850" refreshError="1"/>
      <sheetData sheetId="38851" refreshError="1"/>
      <sheetData sheetId="38852" refreshError="1"/>
      <sheetData sheetId="38853" refreshError="1"/>
      <sheetData sheetId="38854" refreshError="1"/>
      <sheetData sheetId="38855" refreshError="1"/>
      <sheetData sheetId="38856" refreshError="1"/>
      <sheetData sheetId="38857" refreshError="1"/>
      <sheetData sheetId="38858" refreshError="1"/>
      <sheetData sheetId="38859" refreshError="1"/>
      <sheetData sheetId="38860" refreshError="1"/>
      <sheetData sheetId="38861" refreshError="1"/>
      <sheetData sheetId="38862" refreshError="1"/>
      <sheetData sheetId="38863" refreshError="1"/>
      <sheetData sheetId="38864" refreshError="1"/>
      <sheetData sheetId="38865" refreshError="1"/>
      <sheetData sheetId="38866" refreshError="1"/>
      <sheetData sheetId="38867" refreshError="1"/>
      <sheetData sheetId="38868" refreshError="1"/>
      <sheetData sheetId="38869" refreshError="1"/>
      <sheetData sheetId="38870" refreshError="1"/>
      <sheetData sheetId="38871" refreshError="1"/>
      <sheetData sheetId="38872" refreshError="1"/>
      <sheetData sheetId="38873" refreshError="1"/>
      <sheetData sheetId="38874" refreshError="1"/>
      <sheetData sheetId="38875" refreshError="1"/>
      <sheetData sheetId="38876" refreshError="1"/>
      <sheetData sheetId="38877" refreshError="1"/>
      <sheetData sheetId="38878" refreshError="1"/>
      <sheetData sheetId="38879" refreshError="1"/>
      <sheetData sheetId="38880" refreshError="1"/>
      <sheetData sheetId="38881" refreshError="1"/>
      <sheetData sheetId="38882" refreshError="1"/>
      <sheetData sheetId="38883" refreshError="1"/>
      <sheetData sheetId="38884" refreshError="1"/>
      <sheetData sheetId="38885" refreshError="1"/>
      <sheetData sheetId="38886" refreshError="1"/>
      <sheetData sheetId="38887" refreshError="1"/>
      <sheetData sheetId="38888" refreshError="1"/>
      <sheetData sheetId="38889" refreshError="1"/>
      <sheetData sheetId="38890" refreshError="1"/>
      <sheetData sheetId="38891" refreshError="1"/>
      <sheetData sheetId="38892" refreshError="1"/>
      <sheetData sheetId="38893" refreshError="1"/>
      <sheetData sheetId="38894" refreshError="1"/>
      <sheetData sheetId="38895" refreshError="1"/>
      <sheetData sheetId="38896" refreshError="1"/>
      <sheetData sheetId="38897" refreshError="1"/>
      <sheetData sheetId="38898" refreshError="1"/>
      <sheetData sheetId="38899" refreshError="1"/>
      <sheetData sheetId="38900" refreshError="1"/>
      <sheetData sheetId="38901" refreshError="1"/>
      <sheetData sheetId="38902" refreshError="1"/>
      <sheetData sheetId="38903" refreshError="1"/>
      <sheetData sheetId="38904" refreshError="1"/>
      <sheetData sheetId="38905" refreshError="1"/>
      <sheetData sheetId="38906" refreshError="1"/>
      <sheetData sheetId="38907" refreshError="1"/>
      <sheetData sheetId="38908" refreshError="1"/>
      <sheetData sheetId="38909" refreshError="1"/>
      <sheetData sheetId="38910" refreshError="1"/>
      <sheetData sheetId="38911" refreshError="1"/>
      <sheetData sheetId="38912" refreshError="1"/>
      <sheetData sheetId="38913" refreshError="1"/>
      <sheetData sheetId="38914" refreshError="1"/>
      <sheetData sheetId="38915" refreshError="1"/>
      <sheetData sheetId="38916" refreshError="1"/>
      <sheetData sheetId="38917" refreshError="1"/>
      <sheetData sheetId="38918" refreshError="1"/>
      <sheetData sheetId="38919" refreshError="1"/>
      <sheetData sheetId="38920" refreshError="1"/>
      <sheetData sheetId="38921" refreshError="1"/>
      <sheetData sheetId="38922" refreshError="1"/>
      <sheetData sheetId="38923" refreshError="1"/>
      <sheetData sheetId="38924" refreshError="1"/>
      <sheetData sheetId="38925" refreshError="1"/>
      <sheetData sheetId="38926" refreshError="1"/>
      <sheetData sheetId="38927" refreshError="1"/>
      <sheetData sheetId="38928" refreshError="1"/>
      <sheetData sheetId="38929" refreshError="1"/>
      <sheetData sheetId="38930" refreshError="1"/>
      <sheetData sheetId="38931" refreshError="1"/>
      <sheetData sheetId="38932" refreshError="1"/>
      <sheetData sheetId="38933" refreshError="1"/>
      <sheetData sheetId="38934" refreshError="1"/>
      <sheetData sheetId="38935" refreshError="1"/>
      <sheetData sheetId="38936" refreshError="1"/>
      <sheetData sheetId="38937" refreshError="1"/>
      <sheetData sheetId="38938" refreshError="1"/>
      <sheetData sheetId="38939" refreshError="1"/>
      <sheetData sheetId="38940" refreshError="1"/>
      <sheetData sheetId="38941" refreshError="1"/>
      <sheetData sheetId="38942" refreshError="1"/>
      <sheetData sheetId="38943" refreshError="1"/>
      <sheetData sheetId="38944" refreshError="1"/>
      <sheetData sheetId="38945" refreshError="1"/>
      <sheetData sheetId="38946" refreshError="1"/>
      <sheetData sheetId="38947" refreshError="1"/>
      <sheetData sheetId="38948" refreshError="1"/>
      <sheetData sheetId="38949" refreshError="1"/>
      <sheetData sheetId="38950" refreshError="1"/>
      <sheetData sheetId="38951" refreshError="1"/>
      <sheetData sheetId="38952" refreshError="1"/>
      <sheetData sheetId="38953" refreshError="1"/>
      <sheetData sheetId="38954" refreshError="1"/>
      <sheetData sheetId="38955" refreshError="1"/>
      <sheetData sheetId="38956" refreshError="1"/>
      <sheetData sheetId="38957" refreshError="1"/>
      <sheetData sheetId="38958" refreshError="1"/>
      <sheetData sheetId="38959" refreshError="1"/>
      <sheetData sheetId="38960" refreshError="1"/>
      <sheetData sheetId="38961" refreshError="1"/>
      <sheetData sheetId="38962" refreshError="1"/>
      <sheetData sheetId="38963" refreshError="1"/>
      <sheetData sheetId="38964" refreshError="1"/>
      <sheetData sheetId="38965" refreshError="1"/>
      <sheetData sheetId="38966" refreshError="1"/>
      <sheetData sheetId="38967" refreshError="1"/>
      <sheetData sheetId="38968" refreshError="1"/>
      <sheetData sheetId="38969" refreshError="1"/>
      <sheetData sheetId="38970" refreshError="1"/>
      <sheetData sheetId="38971" refreshError="1"/>
      <sheetData sheetId="38972" refreshError="1"/>
      <sheetData sheetId="38973" refreshError="1"/>
      <sheetData sheetId="38974" refreshError="1"/>
      <sheetData sheetId="38975" refreshError="1"/>
      <sheetData sheetId="38976" refreshError="1"/>
      <sheetData sheetId="38977" refreshError="1"/>
      <sheetData sheetId="38978" refreshError="1"/>
      <sheetData sheetId="38979" refreshError="1"/>
      <sheetData sheetId="38980" refreshError="1"/>
      <sheetData sheetId="38981" refreshError="1"/>
      <sheetData sheetId="38982" refreshError="1"/>
      <sheetData sheetId="38983" refreshError="1"/>
      <sheetData sheetId="38984" refreshError="1"/>
      <sheetData sheetId="38985" refreshError="1"/>
      <sheetData sheetId="38986" refreshError="1"/>
      <sheetData sheetId="38987" refreshError="1"/>
      <sheetData sheetId="38988" refreshError="1"/>
      <sheetData sheetId="38989" refreshError="1"/>
      <sheetData sheetId="38990" refreshError="1"/>
      <sheetData sheetId="38991" refreshError="1"/>
      <sheetData sheetId="38992" refreshError="1"/>
      <sheetData sheetId="38993" refreshError="1"/>
      <sheetData sheetId="38994" refreshError="1"/>
      <sheetData sheetId="38995" refreshError="1"/>
      <sheetData sheetId="38996" refreshError="1"/>
      <sheetData sheetId="38997" refreshError="1"/>
      <sheetData sheetId="38998" refreshError="1"/>
      <sheetData sheetId="38999" refreshError="1"/>
      <sheetData sheetId="39000" refreshError="1"/>
      <sheetData sheetId="39001" refreshError="1"/>
      <sheetData sheetId="39002" refreshError="1"/>
      <sheetData sheetId="39003" refreshError="1"/>
      <sheetData sheetId="39004" refreshError="1"/>
      <sheetData sheetId="39005" refreshError="1"/>
      <sheetData sheetId="39006" refreshError="1"/>
      <sheetData sheetId="39007" refreshError="1"/>
      <sheetData sheetId="39008" refreshError="1"/>
      <sheetData sheetId="39009" refreshError="1"/>
      <sheetData sheetId="39010" refreshError="1"/>
      <sheetData sheetId="39011" refreshError="1"/>
      <sheetData sheetId="39012" refreshError="1"/>
      <sheetData sheetId="39013" refreshError="1"/>
      <sheetData sheetId="39014" refreshError="1"/>
      <sheetData sheetId="39015" refreshError="1"/>
      <sheetData sheetId="39016" refreshError="1"/>
      <sheetData sheetId="39017" refreshError="1"/>
      <sheetData sheetId="39018" refreshError="1"/>
      <sheetData sheetId="39019" refreshError="1"/>
      <sheetData sheetId="39020" refreshError="1"/>
      <sheetData sheetId="39021" refreshError="1"/>
      <sheetData sheetId="39022" refreshError="1"/>
      <sheetData sheetId="39023" refreshError="1"/>
      <sheetData sheetId="39024" refreshError="1"/>
      <sheetData sheetId="39025" refreshError="1"/>
      <sheetData sheetId="39026" refreshError="1"/>
      <sheetData sheetId="39027" refreshError="1"/>
      <sheetData sheetId="39028" refreshError="1"/>
      <sheetData sheetId="39029" refreshError="1"/>
      <sheetData sheetId="39030" refreshError="1"/>
      <sheetData sheetId="39031" refreshError="1"/>
      <sheetData sheetId="39032" refreshError="1"/>
      <sheetData sheetId="39033" refreshError="1"/>
      <sheetData sheetId="39034" refreshError="1"/>
      <sheetData sheetId="39035" refreshError="1"/>
      <sheetData sheetId="39036" refreshError="1"/>
      <sheetData sheetId="39037" refreshError="1"/>
      <sheetData sheetId="39038" refreshError="1"/>
      <sheetData sheetId="39039" refreshError="1"/>
      <sheetData sheetId="39040" refreshError="1"/>
      <sheetData sheetId="39041" refreshError="1"/>
      <sheetData sheetId="39042" refreshError="1"/>
      <sheetData sheetId="39043" refreshError="1"/>
      <sheetData sheetId="39044" refreshError="1"/>
      <sheetData sheetId="39045" refreshError="1"/>
      <sheetData sheetId="39046" refreshError="1"/>
      <sheetData sheetId="39047" refreshError="1"/>
      <sheetData sheetId="39048" refreshError="1"/>
      <sheetData sheetId="39049" refreshError="1"/>
      <sheetData sheetId="39050" refreshError="1"/>
      <sheetData sheetId="39051" refreshError="1"/>
      <sheetData sheetId="39052" refreshError="1"/>
      <sheetData sheetId="39053" refreshError="1"/>
      <sheetData sheetId="39054" refreshError="1"/>
      <sheetData sheetId="39055" refreshError="1"/>
      <sheetData sheetId="39056" refreshError="1"/>
      <sheetData sheetId="39057" refreshError="1"/>
      <sheetData sheetId="39058" refreshError="1"/>
      <sheetData sheetId="39059" refreshError="1"/>
      <sheetData sheetId="39060" refreshError="1"/>
      <sheetData sheetId="39061" refreshError="1"/>
      <sheetData sheetId="39062" refreshError="1"/>
      <sheetData sheetId="39063" refreshError="1"/>
      <sheetData sheetId="39064" refreshError="1"/>
      <sheetData sheetId="39065" refreshError="1"/>
      <sheetData sheetId="39066" refreshError="1"/>
      <sheetData sheetId="39067" refreshError="1"/>
      <sheetData sheetId="39068" refreshError="1"/>
      <sheetData sheetId="39069" refreshError="1"/>
      <sheetData sheetId="39070" refreshError="1"/>
      <sheetData sheetId="39071" refreshError="1"/>
      <sheetData sheetId="39072" refreshError="1"/>
      <sheetData sheetId="39073" refreshError="1"/>
      <sheetData sheetId="39074" refreshError="1"/>
      <sheetData sheetId="39075" refreshError="1"/>
      <sheetData sheetId="39076" refreshError="1"/>
      <sheetData sheetId="39077" refreshError="1"/>
      <sheetData sheetId="39078" refreshError="1"/>
      <sheetData sheetId="39079" refreshError="1"/>
      <sheetData sheetId="39080" refreshError="1"/>
      <sheetData sheetId="39081" refreshError="1"/>
      <sheetData sheetId="39082" refreshError="1"/>
      <sheetData sheetId="39083" refreshError="1"/>
      <sheetData sheetId="39084" refreshError="1"/>
      <sheetData sheetId="39085" refreshError="1"/>
      <sheetData sheetId="39086" refreshError="1"/>
      <sheetData sheetId="39087" refreshError="1"/>
      <sheetData sheetId="39088" refreshError="1"/>
      <sheetData sheetId="39089" refreshError="1"/>
      <sheetData sheetId="39090" refreshError="1"/>
      <sheetData sheetId="39091" refreshError="1"/>
      <sheetData sheetId="39092" refreshError="1"/>
      <sheetData sheetId="39093" refreshError="1"/>
      <sheetData sheetId="39094" refreshError="1"/>
      <sheetData sheetId="39095" refreshError="1"/>
      <sheetData sheetId="39096" refreshError="1"/>
      <sheetData sheetId="39097" refreshError="1"/>
      <sheetData sheetId="39098" refreshError="1"/>
      <sheetData sheetId="39099" refreshError="1"/>
      <sheetData sheetId="39100" refreshError="1"/>
      <sheetData sheetId="39101" refreshError="1"/>
      <sheetData sheetId="39102" refreshError="1"/>
      <sheetData sheetId="39103" refreshError="1"/>
      <sheetData sheetId="39104" refreshError="1"/>
      <sheetData sheetId="39105" refreshError="1"/>
      <sheetData sheetId="39106" refreshError="1"/>
      <sheetData sheetId="39107" refreshError="1"/>
      <sheetData sheetId="39108" refreshError="1"/>
      <sheetData sheetId="39109" refreshError="1"/>
      <sheetData sheetId="39110" refreshError="1"/>
      <sheetData sheetId="39111" refreshError="1"/>
      <sheetData sheetId="39112" refreshError="1"/>
      <sheetData sheetId="39113" refreshError="1"/>
      <sheetData sheetId="39114" refreshError="1"/>
      <sheetData sheetId="39115" refreshError="1"/>
      <sheetData sheetId="39116" refreshError="1"/>
      <sheetData sheetId="39117" refreshError="1"/>
      <sheetData sheetId="39118" refreshError="1"/>
      <sheetData sheetId="39119" refreshError="1"/>
      <sheetData sheetId="39120" refreshError="1"/>
      <sheetData sheetId="39121" refreshError="1"/>
      <sheetData sheetId="39122" refreshError="1"/>
      <sheetData sheetId="39123" refreshError="1"/>
      <sheetData sheetId="39124" refreshError="1"/>
      <sheetData sheetId="39125" refreshError="1"/>
      <sheetData sheetId="39126" refreshError="1"/>
      <sheetData sheetId="39127" refreshError="1"/>
      <sheetData sheetId="39128" refreshError="1"/>
      <sheetData sheetId="39129" refreshError="1"/>
      <sheetData sheetId="39130" refreshError="1"/>
      <sheetData sheetId="39131" refreshError="1"/>
      <sheetData sheetId="39132" refreshError="1"/>
      <sheetData sheetId="39133" refreshError="1"/>
      <sheetData sheetId="39134" refreshError="1"/>
      <sheetData sheetId="39135" refreshError="1"/>
      <sheetData sheetId="39136" refreshError="1"/>
      <sheetData sheetId="39137" refreshError="1"/>
      <sheetData sheetId="39138" refreshError="1"/>
      <sheetData sheetId="39139" refreshError="1"/>
      <sheetData sheetId="39140" refreshError="1"/>
      <sheetData sheetId="39141" refreshError="1"/>
      <sheetData sheetId="39142" refreshError="1"/>
      <sheetData sheetId="39143" refreshError="1"/>
      <sheetData sheetId="39144" refreshError="1"/>
      <sheetData sheetId="39145" refreshError="1"/>
      <sheetData sheetId="39146" refreshError="1"/>
      <sheetData sheetId="39147" refreshError="1"/>
      <sheetData sheetId="39148" refreshError="1"/>
      <sheetData sheetId="39149" refreshError="1"/>
      <sheetData sheetId="39150" refreshError="1"/>
      <sheetData sheetId="39151" refreshError="1"/>
      <sheetData sheetId="39152" refreshError="1"/>
      <sheetData sheetId="39153" refreshError="1"/>
      <sheetData sheetId="39154" refreshError="1"/>
      <sheetData sheetId="39155" refreshError="1"/>
      <sheetData sheetId="39156" refreshError="1"/>
      <sheetData sheetId="39157" refreshError="1"/>
      <sheetData sheetId="39158" refreshError="1"/>
      <sheetData sheetId="39159" refreshError="1"/>
      <sheetData sheetId="39160" refreshError="1"/>
      <sheetData sheetId="39161" refreshError="1"/>
      <sheetData sheetId="39162" refreshError="1"/>
      <sheetData sheetId="39163" refreshError="1"/>
      <sheetData sheetId="39164" refreshError="1"/>
      <sheetData sheetId="39165" refreshError="1"/>
      <sheetData sheetId="39166" refreshError="1"/>
      <sheetData sheetId="39167" refreshError="1"/>
      <sheetData sheetId="39168" refreshError="1"/>
      <sheetData sheetId="39169" refreshError="1"/>
      <sheetData sheetId="39170" refreshError="1"/>
      <sheetData sheetId="39171" refreshError="1"/>
      <sheetData sheetId="39172" refreshError="1"/>
      <sheetData sheetId="39173" refreshError="1"/>
      <sheetData sheetId="39174" refreshError="1"/>
      <sheetData sheetId="39175" refreshError="1"/>
      <sheetData sheetId="39176" refreshError="1"/>
      <sheetData sheetId="39177" refreshError="1"/>
      <sheetData sheetId="39178" refreshError="1"/>
      <sheetData sheetId="39179" refreshError="1"/>
      <sheetData sheetId="39180" refreshError="1"/>
      <sheetData sheetId="39181" refreshError="1"/>
      <sheetData sheetId="39182" refreshError="1"/>
      <sheetData sheetId="39183" refreshError="1"/>
      <sheetData sheetId="39184" refreshError="1"/>
      <sheetData sheetId="39185" refreshError="1"/>
      <sheetData sheetId="39186" refreshError="1"/>
      <sheetData sheetId="39187" refreshError="1"/>
      <sheetData sheetId="39188" refreshError="1"/>
      <sheetData sheetId="39189" refreshError="1"/>
      <sheetData sheetId="39190" refreshError="1"/>
      <sheetData sheetId="39191" refreshError="1"/>
      <sheetData sheetId="39192" refreshError="1"/>
      <sheetData sheetId="39193" refreshError="1"/>
      <sheetData sheetId="39194" refreshError="1"/>
      <sheetData sheetId="39195" refreshError="1"/>
      <sheetData sheetId="39196" refreshError="1"/>
      <sheetData sheetId="39197" refreshError="1"/>
      <sheetData sheetId="39198" refreshError="1"/>
      <sheetData sheetId="39199" refreshError="1"/>
      <sheetData sheetId="39200" refreshError="1"/>
      <sheetData sheetId="39201" refreshError="1"/>
      <sheetData sheetId="39202" refreshError="1"/>
      <sheetData sheetId="39203" refreshError="1"/>
      <sheetData sheetId="39204" refreshError="1"/>
      <sheetData sheetId="39205" refreshError="1"/>
      <sheetData sheetId="39206" refreshError="1"/>
      <sheetData sheetId="39207" refreshError="1"/>
      <sheetData sheetId="39208" refreshError="1"/>
      <sheetData sheetId="39209" refreshError="1"/>
      <sheetData sheetId="39210" refreshError="1"/>
      <sheetData sheetId="39211" refreshError="1"/>
      <sheetData sheetId="39212" refreshError="1"/>
      <sheetData sheetId="39213" refreshError="1"/>
      <sheetData sheetId="39214" refreshError="1"/>
      <sheetData sheetId="39215" refreshError="1"/>
      <sheetData sheetId="39216" refreshError="1"/>
      <sheetData sheetId="39217" refreshError="1"/>
      <sheetData sheetId="39218" refreshError="1"/>
      <sheetData sheetId="39219" refreshError="1"/>
      <sheetData sheetId="39220" refreshError="1"/>
      <sheetData sheetId="39221" refreshError="1"/>
      <sheetData sheetId="39222" refreshError="1"/>
      <sheetData sheetId="39223" refreshError="1"/>
      <sheetData sheetId="39224" refreshError="1"/>
      <sheetData sheetId="39225" refreshError="1"/>
      <sheetData sheetId="39226" refreshError="1"/>
      <sheetData sheetId="39227" refreshError="1"/>
      <sheetData sheetId="39228" refreshError="1"/>
      <sheetData sheetId="39229" refreshError="1"/>
      <sheetData sheetId="39230" refreshError="1"/>
      <sheetData sheetId="39231" refreshError="1"/>
      <sheetData sheetId="39232" refreshError="1"/>
      <sheetData sheetId="39233" refreshError="1"/>
      <sheetData sheetId="39234" refreshError="1"/>
      <sheetData sheetId="39235" refreshError="1"/>
      <sheetData sheetId="39236" refreshError="1"/>
      <sheetData sheetId="39237" refreshError="1"/>
      <sheetData sheetId="39238" refreshError="1"/>
      <sheetData sheetId="39239" refreshError="1"/>
      <sheetData sheetId="39240" refreshError="1"/>
      <sheetData sheetId="39241" refreshError="1"/>
      <sheetData sheetId="39242" refreshError="1"/>
      <sheetData sheetId="39243" refreshError="1"/>
      <sheetData sheetId="39244" refreshError="1"/>
      <sheetData sheetId="39245" refreshError="1"/>
      <sheetData sheetId="39246" refreshError="1"/>
      <sheetData sheetId="39247" refreshError="1"/>
      <sheetData sheetId="39248" refreshError="1"/>
      <sheetData sheetId="39249" refreshError="1"/>
      <sheetData sheetId="39250" refreshError="1"/>
      <sheetData sheetId="39251" refreshError="1"/>
      <sheetData sheetId="39252" refreshError="1"/>
      <sheetData sheetId="39253" refreshError="1"/>
      <sheetData sheetId="39254" refreshError="1"/>
      <sheetData sheetId="39255" refreshError="1"/>
      <sheetData sheetId="39256" refreshError="1"/>
      <sheetData sheetId="39257" refreshError="1"/>
      <sheetData sheetId="39258" refreshError="1"/>
      <sheetData sheetId="39259" refreshError="1"/>
      <sheetData sheetId="39260" refreshError="1"/>
      <sheetData sheetId="39261" refreshError="1"/>
      <sheetData sheetId="39262" refreshError="1"/>
      <sheetData sheetId="39263" refreshError="1"/>
      <sheetData sheetId="39264" refreshError="1"/>
      <sheetData sheetId="39265" refreshError="1"/>
      <sheetData sheetId="39266" refreshError="1"/>
      <sheetData sheetId="39267" refreshError="1"/>
      <sheetData sheetId="39268" refreshError="1"/>
      <sheetData sheetId="39269" refreshError="1"/>
      <sheetData sheetId="39270" refreshError="1"/>
      <sheetData sheetId="39271" refreshError="1"/>
      <sheetData sheetId="39272" refreshError="1"/>
      <sheetData sheetId="39273" refreshError="1"/>
      <sheetData sheetId="39274" refreshError="1"/>
      <sheetData sheetId="39275" refreshError="1"/>
      <sheetData sheetId="39276" refreshError="1"/>
      <sheetData sheetId="39277" refreshError="1"/>
      <sheetData sheetId="39278" refreshError="1"/>
      <sheetData sheetId="39279" refreshError="1"/>
      <sheetData sheetId="39280" refreshError="1"/>
      <sheetData sheetId="39281" refreshError="1"/>
      <sheetData sheetId="39282" refreshError="1"/>
      <sheetData sheetId="39283" refreshError="1"/>
      <sheetData sheetId="39284" refreshError="1"/>
      <sheetData sheetId="39285" refreshError="1"/>
      <sheetData sheetId="39286" refreshError="1"/>
      <sheetData sheetId="39287" refreshError="1"/>
      <sheetData sheetId="39288" refreshError="1"/>
      <sheetData sheetId="39289" refreshError="1"/>
      <sheetData sheetId="39290" refreshError="1"/>
      <sheetData sheetId="39291" refreshError="1"/>
      <sheetData sheetId="39292" refreshError="1"/>
      <sheetData sheetId="39293" refreshError="1"/>
      <sheetData sheetId="39294" refreshError="1"/>
      <sheetData sheetId="39295" refreshError="1"/>
      <sheetData sheetId="39296" refreshError="1"/>
      <sheetData sheetId="39297" refreshError="1"/>
      <sheetData sheetId="39298" refreshError="1"/>
      <sheetData sheetId="39299" refreshError="1"/>
      <sheetData sheetId="39300" refreshError="1"/>
      <sheetData sheetId="39301" refreshError="1"/>
      <sheetData sheetId="39302" refreshError="1"/>
      <sheetData sheetId="39303" refreshError="1"/>
      <sheetData sheetId="39304" refreshError="1"/>
      <sheetData sheetId="39305" refreshError="1"/>
      <sheetData sheetId="39306" refreshError="1"/>
      <sheetData sheetId="39307" refreshError="1"/>
      <sheetData sheetId="39308" refreshError="1"/>
      <sheetData sheetId="39309" refreshError="1"/>
      <sheetData sheetId="39310" refreshError="1"/>
      <sheetData sheetId="39311" refreshError="1"/>
      <sheetData sheetId="39312" refreshError="1"/>
      <sheetData sheetId="39313" refreshError="1"/>
      <sheetData sheetId="39314" refreshError="1"/>
      <sheetData sheetId="39315" refreshError="1"/>
      <sheetData sheetId="39316" refreshError="1"/>
      <sheetData sheetId="39317" refreshError="1"/>
      <sheetData sheetId="39318" refreshError="1"/>
      <sheetData sheetId="39319" refreshError="1"/>
      <sheetData sheetId="39320" refreshError="1"/>
      <sheetData sheetId="39321" refreshError="1"/>
      <sheetData sheetId="39322" refreshError="1"/>
      <sheetData sheetId="39323" refreshError="1"/>
      <sheetData sheetId="39324" refreshError="1"/>
      <sheetData sheetId="39325" refreshError="1"/>
      <sheetData sheetId="39326" refreshError="1"/>
      <sheetData sheetId="39327" refreshError="1"/>
      <sheetData sheetId="39328" refreshError="1"/>
      <sheetData sheetId="39329" refreshError="1"/>
      <sheetData sheetId="39330" refreshError="1"/>
      <sheetData sheetId="39331" refreshError="1"/>
      <sheetData sheetId="39332" refreshError="1"/>
      <sheetData sheetId="39333" refreshError="1"/>
      <sheetData sheetId="39334" refreshError="1"/>
      <sheetData sheetId="39335" refreshError="1"/>
      <sheetData sheetId="39336" refreshError="1"/>
      <sheetData sheetId="39337" refreshError="1"/>
      <sheetData sheetId="39338" refreshError="1"/>
      <sheetData sheetId="39339" refreshError="1"/>
      <sheetData sheetId="39340" refreshError="1"/>
      <sheetData sheetId="39341" refreshError="1"/>
      <sheetData sheetId="39342" refreshError="1"/>
      <sheetData sheetId="39343" refreshError="1"/>
      <sheetData sheetId="39344" refreshError="1"/>
      <sheetData sheetId="39345" refreshError="1"/>
      <sheetData sheetId="39346" refreshError="1"/>
      <sheetData sheetId="39347" refreshError="1"/>
      <sheetData sheetId="39348" refreshError="1"/>
      <sheetData sheetId="39349" refreshError="1"/>
      <sheetData sheetId="39350" refreshError="1"/>
      <sheetData sheetId="39351" refreshError="1"/>
      <sheetData sheetId="39352" refreshError="1"/>
      <sheetData sheetId="39353" refreshError="1"/>
      <sheetData sheetId="39354" refreshError="1"/>
      <sheetData sheetId="39355" refreshError="1"/>
      <sheetData sheetId="39356" refreshError="1"/>
      <sheetData sheetId="39357" refreshError="1"/>
      <sheetData sheetId="39358" refreshError="1"/>
      <sheetData sheetId="39359" refreshError="1"/>
      <sheetData sheetId="39360" refreshError="1"/>
      <sheetData sheetId="39361" refreshError="1"/>
      <sheetData sheetId="39362" refreshError="1"/>
      <sheetData sheetId="39363" refreshError="1"/>
      <sheetData sheetId="39364" refreshError="1"/>
      <sheetData sheetId="39365" refreshError="1"/>
      <sheetData sheetId="39366" refreshError="1"/>
      <sheetData sheetId="39367" refreshError="1"/>
      <sheetData sheetId="39368" refreshError="1"/>
      <sheetData sheetId="39369" refreshError="1"/>
      <sheetData sheetId="39370" refreshError="1"/>
      <sheetData sheetId="39371" refreshError="1"/>
      <sheetData sheetId="39372" refreshError="1"/>
      <sheetData sheetId="39373" refreshError="1"/>
      <sheetData sheetId="39374" refreshError="1"/>
      <sheetData sheetId="39375" refreshError="1"/>
      <sheetData sheetId="39376" refreshError="1"/>
      <sheetData sheetId="39377" refreshError="1"/>
      <sheetData sheetId="39378" refreshError="1"/>
      <sheetData sheetId="39379" refreshError="1"/>
      <sheetData sheetId="39380" refreshError="1"/>
      <sheetData sheetId="39381" refreshError="1"/>
      <sheetData sheetId="39382" refreshError="1"/>
      <sheetData sheetId="39383" refreshError="1"/>
      <sheetData sheetId="39384" refreshError="1"/>
      <sheetData sheetId="39385" refreshError="1"/>
      <sheetData sheetId="39386" refreshError="1"/>
      <sheetData sheetId="39387" refreshError="1"/>
      <sheetData sheetId="39388" refreshError="1"/>
      <sheetData sheetId="39389" refreshError="1"/>
      <sheetData sheetId="39390" refreshError="1"/>
      <sheetData sheetId="39391" refreshError="1"/>
      <sheetData sheetId="39392" refreshError="1"/>
      <sheetData sheetId="39393" refreshError="1"/>
      <sheetData sheetId="39394" refreshError="1"/>
      <sheetData sheetId="39395" refreshError="1"/>
      <sheetData sheetId="39396" refreshError="1"/>
      <sheetData sheetId="39397" refreshError="1"/>
      <sheetData sheetId="39398" refreshError="1"/>
      <sheetData sheetId="39399" refreshError="1"/>
      <sheetData sheetId="39400" refreshError="1"/>
      <sheetData sheetId="39401" refreshError="1"/>
      <sheetData sheetId="39402" refreshError="1"/>
      <sheetData sheetId="39403" refreshError="1"/>
      <sheetData sheetId="39404" refreshError="1"/>
      <sheetData sheetId="39405" refreshError="1"/>
      <sheetData sheetId="39406" refreshError="1"/>
      <sheetData sheetId="39407" refreshError="1"/>
      <sheetData sheetId="39408" refreshError="1"/>
      <sheetData sheetId="39409" refreshError="1"/>
      <sheetData sheetId="39410" refreshError="1"/>
      <sheetData sheetId="39411" refreshError="1"/>
      <sheetData sheetId="39412" refreshError="1"/>
      <sheetData sheetId="39413" refreshError="1"/>
      <sheetData sheetId="39414" refreshError="1"/>
      <sheetData sheetId="39415" refreshError="1"/>
      <sheetData sheetId="39416" refreshError="1"/>
      <sheetData sheetId="39417" refreshError="1"/>
      <sheetData sheetId="39418" refreshError="1"/>
      <sheetData sheetId="39419" refreshError="1"/>
      <sheetData sheetId="39420" refreshError="1"/>
      <sheetData sheetId="39421" refreshError="1"/>
      <sheetData sheetId="39422" refreshError="1"/>
      <sheetData sheetId="39423" refreshError="1"/>
      <sheetData sheetId="39424" refreshError="1"/>
      <sheetData sheetId="39425" refreshError="1"/>
      <sheetData sheetId="39426" refreshError="1"/>
      <sheetData sheetId="39427" refreshError="1"/>
      <sheetData sheetId="39428" refreshError="1"/>
      <sheetData sheetId="39429" refreshError="1"/>
      <sheetData sheetId="39430" refreshError="1"/>
      <sheetData sheetId="39431" refreshError="1"/>
      <sheetData sheetId="39432" refreshError="1"/>
      <sheetData sheetId="39433" refreshError="1"/>
      <sheetData sheetId="39434" refreshError="1"/>
      <sheetData sheetId="39435" refreshError="1"/>
      <sheetData sheetId="39436" refreshError="1"/>
      <sheetData sheetId="39437" refreshError="1"/>
      <sheetData sheetId="39438" refreshError="1"/>
      <sheetData sheetId="39439" refreshError="1"/>
      <sheetData sheetId="39440" refreshError="1"/>
      <sheetData sheetId="39441" refreshError="1"/>
      <sheetData sheetId="39442" refreshError="1"/>
      <sheetData sheetId="39443" refreshError="1"/>
      <sheetData sheetId="39444" refreshError="1"/>
      <sheetData sheetId="39445" refreshError="1"/>
      <sheetData sheetId="39446" refreshError="1"/>
      <sheetData sheetId="39447" refreshError="1"/>
      <sheetData sheetId="39448" refreshError="1"/>
      <sheetData sheetId="39449" refreshError="1"/>
      <sheetData sheetId="39450" refreshError="1"/>
      <sheetData sheetId="39451" refreshError="1"/>
      <sheetData sheetId="39452" refreshError="1"/>
      <sheetData sheetId="39453" refreshError="1"/>
      <sheetData sheetId="39454" refreshError="1"/>
      <sheetData sheetId="39455" refreshError="1"/>
      <sheetData sheetId="39456" refreshError="1"/>
      <sheetData sheetId="39457" refreshError="1"/>
      <sheetData sheetId="39458" refreshError="1"/>
      <sheetData sheetId="39459" refreshError="1"/>
      <sheetData sheetId="39460" refreshError="1"/>
      <sheetData sheetId="39461" refreshError="1"/>
      <sheetData sheetId="39462" refreshError="1"/>
      <sheetData sheetId="39463" refreshError="1"/>
      <sheetData sheetId="39464" refreshError="1"/>
      <sheetData sheetId="39465" refreshError="1"/>
      <sheetData sheetId="39466" refreshError="1"/>
      <sheetData sheetId="39467" refreshError="1"/>
      <sheetData sheetId="39468" refreshError="1"/>
      <sheetData sheetId="39469" refreshError="1"/>
      <sheetData sheetId="39470" refreshError="1"/>
      <sheetData sheetId="39471" refreshError="1"/>
      <sheetData sheetId="39472" refreshError="1"/>
      <sheetData sheetId="39473" refreshError="1"/>
      <sheetData sheetId="39474" refreshError="1"/>
      <sheetData sheetId="39475" refreshError="1"/>
      <sheetData sheetId="39476" refreshError="1"/>
      <sheetData sheetId="39477" refreshError="1"/>
      <sheetData sheetId="39478" refreshError="1"/>
      <sheetData sheetId="39479" refreshError="1"/>
      <sheetData sheetId="39480" refreshError="1"/>
      <sheetData sheetId="39481" refreshError="1"/>
      <sheetData sheetId="39482" refreshError="1"/>
      <sheetData sheetId="39483" refreshError="1"/>
      <sheetData sheetId="39484" refreshError="1"/>
      <sheetData sheetId="39485" refreshError="1"/>
      <sheetData sheetId="39486" refreshError="1"/>
      <sheetData sheetId="39487" refreshError="1"/>
      <sheetData sheetId="39488" refreshError="1"/>
      <sheetData sheetId="39489" refreshError="1"/>
      <sheetData sheetId="39490" refreshError="1"/>
      <sheetData sheetId="39491" refreshError="1"/>
      <sheetData sheetId="39492" refreshError="1"/>
      <sheetData sheetId="39493" refreshError="1"/>
      <sheetData sheetId="39494" refreshError="1"/>
      <sheetData sheetId="39495" refreshError="1"/>
      <sheetData sheetId="39496" refreshError="1"/>
      <sheetData sheetId="39497" refreshError="1"/>
      <sheetData sheetId="39498" refreshError="1"/>
      <sheetData sheetId="39499" refreshError="1"/>
      <sheetData sheetId="39500" refreshError="1"/>
      <sheetData sheetId="39501" refreshError="1"/>
      <sheetData sheetId="39502" refreshError="1"/>
      <sheetData sheetId="39503" refreshError="1"/>
      <sheetData sheetId="39504" refreshError="1"/>
      <sheetData sheetId="39505" refreshError="1"/>
      <sheetData sheetId="39506" refreshError="1"/>
      <sheetData sheetId="39507" refreshError="1"/>
      <sheetData sheetId="39508" refreshError="1"/>
      <sheetData sheetId="39509" refreshError="1"/>
      <sheetData sheetId="39510" refreshError="1"/>
      <sheetData sheetId="39511" refreshError="1"/>
      <sheetData sheetId="39512" refreshError="1"/>
      <sheetData sheetId="39513" refreshError="1"/>
      <sheetData sheetId="39514" refreshError="1"/>
      <sheetData sheetId="39515" refreshError="1"/>
      <sheetData sheetId="39516" refreshError="1"/>
      <sheetData sheetId="39517" refreshError="1"/>
      <sheetData sheetId="39518" refreshError="1"/>
      <sheetData sheetId="39519" refreshError="1"/>
      <sheetData sheetId="39520" refreshError="1"/>
      <sheetData sheetId="39521" refreshError="1"/>
      <sheetData sheetId="39522" refreshError="1"/>
      <sheetData sheetId="39523" refreshError="1"/>
      <sheetData sheetId="39524" refreshError="1"/>
      <sheetData sheetId="39525" refreshError="1"/>
      <sheetData sheetId="39526" refreshError="1"/>
      <sheetData sheetId="39527" refreshError="1"/>
      <sheetData sheetId="39528" refreshError="1"/>
      <sheetData sheetId="39529" refreshError="1"/>
      <sheetData sheetId="39530" refreshError="1"/>
      <sheetData sheetId="39531" refreshError="1"/>
      <sheetData sheetId="39532" refreshError="1"/>
      <sheetData sheetId="39533" refreshError="1"/>
      <sheetData sheetId="39534" refreshError="1"/>
      <sheetData sheetId="39535" refreshError="1"/>
      <sheetData sheetId="39536" refreshError="1"/>
      <sheetData sheetId="39537" refreshError="1"/>
      <sheetData sheetId="39538" refreshError="1"/>
      <sheetData sheetId="39539" refreshError="1"/>
      <sheetData sheetId="39540" refreshError="1"/>
      <sheetData sheetId="39541" refreshError="1"/>
      <sheetData sheetId="39542" refreshError="1"/>
      <sheetData sheetId="39543" refreshError="1"/>
      <sheetData sheetId="39544" refreshError="1"/>
      <sheetData sheetId="39545" refreshError="1"/>
      <sheetData sheetId="39546" refreshError="1"/>
      <sheetData sheetId="39547" refreshError="1"/>
      <sheetData sheetId="39548" refreshError="1"/>
      <sheetData sheetId="39549" refreshError="1"/>
      <sheetData sheetId="39550" refreshError="1"/>
      <sheetData sheetId="39551" refreshError="1"/>
      <sheetData sheetId="39552" refreshError="1"/>
      <sheetData sheetId="39553" refreshError="1"/>
      <sheetData sheetId="39554" refreshError="1"/>
      <sheetData sheetId="39555" refreshError="1"/>
      <sheetData sheetId="39556" refreshError="1"/>
      <sheetData sheetId="39557" refreshError="1"/>
      <sheetData sheetId="39558" refreshError="1"/>
      <sheetData sheetId="39559" refreshError="1"/>
      <sheetData sheetId="39560" refreshError="1"/>
      <sheetData sheetId="39561" refreshError="1"/>
      <sheetData sheetId="39562" refreshError="1"/>
      <sheetData sheetId="39563" refreshError="1"/>
      <sheetData sheetId="39564" refreshError="1"/>
      <sheetData sheetId="39565" refreshError="1"/>
      <sheetData sheetId="39566" refreshError="1"/>
      <sheetData sheetId="39567" refreshError="1"/>
      <sheetData sheetId="39568" refreshError="1"/>
      <sheetData sheetId="39569" refreshError="1"/>
      <sheetData sheetId="39570" refreshError="1"/>
      <sheetData sheetId="39571" refreshError="1"/>
      <sheetData sheetId="39572" refreshError="1"/>
      <sheetData sheetId="39573" refreshError="1"/>
      <sheetData sheetId="39574" refreshError="1"/>
      <sheetData sheetId="39575" refreshError="1"/>
      <sheetData sheetId="39576" refreshError="1"/>
      <sheetData sheetId="39577" refreshError="1"/>
      <sheetData sheetId="39578" refreshError="1"/>
      <sheetData sheetId="39579" refreshError="1"/>
      <sheetData sheetId="39580" refreshError="1"/>
      <sheetData sheetId="39581" refreshError="1"/>
      <sheetData sheetId="39582" refreshError="1"/>
      <sheetData sheetId="39583" refreshError="1"/>
      <sheetData sheetId="39584" refreshError="1"/>
      <sheetData sheetId="39585" refreshError="1"/>
      <sheetData sheetId="39586" refreshError="1"/>
      <sheetData sheetId="39587" refreshError="1"/>
      <sheetData sheetId="39588" refreshError="1"/>
      <sheetData sheetId="39589" refreshError="1"/>
      <sheetData sheetId="39590" refreshError="1"/>
      <sheetData sheetId="39591" refreshError="1"/>
      <sheetData sheetId="39592" refreshError="1"/>
      <sheetData sheetId="39593" refreshError="1"/>
      <sheetData sheetId="39594" refreshError="1"/>
      <sheetData sheetId="39595" refreshError="1"/>
      <sheetData sheetId="39596" refreshError="1"/>
      <sheetData sheetId="39597" refreshError="1"/>
      <sheetData sheetId="39598" refreshError="1"/>
      <sheetData sheetId="39599" refreshError="1"/>
      <sheetData sheetId="39600" refreshError="1"/>
      <sheetData sheetId="39601" refreshError="1"/>
      <sheetData sheetId="39602" refreshError="1"/>
      <sheetData sheetId="39603" refreshError="1"/>
      <sheetData sheetId="39604" refreshError="1"/>
      <sheetData sheetId="39605" refreshError="1"/>
      <sheetData sheetId="39606" refreshError="1"/>
      <sheetData sheetId="39607" refreshError="1"/>
      <sheetData sheetId="39608" refreshError="1"/>
      <sheetData sheetId="39609" refreshError="1"/>
      <sheetData sheetId="39610" refreshError="1"/>
      <sheetData sheetId="39611" refreshError="1"/>
      <sheetData sheetId="39612" refreshError="1"/>
      <sheetData sheetId="39613" refreshError="1"/>
      <sheetData sheetId="39614" refreshError="1"/>
      <sheetData sheetId="39615" refreshError="1"/>
      <sheetData sheetId="39616" refreshError="1"/>
      <sheetData sheetId="39617" refreshError="1"/>
      <sheetData sheetId="39618" refreshError="1"/>
      <sheetData sheetId="39619" refreshError="1"/>
      <sheetData sheetId="39620" refreshError="1"/>
      <sheetData sheetId="39621" refreshError="1"/>
      <sheetData sheetId="39622" refreshError="1"/>
      <sheetData sheetId="39623" refreshError="1"/>
      <sheetData sheetId="39624" refreshError="1"/>
      <sheetData sheetId="39625" refreshError="1"/>
      <sheetData sheetId="39626" refreshError="1"/>
      <sheetData sheetId="39627" refreshError="1"/>
      <sheetData sheetId="39628" refreshError="1"/>
      <sheetData sheetId="39629" refreshError="1"/>
      <sheetData sheetId="39630" refreshError="1"/>
      <sheetData sheetId="39631" refreshError="1"/>
      <sheetData sheetId="39632" refreshError="1"/>
      <sheetData sheetId="39633" refreshError="1"/>
      <sheetData sheetId="39634" refreshError="1"/>
      <sheetData sheetId="39635" refreshError="1"/>
      <sheetData sheetId="39636" refreshError="1"/>
      <sheetData sheetId="39637" refreshError="1"/>
      <sheetData sheetId="39638" refreshError="1"/>
      <sheetData sheetId="39639" refreshError="1"/>
      <sheetData sheetId="39640" refreshError="1"/>
      <sheetData sheetId="39641" refreshError="1"/>
      <sheetData sheetId="39642" refreshError="1"/>
      <sheetData sheetId="39643" refreshError="1"/>
      <sheetData sheetId="39644" refreshError="1"/>
      <sheetData sheetId="39645" refreshError="1"/>
      <sheetData sheetId="39646" refreshError="1"/>
      <sheetData sheetId="39647" refreshError="1"/>
      <sheetData sheetId="39648" refreshError="1"/>
      <sheetData sheetId="39649" refreshError="1"/>
      <sheetData sheetId="39650" refreshError="1"/>
      <sheetData sheetId="39651" refreshError="1"/>
      <sheetData sheetId="39652" refreshError="1"/>
      <sheetData sheetId="39653" refreshError="1"/>
      <sheetData sheetId="39654" refreshError="1"/>
      <sheetData sheetId="39655" refreshError="1"/>
      <sheetData sheetId="39656" refreshError="1"/>
      <sheetData sheetId="39657" refreshError="1"/>
      <sheetData sheetId="39658" refreshError="1"/>
      <sheetData sheetId="39659" refreshError="1"/>
      <sheetData sheetId="39660" refreshError="1"/>
      <sheetData sheetId="39661" refreshError="1"/>
      <sheetData sheetId="39662" refreshError="1"/>
      <sheetData sheetId="39663" refreshError="1"/>
      <sheetData sheetId="39664" refreshError="1"/>
      <sheetData sheetId="39665" refreshError="1"/>
      <sheetData sheetId="39666" refreshError="1"/>
      <sheetData sheetId="39667" refreshError="1"/>
      <sheetData sheetId="39668" refreshError="1"/>
      <sheetData sheetId="39669" refreshError="1"/>
      <sheetData sheetId="39670" refreshError="1"/>
      <sheetData sheetId="39671" refreshError="1"/>
      <sheetData sheetId="39672" refreshError="1"/>
      <sheetData sheetId="39673" refreshError="1"/>
      <sheetData sheetId="39674" refreshError="1"/>
      <sheetData sheetId="39675" refreshError="1"/>
      <sheetData sheetId="39676" refreshError="1"/>
      <sheetData sheetId="39677" refreshError="1"/>
      <sheetData sheetId="39678" refreshError="1"/>
      <sheetData sheetId="39679" refreshError="1"/>
      <sheetData sheetId="39680" refreshError="1"/>
      <sheetData sheetId="39681" refreshError="1"/>
      <sheetData sheetId="39682" refreshError="1"/>
      <sheetData sheetId="39683" refreshError="1"/>
      <sheetData sheetId="39684" refreshError="1"/>
      <sheetData sheetId="39685" refreshError="1"/>
      <sheetData sheetId="39686" refreshError="1"/>
      <sheetData sheetId="39687" refreshError="1"/>
      <sheetData sheetId="39688" refreshError="1"/>
      <sheetData sheetId="39689" refreshError="1"/>
      <sheetData sheetId="39690" refreshError="1"/>
      <sheetData sheetId="39691" refreshError="1"/>
      <sheetData sheetId="39692" refreshError="1"/>
      <sheetData sheetId="39693" refreshError="1"/>
      <sheetData sheetId="39694" refreshError="1"/>
      <sheetData sheetId="39695" refreshError="1"/>
      <sheetData sheetId="39696" refreshError="1"/>
      <sheetData sheetId="39697" refreshError="1"/>
      <sheetData sheetId="39698" refreshError="1"/>
      <sheetData sheetId="39699" refreshError="1"/>
      <sheetData sheetId="39700" refreshError="1"/>
      <sheetData sheetId="39701" refreshError="1"/>
      <sheetData sheetId="39702" refreshError="1"/>
      <sheetData sheetId="39703" refreshError="1"/>
      <sheetData sheetId="39704" refreshError="1"/>
      <sheetData sheetId="39705" refreshError="1"/>
      <sheetData sheetId="39706" refreshError="1"/>
      <sheetData sheetId="39707" refreshError="1"/>
      <sheetData sheetId="39708" refreshError="1"/>
      <sheetData sheetId="39709" refreshError="1"/>
      <sheetData sheetId="39710" refreshError="1"/>
      <sheetData sheetId="39711" refreshError="1"/>
      <sheetData sheetId="39712" refreshError="1"/>
      <sheetData sheetId="39713" refreshError="1"/>
      <sheetData sheetId="39714" refreshError="1"/>
      <sheetData sheetId="39715" refreshError="1"/>
      <sheetData sheetId="39716" refreshError="1"/>
      <sheetData sheetId="39717" refreshError="1"/>
      <sheetData sheetId="39718" refreshError="1"/>
      <sheetData sheetId="39719" refreshError="1"/>
      <sheetData sheetId="39720" refreshError="1"/>
      <sheetData sheetId="39721" refreshError="1"/>
      <sheetData sheetId="39722" refreshError="1"/>
      <sheetData sheetId="39723" refreshError="1"/>
      <sheetData sheetId="39724" refreshError="1"/>
      <sheetData sheetId="39725" refreshError="1"/>
      <sheetData sheetId="39726" refreshError="1"/>
      <sheetData sheetId="39727" refreshError="1"/>
      <sheetData sheetId="39728" refreshError="1"/>
      <sheetData sheetId="39729" refreshError="1"/>
      <sheetData sheetId="39730" refreshError="1"/>
      <sheetData sheetId="39731" refreshError="1"/>
      <sheetData sheetId="39732" refreshError="1"/>
      <sheetData sheetId="39733" refreshError="1"/>
      <sheetData sheetId="39734" refreshError="1"/>
      <sheetData sheetId="39735" refreshError="1"/>
      <sheetData sheetId="39736" refreshError="1"/>
      <sheetData sheetId="39737" refreshError="1"/>
      <sheetData sheetId="39738" refreshError="1"/>
      <sheetData sheetId="39739" refreshError="1"/>
      <sheetData sheetId="39740" refreshError="1"/>
      <sheetData sheetId="39741" refreshError="1"/>
      <sheetData sheetId="39742" refreshError="1"/>
      <sheetData sheetId="39743" refreshError="1"/>
      <sheetData sheetId="39744" refreshError="1"/>
      <sheetData sheetId="39745" refreshError="1"/>
      <sheetData sheetId="39746" refreshError="1"/>
      <sheetData sheetId="39747" refreshError="1"/>
      <sheetData sheetId="39748" refreshError="1"/>
      <sheetData sheetId="39749" refreshError="1"/>
      <sheetData sheetId="39750" refreshError="1"/>
      <sheetData sheetId="39751" refreshError="1"/>
      <sheetData sheetId="39752" refreshError="1"/>
      <sheetData sheetId="39753" refreshError="1"/>
      <sheetData sheetId="39754" refreshError="1"/>
      <sheetData sheetId="39755" refreshError="1"/>
      <sheetData sheetId="39756" refreshError="1"/>
      <sheetData sheetId="39757" refreshError="1"/>
      <sheetData sheetId="39758" refreshError="1"/>
      <sheetData sheetId="39759" refreshError="1"/>
      <sheetData sheetId="39760" refreshError="1"/>
      <sheetData sheetId="39761" refreshError="1"/>
      <sheetData sheetId="39762" refreshError="1"/>
      <sheetData sheetId="39763" refreshError="1"/>
      <sheetData sheetId="39764" refreshError="1"/>
      <sheetData sheetId="39765" refreshError="1"/>
      <sheetData sheetId="39766" refreshError="1"/>
      <sheetData sheetId="39767" refreshError="1"/>
      <sheetData sheetId="39768" refreshError="1"/>
      <sheetData sheetId="39769" refreshError="1"/>
      <sheetData sheetId="39770" refreshError="1"/>
      <sheetData sheetId="39771" refreshError="1"/>
      <sheetData sheetId="39772" refreshError="1"/>
      <sheetData sheetId="39773" refreshError="1"/>
      <sheetData sheetId="39774" refreshError="1"/>
      <sheetData sheetId="39775" refreshError="1"/>
      <sheetData sheetId="39776" refreshError="1"/>
      <sheetData sheetId="39777" refreshError="1"/>
      <sheetData sheetId="39778" refreshError="1"/>
      <sheetData sheetId="39779" refreshError="1"/>
      <sheetData sheetId="39780" refreshError="1"/>
      <sheetData sheetId="39781" refreshError="1"/>
      <sheetData sheetId="39782" refreshError="1"/>
      <sheetData sheetId="39783" refreshError="1"/>
      <sheetData sheetId="39784" refreshError="1"/>
      <sheetData sheetId="39785" refreshError="1"/>
      <sheetData sheetId="39786" refreshError="1"/>
      <sheetData sheetId="39787" refreshError="1"/>
      <sheetData sheetId="39788" refreshError="1"/>
      <sheetData sheetId="39789" refreshError="1"/>
      <sheetData sheetId="39790" refreshError="1"/>
      <sheetData sheetId="39791" refreshError="1"/>
      <sheetData sheetId="39792" refreshError="1"/>
      <sheetData sheetId="39793" refreshError="1"/>
      <sheetData sheetId="39794" refreshError="1"/>
      <sheetData sheetId="39795" refreshError="1"/>
      <sheetData sheetId="39796" refreshError="1"/>
      <sheetData sheetId="39797" refreshError="1"/>
      <sheetData sheetId="39798" refreshError="1"/>
      <sheetData sheetId="39799" refreshError="1"/>
      <sheetData sheetId="39800" refreshError="1"/>
      <sheetData sheetId="39801" refreshError="1"/>
      <sheetData sheetId="39802" refreshError="1"/>
      <sheetData sheetId="39803" refreshError="1"/>
      <sheetData sheetId="39804" refreshError="1"/>
      <sheetData sheetId="39805" refreshError="1"/>
      <sheetData sheetId="39806" refreshError="1"/>
      <sheetData sheetId="39807" refreshError="1"/>
      <sheetData sheetId="39808" refreshError="1"/>
      <sheetData sheetId="39809" refreshError="1"/>
      <sheetData sheetId="39810" refreshError="1"/>
      <sheetData sheetId="39811" refreshError="1"/>
      <sheetData sheetId="39812" refreshError="1"/>
      <sheetData sheetId="39813" refreshError="1"/>
      <sheetData sheetId="39814" refreshError="1"/>
      <sheetData sheetId="39815" refreshError="1"/>
      <sheetData sheetId="39816" refreshError="1"/>
      <sheetData sheetId="39817" refreshError="1"/>
      <sheetData sheetId="39818" refreshError="1"/>
      <sheetData sheetId="39819" refreshError="1"/>
      <sheetData sheetId="39820" refreshError="1"/>
      <sheetData sheetId="39821" refreshError="1"/>
      <sheetData sheetId="39822" refreshError="1"/>
      <sheetData sheetId="39823" refreshError="1"/>
      <sheetData sheetId="39824" refreshError="1"/>
      <sheetData sheetId="39825" refreshError="1"/>
      <sheetData sheetId="39826" refreshError="1"/>
      <sheetData sheetId="39827" refreshError="1"/>
      <sheetData sheetId="39828" refreshError="1"/>
      <sheetData sheetId="39829" refreshError="1"/>
      <sheetData sheetId="39830" refreshError="1"/>
      <sheetData sheetId="39831" refreshError="1"/>
      <sheetData sheetId="39832" refreshError="1"/>
      <sheetData sheetId="39833" refreshError="1"/>
      <sheetData sheetId="39834" refreshError="1"/>
      <sheetData sheetId="39835" refreshError="1"/>
      <sheetData sheetId="39836" refreshError="1"/>
      <sheetData sheetId="39837" refreshError="1"/>
      <sheetData sheetId="39838" refreshError="1"/>
      <sheetData sheetId="39839" refreshError="1"/>
      <sheetData sheetId="39840" refreshError="1"/>
      <sheetData sheetId="39841" refreshError="1"/>
      <sheetData sheetId="39842" refreshError="1"/>
      <sheetData sheetId="39843" refreshError="1"/>
      <sheetData sheetId="39844" refreshError="1"/>
      <sheetData sheetId="39845" refreshError="1"/>
      <sheetData sheetId="39846" refreshError="1"/>
      <sheetData sheetId="39847" refreshError="1"/>
      <sheetData sheetId="39848" refreshError="1"/>
      <sheetData sheetId="39849" refreshError="1"/>
      <sheetData sheetId="39850" refreshError="1"/>
      <sheetData sheetId="39851" refreshError="1"/>
      <sheetData sheetId="39852" refreshError="1"/>
      <sheetData sheetId="39853" refreshError="1"/>
      <sheetData sheetId="39854" refreshError="1"/>
      <sheetData sheetId="39855" refreshError="1"/>
      <sheetData sheetId="39856" refreshError="1"/>
      <sheetData sheetId="39857" refreshError="1"/>
      <sheetData sheetId="39858" refreshError="1"/>
      <sheetData sheetId="39859" refreshError="1"/>
      <sheetData sheetId="39860" refreshError="1"/>
      <sheetData sheetId="39861" refreshError="1"/>
      <sheetData sheetId="39862" refreshError="1"/>
      <sheetData sheetId="39863" refreshError="1"/>
      <sheetData sheetId="39864" refreshError="1"/>
      <sheetData sheetId="39865" refreshError="1"/>
      <sheetData sheetId="39866" refreshError="1"/>
      <sheetData sheetId="39867" refreshError="1"/>
      <sheetData sheetId="39868" refreshError="1"/>
      <sheetData sheetId="39869" refreshError="1"/>
      <sheetData sheetId="39870" refreshError="1"/>
      <sheetData sheetId="39871" refreshError="1"/>
      <sheetData sheetId="39872" refreshError="1"/>
      <sheetData sheetId="39873" refreshError="1"/>
      <sheetData sheetId="39874" refreshError="1"/>
      <sheetData sheetId="39875" refreshError="1"/>
      <sheetData sheetId="39876" refreshError="1"/>
      <sheetData sheetId="39877" refreshError="1"/>
      <sheetData sheetId="39878" refreshError="1"/>
      <sheetData sheetId="39879" refreshError="1"/>
      <sheetData sheetId="39880" refreshError="1"/>
      <sheetData sheetId="39881" refreshError="1"/>
      <sheetData sheetId="39882" refreshError="1"/>
      <sheetData sheetId="39883" refreshError="1"/>
      <sheetData sheetId="39884" refreshError="1"/>
      <sheetData sheetId="39885" refreshError="1"/>
      <sheetData sheetId="39886" refreshError="1"/>
      <sheetData sheetId="39887" refreshError="1"/>
      <sheetData sheetId="39888" refreshError="1"/>
      <sheetData sheetId="39889" refreshError="1"/>
      <sheetData sheetId="39890" refreshError="1"/>
      <sheetData sheetId="39891" refreshError="1"/>
      <sheetData sheetId="39892" refreshError="1"/>
      <sheetData sheetId="39893" refreshError="1"/>
      <sheetData sheetId="39894" refreshError="1"/>
      <sheetData sheetId="39895" refreshError="1"/>
      <sheetData sheetId="39896" refreshError="1"/>
      <sheetData sheetId="39897" refreshError="1"/>
      <sheetData sheetId="39898" refreshError="1"/>
      <sheetData sheetId="39899" refreshError="1"/>
      <sheetData sheetId="39900" refreshError="1"/>
      <sheetData sheetId="39901" refreshError="1"/>
      <sheetData sheetId="39902" refreshError="1"/>
      <sheetData sheetId="39903" refreshError="1"/>
      <sheetData sheetId="39904" refreshError="1"/>
      <sheetData sheetId="39905" refreshError="1"/>
      <sheetData sheetId="39906" refreshError="1"/>
      <sheetData sheetId="39907" refreshError="1"/>
      <sheetData sheetId="39908" refreshError="1"/>
      <sheetData sheetId="39909" refreshError="1"/>
      <sheetData sheetId="39910" refreshError="1"/>
      <sheetData sheetId="39911" refreshError="1"/>
      <sheetData sheetId="39912" refreshError="1"/>
      <sheetData sheetId="39913" refreshError="1"/>
      <sheetData sheetId="39914" refreshError="1"/>
      <sheetData sheetId="39915" refreshError="1"/>
      <sheetData sheetId="39916" refreshError="1"/>
      <sheetData sheetId="39917" refreshError="1"/>
      <sheetData sheetId="39918" refreshError="1"/>
      <sheetData sheetId="39919" refreshError="1"/>
      <sheetData sheetId="39920" refreshError="1"/>
      <sheetData sheetId="39921" refreshError="1"/>
      <sheetData sheetId="39922" refreshError="1"/>
      <sheetData sheetId="39923" refreshError="1"/>
      <sheetData sheetId="39924" refreshError="1"/>
      <sheetData sheetId="39925" refreshError="1"/>
      <sheetData sheetId="39926" refreshError="1"/>
      <sheetData sheetId="39927" refreshError="1"/>
      <sheetData sheetId="39928" refreshError="1"/>
      <sheetData sheetId="39929" refreshError="1"/>
      <sheetData sheetId="39930" refreshError="1"/>
      <sheetData sheetId="39931" refreshError="1"/>
      <sheetData sheetId="39932" refreshError="1"/>
      <sheetData sheetId="39933" refreshError="1"/>
      <sheetData sheetId="39934" refreshError="1"/>
      <sheetData sheetId="39935" refreshError="1"/>
      <sheetData sheetId="39936" refreshError="1"/>
      <sheetData sheetId="39937" refreshError="1"/>
      <sheetData sheetId="39938" refreshError="1"/>
      <sheetData sheetId="39939" refreshError="1"/>
      <sheetData sheetId="39940" refreshError="1"/>
      <sheetData sheetId="39941" refreshError="1"/>
      <sheetData sheetId="39942" refreshError="1"/>
      <sheetData sheetId="39943" refreshError="1"/>
      <sheetData sheetId="39944" refreshError="1"/>
      <sheetData sheetId="39945" refreshError="1"/>
      <sheetData sheetId="39946" refreshError="1"/>
      <sheetData sheetId="39947" refreshError="1"/>
      <sheetData sheetId="39948" refreshError="1"/>
      <sheetData sheetId="39949" refreshError="1"/>
      <sheetData sheetId="39950" refreshError="1"/>
      <sheetData sheetId="39951" refreshError="1"/>
      <sheetData sheetId="39952" refreshError="1"/>
      <sheetData sheetId="39953" refreshError="1"/>
      <sheetData sheetId="39954" refreshError="1"/>
      <sheetData sheetId="39955" refreshError="1"/>
      <sheetData sheetId="39956" refreshError="1"/>
      <sheetData sheetId="39957" refreshError="1"/>
      <sheetData sheetId="39958" refreshError="1"/>
      <sheetData sheetId="39959" refreshError="1"/>
      <sheetData sheetId="39960" refreshError="1"/>
      <sheetData sheetId="39961" refreshError="1"/>
      <sheetData sheetId="39962" refreshError="1"/>
      <sheetData sheetId="39963" refreshError="1"/>
      <sheetData sheetId="39964" refreshError="1"/>
      <sheetData sheetId="39965" refreshError="1"/>
      <sheetData sheetId="39966" refreshError="1"/>
      <sheetData sheetId="39967" refreshError="1"/>
      <sheetData sheetId="39968" refreshError="1"/>
      <sheetData sheetId="39969" refreshError="1"/>
      <sheetData sheetId="39970" refreshError="1"/>
      <sheetData sheetId="39971" refreshError="1"/>
      <sheetData sheetId="39972" refreshError="1"/>
      <sheetData sheetId="39973" refreshError="1"/>
      <sheetData sheetId="39974" refreshError="1"/>
      <sheetData sheetId="39975" refreshError="1"/>
      <sheetData sheetId="39976" refreshError="1"/>
      <sheetData sheetId="39977" refreshError="1"/>
      <sheetData sheetId="39978" refreshError="1"/>
      <sheetData sheetId="39979" refreshError="1"/>
      <sheetData sheetId="39980" refreshError="1"/>
      <sheetData sheetId="39981" refreshError="1"/>
      <sheetData sheetId="39982" refreshError="1"/>
      <sheetData sheetId="39983" refreshError="1"/>
      <sheetData sheetId="39984" refreshError="1"/>
      <sheetData sheetId="39985" refreshError="1"/>
      <sheetData sheetId="39986" refreshError="1"/>
      <sheetData sheetId="39987" refreshError="1"/>
      <sheetData sheetId="39988" refreshError="1"/>
      <sheetData sheetId="39989" refreshError="1"/>
      <sheetData sheetId="39990" refreshError="1"/>
      <sheetData sheetId="39991" refreshError="1"/>
      <sheetData sheetId="39992" refreshError="1"/>
      <sheetData sheetId="39993" refreshError="1"/>
      <sheetData sheetId="39994" refreshError="1"/>
      <sheetData sheetId="39995" refreshError="1"/>
      <sheetData sheetId="39996" refreshError="1"/>
      <sheetData sheetId="39997" refreshError="1"/>
      <sheetData sheetId="39998" refreshError="1"/>
      <sheetData sheetId="39999" refreshError="1"/>
      <sheetData sheetId="40000" refreshError="1"/>
      <sheetData sheetId="40001" refreshError="1"/>
      <sheetData sheetId="40002" refreshError="1"/>
      <sheetData sheetId="40003" refreshError="1"/>
      <sheetData sheetId="40004" refreshError="1"/>
      <sheetData sheetId="40005" refreshError="1"/>
      <sheetData sheetId="40006" refreshError="1"/>
      <sheetData sheetId="40007" refreshError="1"/>
      <sheetData sheetId="40008" refreshError="1"/>
      <sheetData sheetId="40009" refreshError="1"/>
      <sheetData sheetId="40010" refreshError="1"/>
      <sheetData sheetId="40011" refreshError="1"/>
      <sheetData sheetId="40012" refreshError="1"/>
      <sheetData sheetId="40013" refreshError="1"/>
      <sheetData sheetId="40014" refreshError="1"/>
      <sheetData sheetId="40015" refreshError="1"/>
      <sheetData sheetId="40016" refreshError="1"/>
      <sheetData sheetId="40017" refreshError="1"/>
      <sheetData sheetId="40018" refreshError="1"/>
      <sheetData sheetId="40019" refreshError="1"/>
      <sheetData sheetId="40020" refreshError="1"/>
      <sheetData sheetId="40021" refreshError="1"/>
      <sheetData sheetId="40022" refreshError="1"/>
      <sheetData sheetId="40023" refreshError="1"/>
      <sheetData sheetId="40024" refreshError="1"/>
      <sheetData sheetId="40025" refreshError="1"/>
      <sheetData sheetId="40026" refreshError="1"/>
      <sheetData sheetId="40027" refreshError="1"/>
      <sheetData sheetId="40028" refreshError="1"/>
      <sheetData sheetId="40029" refreshError="1"/>
      <sheetData sheetId="40030" refreshError="1"/>
      <sheetData sheetId="40031" refreshError="1"/>
      <sheetData sheetId="40032" refreshError="1"/>
      <sheetData sheetId="40033" refreshError="1"/>
      <sheetData sheetId="40034" refreshError="1"/>
      <sheetData sheetId="40035" refreshError="1"/>
      <sheetData sheetId="40036" refreshError="1"/>
      <sheetData sheetId="40037" refreshError="1"/>
      <sheetData sheetId="40038" refreshError="1"/>
      <sheetData sheetId="40039" refreshError="1"/>
      <sheetData sheetId="40040" refreshError="1"/>
      <sheetData sheetId="40041" refreshError="1"/>
      <sheetData sheetId="40042" refreshError="1"/>
      <sheetData sheetId="40043" refreshError="1"/>
      <sheetData sheetId="40044" refreshError="1"/>
      <sheetData sheetId="40045" refreshError="1"/>
      <sheetData sheetId="40046" refreshError="1"/>
      <sheetData sheetId="40047" refreshError="1"/>
      <sheetData sheetId="40048" refreshError="1"/>
      <sheetData sheetId="40049" refreshError="1"/>
      <sheetData sheetId="40050" refreshError="1"/>
      <sheetData sheetId="40051" refreshError="1"/>
      <sheetData sheetId="40052" refreshError="1"/>
      <sheetData sheetId="40053" refreshError="1"/>
      <sheetData sheetId="40054" refreshError="1"/>
      <sheetData sheetId="40055" refreshError="1"/>
      <sheetData sheetId="40056" refreshError="1"/>
      <sheetData sheetId="40057" refreshError="1"/>
      <sheetData sheetId="40058" refreshError="1"/>
      <sheetData sheetId="40059" refreshError="1"/>
      <sheetData sheetId="40060" refreshError="1"/>
      <sheetData sheetId="40061" refreshError="1"/>
      <sheetData sheetId="40062" refreshError="1"/>
      <sheetData sheetId="40063" refreshError="1"/>
      <sheetData sheetId="40064" refreshError="1"/>
      <sheetData sheetId="40065" refreshError="1"/>
      <sheetData sheetId="40066" refreshError="1"/>
      <sheetData sheetId="40067" refreshError="1"/>
      <sheetData sheetId="40068" refreshError="1"/>
      <sheetData sheetId="40069" refreshError="1"/>
      <sheetData sheetId="40070" refreshError="1"/>
      <sheetData sheetId="40071" refreshError="1"/>
      <sheetData sheetId="40072" refreshError="1"/>
      <sheetData sheetId="40073" refreshError="1"/>
      <sheetData sheetId="40074" refreshError="1"/>
      <sheetData sheetId="40075" refreshError="1"/>
      <sheetData sheetId="40076" refreshError="1"/>
      <sheetData sheetId="40077" refreshError="1"/>
      <sheetData sheetId="40078" refreshError="1"/>
      <sheetData sheetId="40079" refreshError="1"/>
      <sheetData sheetId="40080" refreshError="1"/>
      <sheetData sheetId="40081" refreshError="1"/>
      <sheetData sheetId="40082" refreshError="1"/>
      <sheetData sheetId="40083" refreshError="1"/>
      <sheetData sheetId="40084" refreshError="1"/>
      <sheetData sheetId="40085" refreshError="1"/>
      <sheetData sheetId="40086" refreshError="1"/>
      <sheetData sheetId="40087" refreshError="1"/>
      <sheetData sheetId="40088" refreshError="1"/>
      <sheetData sheetId="40089" refreshError="1"/>
      <sheetData sheetId="40090" refreshError="1"/>
      <sheetData sheetId="40091" refreshError="1"/>
      <sheetData sheetId="40092" refreshError="1"/>
      <sheetData sheetId="40093" refreshError="1"/>
      <sheetData sheetId="40094" refreshError="1"/>
      <sheetData sheetId="40095" refreshError="1"/>
      <sheetData sheetId="40096" refreshError="1"/>
      <sheetData sheetId="40097" refreshError="1"/>
      <sheetData sheetId="40098" refreshError="1"/>
      <sheetData sheetId="40099" refreshError="1"/>
      <sheetData sheetId="40100" refreshError="1"/>
      <sheetData sheetId="40101" refreshError="1"/>
      <sheetData sheetId="40102" refreshError="1"/>
      <sheetData sheetId="40103" refreshError="1"/>
      <sheetData sheetId="40104" refreshError="1"/>
      <sheetData sheetId="40105" refreshError="1"/>
      <sheetData sheetId="40106" refreshError="1"/>
      <sheetData sheetId="40107" refreshError="1"/>
      <sheetData sheetId="40108" refreshError="1"/>
      <sheetData sheetId="40109" refreshError="1"/>
      <sheetData sheetId="40110" refreshError="1"/>
      <sheetData sheetId="40111" refreshError="1"/>
      <sheetData sheetId="40112" refreshError="1"/>
      <sheetData sheetId="40113" refreshError="1"/>
      <sheetData sheetId="40114" refreshError="1"/>
      <sheetData sheetId="40115" refreshError="1"/>
      <sheetData sheetId="40116" refreshError="1"/>
      <sheetData sheetId="40117" refreshError="1"/>
      <sheetData sheetId="40118" refreshError="1"/>
      <sheetData sheetId="40119" refreshError="1"/>
      <sheetData sheetId="40120" refreshError="1"/>
      <sheetData sheetId="40121" refreshError="1"/>
      <sheetData sheetId="40122" refreshError="1"/>
      <sheetData sheetId="40123" refreshError="1"/>
      <sheetData sheetId="40124" refreshError="1"/>
      <sheetData sheetId="40125" refreshError="1"/>
      <sheetData sheetId="40126" refreshError="1"/>
      <sheetData sheetId="40127" refreshError="1"/>
      <sheetData sheetId="40128" refreshError="1"/>
      <sheetData sheetId="40129" refreshError="1"/>
      <sheetData sheetId="40130" refreshError="1"/>
      <sheetData sheetId="40131" refreshError="1"/>
      <sheetData sheetId="40132" refreshError="1"/>
      <sheetData sheetId="40133" refreshError="1"/>
      <sheetData sheetId="40134" refreshError="1"/>
      <sheetData sheetId="40135" refreshError="1"/>
      <sheetData sheetId="40136" refreshError="1"/>
      <sheetData sheetId="40137" refreshError="1"/>
      <sheetData sheetId="40138" refreshError="1"/>
      <sheetData sheetId="40139" refreshError="1"/>
      <sheetData sheetId="40140" refreshError="1"/>
      <sheetData sheetId="40141" refreshError="1"/>
      <sheetData sheetId="40142" refreshError="1"/>
      <sheetData sheetId="40143" refreshError="1"/>
      <sheetData sheetId="40144" refreshError="1"/>
      <sheetData sheetId="40145" refreshError="1"/>
      <sheetData sheetId="40146" refreshError="1"/>
      <sheetData sheetId="40147" refreshError="1"/>
      <sheetData sheetId="40148" refreshError="1"/>
      <sheetData sheetId="40149" refreshError="1"/>
      <sheetData sheetId="40150" refreshError="1"/>
      <sheetData sheetId="40151" refreshError="1"/>
      <sheetData sheetId="40152" refreshError="1"/>
      <sheetData sheetId="40153" refreshError="1"/>
      <sheetData sheetId="40154" refreshError="1"/>
      <sheetData sheetId="40155" refreshError="1"/>
      <sheetData sheetId="40156" refreshError="1"/>
      <sheetData sheetId="40157" refreshError="1"/>
      <sheetData sheetId="40158" refreshError="1"/>
      <sheetData sheetId="40159" refreshError="1"/>
      <sheetData sheetId="40160" refreshError="1"/>
      <sheetData sheetId="40161" refreshError="1"/>
      <sheetData sheetId="40162" refreshError="1"/>
      <sheetData sheetId="40163" refreshError="1"/>
      <sheetData sheetId="40164" refreshError="1"/>
      <sheetData sheetId="40165" refreshError="1"/>
      <sheetData sheetId="40166" refreshError="1"/>
      <sheetData sheetId="40167" refreshError="1"/>
      <sheetData sheetId="40168" refreshError="1"/>
      <sheetData sheetId="40169" refreshError="1"/>
      <sheetData sheetId="40170" refreshError="1"/>
      <sheetData sheetId="40171" refreshError="1"/>
      <sheetData sheetId="40172" refreshError="1"/>
      <sheetData sheetId="40173" refreshError="1"/>
      <sheetData sheetId="40174" refreshError="1"/>
      <sheetData sheetId="40175" refreshError="1"/>
      <sheetData sheetId="40176" refreshError="1"/>
      <sheetData sheetId="40177" refreshError="1"/>
      <sheetData sheetId="40178" refreshError="1"/>
      <sheetData sheetId="40179" refreshError="1"/>
      <sheetData sheetId="40180" refreshError="1"/>
      <sheetData sheetId="40181" refreshError="1"/>
      <sheetData sheetId="40182" refreshError="1"/>
      <sheetData sheetId="40183" refreshError="1"/>
      <sheetData sheetId="40184" refreshError="1"/>
      <sheetData sheetId="40185" refreshError="1"/>
      <sheetData sheetId="40186" refreshError="1"/>
      <sheetData sheetId="40187" refreshError="1"/>
      <sheetData sheetId="40188" refreshError="1"/>
      <sheetData sheetId="40189" refreshError="1"/>
      <sheetData sheetId="40190" refreshError="1"/>
      <sheetData sheetId="40191" refreshError="1"/>
      <sheetData sheetId="40192" refreshError="1"/>
      <sheetData sheetId="40193" refreshError="1"/>
      <sheetData sheetId="40194" refreshError="1"/>
      <sheetData sheetId="40195" refreshError="1"/>
      <sheetData sheetId="40196" refreshError="1"/>
      <sheetData sheetId="40197" refreshError="1"/>
      <sheetData sheetId="40198" refreshError="1"/>
      <sheetData sheetId="40199" refreshError="1"/>
      <sheetData sheetId="40200" refreshError="1"/>
      <sheetData sheetId="40201" refreshError="1"/>
      <sheetData sheetId="40202" refreshError="1"/>
      <sheetData sheetId="40203" refreshError="1"/>
      <sheetData sheetId="40204" refreshError="1"/>
      <sheetData sheetId="40205" refreshError="1"/>
      <sheetData sheetId="40206" refreshError="1"/>
      <sheetData sheetId="40207" refreshError="1"/>
      <sheetData sheetId="40208" refreshError="1"/>
      <sheetData sheetId="40209" refreshError="1"/>
      <sheetData sheetId="40210" refreshError="1"/>
      <sheetData sheetId="40211" refreshError="1"/>
      <sheetData sheetId="40212" refreshError="1"/>
      <sheetData sheetId="40213" refreshError="1"/>
      <sheetData sheetId="40214" refreshError="1"/>
      <sheetData sheetId="40215" refreshError="1"/>
      <sheetData sheetId="40216" refreshError="1"/>
      <sheetData sheetId="40217" refreshError="1"/>
      <sheetData sheetId="40218" refreshError="1"/>
      <sheetData sheetId="40219" refreshError="1"/>
      <sheetData sheetId="40220" refreshError="1"/>
      <sheetData sheetId="40221" refreshError="1"/>
      <sheetData sheetId="40222" refreshError="1"/>
      <sheetData sheetId="40223" refreshError="1"/>
      <sheetData sheetId="40224" refreshError="1"/>
      <sheetData sheetId="40225" refreshError="1"/>
      <sheetData sheetId="40226" refreshError="1"/>
      <sheetData sheetId="40227" refreshError="1"/>
      <sheetData sheetId="40228" refreshError="1"/>
      <sheetData sheetId="40229" refreshError="1"/>
      <sheetData sheetId="40230" refreshError="1"/>
      <sheetData sheetId="40231" refreshError="1"/>
      <sheetData sheetId="40232" refreshError="1"/>
      <sheetData sheetId="40233" refreshError="1"/>
      <sheetData sheetId="40234" refreshError="1"/>
      <sheetData sheetId="40235" refreshError="1"/>
      <sheetData sheetId="40236" refreshError="1"/>
      <sheetData sheetId="40237" refreshError="1"/>
      <sheetData sheetId="40238" refreshError="1"/>
      <sheetData sheetId="40239" refreshError="1"/>
      <sheetData sheetId="40240" refreshError="1"/>
      <sheetData sheetId="40241" refreshError="1"/>
      <sheetData sheetId="40242" refreshError="1"/>
      <sheetData sheetId="40243" refreshError="1"/>
      <sheetData sheetId="40244" refreshError="1"/>
      <sheetData sheetId="40245" refreshError="1"/>
      <sheetData sheetId="40246" refreshError="1"/>
      <sheetData sheetId="40247" refreshError="1"/>
      <sheetData sheetId="40248" refreshError="1"/>
      <sheetData sheetId="40249" refreshError="1"/>
      <sheetData sheetId="40250" refreshError="1"/>
      <sheetData sheetId="40251" refreshError="1"/>
      <sheetData sheetId="40252" refreshError="1"/>
      <sheetData sheetId="40253" refreshError="1"/>
      <sheetData sheetId="40254" refreshError="1"/>
      <sheetData sheetId="40255" refreshError="1"/>
      <sheetData sheetId="40256" refreshError="1"/>
      <sheetData sheetId="40257" refreshError="1"/>
      <sheetData sheetId="40258" refreshError="1"/>
      <sheetData sheetId="40259" refreshError="1"/>
      <sheetData sheetId="40260" refreshError="1"/>
      <sheetData sheetId="40261" refreshError="1"/>
      <sheetData sheetId="40262" refreshError="1"/>
      <sheetData sheetId="40263" refreshError="1"/>
      <sheetData sheetId="40264" refreshError="1"/>
      <sheetData sheetId="40265" refreshError="1"/>
      <sheetData sheetId="40266" refreshError="1"/>
      <sheetData sheetId="40267" refreshError="1"/>
      <sheetData sheetId="40268" refreshError="1"/>
      <sheetData sheetId="40269" refreshError="1"/>
      <sheetData sheetId="40270" refreshError="1"/>
      <sheetData sheetId="40271" refreshError="1"/>
      <sheetData sheetId="40272" refreshError="1"/>
      <sheetData sheetId="40273" refreshError="1"/>
      <sheetData sheetId="40274" refreshError="1"/>
      <sheetData sheetId="40275" refreshError="1"/>
      <sheetData sheetId="40276" refreshError="1"/>
      <sheetData sheetId="40277" refreshError="1"/>
      <sheetData sheetId="40278" refreshError="1"/>
      <sheetData sheetId="40279" refreshError="1"/>
      <sheetData sheetId="40280" refreshError="1"/>
      <sheetData sheetId="40281" refreshError="1"/>
      <sheetData sheetId="40282" refreshError="1"/>
      <sheetData sheetId="40283" refreshError="1"/>
      <sheetData sheetId="40284" refreshError="1"/>
      <sheetData sheetId="40285" refreshError="1"/>
      <sheetData sheetId="40286" refreshError="1"/>
      <sheetData sheetId="40287" refreshError="1"/>
      <sheetData sheetId="40288" refreshError="1"/>
      <sheetData sheetId="40289" refreshError="1"/>
      <sheetData sheetId="40290" refreshError="1"/>
      <sheetData sheetId="40291" refreshError="1"/>
      <sheetData sheetId="40292" refreshError="1"/>
      <sheetData sheetId="40293" refreshError="1"/>
      <sheetData sheetId="40294" refreshError="1"/>
      <sheetData sheetId="40295" refreshError="1"/>
      <sheetData sheetId="40296" refreshError="1"/>
      <sheetData sheetId="40297" refreshError="1"/>
      <sheetData sheetId="40298" refreshError="1"/>
      <sheetData sheetId="40299" refreshError="1"/>
      <sheetData sheetId="40300" refreshError="1"/>
      <sheetData sheetId="40301" refreshError="1"/>
      <sheetData sheetId="40302" refreshError="1"/>
      <sheetData sheetId="40303" refreshError="1"/>
      <sheetData sheetId="40304" refreshError="1"/>
      <sheetData sheetId="40305" refreshError="1"/>
      <sheetData sheetId="40306" refreshError="1"/>
      <sheetData sheetId="40307" refreshError="1"/>
      <sheetData sheetId="40308" refreshError="1"/>
      <sheetData sheetId="40309" refreshError="1"/>
      <sheetData sheetId="40310" refreshError="1"/>
      <sheetData sheetId="40311" refreshError="1"/>
      <sheetData sheetId="40312" refreshError="1"/>
      <sheetData sheetId="40313" refreshError="1"/>
      <sheetData sheetId="40314" refreshError="1"/>
      <sheetData sheetId="40315" refreshError="1"/>
      <sheetData sheetId="40316" refreshError="1"/>
      <sheetData sheetId="40317" refreshError="1"/>
      <sheetData sheetId="40318" refreshError="1"/>
      <sheetData sheetId="40319" refreshError="1"/>
      <sheetData sheetId="40320" refreshError="1"/>
      <sheetData sheetId="40321" refreshError="1"/>
      <sheetData sheetId="40322" refreshError="1"/>
      <sheetData sheetId="40323" refreshError="1"/>
      <sheetData sheetId="40324" refreshError="1"/>
      <sheetData sheetId="40325" refreshError="1"/>
      <sheetData sheetId="40326" refreshError="1"/>
      <sheetData sheetId="40327" refreshError="1"/>
      <sheetData sheetId="40328" refreshError="1"/>
      <sheetData sheetId="40329" refreshError="1"/>
      <sheetData sheetId="40330" refreshError="1"/>
      <sheetData sheetId="40331" refreshError="1"/>
      <sheetData sheetId="40332" refreshError="1"/>
      <sheetData sheetId="40333" refreshError="1"/>
      <sheetData sheetId="40334" refreshError="1"/>
      <sheetData sheetId="40335" refreshError="1"/>
      <sheetData sheetId="40336" refreshError="1"/>
      <sheetData sheetId="40337" refreshError="1"/>
      <sheetData sheetId="40338" refreshError="1"/>
      <sheetData sheetId="40339" refreshError="1"/>
      <sheetData sheetId="40340" refreshError="1"/>
      <sheetData sheetId="40341" refreshError="1"/>
      <sheetData sheetId="40342" refreshError="1"/>
      <sheetData sheetId="40343" refreshError="1"/>
      <sheetData sheetId="40344" refreshError="1"/>
      <sheetData sheetId="40345" refreshError="1"/>
      <sheetData sheetId="40346" refreshError="1"/>
      <sheetData sheetId="40347" refreshError="1"/>
      <sheetData sheetId="40348" refreshError="1"/>
      <sheetData sheetId="40349" refreshError="1"/>
      <sheetData sheetId="40350" refreshError="1"/>
      <sheetData sheetId="40351" refreshError="1"/>
      <sheetData sheetId="40352" refreshError="1"/>
      <sheetData sheetId="40353" refreshError="1"/>
      <sheetData sheetId="40354" refreshError="1"/>
      <sheetData sheetId="40355" refreshError="1"/>
      <sheetData sheetId="40356" refreshError="1"/>
      <sheetData sheetId="40357" refreshError="1"/>
      <sheetData sheetId="40358" refreshError="1"/>
      <sheetData sheetId="40359" refreshError="1"/>
      <sheetData sheetId="40360" refreshError="1"/>
      <sheetData sheetId="40361" refreshError="1"/>
      <sheetData sheetId="40362" refreshError="1"/>
      <sheetData sheetId="40363" refreshError="1"/>
      <sheetData sheetId="40364" refreshError="1"/>
      <sheetData sheetId="40365" refreshError="1"/>
      <sheetData sheetId="40366" refreshError="1"/>
      <sheetData sheetId="40367" refreshError="1"/>
      <sheetData sheetId="40368" refreshError="1"/>
      <sheetData sheetId="40369" refreshError="1"/>
      <sheetData sheetId="40370" refreshError="1"/>
      <sheetData sheetId="40371" refreshError="1"/>
      <sheetData sheetId="40372" refreshError="1"/>
      <sheetData sheetId="40373" refreshError="1"/>
      <sheetData sheetId="40374" refreshError="1"/>
      <sheetData sheetId="40375" refreshError="1"/>
      <sheetData sheetId="40376" refreshError="1"/>
      <sheetData sheetId="40377" refreshError="1"/>
      <sheetData sheetId="40378" refreshError="1"/>
      <sheetData sheetId="40379" refreshError="1"/>
      <sheetData sheetId="40380" refreshError="1"/>
      <sheetData sheetId="40381" refreshError="1"/>
      <sheetData sheetId="40382" refreshError="1"/>
      <sheetData sheetId="40383" refreshError="1"/>
      <sheetData sheetId="40384" refreshError="1"/>
      <sheetData sheetId="40385" refreshError="1"/>
      <sheetData sheetId="40386" refreshError="1"/>
      <sheetData sheetId="40387" refreshError="1"/>
      <sheetData sheetId="40388" refreshError="1"/>
      <sheetData sheetId="40389" refreshError="1"/>
      <sheetData sheetId="40390" refreshError="1"/>
      <sheetData sheetId="40391" refreshError="1"/>
      <sheetData sheetId="40392" refreshError="1"/>
      <sheetData sheetId="40393" refreshError="1"/>
      <sheetData sheetId="40394" refreshError="1"/>
      <sheetData sheetId="40395" refreshError="1"/>
      <sheetData sheetId="40396" refreshError="1"/>
      <sheetData sheetId="40397" refreshError="1"/>
      <sheetData sheetId="40398" refreshError="1"/>
      <sheetData sheetId="40399" refreshError="1"/>
      <sheetData sheetId="40400" refreshError="1"/>
      <sheetData sheetId="40401" refreshError="1"/>
      <sheetData sheetId="40402" refreshError="1"/>
      <sheetData sheetId="40403" refreshError="1"/>
      <sheetData sheetId="40404" refreshError="1"/>
      <sheetData sheetId="40405" refreshError="1"/>
      <sheetData sheetId="40406" refreshError="1"/>
      <sheetData sheetId="40407" refreshError="1"/>
      <sheetData sheetId="40408" refreshError="1"/>
      <sheetData sheetId="40409" refreshError="1"/>
      <sheetData sheetId="40410" refreshError="1"/>
      <sheetData sheetId="40411" refreshError="1"/>
      <sheetData sheetId="40412" refreshError="1"/>
      <sheetData sheetId="40413" refreshError="1"/>
      <sheetData sheetId="40414" refreshError="1"/>
      <sheetData sheetId="40415" refreshError="1"/>
      <sheetData sheetId="40416" refreshError="1"/>
      <sheetData sheetId="40417" refreshError="1"/>
      <sheetData sheetId="40418" refreshError="1"/>
      <sheetData sheetId="40419" refreshError="1"/>
      <sheetData sheetId="40420" refreshError="1"/>
      <sheetData sheetId="40421" refreshError="1"/>
      <sheetData sheetId="40422" refreshError="1"/>
      <sheetData sheetId="40423" refreshError="1"/>
      <sheetData sheetId="40424" refreshError="1"/>
      <sheetData sheetId="40425" refreshError="1"/>
      <sheetData sheetId="40426" refreshError="1"/>
      <sheetData sheetId="40427" refreshError="1"/>
      <sheetData sheetId="40428" refreshError="1"/>
      <sheetData sheetId="40429" refreshError="1"/>
      <sheetData sheetId="40430" refreshError="1"/>
      <sheetData sheetId="40431" refreshError="1"/>
      <sheetData sheetId="40432" refreshError="1"/>
      <sheetData sheetId="40433" refreshError="1"/>
      <sheetData sheetId="40434" refreshError="1"/>
      <sheetData sheetId="40435" refreshError="1"/>
      <sheetData sheetId="40436" refreshError="1"/>
      <sheetData sheetId="40437" refreshError="1"/>
      <sheetData sheetId="40438" refreshError="1"/>
      <sheetData sheetId="40439" refreshError="1"/>
      <sheetData sheetId="40440" refreshError="1"/>
      <sheetData sheetId="40441" refreshError="1"/>
      <sheetData sheetId="40442" refreshError="1"/>
      <sheetData sheetId="40443" refreshError="1"/>
      <sheetData sheetId="40444" refreshError="1"/>
      <sheetData sheetId="40445" refreshError="1"/>
      <sheetData sheetId="40446" refreshError="1"/>
      <sheetData sheetId="40447" refreshError="1"/>
      <sheetData sheetId="40448" refreshError="1"/>
      <sheetData sheetId="40449" refreshError="1"/>
      <sheetData sheetId="40450" refreshError="1"/>
      <sheetData sheetId="40451" refreshError="1"/>
      <sheetData sheetId="40452" refreshError="1"/>
      <sheetData sheetId="40453" refreshError="1"/>
      <sheetData sheetId="40454" refreshError="1"/>
      <sheetData sheetId="40455" refreshError="1"/>
      <sheetData sheetId="40456" refreshError="1"/>
      <sheetData sheetId="40457" refreshError="1"/>
      <sheetData sheetId="40458" refreshError="1"/>
      <sheetData sheetId="40459" refreshError="1"/>
      <sheetData sheetId="40460" refreshError="1"/>
      <sheetData sheetId="40461" refreshError="1"/>
      <sheetData sheetId="40462" refreshError="1"/>
      <sheetData sheetId="40463" refreshError="1"/>
      <sheetData sheetId="40464" refreshError="1"/>
      <sheetData sheetId="40465" refreshError="1"/>
      <sheetData sheetId="40466" refreshError="1"/>
      <sheetData sheetId="40467" refreshError="1"/>
      <sheetData sheetId="40468" refreshError="1"/>
      <sheetData sheetId="40469" refreshError="1"/>
      <sheetData sheetId="40470" refreshError="1"/>
      <sheetData sheetId="40471" refreshError="1"/>
      <sheetData sheetId="40472" refreshError="1"/>
      <sheetData sheetId="40473" refreshError="1"/>
      <sheetData sheetId="40474" refreshError="1"/>
      <sheetData sheetId="40475" refreshError="1"/>
      <sheetData sheetId="40476" refreshError="1"/>
      <sheetData sheetId="40477" refreshError="1"/>
      <sheetData sheetId="40478" refreshError="1"/>
      <sheetData sheetId="40479" refreshError="1"/>
      <sheetData sheetId="40480" refreshError="1"/>
      <sheetData sheetId="40481" refreshError="1"/>
      <sheetData sheetId="40482" refreshError="1"/>
      <sheetData sheetId="40483" refreshError="1"/>
      <sheetData sheetId="40484" refreshError="1"/>
      <sheetData sheetId="40485" refreshError="1"/>
      <sheetData sheetId="40486" refreshError="1"/>
      <sheetData sheetId="40487" refreshError="1"/>
      <sheetData sheetId="40488" refreshError="1"/>
      <sheetData sheetId="40489" refreshError="1"/>
      <sheetData sheetId="40490" refreshError="1"/>
      <sheetData sheetId="40491" refreshError="1"/>
      <sheetData sheetId="40492" refreshError="1"/>
      <sheetData sheetId="40493" refreshError="1"/>
      <sheetData sheetId="40494" refreshError="1"/>
      <sheetData sheetId="40495" refreshError="1"/>
      <sheetData sheetId="40496" refreshError="1"/>
      <sheetData sheetId="40497" refreshError="1"/>
      <sheetData sheetId="40498" refreshError="1"/>
      <sheetData sheetId="40499" refreshError="1"/>
      <sheetData sheetId="40500" refreshError="1"/>
      <sheetData sheetId="40501" refreshError="1"/>
      <sheetData sheetId="40502" refreshError="1"/>
      <sheetData sheetId="40503" refreshError="1"/>
      <sheetData sheetId="40504" refreshError="1"/>
      <sheetData sheetId="40505" refreshError="1"/>
      <sheetData sheetId="40506" refreshError="1"/>
      <sheetData sheetId="40507" refreshError="1"/>
      <sheetData sheetId="40508" refreshError="1"/>
      <sheetData sheetId="40509" refreshError="1"/>
      <sheetData sheetId="40510" refreshError="1"/>
      <sheetData sheetId="40511" refreshError="1"/>
      <sheetData sheetId="40512" refreshError="1"/>
      <sheetData sheetId="40513" refreshError="1"/>
      <sheetData sheetId="40514" refreshError="1"/>
      <sheetData sheetId="40515" refreshError="1"/>
      <sheetData sheetId="40516" refreshError="1"/>
      <sheetData sheetId="40517" refreshError="1"/>
      <sheetData sheetId="40518" refreshError="1"/>
      <sheetData sheetId="40519" refreshError="1"/>
      <sheetData sheetId="40520" refreshError="1"/>
      <sheetData sheetId="40521" refreshError="1"/>
      <sheetData sheetId="40522" refreshError="1"/>
      <sheetData sheetId="40523" refreshError="1"/>
      <sheetData sheetId="40524" refreshError="1"/>
      <sheetData sheetId="40525" refreshError="1"/>
      <sheetData sheetId="40526" refreshError="1"/>
      <sheetData sheetId="40527" refreshError="1"/>
      <sheetData sheetId="40528" refreshError="1"/>
      <sheetData sheetId="40529" refreshError="1"/>
      <sheetData sheetId="40530" refreshError="1"/>
      <sheetData sheetId="40531" refreshError="1"/>
      <sheetData sheetId="40532" refreshError="1"/>
      <sheetData sheetId="40533" refreshError="1"/>
      <sheetData sheetId="40534" refreshError="1"/>
      <sheetData sheetId="40535" refreshError="1"/>
      <sheetData sheetId="40536" refreshError="1"/>
      <sheetData sheetId="40537" refreshError="1"/>
      <sheetData sheetId="40538" refreshError="1"/>
      <sheetData sheetId="40539" refreshError="1"/>
      <sheetData sheetId="40540" refreshError="1"/>
      <sheetData sheetId="40541" refreshError="1"/>
      <sheetData sheetId="40542" refreshError="1"/>
      <sheetData sheetId="40543" refreshError="1"/>
      <sheetData sheetId="40544" refreshError="1"/>
      <sheetData sheetId="40545" refreshError="1"/>
      <sheetData sheetId="40546" refreshError="1"/>
      <sheetData sheetId="40547" refreshError="1"/>
      <sheetData sheetId="40548" refreshError="1"/>
      <sheetData sheetId="40549" refreshError="1"/>
      <sheetData sheetId="40550" refreshError="1"/>
      <sheetData sheetId="40551" refreshError="1"/>
      <sheetData sheetId="40552" refreshError="1"/>
      <sheetData sheetId="40553" refreshError="1"/>
      <sheetData sheetId="40554" refreshError="1"/>
      <sheetData sheetId="40555" refreshError="1"/>
      <sheetData sheetId="40556" refreshError="1"/>
      <sheetData sheetId="40557" refreshError="1"/>
      <sheetData sheetId="40558" refreshError="1"/>
      <sheetData sheetId="40559" refreshError="1"/>
      <sheetData sheetId="40560" refreshError="1"/>
      <sheetData sheetId="40561" refreshError="1"/>
      <sheetData sheetId="40562" refreshError="1"/>
      <sheetData sheetId="40563" refreshError="1"/>
      <sheetData sheetId="40564" refreshError="1"/>
      <sheetData sheetId="40565" refreshError="1"/>
      <sheetData sheetId="40566" refreshError="1"/>
      <sheetData sheetId="40567" refreshError="1"/>
      <sheetData sheetId="40568" refreshError="1"/>
      <sheetData sheetId="40569" refreshError="1"/>
      <sheetData sheetId="40570" refreshError="1"/>
      <sheetData sheetId="40571" refreshError="1"/>
      <sheetData sheetId="40572" refreshError="1"/>
      <sheetData sheetId="40573" refreshError="1"/>
      <sheetData sheetId="40574" refreshError="1"/>
      <sheetData sheetId="40575" refreshError="1"/>
      <sheetData sheetId="40576" refreshError="1"/>
      <sheetData sheetId="40577" refreshError="1"/>
      <sheetData sheetId="40578" refreshError="1"/>
      <sheetData sheetId="40579" refreshError="1"/>
      <sheetData sheetId="40580" refreshError="1"/>
      <sheetData sheetId="40581" refreshError="1"/>
      <sheetData sheetId="40582" refreshError="1"/>
      <sheetData sheetId="40583" refreshError="1"/>
      <sheetData sheetId="40584" refreshError="1"/>
      <sheetData sheetId="40585" refreshError="1"/>
      <sheetData sheetId="40586" refreshError="1"/>
      <sheetData sheetId="40587" refreshError="1"/>
      <sheetData sheetId="40588" refreshError="1"/>
      <sheetData sheetId="40589" refreshError="1"/>
      <sheetData sheetId="40590" refreshError="1"/>
      <sheetData sheetId="40591" refreshError="1"/>
      <sheetData sheetId="40592" refreshError="1"/>
      <sheetData sheetId="40593" refreshError="1"/>
      <sheetData sheetId="40594" refreshError="1"/>
      <sheetData sheetId="40595" refreshError="1"/>
      <sheetData sheetId="40596" refreshError="1"/>
      <sheetData sheetId="40597" refreshError="1"/>
      <sheetData sheetId="40598" refreshError="1"/>
      <sheetData sheetId="40599" refreshError="1"/>
      <sheetData sheetId="40600" refreshError="1"/>
      <sheetData sheetId="40601" refreshError="1"/>
      <sheetData sheetId="40602" refreshError="1"/>
      <sheetData sheetId="40603" refreshError="1"/>
      <sheetData sheetId="40604" refreshError="1"/>
      <sheetData sheetId="40605" refreshError="1"/>
      <sheetData sheetId="40606" refreshError="1"/>
      <sheetData sheetId="40607" refreshError="1"/>
      <sheetData sheetId="40608" refreshError="1"/>
      <sheetData sheetId="40609" refreshError="1"/>
      <sheetData sheetId="40610" refreshError="1"/>
      <sheetData sheetId="40611" refreshError="1"/>
      <sheetData sheetId="40612" refreshError="1"/>
      <sheetData sheetId="40613" refreshError="1"/>
      <sheetData sheetId="40614" refreshError="1"/>
      <sheetData sheetId="40615" refreshError="1"/>
      <sheetData sheetId="40616" refreshError="1"/>
      <sheetData sheetId="40617" refreshError="1"/>
      <sheetData sheetId="40618" refreshError="1"/>
      <sheetData sheetId="40619" refreshError="1"/>
      <sheetData sheetId="40620" refreshError="1"/>
      <sheetData sheetId="40621" refreshError="1"/>
      <sheetData sheetId="40622" refreshError="1"/>
      <sheetData sheetId="40623" refreshError="1"/>
      <sheetData sheetId="40624" refreshError="1"/>
      <sheetData sheetId="40625" refreshError="1"/>
      <sheetData sheetId="40626" refreshError="1"/>
      <sheetData sheetId="40627" refreshError="1"/>
      <sheetData sheetId="40628" refreshError="1"/>
      <sheetData sheetId="40629" refreshError="1"/>
      <sheetData sheetId="40630" refreshError="1"/>
      <sheetData sheetId="40631" refreshError="1"/>
      <sheetData sheetId="40632" refreshError="1"/>
      <sheetData sheetId="40633" refreshError="1"/>
      <sheetData sheetId="40634" refreshError="1"/>
      <sheetData sheetId="40635" refreshError="1"/>
      <sheetData sheetId="40636" refreshError="1"/>
      <sheetData sheetId="40637" refreshError="1"/>
      <sheetData sheetId="40638" refreshError="1"/>
      <sheetData sheetId="40639" refreshError="1"/>
      <sheetData sheetId="40640" refreshError="1"/>
      <sheetData sheetId="40641" refreshError="1"/>
      <sheetData sheetId="40642" refreshError="1"/>
      <sheetData sheetId="40643" refreshError="1"/>
      <sheetData sheetId="40644" refreshError="1"/>
      <sheetData sheetId="40645" refreshError="1"/>
      <sheetData sheetId="40646" refreshError="1"/>
      <sheetData sheetId="40647" refreshError="1"/>
      <sheetData sheetId="40648" refreshError="1"/>
      <sheetData sheetId="40649" refreshError="1"/>
      <sheetData sheetId="40650" refreshError="1"/>
      <sheetData sheetId="40651" refreshError="1"/>
      <sheetData sheetId="40652" refreshError="1"/>
      <sheetData sheetId="40653" refreshError="1"/>
      <sheetData sheetId="40654" refreshError="1"/>
      <sheetData sheetId="40655" refreshError="1"/>
      <sheetData sheetId="40656" refreshError="1"/>
      <sheetData sheetId="40657" refreshError="1"/>
      <sheetData sheetId="40658" refreshError="1"/>
      <sheetData sheetId="40659" refreshError="1"/>
      <sheetData sheetId="40660" refreshError="1"/>
      <sheetData sheetId="40661" refreshError="1"/>
      <sheetData sheetId="40662" refreshError="1"/>
      <sheetData sheetId="40663" refreshError="1"/>
      <sheetData sheetId="40664" refreshError="1"/>
      <sheetData sheetId="40665" refreshError="1"/>
      <sheetData sheetId="40666" refreshError="1"/>
      <sheetData sheetId="40667" refreshError="1"/>
      <sheetData sheetId="40668" refreshError="1"/>
      <sheetData sheetId="40669" refreshError="1"/>
      <sheetData sheetId="40670" refreshError="1"/>
      <sheetData sheetId="40671" refreshError="1"/>
      <sheetData sheetId="40672" refreshError="1"/>
      <sheetData sheetId="40673" refreshError="1"/>
      <sheetData sheetId="40674" refreshError="1"/>
      <sheetData sheetId="40675" refreshError="1"/>
      <sheetData sheetId="40676" refreshError="1"/>
      <sheetData sheetId="40677" refreshError="1"/>
      <sheetData sheetId="40678" refreshError="1"/>
      <sheetData sheetId="40679" refreshError="1"/>
      <sheetData sheetId="40680" refreshError="1"/>
      <sheetData sheetId="40681" refreshError="1"/>
      <sheetData sheetId="40682" refreshError="1"/>
      <sheetData sheetId="40683" refreshError="1"/>
      <sheetData sheetId="40684" refreshError="1"/>
      <sheetData sheetId="40685" refreshError="1"/>
      <sheetData sheetId="40686" refreshError="1"/>
      <sheetData sheetId="40687" refreshError="1"/>
      <sheetData sheetId="40688" refreshError="1"/>
      <sheetData sheetId="40689" refreshError="1"/>
      <sheetData sheetId="40690" refreshError="1"/>
      <sheetData sheetId="40691" refreshError="1"/>
      <sheetData sheetId="40692" refreshError="1"/>
      <sheetData sheetId="40693" refreshError="1"/>
      <sheetData sheetId="40694" refreshError="1"/>
      <sheetData sheetId="40695" refreshError="1"/>
      <sheetData sheetId="40696" refreshError="1"/>
      <sheetData sheetId="40697" refreshError="1"/>
      <sheetData sheetId="40698" refreshError="1"/>
      <sheetData sheetId="40699" refreshError="1"/>
      <sheetData sheetId="40700" refreshError="1"/>
      <sheetData sheetId="40701" refreshError="1"/>
      <sheetData sheetId="40702" refreshError="1"/>
      <sheetData sheetId="40703" refreshError="1"/>
      <sheetData sheetId="40704" refreshError="1"/>
      <sheetData sheetId="40705" refreshError="1"/>
      <sheetData sheetId="40706" refreshError="1"/>
      <sheetData sheetId="40707" refreshError="1"/>
      <sheetData sheetId="40708" refreshError="1"/>
      <sheetData sheetId="40709" refreshError="1"/>
      <sheetData sheetId="40710" refreshError="1"/>
      <sheetData sheetId="40711" refreshError="1"/>
      <sheetData sheetId="40712" refreshError="1"/>
      <sheetData sheetId="40713" refreshError="1"/>
      <sheetData sheetId="40714" refreshError="1"/>
      <sheetData sheetId="40715" refreshError="1"/>
      <sheetData sheetId="40716" refreshError="1"/>
      <sheetData sheetId="40717" refreshError="1"/>
      <sheetData sheetId="40718" refreshError="1"/>
      <sheetData sheetId="40719" refreshError="1"/>
      <sheetData sheetId="40720" refreshError="1"/>
      <sheetData sheetId="40721" refreshError="1"/>
      <sheetData sheetId="40722" refreshError="1"/>
      <sheetData sheetId="40723" refreshError="1"/>
      <sheetData sheetId="40724" refreshError="1"/>
      <sheetData sheetId="40725" refreshError="1"/>
      <sheetData sheetId="40726" refreshError="1"/>
      <sheetData sheetId="40727" refreshError="1"/>
      <sheetData sheetId="40728" refreshError="1"/>
      <sheetData sheetId="40729" refreshError="1"/>
      <sheetData sheetId="40730" refreshError="1"/>
      <sheetData sheetId="40731" refreshError="1"/>
      <sheetData sheetId="40732" refreshError="1"/>
      <sheetData sheetId="40733" refreshError="1"/>
      <sheetData sheetId="40734" refreshError="1"/>
      <sheetData sheetId="40735" refreshError="1"/>
      <sheetData sheetId="40736" refreshError="1"/>
      <sheetData sheetId="40737" refreshError="1"/>
      <sheetData sheetId="40738" refreshError="1"/>
      <sheetData sheetId="40739" refreshError="1"/>
      <sheetData sheetId="40740" refreshError="1"/>
      <sheetData sheetId="40741" refreshError="1"/>
      <sheetData sheetId="40742" refreshError="1"/>
      <sheetData sheetId="40743" refreshError="1"/>
      <sheetData sheetId="40744" refreshError="1"/>
      <sheetData sheetId="40745" refreshError="1"/>
      <sheetData sheetId="40746" refreshError="1"/>
      <sheetData sheetId="40747" refreshError="1"/>
      <sheetData sheetId="40748" refreshError="1"/>
      <sheetData sheetId="40749" refreshError="1"/>
      <sheetData sheetId="40750" refreshError="1"/>
      <sheetData sheetId="40751" refreshError="1"/>
      <sheetData sheetId="40752" refreshError="1"/>
      <sheetData sheetId="40753" refreshError="1"/>
      <sheetData sheetId="40754" refreshError="1"/>
      <sheetData sheetId="40755" refreshError="1"/>
      <sheetData sheetId="40756" refreshError="1"/>
      <sheetData sheetId="40757" refreshError="1"/>
      <sheetData sheetId="40758" refreshError="1"/>
      <sheetData sheetId="40759" refreshError="1"/>
      <sheetData sheetId="40760" refreshError="1"/>
      <sheetData sheetId="40761" refreshError="1"/>
      <sheetData sheetId="40762" refreshError="1"/>
      <sheetData sheetId="40763" refreshError="1"/>
      <sheetData sheetId="40764" refreshError="1"/>
      <sheetData sheetId="40765" refreshError="1"/>
      <sheetData sheetId="40766" refreshError="1"/>
      <sheetData sheetId="40767" refreshError="1"/>
      <sheetData sheetId="40768" refreshError="1"/>
      <sheetData sheetId="40769" refreshError="1"/>
      <sheetData sheetId="40770" refreshError="1"/>
      <sheetData sheetId="40771" refreshError="1"/>
      <sheetData sheetId="40772" refreshError="1"/>
      <sheetData sheetId="40773" refreshError="1"/>
      <sheetData sheetId="40774" refreshError="1"/>
      <sheetData sheetId="40775" refreshError="1"/>
      <sheetData sheetId="40776" refreshError="1"/>
      <sheetData sheetId="40777" refreshError="1"/>
      <sheetData sheetId="40778" refreshError="1"/>
      <sheetData sheetId="40779" refreshError="1"/>
      <sheetData sheetId="40780" refreshError="1"/>
      <sheetData sheetId="40781" refreshError="1"/>
      <sheetData sheetId="40782" refreshError="1"/>
      <sheetData sheetId="40783" refreshError="1"/>
      <sheetData sheetId="40784" refreshError="1"/>
      <sheetData sheetId="40785" refreshError="1"/>
      <sheetData sheetId="40786" refreshError="1"/>
      <sheetData sheetId="40787" refreshError="1"/>
      <sheetData sheetId="40788" refreshError="1"/>
      <sheetData sheetId="40789" refreshError="1"/>
      <sheetData sheetId="40790" refreshError="1"/>
      <sheetData sheetId="40791" refreshError="1"/>
      <sheetData sheetId="40792" refreshError="1"/>
      <sheetData sheetId="40793" refreshError="1"/>
      <sheetData sheetId="40794" refreshError="1"/>
      <sheetData sheetId="40795" refreshError="1"/>
      <sheetData sheetId="40796" refreshError="1"/>
      <sheetData sheetId="40797" refreshError="1"/>
      <sheetData sheetId="40798" refreshError="1"/>
      <sheetData sheetId="40799" refreshError="1"/>
      <sheetData sheetId="40800" refreshError="1"/>
      <sheetData sheetId="40801" refreshError="1"/>
      <sheetData sheetId="40802" refreshError="1"/>
      <sheetData sheetId="40803" refreshError="1"/>
      <sheetData sheetId="40804" refreshError="1"/>
      <sheetData sheetId="40805" refreshError="1"/>
      <sheetData sheetId="40806" refreshError="1"/>
      <sheetData sheetId="40807" refreshError="1"/>
      <sheetData sheetId="40808" refreshError="1"/>
      <sheetData sheetId="40809" refreshError="1"/>
      <sheetData sheetId="40810" refreshError="1"/>
      <sheetData sheetId="40811" refreshError="1"/>
      <sheetData sheetId="40812" refreshError="1"/>
      <sheetData sheetId="40813" refreshError="1"/>
      <sheetData sheetId="40814" refreshError="1"/>
      <sheetData sheetId="40815" refreshError="1"/>
      <sheetData sheetId="40816" refreshError="1"/>
      <sheetData sheetId="40817" refreshError="1"/>
      <sheetData sheetId="40818" refreshError="1"/>
      <sheetData sheetId="40819" refreshError="1"/>
      <sheetData sheetId="40820" refreshError="1"/>
      <sheetData sheetId="40821" refreshError="1"/>
      <sheetData sheetId="40822" refreshError="1"/>
      <sheetData sheetId="40823" refreshError="1"/>
      <sheetData sheetId="40824" refreshError="1"/>
      <sheetData sheetId="40825" refreshError="1"/>
      <sheetData sheetId="40826" refreshError="1"/>
      <sheetData sheetId="40827" refreshError="1"/>
      <sheetData sheetId="40828" refreshError="1"/>
      <sheetData sheetId="40829" refreshError="1"/>
      <sheetData sheetId="40830" refreshError="1"/>
      <sheetData sheetId="40831" refreshError="1"/>
      <sheetData sheetId="40832" refreshError="1"/>
      <sheetData sheetId="40833" refreshError="1"/>
      <sheetData sheetId="40834" refreshError="1"/>
      <sheetData sheetId="40835" refreshError="1"/>
      <sheetData sheetId="40836" refreshError="1"/>
      <sheetData sheetId="40837" refreshError="1"/>
      <sheetData sheetId="40838" refreshError="1"/>
      <sheetData sheetId="40839" refreshError="1"/>
      <sheetData sheetId="40840" refreshError="1"/>
      <sheetData sheetId="40841" refreshError="1"/>
      <sheetData sheetId="40842" refreshError="1"/>
      <sheetData sheetId="40843" refreshError="1"/>
      <sheetData sheetId="40844" refreshError="1"/>
      <sheetData sheetId="40845" refreshError="1"/>
      <sheetData sheetId="40846" refreshError="1"/>
      <sheetData sheetId="40847" refreshError="1"/>
      <sheetData sheetId="40848" refreshError="1"/>
      <sheetData sheetId="40849" refreshError="1"/>
      <sheetData sheetId="40850" refreshError="1"/>
      <sheetData sheetId="40851" refreshError="1"/>
      <sheetData sheetId="40852" refreshError="1"/>
      <sheetData sheetId="40853" refreshError="1"/>
      <sheetData sheetId="40854" refreshError="1"/>
      <sheetData sheetId="40855" refreshError="1"/>
      <sheetData sheetId="40856" refreshError="1"/>
      <sheetData sheetId="40857" refreshError="1"/>
      <sheetData sheetId="40858" refreshError="1"/>
      <sheetData sheetId="40859" refreshError="1"/>
      <sheetData sheetId="40860" refreshError="1"/>
      <sheetData sheetId="40861" refreshError="1"/>
      <sheetData sheetId="40862" refreshError="1"/>
      <sheetData sheetId="40863" refreshError="1"/>
      <sheetData sheetId="40864" refreshError="1"/>
      <sheetData sheetId="40865" refreshError="1"/>
      <sheetData sheetId="40866" refreshError="1"/>
      <sheetData sheetId="40867" refreshError="1"/>
      <sheetData sheetId="40868" refreshError="1"/>
      <sheetData sheetId="40869" refreshError="1"/>
      <sheetData sheetId="40870" refreshError="1"/>
      <sheetData sheetId="40871" refreshError="1"/>
      <sheetData sheetId="40872" refreshError="1"/>
      <sheetData sheetId="40873" refreshError="1"/>
      <sheetData sheetId="40874" refreshError="1"/>
      <sheetData sheetId="40875" refreshError="1"/>
      <sheetData sheetId="40876" refreshError="1"/>
      <sheetData sheetId="40877" refreshError="1"/>
      <sheetData sheetId="40878" refreshError="1"/>
      <sheetData sheetId="40879" refreshError="1"/>
      <sheetData sheetId="40880" refreshError="1"/>
      <sheetData sheetId="40881" refreshError="1"/>
      <sheetData sheetId="40882" refreshError="1"/>
      <sheetData sheetId="40883" refreshError="1"/>
      <sheetData sheetId="40884" refreshError="1"/>
      <sheetData sheetId="40885" refreshError="1"/>
      <sheetData sheetId="40886" refreshError="1"/>
      <sheetData sheetId="40887" refreshError="1"/>
      <sheetData sheetId="40888" refreshError="1"/>
      <sheetData sheetId="40889" refreshError="1"/>
      <sheetData sheetId="40890" refreshError="1"/>
      <sheetData sheetId="40891" refreshError="1"/>
      <sheetData sheetId="40892" refreshError="1"/>
      <sheetData sheetId="40893" refreshError="1"/>
      <sheetData sheetId="40894" refreshError="1"/>
      <sheetData sheetId="40895" refreshError="1"/>
      <sheetData sheetId="40896" refreshError="1"/>
      <sheetData sheetId="40897" refreshError="1"/>
      <sheetData sheetId="40898" refreshError="1"/>
      <sheetData sheetId="40899" refreshError="1"/>
      <sheetData sheetId="40900" refreshError="1"/>
      <sheetData sheetId="40901" refreshError="1"/>
      <sheetData sheetId="40902" refreshError="1"/>
      <sheetData sheetId="40903" refreshError="1"/>
      <sheetData sheetId="40904" refreshError="1"/>
      <sheetData sheetId="40905" refreshError="1"/>
      <sheetData sheetId="40906" refreshError="1"/>
      <sheetData sheetId="40907" refreshError="1"/>
      <sheetData sheetId="40908" refreshError="1"/>
      <sheetData sheetId="40909" refreshError="1"/>
      <sheetData sheetId="40910" refreshError="1"/>
      <sheetData sheetId="40911" refreshError="1"/>
      <sheetData sheetId="40912" refreshError="1"/>
      <sheetData sheetId="40913" refreshError="1"/>
      <sheetData sheetId="40914" refreshError="1"/>
      <sheetData sheetId="40915" refreshError="1"/>
      <sheetData sheetId="40916" refreshError="1"/>
      <sheetData sheetId="40917" refreshError="1"/>
      <sheetData sheetId="40918" refreshError="1"/>
      <sheetData sheetId="40919" refreshError="1"/>
      <sheetData sheetId="40920" refreshError="1"/>
      <sheetData sheetId="40921" refreshError="1"/>
      <sheetData sheetId="40922" refreshError="1"/>
      <sheetData sheetId="40923" refreshError="1"/>
      <sheetData sheetId="40924" refreshError="1"/>
      <sheetData sheetId="40925" refreshError="1"/>
      <sheetData sheetId="40926" refreshError="1"/>
      <sheetData sheetId="40927" refreshError="1"/>
      <sheetData sheetId="40928" refreshError="1"/>
      <sheetData sheetId="40929" refreshError="1"/>
      <sheetData sheetId="40930" refreshError="1"/>
      <sheetData sheetId="40931" refreshError="1"/>
      <sheetData sheetId="40932" refreshError="1"/>
      <sheetData sheetId="40933" refreshError="1"/>
      <sheetData sheetId="40934" refreshError="1"/>
      <sheetData sheetId="40935" refreshError="1"/>
      <sheetData sheetId="40936" refreshError="1"/>
      <sheetData sheetId="40937" refreshError="1"/>
      <sheetData sheetId="40938" refreshError="1"/>
      <sheetData sheetId="40939" refreshError="1"/>
      <sheetData sheetId="40940" refreshError="1"/>
      <sheetData sheetId="40941" refreshError="1"/>
      <sheetData sheetId="40942" refreshError="1"/>
      <sheetData sheetId="40943" refreshError="1"/>
      <sheetData sheetId="40944" refreshError="1"/>
      <sheetData sheetId="40945" refreshError="1"/>
      <sheetData sheetId="40946" refreshError="1"/>
      <sheetData sheetId="40947" refreshError="1"/>
      <sheetData sheetId="40948" refreshError="1"/>
      <sheetData sheetId="40949" refreshError="1"/>
      <sheetData sheetId="40950" refreshError="1"/>
      <sheetData sheetId="40951" refreshError="1"/>
      <sheetData sheetId="40952" refreshError="1"/>
      <sheetData sheetId="40953" refreshError="1"/>
      <sheetData sheetId="40954" refreshError="1"/>
      <sheetData sheetId="40955" refreshError="1"/>
      <sheetData sheetId="40956" refreshError="1"/>
      <sheetData sheetId="40957" refreshError="1"/>
      <sheetData sheetId="40958" refreshError="1"/>
      <sheetData sheetId="40959" refreshError="1"/>
      <sheetData sheetId="40960" refreshError="1"/>
      <sheetData sheetId="40961" refreshError="1"/>
      <sheetData sheetId="40962" refreshError="1"/>
      <sheetData sheetId="40963" refreshError="1"/>
      <sheetData sheetId="40964" refreshError="1"/>
      <sheetData sheetId="40965" refreshError="1"/>
      <sheetData sheetId="40966" refreshError="1"/>
      <sheetData sheetId="40967" refreshError="1"/>
      <sheetData sheetId="40968" refreshError="1"/>
      <sheetData sheetId="40969" refreshError="1"/>
      <sheetData sheetId="40970" refreshError="1"/>
      <sheetData sheetId="40971" refreshError="1"/>
      <sheetData sheetId="40972" refreshError="1"/>
      <sheetData sheetId="40973" refreshError="1"/>
      <sheetData sheetId="40974" refreshError="1"/>
      <sheetData sheetId="40975" refreshError="1"/>
      <sheetData sheetId="40976" refreshError="1"/>
      <sheetData sheetId="40977" refreshError="1"/>
      <sheetData sheetId="40978" refreshError="1"/>
      <sheetData sheetId="40979" refreshError="1"/>
      <sheetData sheetId="40980" refreshError="1"/>
      <sheetData sheetId="40981" refreshError="1"/>
      <sheetData sheetId="40982" refreshError="1"/>
      <sheetData sheetId="40983" refreshError="1"/>
      <sheetData sheetId="40984" refreshError="1"/>
      <sheetData sheetId="40985" refreshError="1"/>
      <sheetData sheetId="40986" refreshError="1"/>
      <sheetData sheetId="40987" refreshError="1"/>
      <sheetData sheetId="40988" refreshError="1"/>
      <sheetData sheetId="40989" refreshError="1"/>
      <sheetData sheetId="40990" refreshError="1"/>
      <sheetData sheetId="40991" refreshError="1"/>
      <sheetData sheetId="40992" refreshError="1"/>
      <sheetData sheetId="40993" refreshError="1"/>
      <sheetData sheetId="40994" refreshError="1"/>
      <sheetData sheetId="40995" refreshError="1"/>
      <sheetData sheetId="40996" refreshError="1"/>
      <sheetData sheetId="40997" refreshError="1"/>
      <sheetData sheetId="40998" refreshError="1"/>
      <sheetData sheetId="40999" refreshError="1"/>
      <sheetData sheetId="41000" refreshError="1"/>
      <sheetData sheetId="41001" refreshError="1"/>
      <sheetData sheetId="41002" refreshError="1"/>
      <sheetData sheetId="41003" refreshError="1"/>
      <sheetData sheetId="41004" refreshError="1"/>
      <sheetData sheetId="41005" refreshError="1"/>
      <sheetData sheetId="41006" refreshError="1"/>
      <sheetData sheetId="41007" refreshError="1"/>
      <sheetData sheetId="41008" refreshError="1"/>
      <sheetData sheetId="41009" refreshError="1"/>
      <sheetData sheetId="41010" refreshError="1"/>
      <sheetData sheetId="41011" refreshError="1"/>
      <sheetData sheetId="41012" refreshError="1"/>
      <sheetData sheetId="41013" refreshError="1"/>
      <sheetData sheetId="41014" refreshError="1"/>
      <sheetData sheetId="41015" refreshError="1"/>
      <sheetData sheetId="41016" refreshError="1"/>
      <sheetData sheetId="41017" refreshError="1"/>
      <sheetData sheetId="41018" refreshError="1"/>
      <sheetData sheetId="41019" refreshError="1"/>
      <sheetData sheetId="41020" refreshError="1"/>
      <sheetData sheetId="41021" refreshError="1"/>
      <sheetData sheetId="41022" refreshError="1"/>
      <sheetData sheetId="41023" refreshError="1"/>
      <sheetData sheetId="41024" refreshError="1"/>
      <sheetData sheetId="41025" refreshError="1"/>
      <sheetData sheetId="41026" refreshError="1"/>
      <sheetData sheetId="41027" refreshError="1"/>
      <sheetData sheetId="41028" refreshError="1"/>
      <sheetData sheetId="41029" refreshError="1"/>
      <sheetData sheetId="41030" refreshError="1"/>
      <sheetData sheetId="41031" refreshError="1"/>
      <sheetData sheetId="41032" refreshError="1"/>
      <sheetData sheetId="41033" refreshError="1"/>
      <sheetData sheetId="41034" refreshError="1"/>
      <sheetData sheetId="41035" refreshError="1"/>
      <sheetData sheetId="41036" refreshError="1"/>
      <sheetData sheetId="41037" refreshError="1"/>
      <sheetData sheetId="41038" refreshError="1"/>
      <sheetData sheetId="41039" refreshError="1"/>
      <sheetData sheetId="41040" refreshError="1"/>
      <sheetData sheetId="41041" refreshError="1"/>
      <sheetData sheetId="41042" refreshError="1"/>
      <sheetData sheetId="41043" refreshError="1"/>
      <sheetData sheetId="41044" refreshError="1"/>
      <sheetData sheetId="41045" refreshError="1"/>
      <sheetData sheetId="41046" refreshError="1"/>
      <sheetData sheetId="41047" refreshError="1"/>
      <sheetData sheetId="41048" refreshError="1"/>
      <sheetData sheetId="41049" refreshError="1"/>
      <sheetData sheetId="41050" refreshError="1"/>
      <sheetData sheetId="41051" refreshError="1"/>
      <sheetData sheetId="41052" refreshError="1"/>
      <sheetData sheetId="41053" refreshError="1"/>
      <sheetData sheetId="41054" refreshError="1"/>
      <sheetData sheetId="41055" refreshError="1"/>
      <sheetData sheetId="41056" refreshError="1"/>
      <sheetData sheetId="41057" refreshError="1"/>
      <sheetData sheetId="41058" refreshError="1"/>
      <sheetData sheetId="41059" refreshError="1"/>
      <sheetData sheetId="41060" refreshError="1"/>
      <sheetData sheetId="41061" refreshError="1"/>
      <sheetData sheetId="41062" refreshError="1"/>
      <sheetData sheetId="41063" refreshError="1"/>
      <sheetData sheetId="41064" refreshError="1"/>
      <sheetData sheetId="41065" refreshError="1"/>
      <sheetData sheetId="41066" refreshError="1"/>
      <sheetData sheetId="41067" refreshError="1"/>
      <sheetData sheetId="41068" refreshError="1"/>
      <sheetData sheetId="41069" refreshError="1"/>
      <sheetData sheetId="41070" refreshError="1"/>
      <sheetData sheetId="41071" refreshError="1"/>
      <sheetData sheetId="41072" refreshError="1"/>
      <sheetData sheetId="41073" refreshError="1"/>
      <sheetData sheetId="41074" refreshError="1"/>
      <sheetData sheetId="41075" refreshError="1"/>
      <sheetData sheetId="41076" refreshError="1"/>
      <sheetData sheetId="41077" refreshError="1"/>
      <sheetData sheetId="41078" refreshError="1"/>
      <sheetData sheetId="41079" refreshError="1"/>
      <sheetData sheetId="41080" refreshError="1"/>
      <sheetData sheetId="41081" refreshError="1"/>
      <sheetData sheetId="41082" refreshError="1"/>
      <sheetData sheetId="41083" refreshError="1"/>
      <sheetData sheetId="41084" refreshError="1"/>
      <sheetData sheetId="41085" refreshError="1"/>
      <sheetData sheetId="41086" refreshError="1"/>
      <sheetData sheetId="41087" refreshError="1"/>
      <sheetData sheetId="41088" refreshError="1"/>
      <sheetData sheetId="41089" refreshError="1"/>
      <sheetData sheetId="41090" refreshError="1"/>
      <sheetData sheetId="41091" refreshError="1"/>
      <sheetData sheetId="41092" refreshError="1"/>
      <sheetData sheetId="41093" refreshError="1"/>
      <sheetData sheetId="41094" refreshError="1"/>
      <sheetData sheetId="41095" refreshError="1"/>
      <sheetData sheetId="41096" refreshError="1"/>
      <sheetData sheetId="41097" refreshError="1"/>
      <sheetData sheetId="41098" refreshError="1"/>
      <sheetData sheetId="41099" refreshError="1"/>
      <sheetData sheetId="41100" refreshError="1"/>
      <sheetData sheetId="41101" refreshError="1"/>
      <sheetData sheetId="41102" refreshError="1"/>
      <sheetData sheetId="41103" refreshError="1"/>
      <sheetData sheetId="41104" refreshError="1"/>
      <sheetData sheetId="41105" refreshError="1"/>
      <sheetData sheetId="41106" refreshError="1"/>
      <sheetData sheetId="41107" refreshError="1"/>
      <sheetData sheetId="41108" refreshError="1"/>
      <sheetData sheetId="41109" refreshError="1"/>
      <sheetData sheetId="41110" refreshError="1"/>
      <sheetData sheetId="41111" refreshError="1"/>
      <sheetData sheetId="41112" refreshError="1"/>
      <sheetData sheetId="41113" refreshError="1"/>
      <sheetData sheetId="41114" refreshError="1"/>
      <sheetData sheetId="41115" refreshError="1"/>
      <sheetData sheetId="41116" refreshError="1"/>
      <sheetData sheetId="41117" refreshError="1"/>
      <sheetData sheetId="41118" refreshError="1"/>
      <sheetData sheetId="41119" refreshError="1"/>
      <sheetData sheetId="41120" refreshError="1"/>
      <sheetData sheetId="41121" refreshError="1"/>
      <sheetData sheetId="41122" refreshError="1"/>
      <sheetData sheetId="41123" refreshError="1"/>
      <sheetData sheetId="41124" refreshError="1"/>
      <sheetData sheetId="41125" refreshError="1"/>
      <sheetData sheetId="41126" refreshError="1"/>
      <sheetData sheetId="41127" refreshError="1"/>
      <sheetData sheetId="41128" refreshError="1"/>
      <sheetData sheetId="41129" refreshError="1"/>
      <sheetData sheetId="41130" refreshError="1"/>
      <sheetData sheetId="41131" refreshError="1"/>
      <sheetData sheetId="41132" refreshError="1"/>
      <sheetData sheetId="41133" refreshError="1"/>
      <sheetData sheetId="41134" refreshError="1"/>
      <sheetData sheetId="41135" refreshError="1"/>
      <sheetData sheetId="41136" refreshError="1"/>
      <sheetData sheetId="41137" refreshError="1"/>
      <sheetData sheetId="41138" refreshError="1"/>
      <sheetData sheetId="41139" refreshError="1"/>
      <sheetData sheetId="41140" refreshError="1"/>
      <sheetData sheetId="41141" refreshError="1"/>
      <sheetData sheetId="41142" refreshError="1"/>
      <sheetData sheetId="41143" refreshError="1"/>
      <sheetData sheetId="41144" refreshError="1"/>
      <sheetData sheetId="41145" refreshError="1"/>
      <sheetData sheetId="41146" refreshError="1"/>
      <sheetData sheetId="41147" refreshError="1"/>
      <sheetData sheetId="41148" refreshError="1"/>
      <sheetData sheetId="41149" refreshError="1"/>
      <sheetData sheetId="41150" refreshError="1"/>
      <sheetData sheetId="41151" refreshError="1"/>
      <sheetData sheetId="41152" refreshError="1"/>
      <sheetData sheetId="41153" refreshError="1"/>
      <sheetData sheetId="41154" refreshError="1"/>
      <sheetData sheetId="41155" refreshError="1"/>
      <sheetData sheetId="41156" refreshError="1"/>
      <sheetData sheetId="41157" refreshError="1"/>
      <sheetData sheetId="41158" refreshError="1"/>
      <sheetData sheetId="41159" refreshError="1"/>
      <sheetData sheetId="41160" refreshError="1"/>
      <sheetData sheetId="41161" refreshError="1"/>
      <sheetData sheetId="41162" refreshError="1"/>
      <sheetData sheetId="41163" refreshError="1"/>
      <sheetData sheetId="41164" refreshError="1"/>
      <sheetData sheetId="41165" refreshError="1"/>
      <sheetData sheetId="41166" refreshError="1"/>
      <sheetData sheetId="41167" refreshError="1"/>
      <sheetData sheetId="41168" refreshError="1"/>
      <sheetData sheetId="41169" refreshError="1"/>
      <sheetData sheetId="41170" refreshError="1"/>
      <sheetData sheetId="41171" refreshError="1"/>
      <sheetData sheetId="41172" refreshError="1"/>
      <sheetData sheetId="41173" refreshError="1"/>
      <sheetData sheetId="41174" refreshError="1"/>
      <sheetData sheetId="41175" refreshError="1"/>
      <sheetData sheetId="41176" refreshError="1"/>
      <sheetData sheetId="41177" refreshError="1"/>
      <sheetData sheetId="41178" refreshError="1"/>
      <sheetData sheetId="41179" refreshError="1"/>
      <sheetData sheetId="41180" refreshError="1"/>
      <sheetData sheetId="41181" refreshError="1"/>
      <sheetData sheetId="41182" refreshError="1"/>
      <sheetData sheetId="41183" refreshError="1"/>
      <sheetData sheetId="41184" refreshError="1"/>
      <sheetData sheetId="41185" refreshError="1"/>
      <sheetData sheetId="41186" refreshError="1"/>
      <sheetData sheetId="41187" refreshError="1"/>
      <sheetData sheetId="41188" refreshError="1"/>
      <sheetData sheetId="41189" refreshError="1"/>
      <sheetData sheetId="41190" refreshError="1"/>
      <sheetData sheetId="41191" refreshError="1"/>
      <sheetData sheetId="41192" refreshError="1"/>
      <sheetData sheetId="41193" refreshError="1"/>
      <sheetData sheetId="41194" refreshError="1"/>
      <sheetData sheetId="41195" refreshError="1"/>
      <sheetData sheetId="41196" refreshError="1"/>
      <sheetData sheetId="41197" refreshError="1"/>
      <sheetData sheetId="41198" refreshError="1"/>
      <sheetData sheetId="41199" refreshError="1"/>
      <sheetData sheetId="41200" refreshError="1"/>
      <sheetData sheetId="41201" refreshError="1"/>
      <sheetData sheetId="41202" refreshError="1"/>
      <sheetData sheetId="41203" refreshError="1"/>
      <sheetData sheetId="41204" refreshError="1"/>
      <sheetData sheetId="41205" refreshError="1"/>
      <sheetData sheetId="41206" refreshError="1"/>
      <sheetData sheetId="41207" refreshError="1"/>
      <sheetData sheetId="41208" refreshError="1"/>
      <sheetData sheetId="41209" refreshError="1"/>
      <sheetData sheetId="41210" refreshError="1"/>
      <sheetData sheetId="41211" refreshError="1"/>
      <sheetData sheetId="41212" refreshError="1"/>
      <sheetData sheetId="41213" refreshError="1"/>
      <sheetData sheetId="41214" refreshError="1"/>
      <sheetData sheetId="41215" refreshError="1"/>
      <sheetData sheetId="41216" refreshError="1"/>
      <sheetData sheetId="41217" refreshError="1"/>
      <sheetData sheetId="41218" refreshError="1"/>
      <sheetData sheetId="41219" refreshError="1"/>
      <sheetData sheetId="41220" refreshError="1"/>
      <sheetData sheetId="41221" refreshError="1"/>
      <sheetData sheetId="41222" refreshError="1"/>
      <sheetData sheetId="41223" refreshError="1"/>
      <sheetData sheetId="41224" refreshError="1"/>
      <sheetData sheetId="41225" refreshError="1"/>
      <sheetData sheetId="41226" refreshError="1"/>
      <sheetData sheetId="41227" refreshError="1"/>
      <sheetData sheetId="41228" refreshError="1"/>
      <sheetData sheetId="41229" refreshError="1"/>
      <sheetData sheetId="41230" refreshError="1"/>
      <sheetData sheetId="41231" refreshError="1"/>
      <sheetData sheetId="41232" refreshError="1"/>
      <sheetData sheetId="41233" refreshError="1"/>
      <sheetData sheetId="41234" refreshError="1"/>
      <sheetData sheetId="41235" refreshError="1"/>
      <sheetData sheetId="41236" refreshError="1"/>
      <sheetData sheetId="41237" refreshError="1"/>
      <sheetData sheetId="41238" refreshError="1"/>
      <sheetData sheetId="41239" refreshError="1"/>
      <sheetData sheetId="41240" refreshError="1"/>
      <sheetData sheetId="41241" refreshError="1"/>
      <sheetData sheetId="41242" refreshError="1"/>
      <sheetData sheetId="41243" refreshError="1"/>
      <sheetData sheetId="41244" refreshError="1"/>
      <sheetData sheetId="41245" refreshError="1"/>
      <sheetData sheetId="41246" refreshError="1"/>
      <sheetData sheetId="41247" refreshError="1"/>
      <sheetData sheetId="41248" refreshError="1"/>
      <sheetData sheetId="41249" refreshError="1"/>
      <sheetData sheetId="41250" refreshError="1"/>
      <sheetData sheetId="41251" refreshError="1"/>
      <sheetData sheetId="41252" refreshError="1"/>
      <sheetData sheetId="41253" refreshError="1"/>
      <sheetData sheetId="41254" refreshError="1"/>
      <sheetData sheetId="41255" refreshError="1"/>
      <sheetData sheetId="41256" refreshError="1"/>
      <sheetData sheetId="41257" refreshError="1"/>
      <sheetData sheetId="41258" refreshError="1"/>
      <sheetData sheetId="41259" refreshError="1"/>
      <sheetData sheetId="41260" refreshError="1"/>
      <sheetData sheetId="41261" refreshError="1"/>
      <sheetData sheetId="41262" refreshError="1"/>
      <sheetData sheetId="41263" refreshError="1"/>
      <sheetData sheetId="41264" refreshError="1"/>
      <sheetData sheetId="41265" refreshError="1"/>
      <sheetData sheetId="41266" refreshError="1"/>
      <sheetData sheetId="41267" refreshError="1"/>
      <sheetData sheetId="41268" refreshError="1"/>
      <sheetData sheetId="41269" refreshError="1"/>
      <sheetData sheetId="41270" refreshError="1"/>
      <sheetData sheetId="41271" refreshError="1"/>
      <sheetData sheetId="41272" refreshError="1"/>
      <sheetData sheetId="41273" refreshError="1"/>
      <sheetData sheetId="41274" refreshError="1"/>
      <sheetData sheetId="41275" refreshError="1"/>
      <sheetData sheetId="41276" refreshError="1"/>
      <sheetData sheetId="41277" refreshError="1"/>
      <sheetData sheetId="41278" refreshError="1"/>
      <sheetData sheetId="41279" refreshError="1"/>
      <sheetData sheetId="41280" refreshError="1"/>
      <sheetData sheetId="41281" refreshError="1"/>
      <sheetData sheetId="41282" refreshError="1"/>
      <sheetData sheetId="41283" refreshError="1"/>
      <sheetData sheetId="41284" refreshError="1"/>
      <sheetData sheetId="41285" refreshError="1"/>
      <sheetData sheetId="41286" refreshError="1"/>
      <sheetData sheetId="41287" refreshError="1"/>
      <sheetData sheetId="41288" refreshError="1"/>
      <sheetData sheetId="41289" refreshError="1"/>
      <sheetData sheetId="41290" refreshError="1"/>
      <sheetData sheetId="41291" refreshError="1"/>
      <sheetData sheetId="41292" refreshError="1"/>
      <sheetData sheetId="41293" refreshError="1"/>
      <sheetData sheetId="41294" refreshError="1"/>
      <sheetData sheetId="41295" refreshError="1"/>
      <sheetData sheetId="41296" refreshError="1"/>
      <sheetData sheetId="41297" refreshError="1"/>
      <sheetData sheetId="41298" refreshError="1"/>
      <sheetData sheetId="41299" refreshError="1"/>
      <sheetData sheetId="41300" refreshError="1"/>
      <sheetData sheetId="41301" refreshError="1"/>
      <sheetData sheetId="41302" refreshError="1"/>
      <sheetData sheetId="41303" refreshError="1"/>
      <sheetData sheetId="41304" refreshError="1"/>
      <sheetData sheetId="41305" refreshError="1"/>
      <sheetData sheetId="41306" refreshError="1"/>
      <sheetData sheetId="41307" refreshError="1"/>
      <sheetData sheetId="41308" refreshError="1"/>
      <sheetData sheetId="41309" refreshError="1"/>
      <sheetData sheetId="41310" refreshError="1"/>
      <sheetData sheetId="41311" refreshError="1"/>
      <sheetData sheetId="41312" refreshError="1"/>
      <sheetData sheetId="41313" refreshError="1"/>
      <sheetData sheetId="41314" refreshError="1"/>
      <sheetData sheetId="41315" refreshError="1"/>
      <sheetData sheetId="41316" refreshError="1"/>
      <sheetData sheetId="41317" refreshError="1"/>
      <sheetData sheetId="41318" refreshError="1"/>
      <sheetData sheetId="41319" refreshError="1"/>
      <sheetData sheetId="41320" refreshError="1"/>
      <sheetData sheetId="41321" refreshError="1"/>
      <sheetData sheetId="41322" refreshError="1"/>
      <sheetData sheetId="41323" refreshError="1"/>
      <sheetData sheetId="41324" refreshError="1"/>
      <sheetData sheetId="41325" refreshError="1"/>
      <sheetData sheetId="41326" refreshError="1"/>
      <sheetData sheetId="41327" refreshError="1"/>
      <sheetData sheetId="41328" refreshError="1"/>
      <sheetData sheetId="41329" refreshError="1"/>
      <sheetData sheetId="41330" refreshError="1"/>
      <sheetData sheetId="41331" refreshError="1"/>
      <sheetData sheetId="41332" refreshError="1"/>
      <sheetData sheetId="41333" refreshError="1"/>
      <sheetData sheetId="41334" refreshError="1"/>
      <sheetData sheetId="41335" refreshError="1"/>
      <sheetData sheetId="41336" refreshError="1"/>
      <sheetData sheetId="41337" refreshError="1"/>
      <sheetData sheetId="41338" refreshError="1"/>
      <sheetData sheetId="41339" refreshError="1"/>
      <sheetData sheetId="41340" refreshError="1"/>
      <sheetData sheetId="41341" refreshError="1"/>
      <sheetData sheetId="41342" refreshError="1"/>
      <sheetData sheetId="41343" refreshError="1"/>
      <sheetData sheetId="41344" refreshError="1"/>
      <sheetData sheetId="41345" refreshError="1"/>
      <sheetData sheetId="41346" refreshError="1"/>
      <sheetData sheetId="41347" refreshError="1"/>
      <sheetData sheetId="41348" refreshError="1"/>
      <sheetData sheetId="41349" refreshError="1"/>
      <sheetData sheetId="41350" refreshError="1"/>
      <sheetData sheetId="41351" refreshError="1"/>
      <sheetData sheetId="41352" refreshError="1"/>
      <sheetData sheetId="41353" refreshError="1"/>
      <sheetData sheetId="41354" refreshError="1"/>
      <sheetData sheetId="41355" refreshError="1"/>
      <sheetData sheetId="41356" refreshError="1"/>
      <sheetData sheetId="41357" refreshError="1"/>
      <sheetData sheetId="41358" refreshError="1"/>
      <sheetData sheetId="41359" refreshError="1"/>
      <sheetData sheetId="41360" refreshError="1"/>
      <sheetData sheetId="41361" refreshError="1"/>
      <sheetData sheetId="41362" refreshError="1"/>
      <sheetData sheetId="41363" refreshError="1"/>
      <sheetData sheetId="41364" refreshError="1"/>
      <sheetData sheetId="41365" refreshError="1"/>
      <sheetData sheetId="41366" refreshError="1"/>
      <sheetData sheetId="41367" refreshError="1"/>
      <sheetData sheetId="41368" refreshError="1"/>
      <sheetData sheetId="41369" refreshError="1"/>
      <sheetData sheetId="41370" refreshError="1"/>
      <sheetData sheetId="41371" refreshError="1"/>
      <sheetData sheetId="41372" refreshError="1"/>
      <sheetData sheetId="41373" refreshError="1"/>
      <sheetData sheetId="41374" refreshError="1"/>
      <sheetData sheetId="41375" refreshError="1"/>
      <sheetData sheetId="41376" refreshError="1"/>
      <sheetData sheetId="41377" refreshError="1"/>
      <sheetData sheetId="41378" refreshError="1"/>
      <sheetData sheetId="41379" refreshError="1"/>
      <sheetData sheetId="41380" refreshError="1"/>
      <sheetData sheetId="41381" refreshError="1"/>
      <sheetData sheetId="41382" refreshError="1"/>
      <sheetData sheetId="41383" refreshError="1"/>
      <sheetData sheetId="41384" refreshError="1"/>
      <sheetData sheetId="41385" refreshError="1"/>
      <sheetData sheetId="41386" refreshError="1"/>
      <sheetData sheetId="41387" refreshError="1"/>
      <sheetData sheetId="41388" refreshError="1"/>
      <sheetData sheetId="41389" refreshError="1"/>
      <sheetData sheetId="41390" refreshError="1"/>
      <sheetData sheetId="41391" refreshError="1"/>
      <sheetData sheetId="41392" refreshError="1"/>
      <sheetData sheetId="41393" refreshError="1"/>
      <sheetData sheetId="41394" refreshError="1"/>
      <sheetData sheetId="41395" refreshError="1"/>
      <sheetData sheetId="41396" refreshError="1"/>
      <sheetData sheetId="41397" refreshError="1"/>
      <sheetData sheetId="41398" refreshError="1"/>
      <sheetData sheetId="41399" refreshError="1"/>
      <sheetData sheetId="41400" refreshError="1"/>
      <sheetData sheetId="41401" refreshError="1"/>
      <sheetData sheetId="41402" refreshError="1"/>
      <sheetData sheetId="41403" refreshError="1"/>
      <sheetData sheetId="41404" refreshError="1"/>
      <sheetData sheetId="41405" refreshError="1"/>
      <sheetData sheetId="41406" refreshError="1"/>
      <sheetData sheetId="41407" refreshError="1"/>
      <sheetData sheetId="41408" refreshError="1"/>
      <sheetData sheetId="41409" refreshError="1"/>
      <sheetData sheetId="41410" refreshError="1"/>
      <sheetData sheetId="41411" refreshError="1"/>
      <sheetData sheetId="41412" refreshError="1"/>
      <sheetData sheetId="41413" refreshError="1"/>
      <sheetData sheetId="41414" refreshError="1"/>
      <sheetData sheetId="41415" refreshError="1"/>
      <sheetData sheetId="41416" refreshError="1"/>
      <sheetData sheetId="41417" refreshError="1"/>
      <sheetData sheetId="41418" refreshError="1"/>
      <sheetData sheetId="41419" refreshError="1"/>
      <sheetData sheetId="41420" refreshError="1"/>
      <sheetData sheetId="41421" refreshError="1"/>
      <sheetData sheetId="41422" refreshError="1"/>
      <sheetData sheetId="41423" refreshError="1"/>
      <sheetData sheetId="41424" refreshError="1"/>
      <sheetData sheetId="41425" refreshError="1"/>
      <sheetData sheetId="41426" refreshError="1"/>
      <sheetData sheetId="41427" refreshError="1"/>
      <sheetData sheetId="41428" refreshError="1"/>
      <sheetData sheetId="41429" refreshError="1"/>
      <sheetData sheetId="41430" refreshError="1"/>
      <sheetData sheetId="41431" refreshError="1"/>
      <sheetData sheetId="41432" refreshError="1"/>
      <sheetData sheetId="41433" refreshError="1"/>
      <sheetData sheetId="41434" refreshError="1"/>
      <sheetData sheetId="41435" refreshError="1"/>
      <sheetData sheetId="41436" refreshError="1"/>
      <sheetData sheetId="41437" refreshError="1"/>
      <sheetData sheetId="41438" refreshError="1"/>
      <sheetData sheetId="41439" refreshError="1"/>
      <sheetData sheetId="41440" refreshError="1"/>
      <sheetData sheetId="41441" refreshError="1"/>
      <sheetData sheetId="41442" refreshError="1"/>
      <sheetData sheetId="41443" refreshError="1"/>
      <sheetData sheetId="41444" refreshError="1"/>
      <sheetData sheetId="41445" refreshError="1"/>
      <sheetData sheetId="41446" refreshError="1"/>
      <sheetData sheetId="41447" refreshError="1"/>
      <sheetData sheetId="41448" refreshError="1"/>
      <sheetData sheetId="41449" refreshError="1"/>
      <sheetData sheetId="41450" refreshError="1"/>
      <sheetData sheetId="41451" refreshError="1"/>
      <sheetData sheetId="41452" refreshError="1"/>
      <sheetData sheetId="41453" refreshError="1"/>
      <sheetData sheetId="41454" refreshError="1"/>
      <sheetData sheetId="41455" refreshError="1"/>
      <sheetData sheetId="41456" refreshError="1"/>
      <sheetData sheetId="41457" refreshError="1"/>
      <sheetData sheetId="41458" refreshError="1"/>
      <sheetData sheetId="41459" refreshError="1"/>
      <sheetData sheetId="41460" refreshError="1"/>
      <sheetData sheetId="41461" refreshError="1"/>
      <sheetData sheetId="41462" refreshError="1"/>
      <sheetData sheetId="41463" refreshError="1"/>
      <sheetData sheetId="41464" refreshError="1"/>
      <sheetData sheetId="41465" refreshError="1"/>
      <sheetData sheetId="41466" refreshError="1"/>
      <sheetData sheetId="41467" refreshError="1"/>
      <sheetData sheetId="41468" refreshError="1"/>
      <sheetData sheetId="41469" refreshError="1"/>
      <sheetData sheetId="41470" refreshError="1"/>
      <sheetData sheetId="41471" refreshError="1"/>
      <sheetData sheetId="41472" refreshError="1"/>
      <sheetData sheetId="41473" refreshError="1"/>
      <sheetData sheetId="41474" refreshError="1"/>
      <sheetData sheetId="41475" refreshError="1"/>
      <sheetData sheetId="41476" refreshError="1"/>
      <sheetData sheetId="41477" refreshError="1"/>
      <sheetData sheetId="41478" refreshError="1"/>
      <sheetData sheetId="41479" refreshError="1"/>
      <sheetData sheetId="41480" refreshError="1"/>
      <sheetData sheetId="41481" refreshError="1"/>
      <sheetData sheetId="41482" refreshError="1"/>
      <sheetData sheetId="41483" refreshError="1"/>
      <sheetData sheetId="41484" refreshError="1"/>
      <sheetData sheetId="41485" refreshError="1"/>
      <sheetData sheetId="41486" refreshError="1"/>
      <sheetData sheetId="41487" refreshError="1"/>
      <sheetData sheetId="41488" refreshError="1"/>
      <sheetData sheetId="41489" refreshError="1"/>
      <sheetData sheetId="41490" refreshError="1"/>
      <sheetData sheetId="41491" refreshError="1"/>
      <sheetData sheetId="41492" refreshError="1"/>
      <sheetData sheetId="41493" refreshError="1"/>
      <sheetData sheetId="41494" refreshError="1"/>
      <sheetData sheetId="41495" refreshError="1"/>
      <sheetData sheetId="41496" refreshError="1"/>
      <sheetData sheetId="41497" refreshError="1"/>
      <sheetData sheetId="41498" refreshError="1"/>
      <sheetData sheetId="41499" refreshError="1"/>
      <sheetData sheetId="41500" refreshError="1"/>
      <sheetData sheetId="41501" refreshError="1"/>
      <sheetData sheetId="41502" refreshError="1"/>
      <sheetData sheetId="41503" refreshError="1"/>
      <sheetData sheetId="41504" refreshError="1"/>
      <sheetData sheetId="41505" refreshError="1"/>
      <sheetData sheetId="41506" refreshError="1"/>
      <sheetData sheetId="41507" refreshError="1"/>
      <sheetData sheetId="41508" refreshError="1"/>
      <sheetData sheetId="41509" refreshError="1"/>
      <sheetData sheetId="41510" refreshError="1"/>
      <sheetData sheetId="41511" refreshError="1"/>
      <sheetData sheetId="41512" refreshError="1"/>
      <sheetData sheetId="41513" refreshError="1"/>
      <sheetData sheetId="41514" refreshError="1"/>
      <sheetData sheetId="41515" refreshError="1"/>
      <sheetData sheetId="41516" refreshError="1"/>
      <sheetData sheetId="41517" refreshError="1"/>
      <sheetData sheetId="41518" refreshError="1"/>
      <sheetData sheetId="41519" refreshError="1"/>
      <sheetData sheetId="41520" refreshError="1"/>
      <sheetData sheetId="41521" refreshError="1"/>
      <sheetData sheetId="41522" refreshError="1"/>
      <sheetData sheetId="41523" refreshError="1"/>
      <sheetData sheetId="41524" refreshError="1"/>
      <sheetData sheetId="41525" refreshError="1"/>
      <sheetData sheetId="41526" refreshError="1"/>
      <sheetData sheetId="41527" refreshError="1"/>
      <sheetData sheetId="41528" refreshError="1"/>
      <sheetData sheetId="41529" refreshError="1"/>
      <sheetData sheetId="41530" refreshError="1"/>
      <sheetData sheetId="41531" refreshError="1"/>
      <sheetData sheetId="41532" refreshError="1"/>
      <sheetData sheetId="41533" refreshError="1"/>
      <sheetData sheetId="41534" refreshError="1"/>
      <sheetData sheetId="41535" refreshError="1"/>
      <sheetData sheetId="41536" refreshError="1"/>
      <sheetData sheetId="41537" refreshError="1"/>
      <sheetData sheetId="41538" refreshError="1"/>
      <sheetData sheetId="41539" refreshError="1"/>
      <sheetData sheetId="41540" refreshError="1"/>
      <sheetData sheetId="41541" refreshError="1"/>
      <sheetData sheetId="41542" refreshError="1"/>
      <sheetData sheetId="41543" refreshError="1"/>
      <sheetData sheetId="41544" refreshError="1"/>
      <sheetData sheetId="41545" refreshError="1"/>
      <sheetData sheetId="41546" refreshError="1"/>
      <sheetData sheetId="41547" refreshError="1"/>
      <sheetData sheetId="41548" refreshError="1"/>
      <sheetData sheetId="41549" refreshError="1"/>
      <sheetData sheetId="41550" refreshError="1"/>
      <sheetData sheetId="41551" refreshError="1"/>
      <sheetData sheetId="41552" refreshError="1"/>
      <sheetData sheetId="41553" refreshError="1"/>
      <sheetData sheetId="41554" refreshError="1"/>
      <sheetData sheetId="41555" refreshError="1"/>
      <sheetData sheetId="41556" refreshError="1"/>
      <sheetData sheetId="41557" refreshError="1"/>
      <sheetData sheetId="41558" refreshError="1"/>
      <sheetData sheetId="41559" refreshError="1"/>
      <sheetData sheetId="41560" refreshError="1"/>
      <sheetData sheetId="41561" refreshError="1"/>
      <sheetData sheetId="41562" refreshError="1"/>
      <sheetData sheetId="41563" refreshError="1"/>
      <sheetData sheetId="41564" refreshError="1"/>
      <sheetData sheetId="41565" refreshError="1"/>
      <sheetData sheetId="41566" refreshError="1"/>
      <sheetData sheetId="41567" refreshError="1"/>
      <sheetData sheetId="41568" refreshError="1"/>
      <sheetData sheetId="41569" refreshError="1"/>
      <sheetData sheetId="41570" refreshError="1"/>
      <sheetData sheetId="41571" refreshError="1"/>
      <sheetData sheetId="41572" refreshError="1"/>
      <sheetData sheetId="41573" refreshError="1"/>
      <sheetData sheetId="41574" refreshError="1"/>
      <sheetData sheetId="41575" refreshError="1"/>
      <sheetData sheetId="41576" refreshError="1"/>
      <sheetData sheetId="41577" refreshError="1"/>
      <sheetData sheetId="41578" refreshError="1"/>
      <sheetData sheetId="41579" refreshError="1"/>
      <sheetData sheetId="41580" refreshError="1"/>
      <sheetData sheetId="41581" refreshError="1"/>
      <sheetData sheetId="41582" refreshError="1"/>
      <sheetData sheetId="41583" refreshError="1"/>
      <sheetData sheetId="41584" refreshError="1"/>
      <sheetData sheetId="41585" refreshError="1"/>
      <sheetData sheetId="41586" refreshError="1"/>
      <sheetData sheetId="41587" refreshError="1"/>
      <sheetData sheetId="41588" refreshError="1"/>
      <sheetData sheetId="41589" refreshError="1"/>
      <sheetData sheetId="41590" refreshError="1"/>
      <sheetData sheetId="41591" refreshError="1"/>
      <sheetData sheetId="41592" refreshError="1"/>
      <sheetData sheetId="41593" refreshError="1"/>
      <sheetData sheetId="41594" refreshError="1"/>
      <sheetData sheetId="41595" refreshError="1"/>
      <sheetData sheetId="41596" refreshError="1"/>
      <sheetData sheetId="41597" refreshError="1"/>
      <sheetData sheetId="41598" refreshError="1"/>
      <sheetData sheetId="41599" refreshError="1"/>
      <sheetData sheetId="41600" refreshError="1"/>
      <sheetData sheetId="41601" refreshError="1"/>
      <sheetData sheetId="41602" refreshError="1"/>
      <sheetData sheetId="41603" refreshError="1"/>
      <sheetData sheetId="41604" refreshError="1"/>
      <sheetData sheetId="41605" refreshError="1"/>
      <sheetData sheetId="41606" refreshError="1"/>
      <sheetData sheetId="41607" refreshError="1"/>
      <sheetData sheetId="41608" refreshError="1"/>
      <sheetData sheetId="41609" refreshError="1"/>
      <sheetData sheetId="41610" refreshError="1"/>
      <sheetData sheetId="41611" refreshError="1"/>
      <sheetData sheetId="41612" refreshError="1"/>
      <sheetData sheetId="41613" refreshError="1"/>
      <sheetData sheetId="41614" refreshError="1"/>
      <sheetData sheetId="41615" refreshError="1"/>
      <sheetData sheetId="41616" refreshError="1"/>
      <sheetData sheetId="41617" refreshError="1"/>
      <sheetData sheetId="41618" refreshError="1"/>
      <sheetData sheetId="41619" refreshError="1"/>
      <sheetData sheetId="41620" refreshError="1"/>
      <sheetData sheetId="41621" refreshError="1"/>
      <sheetData sheetId="41622" refreshError="1"/>
      <sheetData sheetId="41623" refreshError="1"/>
      <sheetData sheetId="41624" refreshError="1"/>
      <sheetData sheetId="41625" refreshError="1"/>
      <sheetData sheetId="41626" refreshError="1"/>
      <sheetData sheetId="41627" refreshError="1"/>
      <sheetData sheetId="41628" refreshError="1"/>
      <sheetData sheetId="41629" refreshError="1"/>
      <sheetData sheetId="41630" refreshError="1"/>
      <sheetData sheetId="41631" refreshError="1"/>
      <sheetData sheetId="41632" refreshError="1"/>
      <sheetData sheetId="41633" refreshError="1"/>
      <sheetData sheetId="41634" refreshError="1"/>
      <sheetData sheetId="41635" refreshError="1"/>
      <sheetData sheetId="41636" refreshError="1"/>
      <sheetData sheetId="41637" refreshError="1"/>
      <sheetData sheetId="41638" refreshError="1"/>
      <sheetData sheetId="41639" refreshError="1"/>
      <sheetData sheetId="41640" refreshError="1"/>
      <sheetData sheetId="41641" refreshError="1"/>
      <sheetData sheetId="41642" refreshError="1"/>
      <sheetData sheetId="41643" refreshError="1"/>
      <sheetData sheetId="41644" refreshError="1"/>
      <sheetData sheetId="41645" refreshError="1"/>
      <sheetData sheetId="41646" refreshError="1"/>
      <sheetData sheetId="41647" refreshError="1"/>
      <sheetData sheetId="41648" refreshError="1"/>
      <sheetData sheetId="41649" refreshError="1"/>
      <sheetData sheetId="41650" refreshError="1"/>
      <sheetData sheetId="41651" refreshError="1"/>
      <sheetData sheetId="41652" refreshError="1"/>
      <sheetData sheetId="41653" refreshError="1"/>
      <sheetData sheetId="41654" refreshError="1"/>
      <sheetData sheetId="41655" refreshError="1"/>
      <sheetData sheetId="41656" refreshError="1"/>
      <sheetData sheetId="41657" refreshError="1"/>
      <sheetData sheetId="41658" refreshError="1"/>
      <sheetData sheetId="41659" refreshError="1"/>
      <sheetData sheetId="41660" refreshError="1"/>
      <sheetData sheetId="41661" refreshError="1"/>
      <sheetData sheetId="41662" refreshError="1"/>
      <sheetData sheetId="41663" refreshError="1"/>
      <sheetData sheetId="41664" refreshError="1"/>
      <sheetData sheetId="41665" refreshError="1"/>
      <sheetData sheetId="41666" refreshError="1"/>
      <sheetData sheetId="41667" refreshError="1"/>
      <sheetData sheetId="41668" refreshError="1"/>
      <sheetData sheetId="41669" refreshError="1"/>
      <sheetData sheetId="41670" refreshError="1"/>
      <sheetData sheetId="41671" refreshError="1"/>
      <sheetData sheetId="41672" refreshError="1"/>
      <sheetData sheetId="41673" refreshError="1"/>
      <sheetData sheetId="41674" refreshError="1"/>
      <sheetData sheetId="41675" refreshError="1"/>
      <sheetData sheetId="41676" refreshError="1"/>
      <sheetData sheetId="41677" refreshError="1"/>
      <sheetData sheetId="41678" refreshError="1"/>
      <sheetData sheetId="41679" refreshError="1"/>
      <sheetData sheetId="41680" refreshError="1"/>
      <sheetData sheetId="41681" refreshError="1"/>
      <sheetData sheetId="41682" refreshError="1"/>
      <sheetData sheetId="41683" refreshError="1"/>
      <sheetData sheetId="41684" refreshError="1"/>
      <sheetData sheetId="41685" refreshError="1"/>
      <sheetData sheetId="41686" refreshError="1"/>
      <sheetData sheetId="41687" refreshError="1"/>
      <sheetData sheetId="41688" refreshError="1"/>
      <sheetData sheetId="41689" refreshError="1"/>
      <sheetData sheetId="41690" refreshError="1"/>
      <sheetData sheetId="41691" refreshError="1"/>
      <sheetData sheetId="41692" refreshError="1"/>
      <sheetData sheetId="41693" refreshError="1"/>
      <sheetData sheetId="41694" refreshError="1"/>
      <sheetData sheetId="41695" refreshError="1"/>
      <sheetData sheetId="41696" refreshError="1"/>
      <sheetData sheetId="41697" refreshError="1"/>
      <sheetData sheetId="41698" refreshError="1"/>
      <sheetData sheetId="41699" refreshError="1"/>
      <sheetData sheetId="41700" refreshError="1"/>
      <sheetData sheetId="41701" refreshError="1"/>
      <sheetData sheetId="41702" refreshError="1"/>
      <sheetData sheetId="41703" refreshError="1"/>
      <sheetData sheetId="41704" refreshError="1"/>
      <sheetData sheetId="41705" refreshError="1"/>
      <sheetData sheetId="41706" refreshError="1"/>
      <sheetData sheetId="41707" refreshError="1"/>
      <sheetData sheetId="41708" refreshError="1"/>
      <sheetData sheetId="41709" refreshError="1"/>
      <sheetData sheetId="41710" refreshError="1"/>
      <sheetData sheetId="41711" refreshError="1"/>
      <sheetData sheetId="41712" refreshError="1"/>
      <sheetData sheetId="41713" refreshError="1"/>
      <sheetData sheetId="41714" refreshError="1"/>
      <sheetData sheetId="41715" refreshError="1"/>
      <sheetData sheetId="41716" refreshError="1"/>
      <sheetData sheetId="41717" refreshError="1"/>
      <sheetData sheetId="41718" refreshError="1"/>
      <sheetData sheetId="41719" refreshError="1"/>
      <sheetData sheetId="41720" refreshError="1"/>
      <sheetData sheetId="41721" refreshError="1"/>
      <sheetData sheetId="41722" refreshError="1"/>
      <sheetData sheetId="41723" refreshError="1"/>
      <sheetData sheetId="41724" refreshError="1"/>
      <sheetData sheetId="41725" refreshError="1"/>
      <sheetData sheetId="41726" refreshError="1"/>
      <sheetData sheetId="41727" refreshError="1"/>
      <sheetData sheetId="41728" refreshError="1"/>
      <sheetData sheetId="41729" refreshError="1"/>
      <sheetData sheetId="41730" refreshError="1"/>
      <sheetData sheetId="41731" refreshError="1"/>
      <sheetData sheetId="41732" refreshError="1"/>
      <sheetData sheetId="41733" refreshError="1"/>
      <sheetData sheetId="41734" refreshError="1"/>
      <sheetData sheetId="41735" refreshError="1"/>
      <sheetData sheetId="41736" refreshError="1"/>
      <sheetData sheetId="41737" refreshError="1"/>
      <sheetData sheetId="41738" refreshError="1"/>
      <sheetData sheetId="41739" refreshError="1"/>
      <sheetData sheetId="41740" refreshError="1"/>
      <sheetData sheetId="41741" refreshError="1"/>
      <sheetData sheetId="41742" refreshError="1"/>
      <sheetData sheetId="41743" refreshError="1"/>
      <sheetData sheetId="41744" refreshError="1"/>
      <sheetData sheetId="41745" refreshError="1"/>
      <sheetData sheetId="41746" refreshError="1"/>
      <sheetData sheetId="41747" refreshError="1"/>
      <sheetData sheetId="41748" refreshError="1"/>
      <sheetData sheetId="41749" refreshError="1"/>
      <sheetData sheetId="41750" refreshError="1"/>
      <sheetData sheetId="41751" refreshError="1"/>
      <sheetData sheetId="41752" refreshError="1"/>
      <sheetData sheetId="41753" refreshError="1"/>
      <sheetData sheetId="41754" refreshError="1"/>
      <sheetData sheetId="41755" refreshError="1"/>
      <sheetData sheetId="41756" refreshError="1"/>
      <sheetData sheetId="41757" refreshError="1"/>
      <sheetData sheetId="41758" refreshError="1"/>
      <sheetData sheetId="41759" refreshError="1"/>
      <sheetData sheetId="41760" refreshError="1"/>
      <sheetData sheetId="41761" refreshError="1"/>
      <sheetData sheetId="41762" refreshError="1"/>
      <sheetData sheetId="41763" refreshError="1"/>
      <sheetData sheetId="41764" refreshError="1"/>
      <sheetData sheetId="41765" refreshError="1"/>
      <sheetData sheetId="41766" refreshError="1"/>
      <sheetData sheetId="41767" refreshError="1"/>
      <sheetData sheetId="41768" refreshError="1"/>
      <sheetData sheetId="41769" refreshError="1"/>
      <sheetData sheetId="41770" refreshError="1"/>
      <sheetData sheetId="41771" refreshError="1"/>
      <sheetData sheetId="41772" refreshError="1"/>
      <sheetData sheetId="41773" refreshError="1"/>
      <sheetData sheetId="41774" refreshError="1"/>
      <sheetData sheetId="41775" refreshError="1"/>
      <sheetData sheetId="41776" refreshError="1"/>
      <sheetData sheetId="41777" refreshError="1"/>
      <sheetData sheetId="41778" refreshError="1"/>
      <sheetData sheetId="41779" refreshError="1"/>
      <sheetData sheetId="41780" refreshError="1"/>
      <sheetData sheetId="41781" refreshError="1"/>
      <sheetData sheetId="41782" refreshError="1"/>
      <sheetData sheetId="41783" refreshError="1"/>
      <sheetData sheetId="41784" refreshError="1"/>
      <sheetData sheetId="41785" refreshError="1"/>
      <sheetData sheetId="41786" refreshError="1"/>
      <sheetData sheetId="41787" refreshError="1"/>
      <sheetData sheetId="41788" refreshError="1"/>
      <sheetData sheetId="41789" refreshError="1"/>
      <sheetData sheetId="41790" refreshError="1"/>
      <sheetData sheetId="41791" refreshError="1"/>
      <sheetData sheetId="41792" refreshError="1"/>
      <sheetData sheetId="41793" refreshError="1"/>
      <sheetData sheetId="41794" refreshError="1"/>
      <sheetData sheetId="41795" refreshError="1"/>
      <sheetData sheetId="41796" refreshError="1"/>
      <sheetData sheetId="41797" refreshError="1"/>
      <sheetData sheetId="41798" refreshError="1"/>
      <sheetData sheetId="41799" refreshError="1"/>
      <sheetData sheetId="41800" refreshError="1"/>
      <sheetData sheetId="41801" refreshError="1"/>
      <sheetData sheetId="41802" refreshError="1"/>
      <sheetData sheetId="41803" refreshError="1"/>
      <sheetData sheetId="41804" refreshError="1"/>
      <sheetData sheetId="41805" refreshError="1"/>
      <sheetData sheetId="41806" refreshError="1"/>
      <sheetData sheetId="41807" refreshError="1"/>
      <sheetData sheetId="41808" refreshError="1"/>
      <sheetData sheetId="41809" refreshError="1"/>
      <sheetData sheetId="41810" refreshError="1"/>
      <sheetData sheetId="41811" refreshError="1"/>
      <sheetData sheetId="41812" refreshError="1"/>
      <sheetData sheetId="41813" refreshError="1"/>
      <sheetData sheetId="41814" refreshError="1"/>
      <sheetData sheetId="41815" refreshError="1"/>
      <sheetData sheetId="41816" refreshError="1"/>
      <sheetData sheetId="41817" refreshError="1"/>
      <sheetData sheetId="41818" refreshError="1"/>
      <sheetData sheetId="41819" refreshError="1"/>
      <sheetData sheetId="41820" refreshError="1"/>
      <sheetData sheetId="41821" refreshError="1"/>
      <sheetData sheetId="41822" refreshError="1"/>
      <sheetData sheetId="41823" refreshError="1"/>
      <sheetData sheetId="41824" refreshError="1"/>
      <sheetData sheetId="41825" refreshError="1"/>
      <sheetData sheetId="41826" refreshError="1"/>
      <sheetData sheetId="41827" refreshError="1"/>
      <sheetData sheetId="41828" refreshError="1"/>
      <sheetData sheetId="41829" refreshError="1"/>
      <sheetData sheetId="41830" refreshError="1"/>
      <sheetData sheetId="41831" refreshError="1"/>
      <sheetData sheetId="41832" refreshError="1"/>
      <sheetData sheetId="41833" refreshError="1"/>
      <sheetData sheetId="41834" refreshError="1"/>
      <sheetData sheetId="41835" refreshError="1"/>
      <sheetData sheetId="41836" refreshError="1"/>
      <sheetData sheetId="41837" refreshError="1"/>
      <sheetData sheetId="41838" refreshError="1"/>
      <sheetData sheetId="41839" refreshError="1"/>
      <sheetData sheetId="41840" refreshError="1"/>
      <sheetData sheetId="41841" refreshError="1"/>
      <sheetData sheetId="41842" refreshError="1"/>
      <sheetData sheetId="41843" refreshError="1"/>
      <sheetData sheetId="41844" refreshError="1"/>
      <sheetData sheetId="41845" refreshError="1"/>
      <sheetData sheetId="41846" refreshError="1"/>
      <sheetData sheetId="41847" refreshError="1"/>
      <sheetData sheetId="41848" refreshError="1"/>
      <sheetData sheetId="41849" refreshError="1"/>
      <sheetData sheetId="41850" refreshError="1"/>
      <sheetData sheetId="41851" refreshError="1"/>
      <sheetData sheetId="41852" refreshError="1"/>
      <sheetData sheetId="41853" refreshError="1"/>
      <sheetData sheetId="41854" refreshError="1"/>
      <sheetData sheetId="41855" refreshError="1"/>
      <sheetData sheetId="41856" refreshError="1"/>
      <sheetData sheetId="41857" refreshError="1"/>
      <sheetData sheetId="41858" refreshError="1"/>
      <sheetData sheetId="41859" refreshError="1"/>
      <sheetData sheetId="41860" refreshError="1"/>
      <sheetData sheetId="41861" refreshError="1"/>
      <sheetData sheetId="41862" refreshError="1"/>
      <sheetData sheetId="41863" refreshError="1"/>
      <sheetData sheetId="41864" refreshError="1"/>
      <sheetData sheetId="41865" refreshError="1"/>
      <sheetData sheetId="41866" refreshError="1"/>
      <sheetData sheetId="41867" refreshError="1"/>
      <sheetData sheetId="41868" refreshError="1"/>
      <sheetData sheetId="41869" refreshError="1"/>
      <sheetData sheetId="41870" refreshError="1"/>
      <sheetData sheetId="41871" refreshError="1"/>
      <sheetData sheetId="41872" refreshError="1"/>
      <sheetData sheetId="41873" refreshError="1"/>
      <sheetData sheetId="41874" refreshError="1"/>
      <sheetData sheetId="41875" refreshError="1"/>
      <sheetData sheetId="41876" refreshError="1"/>
      <sheetData sheetId="41877" refreshError="1"/>
      <sheetData sheetId="41878" refreshError="1"/>
      <sheetData sheetId="41879" refreshError="1"/>
      <sheetData sheetId="41880" refreshError="1"/>
      <sheetData sheetId="41881" refreshError="1"/>
      <sheetData sheetId="41882" refreshError="1"/>
      <sheetData sheetId="41883" refreshError="1"/>
      <sheetData sheetId="41884" refreshError="1"/>
      <sheetData sheetId="41885" refreshError="1"/>
      <sheetData sheetId="41886" refreshError="1"/>
      <sheetData sheetId="41887" refreshError="1"/>
      <sheetData sheetId="41888" refreshError="1"/>
      <sheetData sheetId="41889" refreshError="1"/>
      <sheetData sheetId="41890" refreshError="1"/>
      <sheetData sheetId="41891" refreshError="1"/>
      <sheetData sheetId="41892" refreshError="1"/>
      <sheetData sheetId="41893" refreshError="1"/>
      <sheetData sheetId="41894" refreshError="1"/>
      <sheetData sheetId="41895" refreshError="1"/>
      <sheetData sheetId="41896" refreshError="1"/>
      <sheetData sheetId="41897" refreshError="1"/>
      <sheetData sheetId="41898" refreshError="1"/>
      <sheetData sheetId="41899" refreshError="1"/>
      <sheetData sheetId="41900" refreshError="1"/>
      <sheetData sheetId="41901" refreshError="1"/>
      <sheetData sheetId="41902" refreshError="1"/>
      <sheetData sheetId="41903" refreshError="1"/>
      <sheetData sheetId="41904" refreshError="1"/>
      <sheetData sheetId="41905" refreshError="1"/>
      <sheetData sheetId="41906" refreshError="1"/>
      <sheetData sheetId="41907" refreshError="1"/>
      <sheetData sheetId="41908" refreshError="1"/>
      <sheetData sheetId="41909" refreshError="1"/>
      <sheetData sheetId="41910" refreshError="1"/>
      <sheetData sheetId="41911" refreshError="1"/>
      <sheetData sheetId="41912" refreshError="1"/>
      <sheetData sheetId="41913" refreshError="1"/>
      <sheetData sheetId="41914" refreshError="1"/>
      <sheetData sheetId="41915" refreshError="1"/>
      <sheetData sheetId="41916" refreshError="1"/>
      <sheetData sheetId="41917" refreshError="1"/>
      <sheetData sheetId="41918" refreshError="1"/>
      <sheetData sheetId="41919" refreshError="1"/>
      <sheetData sheetId="41920" refreshError="1"/>
      <sheetData sheetId="41921" refreshError="1"/>
      <sheetData sheetId="41922" refreshError="1"/>
      <sheetData sheetId="41923" refreshError="1"/>
      <sheetData sheetId="41924" refreshError="1"/>
      <sheetData sheetId="41925" refreshError="1"/>
      <sheetData sheetId="41926" refreshError="1"/>
      <sheetData sheetId="41927" refreshError="1"/>
      <sheetData sheetId="41928" refreshError="1"/>
      <sheetData sheetId="41929" refreshError="1"/>
      <sheetData sheetId="41930" refreshError="1"/>
      <sheetData sheetId="41931" refreshError="1"/>
      <sheetData sheetId="41932" refreshError="1"/>
      <sheetData sheetId="41933" refreshError="1"/>
      <sheetData sheetId="41934" refreshError="1"/>
      <sheetData sheetId="41935" refreshError="1"/>
      <sheetData sheetId="41936" refreshError="1"/>
      <sheetData sheetId="41937" refreshError="1"/>
      <sheetData sheetId="41938" refreshError="1"/>
      <sheetData sheetId="41939" refreshError="1"/>
      <sheetData sheetId="41940" refreshError="1"/>
      <sheetData sheetId="41941" refreshError="1"/>
      <sheetData sheetId="41942" refreshError="1"/>
      <sheetData sheetId="41943" refreshError="1"/>
      <sheetData sheetId="41944" refreshError="1"/>
      <sheetData sheetId="41945" refreshError="1"/>
      <sheetData sheetId="41946" refreshError="1"/>
      <sheetData sheetId="41947" refreshError="1"/>
      <sheetData sheetId="41948" refreshError="1"/>
      <sheetData sheetId="41949" refreshError="1"/>
      <sheetData sheetId="41950" refreshError="1"/>
      <sheetData sheetId="41951" refreshError="1"/>
      <sheetData sheetId="41952" refreshError="1"/>
      <sheetData sheetId="41953" refreshError="1"/>
      <sheetData sheetId="41954" refreshError="1"/>
      <sheetData sheetId="41955" refreshError="1"/>
      <sheetData sheetId="41956" refreshError="1"/>
      <sheetData sheetId="41957" refreshError="1"/>
      <sheetData sheetId="41958" refreshError="1"/>
      <sheetData sheetId="41959" refreshError="1"/>
      <sheetData sheetId="41960" refreshError="1"/>
      <sheetData sheetId="41961" refreshError="1"/>
      <sheetData sheetId="41962" refreshError="1"/>
      <sheetData sheetId="41963" refreshError="1"/>
      <sheetData sheetId="41964" refreshError="1"/>
      <sheetData sheetId="41965" refreshError="1"/>
      <sheetData sheetId="41966" refreshError="1"/>
      <sheetData sheetId="41967" refreshError="1"/>
      <sheetData sheetId="41968" refreshError="1"/>
      <sheetData sheetId="41969" refreshError="1"/>
      <sheetData sheetId="41970" refreshError="1"/>
      <sheetData sheetId="41971" refreshError="1"/>
      <sheetData sheetId="41972" refreshError="1"/>
      <sheetData sheetId="41973" refreshError="1"/>
      <sheetData sheetId="41974" refreshError="1"/>
      <sheetData sheetId="41975" refreshError="1"/>
      <sheetData sheetId="41976" refreshError="1"/>
      <sheetData sheetId="41977" refreshError="1"/>
      <sheetData sheetId="41978" refreshError="1"/>
      <sheetData sheetId="41979" refreshError="1"/>
      <sheetData sheetId="41980" refreshError="1"/>
      <sheetData sheetId="41981" refreshError="1"/>
      <sheetData sheetId="41982" refreshError="1"/>
      <sheetData sheetId="41983" refreshError="1"/>
      <sheetData sheetId="41984" refreshError="1"/>
      <sheetData sheetId="41985" refreshError="1"/>
      <sheetData sheetId="41986" refreshError="1"/>
      <sheetData sheetId="41987" refreshError="1"/>
      <sheetData sheetId="41988" refreshError="1"/>
      <sheetData sheetId="41989" refreshError="1"/>
      <sheetData sheetId="41990" refreshError="1"/>
      <sheetData sheetId="41991" refreshError="1"/>
      <sheetData sheetId="41992" refreshError="1"/>
      <sheetData sheetId="41993" refreshError="1"/>
      <sheetData sheetId="41994" refreshError="1"/>
      <sheetData sheetId="41995" refreshError="1"/>
      <sheetData sheetId="41996" refreshError="1"/>
      <sheetData sheetId="41997" refreshError="1"/>
      <sheetData sheetId="41998" refreshError="1"/>
      <sheetData sheetId="41999" refreshError="1"/>
      <sheetData sheetId="42000" refreshError="1"/>
      <sheetData sheetId="42001" refreshError="1"/>
      <sheetData sheetId="42002" refreshError="1"/>
      <sheetData sheetId="42003" refreshError="1"/>
      <sheetData sheetId="42004" refreshError="1"/>
      <sheetData sheetId="42005" refreshError="1"/>
      <sheetData sheetId="42006" refreshError="1"/>
      <sheetData sheetId="42007" refreshError="1"/>
      <sheetData sheetId="42008" refreshError="1"/>
      <sheetData sheetId="42009" refreshError="1"/>
      <sheetData sheetId="42010" refreshError="1"/>
      <sheetData sheetId="42011" refreshError="1"/>
      <sheetData sheetId="42012" refreshError="1"/>
      <sheetData sheetId="42013" refreshError="1"/>
      <sheetData sheetId="42014" refreshError="1"/>
      <sheetData sheetId="42015" refreshError="1"/>
      <sheetData sheetId="42016" refreshError="1"/>
      <sheetData sheetId="42017" refreshError="1"/>
      <sheetData sheetId="42018" refreshError="1"/>
      <sheetData sheetId="42019" refreshError="1"/>
      <sheetData sheetId="42020" refreshError="1"/>
      <sheetData sheetId="42021" refreshError="1"/>
      <sheetData sheetId="42022" refreshError="1"/>
      <sheetData sheetId="42023" refreshError="1"/>
      <sheetData sheetId="42024" refreshError="1"/>
      <sheetData sheetId="42025" refreshError="1"/>
      <sheetData sheetId="42026" refreshError="1"/>
      <sheetData sheetId="42027" refreshError="1"/>
      <sheetData sheetId="42028" refreshError="1"/>
      <sheetData sheetId="42029" refreshError="1"/>
      <sheetData sheetId="42030" refreshError="1"/>
      <sheetData sheetId="42031" refreshError="1"/>
      <sheetData sheetId="42032" refreshError="1"/>
      <sheetData sheetId="42033" refreshError="1"/>
      <sheetData sheetId="42034" refreshError="1"/>
      <sheetData sheetId="42035" refreshError="1"/>
      <sheetData sheetId="42036" refreshError="1"/>
      <sheetData sheetId="42037" refreshError="1"/>
      <sheetData sheetId="42038" refreshError="1"/>
      <sheetData sheetId="42039" refreshError="1"/>
      <sheetData sheetId="42040" refreshError="1"/>
      <sheetData sheetId="42041" refreshError="1"/>
      <sheetData sheetId="42042" refreshError="1"/>
      <sheetData sheetId="42043" refreshError="1"/>
      <sheetData sheetId="42044" refreshError="1"/>
      <sheetData sheetId="42045" refreshError="1"/>
      <sheetData sheetId="42046" refreshError="1"/>
      <sheetData sheetId="42047" refreshError="1"/>
      <sheetData sheetId="42048" refreshError="1"/>
      <sheetData sheetId="42049" refreshError="1"/>
      <sheetData sheetId="42050" refreshError="1"/>
      <sheetData sheetId="42051" refreshError="1"/>
      <sheetData sheetId="42052" refreshError="1"/>
      <sheetData sheetId="42053" refreshError="1"/>
      <sheetData sheetId="42054" refreshError="1"/>
      <sheetData sheetId="42055" refreshError="1"/>
      <sheetData sheetId="42056" refreshError="1"/>
      <sheetData sheetId="42057" refreshError="1"/>
      <sheetData sheetId="42058" refreshError="1"/>
      <sheetData sheetId="42059" refreshError="1"/>
      <sheetData sheetId="42060"/>
      <sheetData sheetId="42061" refreshError="1"/>
      <sheetData sheetId="42062" refreshError="1"/>
      <sheetData sheetId="42063" refreshError="1"/>
      <sheetData sheetId="42064" refreshError="1"/>
      <sheetData sheetId="42065" refreshError="1"/>
      <sheetData sheetId="42066" refreshError="1"/>
      <sheetData sheetId="42067" refreshError="1"/>
      <sheetData sheetId="42068" refreshError="1"/>
      <sheetData sheetId="42069" refreshError="1"/>
      <sheetData sheetId="42070" refreshError="1"/>
      <sheetData sheetId="42071" refreshError="1"/>
      <sheetData sheetId="42072" refreshError="1"/>
      <sheetData sheetId="42073" refreshError="1"/>
      <sheetData sheetId="42074" refreshError="1"/>
      <sheetData sheetId="42075" refreshError="1"/>
      <sheetData sheetId="42076" refreshError="1"/>
      <sheetData sheetId="42077" refreshError="1"/>
      <sheetData sheetId="42078" refreshError="1"/>
      <sheetData sheetId="42079" refreshError="1"/>
      <sheetData sheetId="42080" refreshError="1"/>
      <sheetData sheetId="42081" refreshError="1"/>
      <sheetData sheetId="42082" refreshError="1"/>
      <sheetData sheetId="42083" refreshError="1"/>
      <sheetData sheetId="42084" refreshError="1"/>
      <sheetData sheetId="42085" refreshError="1"/>
      <sheetData sheetId="42086" refreshError="1"/>
      <sheetData sheetId="42087" refreshError="1"/>
      <sheetData sheetId="42088" refreshError="1"/>
      <sheetData sheetId="42089" refreshError="1"/>
      <sheetData sheetId="42090" refreshError="1"/>
      <sheetData sheetId="42091" refreshError="1"/>
      <sheetData sheetId="42092" refreshError="1"/>
      <sheetData sheetId="42093" refreshError="1"/>
      <sheetData sheetId="42094" refreshError="1"/>
      <sheetData sheetId="42095" refreshError="1"/>
      <sheetData sheetId="42096"/>
      <sheetData sheetId="42097"/>
      <sheetData sheetId="42098"/>
      <sheetData sheetId="42099"/>
      <sheetData sheetId="42100"/>
      <sheetData sheetId="42101"/>
      <sheetData sheetId="42102"/>
      <sheetData sheetId="42103"/>
      <sheetData sheetId="42104"/>
      <sheetData sheetId="42105"/>
      <sheetData sheetId="42106"/>
      <sheetData sheetId="42107"/>
      <sheetData sheetId="42108"/>
      <sheetData sheetId="42109"/>
      <sheetData sheetId="42110"/>
      <sheetData sheetId="42111"/>
      <sheetData sheetId="42112"/>
      <sheetData sheetId="42113"/>
      <sheetData sheetId="42114"/>
      <sheetData sheetId="42115"/>
      <sheetData sheetId="42116"/>
      <sheetData sheetId="42117"/>
      <sheetData sheetId="42118"/>
      <sheetData sheetId="42119"/>
      <sheetData sheetId="42120"/>
      <sheetData sheetId="42121"/>
      <sheetData sheetId="42122"/>
      <sheetData sheetId="42123"/>
      <sheetData sheetId="42124"/>
      <sheetData sheetId="42125"/>
      <sheetData sheetId="42126"/>
      <sheetData sheetId="42127"/>
      <sheetData sheetId="42128"/>
      <sheetData sheetId="42129"/>
      <sheetData sheetId="42130"/>
      <sheetData sheetId="42131"/>
      <sheetData sheetId="42132"/>
      <sheetData sheetId="42133"/>
      <sheetData sheetId="42134"/>
      <sheetData sheetId="42135"/>
      <sheetData sheetId="42136"/>
      <sheetData sheetId="42137"/>
      <sheetData sheetId="42138"/>
      <sheetData sheetId="42139"/>
      <sheetData sheetId="42140"/>
      <sheetData sheetId="42141"/>
      <sheetData sheetId="42142"/>
      <sheetData sheetId="42143"/>
      <sheetData sheetId="42144"/>
      <sheetData sheetId="42145"/>
      <sheetData sheetId="42146"/>
      <sheetData sheetId="42147"/>
      <sheetData sheetId="42148"/>
      <sheetData sheetId="42149"/>
      <sheetData sheetId="42150"/>
      <sheetData sheetId="42151"/>
      <sheetData sheetId="42152"/>
      <sheetData sheetId="42153"/>
      <sheetData sheetId="42154"/>
      <sheetData sheetId="42155"/>
      <sheetData sheetId="42156"/>
      <sheetData sheetId="42157"/>
      <sheetData sheetId="42158"/>
      <sheetData sheetId="42159"/>
      <sheetData sheetId="42160"/>
      <sheetData sheetId="42161"/>
      <sheetData sheetId="42162"/>
      <sheetData sheetId="42163"/>
      <sheetData sheetId="42164"/>
      <sheetData sheetId="42165"/>
      <sheetData sheetId="42166"/>
      <sheetData sheetId="42167"/>
      <sheetData sheetId="42168"/>
      <sheetData sheetId="42169"/>
      <sheetData sheetId="42170"/>
      <sheetData sheetId="42171"/>
      <sheetData sheetId="42172"/>
      <sheetData sheetId="42173"/>
      <sheetData sheetId="42174"/>
      <sheetData sheetId="42175"/>
      <sheetData sheetId="42176"/>
      <sheetData sheetId="42177"/>
      <sheetData sheetId="42178"/>
      <sheetData sheetId="42179"/>
      <sheetData sheetId="42180"/>
      <sheetData sheetId="42181"/>
      <sheetData sheetId="42182"/>
      <sheetData sheetId="42183"/>
      <sheetData sheetId="42184"/>
      <sheetData sheetId="42185"/>
      <sheetData sheetId="42186"/>
      <sheetData sheetId="42187"/>
      <sheetData sheetId="42188"/>
      <sheetData sheetId="42189"/>
      <sheetData sheetId="42190"/>
      <sheetData sheetId="42191"/>
      <sheetData sheetId="42192"/>
      <sheetData sheetId="42193"/>
      <sheetData sheetId="42194"/>
      <sheetData sheetId="42195"/>
      <sheetData sheetId="42196"/>
      <sheetData sheetId="42197"/>
      <sheetData sheetId="42198"/>
      <sheetData sheetId="42199"/>
      <sheetData sheetId="42200"/>
      <sheetData sheetId="42201"/>
      <sheetData sheetId="42202"/>
      <sheetData sheetId="42203"/>
      <sheetData sheetId="42204"/>
      <sheetData sheetId="42205"/>
      <sheetData sheetId="42206"/>
      <sheetData sheetId="42207"/>
      <sheetData sheetId="42208"/>
      <sheetData sheetId="42209"/>
      <sheetData sheetId="42210"/>
      <sheetData sheetId="42211"/>
      <sheetData sheetId="42212"/>
      <sheetData sheetId="42213"/>
      <sheetData sheetId="42214"/>
      <sheetData sheetId="42215"/>
      <sheetData sheetId="42216"/>
      <sheetData sheetId="42217"/>
      <sheetData sheetId="42218"/>
      <sheetData sheetId="42219"/>
      <sheetData sheetId="42220"/>
      <sheetData sheetId="42221"/>
      <sheetData sheetId="42222"/>
      <sheetData sheetId="42223"/>
      <sheetData sheetId="42224"/>
      <sheetData sheetId="42225"/>
      <sheetData sheetId="42226"/>
      <sheetData sheetId="42227"/>
      <sheetData sheetId="42228"/>
      <sheetData sheetId="42229"/>
      <sheetData sheetId="42230"/>
      <sheetData sheetId="42231"/>
      <sheetData sheetId="42232"/>
      <sheetData sheetId="42233"/>
      <sheetData sheetId="42234"/>
      <sheetData sheetId="42235"/>
      <sheetData sheetId="42236"/>
      <sheetData sheetId="42237"/>
      <sheetData sheetId="42238"/>
      <sheetData sheetId="42239"/>
      <sheetData sheetId="42240"/>
      <sheetData sheetId="42241"/>
      <sheetData sheetId="42242"/>
      <sheetData sheetId="42243"/>
      <sheetData sheetId="42244"/>
      <sheetData sheetId="42245"/>
      <sheetData sheetId="42246"/>
      <sheetData sheetId="42247"/>
      <sheetData sheetId="42248"/>
      <sheetData sheetId="42249"/>
      <sheetData sheetId="42250"/>
      <sheetData sheetId="42251"/>
      <sheetData sheetId="42252"/>
      <sheetData sheetId="42253"/>
      <sheetData sheetId="42254"/>
      <sheetData sheetId="42255"/>
      <sheetData sheetId="42256"/>
      <sheetData sheetId="42257"/>
      <sheetData sheetId="42258"/>
      <sheetData sheetId="42259"/>
      <sheetData sheetId="42260"/>
      <sheetData sheetId="42261"/>
      <sheetData sheetId="42262"/>
      <sheetData sheetId="42263"/>
      <sheetData sheetId="42264"/>
      <sheetData sheetId="42265"/>
      <sheetData sheetId="42266"/>
      <sheetData sheetId="42267"/>
      <sheetData sheetId="42268"/>
      <sheetData sheetId="42269"/>
      <sheetData sheetId="42270"/>
      <sheetData sheetId="42271"/>
      <sheetData sheetId="42272"/>
      <sheetData sheetId="42273"/>
      <sheetData sheetId="42274"/>
      <sheetData sheetId="42275"/>
      <sheetData sheetId="42276"/>
      <sheetData sheetId="42277"/>
      <sheetData sheetId="42278"/>
      <sheetData sheetId="42279"/>
      <sheetData sheetId="42280"/>
      <sheetData sheetId="42281"/>
      <sheetData sheetId="42282"/>
      <sheetData sheetId="42283"/>
      <sheetData sheetId="42284"/>
      <sheetData sheetId="42285"/>
      <sheetData sheetId="42286"/>
      <sheetData sheetId="42287"/>
      <sheetData sheetId="42288"/>
      <sheetData sheetId="42289"/>
      <sheetData sheetId="42290"/>
      <sheetData sheetId="42291"/>
      <sheetData sheetId="42292"/>
      <sheetData sheetId="42293"/>
      <sheetData sheetId="42294"/>
      <sheetData sheetId="42295"/>
      <sheetData sheetId="42296"/>
      <sheetData sheetId="42297"/>
      <sheetData sheetId="42298"/>
      <sheetData sheetId="42299"/>
      <sheetData sheetId="42300"/>
      <sheetData sheetId="42301"/>
      <sheetData sheetId="42302"/>
      <sheetData sheetId="42303"/>
      <sheetData sheetId="42304"/>
      <sheetData sheetId="42305"/>
      <sheetData sheetId="42306"/>
      <sheetData sheetId="42307"/>
      <sheetData sheetId="42308"/>
      <sheetData sheetId="42309"/>
      <sheetData sheetId="42310"/>
      <sheetData sheetId="42311"/>
      <sheetData sheetId="42312"/>
      <sheetData sheetId="42313"/>
      <sheetData sheetId="42314"/>
      <sheetData sheetId="42315"/>
      <sheetData sheetId="42316"/>
      <sheetData sheetId="42317"/>
      <sheetData sheetId="42318"/>
      <sheetData sheetId="42319"/>
      <sheetData sheetId="42320"/>
      <sheetData sheetId="42321"/>
      <sheetData sheetId="42322"/>
      <sheetData sheetId="42323"/>
      <sheetData sheetId="42324"/>
      <sheetData sheetId="42325"/>
      <sheetData sheetId="42326"/>
      <sheetData sheetId="42327"/>
      <sheetData sheetId="42328"/>
      <sheetData sheetId="42329"/>
      <sheetData sheetId="42330"/>
      <sheetData sheetId="42331"/>
      <sheetData sheetId="42332"/>
      <sheetData sheetId="42333"/>
      <sheetData sheetId="42334"/>
      <sheetData sheetId="42335"/>
      <sheetData sheetId="42336"/>
      <sheetData sheetId="42337"/>
      <sheetData sheetId="42338"/>
      <sheetData sheetId="42339"/>
      <sheetData sheetId="42340"/>
      <sheetData sheetId="42341"/>
      <sheetData sheetId="42342"/>
      <sheetData sheetId="42343"/>
      <sheetData sheetId="42344"/>
      <sheetData sheetId="42345"/>
      <sheetData sheetId="42346"/>
      <sheetData sheetId="42347"/>
      <sheetData sheetId="42348"/>
      <sheetData sheetId="42349"/>
      <sheetData sheetId="42350"/>
      <sheetData sheetId="42351"/>
      <sheetData sheetId="42352"/>
      <sheetData sheetId="42353"/>
      <sheetData sheetId="42354"/>
      <sheetData sheetId="42355"/>
      <sheetData sheetId="42356"/>
      <sheetData sheetId="42357"/>
      <sheetData sheetId="42358"/>
      <sheetData sheetId="42359"/>
      <sheetData sheetId="42360"/>
      <sheetData sheetId="42361"/>
      <sheetData sheetId="42362"/>
      <sheetData sheetId="42363"/>
      <sheetData sheetId="42364"/>
      <sheetData sheetId="42365"/>
      <sheetData sheetId="42366"/>
      <sheetData sheetId="42367"/>
      <sheetData sheetId="42368"/>
      <sheetData sheetId="42369"/>
      <sheetData sheetId="42370"/>
      <sheetData sheetId="42371"/>
      <sheetData sheetId="42372"/>
      <sheetData sheetId="42373"/>
      <sheetData sheetId="42374"/>
      <sheetData sheetId="42375"/>
      <sheetData sheetId="42376"/>
      <sheetData sheetId="42377"/>
      <sheetData sheetId="42378"/>
      <sheetData sheetId="42379"/>
      <sheetData sheetId="42380"/>
      <sheetData sheetId="42381"/>
      <sheetData sheetId="42382"/>
      <sheetData sheetId="42383"/>
      <sheetData sheetId="42384"/>
      <sheetData sheetId="42385"/>
      <sheetData sheetId="42386"/>
      <sheetData sheetId="42387"/>
      <sheetData sheetId="42388"/>
      <sheetData sheetId="42389"/>
      <sheetData sheetId="42390"/>
      <sheetData sheetId="42391"/>
      <sheetData sheetId="42392"/>
      <sheetData sheetId="42393"/>
      <sheetData sheetId="42394"/>
      <sheetData sheetId="42395"/>
      <sheetData sheetId="42396"/>
      <sheetData sheetId="42397"/>
      <sheetData sheetId="42398"/>
      <sheetData sheetId="42399"/>
      <sheetData sheetId="42400"/>
      <sheetData sheetId="42401"/>
      <sheetData sheetId="42402"/>
      <sheetData sheetId="42403"/>
      <sheetData sheetId="42404"/>
      <sheetData sheetId="42405"/>
      <sheetData sheetId="42406"/>
      <sheetData sheetId="42407"/>
      <sheetData sheetId="42408"/>
      <sheetData sheetId="42409"/>
      <sheetData sheetId="42410"/>
      <sheetData sheetId="42411"/>
      <sheetData sheetId="42412"/>
      <sheetData sheetId="42413"/>
      <sheetData sheetId="42414"/>
      <sheetData sheetId="42415"/>
      <sheetData sheetId="42416"/>
      <sheetData sheetId="42417"/>
      <sheetData sheetId="42418"/>
      <sheetData sheetId="42419"/>
      <sheetData sheetId="42420"/>
      <sheetData sheetId="42421"/>
      <sheetData sheetId="42422"/>
      <sheetData sheetId="42423"/>
      <sheetData sheetId="42424"/>
      <sheetData sheetId="42425"/>
      <sheetData sheetId="42426"/>
      <sheetData sheetId="42427"/>
      <sheetData sheetId="42428"/>
      <sheetData sheetId="42429"/>
      <sheetData sheetId="42430"/>
      <sheetData sheetId="42431"/>
      <sheetData sheetId="42432"/>
      <sheetData sheetId="42433"/>
      <sheetData sheetId="42434"/>
      <sheetData sheetId="42435"/>
      <sheetData sheetId="42436"/>
      <sheetData sheetId="42437"/>
      <sheetData sheetId="42438"/>
      <sheetData sheetId="42439"/>
      <sheetData sheetId="42440"/>
      <sheetData sheetId="42441"/>
      <sheetData sheetId="42442"/>
      <sheetData sheetId="42443"/>
      <sheetData sheetId="42444"/>
      <sheetData sheetId="42445"/>
      <sheetData sheetId="42446"/>
      <sheetData sheetId="42447"/>
      <sheetData sheetId="42448"/>
      <sheetData sheetId="42449"/>
      <sheetData sheetId="42450"/>
      <sheetData sheetId="42451"/>
      <sheetData sheetId="42452"/>
      <sheetData sheetId="42453"/>
      <sheetData sheetId="42454"/>
      <sheetData sheetId="42455"/>
      <sheetData sheetId="42456"/>
      <sheetData sheetId="42457"/>
      <sheetData sheetId="42458"/>
      <sheetData sheetId="42459"/>
      <sheetData sheetId="42460"/>
      <sheetData sheetId="42461"/>
      <sheetData sheetId="42462"/>
      <sheetData sheetId="42463"/>
      <sheetData sheetId="42464"/>
      <sheetData sheetId="42465"/>
      <sheetData sheetId="42466"/>
      <sheetData sheetId="42467"/>
      <sheetData sheetId="42468"/>
      <sheetData sheetId="42469"/>
      <sheetData sheetId="42470"/>
      <sheetData sheetId="42471"/>
      <sheetData sheetId="42472"/>
      <sheetData sheetId="42473"/>
      <sheetData sheetId="42474"/>
      <sheetData sheetId="42475"/>
      <sheetData sheetId="42476"/>
      <sheetData sheetId="42477"/>
      <sheetData sheetId="42478"/>
      <sheetData sheetId="42479"/>
      <sheetData sheetId="42480"/>
      <sheetData sheetId="42481"/>
      <sheetData sheetId="42482"/>
      <sheetData sheetId="42483"/>
      <sheetData sheetId="42484"/>
      <sheetData sheetId="42485"/>
      <sheetData sheetId="42486"/>
      <sheetData sheetId="42487"/>
      <sheetData sheetId="42488"/>
      <sheetData sheetId="42489"/>
      <sheetData sheetId="42490"/>
      <sheetData sheetId="42491"/>
      <sheetData sheetId="42492"/>
      <sheetData sheetId="42493"/>
      <sheetData sheetId="42494"/>
      <sheetData sheetId="42495"/>
      <sheetData sheetId="42496"/>
      <sheetData sheetId="42497"/>
      <sheetData sheetId="42498"/>
      <sheetData sheetId="42499"/>
      <sheetData sheetId="42500"/>
      <sheetData sheetId="42501"/>
      <sheetData sheetId="42502"/>
      <sheetData sheetId="42503"/>
      <sheetData sheetId="42504"/>
      <sheetData sheetId="42505"/>
      <sheetData sheetId="42506"/>
      <sheetData sheetId="42507"/>
      <sheetData sheetId="42508"/>
      <sheetData sheetId="42509"/>
      <sheetData sheetId="42510"/>
      <sheetData sheetId="42511"/>
      <sheetData sheetId="42512"/>
      <sheetData sheetId="42513"/>
      <sheetData sheetId="42514"/>
      <sheetData sheetId="42515"/>
      <sheetData sheetId="42516"/>
      <sheetData sheetId="42517"/>
      <sheetData sheetId="42518"/>
      <sheetData sheetId="42519"/>
      <sheetData sheetId="42520"/>
      <sheetData sheetId="42521"/>
      <sheetData sheetId="42522"/>
      <sheetData sheetId="42523"/>
      <sheetData sheetId="42524"/>
      <sheetData sheetId="42525"/>
      <sheetData sheetId="42526"/>
      <sheetData sheetId="42527"/>
      <sheetData sheetId="42528"/>
      <sheetData sheetId="42529"/>
      <sheetData sheetId="42530"/>
      <sheetData sheetId="42531"/>
      <sheetData sheetId="42532"/>
      <sheetData sheetId="42533"/>
      <sheetData sheetId="42534"/>
      <sheetData sheetId="42535"/>
      <sheetData sheetId="42536"/>
      <sheetData sheetId="42537"/>
      <sheetData sheetId="42538"/>
      <sheetData sheetId="42539"/>
      <sheetData sheetId="42540"/>
      <sheetData sheetId="42541"/>
      <sheetData sheetId="42542"/>
      <sheetData sheetId="42543"/>
      <sheetData sheetId="42544"/>
      <sheetData sheetId="42545"/>
      <sheetData sheetId="42546"/>
      <sheetData sheetId="42547"/>
      <sheetData sheetId="42548"/>
      <sheetData sheetId="42549"/>
      <sheetData sheetId="42550"/>
      <sheetData sheetId="42551"/>
      <sheetData sheetId="42552"/>
      <sheetData sheetId="42553"/>
      <sheetData sheetId="42554"/>
      <sheetData sheetId="42555"/>
      <sheetData sheetId="42556"/>
      <sheetData sheetId="42557"/>
      <sheetData sheetId="42558"/>
      <sheetData sheetId="42559"/>
      <sheetData sheetId="42560"/>
      <sheetData sheetId="42561"/>
      <sheetData sheetId="42562"/>
      <sheetData sheetId="42563"/>
      <sheetData sheetId="42564"/>
      <sheetData sheetId="42565"/>
      <sheetData sheetId="42566"/>
      <sheetData sheetId="42567"/>
      <sheetData sheetId="42568"/>
      <sheetData sheetId="42569"/>
      <sheetData sheetId="42570"/>
      <sheetData sheetId="42571"/>
      <sheetData sheetId="42572"/>
      <sheetData sheetId="42573"/>
      <sheetData sheetId="42574"/>
      <sheetData sheetId="42575"/>
      <sheetData sheetId="42576"/>
      <sheetData sheetId="42577"/>
      <sheetData sheetId="42578"/>
      <sheetData sheetId="42579"/>
      <sheetData sheetId="42580"/>
      <sheetData sheetId="42581"/>
      <sheetData sheetId="42582"/>
      <sheetData sheetId="42583"/>
      <sheetData sheetId="42584"/>
      <sheetData sheetId="42585"/>
      <sheetData sheetId="42586"/>
      <sheetData sheetId="42587"/>
      <sheetData sheetId="42588"/>
      <sheetData sheetId="42589"/>
      <sheetData sheetId="42590"/>
      <sheetData sheetId="42591"/>
      <sheetData sheetId="42592"/>
      <sheetData sheetId="42593"/>
      <sheetData sheetId="42594"/>
      <sheetData sheetId="42595"/>
      <sheetData sheetId="42596"/>
      <sheetData sheetId="42597"/>
      <sheetData sheetId="42598"/>
      <sheetData sheetId="42599"/>
      <sheetData sheetId="42600"/>
      <sheetData sheetId="42601"/>
      <sheetData sheetId="42602"/>
      <sheetData sheetId="42603"/>
      <sheetData sheetId="42604"/>
      <sheetData sheetId="42605"/>
      <sheetData sheetId="42606"/>
      <sheetData sheetId="42607"/>
      <sheetData sheetId="42608"/>
      <sheetData sheetId="42609"/>
      <sheetData sheetId="42610"/>
      <sheetData sheetId="42611"/>
      <sheetData sheetId="42612"/>
      <sheetData sheetId="42613"/>
      <sheetData sheetId="42614"/>
      <sheetData sheetId="42615"/>
      <sheetData sheetId="42616"/>
      <sheetData sheetId="42617"/>
      <sheetData sheetId="42618"/>
      <sheetData sheetId="42619"/>
      <sheetData sheetId="42620"/>
      <sheetData sheetId="42621"/>
      <sheetData sheetId="42622"/>
      <sheetData sheetId="42623"/>
      <sheetData sheetId="42624"/>
      <sheetData sheetId="42625"/>
      <sheetData sheetId="42626"/>
      <sheetData sheetId="42627"/>
      <sheetData sheetId="42628"/>
      <sheetData sheetId="42629"/>
      <sheetData sheetId="42630"/>
      <sheetData sheetId="42631"/>
      <sheetData sheetId="42632"/>
      <sheetData sheetId="42633"/>
      <sheetData sheetId="42634"/>
      <sheetData sheetId="42635"/>
      <sheetData sheetId="42636"/>
      <sheetData sheetId="42637"/>
      <sheetData sheetId="42638"/>
      <sheetData sheetId="42639"/>
      <sheetData sheetId="42640"/>
      <sheetData sheetId="42641"/>
      <sheetData sheetId="42642"/>
      <sheetData sheetId="42643"/>
      <sheetData sheetId="42644"/>
      <sheetData sheetId="42645"/>
      <sheetData sheetId="42646"/>
      <sheetData sheetId="42647"/>
      <sheetData sheetId="42648"/>
      <sheetData sheetId="42649"/>
      <sheetData sheetId="42650"/>
      <sheetData sheetId="42651"/>
      <sheetData sheetId="42652"/>
      <sheetData sheetId="42653"/>
      <sheetData sheetId="42654"/>
      <sheetData sheetId="42655"/>
      <sheetData sheetId="42656"/>
      <sheetData sheetId="42657"/>
      <sheetData sheetId="42658"/>
      <sheetData sheetId="42659"/>
      <sheetData sheetId="42660"/>
      <sheetData sheetId="42661"/>
      <sheetData sheetId="42662"/>
      <sheetData sheetId="42663"/>
      <sheetData sheetId="42664"/>
      <sheetData sheetId="42665"/>
      <sheetData sheetId="42666"/>
      <sheetData sheetId="42667"/>
      <sheetData sheetId="42668"/>
      <sheetData sheetId="42669"/>
      <sheetData sheetId="42670"/>
      <sheetData sheetId="42671"/>
      <sheetData sheetId="42672"/>
      <sheetData sheetId="42673"/>
      <sheetData sheetId="42674"/>
      <sheetData sheetId="42675"/>
      <sheetData sheetId="42676"/>
      <sheetData sheetId="42677"/>
      <sheetData sheetId="42678"/>
      <sheetData sheetId="42679"/>
      <sheetData sheetId="42680"/>
      <sheetData sheetId="42681"/>
      <sheetData sheetId="42682"/>
      <sheetData sheetId="42683"/>
      <sheetData sheetId="42684"/>
      <sheetData sheetId="42685"/>
      <sheetData sheetId="42686"/>
      <sheetData sheetId="42687"/>
      <sheetData sheetId="42688"/>
      <sheetData sheetId="42689"/>
      <sheetData sheetId="42690"/>
      <sheetData sheetId="42691"/>
      <sheetData sheetId="42692"/>
      <sheetData sheetId="42693"/>
      <sheetData sheetId="42694"/>
      <sheetData sheetId="42695"/>
      <sheetData sheetId="42696"/>
      <sheetData sheetId="42697"/>
      <sheetData sheetId="42698"/>
      <sheetData sheetId="42699"/>
      <sheetData sheetId="42700"/>
      <sheetData sheetId="42701"/>
      <sheetData sheetId="42702"/>
      <sheetData sheetId="42703"/>
      <sheetData sheetId="42704"/>
      <sheetData sheetId="42705"/>
      <sheetData sheetId="42706"/>
      <sheetData sheetId="42707"/>
      <sheetData sheetId="42708"/>
      <sheetData sheetId="42709"/>
      <sheetData sheetId="42710"/>
      <sheetData sheetId="42711"/>
      <sheetData sheetId="42712"/>
      <sheetData sheetId="42713"/>
      <sheetData sheetId="42714"/>
      <sheetData sheetId="42715"/>
      <sheetData sheetId="42716"/>
      <sheetData sheetId="42717"/>
      <sheetData sheetId="42718"/>
      <sheetData sheetId="42719"/>
      <sheetData sheetId="42720"/>
      <sheetData sheetId="42721"/>
      <sheetData sheetId="42722"/>
      <sheetData sheetId="42723"/>
      <sheetData sheetId="42724"/>
      <sheetData sheetId="42725"/>
      <sheetData sheetId="42726"/>
      <sheetData sheetId="42727"/>
      <sheetData sheetId="42728"/>
      <sheetData sheetId="42729"/>
      <sheetData sheetId="42730"/>
      <sheetData sheetId="42731"/>
      <sheetData sheetId="42732"/>
      <sheetData sheetId="42733"/>
      <sheetData sheetId="42734"/>
      <sheetData sheetId="42735"/>
      <sheetData sheetId="42736"/>
      <sheetData sheetId="42737"/>
      <sheetData sheetId="42738"/>
      <sheetData sheetId="42739"/>
      <sheetData sheetId="42740"/>
      <sheetData sheetId="42741"/>
      <sheetData sheetId="42742"/>
      <sheetData sheetId="42743"/>
      <sheetData sheetId="42744"/>
      <sheetData sheetId="42745"/>
      <sheetData sheetId="42746"/>
      <sheetData sheetId="42747"/>
      <sheetData sheetId="42748"/>
      <sheetData sheetId="42749"/>
      <sheetData sheetId="42750"/>
      <sheetData sheetId="42751"/>
      <sheetData sheetId="42752"/>
      <sheetData sheetId="42753"/>
      <sheetData sheetId="42754"/>
      <sheetData sheetId="42755"/>
      <sheetData sheetId="42756"/>
      <sheetData sheetId="42757"/>
      <sheetData sheetId="42758"/>
      <sheetData sheetId="42759"/>
      <sheetData sheetId="42760"/>
      <sheetData sheetId="42761"/>
      <sheetData sheetId="42762"/>
      <sheetData sheetId="42763"/>
      <sheetData sheetId="42764"/>
      <sheetData sheetId="42765"/>
      <sheetData sheetId="42766"/>
      <sheetData sheetId="42767"/>
      <sheetData sheetId="42768"/>
      <sheetData sheetId="42769"/>
      <sheetData sheetId="42770"/>
      <sheetData sheetId="42771"/>
      <sheetData sheetId="42772"/>
      <sheetData sheetId="42773"/>
      <sheetData sheetId="42774"/>
      <sheetData sheetId="42775"/>
      <sheetData sheetId="42776"/>
      <sheetData sheetId="42777"/>
      <sheetData sheetId="42778"/>
      <sheetData sheetId="42779"/>
      <sheetData sheetId="42780"/>
      <sheetData sheetId="42781"/>
      <sheetData sheetId="42782"/>
      <sheetData sheetId="42783"/>
      <sheetData sheetId="42784"/>
      <sheetData sheetId="42785"/>
      <sheetData sheetId="42786"/>
      <sheetData sheetId="42787"/>
      <sheetData sheetId="42788"/>
      <sheetData sheetId="42789"/>
      <sheetData sheetId="42790"/>
      <sheetData sheetId="42791"/>
      <sheetData sheetId="42792"/>
      <sheetData sheetId="42793"/>
      <sheetData sheetId="42794"/>
      <sheetData sheetId="42795"/>
      <sheetData sheetId="42796"/>
      <sheetData sheetId="42797"/>
      <sheetData sheetId="42798"/>
      <sheetData sheetId="42799"/>
      <sheetData sheetId="42800"/>
      <sheetData sheetId="42801"/>
      <sheetData sheetId="42802"/>
      <sheetData sheetId="42803"/>
      <sheetData sheetId="42804"/>
      <sheetData sheetId="42805"/>
      <sheetData sheetId="42806"/>
      <sheetData sheetId="42807"/>
      <sheetData sheetId="42808"/>
      <sheetData sheetId="42809"/>
      <sheetData sheetId="42810"/>
      <sheetData sheetId="42811"/>
      <sheetData sheetId="42812"/>
      <sheetData sheetId="42813"/>
      <sheetData sheetId="42814"/>
      <sheetData sheetId="42815"/>
      <sheetData sheetId="42816"/>
      <sheetData sheetId="42817"/>
      <sheetData sheetId="42818"/>
      <sheetData sheetId="42819"/>
      <sheetData sheetId="42820"/>
      <sheetData sheetId="42821"/>
      <sheetData sheetId="42822"/>
      <sheetData sheetId="42823"/>
      <sheetData sheetId="42824"/>
      <sheetData sheetId="42825"/>
      <sheetData sheetId="42826"/>
      <sheetData sheetId="42827"/>
      <sheetData sheetId="42828"/>
      <sheetData sheetId="42829"/>
      <sheetData sheetId="42830"/>
      <sheetData sheetId="42831"/>
      <sheetData sheetId="42832"/>
      <sheetData sheetId="42833"/>
      <sheetData sheetId="42834"/>
      <sheetData sheetId="42835"/>
      <sheetData sheetId="42836"/>
      <sheetData sheetId="42837"/>
      <sheetData sheetId="42838"/>
      <sheetData sheetId="42839"/>
      <sheetData sheetId="42840"/>
      <sheetData sheetId="42841"/>
      <sheetData sheetId="42842"/>
      <sheetData sheetId="42843"/>
      <sheetData sheetId="42844"/>
      <sheetData sheetId="42845"/>
      <sheetData sheetId="42846"/>
      <sheetData sheetId="42847"/>
      <sheetData sheetId="42848"/>
      <sheetData sheetId="42849"/>
      <sheetData sheetId="42850"/>
      <sheetData sheetId="42851"/>
      <sheetData sheetId="42852"/>
      <sheetData sheetId="42853"/>
      <sheetData sheetId="42854"/>
      <sheetData sheetId="42855"/>
      <sheetData sheetId="42856"/>
      <sheetData sheetId="42857"/>
      <sheetData sheetId="42858"/>
      <sheetData sheetId="42859"/>
      <sheetData sheetId="42860"/>
      <sheetData sheetId="42861"/>
      <sheetData sheetId="42862"/>
      <sheetData sheetId="42863"/>
      <sheetData sheetId="42864"/>
      <sheetData sheetId="42865"/>
      <sheetData sheetId="42866"/>
      <sheetData sheetId="42867"/>
      <sheetData sheetId="42868"/>
      <sheetData sheetId="42869"/>
      <sheetData sheetId="42870"/>
      <sheetData sheetId="42871"/>
      <sheetData sheetId="42872"/>
      <sheetData sheetId="42873"/>
      <sheetData sheetId="42874"/>
      <sheetData sheetId="42875"/>
      <sheetData sheetId="42876"/>
      <sheetData sheetId="42877"/>
      <sheetData sheetId="42878"/>
      <sheetData sheetId="42879"/>
      <sheetData sheetId="42880"/>
      <sheetData sheetId="42881"/>
      <sheetData sheetId="42882"/>
      <sheetData sheetId="42883"/>
      <sheetData sheetId="42884"/>
      <sheetData sheetId="42885"/>
      <sheetData sheetId="42886"/>
      <sheetData sheetId="42887"/>
      <sheetData sheetId="42888"/>
      <sheetData sheetId="42889"/>
      <sheetData sheetId="42890"/>
      <sheetData sheetId="42891"/>
      <sheetData sheetId="42892"/>
      <sheetData sheetId="42893"/>
      <sheetData sheetId="42894"/>
      <sheetData sheetId="42895"/>
      <sheetData sheetId="42896"/>
      <sheetData sheetId="42897"/>
      <sheetData sheetId="42898"/>
      <sheetData sheetId="42899"/>
      <sheetData sheetId="42900"/>
      <sheetData sheetId="42901"/>
      <sheetData sheetId="42902"/>
      <sheetData sheetId="42903"/>
      <sheetData sheetId="42904"/>
      <sheetData sheetId="42905"/>
      <sheetData sheetId="42906"/>
      <sheetData sheetId="42907"/>
      <sheetData sheetId="42908"/>
      <sheetData sheetId="42909"/>
      <sheetData sheetId="42910"/>
      <sheetData sheetId="42911"/>
      <sheetData sheetId="42912"/>
      <sheetData sheetId="42913"/>
      <sheetData sheetId="42914"/>
      <sheetData sheetId="42915"/>
      <sheetData sheetId="42916"/>
      <sheetData sheetId="42917"/>
      <sheetData sheetId="42918"/>
      <sheetData sheetId="42919"/>
      <sheetData sheetId="42920"/>
      <sheetData sheetId="42921"/>
      <sheetData sheetId="42922"/>
      <sheetData sheetId="42923"/>
      <sheetData sheetId="42924"/>
      <sheetData sheetId="42925"/>
      <sheetData sheetId="42926"/>
      <sheetData sheetId="42927"/>
      <sheetData sheetId="42928"/>
      <sheetData sheetId="42929"/>
      <sheetData sheetId="42930"/>
      <sheetData sheetId="42931"/>
      <sheetData sheetId="42932"/>
      <sheetData sheetId="42933"/>
      <sheetData sheetId="42934"/>
      <sheetData sheetId="42935"/>
      <sheetData sheetId="42936"/>
      <sheetData sheetId="42937"/>
      <sheetData sheetId="42938"/>
      <sheetData sheetId="42939"/>
      <sheetData sheetId="42940"/>
      <sheetData sheetId="42941"/>
      <sheetData sheetId="42942"/>
      <sheetData sheetId="42943"/>
      <sheetData sheetId="42944"/>
      <sheetData sheetId="42945"/>
      <sheetData sheetId="42946"/>
      <sheetData sheetId="42947"/>
      <sheetData sheetId="42948"/>
      <sheetData sheetId="42949"/>
      <sheetData sheetId="42950"/>
      <sheetData sheetId="42951"/>
      <sheetData sheetId="42952"/>
      <sheetData sheetId="42953"/>
      <sheetData sheetId="42954"/>
      <sheetData sheetId="42955"/>
      <sheetData sheetId="42956"/>
      <sheetData sheetId="42957"/>
      <sheetData sheetId="42958"/>
      <sheetData sheetId="42959"/>
      <sheetData sheetId="42960"/>
      <sheetData sheetId="42961"/>
      <sheetData sheetId="42962"/>
      <sheetData sheetId="42963"/>
      <sheetData sheetId="42964"/>
      <sheetData sheetId="42965"/>
      <sheetData sheetId="42966"/>
      <sheetData sheetId="42967"/>
      <sheetData sheetId="42968"/>
      <sheetData sheetId="42969"/>
      <sheetData sheetId="42970"/>
      <sheetData sheetId="42971"/>
      <sheetData sheetId="42972"/>
      <sheetData sheetId="42973"/>
      <sheetData sheetId="42974"/>
      <sheetData sheetId="42975"/>
      <sheetData sheetId="42976"/>
      <sheetData sheetId="42977"/>
      <sheetData sheetId="42978"/>
      <sheetData sheetId="42979"/>
      <sheetData sheetId="42980"/>
      <sheetData sheetId="42981"/>
      <sheetData sheetId="42982"/>
      <sheetData sheetId="42983"/>
      <sheetData sheetId="42984"/>
      <sheetData sheetId="42985"/>
      <sheetData sheetId="42986"/>
      <sheetData sheetId="42987"/>
      <sheetData sheetId="42988"/>
      <sheetData sheetId="42989"/>
      <sheetData sheetId="42990"/>
      <sheetData sheetId="42991"/>
      <sheetData sheetId="42992"/>
      <sheetData sheetId="42993"/>
      <sheetData sheetId="42994"/>
      <sheetData sheetId="42995"/>
      <sheetData sheetId="42996"/>
      <sheetData sheetId="42997"/>
      <sheetData sheetId="42998"/>
      <sheetData sheetId="42999"/>
      <sheetData sheetId="43000"/>
      <sheetData sheetId="43001"/>
      <sheetData sheetId="43002"/>
      <sheetData sheetId="43003"/>
      <sheetData sheetId="43004"/>
      <sheetData sheetId="43005"/>
      <sheetData sheetId="43006"/>
      <sheetData sheetId="43007"/>
      <sheetData sheetId="43008"/>
      <sheetData sheetId="43009"/>
      <sheetData sheetId="43010"/>
      <sheetData sheetId="43011"/>
      <sheetData sheetId="43012"/>
      <sheetData sheetId="43013"/>
      <sheetData sheetId="43014"/>
      <sheetData sheetId="43015"/>
      <sheetData sheetId="43016"/>
      <sheetData sheetId="43017"/>
      <sheetData sheetId="43018"/>
      <sheetData sheetId="43019"/>
      <sheetData sheetId="43020"/>
      <sheetData sheetId="43021"/>
      <sheetData sheetId="43022"/>
      <sheetData sheetId="43023"/>
      <sheetData sheetId="43024"/>
      <sheetData sheetId="43025"/>
      <sheetData sheetId="43026"/>
      <sheetData sheetId="43027"/>
      <sheetData sheetId="43028"/>
      <sheetData sheetId="43029"/>
      <sheetData sheetId="43030"/>
      <sheetData sheetId="43031"/>
      <sheetData sheetId="43032"/>
      <sheetData sheetId="43033"/>
      <sheetData sheetId="43034"/>
      <sheetData sheetId="43035"/>
      <sheetData sheetId="43036"/>
      <sheetData sheetId="43037"/>
      <sheetData sheetId="43038"/>
      <sheetData sheetId="43039"/>
      <sheetData sheetId="43040"/>
      <sheetData sheetId="43041"/>
      <sheetData sheetId="43042"/>
      <sheetData sheetId="43043"/>
      <sheetData sheetId="43044"/>
      <sheetData sheetId="43045"/>
      <sheetData sheetId="43046"/>
      <sheetData sheetId="43047"/>
      <sheetData sheetId="43048"/>
      <sheetData sheetId="43049"/>
      <sheetData sheetId="43050"/>
      <sheetData sheetId="43051"/>
      <sheetData sheetId="43052"/>
      <sheetData sheetId="43053"/>
      <sheetData sheetId="43054"/>
      <sheetData sheetId="43055"/>
      <sheetData sheetId="43056"/>
      <sheetData sheetId="43057"/>
      <sheetData sheetId="43058"/>
      <sheetData sheetId="43059"/>
      <sheetData sheetId="43060"/>
      <sheetData sheetId="43061"/>
      <sheetData sheetId="43062"/>
      <sheetData sheetId="43063"/>
      <sheetData sheetId="43064"/>
      <sheetData sheetId="43065"/>
      <sheetData sheetId="43066"/>
      <sheetData sheetId="43067"/>
      <sheetData sheetId="43068"/>
      <sheetData sheetId="43069"/>
      <sheetData sheetId="43070"/>
      <sheetData sheetId="43071"/>
      <sheetData sheetId="43072"/>
      <sheetData sheetId="43073"/>
      <sheetData sheetId="43074"/>
      <sheetData sheetId="43075"/>
      <sheetData sheetId="43076"/>
      <sheetData sheetId="43077"/>
      <sheetData sheetId="43078"/>
      <sheetData sheetId="43079"/>
      <sheetData sheetId="43080"/>
      <sheetData sheetId="43081"/>
      <sheetData sheetId="43082"/>
      <sheetData sheetId="43083"/>
      <sheetData sheetId="43084"/>
      <sheetData sheetId="43085"/>
      <sheetData sheetId="43086"/>
      <sheetData sheetId="43087"/>
      <sheetData sheetId="43088"/>
      <sheetData sheetId="43089"/>
      <sheetData sheetId="43090"/>
      <sheetData sheetId="43091"/>
      <sheetData sheetId="43092"/>
      <sheetData sheetId="43093"/>
      <sheetData sheetId="43094"/>
      <sheetData sheetId="43095"/>
      <sheetData sheetId="43096"/>
      <sheetData sheetId="43097"/>
      <sheetData sheetId="43098"/>
      <sheetData sheetId="43099"/>
      <sheetData sheetId="43100"/>
      <sheetData sheetId="43101"/>
      <sheetData sheetId="43102"/>
      <sheetData sheetId="43103"/>
      <sheetData sheetId="43104"/>
      <sheetData sheetId="43105"/>
      <sheetData sheetId="43106"/>
      <sheetData sheetId="43107"/>
      <sheetData sheetId="43108"/>
      <sheetData sheetId="43109"/>
      <sheetData sheetId="43110"/>
      <sheetData sheetId="43111"/>
      <sheetData sheetId="43112"/>
      <sheetData sheetId="43113"/>
      <sheetData sheetId="43114"/>
      <sheetData sheetId="43115"/>
      <sheetData sheetId="43116"/>
      <sheetData sheetId="43117"/>
      <sheetData sheetId="43118"/>
      <sheetData sheetId="43119"/>
      <sheetData sheetId="43120"/>
      <sheetData sheetId="43121"/>
      <sheetData sheetId="43122"/>
      <sheetData sheetId="43123"/>
      <sheetData sheetId="43124"/>
      <sheetData sheetId="43125"/>
      <sheetData sheetId="43126"/>
      <sheetData sheetId="43127"/>
      <sheetData sheetId="43128"/>
      <sheetData sheetId="43129"/>
      <sheetData sheetId="43130"/>
      <sheetData sheetId="43131"/>
      <sheetData sheetId="43132"/>
      <sheetData sheetId="43133"/>
      <sheetData sheetId="43134"/>
      <sheetData sheetId="43135"/>
      <sheetData sheetId="43136"/>
      <sheetData sheetId="43137"/>
      <sheetData sheetId="43138"/>
      <sheetData sheetId="43139"/>
      <sheetData sheetId="43140"/>
      <sheetData sheetId="43141"/>
      <sheetData sheetId="43142"/>
      <sheetData sheetId="43143"/>
      <sheetData sheetId="43144"/>
      <sheetData sheetId="43145"/>
      <sheetData sheetId="43146"/>
      <sheetData sheetId="43147"/>
      <sheetData sheetId="43148"/>
      <sheetData sheetId="43149"/>
      <sheetData sheetId="43150"/>
      <sheetData sheetId="43151"/>
      <sheetData sheetId="43152"/>
      <sheetData sheetId="43153"/>
      <sheetData sheetId="43154"/>
      <sheetData sheetId="43155"/>
      <sheetData sheetId="43156"/>
      <sheetData sheetId="43157"/>
      <sheetData sheetId="43158"/>
      <sheetData sheetId="43159"/>
      <sheetData sheetId="43160"/>
      <sheetData sheetId="43161"/>
      <sheetData sheetId="43162"/>
      <sheetData sheetId="43163"/>
      <sheetData sheetId="43164"/>
      <sheetData sheetId="43165"/>
      <sheetData sheetId="43166"/>
      <sheetData sheetId="43167"/>
      <sheetData sheetId="43168"/>
      <sheetData sheetId="43169"/>
      <sheetData sheetId="43170"/>
      <sheetData sheetId="43171"/>
      <sheetData sheetId="43172"/>
      <sheetData sheetId="43173"/>
      <sheetData sheetId="43174"/>
      <sheetData sheetId="43175"/>
      <sheetData sheetId="43176"/>
      <sheetData sheetId="43177"/>
      <sheetData sheetId="43178"/>
      <sheetData sheetId="43179"/>
      <sheetData sheetId="43180"/>
      <sheetData sheetId="43181"/>
      <sheetData sheetId="43182"/>
      <sheetData sheetId="43183"/>
      <sheetData sheetId="43184"/>
      <sheetData sheetId="43185"/>
      <sheetData sheetId="43186"/>
      <sheetData sheetId="43187"/>
      <sheetData sheetId="43188"/>
      <sheetData sheetId="43189"/>
      <sheetData sheetId="43190"/>
      <sheetData sheetId="43191"/>
      <sheetData sheetId="43192"/>
      <sheetData sheetId="43193"/>
      <sheetData sheetId="43194"/>
      <sheetData sheetId="43195"/>
      <sheetData sheetId="43196"/>
      <sheetData sheetId="43197"/>
      <sheetData sheetId="43198"/>
      <sheetData sheetId="43199"/>
      <sheetData sheetId="43200"/>
      <sheetData sheetId="43201"/>
      <sheetData sheetId="43202"/>
      <sheetData sheetId="43203"/>
      <sheetData sheetId="43204"/>
      <sheetData sheetId="43205"/>
      <sheetData sheetId="43206"/>
      <sheetData sheetId="43207"/>
      <sheetData sheetId="43208"/>
      <sheetData sheetId="43209"/>
      <sheetData sheetId="43210"/>
      <sheetData sheetId="43211"/>
      <sheetData sheetId="43212"/>
      <sheetData sheetId="43213"/>
      <sheetData sheetId="43214"/>
      <sheetData sheetId="43215"/>
      <sheetData sheetId="43216"/>
      <sheetData sheetId="43217"/>
      <sheetData sheetId="43218"/>
      <sheetData sheetId="43219"/>
      <sheetData sheetId="43220"/>
      <sheetData sheetId="43221"/>
      <sheetData sheetId="43222"/>
      <sheetData sheetId="43223"/>
      <sheetData sheetId="43224"/>
      <sheetData sheetId="43225"/>
      <sheetData sheetId="43226"/>
      <sheetData sheetId="43227"/>
      <sheetData sheetId="43228"/>
      <sheetData sheetId="43229"/>
      <sheetData sheetId="43230"/>
      <sheetData sheetId="43231"/>
      <sheetData sheetId="43232"/>
      <sheetData sheetId="43233"/>
      <sheetData sheetId="43234"/>
      <sheetData sheetId="43235"/>
      <sheetData sheetId="43236"/>
      <sheetData sheetId="43237"/>
      <sheetData sheetId="43238"/>
      <sheetData sheetId="43239"/>
      <sheetData sheetId="43240"/>
      <sheetData sheetId="43241"/>
      <sheetData sheetId="43242"/>
      <sheetData sheetId="43243"/>
      <sheetData sheetId="43244"/>
      <sheetData sheetId="43245"/>
      <sheetData sheetId="43246"/>
      <sheetData sheetId="43247"/>
      <sheetData sheetId="43248"/>
      <sheetData sheetId="43249"/>
      <sheetData sheetId="43250"/>
      <sheetData sheetId="43251"/>
      <sheetData sheetId="43252"/>
      <sheetData sheetId="43253"/>
      <sheetData sheetId="43254"/>
      <sheetData sheetId="43255"/>
      <sheetData sheetId="43256"/>
      <sheetData sheetId="43257"/>
      <sheetData sheetId="43258"/>
      <sheetData sheetId="43259"/>
      <sheetData sheetId="43260" refreshError="1"/>
      <sheetData sheetId="43261" refreshError="1"/>
      <sheetData sheetId="43262" refreshError="1"/>
      <sheetData sheetId="43263" refreshError="1"/>
      <sheetData sheetId="43264" refreshError="1"/>
      <sheetData sheetId="43265" refreshError="1"/>
      <sheetData sheetId="43266" refreshError="1"/>
      <sheetData sheetId="43267" refreshError="1"/>
      <sheetData sheetId="43268" refreshError="1"/>
      <sheetData sheetId="43269" refreshError="1"/>
      <sheetData sheetId="43270" refreshError="1"/>
      <sheetData sheetId="43271" refreshError="1"/>
      <sheetData sheetId="43272" refreshError="1"/>
      <sheetData sheetId="43273" refreshError="1"/>
      <sheetData sheetId="43274" refreshError="1"/>
      <sheetData sheetId="43275" refreshError="1"/>
      <sheetData sheetId="43276">
        <row r="9">
          <cell r="A9" t="str">
            <v>A</v>
          </cell>
        </row>
      </sheetData>
      <sheetData sheetId="43277" refreshError="1"/>
      <sheetData sheetId="43278" refreshError="1"/>
      <sheetData sheetId="43279" refreshError="1"/>
      <sheetData sheetId="4328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SUM"/>
      <sheetName val="Results"/>
      <sheetName val="FitOutConfCentre"/>
    </sheetNames>
    <sheetDataSet>
      <sheetData sheetId="0"/>
      <sheetData sheetId="1"/>
      <sheetData sheetId="2"/>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utive Summary"/>
      <sheetName val="Estimate Summary (Hotel)"/>
      <sheetName val="Estimate Summary (Parking)"/>
      <sheetName val="Estimate Summary (Timeshares)"/>
      <sheetName val="Estimate Summary (Condominiums)"/>
      <sheetName val="Detail Summary"/>
      <sheetName val="Detail Guestrooms"/>
      <sheetName val="Detail Public Spaces"/>
      <sheetName val="Detail Service Areas"/>
      <sheetName val="Detail Parking Deck"/>
      <sheetName val="Detail Condo"/>
      <sheetName val="Detail Timeshare"/>
      <sheetName val="CONDO Summary"/>
      <sheetName val="CONDO 1"/>
      <sheetName val="CONDO 2"/>
      <sheetName val="CONDO 3"/>
      <sheetName val="CONDO 4"/>
      <sheetName val="CONDO 5"/>
      <sheetName val="PENTHOUSE"/>
      <sheetName val="CONDO CIRCULATION"/>
      <sheetName val="TIMESHARE Summary"/>
      <sheetName val="TIMESHARE UNIT"/>
      <sheetName val="TIMESHARE CIRCULATION"/>
      <sheetName val="GRSummary"/>
      <sheetName val="TYPICAL"/>
      <sheetName val="SUITE"/>
      <sheetName val="JUNIOR SUITE"/>
      <sheetName val="PRESIDENTIAL SUITE"/>
      <sheetName val="GUESTROOM CIRC."/>
      <sheetName val="PUBSummary"/>
      <sheetName val="PUBLIC AREAS"/>
      <sheetName val="FUNCTION AREAS"/>
      <sheetName val="PUBLIC FOOD &amp; BEVERAGE AREAS"/>
      <sheetName val="HEALTH CLUB"/>
      <sheetName val="EXECUTIVE OFFICES"/>
      <sheetName val="ADMIN OFFICES"/>
      <sheetName val="ACCT'G OFFICES"/>
      <sheetName val="RECEPT.-BACK OFFICES"/>
      <sheetName val="SERVSummary"/>
      <sheetName val="GUESTROOM SERV."/>
      <sheetName val="BOH FOOD &amp; BEVERAGE"/>
      <sheetName val="HOUSEKPG-LAUNDRY"/>
      <sheetName val="MAINTENANCE"/>
      <sheetName val="EMPLOYEE FACILITIES"/>
      <sheetName val="RECEIVING &amp; PURCHASING"/>
      <sheetName val="MECHANICAL"/>
      <sheetName val="SECURITY"/>
      <sheetName val="SERVICE AREA CIRCULATION"/>
      <sheetName val="Site Summary"/>
      <sheetName val="Site Detail"/>
      <sheetName val="Room Count"/>
      <sheetName val="Room Floor SF"/>
      <sheetName val="Gross SF"/>
      <sheetName val="Vertical Trans."/>
      <sheetName val="Hotel 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TR-2"/>
      <sheetName val="Sheet1"/>
      <sheetName val="SUM"/>
    </sheetNames>
    <sheetDataSet>
      <sheetData sheetId="0"/>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Summary"/>
      <sheetName val="PriceSummary-Int "/>
      <sheetName val="Drawings"/>
      <sheetName val="DUCT_WORK"/>
      <sheetName val="PIPEWK-add"/>
      <sheetName val="Cal(1)"/>
      <sheetName val="Cal(2)"/>
      <sheetName val="Cal(3)"/>
      <sheetName val="Int-Use"/>
      <sheetName val="REVICE SUMMARY CACULA CHECK"/>
      <sheetName val="Sheet1"/>
      <sheetName val="PriceSummary-Int_"/>
      <sheetName val="REVICE_SUMMARY_CACULA_CHECK"/>
    </sheetNames>
    <sheetDataSet>
      <sheetData sheetId="0"/>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sheetData sheetId="1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sheetName val="03Sep04"/>
      <sheetName val="WorkBreakDown"/>
      <sheetName val="PayItem"/>
      <sheetName val="PayItemSumm"/>
      <sheetName val="Sum Report"/>
      <sheetName val="E_L Data"/>
      <sheetName val="MPOWERMT"/>
      <sheetName val="WKLYMDAY"/>
    </sheetNames>
    <sheetDataSet>
      <sheetData sheetId="0" refreshError="1"/>
      <sheetData sheetId="1" refreshError="1"/>
      <sheetData sheetId="2">
        <row r="4">
          <cell r="F4" t="str">
            <v>Qty</v>
          </cell>
          <cell r="G4" t="str">
            <v>Amount</v>
          </cell>
        </row>
      </sheetData>
      <sheetData sheetId="3" refreshError="1"/>
      <sheetData sheetId="4" refreshError="1"/>
      <sheetData sheetId="5" refreshError="1"/>
      <sheetData sheetId="6"/>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oan account - LCC rate"/>
      <sheetName val="Consolidated summary"/>
      <sheetName val="Sensitivities"/>
      <sheetName val="Value &amp;  distribution summary"/>
      <sheetName val="Monthly report"/>
      <sheetName val="Monthly invoice "/>
      <sheetName val="Partnership summary"/>
      <sheetName val="Fund  summary ex developer"/>
      <sheetName val="Project cashflow totals"/>
      <sheetName val="Hotel resi and sites 21 22 cost"/>
      <sheetName val="Fund cashflow"/>
      <sheetName val="Fund cashflow cumulative"/>
      <sheetName val="LCC profit share calculation"/>
      <sheetName val="Main construction"/>
      <sheetName val="Total equity"/>
      <sheetName val="Grosvenor equity"/>
      <sheetName val="Investor equity"/>
      <sheetName val="Equity and debt split"/>
      <sheetName val="Loan account and shortfalls"/>
      <sheetName val="Letting covenants"/>
      <sheetName val="Assumptions"/>
      <sheetName val="Chart1"/>
      <sheetName val="Residential"/>
      <sheetName val="Car park lease"/>
      <sheetName val="Offices"/>
      <sheetName val="Unit rents and incentives"/>
      <sheetName val="Funding check"/>
      <sheetName val="Changes"/>
      <sheetName val="Net rent analysis"/>
      <sheetName val="@risk rents and incentives"/>
      <sheetName val="Loan_account_-_LCC_rate"/>
      <sheetName val="Consolidated_summary"/>
      <sheetName val="Value_&amp;__distribution_summary"/>
      <sheetName val="Monthly_report"/>
      <sheetName val="Monthly_invoice_"/>
      <sheetName val="Partnership_summary"/>
      <sheetName val="Fund__summary_ex_developer"/>
      <sheetName val="Project_cashflow_totals"/>
      <sheetName val="Hotel_resi_and_sites_21_22_cost"/>
      <sheetName val="Fund_cashflow"/>
      <sheetName val="Fund_cashflow_cumulative"/>
      <sheetName val="LCC_profit_share_calculation"/>
      <sheetName val="Main_construction"/>
      <sheetName val="Total_equity"/>
      <sheetName val="Grosvenor_equity"/>
      <sheetName val="Investor_equity"/>
      <sheetName val="Equity_and_debt_split"/>
      <sheetName val="Loan_account_and_shortfalls"/>
      <sheetName val="Letting_covenants"/>
      <sheetName val="Car_park_lease"/>
      <sheetName val="Unit_rents_and_incentives"/>
      <sheetName val="Funding_check"/>
      <sheetName val="Net_rent_analysis"/>
      <sheetName val="@risk_rents_and_incentives"/>
      <sheetName val="Loan_account_-_LCC_rate1"/>
      <sheetName val="Consolidated_summary1"/>
      <sheetName val="Value_&amp;__distribution_summary1"/>
      <sheetName val="Monthly_report1"/>
      <sheetName val="Monthly_invoice_1"/>
      <sheetName val="Partnership_summary1"/>
      <sheetName val="Fund__summary_ex_developer1"/>
      <sheetName val="Project_cashflow_totals1"/>
      <sheetName val="Hotel_resi_and_sites_21_22_cos1"/>
      <sheetName val="Fund_cashflow1"/>
      <sheetName val="Fund_cashflow_cumulative1"/>
      <sheetName val="LCC_profit_share_calculation1"/>
      <sheetName val="Main_construction1"/>
      <sheetName val="Total_equity1"/>
      <sheetName val="Grosvenor_equity1"/>
      <sheetName val="Investor_equity1"/>
      <sheetName val="Equity_and_debt_split1"/>
      <sheetName val="Loan_account_and_shortfalls1"/>
      <sheetName val="Letting_covenants1"/>
      <sheetName val="Car_park_lease1"/>
      <sheetName val="Unit_rents_and_incentives1"/>
      <sheetName val="Funding_check1"/>
      <sheetName val="Net_rent_analysis1"/>
      <sheetName val="@risk_rents_and_incentive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1">
          <cell r="B1" t="str">
            <v>no</v>
          </cell>
        </row>
        <row r="46">
          <cell r="C46">
            <v>39538</v>
          </cell>
        </row>
      </sheetData>
      <sheetData sheetId="22" refreshError="1"/>
      <sheetData sheetId="23" refreshError="1"/>
      <sheetData sheetId="24" refreshError="1">
        <row r="21">
          <cell r="C21" t="str">
            <v>Year</v>
          </cell>
          <cell r="D21" t="str">
            <v>Year calculator</v>
          </cell>
          <cell r="E21" t="str">
            <v>quarter</v>
          </cell>
          <cell r="F21" t="str">
            <v>Cashflow</v>
          </cell>
          <cell r="G21" t="str">
            <v>Discounted cashflow</v>
          </cell>
        </row>
        <row r="22">
          <cell r="A22">
            <v>39538</v>
          </cell>
          <cell r="B22" t="str">
            <v>Year 1</v>
          </cell>
          <cell r="C22">
            <v>1</v>
          </cell>
          <cell r="D22">
            <v>0</v>
          </cell>
          <cell r="E22">
            <v>0</v>
          </cell>
          <cell r="G22">
            <v>0</v>
          </cell>
        </row>
        <row r="23">
          <cell r="A23">
            <v>39600</v>
          </cell>
          <cell r="B23" t="str">
            <v>Year 1</v>
          </cell>
          <cell r="C23">
            <v>1</v>
          </cell>
          <cell r="D23">
            <v>0</v>
          </cell>
          <cell r="E23">
            <v>1</v>
          </cell>
          <cell r="G23">
            <v>0</v>
          </cell>
        </row>
        <row r="24">
          <cell r="A24">
            <v>39692</v>
          </cell>
          <cell r="B24" t="str">
            <v>Year 1</v>
          </cell>
          <cell r="C24">
            <v>1</v>
          </cell>
          <cell r="D24">
            <v>0</v>
          </cell>
          <cell r="E24">
            <v>2</v>
          </cell>
          <cell r="F24">
            <v>1125000</v>
          </cell>
          <cell r="G24">
            <v>1093987.4362342092</v>
          </cell>
        </row>
        <row r="25">
          <cell r="A25">
            <v>39783</v>
          </cell>
          <cell r="B25" t="str">
            <v>Year 1</v>
          </cell>
          <cell r="C25">
            <v>1</v>
          </cell>
          <cell r="D25">
            <v>1</v>
          </cell>
          <cell r="E25">
            <v>3</v>
          </cell>
          <cell r="F25">
            <v>1125000</v>
          </cell>
          <cell r="G25">
            <v>1078803.2357783113</v>
          </cell>
        </row>
        <row r="26">
          <cell r="A26">
            <v>39873</v>
          </cell>
          <cell r="B26" t="str">
            <v>Year 2</v>
          </cell>
          <cell r="C26">
            <v>2</v>
          </cell>
          <cell r="D26">
            <v>0</v>
          </cell>
          <cell r="E26">
            <v>4</v>
          </cell>
          <cell r="F26">
            <v>1153125</v>
          </cell>
          <cell r="G26">
            <v>1090425.5319148938</v>
          </cell>
        </row>
        <row r="27">
          <cell r="A27">
            <v>39965</v>
          </cell>
          <cell r="B27" t="str">
            <v>Year 2</v>
          </cell>
          <cell r="C27">
            <v>2</v>
          </cell>
          <cell r="D27">
            <v>0</v>
          </cell>
          <cell r="E27">
            <v>5</v>
          </cell>
          <cell r="F27">
            <v>1153125</v>
          </cell>
          <cell r="G27">
            <v>1075290.7695671476</v>
          </cell>
        </row>
        <row r="28">
          <cell r="A28">
            <v>40057</v>
          </cell>
          <cell r="B28" t="str">
            <v>Year 2</v>
          </cell>
          <cell r="C28">
            <v>2</v>
          </cell>
          <cell r="D28">
            <v>0</v>
          </cell>
          <cell r="E28">
            <v>6</v>
          </cell>
          <cell r="F28">
            <v>1153125</v>
          </cell>
          <cell r="G28">
            <v>1060366.0729456877</v>
          </cell>
        </row>
        <row r="29">
          <cell r="A29">
            <v>40148</v>
          </cell>
          <cell r="B29" t="str">
            <v>Year 2</v>
          </cell>
          <cell r="C29">
            <v>2</v>
          </cell>
          <cell r="D29">
            <v>1</v>
          </cell>
          <cell r="E29">
            <v>7</v>
          </cell>
          <cell r="F29">
            <v>1153125</v>
          </cell>
          <cell r="G29">
            <v>1045648.5264045098</v>
          </cell>
        </row>
        <row r="30">
          <cell r="A30">
            <v>40238</v>
          </cell>
          <cell r="B30" t="str">
            <v>Year 3</v>
          </cell>
          <cell r="C30">
            <v>3</v>
          </cell>
          <cell r="D30">
            <v>0</v>
          </cell>
          <cell r="E30">
            <v>8</v>
          </cell>
          <cell r="F30">
            <v>1181953.125</v>
          </cell>
          <cell r="G30">
            <v>1056913.6361350035</v>
          </cell>
        </row>
        <row r="31">
          <cell r="A31">
            <v>40330</v>
          </cell>
          <cell r="B31" t="str">
            <v>Year 3</v>
          </cell>
          <cell r="C31">
            <v>3</v>
          </cell>
          <cell r="D31">
            <v>0</v>
          </cell>
          <cell r="E31">
            <v>9</v>
          </cell>
          <cell r="F31">
            <v>1181953.125</v>
          </cell>
          <cell r="G31">
            <v>1042244.0083274952</v>
          </cell>
        </row>
        <row r="32">
          <cell r="A32">
            <v>40422</v>
          </cell>
          <cell r="B32" t="str">
            <v>Year 3</v>
          </cell>
          <cell r="C32">
            <v>3</v>
          </cell>
          <cell r="D32">
            <v>0</v>
          </cell>
          <cell r="E32">
            <v>10</v>
          </cell>
          <cell r="F32">
            <v>1181953.125</v>
          </cell>
          <cell r="G32">
            <v>1027777.9903256074</v>
          </cell>
        </row>
        <row r="33">
          <cell r="A33">
            <v>40513</v>
          </cell>
          <cell r="B33" t="str">
            <v>Year 3</v>
          </cell>
          <cell r="C33">
            <v>3</v>
          </cell>
          <cell r="D33">
            <v>1</v>
          </cell>
          <cell r="E33">
            <v>11</v>
          </cell>
          <cell r="F33">
            <v>1181953.125</v>
          </cell>
          <cell r="G33">
            <v>1013512.7560894777</v>
          </cell>
        </row>
        <row r="34">
          <cell r="A34">
            <v>40603</v>
          </cell>
          <cell r="B34" t="str">
            <v>Year 4</v>
          </cell>
          <cell r="C34">
            <v>4</v>
          </cell>
          <cell r="D34">
            <v>0</v>
          </cell>
          <cell r="E34">
            <v>12</v>
          </cell>
          <cell r="F34">
            <v>1211501.953125</v>
          </cell>
          <cell r="G34">
            <v>1024431.6567738805</v>
          </cell>
        </row>
        <row r="35">
          <cell r="A35">
            <v>40695</v>
          </cell>
          <cell r="B35" t="str">
            <v>Year 4</v>
          </cell>
          <cell r="C35">
            <v>4</v>
          </cell>
          <cell r="D35">
            <v>0</v>
          </cell>
          <cell r="E35">
            <v>13</v>
          </cell>
          <cell r="F35">
            <v>1211501.953125</v>
          </cell>
          <cell r="G35">
            <v>1010212.8685916623</v>
          </cell>
        </row>
        <row r="36">
          <cell r="A36">
            <v>40787</v>
          </cell>
          <cell r="B36" t="str">
            <v>Year 4</v>
          </cell>
          <cell r="C36">
            <v>4</v>
          </cell>
          <cell r="D36">
            <v>0</v>
          </cell>
          <cell r="E36">
            <v>14</v>
          </cell>
          <cell r="F36">
            <v>1211501.953125</v>
          </cell>
          <cell r="G36">
            <v>996191.43270330748</v>
          </cell>
        </row>
        <row r="37">
          <cell r="A37">
            <v>40878</v>
          </cell>
          <cell r="B37" t="str">
            <v>Year 4</v>
          </cell>
          <cell r="C37">
            <v>4</v>
          </cell>
          <cell r="D37">
            <v>1</v>
          </cell>
          <cell r="E37">
            <v>15</v>
          </cell>
          <cell r="F37">
            <v>1211501.953125</v>
          </cell>
          <cell r="G37">
            <v>982364.60992124327</v>
          </cell>
        </row>
        <row r="38">
          <cell r="A38">
            <v>40969</v>
          </cell>
          <cell r="B38" t="str">
            <v>Year 5</v>
          </cell>
          <cell r="C38">
            <v>5</v>
          </cell>
          <cell r="D38">
            <v>0</v>
          </cell>
          <cell r="E38">
            <v>16</v>
          </cell>
          <cell r="F38">
            <v>1241789.501953125</v>
          </cell>
          <cell r="G38">
            <v>992947.94155387941</v>
          </cell>
        </row>
        <row r="39">
          <cell r="A39">
            <v>41061</v>
          </cell>
          <cell r="B39" t="str">
            <v>Year 5</v>
          </cell>
          <cell r="C39">
            <v>5</v>
          </cell>
          <cell r="D39">
            <v>0</v>
          </cell>
          <cell r="E39">
            <v>17</v>
          </cell>
          <cell r="F39">
            <v>1241789.501953125</v>
          </cell>
          <cell r="G39">
            <v>979166.13740563008</v>
          </cell>
        </row>
        <row r="40">
          <cell r="A40">
            <v>41153</v>
          </cell>
          <cell r="B40" t="str">
            <v>Year 5</v>
          </cell>
          <cell r="C40">
            <v>5</v>
          </cell>
          <cell r="D40">
            <v>0</v>
          </cell>
          <cell r="E40">
            <v>18</v>
          </cell>
          <cell r="F40">
            <v>1241789.501953125</v>
          </cell>
          <cell r="G40">
            <v>965575.62035072362</v>
          </cell>
        </row>
        <row r="41">
          <cell r="A41">
            <v>41244</v>
          </cell>
          <cell r="B41" t="str">
            <v>Year 5</v>
          </cell>
          <cell r="C41">
            <v>5</v>
          </cell>
          <cell r="D41">
            <v>1</v>
          </cell>
          <cell r="E41">
            <v>19</v>
          </cell>
          <cell r="F41">
            <v>1241789.501953125</v>
          </cell>
          <cell r="G41">
            <v>952173.73538465658</v>
          </cell>
        </row>
        <row r="42">
          <cell r="A42">
            <v>41334</v>
          </cell>
          <cell r="B42" t="str">
            <v>Year 6</v>
          </cell>
          <cell r="C42">
            <v>6</v>
          </cell>
          <cell r="D42">
            <v>0</v>
          </cell>
          <cell r="E42">
            <v>20</v>
          </cell>
          <cell r="F42">
            <v>1272834.2395019531</v>
          </cell>
          <cell r="G42">
            <v>962431.81096238922</v>
          </cell>
        </row>
        <row r="43">
          <cell r="A43">
            <v>41426</v>
          </cell>
          <cell r="B43" t="str">
            <v>Year 6</v>
          </cell>
          <cell r="C43">
            <v>6</v>
          </cell>
          <cell r="D43">
            <v>0</v>
          </cell>
          <cell r="E43">
            <v>21</v>
          </cell>
          <cell r="F43">
            <v>1272834.2395019531</v>
          </cell>
          <cell r="G43">
            <v>949073.56107874319</v>
          </cell>
        </row>
        <row r="44">
          <cell r="A44">
            <v>41518</v>
          </cell>
          <cell r="B44" t="str">
            <v>Year 6</v>
          </cell>
          <cell r="C44">
            <v>6</v>
          </cell>
          <cell r="D44">
            <v>0</v>
          </cell>
          <cell r="E44">
            <v>22</v>
          </cell>
          <cell r="F44">
            <v>1272834.2395019531</v>
          </cell>
          <cell r="G44">
            <v>935900.71948888106</v>
          </cell>
        </row>
        <row r="45">
          <cell r="A45">
            <v>41609</v>
          </cell>
          <cell r="B45" t="str">
            <v>Year 6</v>
          </cell>
          <cell r="C45">
            <v>6</v>
          </cell>
          <cell r="D45">
            <v>1</v>
          </cell>
          <cell r="E45">
            <v>23</v>
          </cell>
          <cell r="F45">
            <v>1272834.2395019531</v>
          </cell>
          <cell r="G45">
            <v>922910.71278418251</v>
          </cell>
        </row>
        <row r="46">
          <cell r="A46">
            <v>41699</v>
          </cell>
          <cell r="B46" t="str">
            <v>Year 7</v>
          </cell>
          <cell r="C46">
            <v>7</v>
          </cell>
          <cell r="D46">
            <v>0</v>
          </cell>
          <cell r="E46">
            <v>24</v>
          </cell>
          <cell r="F46">
            <v>1304655.095489502</v>
          </cell>
          <cell r="G46">
            <v>932853.52835598006</v>
          </cell>
        </row>
        <row r="47">
          <cell r="A47">
            <v>41791</v>
          </cell>
          <cell r="B47" t="str">
            <v>Year 7</v>
          </cell>
          <cell r="C47">
            <v>7</v>
          </cell>
          <cell r="D47">
            <v>0</v>
          </cell>
          <cell r="E47">
            <v>25</v>
          </cell>
          <cell r="F47">
            <v>1304655.095489502</v>
          </cell>
          <cell r="G47">
            <v>919905.81570280064</v>
          </cell>
        </row>
        <row r="48">
          <cell r="A48">
            <v>41883</v>
          </cell>
          <cell r="B48" t="str">
            <v>Year 7</v>
          </cell>
          <cell r="C48">
            <v>7</v>
          </cell>
          <cell r="D48">
            <v>0</v>
          </cell>
          <cell r="E48">
            <v>26</v>
          </cell>
          <cell r="F48">
            <v>1304655.095489502</v>
          </cell>
          <cell r="G48">
            <v>907137.81321617321</v>
          </cell>
        </row>
        <row r="49">
          <cell r="A49">
            <v>41974</v>
          </cell>
          <cell r="B49" t="str">
            <v>Year 7</v>
          </cell>
          <cell r="C49">
            <v>7</v>
          </cell>
          <cell r="D49">
            <v>1</v>
          </cell>
          <cell r="E49">
            <v>27</v>
          </cell>
          <cell r="F49">
            <v>1304655.095489502</v>
          </cell>
          <cell r="G49">
            <v>894547.02657568536</v>
          </cell>
        </row>
        <row r="50">
          <cell r="A50">
            <v>42064</v>
          </cell>
          <cell r="B50" t="str">
            <v>Year 8</v>
          </cell>
          <cell r="C50">
            <v>8</v>
          </cell>
          <cell r="D50">
            <v>0</v>
          </cell>
          <cell r="E50">
            <v>28</v>
          </cell>
          <cell r="F50">
            <v>1337271.4728767395</v>
          </cell>
          <cell r="G50">
            <v>904184.27098333777</v>
          </cell>
        </row>
        <row r="51">
          <cell r="A51">
            <v>42156</v>
          </cell>
          <cell r="B51" t="str">
            <v>Year 8</v>
          </cell>
          <cell r="C51">
            <v>8</v>
          </cell>
          <cell r="D51">
            <v>0</v>
          </cell>
          <cell r="E51">
            <v>29</v>
          </cell>
          <cell r="F51">
            <v>1337271.4728767395</v>
          </cell>
          <cell r="G51">
            <v>891634.47857718286</v>
          </cell>
        </row>
        <row r="52">
          <cell r="A52">
            <v>42248</v>
          </cell>
          <cell r="B52" t="str">
            <v>Year 8</v>
          </cell>
          <cell r="C52">
            <v>8</v>
          </cell>
          <cell r="D52">
            <v>0</v>
          </cell>
          <cell r="E52">
            <v>30</v>
          </cell>
          <cell r="F52">
            <v>1337271.4728767395</v>
          </cell>
          <cell r="G52">
            <v>879258.87333009695</v>
          </cell>
        </row>
        <row r="53">
          <cell r="A53">
            <v>42339</v>
          </cell>
          <cell r="B53" t="str">
            <v>Year 8</v>
          </cell>
          <cell r="C53">
            <v>8</v>
          </cell>
          <cell r="D53">
            <v>1</v>
          </cell>
          <cell r="E53">
            <v>31</v>
          </cell>
          <cell r="F53">
            <v>1337271.4728767395</v>
          </cell>
          <cell r="G53">
            <v>867055.0375792695</v>
          </cell>
        </row>
        <row r="54">
          <cell r="A54">
            <v>42430</v>
          </cell>
          <cell r="B54" t="str">
            <v>Year 9</v>
          </cell>
          <cell r="C54">
            <v>9</v>
          </cell>
          <cell r="D54">
            <v>0</v>
          </cell>
          <cell r="E54">
            <v>32</v>
          </cell>
          <cell r="F54">
            <v>1370703.2596986578</v>
          </cell>
          <cell r="G54">
            <v>876396.10189874331</v>
          </cell>
        </row>
        <row r="55">
          <cell r="A55">
            <v>42522</v>
          </cell>
          <cell r="B55" t="str">
            <v>Year 9</v>
          </cell>
          <cell r="C55">
            <v>9</v>
          </cell>
          <cell r="D55">
            <v>0</v>
          </cell>
          <cell r="E55">
            <v>33</v>
          </cell>
          <cell r="F55">
            <v>1370703.2596986578</v>
          </cell>
          <cell r="G55">
            <v>864232.00051216281</v>
          </cell>
        </row>
        <row r="56">
          <cell r="A56">
            <v>42614</v>
          </cell>
          <cell r="B56" t="str">
            <v>Year 9</v>
          </cell>
          <cell r="C56">
            <v>9</v>
          </cell>
          <cell r="D56">
            <v>0</v>
          </cell>
          <cell r="E56">
            <v>34</v>
          </cell>
          <cell r="F56">
            <v>1370703.2596986578</v>
          </cell>
          <cell r="G56">
            <v>852236.73301498743</v>
          </cell>
        </row>
        <row r="57">
          <cell r="A57">
            <v>42705</v>
          </cell>
          <cell r="B57" t="str">
            <v>Year 9</v>
          </cell>
          <cell r="C57">
            <v>9</v>
          </cell>
          <cell r="D57">
            <v>1</v>
          </cell>
          <cell r="E57">
            <v>35</v>
          </cell>
          <cell r="F57">
            <v>1370703.2596986578</v>
          </cell>
          <cell r="G57">
            <v>840407.95604610036</v>
          </cell>
        </row>
        <row r="58">
          <cell r="A58">
            <v>42795</v>
          </cell>
          <cell r="B58" t="str">
            <v>Year 10</v>
          </cell>
          <cell r="C58">
            <v>10</v>
          </cell>
          <cell r="D58">
            <v>0</v>
          </cell>
          <cell r="E58">
            <v>36</v>
          </cell>
          <cell r="F58">
            <v>1404970.8411911242</v>
          </cell>
          <cell r="G58">
            <v>849461.94273873465</v>
          </cell>
        </row>
        <row r="59">
          <cell r="A59">
            <v>42887</v>
          </cell>
          <cell r="B59" t="str">
            <v>Year 10</v>
          </cell>
          <cell r="C59">
            <v>10</v>
          </cell>
          <cell r="D59">
            <v>0</v>
          </cell>
          <cell r="E59">
            <v>37</v>
          </cell>
          <cell r="F59">
            <v>1404970.8411911242</v>
          </cell>
          <cell r="G59">
            <v>837671.67898342025</v>
          </cell>
        </row>
        <row r="60">
          <cell r="A60">
            <v>42979</v>
          </cell>
          <cell r="B60" t="str">
            <v>Year 10</v>
          </cell>
          <cell r="C60">
            <v>10</v>
          </cell>
          <cell r="D60">
            <v>0</v>
          </cell>
          <cell r="E60">
            <v>38</v>
          </cell>
          <cell r="F60">
            <v>1404970.8411911242</v>
          </cell>
          <cell r="G60">
            <v>826045.06036913686</v>
          </cell>
        </row>
        <row r="61">
          <cell r="A61">
            <v>43070</v>
          </cell>
          <cell r="B61" t="str">
            <v>Year 10</v>
          </cell>
          <cell r="C61">
            <v>10</v>
          </cell>
          <cell r="D61">
            <v>1</v>
          </cell>
          <cell r="E61">
            <v>39</v>
          </cell>
          <cell r="F61">
            <v>1404970.8411911242</v>
          </cell>
          <cell r="G61">
            <v>814579.81555295782</v>
          </cell>
        </row>
        <row r="62">
          <cell r="A62">
            <v>43160</v>
          </cell>
          <cell r="B62" t="str">
            <v>Year 11</v>
          </cell>
          <cell r="C62">
            <v>11</v>
          </cell>
          <cell r="D62">
            <v>0</v>
          </cell>
          <cell r="E62">
            <v>40</v>
          </cell>
          <cell r="F62">
            <v>1440095.1122209022</v>
          </cell>
          <cell r="G62">
            <v>823355.54733541654</v>
          </cell>
        </row>
        <row r="63">
          <cell r="A63">
            <v>43252</v>
          </cell>
          <cell r="B63" t="str">
            <v>Year 11</v>
          </cell>
          <cell r="C63">
            <v>11</v>
          </cell>
          <cell r="D63">
            <v>0</v>
          </cell>
          <cell r="E63">
            <v>41</v>
          </cell>
          <cell r="F63">
            <v>1440095.1122209022</v>
          </cell>
          <cell r="G63">
            <v>811927.63211158942</v>
          </cell>
        </row>
        <row r="64">
          <cell r="A64">
            <v>43344</v>
          </cell>
          <cell r="B64" t="str">
            <v>Year 11</v>
          </cell>
          <cell r="C64">
            <v>11</v>
          </cell>
          <cell r="D64">
            <v>0</v>
          </cell>
          <cell r="E64">
            <v>42</v>
          </cell>
          <cell r="F64">
            <v>1440095.1122209022</v>
          </cell>
          <cell r="G64">
            <v>800658.33274549909</v>
          </cell>
        </row>
        <row r="65">
          <cell r="A65">
            <v>43435</v>
          </cell>
          <cell r="B65" t="str">
            <v>Year 11</v>
          </cell>
          <cell r="C65">
            <v>11</v>
          </cell>
          <cell r="D65">
            <v>1</v>
          </cell>
          <cell r="E65">
            <v>43</v>
          </cell>
          <cell r="F65">
            <v>1440095.1122209022</v>
          </cell>
          <cell r="G65">
            <v>789545.44769908441</v>
          </cell>
        </row>
        <row r="66">
          <cell r="A66">
            <v>43525</v>
          </cell>
          <cell r="B66" t="str">
            <v>Year 12</v>
          </cell>
          <cell r="C66">
            <v>12</v>
          </cell>
          <cell r="D66">
            <v>0</v>
          </cell>
          <cell r="E66">
            <v>44</v>
          </cell>
          <cell r="F66">
            <v>1476097.4900264246</v>
          </cell>
          <cell r="G66">
            <v>798051.47614071111</v>
          </cell>
        </row>
        <row r="67">
          <cell r="A67">
            <v>43617</v>
          </cell>
          <cell r="B67" t="str">
            <v>Year 12</v>
          </cell>
          <cell r="C67">
            <v>12</v>
          </cell>
          <cell r="D67">
            <v>0</v>
          </cell>
          <cell r="E67">
            <v>45</v>
          </cell>
          <cell r="F67">
            <v>1476097.4900264246</v>
          </cell>
          <cell r="G67">
            <v>786974.77344149328</v>
          </cell>
        </row>
        <row r="68">
          <cell r="A68">
            <v>43709</v>
          </cell>
          <cell r="B68" t="str">
            <v>Year 12</v>
          </cell>
          <cell r="C68">
            <v>12</v>
          </cell>
          <cell r="D68">
            <v>0</v>
          </cell>
          <cell r="E68">
            <v>46</v>
          </cell>
          <cell r="F68">
            <v>1476097.4900264246</v>
          </cell>
          <cell r="G68">
            <v>776051.81188098015</v>
          </cell>
        </row>
        <row r="69">
          <cell r="A69">
            <v>43800</v>
          </cell>
          <cell r="B69" t="str">
            <v>Year 12</v>
          </cell>
          <cell r="C69">
            <v>12</v>
          </cell>
          <cell r="D69">
            <v>1</v>
          </cell>
          <cell r="E69">
            <v>47</v>
          </cell>
          <cell r="F69">
            <v>1476097.4900264246</v>
          </cell>
          <cell r="G69">
            <v>765280.45758067281</v>
          </cell>
        </row>
        <row r="70">
          <cell r="A70">
            <v>43891</v>
          </cell>
          <cell r="B70" t="str">
            <v>Year 13</v>
          </cell>
          <cell r="C70">
            <v>13</v>
          </cell>
          <cell r="D70">
            <v>0</v>
          </cell>
          <cell r="E70">
            <v>48</v>
          </cell>
          <cell r="F70">
            <v>1512999.9272770851</v>
          </cell>
          <cell r="G70">
            <v>773525.07143662299</v>
          </cell>
        </row>
        <row r="71">
          <cell r="A71">
            <v>43983</v>
          </cell>
          <cell r="B71" t="str">
            <v>Year 13</v>
          </cell>
          <cell r="C71">
            <v>13</v>
          </cell>
          <cell r="D71">
            <v>0</v>
          </cell>
          <cell r="E71">
            <v>49</v>
          </cell>
          <cell r="F71">
            <v>1512999.9272770851</v>
          </cell>
          <cell r="G71">
            <v>762788.78749648284</v>
          </cell>
        </row>
        <row r="72">
          <cell r="A72">
            <v>44075</v>
          </cell>
          <cell r="B72" t="str">
            <v>Year 13</v>
          </cell>
          <cell r="C72">
            <v>13</v>
          </cell>
          <cell r="D72">
            <v>0</v>
          </cell>
          <cell r="E72">
            <v>50</v>
          </cell>
          <cell r="F72">
            <v>1512999.9272770851</v>
          </cell>
          <cell r="G72">
            <v>752201.51979007525</v>
          </cell>
        </row>
        <row r="73">
          <cell r="A73">
            <v>44166</v>
          </cell>
          <cell r="B73" t="str">
            <v>Year 13</v>
          </cell>
          <cell r="C73">
            <v>13</v>
          </cell>
          <cell r="D73">
            <v>1</v>
          </cell>
          <cell r="E73">
            <v>51</v>
          </cell>
          <cell r="F73">
            <v>1512999.9272770851</v>
          </cell>
          <cell r="G73">
            <v>741761.20001909183</v>
          </cell>
        </row>
        <row r="74">
          <cell r="A74">
            <v>44256</v>
          </cell>
          <cell r="B74" t="str">
            <v>Year 14</v>
          </cell>
          <cell r="C74">
            <v>14</v>
          </cell>
          <cell r="D74">
            <v>0</v>
          </cell>
          <cell r="E74">
            <v>52</v>
          </cell>
          <cell r="F74">
            <v>1550824.9254590122</v>
          </cell>
          <cell r="G74">
            <v>749752.43330736517</v>
          </cell>
        </row>
        <row r="75">
          <cell r="A75">
            <v>44348</v>
          </cell>
          <cell r="B75" t="str">
            <v>Year 14</v>
          </cell>
          <cell r="C75">
            <v>14</v>
          </cell>
          <cell r="D75">
            <v>0</v>
          </cell>
          <cell r="E75">
            <v>53</v>
          </cell>
          <cell r="F75">
            <v>1550824.9254590122</v>
          </cell>
          <cell r="G75">
            <v>739346.10608406144</v>
          </cell>
        </row>
        <row r="76">
          <cell r="A76">
            <v>44440</v>
          </cell>
          <cell r="B76" t="str">
            <v>Year 14</v>
          </cell>
          <cell r="C76">
            <v>14</v>
          </cell>
          <cell r="D76">
            <v>0</v>
          </cell>
          <cell r="E76">
            <v>54</v>
          </cell>
          <cell r="F76">
            <v>1550824.9254590122</v>
          </cell>
          <cell r="G76">
            <v>729084.21539936389</v>
          </cell>
        </row>
        <row r="77">
          <cell r="A77">
            <v>44531</v>
          </cell>
          <cell r="B77" t="str">
            <v>Year 14</v>
          </cell>
          <cell r="C77">
            <v>14</v>
          </cell>
          <cell r="D77">
            <v>1</v>
          </cell>
          <cell r="E77">
            <v>55</v>
          </cell>
          <cell r="F77">
            <v>1550824.9254590122</v>
          </cell>
          <cell r="G77">
            <v>718964.75651968713</v>
          </cell>
        </row>
        <row r="78">
          <cell r="A78">
            <v>44621</v>
          </cell>
          <cell r="B78" t="str">
            <v>Year 15</v>
          </cell>
          <cell r="C78">
            <v>15</v>
          </cell>
          <cell r="D78">
            <v>0</v>
          </cell>
          <cell r="E78">
            <v>56</v>
          </cell>
          <cell r="F78">
            <v>1589595.5485954874</v>
          </cell>
          <cell r="G78">
            <v>726710.39634992823</v>
          </cell>
        </row>
        <row r="79">
          <cell r="A79">
            <v>44713</v>
          </cell>
          <cell r="B79" t="str">
            <v>Year 15</v>
          </cell>
          <cell r="C79">
            <v>15</v>
          </cell>
          <cell r="D79">
            <v>0</v>
          </cell>
          <cell r="E79">
            <v>57</v>
          </cell>
          <cell r="F79">
            <v>1589595.5485954874</v>
          </cell>
          <cell r="G79">
            <v>716623.88532970473</v>
          </cell>
        </row>
        <row r="80">
          <cell r="A80">
            <v>44805</v>
          </cell>
          <cell r="B80" t="str">
            <v>Year 15</v>
          </cell>
          <cell r="C80">
            <v>15</v>
          </cell>
          <cell r="D80">
            <v>0</v>
          </cell>
          <cell r="E80">
            <v>58</v>
          </cell>
          <cell r="F80">
            <v>1589595.5485954874</v>
          </cell>
          <cell r="G80">
            <v>706677.37190009258</v>
          </cell>
        </row>
        <row r="81">
          <cell r="A81">
            <v>44896</v>
          </cell>
          <cell r="B81" t="str">
            <v>Year 15</v>
          </cell>
          <cell r="C81">
            <v>15</v>
          </cell>
          <cell r="D81">
            <v>1</v>
          </cell>
          <cell r="E81">
            <v>59</v>
          </cell>
          <cell r="F81">
            <v>1589595.5485954874</v>
          </cell>
          <cell r="G81">
            <v>696868.9129387039</v>
          </cell>
        </row>
        <row r="82">
          <cell r="A82">
            <v>44986</v>
          </cell>
          <cell r="B82" t="str">
            <v>Year 16</v>
          </cell>
          <cell r="C82">
            <v>16</v>
          </cell>
          <cell r="D82">
            <v>0</v>
          </cell>
          <cell r="E82">
            <v>60</v>
          </cell>
          <cell r="F82">
            <v>1629335.4373103743</v>
          </cell>
          <cell r="G82">
            <v>704376.50710040331</v>
          </cell>
        </row>
        <row r="83">
          <cell r="A83">
            <v>45078</v>
          </cell>
          <cell r="B83" t="str">
            <v>Year 16</v>
          </cell>
          <cell r="C83">
            <v>16</v>
          </cell>
          <cell r="D83">
            <v>0</v>
          </cell>
          <cell r="E83">
            <v>61</v>
          </cell>
          <cell r="F83">
            <v>1629335.4373103743</v>
          </cell>
          <cell r="G83">
            <v>694599.98341649887</v>
          </cell>
        </row>
        <row r="84">
          <cell r="A84">
            <v>45170</v>
          </cell>
          <cell r="B84" t="str">
            <v>Year 16</v>
          </cell>
          <cell r="C84">
            <v>16</v>
          </cell>
          <cell r="D84">
            <v>0</v>
          </cell>
          <cell r="E84">
            <v>62</v>
          </cell>
          <cell r="F84">
            <v>1629335.4373103743</v>
          </cell>
          <cell r="G84">
            <v>684959.15479677997</v>
          </cell>
        </row>
        <row r="85">
          <cell r="A85">
            <v>45261</v>
          </cell>
          <cell r="B85" t="str">
            <v>Year 16</v>
          </cell>
          <cell r="C85">
            <v>16</v>
          </cell>
          <cell r="D85">
            <v>1</v>
          </cell>
          <cell r="E85">
            <v>63</v>
          </cell>
          <cell r="F85">
            <v>1629335.4373103743</v>
          </cell>
          <cell r="G85">
            <v>675452.13783656876</v>
          </cell>
        </row>
        <row r="86">
          <cell r="A86">
            <v>45352</v>
          </cell>
          <cell r="B86" t="str">
            <v>Year 17</v>
          </cell>
          <cell r="C86">
            <v>17</v>
          </cell>
          <cell r="D86">
            <v>0</v>
          </cell>
          <cell r="E86">
            <v>64</v>
          </cell>
          <cell r="F86">
            <v>1670068.8232431335</v>
          </cell>
          <cell r="G86">
            <v>682729.00215405505</v>
          </cell>
        </row>
        <row r="87">
          <cell r="A87">
            <v>45444</v>
          </cell>
          <cell r="B87" t="str">
            <v>Year 17</v>
          </cell>
          <cell r="C87">
            <v>17</v>
          </cell>
          <cell r="D87">
            <v>0</v>
          </cell>
          <cell r="E87">
            <v>65</v>
          </cell>
          <cell r="F87">
            <v>1670068.8232431335</v>
          </cell>
          <cell r="G87">
            <v>673252.93900889938</v>
          </cell>
        </row>
        <row r="88">
          <cell r="A88">
            <v>45536</v>
          </cell>
          <cell r="B88" t="str">
            <v>Year 17</v>
          </cell>
          <cell r="C88">
            <v>17</v>
          </cell>
          <cell r="D88">
            <v>0</v>
          </cell>
          <cell r="E88">
            <v>66</v>
          </cell>
          <cell r="F88">
            <v>1670068.8232431335</v>
          </cell>
          <cell r="G88">
            <v>663908.4006304486</v>
          </cell>
        </row>
        <row r="89">
          <cell r="A89">
            <v>45627</v>
          </cell>
          <cell r="B89" t="str">
            <v>Year 17</v>
          </cell>
          <cell r="C89">
            <v>17</v>
          </cell>
          <cell r="D89">
            <v>1</v>
          </cell>
          <cell r="E89">
            <v>67</v>
          </cell>
          <cell r="F89">
            <v>1670068.8232431335</v>
          </cell>
          <cell r="G89">
            <v>654693.56149643764</v>
          </cell>
        </row>
        <row r="90">
          <cell r="A90">
            <v>45717</v>
          </cell>
          <cell r="B90" t="str">
            <v>Year 18</v>
          </cell>
          <cell r="C90">
            <v>18</v>
          </cell>
          <cell r="D90">
            <v>0</v>
          </cell>
          <cell r="E90">
            <v>68</v>
          </cell>
          <cell r="F90">
            <v>1711820.5438242117</v>
          </cell>
          <cell r="G90">
            <v>661746.78695783112</v>
          </cell>
        </row>
        <row r="91">
          <cell r="A91">
            <v>45809</v>
          </cell>
          <cell r="B91" t="str">
            <v>Year 18</v>
          </cell>
          <cell r="C91">
            <v>18</v>
          </cell>
          <cell r="D91">
            <v>0</v>
          </cell>
          <cell r="E91">
            <v>69</v>
          </cell>
          <cell r="F91">
            <v>1711820.5438242117</v>
          </cell>
          <cell r="G91">
            <v>652561.95033959521</v>
          </cell>
        </row>
        <row r="92">
          <cell r="A92">
            <v>45901</v>
          </cell>
          <cell r="B92" t="str">
            <v>Year 18</v>
          </cell>
          <cell r="C92">
            <v>18</v>
          </cell>
          <cell r="D92">
            <v>0</v>
          </cell>
          <cell r="E92">
            <v>70</v>
          </cell>
          <cell r="F92">
            <v>1711820.5438242117</v>
          </cell>
          <cell r="G92">
            <v>643504.59635575395</v>
          </cell>
        </row>
        <row r="93">
          <cell r="A93">
            <v>45992</v>
          </cell>
          <cell r="B93" t="str">
            <v>Year 18</v>
          </cell>
          <cell r="C93">
            <v>18</v>
          </cell>
          <cell r="D93">
            <v>1</v>
          </cell>
          <cell r="E93">
            <v>71</v>
          </cell>
          <cell r="F93">
            <v>1711820.5438242117</v>
          </cell>
          <cell r="G93">
            <v>634572.95558756357</v>
          </cell>
        </row>
        <row r="94">
          <cell r="A94">
            <v>46082</v>
          </cell>
          <cell r="B94" t="str">
            <v>Year 19</v>
          </cell>
          <cell r="C94">
            <v>19</v>
          </cell>
          <cell r="D94">
            <v>0</v>
          </cell>
          <cell r="E94">
            <v>72</v>
          </cell>
          <cell r="F94">
            <v>1754616.0574198167</v>
          </cell>
          <cell r="G94">
            <v>641409.41525463539</v>
          </cell>
        </row>
        <row r="95">
          <cell r="A95">
            <v>46174</v>
          </cell>
          <cell r="B95" t="str">
            <v>Year 19</v>
          </cell>
          <cell r="C95">
            <v>19</v>
          </cell>
          <cell r="D95">
            <v>0</v>
          </cell>
          <cell r="E95">
            <v>73</v>
          </cell>
          <cell r="F95">
            <v>1754616.0574198167</v>
          </cell>
          <cell r="G95">
            <v>632506.85493908741</v>
          </cell>
        </row>
        <row r="96">
          <cell r="A96">
            <v>46266</v>
          </cell>
          <cell r="B96" t="str">
            <v>Year 19</v>
          </cell>
          <cell r="C96">
            <v>19</v>
          </cell>
          <cell r="D96">
            <v>0</v>
          </cell>
          <cell r="E96">
            <v>74</v>
          </cell>
          <cell r="F96">
            <v>1754616.0574198167</v>
          </cell>
          <cell r="G96">
            <v>623727.85935191275</v>
          </cell>
        </row>
        <row r="97">
          <cell r="A97">
            <v>46357</v>
          </cell>
          <cell r="B97" t="str">
            <v>Year 19</v>
          </cell>
          <cell r="C97">
            <v>19</v>
          </cell>
          <cell r="D97">
            <v>1</v>
          </cell>
          <cell r="E97">
            <v>75</v>
          </cell>
          <cell r="F97">
            <v>1754616.0574198167</v>
          </cell>
          <cell r="G97">
            <v>615070.71345366677</v>
          </cell>
        </row>
        <row r="98">
          <cell r="A98">
            <v>46447</v>
          </cell>
          <cell r="B98" t="str">
            <v>Year 20</v>
          </cell>
          <cell r="C98">
            <v>20</v>
          </cell>
          <cell r="D98">
            <v>0</v>
          </cell>
          <cell r="E98">
            <v>76</v>
          </cell>
          <cell r="F98">
            <v>1798481.4588553121</v>
          </cell>
          <cell r="G98">
            <v>621697.0691593393</v>
          </cell>
        </row>
        <row r="99">
          <cell r="A99">
            <v>46539</v>
          </cell>
          <cell r="B99" t="str">
            <v>Year 20</v>
          </cell>
          <cell r="C99">
            <v>20</v>
          </cell>
          <cell r="D99">
            <v>0</v>
          </cell>
          <cell r="E99">
            <v>77</v>
          </cell>
          <cell r="F99">
            <v>1798481.4588553121</v>
          </cell>
          <cell r="G99">
            <v>613068.10998824087</v>
          </cell>
        </row>
        <row r="100">
          <cell r="A100">
            <v>46631</v>
          </cell>
          <cell r="B100" t="str">
            <v>Year 20</v>
          </cell>
          <cell r="C100">
            <v>20</v>
          </cell>
          <cell r="D100">
            <v>0</v>
          </cell>
          <cell r="E100">
            <v>78</v>
          </cell>
          <cell r="F100">
            <v>1798481.4588553121</v>
          </cell>
          <cell r="G100">
            <v>604558.91804795328</v>
          </cell>
        </row>
        <row r="101">
          <cell r="A101">
            <v>46722</v>
          </cell>
          <cell r="B101" t="str">
            <v>Year 20</v>
          </cell>
          <cell r="C101">
            <v>20</v>
          </cell>
          <cell r="D101">
            <v>1</v>
          </cell>
          <cell r="E101">
            <v>79</v>
          </cell>
          <cell r="F101">
            <v>1798481.4588553121</v>
          </cell>
          <cell r="G101">
            <v>596167.83100710029</v>
          </cell>
        </row>
        <row r="102">
          <cell r="A102">
            <v>46813</v>
          </cell>
          <cell r="B102" t="str">
            <v>Year 21</v>
          </cell>
          <cell r="C102">
            <v>21</v>
          </cell>
          <cell r="D102">
            <v>0</v>
          </cell>
          <cell r="E102">
            <v>80</v>
          </cell>
          <cell r="F102">
            <v>1843443.4953266948</v>
          </cell>
          <cell r="G102">
            <v>602590.53984711366</v>
          </cell>
        </row>
        <row r="103">
          <cell r="A103">
            <v>46905</v>
          </cell>
          <cell r="B103" t="str">
            <v>Year 21</v>
          </cell>
          <cell r="C103">
            <v>21</v>
          </cell>
          <cell r="D103">
            <v>0</v>
          </cell>
          <cell r="E103">
            <v>81</v>
          </cell>
          <cell r="F103">
            <v>1843443.4953266948</v>
          </cell>
          <cell r="G103">
            <v>594226.77327465417</v>
          </cell>
        </row>
        <row r="104">
          <cell r="A104">
            <v>46997</v>
          </cell>
          <cell r="B104" t="str">
            <v>Year 21</v>
          </cell>
          <cell r="C104">
            <v>21</v>
          </cell>
          <cell r="D104">
            <v>0</v>
          </cell>
          <cell r="E104">
            <v>82</v>
          </cell>
          <cell r="F104">
            <v>1843443.4953266948</v>
          </cell>
          <cell r="G104">
            <v>585979.09314340632</v>
          </cell>
        </row>
        <row r="105">
          <cell r="A105">
            <v>47088</v>
          </cell>
          <cell r="B105" t="str">
            <v>Year 21</v>
          </cell>
          <cell r="C105">
            <v>21</v>
          </cell>
          <cell r="D105">
            <v>1</v>
          </cell>
          <cell r="E105">
            <v>83</v>
          </cell>
          <cell r="F105">
            <v>1843443.4953266948</v>
          </cell>
          <cell r="G105">
            <v>577845.88821019174</v>
          </cell>
        </row>
        <row r="106">
          <cell r="A106">
            <v>47178</v>
          </cell>
          <cell r="B106" t="str">
            <v>Year 22</v>
          </cell>
          <cell r="C106">
            <v>22</v>
          </cell>
          <cell r="D106">
            <v>0</v>
          </cell>
          <cell r="E106">
            <v>84</v>
          </cell>
          <cell r="F106">
            <v>1889529.5827098619</v>
          </cell>
          <cell r="G106">
            <v>584071.20883526385</v>
          </cell>
        </row>
        <row r="107">
          <cell r="A107">
            <v>47270</v>
          </cell>
          <cell r="B107" t="str">
            <v>Year 22</v>
          </cell>
          <cell r="C107">
            <v>22</v>
          </cell>
          <cell r="D107">
            <v>0</v>
          </cell>
          <cell r="E107">
            <v>85</v>
          </cell>
          <cell r="F107">
            <v>1889529.5827098619</v>
          </cell>
          <cell r="G107">
            <v>575964.48473429843</v>
          </cell>
        </row>
        <row r="108">
          <cell r="A108">
            <v>47362</v>
          </cell>
          <cell r="B108" t="str">
            <v>Year 22</v>
          </cell>
          <cell r="C108">
            <v>22</v>
          </cell>
          <cell r="D108">
            <v>0</v>
          </cell>
          <cell r="E108">
            <v>86</v>
          </cell>
          <cell r="F108">
            <v>1889529.5827098619</v>
          </cell>
          <cell r="G108">
            <v>567970.27940613835</v>
          </cell>
        </row>
        <row r="109">
          <cell r="A109">
            <v>47453</v>
          </cell>
          <cell r="B109" t="str">
            <v>Year 22</v>
          </cell>
          <cell r="C109">
            <v>22</v>
          </cell>
          <cell r="D109">
            <v>1</v>
          </cell>
          <cell r="E109">
            <v>87</v>
          </cell>
          <cell r="F109">
            <v>1889529.5827098619</v>
          </cell>
          <cell r="G109">
            <v>560087.03112571768</v>
          </cell>
        </row>
        <row r="110">
          <cell r="A110">
            <v>47543</v>
          </cell>
          <cell r="B110" t="str">
            <v>Year 23</v>
          </cell>
          <cell r="C110">
            <v>23</v>
          </cell>
          <cell r="D110">
            <v>0</v>
          </cell>
          <cell r="E110">
            <v>88</v>
          </cell>
          <cell r="F110">
            <v>1936767.8222776083</v>
          </cell>
          <cell r="G110">
            <v>566121.02984032664</v>
          </cell>
        </row>
        <row r="111">
          <cell r="A111">
            <v>47635</v>
          </cell>
          <cell r="B111" t="str">
            <v>Year 23</v>
          </cell>
          <cell r="C111">
            <v>23</v>
          </cell>
          <cell r="D111">
            <v>0</v>
          </cell>
          <cell r="E111">
            <v>89</v>
          </cell>
          <cell r="F111">
            <v>1936767.8222776083</v>
          </cell>
          <cell r="G111">
            <v>558263.44856043102</v>
          </cell>
        </row>
        <row r="112">
          <cell r="A112">
            <v>47727</v>
          </cell>
          <cell r="B112" t="str">
            <v>Year 23</v>
          </cell>
          <cell r="C112">
            <v>23</v>
          </cell>
          <cell r="D112">
            <v>0</v>
          </cell>
          <cell r="E112">
            <v>90</v>
          </cell>
          <cell r="F112">
            <v>1936767.8222776083</v>
          </cell>
          <cell r="G112">
            <v>550514.9280295904</v>
          </cell>
        </row>
        <row r="113">
          <cell r="A113">
            <v>47818</v>
          </cell>
          <cell r="B113" t="str">
            <v>Year 23</v>
          </cell>
          <cell r="C113">
            <v>23</v>
          </cell>
          <cell r="D113">
            <v>1</v>
          </cell>
          <cell r="E113">
            <v>91</v>
          </cell>
          <cell r="F113">
            <v>1936767.8222776083</v>
          </cell>
          <cell r="G113">
            <v>542873.95451901725</v>
          </cell>
        </row>
        <row r="114">
          <cell r="A114">
            <v>47908</v>
          </cell>
          <cell r="B114" t="str">
            <v>Year 24</v>
          </cell>
          <cell r="C114">
            <v>24</v>
          </cell>
          <cell r="D114">
            <v>0</v>
          </cell>
          <cell r="E114">
            <v>92</v>
          </cell>
          <cell r="F114">
            <v>1985187.0178345484</v>
          </cell>
          <cell r="G114">
            <v>548722.51119275158</v>
          </cell>
        </row>
        <row r="115">
          <cell r="A115">
            <v>48000</v>
          </cell>
          <cell r="B115" t="str">
            <v>Year 24</v>
          </cell>
          <cell r="C115">
            <v>24</v>
          </cell>
          <cell r="D115">
            <v>0</v>
          </cell>
          <cell r="E115">
            <v>93</v>
          </cell>
          <cell r="F115">
            <v>1985187.0178345484</v>
          </cell>
          <cell r="G115">
            <v>541106.41586235643</v>
          </cell>
        </row>
        <row r="116">
          <cell r="A116">
            <v>48092</v>
          </cell>
          <cell r="B116" t="str">
            <v>Year 24</v>
          </cell>
          <cell r="C116">
            <v>24</v>
          </cell>
          <cell r="D116">
            <v>0</v>
          </cell>
          <cell r="E116">
            <v>94</v>
          </cell>
          <cell r="F116">
            <v>1985187.0178345484</v>
          </cell>
          <cell r="G116">
            <v>533596.02953222708</v>
          </cell>
        </row>
        <row r="117">
          <cell r="A117">
            <v>48183</v>
          </cell>
          <cell r="B117" t="str">
            <v>Year 24</v>
          </cell>
          <cell r="C117">
            <v>24</v>
          </cell>
          <cell r="D117">
            <v>1</v>
          </cell>
          <cell r="E117">
            <v>95</v>
          </cell>
          <cell r="F117">
            <v>1985187.0178345484</v>
          </cell>
          <cell r="G117">
            <v>526189.88499479205</v>
          </cell>
        </row>
        <row r="118">
          <cell r="A118">
            <v>48274</v>
          </cell>
          <cell r="B118" t="str">
            <v>Year 25</v>
          </cell>
          <cell r="C118">
            <v>25</v>
          </cell>
          <cell r="D118">
            <v>0</v>
          </cell>
          <cell r="E118">
            <v>96</v>
          </cell>
          <cell r="F118">
            <v>2034816.6932804119</v>
          </cell>
          <cell r="G118">
            <v>531858.69879202871</v>
          </cell>
        </row>
        <row r="119">
          <cell r="A119">
            <v>48366</v>
          </cell>
          <cell r="B119" t="str">
            <v>Year 25</v>
          </cell>
          <cell r="C119">
            <v>25</v>
          </cell>
          <cell r="D119">
            <v>0</v>
          </cell>
          <cell r="E119">
            <v>97</v>
          </cell>
          <cell r="F119">
            <v>2034816.6932804119</v>
          </cell>
          <cell r="G119">
            <v>524476.66785713017</v>
          </cell>
        </row>
        <row r="120">
          <cell r="A120">
            <v>48458</v>
          </cell>
          <cell r="B120" t="str">
            <v>Year 25</v>
          </cell>
          <cell r="C120">
            <v>25</v>
          </cell>
          <cell r="D120">
            <v>0</v>
          </cell>
          <cell r="E120">
            <v>98</v>
          </cell>
          <cell r="F120">
            <v>2034816.6932804119</v>
          </cell>
          <cell r="G120">
            <v>517197.09718253685</v>
          </cell>
        </row>
        <row r="121">
          <cell r="A121">
            <v>48549</v>
          </cell>
          <cell r="B121" t="str">
            <v>Year 25</v>
          </cell>
          <cell r="C121">
            <v>25</v>
          </cell>
          <cell r="D121">
            <v>1</v>
          </cell>
          <cell r="E121">
            <v>99</v>
          </cell>
          <cell r="F121">
            <v>2034816.6932804119</v>
          </cell>
          <cell r="G121">
            <v>510018.56465216249</v>
          </cell>
        </row>
        <row r="122">
          <cell r="A122">
            <v>48639</v>
          </cell>
          <cell r="B122" t="str">
            <v>Year 26</v>
          </cell>
          <cell r="C122">
            <v>26</v>
          </cell>
          <cell r="D122">
            <v>0</v>
          </cell>
          <cell r="E122">
            <v>100</v>
          </cell>
          <cell r="F122">
            <v>2085687.110612422</v>
          </cell>
          <cell r="G122">
            <v>515513.15958565433</v>
          </cell>
        </row>
        <row r="123">
          <cell r="A123">
            <v>48731</v>
          </cell>
          <cell r="B123" t="str">
            <v>Year 26</v>
          </cell>
          <cell r="C123">
            <v>26</v>
          </cell>
          <cell r="D123">
            <v>0</v>
          </cell>
          <cell r="E123">
            <v>101</v>
          </cell>
          <cell r="F123">
            <v>2085687.110612422</v>
          </cell>
          <cell r="G123">
            <v>508357.99957783299</v>
          </cell>
        </row>
        <row r="124">
          <cell r="A124">
            <v>48823</v>
          </cell>
          <cell r="B124" t="str">
            <v>Year 26</v>
          </cell>
          <cell r="C124">
            <v>26</v>
          </cell>
          <cell r="D124">
            <v>0</v>
          </cell>
          <cell r="E124">
            <v>102</v>
          </cell>
          <cell r="F124">
            <v>2085687.110612422</v>
          </cell>
          <cell r="G124">
            <v>501302.1509334282</v>
          </cell>
        </row>
        <row r="125">
          <cell r="A125">
            <v>48914</v>
          </cell>
          <cell r="B125" t="str">
            <v>Year 26</v>
          </cell>
          <cell r="C125">
            <v>26</v>
          </cell>
          <cell r="D125">
            <v>1</v>
          </cell>
          <cell r="E125">
            <v>103</v>
          </cell>
          <cell r="F125">
            <v>2085687.110612422</v>
          </cell>
          <cell r="G125">
            <v>494344.23524204874</v>
          </cell>
        </row>
        <row r="126">
          <cell r="A126">
            <v>49004</v>
          </cell>
          <cell r="B126" t="str">
            <v>Year 27</v>
          </cell>
          <cell r="C126">
            <v>27</v>
          </cell>
          <cell r="D126">
            <v>0</v>
          </cell>
          <cell r="E126">
            <v>104</v>
          </cell>
          <cell r="F126">
            <v>2137829.2883777325</v>
          </cell>
          <cell r="G126">
            <v>499669.96555583511</v>
          </cell>
        </row>
        <row r="127">
          <cell r="A127">
            <v>49096</v>
          </cell>
          <cell r="B127" t="str">
            <v>Year 27</v>
          </cell>
          <cell r="C127">
            <v>27</v>
          </cell>
          <cell r="D127">
            <v>0</v>
          </cell>
          <cell r="E127">
            <v>105</v>
          </cell>
          <cell r="F127">
            <v>2137829.2883777325</v>
          </cell>
          <cell r="G127">
            <v>492734.70408253319</v>
          </cell>
        </row>
        <row r="128">
          <cell r="A128">
            <v>49188</v>
          </cell>
          <cell r="B128" t="str">
            <v>Year 27</v>
          </cell>
          <cell r="C128">
            <v>27</v>
          </cell>
          <cell r="D128">
            <v>0</v>
          </cell>
          <cell r="E128">
            <v>106</v>
          </cell>
          <cell r="F128">
            <v>2137829.2883777325</v>
          </cell>
          <cell r="G128">
            <v>485895.70185036771</v>
          </cell>
        </row>
        <row r="129">
          <cell r="A129">
            <v>49279</v>
          </cell>
          <cell r="B129" t="str">
            <v>Year 27</v>
          </cell>
          <cell r="C129">
            <v>27</v>
          </cell>
          <cell r="D129">
            <v>1</v>
          </cell>
          <cell r="E129">
            <v>107</v>
          </cell>
          <cell r="F129">
            <v>2137829.2883777325</v>
          </cell>
          <cell r="G129">
            <v>479151.62281144207</v>
          </cell>
        </row>
        <row r="130">
          <cell r="A130">
            <v>49369</v>
          </cell>
          <cell r="B130" t="str">
            <v>Year 28</v>
          </cell>
          <cell r="C130">
            <v>28</v>
          </cell>
          <cell r="D130">
            <v>0</v>
          </cell>
          <cell r="E130">
            <v>108</v>
          </cell>
          <cell r="F130">
            <v>2191275.0205871756</v>
          </cell>
          <cell r="G130">
            <v>484313.67819832725</v>
          </cell>
        </row>
        <row r="131">
          <cell r="A131">
            <v>49461</v>
          </cell>
          <cell r="B131" t="str">
            <v>Year 28</v>
          </cell>
          <cell r="C131">
            <v>28</v>
          </cell>
          <cell r="D131">
            <v>0</v>
          </cell>
          <cell r="E131">
            <v>109</v>
          </cell>
          <cell r="F131">
            <v>2191275.0205871756</v>
          </cell>
          <cell r="G131">
            <v>477591.55714855465</v>
          </cell>
        </row>
        <row r="132">
          <cell r="A132">
            <v>49553</v>
          </cell>
          <cell r="B132" t="str">
            <v>Year 28</v>
          </cell>
          <cell r="C132">
            <v>28</v>
          </cell>
          <cell r="D132">
            <v>0</v>
          </cell>
          <cell r="E132">
            <v>110</v>
          </cell>
          <cell r="F132">
            <v>2191275.0205871756</v>
          </cell>
          <cell r="G132">
            <v>470962.73701808695</v>
          </cell>
        </row>
        <row r="133">
          <cell r="A133">
            <v>49644</v>
          </cell>
          <cell r="B133" t="str">
            <v>Year 28</v>
          </cell>
          <cell r="C133">
            <v>28</v>
          </cell>
          <cell r="D133">
            <v>1</v>
          </cell>
          <cell r="E133">
            <v>111</v>
          </cell>
          <cell r="F133">
            <v>2191275.0205871756</v>
          </cell>
          <cell r="G133">
            <v>464425.92281960102</v>
          </cell>
        </row>
        <row r="134">
          <cell r="A134">
            <v>49735</v>
          </cell>
          <cell r="B134" t="str">
            <v>Year 29</v>
          </cell>
          <cell r="C134">
            <v>29</v>
          </cell>
          <cell r="D134">
            <v>0</v>
          </cell>
          <cell r="E134">
            <v>112</v>
          </cell>
          <cell r="F134">
            <v>2246056.8961018547</v>
          </cell>
          <cell r="G134">
            <v>469429.33347828401</v>
          </cell>
        </row>
        <row r="135">
          <cell r="A135">
            <v>49827</v>
          </cell>
          <cell r="B135" t="str">
            <v>Year 29</v>
          </cell>
          <cell r="C135">
            <v>29</v>
          </cell>
          <cell r="D135">
            <v>0</v>
          </cell>
          <cell r="E135">
            <v>113</v>
          </cell>
          <cell r="F135">
            <v>2246056.8961018547</v>
          </cell>
          <cell r="G135">
            <v>462913.80243713333</v>
          </cell>
        </row>
        <row r="136">
          <cell r="A136">
            <v>49919</v>
          </cell>
          <cell r="B136" t="str">
            <v>Year 29</v>
          </cell>
          <cell r="C136">
            <v>29</v>
          </cell>
          <cell r="D136">
            <v>0</v>
          </cell>
          <cell r="E136">
            <v>114</v>
          </cell>
          <cell r="F136">
            <v>2246056.8961018547</v>
          </cell>
          <cell r="G136">
            <v>456488.704911148</v>
          </cell>
        </row>
        <row r="137">
          <cell r="A137">
            <v>50010</v>
          </cell>
          <cell r="B137" t="str">
            <v>Year 29</v>
          </cell>
          <cell r="C137">
            <v>29</v>
          </cell>
          <cell r="D137">
            <v>1</v>
          </cell>
          <cell r="E137">
            <v>115</v>
          </cell>
          <cell r="F137">
            <v>2246056.8961018547</v>
          </cell>
          <cell r="G137">
            <v>450152.78571167</v>
          </cell>
        </row>
        <row r="138">
          <cell r="A138">
            <v>50100</v>
          </cell>
          <cell r="B138" t="str">
            <v>Year 30</v>
          </cell>
          <cell r="C138">
            <v>30</v>
          </cell>
          <cell r="D138">
            <v>0</v>
          </cell>
          <cell r="E138">
            <v>116</v>
          </cell>
          <cell r="F138">
            <v>2302208.318504401</v>
          </cell>
          <cell r="G138">
            <v>455002.42724845494</v>
          </cell>
        </row>
        <row r="139">
          <cell r="A139">
            <v>50192</v>
          </cell>
          <cell r="B139" t="str">
            <v>Year 30</v>
          </cell>
          <cell r="C139">
            <v>30</v>
          </cell>
          <cell r="D139">
            <v>0</v>
          </cell>
          <cell r="E139">
            <v>117</v>
          </cell>
          <cell r="F139">
            <v>2302208.318504401</v>
          </cell>
          <cell r="G139">
            <v>448687.13711400639</v>
          </cell>
        </row>
        <row r="140">
          <cell r="A140">
            <v>50284</v>
          </cell>
          <cell r="B140" t="str">
            <v>Year 30</v>
          </cell>
          <cell r="C140">
            <v>30</v>
          </cell>
          <cell r="D140">
            <v>0</v>
          </cell>
          <cell r="E140">
            <v>118</v>
          </cell>
          <cell r="F140">
            <v>2302208.318504401</v>
          </cell>
          <cell r="G140">
            <v>442459.50121411518</v>
          </cell>
        </row>
        <row r="141">
          <cell r="A141">
            <v>50375</v>
          </cell>
          <cell r="B141" t="str">
            <v>Year 30</v>
          </cell>
          <cell r="C141">
            <v>30</v>
          </cell>
          <cell r="D141">
            <v>1</v>
          </cell>
          <cell r="E141">
            <v>119</v>
          </cell>
          <cell r="F141">
            <v>2302208.318504401</v>
          </cell>
          <cell r="G141">
            <v>436318.30293566122</v>
          </cell>
        </row>
        <row r="142">
          <cell r="A142">
            <v>50465</v>
          </cell>
          <cell r="B142" t="str">
            <v>Year 31</v>
          </cell>
          <cell r="C142">
            <v>31</v>
          </cell>
          <cell r="D142">
            <v>0</v>
          </cell>
          <cell r="E142">
            <v>120</v>
          </cell>
          <cell r="F142">
            <v>2359763.5264670108</v>
          </cell>
          <cell r="G142">
            <v>441018.90111552365</v>
          </cell>
        </row>
        <row r="143">
          <cell r="A143">
            <v>50557</v>
          </cell>
          <cell r="B143" t="str">
            <v>Year 31</v>
          </cell>
          <cell r="C143">
            <v>31</v>
          </cell>
          <cell r="D143">
            <v>0</v>
          </cell>
          <cell r="E143">
            <v>121</v>
          </cell>
          <cell r="F143">
            <v>2359763.5264670108</v>
          </cell>
          <cell r="G143">
            <v>434897.6979119209</v>
          </cell>
        </row>
        <row r="144">
          <cell r="A144">
            <v>50649</v>
          </cell>
          <cell r="B144" t="str">
            <v>Year 31</v>
          </cell>
          <cell r="C144">
            <v>31</v>
          </cell>
          <cell r="D144">
            <v>0</v>
          </cell>
          <cell r="E144">
            <v>122</v>
          </cell>
          <cell r="F144">
            <v>2359763.5264670108</v>
          </cell>
          <cell r="G144">
            <v>428861.45507751108</v>
          </cell>
        </row>
        <row r="145">
          <cell r="A145">
            <v>50740</v>
          </cell>
          <cell r="B145" t="str">
            <v>Year 31</v>
          </cell>
          <cell r="C145">
            <v>31</v>
          </cell>
          <cell r="D145">
            <v>1</v>
          </cell>
          <cell r="E145">
            <v>123</v>
          </cell>
          <cell r="F145">
            <v>2359763.5264670108</v>
          </cell>
          <cell r="G145">
            <v>422908.99338917522</v>
          </cell>
        </row>
        <row r="146">
          <cell r="A146">
            <v>50830</v>
          </cell>
          <cell r="B146" t="str">
            <v>Year 32</v>
          </cell>
          <cell r="C146">
            <v>32</v>
          </cell>
          <cell r="D146">
            <v>0</v>
          </cell>
          <cell r="E146">
            <v>124</v>
          </cell>
          <cell r="F146">
            <v>2418757.6146286861</v>
          </cell>
          <cell r="G146">
            <v>427465.12874081492</v>
          </cell>
        </row>
        <row r="147">
          <cell r="A147">
            <v>50922</v>
          </cell>
          <cell r="B147" t="str">
            <v>Year 32</v>
          </cell>
          <cell r="C147">
            <v>32</v>
          </cell>
          <cell r="D147">
            <v>0</v>
          </cell>
          <cell r="E147">
            <v>125</v>
          </cell>
          <cell r="F147">
            <v>2418757.6146286861</v>
          </cell>
          <cell r="G147">
            <v>421532.0476214838</v>
          </cell>
        </row>
        <row r="148">
          <cell r="A148">
            <v>51014</v>
          </cell>
          <cell r="B148" t="str">
            <v>Year 32</v>
          </cell>
          <cell r="C148">
            <v>32</v>
          </cell>
          <cell r="D148">
            <v>0</v>
          </cell>
          <cell r="E148">
            <v>126</v>
          </cell>
          <cell r="F148">
            <v>2418757.6146286861</v>
          </cell>
          <cell r="G148">
            <v>415681.31579616916</v>
          </cell>
        </row>
        <row r="149">
          <cell r="A149">
            <v>51105</v>
          </cell>
          <cell r="B149" t="str">
            <v>Year 32</v>
          </cell>
          <cell r="C149">
            <v>32</v>
          </cell>
          <cell r="D149">
            <v>1</v>
          </cell>
          <cell r="E149">
            <v>127</v>
          </cell>
          <cell r="F149">
            <v>2418757.6146286861</v>
          </cell>
          <cell r="G149">
            <v>409911.79028265213</v>
          </cell>
        </row>
        <row r="150">
          <cell r="A150">
            <v>51196</v>
          </cell>
          <cell r="B150" t="str">
            <v>Year 33</v>
          </cell>
          <cell r="C150">
            <v>33</v>
          </cell>
          <cell r="D150">
            <v>0</v>
          </cell>
          <cell r="E150">
            <v>128</v>
          </cell>
          <cell r="F150">
            <v>2479226.5549944029</v>
          </cell>
          <cell r="G150">
            <v>414327.90256201918</v>
          </cell>
        </row>
        <row r="151">
          <cell r="A151">
            <v>51288</v>
          </cell>
          <cell r="B151" t="str">
            <v>Year 33</v>
          </cell>
          <cell r="C151">
            <v>33</v>
          </cell>
          <cell r="D151">
            <v>0</v>
          </cell>
          <cell r="E151">
            <v>129</v>
          </cell>
          <cell r="F151">
            <v>2479226.5549944029</v>
          </cell>
          <cell r="G151">
            <v>408577.16199718276</v>
          </cell>
        </row>
        <row r="152">
          <cell r="A152">
            <v>51380</v>
          </cell>
          <cell r="B152" t="str">
            <v>Year 33</v>
          </cell>
          <cell r="C152">
            <v>33</v>
          </cell>
          <cell r="D152">
            <v>0</v>
          </cell>
          <cell r="E152">
            <v>130</v>
          </cell>
          <cell r="F152">
            <v>2479226.5549944029</v>
          </cell>
          <cell r="G152">
            <v>402906.23989699612</v>
          </cell>
        </row>
        <row r="153">
          <cell r="A153">
            <v>51471</v>
          </cell>
          <cell r="B153" t="str">
            <v>Year 33</v>
          </cell>
          <cell r="C153">
            <v>33</v>
          </cell>
          <cell r="D153">
            <v>1</v>
          </cell>
          <cell r="E153">
            <v>131</v>
          </cell>
          <cell r="F153">
            <v>2479226.5549944029</v>
          </cell>
          <cell r="G153">
            <v>397314.02840635303</v>
          </cell>
        </row>
        <row r="154">
          <cell r="A154">
            <v>51561</v>
          </cell>
          <cell r="B154" t="str">
            <v>Year 34</v>
          </cell>
          <cell r="C154">
            <v>34</v>
          </cell>
          <cell r="D154">
            <v>0</v>
          </cell>
          <cell r="E154">
            <v>132</v>
          </cell>
          <cell r="F154">
            <v>2541207.2188692628</v>
          </cell>
          <cell r="G154">
            <v>401594.42092299729</v>
          </cell>
        </row>
        <row r="155">
          <cell r="A155">
            <v>51653</v>
          </cell>
          <cell r="B155" t="str">
            <v>Year 34</v>
          </cell>
          <cell r="C155">
            <v>34</v>
          </cell>
          <cell r="D155">
            <v>0</v>
          </cell>
          <cell r="E155">
            <v>133</v>
          </cell>
          <cell r="F155">
            <v>2541207.2188692628</v>
          </cell>
          <cell r="G155">
            <v>396020.41706582729</v>
          </cell>
        </row>
        <row r="156">
          <cell r="A156">
            <v>51745</v>
          </cell>
          <cell r="B156" t="str">
            <v>Year 34</v>
          </cell>
          <cell r="C156">
            <v>34</v>
          </cell>
          <cell r="D156">
            <v>0</v>
          </cell>
          <cell r="E156">
            <v>134</v>
          </cell>
          <cell r="F156">
            <v>2541207.2188692628</v>
          </cell>
          <cell r="G156">
            <v>390523.77862356597</v>
          </cell>
        </row>
        <row r="157">
          <cell r="A157">
            <v>51836</v>
          </cell>
          <cell r="B157" t="str">
            <v>Year 34</v>
          </cell>
          <cell r="C157">
            <v>34</v>
          </cell>
          <cell r="D157">
            <v>1</v>
          </cell>
          <cell r="E157">
            <v>135</v>
          </cell>
          <cell r="F157">
            <v>2541207.2188692628</v>
          </cell>
          <cell r="G157">
            <v>385103.43178866367</v>
          </cell>
        </row>
        <row r="158">
          <cell r="A158">
            <v>51926</v>
          </cell>
          <cell r="B158" t="str">
            <v>Year 35</v>
          </cell>
          <cell r="C158">
            <v>35</v>
          </cell>
          <cell r="D158">
            <v>0</v>
          </cell>
          <cell r="E158">
            <v>136</v>
          </cell>
          <cell r="F158">
            <v>2604737.3993409942</v>
          </cell>
          <cell r="G158">
            <v>389252.27559912269</v>
          </cell>
        </row>
        <row r="159">
          <cell r="A159">
            <v>52018</v>
          </cell>
          <cell r="B159" t="str">
            <v>Year 35</v>
          </cell>
          <cell r="C159">
            <v>35</v>
          </cell>
          <cell r="D159">
            <v>0</v>
          </cell>
          <cell r="E159">
            <v>137</v>
          </cell>
          <cell r="F159">
            <v>2604737.3993409942</v>
          </cell>
          <cell r="G159">
            <v>383849.57682503347</v>
          </cell>
        </row>
        <row r="160">
          <cell r="A160">
            <v>52110</v>
          </cell>
          <cell r="B160" t="str">
            <v>Year 35</v>
          </cell>
          <cell r="C160">
            <v>35</v>
          </cell>
          <cell r="D160">
            <v>0</v>
          </cell>
          <cell r="E160">
            <v>138</v>
          </cell>
          <cell r="F160">
            <v>2604737.3993409942</v>
          </cell>
          <cell r="G160">
            <v>378521.86580534762</v>
          </cell>
        </row>
        <row r="161">
          <cell r="A161">
            <v>52201</v>
          </cell>
          <cell r="B161" t="str">
            <v>Year 35</v>
          </cell>
          <cell r="C161">
            <v>35</v>
          </cell>
          <cell r="D161">
            <v>1</v>
          </cell>
          <cell r="E161">
            <v>139</v>
          </cell>
          <cell r="F161">
            <v>2604737.3993409942</v>
          </cell>
          <cell r="G161">
            <v>373268.10173369292</v>
          </cell>
        </row>
      </sheetData>
      <sheetData sheetId="25" refreshError="1"/>
      <sheetData sheetId="26" refreshError="1"/>
      <sheetData sheetId="27" refreshError="1"/>
      <sheetData sheetId="28" refreshError="1"/>
      <sheetData sheetId="29" refreshError="1">
        <row r="190">
          <cell r="J190">
            <v>39538</v>
          </cell>
          <cell r="K190">
            <v>39600</v>
          </cell>
          <cell r="L190">
            <v>39692</v>
          </cell>
          <cell r="M190">
            <v>39783</v>
          </cell>
          <cell r="N190">
            <v>39873</v>
          </cell>
          <cell r="O190">
            <v>39965</v>
          </cell>
          <cell r="P190">
            <v>40057</v>
          </cell>
          <cell r="Q190">
            <v>40148</v>
          </cell>
          <cell r="R190">
            <v>40238</v>
          </cell>
          <cell r="S190">
            <v>40330</v>
          </cell>
          <cell r="T190">
            <v>40422</v>
          </cell>
          <cell r="U190">
            <v>40513</v>
          </cell>
          <cell r="V190">
            <v>40603</v>
          </cell>
          <cell r="W190">
            <v>40695</v>
          </cell>
          <cell r="X190">
            <v>40787</v>
          </cell>
        </row>
        <row r="191">
          <cell r="J191">
            <v>31101.369863013701</v>
          </cell>
          <cell r="K191">
            <v>33000</v>
          </cell>
          <cell r="L191">
            <v>12729616.438356156</v>
          </cell>
          <cell r="M191">
            <v>12040500</v>
          </cell>
          <cell r="N191">
            <v>12213403.561643835</v>
          </cell>
          <cell r="O191">
            <v>12221850</v>
          </cell>
          <cell r="P191">
            <v>12221850</v>
          </cell>
          <cell r="Q191">
            <v>12221850</v>
          </cell>
          <cell r="R191">
            <v>12221850</v>
          </cell>
          <cell r="S191">
            <v>12221850</v>
          </cell>
          <cell r="T191">
            <v>12221850</v>
          </cell>
          <cell r="U191">
            <v>12221850</v>
          </cell>
          <cell r="V191">
            <v>12221850</v>
          </cell>
          <cell r="W191">
            <v>12221850</v>
          </cell>
          <cell r="X191">
            <v>12221850</v>
          </cell>
        </row>
      </sheetData>
      <sheetData sheetId="30" refreshError="1">
        <row r="25">
          <cell r="W25">
            <v>39538</v>
          </cell>
          <cell r="X25">
            <v>39600</v>
          </cell>
          <cell r="Y25">
            <v>39692</v>
          </cell>
          <cell r="Z25">
            <v>39783</v>
          </cell>
          <cell r="AA25">
            <v>39873</v>
          </cell>
          <cell r="AB25">
            <v>39965</v>
          </cell>
          <cell r="AC25">
            <v>40057</v>
          </cell>
          <cell r="AD25">
            <v>40148</v>
          </cell>
          <cell r="AE25">
            <v>40238</v>
          </cell>
          <cell r="AF25">
            <v>40330</v>
          </cell>
          <cell r="AG25">
            <v>40422</v>
          </cell>
          <cell r="AH25">
            <v>40513</v>
          </cell>
          <cell r="AI25">
            <v>40603</v>
          </cell>
          <cell r="AJ25">
            <v>40695</v>
          </cell>
          <cell r="AK25">
            <v>40787</v>
          </cell>
          <cell r="AL25">
            <v>40878</v>
          </cell>
        </row>
        <row r="26">
          <cell r="W26">
            <v>0</v>
          </cell>
          <cell r="X26">
            <v>3265130.495174204</v>
          </cell>
          <cell r="Y26">
            <v>11329821.749806153</v>
          </cell>
          <cell r="Z26">
            <v>11513941.983764587</v>
          </cell>
          <cell r="AA26">
            <v>11677947.644503837</v>
          </cell>
          <cell r="AB26">
            <v>11813850</v>
          </cell>
          <cell r="AC26">
            <v>11813850</v>
          </cell>
          <cell r="AD26">
            <v>11813850</v>
          </cell>
          <cell r="AE26">
            <v>11813850</v>
          </cell>
          <cell r="AF26">
            <v>11813850</v>
          </cell>
          <cell r="AG26">
            <v>11813850</v>
          </cell>
          <cell r="AH26">
            <v>11813850</v>
          </cell>
          <cell r="AI26">
            <v>11813850</v>
          </cell>
          <cell r="AJ26">
            <v>11813850</v>
          </cell>
          <cell r="AK26">
            <v>11813850</v>
          </cell>
          <cell r="AL26">
            <v>11813850</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s"/>
      <sheetName val="Tracking Register"/>
      <sheetName val="Codes"/>
      <sheetName val="Project RBS"/>
      <sheetName val="Tracking_Register"/>
      <sheetName val="Project_RBS"/>
      <sheetName val="Tracking_Register1"/>
      <sheetName val="Project_RBS1"/>
      <sheetName val="Tracking_Register2"/>
      <sheetName val="Project_RBS2"/>
      <sheetName val="Lists"/>
      <sheetName val="Tracking_Register3"/>
      <sheetName val="Project_RBS3"/>
    </sheetNames>
    <sheetDataSet>
      <sheetData sheetId="0">
        <row r="2">
          <cell r="A2" t="str">
            <v>1.  Access and egress to all work areas (safe segregation of public, staff &amp; vehicles )</v>
          </cell>
          <cell r="C2" t="str">
            <v>Open</v>
          </cell>
        </row>
        <row r="3">
          <cell r="A3" t="str">
            <v>2. Communication / Meetings (awareness of information, Notices Displayed)</v>
          </cell>
          <cell r="C3" t="str">
            <v>Closed</v>
          </cell>
        </row>
        <row r="4">
          <cell r="A4" t="str">
            <v>3. Confined Space (training permits and controls in place)</v>
          </cell>
        </row>
        <row r="5">
          <cell r="A5" t="str">
            <v>4. Electrical safety (supply cables, distribution, sockets inspection records, PAT)</v>
          </cell>
        </row>
        <row r="6">
          <cell r="A6" t="str">
            <v>5. Environment (dust control)</v>
          </cell>
        </row>
        <row r="7">
          <cell r="A7" t="str">
            <v xml:space="preserve">6. Excavations (RA, Permits, edge protection, shoring, signage &amp; access, underground services) </v>
          </cell>
        </row>
        <row r="8">
          <cell r="A8" t="str">
            <v xml:space="preserve">7. First aid provision / facilities / Occupational Health </v>
          </cell>
        </row>
        <row r="9">
          <cell r="A9" t="str">
            <v>8. Flammables / Hot work (precautions, LPG, escape routes, signage, fire plan, extinguishers, drills, methods of work)</v>
          </cell>
        </row>
        <row r="10">
          <cell r="A10" t="str">
            <v>9. Hazardous Material Management (COSHH, Hazardous materials storage, hazardous waste management, leaks / spills)</v>
          </cell>
        </row>
        <row r="11">
          <cell r="A11" t="str">
            <v xml:space="preserve">10. Housekeeping &amp; Material Management (no tripping hazards or unnecessary waste etc., closed skips, special waste segregated)             </v>
          </cell>
        </row>
        <row r="12">
          <cell r="A12" t="str">
            <v>11. Legislative / statuary requirements (labour workers hold labour cards  (sample check), insurances etc.)</v>
          </cell>
        </row>
        <row r="13">
          <cell r="A13" t="str">
            <v>12. Lifting equipment, MEWP &amp; Cranes, (good working condition, operated safely, RA, MS, licenses, competency and statuary registers)</v>
          </cell>
        </row>
        <row r="14">
          <cell r="A14" t="str">
            <v>13. Management Systems (health &amp; safety plan is is in place and is being updated/safe systems of work)</v>
          </cell>
        </row>
        <row r="15">
          <cell r="A15" t="str">
            <v>14. Manual Handling</v>
          </cell>
        </row>
        <row r="16">
          <cell r="A16" t="str">
            <v>15. Noise &amp; Vibration (sources identified and controls in place)</v>
          </cell>
        </row>
        <row r="17">
          <cell r="A17" t="str">
            <v>16. Plant &amp; Machienery, excavators, trucks, JCBs etc. (good working condition, operated safely, RA, MS, licenses, competency and statuary registers)</v>
          </cell>
        </row>
        <row r="18">
          <cell r="A18" t="str">
            <v>17. PPE (all necessary PPE worn &amp; facilities provided for storage and issue of PPE to visitors)</v>
          </cell>
        </row>
        <row r="19">
          <cell r="A19" t="str">
            <v>18. Risk Management (RA, MS, Permits, Selection, Inspections, meetings &amp; general site monitoring)</v>
          </cell>
        </row>
        <row r="20">
          <cell r="A20" t="str">
            <v>19. Scaffold &amp; Towers (tags, stability)</v>
          </cell>
        </row>
        <row r="21">
          <cell r="A21" t="str">
            <v>20. Security (Presence, barriers, fencing)</v>
          </cell>
        </row>
        <row r="22">
          <cell r="A22" t="str">
            <v>21.  Signage</v>
          </cell>
        </row>
        <row r="23">
          <cell r="A23" t="str">
            <v>22. Site Management &amp; Supervision (supervisor and applicable key duty holders on site and senior management involvement)</v>
          </cell>
        </row>
        <row r="24">
          <cell r="A24" t="str">
            <v>23. Tools &amp; Equipmment &amp; hand held tools - Abrasive wheels, grinders etc (good working condition, operated safely, competency and statuary registers)</v>
          </cell>
        </row>
        <row r="25">
          <cell r="A25" t="str">
            <v>24. Traffic management (Vehciles, Licenses, policies, pedestrain segregation, signage etc)</v>
          </cell>
        </row>
        <row r="26">
          <cell r="A26" t="str">
            <v>25. Training/Induction/Competence (all inducted including visitors, toolbox talks, task specific training, first aid records)</v>
          </cell>
        </row>
        <row r="27">
          <cell r="A27" t="str">
            <v>26. Welfare (hot/cold water, flushing toilets, food areas, accommodation, provision for Hot Working Conditions - Water, shade, working shifts)</v>
          </cell>
        </row>
        <row r="28">
          <cell r="A28" t="str">
            <v xml:space="preserve">27. Work at Height (edge protection, nets, fall arrest etc) </v>
          </cell>
        </row>
      </sheetData>
      <sheetData sheetId="1" refreshError="1"/>
      <sheetData sheetId="2" refreshError="1"/>
      <sheetData sheetId="3" refreshError="1"/>
      <sheetData sheetId="4"/>
      <sheetData sheetId="5"/>
      <sheetData sheetId="6"/>
      <sheetData sheetId="7"/>
      <sheetData sheetId="8"/>
      <sheetData sheetId="9"/>
      <sheetData sheetId="10" refreshError="1"/>
      <sheetData sheetId="11"/>
      <sheetData sheetId="1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ched-Structure"/>
      <sheetName val="BC - Final Templates"/>
      <sheetName val="RCBC Reinforcement"/>
      <sheetName val="Excavation Calculation"/>
      <sheetName val="RCBC calculation"/>
      <sheetName val="X  Miscellaneous work "/>
      <sheetName val="utility chamber"/>
      <sheetName val="Road Reinstatement"/>
      <sheetName val="IFC Summary"/>
      <sheetName val="IFB Summary "/>
      <sheetName val="Excavation Calculation (2)"/>
      <sheetName val="IFB"/>
      <sheetName val="Final"/>
    </sheetNames>
    <sheetDataSet>
      <sheetData sheetId="0"/>
      <sheetData sheetId="1">
        <row r="8">
          <cell r="S8" t="str">
            <v>FE-1</v>
          </cell>
        </row>
      </sheetData>
      <sheetData sheetId="2">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27.304999999999996</v>
          </cell>
          <cell r="H24">
            <v>27.304999999999996</v>
          </cell>
          <cell r="I24">
            <v>27.304999999999996</v>
          </cell>
          <cell r="J24">
            <v>77.628749999999997</v>
          </cell>
          <cell r="K24">
            <v>77.628749999999997</v>
          </cell>
          <cell r="L24">
            <v>28.733750000000001</v>
          </cell>
          <cell r="M24">
            <v>28.733750000000001</v>
          </cell>
          <cell r="N24">
            <v>81.756249999999994</v>
          </cell>
          <cell r="O24">
            <v>81.756249999999994</v>
          </cell>
          <cell r="P24">
            <v>51.752499999999998</v>
          </cell>
        </row>
        <row r="25">
          <cell r="G25">
            <v>0</v>
          </cell>
          <cell r="H25">
            <v>0</v>
          </cell>
          <cell r="I25">
            <v>0</v>
          </cell>
          <cell r="J25">
            <v>0</v>
          </cell>
          <cell r="K25">
            <v>0</v>
          </cell>
          <cell r="L25">
            <v>0</v>
          </cell>
          <cell r="M25">
            <v>0</v>
          </cell>
          <cell r="N25">
            <v>0</v>
          </cell>
          <cell r="O25">
            <v>0</v>
          </cell>
          <cell r="P25">
            <v>0</v>
          </cell>
        </row>
        <row r="26">
          <cell r="G26">
            <v>0</v>
          </cell>
          <cell r="H26">
            <v>0</v>
          </cell>
          <cell r="I26">
            <v>0</v>
          </cell>
          <cell r="J26">
            <v>0</v>
          </cell>
          <cell r="K26">
            <v>0</v>
          </cell>
          <cell r="L26">
            <v>0</v>
          </cell>
          <cell r="M26">
            <v>0</v>
          </cell>
          <cell r="N26">
            <v>0</v>
          </cell>
          <cell r="O26">
            <v>0</v>
          </cell>
          <cell r="P26">
            <v>0</v>
          </cell>
        </row>
        <row r="27">
          <cell r="G27">
            <v>0</v>
          </cell>
          <cell r="H27">
            <v>0</v>
          </cell>
          <cell r="I27">
            <v>0</v>
          </cell>
          <cell r="J27">
            <v>0</v>
          </cell>
          <cell r="K27">
            <v>0</v>
          </cell>
          <cell r="L27">
            <v>0</v>
          </cell>
          <cell r="M27">
            <v>0</v>
          </cell>
          <cell r="N27">
            <v>0</v>
          </cell>
          <cell r="O27">
            <v>0</v>
          </cell>
          <cell r="P27">
            <v>0</v>
          </cell>
        </row>
        <row r="28">
          <cell r="G28">
            <v>0</v>
          </cell>
          <cell r="H28">
            <v>0</v>
          </cell>
          <cell r="I28">
            <v>0</v>
          </cell>
          <cell r="J28">
            <v>0</v>
          </cell>
          <cell r="K28">
            <v>0</v>
          </cell>
          <cell r="L28">
            <v>0</v>
          </cell>
          <cell r="M28">
            <v>0</v>
          </cell>
          <cell r="N28">
            <v>0</v>
          </cell>
          <cell r="O28">
            <v>0</v>
          </cell>
          <cell r="P28">
            <v>0</v>
          </cell>
        </row>
        <row r="29">
          <cell r="G29">
            <v>0</v>
          </cell>
          <cell r="H29">
            <v>0</v>
          </cell>
          <cell r="I29">
            <v>0</v>
          </cell>
          <cell r="J29">
            <v>0</v>
          </cell>
          <cell r="K29">
            <v>0</v>
          </cell>
          <cell r="L29">
            <v>0</v>
          </cell>
          <cell r="M29">
            <v>0</v>
          </cell>
          <cell r="N29">
            <v>0</v>
          </cell>
          <cell r="O29">
            <v>0</v>
          </cell>
          <cell r="P29">
            <v>0</v>
          </cell>
        </row>
        <row r="30">
          <cell r="G30">
            <v>0.62624999999999997</v>
          </cell>
          <cell r="H30">
            <v>0.62624999999999997</v>
          </cell>
          <cell r="I30">
            <v>0.62624999999999997</v>
          </cell>
          <cell r="J30">
            <v>1.78125</v>
          </cell>
          <cell r="K30">
            <v>1.78125</v>
          </cell>
          <cell r="L30">
            <v>0.62624999999999997</v>
          </cell>
          <cell r="M30">
            <v>0.62624999999999997</v>
          </cell>
          <cell r="N30">
            <v>1.8787499999999999</v>
          </cell>
          <cell r="O30">
            <v>1.8787499999999999</v>
          </cell>
          <cell r="P30">
            <v>1.2037500000000001</v>
          </cell>
        </row>
        <row r="31">
          <cell r="G31">
            <v>0</v>
          </cell>
          <cell r="H31">
            <v>0</v>
          </cell>
          <cell r="I31">
            <v>0</v>
          </cell>
        </row>
        <row r="32">
          <cell r="G32">
            <v>306.5419</v>
          </cell>
          <cell r="H32">
            <v>2847.5950000000003</v>
          </cell>
          <cell r="I32">
            <v>5944.7800000000007</v>
          </cell>
          <cell r="J32">
            <v>3124.5</v>
          </cell>
          <cell r="K32">
            <v>1999.68</v>
          </cell>
          <cell r="L32">
            <v>33.771000000000001</v>
          </cell>
          <cell r="M32">
            <v>33.771000000000001</v>
          </cell>
          <cell r="N32">
            <v>92.88900000000001</v>
          </cell>
          <cell r="O32">
            <v>92.88900000000001</v>
          </cell>
          <cell r="P32">
            <v>46.393999999999998</v>
          </cell>
          <cell r="Q32">
            <v>14522.8109</v>
          </cell>
        </row>
        <row r="33">
          <cell r="G33">
            <v>4.8899999999999997</v>
          </cell>
          <cell r="H33">
            <v>4.8899999999999997</v>
          </cell>
          <cell r="I33">
            <v>4.8899999999999997</v>
          </cell>
          <cell r="J33">
            <v>14.13</v>
          </cell>
          <cell r="K33">
            <v>14.13</v>
          </cell>
          <cell r="L33">
            <v>4.8899999999999997</v>
          </cell>
          <cell r="M33">
            <v>4.8899999999999997</v>
          </cell>
          <cell r="N33">
            <v>14.91</v>
          </cell>
          <cell r="O33">
            <v>14.91</v>
          </cell>
          <cell r="P33">
            <v>9.51</v>
          </cell>
        </row>
        <row r="34">
          <cell r="G34">
            <v>0</v>
          </cell>
          <cell r="H34">
            <v>0</v>
          </cell>
          <cell r="I34">
            <v>0</v>
          </cell>
          <cell r="J34">
            <v>0</v>
          </cell>
          <cell r="K34">
            <v>0</v>
          </cell>
          <cell r="L34">
            <v>0</v>
          </cell>
          <cell r="M34">
            <v>0</v>
          </cell>
          <cell r="N34">
            <v>0</v>
          </cell>
          <cell r="O34">
            <v>0</v>
          </cell>
          <cell r="P34">
            <v>0</v>
          </cell>
        </row>
        <row r="35">
          <cell r="G35">
            <v>1.6</v>
          </cell>
          <cell r="H35">
            <v>1.6</v>
          </cell>
          <cell r="I35">
            <v>1.6</v>
          </cell>
          <cell r="J35">
            <v>1.6</v>
          </cell>
          <cell r="K35">
            <v>1.6</v>
          </cell>
          <cell r="L35">
            <v>1.6</v>
          </cell>
          <cell r="M35">
            <v>1.6</v>
          </cell>
          <cell r="N35">
            <v>1.6</v>
          </cell>
          <cell r="O35">
            <v>1.6</v>
          </cell>
          <cell r="P35">
            <v>1.6</v>
          </cell>
        </row>
        <row r="36">
          <cell r="G36">
            <v>0.7</v>
          </cell>
          <cell r="H36">
            <v>0.7</v>
          </cell>
          <cell r="I36">
            <v>0.7</v>
          </cell>
          <cell r="J36">
            <v>3.5</v>
          </cell>
          <cell r="K36">
            <v>3.5</v>
          </cell>
          <cell r="L36">
            <v>0</v>
          </cell>
          <cell r="M36">
            <v>0</v>
          </cell>
          <cell r="N36">
            <v>0</v>
          </cell>
          <cell r="O36">
            <v>0</v>
          </cell>
          <cell r="P36">
            <v>2.0999999999999996</v>
          </cell>
        </row>
        <row r="37">
          <cell r="G37">
            <v>2.2999999999999998</v>
          </cell>
          <cell r="H37">
            <v>2.2999999999999998</v>
          </cell>
          <cell r="I37">
            <v>2.2999999999999998</v>
          </cell>
          <cell r="J37">
            <v>5.0999999999999996</v>
          </cell>
          <cell r="K37">
            <v>5.0999999999999996</v>
          </cell>
          <cell r="L37">
            <v>1.6</v>
          </cell>
          <cell r="M37">
            <v>1.6</v>
          </cell>
          <cell r="N37">
            <v>1.6</v>
          </cell>
          <cell r="O37">
            <v>1.6</v>
          </cell>
          <cell r="P37">
            <v>3.6999999999999997</v>
          </cell>
        </row>
        <row r="38">
          <cell r="G38">
            <v>4.1550000000000002</v>
          </cell>
          <cell r="H38">
            <v>4.1550000000000002</v>
          </cell>
          <cell r="I38">
            <v>4.1550000000000002</v>
          </cell>
          <cell r="J38">
            <v>12.015000000000001</v>
          </cell>
          <cell r="K38">
            <v>12.015000000000001</v>
          </cell>
          <cell r="L38">
            <v>4.1150000000000002</v>
          </cell>
          <cell r="M38">
            <v>4.1150000000000002</v>
          </cell>
          <cell r="N38">
            <v>12.465</v>
          </cell>
          <cell r="O38">
            <v>12.465</v>
          </cell>
          <cell r="P38">
            <v>8.0850000000000009</v>
          </cell>
        </row>
        <row r="39">
          <cell r="G39">
            <v>4.0750000000000002</v>
          </cell>
          <cell r="H39">
            <v>4.0750000000000002</v>
          </cell>
          <cell r="I39">
            <v>4.0750000000000002</v>
          </cell>
          <cell r="J39">
            <v>11.775</v>
          </cell>
          <cell r="K39">
            <v>11.775</v>
          </cell>
          <cell r="L39">
            <v>4.0750000000000002</v>
          </cell>
          <cell r="M39">
            <v>4.0750000000000002</v>
          </cell>
          <cell r="N39">
            <v>12.425000000000001</v>
          </cell>
          <cell r="O39">
            <v>12.425000000000001</v>
          </cell>
          <cell r="P39">
            <v>7.9250000000000007</v>
          </cell>
        </row>
        <row r="40">
          <cell r="G40">
            <v>8.0000000000000016E-2</v>
          </cell>
          <cell r="H40">
            <v>8.0000000000000016E-2</v>
          </cell>
          <cell r="I40">
            <v>8.0000000000000016E-2</v>
          </cell>
          <cell r="J40">
            <v>0.24000000000000005</v>
          </cell>
          <cell r="K40">
            <v>0.24000000000000005</v>
          </cell>
          <cell r="L40">
            <v>4.0000000000000008E-2</v>
          </cell>
          <cell r="M40">
            <v>4.0000000000000008E-2</v>
          </cell>
          <cell r="N40">
            <v>4.0000000000000008E-2</v>
          </cell>
          <cell r="O40">
            <v>4.0000000000000008E-2</v>
          </cell>
          <cell r="P40">
            <v>0.16000000000000003</v>
          </cell>
        </row>
        <row r="41">
          <cell r="G41">
            <v>0</v>
          </cell>
          <cell r="H41">
            <v>0</v>
          </cell>
          <cell r="I41">
            <v>0</v>
          </cell>
          <cell r="J41">
            <v>0</v>
          </cell>
          <cell r="K41">
            <v>0</v>
          </cell>
          <cell r="L41">
            <v>1.956</v>
          </cell>
          <cell r="M41">
            <v>1.956</v>
          </cell>
          <cell r="N41">
            <v>5.9640000000000004</v>
          </cell>
          <cell r="O41">
            <v>5.9640000000000004</v>
          </cell>
          <cell r="P41">
            <v>3.8040000000000003</v>
          </cell>
        </row>
        <row r="42">
          <cell r="G42">
            <v>0</v>
          </cell>
          <cell r="H42">
            <v>0</v>
          </cell>
          <cell r="I42">
            <v>0</v>
          </cell>
          <cell r="J42">
            <v>0</v>
          </cell>
          <cell r="K42">
            <v>0</v>
          </cell>
          <cell r="L42">
            <v>0</v>
          </cell>
          <cell r="M42">
            <v>0</v>
          </cell>
          <cell r="N42">
            <v>0</v>
          </cell>
          <cell r="O42">
            <v>0</v>
          </cell>
          <cell r="P42">
            <v>0</v>
          </cell>
        </row>
        <row r="43">
          <cell r="G43">
            <v>1.2</v>
          </cell>
          <cell r="H43">
            <v>1.2</v>
          </cell>
          <cell r="I43">
            <v>1.2</v>
          </cell>
          <cell r="J43">
            <v>1.2</v>
          </cell>
          <cell r="K43">
            <v>1.2</v>
          </cell>
          <cell r="L43">
            <v>1.2</v>
          </cell>
          <cell r="M43">
            <v>1.2</v>
          </cell>
          <cell r="N43">
            <v>1.2</v>
          </cell>
          <cell r="O43">
            <v>1.2</v>
          </cell>
          <cell r="P43">
            <v>1.2</v>
          </cell>
        </row>
        <row r="44">
          <cell r="G44">
            <v>0</v>
          </cell>
          <cell r="H44">
            <v>0</v>
          </cell>
          <cell r="I44">
            <v>0</v>
          </cell>
          <cell r="J44">
            <v>0</v>
          </cell>
          <cell r="K44">
            <v>0</v>
          </cell>
          <cell r="L44">
            <v>0</v>
          </cell>
          <cell r="M44">
            <v>0</v>
          </cell>
          <cell r="N44">
            <v>0</v>
          </cell>
          <cell r="O44">
            <v>0</v>
          </cell>
          <cell r="P44">
            <v>0</v>
          </cell>
        </row>
        <row r="45">
          <cell r="G45">
            <v>5</v>
          </cell>
          <cell r="H45">
            <v>5</v>
          </cell>
          <cell r="I45">
            <v>5</v>
          </cell>
          <cell r="J45">
            <v>5</v>
          </cell>
          <cell r="K45">
            <v>5</v>
          </cell>
          <cell r="L45">
            <v>5</v>
          </cell>
          <cell r="M45">
            <v>5</v>
          </cell>
          <cell r="N45">
            <v>5</v>
          </cell>
          <cell r="O45">
            <v>5</v>
          </cell>
          <cell r="P45">
            <v>5</v>
          </cell>
        </row>
        <row r="46">
          <cell r="G46">
            <v>8</v>
          </cell>
          <cell r="H46">
            <v>8</v>
          </cell>
          <cell r="I46">
            <v>8</v>
          </cell>
          <cell r="J46">
            <v>24</v>
          </cell>
          <cell r="K46">
            <v>24</v>
          </cell>
          <cell r="L46">
            <v>4</v>
          </cell>
          <cell r="M46">
            <v>4</v>
          </cell>
          <cell r="N46">
            <v>4</v>
          </cell>
          <cell r="O46">
            <v>4</v>
          </cell>
          <cell r="P46">
            <v>16</v>
          </cell>
        </row>
        <row r="47">
          <cell r="G47">
            <v>13</v>
          </cell>
          <cell r="H47">
            <v>13</v>
          </cell>
          <cell r="I47">
            <v>13</v>
          </cell>
          <cell r="J47">
            <v>29</v>
          </cell>
          <cell r="K47">
            <v>29</v>
          </cell>
          <cell r="L47">
            <v>9</v>
          </cell>
          <cell r="M47">
            <v>9</v>
          </cell>
          <cell r="N47">
            <v>9</v>
          </cell>
          <cell r="O47">
            <v>9</v>
          </cell>
          <cell r="P47">
            <v>21</v>
          </cell>
        </row>
        <row r="48">
          <cell r="G48">
            <v>0</v>
          </cell>
          <cell r="H48">
            <v>0</v>
          </cell>
          <cell r="I48">
            <v>0</v>
          </cell>
          <cell r="J48">
            <v>0</v>
          </cell>
          <cell r="K48">
            <v>0</v>
          </cell>
          <cell r="L48">
            <v>0</v>
          </cell>
          <cell r="M48">
            <v>0</v>
          </cell>
          <cell r="N48">
            <v>0</v>
          </cell>
          <cell r="O48">
            <v>0</v>
          </cell>
          <cell r="P48">
            <v>0</v>
          </cell>
        </row>
        <row r="49">
          <cell r="G49">
            <v>7</v>
          </cell>
          <cell r="H49">
            <v>7</v>
          </cell>
          <cell r="I49">
            <v>7</v>
          </cell>
          <cell r="J49">
            <v>21</v>
          </cell>
          <cell r="K49">
            <v>21</v>
          </cell>
          <cell r="L49">
            <v>7.35</v>
          </cell>
          <cell r="M49">
            <v>7.35</v>
          </cell>
          <cell r="N49">
            <v>24.05</v>
          </cell>
          <cell r="O49">
            <v>24.05</v>
          </cell>
          <cell r="P49">
            <v>14</v>
          </cell>
        </row>
        <row r="50">
          <cell r="G50">
            <v>0</v>
          </cell>
          <cell r="H50">
            <v>0</v>
          </cell>
          <cell r="I50">
            <v>0</v>
          </cell>
          <cell r="J50">
            <v>0</v>
          </cell>
          <cell r="K50">
            <v>0</v>
          </cell>
          <cell r="L50">
            <v>0</v>
          </cell>
          <cell r="M50">
            <v>0</v>
          </cell>
          <cell r="N50">
            <v>0</v>
          </cell>
          <cell r="O50">
            <v>0</v>
          </cell>
          <cell r="P50">
            <v>0</v>
          </cell>
        </row>
        <row r="51">
          <cell r="G51">
            <v>8.15</v>
          </cell>
          <cell r="H51">
            <v>8.15</v>
          </cell>
          <cell r="I51">
            <v>8.15</v>
          </cell>
          <cell r="J51">
            <v>23.55</v>
          </cell>
          <cell r="K51">
            <v>23.55</v>
          </cell>
          <cell r="L51">
            <v>8.15</v>
          </cell>
          <cell r="M51">
            <v>8.15</v>
          </cell>
          <cell r="N51">
            <v>24.85</v>
          </cell>
          <cell r="O51">
            <v>24.85</v>
          </cell>
          <cell r="P51">
            <v>15.850000000000001</v>
          </cell>
        </row>
        <row r="52">
          <cell r="G52">
            <v>0</v>
          </cell>
          <cell r="H52">
            <v>0</v>
          </cell>
          <cell r="I52">
            <v>0</v>
          </cell>
          <cell r="J52">
            <v>0</v>
          </cell>
          <cell r="K52">
            <v>0</v>
          </cell>
          <cell r="L52">
            <v>0</v>
          </cell>
          <cell r="M52">
            <v>0</v>
          </cell>
          <cell r="N52">
            <v>0</v>
          </cell>
          <cell r="O52">
            <v>0</v>
          </cell>
          <cell r="P52">
            <v>0</v>
          </cell>
        </row>
        <row r="53">
          <cell r="G53">
            <v>4.5999999999999996</v>
          </cell>
          <cell r="H53">
            <v>4.5999999999999996</v>
          </cell>
          <cell r="I53">
            <v>4.5999999999999996</v>
          </cell>
          <cell r="J53">
            <v>10.199999999999999</v>
          </cell>
          <cell r="K53">
            <v>10.199999999999999</v>
          </cell>
          <cell r="L53">
            <v>3.2</v>
          </cell>
          <cell r="M53">
            <v>3.2</v>
          </cell>
          <cell r="N53">
            <v>3.2</v>
          </cell>
          <cell r="O53">
            <v>3.2</v>
          </cell>
          <cell r="P53">
            <v>7.3999999999999995</v>
          </cell>
        </row>
        <row r="54">
          <cell r="G54">
            <v>982.17700000000002</v>
          </cell>
          <cell r="H54">
            <v>9123.85</v>
          </cell>
          <cell r="I54">
            <v>19047.400000000001</v>
          </cell>
          <cell r="J54">
            <v>9575</v>
          </cell>
          <cell r="K54">
            <v>6128</v>
          </cell>
          <cell r="L54">
            <v>99.149999999999991</v>
          </cell>
          <cell r="M54">
            <v>99.149999999999991</v>
          </cell>
          <cell r="N54">
            <v>249.45000000000002</v>
          </cell>
          <cell r="O54">
            <v>249.45000000000002</v>
          </cell>
          <cell r="P54">
            <v>132.1</v>
          </cell>
          <cell r="Q54">
            <v>45685.726999999999</v>
          </cell>
          <cell r="R54">
            <v>16704.487000000005</v>
          </cell>
        </row>
        <row r="55">
          <cell r="G55">
            <v>36.35</v>
          </cell>
          <cell r="H55">
            <v>36.35</v>
          </cell>
          <cell r="I55">
            <v>36.35</v>
          </cell>
          <cell r="J55">
            <v>95.75</v>
          </cell>
          <cell r="K55">
            <v>95.75</v>
          </cell>
          <cell r="L55">
            <v>33.049999999999997</v>
          </cell>
          <cell r="M55">
            <v>33.049999999999997</v>
          </cell>
          <cell r="N55">
            <v>83.15</v>
          </cell>
          <cell r="O55">
            <v>83.15</v>
          </cell>
          <cell r="P55">
            <v>66.05</v>
          </cell>
        </row>
        <row r="56">
          <cell r="G56">
            <v>6.2</v>
          </cell>
          <cell r="H56">
            <v>6.2</v>
          </cell>
          <cell r="I56">
            <v>6.2</v>
          </cell>
          <cell r="J56">
            <v>6.2</v>
          </cell>
          <cell r="K56">
            <v>6.2</v>
          </cell>
          <cell r="L56">
            <v>6.2</v>
          </cell>
          <cell r="M56">
            <v>6.2</v>
          </cell>
          <cell r="N56">
            <v>6.2</v>
          </cell>
          <cell r="O56">
            <v>6.2</v>
          </cell>
          <cell r="P56">
            <v>6.2</v>
          </cell>
        </row>
        <row r="57">
          <cell r="G57">
            <v>594.43999999999994</v>
          </cell>
          <cell r="H57">
            <v>5522</v>
          </cell>
          <cell r="I57">
            <v>11528</v>
          </cell>
          <cell r="J57">
            <v>6600</v>
          </cell>
          <cell r="K57">
            <v>4224</v>
          </cell>
          <cell r="L57">
            <v>56.099999999999994</v>
          </cell>
          <cell r="M57">
            <v>56.099999999999994</v>
          </cell>
          <cell r="N57">
            <v>156.30000000000001</v>
          </cell>
          <cell r="O57">
            <v>156.30000000000001</v>
          </cell>
          <cell r="P57">
            <v>88</v>
          </cell>
          <cell r="Q57">
            <v>28981.239999999994</v>
          </cell>
        </row>
        <row r="58">
          <cell r="G58">
            <v>8.15</v>
          </cell>
          <cell r="H58">
            <v>8.15</v>
          </cell>
          <cell r="I58">
            <v>8.15</v>
          </cell>
          <cell r="J58">
            <v>23.55</v>
          </cell>
          <cell r="K58">
            <v>23.55</v>
          </cell>
          <cell r="L58">
            <v>8.15</v>
          </cell>
          <cell r="M58">
            <v>8.15</v>
          </cell>
          <cell r="N58">
            <v>24.85</v>
          </cell>
          <cell r="O58">
            <v>24.85</v>
          </cell>
          <cell r="P58">
            <v>15.850000000000001</v>
          </cell>
        </row>
        <row r="59">
          <cell r="G59">
            <v>22</v>
          </cell>
          <cell r="H59">
            <v>22</v>
          </cell>
          <cell r="I59">
            <v>22</v>
          </cell>
          <cell r="J59">
            <v>66</v>
          </cell>
          <cell r="K59">
            <v>66</v>
          </cell>
          <cell r="L59">
            <v>18.7</v>
          </cell>
          <cell r="M59">
            <v>18.7</v>
          </cell>
          <cell r="N59">
            <v>52.1</v>
          </cell>
          <cell r="O59">
            <v>52.1</v>
          </cell>
          <cell r="P59">
            <v>44</v>
          </cell>
        </row>
        <row r="60">
          <cell r="G60">
            <v>72</v>
          </cell>
          <cell r="H60">
            <v>76</v>
          </cell>
          <cell r="I60">
            <v>76</v>
          </cell>
          <cell r="J60">
            <v>210</v>
          </cell>
          <cell r="K60">
            <v>210</v>
          </cell>
          <cell r="L60">
            <v>70</v>
          </cell>
          <cell r="M60">
            <v>70</v>
          </cell>
          <cell r="N60">
            <v>190</v>
          </cell>
          <cell r="O60">
            <v>190</v>
          </cell>
          <cell r="P60">
            <v>144</v>
          </cell>
        </row>
        <row r="61">
          <cell r="G61">
            <v>27</v>
          </cell>
          <cell r="H61">
            <v>29</v>
          </cell>
          <cell r="I61">
            <v>29</v>
          </cell>
          <cell r="J61">
            <v>84</v>
          </cell>
          <cell r="K61">
            <v>84</v>
          </cell>
          <cell r="L61">
            <v>29</v>
          </cell>
          <cell r="M61">
            <v>29</v>
          </cell>
          <cell r="N61">
            <v>89</v>
          </cell>
          <cell r="O61">
            <v>89</v>
          </cell>
          <cell r="P61">
            <v>57</v>
          </cell>
        </row>
        <row r="62">
          <cell r="G62">
            <v>0</v>
          </cell>
          <cell r="H62">
            <v>0</v>
          </cell>
          <cell r="I62">
            <v>0</v>
          </cell>
          <cell r="J62">
            <v>0</v>
          </cell>
          <cell r="K62">
            <v>0</v>
          </cell>
          <cell r="L62">
            <v>0</v>
          </cell>
          <cell r="M62">
            <v>0</v>
          </cell>
          <cell r="N62">
            <v>0</v>
          </cell>
          <cell r="O62">
            <v>0</v>
          </cell>
          <cell r="P62">
            <v>0</v>
          </cell>
        </row>
        <row r="63">
          <cell r="G63">
            <v>12</v>
          </cell>
          <cell r="H63">
            <v>12</v>
          </cell>
          <cell r="I63">
            <v>12</v>
          </cell>
          <cell r="J63">
            <v>12</v>
          </cell>
          <cell r="K63">
            <v>12</v>
          </cell>
          <cell r="L63">
            <v>12</v>
          </cell>
          <cell r="M63">
            <v>12</v>
          </cell>
          <cell r="N63">
            <v>12</v>
          </cell>
          <cell r="O63">
            <v>12</v>
          </cell>
          <cell r="P63">
            <v>12</v>
          </cell>
        </row>
        <row r="64">
          <cell r="G64">
            <v>6</v>
          </cell>
          <cell r="H64">
            <v>6</v>
          </cell>
          <cell r="I64">
            <v>6</v>
          </cell>
          <cell r="J64">
            <v>30</v>
          </cell>
          <cell r="K64">
            <v>30</v>
          </cell>
          <cell r="L64">
            <v>0</v>
          </cell>
          <cell r="M64">
            <v>0</v>
          </cell>
          <cell r="N64">
            <v>0</v>
          </cell>
          <cell r="O64">
            <v>0</v>
          </cell>
          <cell r="P64">
            <v>18</v>
          </cell>
        </row>
        <row r="65">
          <cell r="G65">
            <v>18</v>
          </cell>
          <cell r="H65">
            <v>18</v>
          </cell>
          <cell r="I65">
            <v>18</v>
          </cell>
          <cell r="J65">
            <v>42</v>
          </cell>
          <cell r="K65">
            <v>42</v>
          </cell>
          <cell r="L65">
            <v>12</v>
          </cell>
          <cell r="M65">
            <v>12</v>
          </cell>
          <cell r="N65">
            <v>12</v>
          </cell>
          <cell r="O65">
            <v>12</v>
          </cell>
          <cell r="P65">
            <v>30</v>
          </cell>
        </row>
        <row r="66">
          <cell r="G66">
            <v>0</v>
          </cell>
          <cell r="H66">
            <v>0</v>
          </cell>
          <cell r="I66">
            <v>0</v>
          </cell>
          <cell r="J66">
            <v>0</v>
          </cell>
          <cell r="K66">
            <v>0</v>
          </cell>
          <cell r="L66">
            <v>0</v>
          </cell>
          <cell r="M66">
            <v>0</v>
          </cell>
          <cell r="N66">
            <v>0</v>
          </cell>
          <cell r="O66">
            <v>0</v>
          </cell>
          <cell r="P66">
            <v>0</v>
          </cell>
        </row>
        <row r="67">
          <cell r="G67">
            <v>27</v>
          </cell>
          <cell r="H67">
            <v>29</v>
          </cell>
          <cell r="I67">
            <v>29</v>
          </cell>
          <cell r="J67">
            <v>84</v>
          </cell>
          <cell r="K67">
            <v>84</v>
          </cell>
          <cell r="L67">
            <v>29</v>
          </cell>
          <cell r="M67">
            <v>29</v>
          </cell>
          <cell r="N67">
            <v>89</v>
          </cell>
          <cell r="O67">
            <v>89</v>
          </cell>
          <cell r="P67">
            <v>57</v>
          </cell>
        </row>
        <row r="69">
          <cell r="G69">
            <v>39.049999999999997</v>
          </cell>
          <cell r="H69">
            <v>39.049999999999997</v>
          </cell>
          <cell r="I69">
            <v>39.049999999999997</v>
          </cell>
          <cell r="J69">
            <v>110.85000000000002</v>
          </cell>
          <cell r="K69">
            <v>110.85000000000002</v>
          </cell>
          <cell r="L69">
            <v>36.5</v>
          </cell>
          <cell r="M69">
            <v>36.5</v>
          </cell>
          <cell r="N69">
            <v>103.30000000000001</v>
          </cell>
          <cell r="O69">
            <v>103.30000000000001</v>
          </cell>
          <cell r="P69">
            <v>74.950000000000017</v>
          </cell>
        </row>
        <row r="70">
          <cell r="G70">
            <v>15.9</v>
          </cell>
          <cell r="H70">
            <v>15.9</v>
          </cell>
          <cell r="I70">
            <v>15.9</v>
          </cell>
          <cell r="J70">
            <v>46.7</v>
          </cell>
          <cell r="K70">
            <v>46.7</v>
          </cell>
          <cell r="L70">
            <v>15.9</v>
          </cell>
          <cell r="M70">
            <v>15.9</v>
          </cell>
          <cell r="N70">
            <v>49.300000000000004</v>
          </cell>
          <cell r="O70">
            <v>49.300000000000004</v>
          </cell>
          <cell r="P70">
            <v>31.300000000000004</v>
          </cell>
        </row>
        <row r="71">
          <cell r="G71">
            <v>0</v>
          </cell>
          <cell r="H71">
            <v>0</v>
          </cell>
          <cell r="I71">
            <v>0</v>
          </cell>
          <cell r="J71">
            <v>0</v>
          </cell>
          <cell r="K71">
            <v>0</v>
          </cell>
          <cell r="L71">
            <v>0</v>
          </cell>
          <cell r="M71">
            <v>0</v>
          </cell>
          <cell r="N71">
            <v>0</v>
          </cell>
          <cell r="O71">
            <v>0</v>
          </cell>
          <cell r="P71">
            <v>0</v>
          </cell>
        </row>
        <row r="72">
          <cell r="G72">
            <v>5.0999999999999996</v>
          </cell>
          <cell r="H72">
            <v>5.0999999999999996</v>
          </cell>
          <cell r="I72">
            <v>5.0999999999999996</v>
          </cell>
          <cell r="J72">
            <v>5.0999999999999996</v>
          </cell>
          <cell r="K72">
            <v>5.0999999999999996</v>
          </cell>
          <cell r="L72">
            <v>5.0999999999999996</v>
          </cell>
          <cell r="M72">
            <v>5.0999999999999996</v>
          </cell>
          <cell r="N72">
            <v>5.0999999999999996</v>
          </cell>
          <cell r="O72">
            <v>5.0999999999999996</v>
          </cell>
          <cell r="P72">
            <v>5.0999999999999996</v>
          </cell>
        </row>
        <row r="73">
          <cell r="G73">
            <v>2.5499999999999998</v>
          </cell>
          <cell r="H73">
            <v>2.5499999999999998</v>
          </cell>
          <cell r="I73">
            <v>2.5499999999999998</v>
          </cell>
          <cell r="J73">
            <v>12.75</v>
          </cell>
          <cell r="K73">
            <v>12.75</v>
          </cell>
          <cell r="L73">
            <v>0</v>
          </cell>
          <cell r="M73">
            <v>0</v>
          </cell>
          <cell r="N73">
            <v>0</v>
          </cell>
          <cell r="O73">
            <v>0</v>
          </cell>
          <cell r="P73">
            <v>7.6499999999999995</v>
          </cell>
        </row>
        <row r="74">
          <cell r="G74">
            <v>7.6499999999999995</v>
          </cell>
          <cell r="H74">
            <v>7.6499999999999995</v>
          </cell>
          <cell r="I74">
            <v>7.6499999999999995</v>
          </cell>
          <cell r="J74">
            <v>17.850000000000001</v>
          </cell>
          <cell r="K74">
            <v>17.850000000000001</v>
          </cell>
          <cell r="L74">
            <v>5.0999999999999996</v>
          </cell>
          <cell r="M74">
            <v>5.0999999999999996</v>
          </cell>
          <cell r="N74">
            <v>5.0999999999999996</v>
          </cell>
          <cell r="O74">
            <v>5.0999999999999996</v>
          </cell>
          <cell r="P74">
            <v>12.75</v>
          </cell>
        </row>
        <row r="75">
          <cell r="G75">
            <v>0</v>
          </cell>
          <cell r="H75">
            <v>0</v>
          </cell>
          <cell r="I75">
            <v>0</v>
          </cell>
          <cell r="J75">
            <v>0</v>
          </cell>
          <cell r="K75">
            <v>0</v>
          </cell>
          <cell r="L75">
            <v>0</v>
          </cell>
          <cell r="M75">
            <v>0</v>
          </cell>
          <cell r="N75">
            <v>0</v>
          </cell>
          <cell r="O75">
            <v>0</v>
          </cell>
          <cell r="P75">
            <v>0</v>
          </cell>
        </row>
        <row r="76">
          <cell r="G76">
            <v>15.5</v>
          </cell>
          <cell r="H76">
            <v>15.5</v>
          </cell>
          <cell r="I76">
            <v>15.5</v>
          </cell>
          <cell r="J76">
            <v>46.300000000000004</v>
          </cell>
          <cell r="K76">
            <v>46.300000000000004</v>
          </cell>
          <cell r="L76">
            <v>15.5</v>
          </cell>
          <cell r="M76">
            <v>15.5</v>
          </cell>
          <cell r="N76">
            <v>48.900000000000006</v>
          </cell>
          <cell r="O76">
            <v>48.900000000000006</v>
          </cell>
          <cell r="P76">
            <v>30.900000000000006</v>
          </cell>
        </row>
        <row r="78">
          <cell r="G78">
            <v>2</v>
          </cell>
          <cell r="H78">
            <v>2</v>
          </cell>
          <cell r="I78">
            <v>2</v>
          </cell>
          <cell r="J78">
            <v>2</v>
          </cell>
          <cell r="K78">
            <v>2</v>
          </cell>
          <cell r="L78">
            <v>2</v>
          </cell>
          <cell r="M78">
            <v>2</v>
          </cell>
          <cell r="N78">
            <v>2</v>
          </cell>
          <cell r="O78">
            <v>2</v>
          </cell>
          <cell r="P78">
            <v>2</v>
          </cell>
        </row>
        <row r="80">
          <cell r="G80">
            <v>0</v>
          </cell>
          <cell r="H80">
            <v>0</v>
          </cell>
          <cell r="I80">
            <v>0</v>
          </cell>
          <cell r="J80">
            <v>0</v>
          </cell>
          <cell r="K80">
            <v>0</v>
          </cell>
          <cell r="L80">
            <v>0</v>
          </cell>
          <cell r="M80">
            <v>0</v>
          </cell>
          <cell r="N80">
            <v>0</v>
          </cell>
          <cell r="O80">
            <v>0</v>
          </cell>
          <cell r="P80">
            <v>0</v>
          </cell>
        </row>
        <row r="81">
          <cell r="G81">
            <v>7.1000000000000005</v>
          </cell>
          <cell r="H81">
            <v>7.1000000000000005</v>
          </cell>
          <cell r="I81">
            <v>7.1000000000000005</v>
          </cell>
          <cell r="J81">
            <v>14.200000000000001</v>
          </cell>
          <cell r="K81">
            <v>14.200000000000001</v>
          </cell>
          <cell r="L81">
            <v>7.1000000000000005</v>
          </cell>
          <cell r="M81">
            <v>7.1000000000000005</v>
          </cell>
          <cell r="N81">
            <v>14.200000000000001</v>
          </cell>
          <cell r="O81">
            <v>14.200000000000001</v>
          </cell>
          <cell r="P81">
            <v>7.1000000000000005</v>
          </cell>
        </row>
        <row r="83">
          <cell r="G83">
            <v>0</v>
          </cell>
          <cell r="H83">
            <v>0</v>
          </cell>
          <cell r="I83">
            <v>0</v>
          </cell>
          <cell r="J83">
            <v>0</v>
          </cell>
          <cell r="K83">
            <v>0</v>
          </cell>
          <cell r="L83">
            <v>0</v>
          </cell>
          <cell r="M83">
            <v>0</v>
          </cell>
          <cell r="N83">
            <v>0</v>
          </cell>
          <cell r="O83">
            <v>0</v>
          </cell>
          <cell r="P83">
            <v>0</v>
          </cell>
        </row>
        <row r="84">
          <cell r="G84">
            <v>1.395</v>
          </cell>
          <cell r="H84">
            <v>1.395</v>
          </cell>
          <cell r="I84">
            <v>1.395</v>
          </cell>
          <cell r="J84">
            <v>2.79</v>
          </cell>
          <cell r="K84">
            <v>2.79</v>
          </cell>
          <cell r="L84">
            <v>1.395</v>
          </cell>
          <cell r="M84">
            <v>1.395</v>
          </cell>
          <cell r="N84">
            <v>2.79</v>
          </cell>
          <cell r="O84">
            <v>2.79</v>
          </cell>
          <cell r="P84">
            <v>1.395</v>
          </cell>
        </row>
        <row r="86">
          <cell r="G86">
            <v>0</v>
          </cell>
          <cell r="H86">
            <v>0</v>
          </cell>
          <cell r="I86">
            <v>0</v>
          </cell>
          <cell r="J86">
            <v>0</v>
          </cell>
          <cell r="K86">
            <v>0</v>
          </cell>
          <cell r="L86">
            <v>0</v>
          </cell>
          <cell r="M86">
            <v>0</v>
          </cell>
          <cell r="N86">
            <v>0</v>
          </cell>
          <cell r="O86">
            <v>0</v>
          </cell>
          <cell r="P86">
            <v>0</v>
          </cell>
        </row>
        <row r="87">
          <cell r="G87">
            <v>0</v>
          </cell>
          <cell r="H87">
            <v>0</v>
          </cell>
          <cell r="I87">
            <v>0</v>
          </cell>
          <cell r="J87">
            <v>0</v>
          </cell>
          <cell r="K87">
            <v>0</v>
          </cell>
          <cell r="L87">
            <v>0</v>
          </cell>
          <cell r="M87">
            <v>0</v>
          </cell>
          <cell r="N87">
            <v>0</v>
          </cell>
          <cell r="O87">
            <v>0</v>
          </cell>
          <cell r="P87">
            <v>0</v>
          </cell>
        </row>
        <row r="88">
          <cell r="G88">
            <v>1</v>
          </cell>
          <cell r="H88">
            <v>0</v>
          </cell>
          <cell r="I88">
            <v>0</v>
          </cell>
          <cell r="J88">
            <v>0</v>
          </cell>
          <cell r="K88">
            <v>0</v>
          </cell>
          <cell r="L88">
            <v>0</v>
          </cell>
          <cell r="M88">
            <v>0</v>
          </cell>
          <cell r="N88">
            <v>0</v>
          </cell>
          <cell r="O88">
            <v>0</v>
          </cell>
          <cell r="P88">
            <v>0</v>
          </cell>
        </row>
        <row r="89">
          <cell r="G89">
            <v>0.4</v>
          </cell>
          <cell r="H89">
            <v>0.4</v>
          </cell>
          <cell r="I89">
            <v>0.4</v>
          </cell>
          <cell r="J89">
            <v>0.4</v>
          </cell>
          <cell r="K89">
            <v>0.4</v>
          </cell>
          <cell r="L89">
            <v>0.4</v>
          </cell>
          <cell r="M89">
            <v>0.4</v>
          </cell>
          <cell r="N89">
            <v>0.4</v>
          </cell>
          <cell r="O89">
            <v>0.4</v>
          </cell>
          <cell r="P89">
            <v>0.4</v>
          </cell>
        </row>
        <row r="90">
          <cell r="G90">
            <v>17.100000000000001</v>
          </cell>
          <cell r="H90">
            <v>0</v>
          </cell>
          <cell r="I90">
            <v>0</v>
          </cell>
          <cell r="J90">
            <v>0</v>
          </cell>
          <cell r="K90">
            <v>0</v>
          </cell>
          <cell r="L90">
            <v>0</v>
          </cell>
          <cell r="M90">
            <v>0</v>
          </cell>
          <cell r="N90">
            <v>0</v>
          </cell>
          <cell r="O90">
            <v>0</v>
          </cell>
          <cell r="P90">
            <v>0</v>
          </cell>
        </row>
        <row r="91">
          <cell r="G91">
            <v>0</v>
          </cell>
          <cell r="H91">
            <v>0</v>
          </cell>
          <cell r="I91">
            <v>0</v>
          </cell>
          <cell r="J91">
            <v>0</v>
          </cell>
          <cell r="K91">
            <v>0</v>
          </cell>
          <cell r="L91">
            <v>0</v>
          </cell>
          <cell r="M91">
            <v>0</v>
          </cell>
          <cell r="N91">
            <v>0</v>
          </cell>
          <cell r="O91">
            <v>0</v>
          </cell>
          <cell r="P91">
            <v>0</v>
          </cell>
        </row>
        <row r="92">
          <cell r="G92">
            <v>0</v>
          </cell>
          <cell r="H92">
            <v>0</v>
          </cell>
          <cell r="I92">
            <v>0</v>
          </cell>
          <cell r="J92">
            <v>0</v>
          </cell>
          <cell r="K92">
            <v>0</v>
          </cell>
          <cell r="L92">
            <v>0</v>
          </cell>
          <cell r="M92">
            <v>0</v>
          </cell>
          <cell r="N92">
            <v>0</v>
          </cell>
          <cell r="O92">
            <v>0</v>
          </cell>
          <cell r="P92">
            <v>0</v>
          </cell>
        </row>
        <row r="93">
          <cell r="G93">
            <v>0</v>
          </cell>
          <cell r="H93">
            <v>0</v>
          </cell>
          <cell r="I93">
            <v>0</v>
          </cell>
          <cell r="J93">
            <v>0</v>
          </cell>
          <cell r="K93">
            <v>0</v>
          </cell>
          <cell r="L93">
            <v>0</v>
          </cell>
          <cell r="M93">
            <v>0</v>
          </cell>
          <cell r="N93">
            <v>0</v>
          </cell>
          <cell r="O93">
            <v>0</v>
          </cell>
          <cell r="P93">
            <v>0</v>
          </cell>
        </row>
        <row r="94">
          <cell r="G94">
            <v>3.2600000000000002</v>
          </cell>
          <cell r="H94">
            <v>0</v>
          </cell>
          <cell r="I94">
            <v>0</v>
          </cell>
          <cell r="J94">
            <v>0</v>
          </cell>
          <cell r="K94">
            <v>0</v>
          </cell>
          <cell r="L94">
            <v>0</v>
          </cell>
          <cell r="M94">
            <v>0</v>
          </cell>
          <cell r="N94">
            <v>0</v>
          </cell>
          <cell r="O94">
            <v>0</v>
          </cell>
          <cell r="P94">
            <v>0</v>
          </cell>
        </row>
        <row r="95">
          <cell r="G95">
            <v>0</v>
          </cell>
          <cell r="H95">
            <v>0</v>
          </cell>
          <cell r="I95">
            <v>0</v>
          </cell>
          <cell r="J95">
            <v>0</v>
          </cell>
          <cell r="K95">
            <v>0</v>
          </cell>
          <cell r="L95">
            <v>0</v>
          </cell>
          <cell r="M95">
            <v>0</v>
          </cell>
          <cell r="N95">
            <v>0</v>
          </cell>
          <cell r="O95">
            <v>0</v>
          </cell>
          <cell r="P95">
            <v>0</v>
          </cell>
        </row>
        <row r="96">
          <cell r="G96">
            <v>0</v>
          </cell>
          <cell r="H96">
            <v>0</v>
          </cell>
          <cell r="I96">
            <v>0</v>
          </cell>
          <cell r="J96">
            <v>0</v>
          </cell>
          <cell r="K96">
            <v>0</v>
          </cell>
          <cell r="L96">
            <v>0</v>
          </cell>
          <cell r="M96">
            <v>0</v>
          </cell>
          <cell r="N96">
            <v>0</v>
          </cell>
          <cell r="O96">
            <v>0</v>
          </cell>
          <cell r="P96">
            <v>0</v>
          </cell>
        </row>
        <row r="97">
          <cell r="G97">
            <v>0</v>
          </cell>
          <cell r="H97">
            <v>0</v>
          </cell>
          <cell r="I97">
            <v>0</v>
          </cell>
          <cell r="J97">
            <v>0</v>
          </cell>
          <cell r="K97">
            <v>0</v>
          </cell>
          <cell r="L97">
            <v>0</v>
          </cell>
          <cell r="M97">
            <v>0</v>
          </cell>
          <cell r="N97">
            <v>0</v>
          </cell>
          <cell r="O97">
            <v>0</v>
          </cell>
          <cell r="P97">
            <v>0</v>
          </cell>
        </row>
        <row r="98">
          <cell r="G98">
            <v>8.15</v>
          </cell>
          <cell r="H98">
            <v>8.15</v>
          </cell>
          <cell r="I98">
            <v>0</v>
          </cell>
          <cell r="J98">
            <v>0</v>
          </cell>
          <cell r="K98">
            <v>23.55</v>
          </cell>
          <cell r="L98">
            <v>0</v>
          </cell>
          <cell r="M98">
            <v>0</v>
          </cell>
          <cell r="N98">
            <v>0</v>
          </cell>
          <cell r="O98">
            <v>0</v>
          </cell>
          <cell r="P98">
            <v>0</v>
          </cell>
        </row>
        <row r="100">
          <cell r="G100">
            <v>0</v>
          </cell>
          <cell r="H100">
            <v>0</v>
          </cell>
          <cell r="I100">
            <v>0</v>
          </cell>
          <cell r="J100">
            <v>0</v>
          </cell>
          <cell r="K100">
            <v>0</v>
          </cell>
          <cell r="L100">
            <v>0</v>
          </cell>
          <cell r="M100">
            <v>0</v>
          </cell>
          <cell r="N100">
            <v>0</v>
          </cell>
          <cell r="O100">
            <v>0</v>
          </cell>
          <cell r="P100">
            <v>0</v>
          </cell>
        </row>
        <row r="101">
          <cell r="G101">
            <v>5.7050000000000001</v>
          </cell>
          <cell r="H101">
            <v>5.7050000000000001</v>
          </cell>
          <cell r="I101">
            <v>5.7050000000000001</v>
          </cell>
          <cell r="J101">
            <v>16.484999999999999</v>
          </cell>
          <cell r="K101">
            <v>16.484999999999999</v>
          </cell>
          <cell r="L101">
            <v>5.7050000000000001</v>
          </cell>
          <cell r="M101">
            <v>5.7050000000000001</v>
          </cell>
          <cell r="N101">
            <v>17.395</v>
          </cell>
          <cell r="O101">
            <v>17.395</v>
          </cell>
          <cell r="P101">
            <v>11.095000000000001</v>
          </cell>
        </row>
        <row r="103">
          <cell r="G103">
            <v>0</v>
          </cell>
          <cell r="H103">
            <v>0</v>
          </cell>
          <cell r="I103">
            <v>0</v>
          </cell>
          <cell r="J103">
            <v>0</v>
          </cell>
          <cell r="K103">
            <v>0</v>
          </cell>
          <cell r="L103">
            <v>0</v>
          </cell>
          <cell r="M103">
            <v>0</v>
          </cell>
          <cell r="N103">
            <v>0</v>
          </cell>
          <cell r="O103">
            <v>0</v>
          </cell>
          <cell r="P103">
            <v>0</v>
          </cell>
        </row>
        <row r="104">
          <cell r="G104">
            <v>8.35</v>
          </cell>
          <cell r="H104">
            <v>8.35</v>
          </cell>
          <cell r="I104">
            <v>8.35</v>
          </cell>
          <cell r="J104">
            <v>23.75</v>
          </cell>
          <cell r="K104">
            <v>23.75</v>
          </cell>
          <cell r="L104">
            <v>8.35</v>
          </cell>
          <cell r="M104">
            <v>8.35</v>
          </cell>
          <cell r="N104">
            <v>25.05</v>
          </cell>
          <cell r="O104">
            <v>25.05</v>
          </cell>
          <cell r="P104">
            <v>16.05</v>
          </cell>
        </row>
        <row r="106">
          <cell r="G106">
            <v>0</v>
          </cell>
          <cell r="H106">
            <v>0</v>
          </cell>
          <cell r="I106">
            <v>0</v>
          </cell>
          <cell r="J106">
            <v>0</v>
          </cell>
          <cell r="K106">
            <v>0</v>
          </cell>
          <cell r="L106">
            <v>0</v>
          </cell>
          <cell r="M106">
            <v>0</v>
          </cell>
          <cell r="N106">
            <v>0</v>
          </cell>
          <cell r="O106">
            <v>0</v>
          </cell>
          <cell r="P106">
            <v>0</v>
          </cell>
        </row>
        <row r="107">
          <cell r="G107">
            <v>0</v>
          </cell>
          <cell r="H107">
            <v>0</v>
          </cell>
          <cell r="I107">
            <v>0</v>
          </cell>
          <cell r="J107">
            <v>0</v>
          </cell>
          <cell r="K107">
            <v>0</v>
          </cell>
          <cell r="L107">
            <v>0</v>
          </cell>
          <cell r="M107">
            <v>0</v>
          </cell>
          <cell r="N107">
            <v>0</v>
          </cell>
          <cell r="O107">
            <v>0</v>
          </cell>
          <cell r="P107">
            <v>28</v>
          </cell>
        </row>
        <row r="109">
          <cell r="G109">
            <v>0</v>
          </cell>
          <cell r="H109">
            <v>0</v>
          </cell>
          <cell r="I109">
            <v>0</v>
          </cell>
          <cell r="J109">
            <v>0</v>
          </cell>
          <cell r="K109">
            <v>0</v>
          </cell>
          <cell r="L109">
            <v>0</v>
          </cell>
          <cell r="M109">
            <v>0</v>
          </cell>
          <cell r="N109">
            <v>0</v>
          </cell>
          <cell r="O109">
            <v>0</v>
          </cell>
          <cell r="P109">
            <v>0</v>
          </cell>
        </row>
        <row r="110">
          <cell r="G110">
            <v>0</v>
          </cell>
          <cell r="H110">
            <v>0</v>
          </cell>
          <cell r="I110">
            <v>0</v>
          </cell>
          <cell r="J110">
            <v>0</v>
          </cell>
          <cell r="K110">
            <v>0</v>
          </cell>
          <cell r="L110">
            <v>0</v>
          </cell>
          <cell r="M110">
            <v>0</v>
          </cell>
          <cell r="N110">
            <v>0</v>
          </cell>
          <cell r="O110">
            <v>0</v>
          </cell>
          <cell r="P110">
            <v>0</v>
          </cell>
        </row>
        <row r="112">
          <cell r="G112">
            <v>0</v>
          </cell>
          <cell r="H112">
            <v>0</v>
          </cell>
          <cell r="I112">
            <v>0</v>
          </cell>
          <cell r="J112">
            <v>0</v>
          </cell>
          <cell r="K112">
            <v>0</v>
          </cell>
          <cell r="L112">
            <v>0</v>
          </cell>
          <cell r="M112">
            <v>0</v>
          </cell>
          <cell r="N112">
            <v>0</v>
          </cell>
          <cell r="O112">
            <v>0</v>
          </cell>
          <cell r="P112">
            <v>0</v>
          </cell>
        </row>
        <row r="113">
          <cell r="G113">
            <v>0</v>
          </cell>
          <cell r="H113">
            <v>0</v>
          </cell>
          <cell r="I113">
            <v>0</v>
          </cell>
          <cell r="J113">
            <v>0</v>
          </cell>
          <cell r="K113">
            <v>0</v>
          </cell>
          <cell r="L113">
            <v>0</v>
          </cell>
          <cell r="M113">
            <v>0</v>
          </cell>
          <cell r="N113">
            <v>0</v>
          </cell>
          <cell r="O113">
            <v>0</v>
          </cell>
          <cell r="P113">
            <v>0</v>
          </cell>
        </row>
        <row r="114">
          <cell r="G114">
            <v>0</v>
          </cell>
          <cell r="H114">
            <v>0</v>
          </cell>
          <cell r="I114">
            <v>0</v>
          </cell>
          <cell r="J114">
            <v>0</v>
          </cell>
          <cell r="K114">
            <v>0</v>
          </cell>
          <cell r="L114">
            <v>0</v>
          </cell>
          <cell r="M114">
            <v>0</v>
          </cell>
          <cell r="N114">
            <v>0</v>
          </cell>
          <cell r="O114">
            <v>0</v>
          </cell>
          <cell r="P114">
            <v>0</v>
          </cell>
        </row>
        <row r="115">
          <cell r="G115">
            <v>0</v>
          </cell>
          <cell r="H115">
            <v>0</v>
          </cell>
          <cell r="I115">
            <v>0</v>
          </cell>
          <cell r="J115">
            <v>0</v>
          </cell>
          <cell r="K115">
            <v>0</v>
          </cell>
          <cell r="L115">
            <v>0</v>
          </cell>
          <cell r="M115">
            <v>0</v>
          </cell>
          <cell r="N115">
            <v>0</v>
          </cell>
          <cell r="O115">
            <v>0</v>
          </cell>
          <cell r="P115">
            <v>0</v>
          </cell>
        </row>
        <row r="117">
          <cell r="G117">
            <v>0</v>
          </cell>
          <cell r="H117">
            <v>0</v>
          </cell>
          <cell r="I117">
            <v>0</v>
          </cell>
          <cell r="J117">
            <v>0</v>
          </cell>
          <cell r="K117">
            <v>0</v>
          </cell>
          <cell r="L117">
            <v>0</v>
          </cell>
          <cell r="M117">
            <v>0</v>
          </cell>
          <cell r="N117">
            <v>0</v>
          </cell>
          <cell r="O117">
            <v>0</v>
          </cell>
          <cell r="P117">
            <v>0</v>
          </cell>
        </row>
        <row r="118">
          <cell r="G118">
            <v>0</v>
          </cell>
          <cell r="H118">
            <v>0</v>
          </cell>
          <cell r="I118">
            <v>0</v>
          </cell>
          <cell r="J118">
            <v>0</v>
          </cell>
          <cell r="K118">
            <v>0</v>
          </cell>
          <cell r="L118">
            <v>0</v>
          </cell>
          <cell r="M118">
            <v>0</v>
          </cell>
          <cell r="N118">
            <v>0</v>
          </cell>
          <cell r="O118">
            <v>0</v>
          </cell>
          <cell r="P118">
            <v>0</v>
          </cell>
        </row>
        <row r="119">
          <cell r="G119">
            <v>0</v>
          </cell>
          <cell r="H119">
            <v>0</v>
          </cell>
          <cell r="I119">
            <v>0</v>
          </cell>
          <cell r="J119">
            <v>0</v>
          </cell>
          <cell r="K119">
            <v>0</v>
          </cell>
          <cell r="L119">
            <v>0</v>
          </cell>
          <cell r="M119">
            <v>0</v>
          </cell>
          <cell r="N119">
            <v>0</v>
          </cell>
          <cell r="O119">
            <v>0</v>
          </cell>
          <cell r="P119">
            <v>0</v>
          </cell>
        </row>
        <row r="120">
          <cell r="G120">
            <v>0</v>
          </cell>
          <cell r="H120">
            <v>0</v>
          </cell>
          <cell r="I120">
            <v>0</v>
          </cell>
          <cell r="J120">
            <v>0</v>
          </cell>
          <cell r="K120">
            <v>0</v>
          </cell>
          <cell r="L120">
            <v>0</v>
          </cell>
          <cell r="M120">
            <v>0</v>
          </cell>
          <cell r="N120">
            <v>0</v>
          </cell>
          <cell r="O120">
            <v>0</v>
          </cell>
          <cell r="P120">
            <v>0</v>
          </cell>
        </row>
        <row r="122">
          <cell r="G122">
            <v>0</v>
          </cell>
          <cell r="H122">
            <v>0</v>
          </cell>
          <cell r="I122">
            <v>0</v>
          </cell>
          <cell r="J122">
            <v>0</v>
          </cell>
          <cell r="K122">
            <v>0</v>
          </cell>
          <cell r="L122">
            <v>0</v>
          </cell>
          <cell r="M122">
            <v>0</v>
          </cell>
          <cell r="N122">
            <v>0</v>
          </cell>
          <cell r="O122">
            <v>0</v>
          </cell>
          <cell r="P122">
            <v>0</v>
          </cell>
        </row>
        <row r="123">
          <cell r="G123">
            <v>0</v>
          </cell>
          <cell r="H123">
            <v>0</v>
          </cell>
          <cell r="I123">
            <v>0</v>
          </cell>
          <cell r="J123">
            <v>0</v>
          </cell>
          <cell r="K123">
            <v>0</v>
          </cell>
          <cell r="L123">
            <v>0</v>
          </cell>
          <cell r="M123">
            <v>0</v>
          </cell>
          <cell r="N123">
            <v>0</v>
          </cell>
          <cell r="O123">
            <v>0</v>
          </cell>
          <cell r="P123">
            <v>0</v>
          </cell>
        </row>
        <row r="125">
          <cell r="G125">
            <v>0</v>
          </cell>
          <cell r="H125">
            <v>0</v>
          </cell>
          <cell r="I125">
            <v>0</v>
          </cell>
          <cell r="J125">
            <v>0</v>
          </cell>
          <cell r="K125">
            <v>0</v>
          </cell>
          <cell r="L125">
            <v>0</v>
          </cell>
          <cell r="M125">
            <v>0</v>
          </cell>
          <cell r="N125">
            <v>0</v>
          </cell>
          <cell r="O125">
            <v>0</v>
          </cell>
          <cell r="P125">
            <v>0</v>
          </cell>
        </row>
        <row r="126">
          <cell r="G126">
            <v>0</v>
          </cell>
          <cell r="H126">
            <v>0</v>
          </cell>
          <cell r="I126">
            <v>0</v>
          </cell>
          <cell r="J126">
            <v>0</v>
          </cell>
          <cell r="K126">
            <v>0</v>
          </cell>
          <cell r="L126">
            <v>0</v>
          </cell>
          <cell r="M126">
            <v>0</v>
          </cell>
          <cell r="N126">
            <v>0</v>
          </cell>
          <cell r="O126">
            <v>0</v>
          </cell>
          <cell r="P126">
            <v>0</v>
          </cell>
        </row>
        <row r="127">
          <cell r="G127">
            <v>0</v>
          </cell>
          <cell r="H127">
            <v>0</v>
          </cell>
          <cell r="I127">
            <v>0</v>
          </cell>
          <cell r="J127">
            <v>0</v>
          </cell>
          <cell r="K127">
            <v>0</v>
          </cell>
          <cell r="L127">
            <v>0</v>
          </cell>
          <cell r="M127">
            <v>0</v>
          </cell>
          <cell r="N127">
            <v>0</v>
          </cell>
          <cell r="O127">
            <v>0</v>
          </cell>
          <cell r="P127">
            <v>0</v>
          </cell>
        </row>
        <row r="129">
          <cell r="G129">
            <v>0</v>
          </cell>
          <cell r="H129">
            <v>0</v>
          </cell>
          <cell r="I129">
            <v>0</v>
          </cell>
          <cell r="J129">
            <v>0</v>
          </cell>
          <cell r="K129">
            <v>0</v>
          </cell>
          <cell r="L129">
            <v>0</v>
          </cell>
          <cell r="M129">
            <v>0</v>
          </cell>
          <cell r="N129">
            <v>0</v>
          </cell>
          <cell r="O129">
            <v>0</v>
          </cell>
          <cell r="P129">
            <v>0</v>
          </cell>
        </row>
        <row r="130">
          <cell r="G130">
            <v>0</v>
          </cell>
          <cell r="H130">
            <v>0</v>
          </cell>
          <cell r="I130">
            <v>0</v>
          </cell>
          <cell r="J130">
            <v>0</v>
          </cell>
          <cell r="K130">
            <v>0</v>
          </cell>
          <cell r="L130">
            <v>0</v>
          </cell>
          <cell r="M130">
            <v>0</v>
          </cell>
          <cell r="N130">
            <v>0</v>
          </cell>
          <cell r="O130">
            <v>0</v>
          </cell>
          <cell r="P130">
            <v>0</v>
          </cell>
        </row>
        <row r="132">
          <cell r="G132">
            <v>0</v>
          </cell>
          <cell r="H132">
            <v>0</v>
          </cell>
          <cell r="I132">
            <v>0</v>
          </cell>
          <cell r="J132">
            <v>0</v>
          </cell>
          <cell r="K132">
            <v>0</v>
          </cell>
          <cell r="L132">
            <v>0</v>
          </cell>
          <cell r="M132">
            <v>0</v>
          </cell>
          <cell r="N132">
            <v>0</v>
          </cell>
          <cell r="O132">
            <v>0</v>
          </cell>
          <cell r="P132">
            <v>0</v>
          </cell>
        </row>
        <row r="133">
          <cell r="G133">
            <v>0</v>
          </cell>
          <cell r="H133">
            <v>0</v>
          </cell>
          <cell r="I133">
            <v>0</v>
          </cell>
          <cell r="J133">
            <v>0</v>
          </cell>
          <cell r="K133">
            <v>0</v>
          </cell>
          <cell r="L133">
            <v>0</v>
          </cell>
          <cell r="M133">
            <v>0</v>
          </cell>
          <cell r="N133">
            <v>0</v>
          </cell>
          <cell r="O133">
            <v>0</v>
          </cell>
          <cell r="P133">
            <v>0</v>
          </cell>
        </row>
        <row r="135">
          <cell r="G135">
            <v>0</v>
          </cell>
          <cell r="H135">
            <v>0</v>
          </cell>
          <cell r="I135">
            <v>0</v>
          </cell>
          <cell r="J135">
            <v>0</v>
          </cell>
          <cell r="K135">
            <v>0</v>
          </cell>
          <cell r="L135">
            <v>0</v>
          </cell>
          <cell r="M135">
            <v>0</v>
          </cell>
          <cell r="N135">
            <v>0</v>
          </cell>
          <cell r="O135">
            <v>0</v>
          </cell>
          <cell r="P135">
            <v>0</v>
          </cell>
        </row>
        <row r="136">
          <cell r="G136">
            <v>0</v>
          </cell>
          <cell r="H136">
            <v>0</v>
          </cell>
          <cell r="I136">
            <v>0</v>
          </cell>
          <cell r="J136">
            <v>0</v>
          </cell>
          <cell r="K136">
            <v>0</v>
          </cell>
          <cell r="L136">
            <v>0</v>
          </cell>
          <cell r="M136">
            <v>0</v>
          </cell>
          <cell r="N136">
            <v>0</v>
          </cell>
          <cell r="O136">
            <v>0</v>
          </cell>
          <cell r="P136">
            <v>0</v>
          </cell>
        </row>
        <row r="138">
          <cell r="G138">
            <v>0</v>
          </cell>
          <cell r="H138">
            <v>0</v>
          </cell>
          <cell r="I138">
            <v>0</v>
          </cell>
          <cell r="J138">
            <v>0</v>
          </cell>
          <cell r="K138">
            <v>0</v>
          </cell>
          <cell r="L138">
            <v>0</v>
          </cell>
          <cell r="M138">
            <v>0</v>
          </cell>
          <cell r="N138">
            <v>0</v>
          </cell>
          <cell r="O138">
            <v>0</v>
          </cell>
          <cell r="P138">
            <v>0</v>
          </cell>
        </row>
        <row r="139">
          <cell r="G139">
            <v>0</v>
          </cell>
          <cell r="H139">
            <v>0</v>
          </cell>
          <cell r="I139">
            <v>0</v>
          </cell>
          <cell r="J139">
            <v>0</v>
          </cell>
          <cell r="K139">
            <v>0</v>
          </cell>
          <cell r="L139">
            <v>0</v>
          </cell>
          <cell r="M139">
            <v>0</v>
          </cell>
          <cell r="N139">
            <v>0</v>
          </cell>
          <cell r="O139">
            <v>0</v>
          </cell>
          <cell r="P139">
            <v>0</v>
          </cell>
        </row>
        <row r="141">
          <cell r="G141">
            <v>0</v>
          </cell>
          <cell r="H141">
            <v>0</v>
          </cell>
          <cell r="I141">
            <v>0</v>
          </cell>
          <cell r="J141">
            <v>0</v>
          </cell>
          <cell r="K141">
            <v>0</v>
          </cell>
          <cell r="L141">
            <v>0</v>
          </cell>
          <cell r="M141">
            <v>0</v>
          </cell>
          <cell r="N141">
            <v>0</v>
          </cell>
          <cell r="O141">
            <v>0</v>
          </cell>
          <cell r="P141">
            <v>0</v>
          </cell>
        </row>
        <row r="142">
          <cell r="G142">
            <v>0</v>
          </cell>
          <cell r="H142">
            <v>0</v>
          </cell>
          <cell r="I142">
            <v>0</v>
          </cell>
          <cell r="J142">
            <v>0</v>
          </cell>
          <cell r="K142">
            <v>0</v>
          </cell>
          <cell r="L142">
            <v>0</v>
          </cell>
          <cell r="M142">
            <v>0</v>
          </cell>
          <cell r="N142">
            <v>0</v>
          </cell>
          <cell r="O142">
            <v>0</v>
          </cell>
          <cell r="P142">
            <v>0</v>
          </cell>
        </row>
        <row r="143">
          <cell r="G143">
            <v>0</v>
          </cell>
          <cell r="H143">
            <v>0</v>
          </cell>
          <cell r="I143">
            <v>0</v>
          </cell>
          <cell r="J143">
            <v>0</v>
          </cell>
          <cell r="K143">
            <v>0</v>
          </cell>
          <cell r="L143">
            <v>0</v>
          </cell>
          <cell r="M143">
            <v>0</v>
          </cell>
          <cell r="N143">
            <v>0</v>
          </cell>
          <cell r="O143">
            <v>0</v>
          </cell>
          <cell r="P143">
            <v>0</v>
          </cell>
        </row>
        <row r="144">
          <cell r="G144">
            <v>0</v>
          </cell>
          <cell r="H144">
            <v>0</v>
          </cell>
          <cell r="I144">
            <v>0</v>
          </cell>
          <cell r="J144">
            <v>0</v>
          </cell>
          <cell r="K144">
            <v>0</v>
          </cell>
          <cell r="L144">
            <v>0</v>
          </cell>
          <cell r="M144">
            <v>0</v>
          </cell>
          <cell r="N144">
            <v>0</v>
          </cell>
          <cell r="O144">
            <v>0</v>
          </cell>
          <cell r="P144">
            <v>0</v>
          </cell>
        </row>
        <row r="145">
          <cell r="G145">
            <v>15.15</v>
          </cell>
          <cell r="H145">
            <v>15.15</v>
          </cell>
          <cell r="I145">
            <v>15.15</v>
          </cell>
          <cell r="J145">
            <v>44.55</v>
          </cell>
          <cell r="K145">
            <v>44.55</v>
          </cell>
          <cell r="L145">
            <v>15.5</v>
          </cell>
          <cell r="M145">
            <v>15.5</v>
          </cell>
          <cell r="N145">
            <v>48.900000000000006</v>
          </cell>
          <cell r="O145">
            <v>48.900000000000006</v>
          </cell>
          <cell r="P145">
            <v>29.85</v>
          </cell>
        </row>
        <row r="146">
          <cell r="G146">
            <v>0</v>
          </cell>
          <cell r="H146">
            <v>0</v>
          </cell>
          <cell r="I146">
            <v>0</v>
          </cell>
          <cell r="J146">
            <v>0</v>
          </cell>
          <cell r="K146">
            <v>0</v>
          </cell>
          <cell r="L146">
            <v>0</v>
          </cell>
          <cell r="M146">
            <v>0</v>
          </cell>
          <cell r="N146">
            <v>0</v>
          </cell>
          <cell r="O146">
            <v>0</v>
          </cell>
          <cell r="P146">
            <v>0</v>
          </cell>
        </row>
        <row r="147">
          <cell r="G147">
            <v>0</v>
          </cell>
          <cell r="H147">
            <v>0</v>
          </cell>
          <cell r="I147">
            <v>0</v>
          </cell>
          <cell r="J147">
            <v>0</v>
          </cell>
          <cell r="K147">
            <v>0</v>
          </cell>
          <cell r="L147">
            <v>0</v>
          </cell>
          <cell r="M147">
            <v>0</v>
          </cell>
          <cell r="N147">
            <v>0</v>
          </cell>
          <cell r="O147">
            <v>0</v>
          </cell>
          <cell r="P147">
            <v>0</v>
          </cell>
        </row>
        <row r="148">
          <cell r="G148">
            <v>25.299999999999997</v>
          </cell>
          <cell r="H148">
            <v>25.299999999999997</v>
          </cell>
          <cell r="I148">
            <v>25.299999999999997</v>
          </cell>
          <cell r="J148">
            <v>56.099999999999994</v>
          </cell>
          <cell r="K148">
            <v>56.099999999999994</v>
          </cell>
          <cell r="L148">
            <v>33</v>
          </cell>
          <cell r="M148">
            <v>33</v>
          </cell>
          <cell r="N148">
            <v>99.800000000000011</v>
          </cell>
          <cell r="O148">
            <v>99.800000000000011</v>
          </cell>
          <cell r="P148">
            <v>40.700000000000003</v>
          </cell>
        </row>
        <row r="149">
          <cell r="G149">
            <v>8.15</v>
          </cell>
          <cell r="H149">
            <v>8.15</v>
          </cell>
          <cell r="I149">
            <v>8.15</v>
          </cell>
          <cell r="J149">
            <v>23.55</v>
          </cell>
          <cell r="K149">
            <v>23.55</v>
          </cell>
          <cell r="L149">
            <v>8.15</v>
          </cell>
          <cell r="M149">
            <v>8.15</v>
          </cell>
          <cell r="N149">
            <v>24.85</v>
          </cell>
          <cell r="O149">
            <v>24.85</v>
          </cell>
          <cell r="P149">
            <v>15.850000000000001</v>
          </cell>
        </row>
        <row r="150">
          <cell r="G150">
            <v>0</v>
          </cell>
          <cell r="H150">
            <v>0</v>
          </cell>
          <cell r="I150">
            <v>0</v>
          </cell>
          <cell r="J150">
            <v>0</v>
          </cell>
          <cell r="K150">
            <v>0</v>
          </cell>
          <cell r="L150">
            <v>0</v>
          </cell>
          <cell r="M150">
            <v>0</v>
          </cell>
          <cell r="N150">
            <v>0</v>
          </cell>
          <cell r="O150">
            <v>0</v>
          </cell>
          <cell r="P150">
            <v>0</v>
          </cell>
        </row>
        <row r="151">
          <cell r="G151">
            <v>4</v>
          </cell>
          <cell r="H151">
            <v>4</v>
          </cell>
          <cell r="I151">
            <v>4</v>
          </cell>
          <cell r="J151">
            <v>4</v>
          </cell>
          <cell r="K151">
            <v>4</v>
          </cell>
          <cell r="L151">
            <v>4</v>
          </cell>
          <cell r="M151">
            <v>4</v>
          </cell>
          <cell r="N151">
            <v>4</v>
          </cell>
          <cell r="O151">
            <v>4</v>
          </cell>
          <cell r="P151">
            <v>4</v>
          </cell>
        </row>
        <row r="152">
          <cell r="G152">
            <v>5</v>
          </cell>
          <cell r="H152">
            <v>5</v>
          </cell>
          <cell r="I152">
            <v>5</v>
          </cell>
          <cell r="J152">
            <v>5</v>
          </cell>
          <cell r="K152">
            <v>5</v>
          </cell>
          <cell r="L152">
            <v>12.7</v>
          </cell>
          <cell r="M152">
            <v>12.7</v>
          </cell>
          <cell r="N152">
            <v>46.1</v>
          </cell>
          <cell r="O152">
            <v>46.1</v>
          </cell>
          <cell r="P152">
            <v>5</v>
          </cell>
        </row>
        <row r="153">
          <cell r="G153">
            <v>9</v>
          </cell>
          <cell r="H153">
            <v>9</v>
          </cell>
          <cell r="I153">
            <v>9</v>
          </cell>
          <cell r="J153">
            <v>9</v>
          </cell>
          <cell r="K153">
            <v>9</v>
          </cell>
          <cell r="L153">
            <v>16.7</v>
          </cell>
          <cell r="M153">
            <v>16.7</v>
          </cell>
          <cell r="N153">
            <v>50.1</v>
          </cell>
          <cell r="O153">
            <v>50.1</v>
          </cell>
          <cell r="P153">
            <v>9</v>
          </cell>
        </row>
        <row r="154">
          <cell r="G154">
            <v>0</v>
          </cell>
          <cell r="H154">
            <v>0</v>
          </cell>
          <cell r="I154">
            <v>0</v>
          </cell>
          <cell r="J154">
            <v>0</v>
          </cell>
          <cell r="K154">
            <v>0</v>
          </cell>
          <cell r="L154">
            <v>0</v>
          </cell>
          <cell r="M154">
            <v>0</v>
          </cell>
          <cell r="N154">
            <v>0</v>
          </cell>
          <cell r="O154">
            <v>0</v>
          </cell>
          <cell r="P154">
            <v>0</v>
          </cell>
        </row>
        <row r="155">
          <cell r="G155">
            <v>8.15</v>
          </cell>
          <cell r="H155">
            <v>8.15</v>
          </cell>
          <cell r="I155">
            <v>8.15</v>
          </cell>
          <cell r="J155">
            <v>23.55</v>
          </cell>
          <cell r="K155">
            <v>23.55</v>
          </cell>
          <cell r="L155">
            <v>8.15</v>
          </cell>
          <cell r="M155">
            <v>8.15</v>
          </cell>
          <cell r="N155">
            <v>24.85</v>
          </cell>
          <cell r="O155">
            <v>24.85</v>
          </cell>
          <cell r="P155">
            <v>15.850000000000001</v>
          </cell>
        </row>
        <row r="157">
          <cell r="G157">
            <v>0</v>
          </cell>
          <cell r="H157">
            <v>0</v>
          </cell>
          <cell r="I157">
            <v>0</v>
          </cell>
          <cell r="J157">
            <v>0</v>
          </cell>
          <cell r="K157">
            <v>0</v>
          </cell>
          <cell r="L157">
            <v>10</v>
          </cell>
          <cell r="M157">
            <v>10</v>
          </cell>
          <cell r="N157">
            <v>10</v>
          </cell>
          <cell r="O157">
            <v>10</v>
          </cell>
          <cell r="P157">
            <v>0</v>
          </cell>
        </row>
        <row r="158">
          <cell r="G158">
            <v>27.02</v>
          </cell>
          <cell r="H158">
            <v>251</v>
          </cell>
          <cell r="I158">
            <v>524</v>
          </cell>
          <cell r="J158">
            <v>200</v>
          </cell>
          <cell r="K158">
            <v>128</v>
          </cell>
          <cell r="L158">
            <v>3</v>
          </cell>
          <cell r="M158">
            <v>3</v>
          </cell>
          <cell r="N158">
            <v>3</v>
          </cell>
          <cell r="O158">
            <v>6</v>
          </cell>
          <cell r="P158">
            <v>2</v>
          </cell>
        </row>
      </sheetData>
      <sheetData sheetId="3">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0</v>
          </cell>
          <cell r="H24">
            <v>0</v>
          </cell>
          <cell r="I24">
            <v>0</v>
          </cell>
          <cell r="J24">
            <v>0</v>
          </cell>
          <cell r="K24">
            <v>0</v>
          </cell>
          <cell r="L24">
            <v>0</v>
          </cell>
          <cell r="M24">
            <v>0</v>
          </cell>
          <cell r="N24">
            <v>0</v>
          </cell>
          <cell r="O24">
            <v>0</v>
          </cell>
          <cell r="P24">
            <v>0</v>
          </cell>
        </row>
        <row r="25">
          <cell r="G25">
            <v>4.8899999999999997</v>
          </cell>
          <cell r="H25">
            <v>4.8899999999999997</v>
          </cell>
          <cell r="I25">
            <v>4.8899999999999997</v>
          </cell>
          <cell r="J25">
            <v>14.13</v>
          </cell>
          <cell r="K25">
            <v>14.13</v>
          </cell>
          <cell r="L25">
            <v>4.8899999999999997</v>
          </cell>
          <cell r="M25">
            <v>4.8899999999999997</v>
          </cell>
          <cell r="N25">
            <v>14.91</v>
          </cell>
          <cell r="O25">
            <v>14.91</v>
          </cell>
          <cell r="P25">
            <v>9.51</v>
          </cell>
        </row>
        <row r="26">
          <cell r="G26">
            <v>0</v>
          </cell>
          <cell r="H26">
            <v>0</v>
          </cell>
          <cell r="I26">
            <v>0</v>
          </cell>
          <cell r="J26">
            <v>0</v>
          </cell>
          <cell r="K26">
            <v>0</v>
          </cell>
          <cell r="L26">
            <v>0</v>
          </cell>
          <cell r="M26">
            <v>0</v>
          </cell>
          <cell r="N26">
            <v>0</v>
          </cell>
          <cell r="O26">
            <v>0</v>
          </cell>
          <cell r="P26">
            <v>0</v>
          </cell>
        </row>
        <row r="27">
          <cell r="G27">
            <v>1.6</v>
          </cell>
          <cell r="H27">
            <v>1.6</v>
          </cell>
          <cell r="I27">
            <v>1.6</v>
          </cell>
          <cell r="J27">
            <v>1.6</v>
          </cell>
          <cell r="K27">
            <v>1.6</v>
          </cell>
          <cell r="L27">
            <v>1.6</v>
          </cell>
          <cell r="M27">
            <v>1.6</v>
          </cell>
          <cell r="N27">
            <v>1.6</v>
          </cell>
          <cell r="O27">
            <v>1.6</v>
          </cell>
          <cell r="P27">
            <v>1.6</v>
          </cell>
        </row>
        <row r="28">
          <cell r="G28">
            <v>0.7</v>
          </cell>
          <cell r="H28">
            <v>0.7</v>
          </cell>
          <cell r="I28">
            <v>0.7</v>
          </cell>
          <cell r="J28">
            <v>3.5</v>
          </cell>
          <cell r="K28">
            <v>3.5</v>
          </cell>
          <cell r="L28">
            <v>0</v>
          </cell>
          <cell r="M28">
            <v>0</v>
          </cell>
          <cell r="N28">
            <v>0</v>
          </cell>
          <cell r="O28">
            <v>0</v>
          </cell>
          <cell r="P28">
            <v>2.0999999999999996</v>
          </cell>
        </row>
        <row r="29">
          <cell r="G29">
            <v>2.2999999999999998</v>
          </cell>
          <cell r="H29">
            <v>2.2999999999999998</v>
          </cell>
          <cell r="I29">
            <v>2.2999999999999998</v>
          </cell>
          <cell r="J29">
            <v>5.0999999999999996</v>
          </cell>
          <cell r="K29">
            <v>5.0999999999999996</v>
          </cell>
          <cell r="L29">
            <v>1.6</v>
          </cell>
          <cell r="M29">
            <v>1.6</v>
          </cell>
          <cell r="N29">
            <v>1.6</v>
          </cell>
          <cell r="O29">
            <v>1.6</v>
          </cell>
          <cell r="P29">
            <v>3.6999999999999997</v>
          </cell>
        </row>
        <row r="30">
          <cell r="G30">
            <v>0</v>
          </cell>
          <cell r="H30">
            <v>0</v>
          </cell>
          <cell r="I30">
            <v>0</v>
          </cell>
          <cell r="J30">
            <v>0</v>
          </cell>
          <cell r="K30">
            <v>0</v>
          </cell>
          <cell r="L30">
            <v>0</v>
          </cell>
          <cell r="M30">
            <v>0</v>
          </cell>
          <cell r="N30">
            <v>0</v>
          </cell>
          <cell r="O30">
            <v>0</v>
          </cell>
          <cell r="P30">
            <v>0</v>
          </cell>
        </row>
        <row r="31">
          <cell r="G31">
            <v>4.0750000000000002</v>
          </cell>
          <cell r="H31">
            <v>4.0750000000000002</v>
          </cell>
          <cell r="I31">
            <v>4.0750000000000002</v>
          </cell>
          <cell r="J31">
            <v>11.775</v>
          </cell>
          <cell r="K31">
            <v>11.775</v>
          </cell>
          <cell r="L31">
            <v>4.0750000000000002</v>
          </cell>
          <cell r="M31">
            <v>4.0750000000000002</v>
          </cell>
          <cell r="N31">
            <v>12.425000000000001</v>
          </cell>
          <cell r="O31">
            <v>12.425000000000001</v>
          </cell>
          <cell r="P31">
            <v>7.9250000000000007</v>
          </cell>
        </row>
        <row r="32">
          <cell r="G32">
            <v>1.1313708498984762</v>
          </cell>
          <cell r="H32">
            <v>1.1313708498984762</v>
          </cell>
          <cell r="I32">
            <v>1.1313708498984762</v>
          </cell>
          <cell r="J32">
            <v>3.3941125496954285</v>
          </cell>
          <cell r="K32">
            <v>3.3941125496954285</v>
          </cell>
          <cell r="L32">
            <v>0.56568542494923812</v>
          </cell>
          <cell r="M32">
            <v>0.56568542494923812</v>
          </cell>
          <cell r="N32">
            <v>0.56568542494923812</v>
          </cell>
          <cell r="O32">
            <v>0.56568542494923812</v>
          </cell>
          <cell r="P32">
            <v>2.2627416997969525</v>
          </cell>
        </row>
        <row r="33">
          <cell r="G33">
            <v>334.9499403642568</v>
          </cell>
          <cell r="H33">
            <v>3111.4890833245177</v>
          </cell>
          <cell r="I33">
            <v>6495.6983253468015</v>
          </cell>
          <cell r="J33">
            <v>3439.9112549695433</v>
          </cell>
          <cell r="K33">
            <v>2201.5432031805076</v>
          </cell>
          <cell r="L33">
            <v>33.392056274847718</v>
          </cell>
          <cell r="M33">
            <v>33.392056274847718</v>
          </cell>
          <cell r="N33">
            <v>88.502056274847718</v>
          </cell>
          <cell r="O33">
            <v>88.502056274847718</v>
          </cell>
          <cell r="P33">
            <v>46.795483399593898</v>
          </cell>
          <cell r="Q33">
            <v>15874.175515684612</v>
          </cell>
        </row>
        <row r="34">
          <cell r="G34">
            <v>0</v>
          </cell>
          <cell r="H34">
            <v>0</v>
          </cell>
          <cell r="I34">
            <v>0</v>
          </cell>
          <cell r="J34">
            <v>0</v>
          </cell>
          <cell r="K34">
            <v>0</v>
          </cell>
          <cell r="L34">
            <v>0</v>
          </cell>
          <cell r="M34">
            <v>0</v>
          </cell>
          <cell r="N34">
            <v>0</v>
          </cell>
          <cell r="O34">
            <v>0</v>
          </cell>
          <cell r="P34">
            <v>0</v>
          </cell>
        </row>
        <row r="35">
          <cell r="G35">
            <v>0</v>
          </cell>
          <cell r="H35">
            <v>0</v>
          </cell>
          <cell r="I35">
            <v>0</v>
          </cell>
          <cell r="J35">
            <v>0</v>
          </cell>
          <cell r="K35">
            <v>0</v>
          </cell>
          <cell r="L35">
            <v>0</v>
          </cell>
          <cell r="M35">
            <v>0</v>
          </cell>
          <cell r="N35">
            <v>0</v>
          </cell>
          <cell r="O35">
            <v>0</v>
          </cell>
          <cell r="P35">
            <v>0</v>
          </cell>
        </row>
        <row r="36">
          <cell r="G36">
            <v>0</v>
          </cell>
          <cell r="H36">
            <v>0</v>
          </cell>
          <cell r="I36">
            <v>0</v>
          </cell>
          <cell r="J36">
            <v>0</v>
          </cell>
          <cell r="K36">
            <v>0</v>
          </cell>
          <cell r="L36">
            <v>0</v>
          </cell>
          <cell r="M36">
            <v>0</v>
          </cell>
          <cell r="N36">
            <v>0</v>
          </cell>
          <cell r="O36">
            <v>0</v>
          </cell>
          <cell r="P36">
            <v>0</v>
          </cell>
        </row>
        <row r="37">
          <cell r="G37">
            <v>16.768000000000001</v>
          </cell>
          <cell r="H37">
            <v>16.768000000000001</v>
          </cell>
          <cell r="I37">
            <v>16.768000000000001</v>
          </cell>
          <cell r="J37">
            <v>47.453999999999994</v>
          </cell>
          <cell r="K37">
            <v>47.453999999999994</v>
          </cell>
          <cell r="L37">
            <v>16.768000000000001</v>
          </cell>
          <cell r="M37">
            <v>16.768000000000001</v>
          </cell>
          <cell r="N37">
            <v>47.453999999999994</v>
          </cell>
          <cell r="O37">
            <v>47.453999999999994</v>
          </cell>
          <cell r="P37">
            <v>31.546999999999997</v>
          </cell>
        </row>
        <row r="38">
          <cell r="G38">
            <v>8722.5647348951916</v>
          </cell>
          <cell r="H38">
            <v>81087.54623921086</v>
          </cell>
          <cell r="I38">
            <v>169282.36744759561</v>
          </cell>
          <cell r="J38">
            <v>91426.479654747222</v>
          </cell>
          <cell r="K38">
            <v>58512.946979038228</v>
          </cell>
          <cell r="L38">
            <v>969.17385943279908</v>
          </cell>
          <cell r="M38">
            <v>969.17385943279908</v>
          </cell>
          <cell r="N38">
            <v>2742.7943896424167</v>
          </cell>
          <cell r="O38">
            <v>2742.7943896424167</v>
          </cell>
          <cell r="P38">
            <v>1215.5903205918619</v>
          </cell>
        </row>
        <row r="39">
          <cell r="G39">
            <v>17.308</v>
          </cell>
          <cell r="H39">
            <v>17.308</v>
          </cell>
          <cell r="I39">
            <v>17.308</v>
          </cell>
          <cell r="J39">
            <v>48.107999999999997</v>
          </cell>
          <cell r="K39">
            <v>48.107999999999997</v>
          </cell>
          <cell r="L39">
            <v>17.308</v>
          </cell>
          <cell r="M39">
            <v>17.308</v>
          </cell>
          <cell r="N39">
            <v>48.107999999999997</v>
          </cell>
          <cell r="O39">
            <v>48.107999999999997</v>
          </cell>
          <cell r="P39">
            <v>38.073999999999998</v>
          </cell>
        </row>
        <row r="40">
          <cell r="G40">
            <v>9003.4679408138109</v>
          </cell>
          <cell r="H40">
            <v>83698.905672009874</v>
          </cell>
          <cell r="I40">
            <v>174733.97040690508</v>
          </cell>
          <cell r="J40">
            <v>92686.498150431566</v>
          </cell>
          <cell r="K40">
            <v>59319.35881627621</v>
          </cell>
          <cell r="L40">
            <v>1000.3853267570901</v>
          </cell>
          <cell r="M40">
            <v>1000.3853267570901</v>
          </cell>
          <cell r="N40">
            <v>2780.5949445129468</v>
          </cell>
          <cell r="O40">
            <v>2780.5949445129468</v>
          </cell>
          <cell r="P40">
            <v>1467.093094944513</v>
          </cell>
        </row>
        <row r="41">
          <cell r="G41">
            <v>24.623999999999999</v>
          </cell>
          <cell r="H41">
            <v>24.623999999999999</v>
          </cell>
          <cell r="I41">
            <v>24.623999999999999</v>
          </cell>
          <cell r="J41">
            <v>24.623999999999999</v>
          </cell>
          <cell r="K41">
            <v>24.623999999999999</v>
          </cell>
          <cell r="L41">
            <v>24.623999999999999</v>
          </cell>
          <cell r="M41">
            <v>24.623999999999999</v>
          </cell>
          <cell r="N41">
            <v>24.623999999999999</v>
          </cell>
          <cell r="O41">
            <v>24.623999999999999</v>
          </cell>
          <cell r="P41">
            <v>27.07</v>
          </cell>
        </row>
        <row r="42">
          <cell r="G42">
            <v>8197.8791615289774</v>
          </cell>
          <cell r="H42">
            <v>76209.913686806409</v>
          </cell>
          <cell r="I42">
            <v>159099.58076448829</v>
          </cell>
          <cell r="J42">
            <v>30362.515413070287</v>
          </cell>
          <cell r="K42">
            <v>19432.00986436498</v>
          </cell>
          <cell r="L42">
            <v>910.8754623921086</v>
          </cell>
          <cell r="M42">
            <v>910.8754623921086</v>
          </cell>
          <cell r="N42">
            <v>910.8754623921086</v>
          </cell>
          <cell r="O42">
            <v>910.8754623921086</v>
          </cell>
          <cell r="P42">
            <v>667.57090012330457</v>
          </cell>
        </row>
        <row r="43">
          <cell r="G43">
            <v>6.2489999999999997</v>
          </cell>
          <cell r="H43">
            <v>6.2489999999999997</v>
          </cell>
          <cell r="I43">
            <v>6.2489999999999997</v>
          </cell>
          <cell r="J43">
            <v>6.2480000000000002</v>
          </cell>
          <cell r="K43">
            <v>6.2480000000000002</v>
          </cell>
          <cell r="L43">
            <v>6.2489999999999997</v>
          </cell>
          <cell r="M43">
            <v>6.2489999999999997</v>
          </cell>
          <cell r="N43">
            <v>6.2480000000000002</v>
          </cell>
          <cell r="O43">
            <v>6.2480000000000002</v>
          </cell>
          <cell r="P43">
            <v>6.2480000000000002</v>
          </cell>
        </row>
        <row r="44">
          <cell r="G44">
            <v>2080.431565967941</v>
          </cell>
          <cell r="H44">
            <v>19340.308261405673</v>
          </cell>
          <cell r="I44">
            <v>40375.782983970406</v>
          </cell>
          <cell r="J44">
            <v>38520.345252774358</v>
          </cell>
          <cell r="K44">
            <v>24653.020961775586</v>
          </cell>
          <cell r="L44">
            <v>0</v>
          </cell>
          <cell r="M44">
            <v>0</v>
          </cell>
          <cell r="N44">
            <v>0</v>
          </cell>
          <cell r="O44">
            <v>0</v>
          </cell>
          <cell r="P44">
            <v>462.24414303329229</v>
          </cell>
        </row>
        <row r="45">
          <cell r="G45">
            <v>0</v>
          </cell>
          <cell r="H45">
            <v>0</v>
          </cell>
          <cell r="I45">
            <v>0</v>
          </cell>
          <cell r="J45">
            <v>0</v>
          </cell>
          <cell r="K45">
            <v>0</v>
          </cell>
          <cell r="L45">
            <v>0</v>
          </cell>
          <cell r="M45">
            <v>0</v>
          </cell>
          <cell r="N45">
            <v>0</v>
          </cell>
          <cell r="O45">
            <v>0</v>
          </cell>
          <cell r="P45">
            <v>0</v>
          </cell>
        </row>
        <row r="46">
          <cell r="G46">
            <v>0</v>
          </cell>
          <cell r="H46">
            <v>0</v>
          </cell>
          <cell r="I46">
            <v>0</v>
          </cell>
          <cell r="J46">
            <v>0</v>
          </cell>
          <cell r="K46">
            <v>0</v>
          </cell>
          <cell r="L46">
            <v>0</v>
          </cell>
          <cell r="M46">
            <v>0</v>
          </cell>
          <cell r="N46">
            <v>0</v>
          </cell>
          <cell r="O46">
            <v>0</v>
          </cell>
          <cell r="P46">
            <v>0</v>
          </cell>
        </row>
        <row r="47">
          <cell r="G47">
            <v>3496.9410604192358</v>
          </cell>
          <cell r="H47">
            <v>32484.537607891496</v>
          </cell>
          <cell r="I47">
            <v>67816.325524044398</v>
          </cell>
          <cell r="J47">
            <v>37247.8421701603</v>
          </cell>
          <cell r="K47">
            <v>23838.618988902592</v>
          </cell>
          <cell r="L47">
            <v>388.26140567200991</v>
          </cell>
          <cell r="M47">
            <v>388.26140567200991</v>
          </cell>
          <cell r="N47">
            <v>1183.723797780518</v>
          </cell>
          <cell r="O47">
            <v>1183.723797780518</v>
          </cell>
          <cell r="P47">
            <v>505.05548705302101</v>
          </cell>
        </row>
        <row r="48">
          <cell r="G48">
            <v>3496.9410604192358</v>
          </cell>
          <cell r="H48">
            <v>32484.537607891496</v>
          </cell>
          <cell r="I48">
            <v>67816.325524044398</v>
          </cell>
          <cell r="J48">
            <v>37247.8421701603</v>
          </cell>
          <cell r="K48">
            <v>23838.618988902592</v>
          </cell>
          <cell r="L48">
            <v>388.26140567200991</v>
          </cell>
          <cell r="M48">
            <v>388.26140567200991</v>
          </cell>
          <cell r="N48">
            <v>1183.723797780518</v>
          </cell>
          <cell r="O48">
            <v>1183.723797780518</v>
          </cell>
          <cell r="P48">
            <v>505.05548705302101</v>
          </cell>
        </row>
        <row r="49">
          <cell r="G49">
            <v>938.20369913686807</v>
          </cell>
          <cell r="H49">
            <v>8715.3637484586943</v>
          </cell>
          <cell r="I49">
            <v>18194.62392108508</v>
          </cell>
          <cell r="J49">
            <v>17361.282367447599</v>
          </cell>
          <cell r="K49">
            <v>11111.220715166462</v>
          </cell>
          <cell r="L49">
            <v>0</v>
          </cell>
          <cell r="M49">
            <v>0</v>
          </cell>
          <cell r="N49">
            <v>0</v>
          </cell>
          <cell r="O49">
            <v>0</v>
          </cell>
          <cell r="P49">
            <v>208.33538840937115</v>
          </cell>
        </row>
        <row r="50">
          <cell r="G50">
            <v>1876.4073982737361</v>
          </cell>
          <cell r="H50">
            <v>17430.727496917389</v>
          </cell>
          <cell r="I50">
            <v>36389.24784217016</v>
          </cell>
          <cell r="J50">
            <v>6944.512946979039</v>
          </cell>
          <cell r="K50">
            <v>4444.4882860665848</v>
          </cell>
          <cell r="L50">
            <v>208.33538840937115</v>
          </cell>
          <cell r="M50">
            <v>208.33538840937115</v>
          </cell>
          <cell r="N50">
            <v>208.33538840937115</v>
          </cell>
          <cell r="O50">
            <v>208.33538840937115</v>
          </cell>
          <cell r="P50">
            <v>138.89025893958078</v>
          </cell>
        </row>
        <row r="51">
          <cell r="G51">
            <v>0</v>
          </cell>
          <cell r="H51">
            <v>0</v>
          </cell>
          <cell r="I51">
            <v>0</v>
          </cell>
          <cell r="J51">
            <v>0</v>
          </cell>
          <cell r="K51">
            <v>0</v>
          </cell>
          <cell r="L51">
            <v>0</v>
          </cell>
          <cell r="M51">
            <v>0</v>
          </cell>
          <cell r="N51">
            <v>0</v>
          </cell>
          <cell r="O51">
            <v>0</v>
          </cell>
          <cell r="P51">
            <v>0</v>
          </cell>
        </row>
        <row r="52">
          <cell r="G52">
            <v>0</v>
          </cell>
          <cell r="H52">
            <v>0</v>
          </cell>
          <cell r="I52">
            <v>0</v>
          </cell>
          <cell r="J52">
            <v>0</v>
          </cell>
          <cell r="K52">
            <v>0</v>
          </cell>
          <cell r="L52">
            <v>530.30826140567206</v>
          </cell>
          <cell r="M52">
            <v>530.30826140567206</v>
          </cell>
          <cell r="N52">
            <v>530.30826140567206</v>
          </cell>
          <cell r="O52">
            <v>530.30826140567206</v>
          </cell>
          <cell r="P52">
            <v>0</v>
          </cell>
        </row>
        <row r="53">
          <cell r="G53">
            <v>0</v>
          </cell>
          <cell r="H53">
            <v>0</v>
          </cell>
          <cell r="I53">
            <v>0</v>
          </cell>
          <cell r="J53">
            <v>0</v>
          </cell>
          <cell r="K53">
            <v>0</v>
          </cell>
          <cell r="L53">
            <v>206.53514180024663</v>
          </cell>
          <cell r="M53">
            <v>206.53514180024663</v>
          </cell>
          <cell r="N53">
            <v>206.53514180024663</v>
          </cell>
          <cell r="O53">
            <v>206.53514180024663</v>
          </cell>
          <cell r="P53">
            <v>0</v>
          </cell>
        </row>
        <row r="54">
          <cell r="G54">
            <v>0</v>
          </cell>
          <cell r="H54">
            <v>0</v>
          </cell>
          <cell r="I54">
            <v>0</v>
          </cell>
          <cell r="J54">
            <v>0</v>
          </cell>
          <cell r="K54">
            <v>0</v>
          </cell>
          <cell r="L54">
            <v>118.05672009864368</v>
          </cell>
          <cell r="M54">
            <v>118.05672009864368</v>
          </cell>
          <cell r="N54">
            <v>118.05672009864368</v>
          </cell>
          <cell r="O54">
            <v>118.05672009864368</v>
          </cell>
          <cell r="P54">
            <v>0</v>
          </cell>
        </row>
        <row r="55">
          <cell r="G55">
            <v>0</v>
          </cell>
          <cell r="H55">
            <v>0</v>
          </cell>
          <cell r="I55">
            <v>0</v>
          </cell>
          <cell r="J55">
            <v>0</v>
          </cell>
          <cell r="K55">
            <v>0</v>
          </cell>
          <cell r="L55">
            <v>0</v>
          </cell>
          <cell r="M55">
            <v>0</v>
          </cell>
          <cell r="N55">
            <v>121.21331689272506</v>
          </cell>
          <cell r="O55">
            <v>121.21331689272506</v>
          </cell>
          <cell r="P55">
            <v>0</v>
          </cell>
        </row>
        <row r="56">
          <cell r="G56">
            <v>0</v>
          </cell>
          <cell r="H56">
            <v>0</v>
          </cell>
          <cell r="I56">
            <v>0</v>
          </cell>
          <cell r="J56">
            <v>0</v>
          </cell>
          <cell r="K56">
            <v>0</v>
          </cell>
          <cell r="L56">
            <v>0</v>
          </cell>
          <cell r="M56">
            <v>0</v>
          </cell>
          <cell r="N56">
            <v>44.69790382244144</v>
          </cell>
          <cell r="O56">
            <v>44.69790382244144</v>
          </cell>
          <cell r="P56">
            <v>0</v>
          </cell>
        </row>
        <row r="57">
          <cell r="G57">
            <v>0</v>
          </cell>
          <cell r="H57">
            <v>0</v>
          </cell>
          <cell r="I57">
            <v>0</v>
          </cell>
          <cell r="J57">
            <v>0</v>
          </cell>
          <cell r="K57">
            <v>0</v>
          </cell>
          <cell r="L57">
            <v>11.363748458692973</v>
          </cell>
          <cell r="M57">
            <v>11.363748458692973</v>
          </cell>
          <cell r="N57">
            <v>6.9445129469790396</v>
          </cell>
          <cell r="O57">
            <v>6.9445129469790396</v>
          </cell>
          <cell r="P57">
            <v>0</v>
          </cell>
        </row>
        <row r="58">
          <cell r="G58">
            <v>0</v>
          </cell>
          <cell r="H58">
            <v>0</v>
          </cell>
          <cell r="I58">
            <v>0</v>
          </cell>
          <cell r="J58">
            <v>0</v>
          </cell>
          <cell r="K58">
            <v>0</v>
          </cell>
          <cell r="L58">
            <v>265.15413070283603</v>
          </cell>
          <cell r="M58">
            <v>265.15413070283603</v>
          </cell>
          <cell r="N58">
            <v>1193.1935881627621</v>
          </cell>
          <cell r="O58">
            <v>1193.1935881627621</v>
          </cell>
          <cell r="P58">
            <v>0</v>
          </cell>
        </row>
        <row r="59">
          <cell r="G59">
            <v>0</v>
          </cell>
          <cell r="H59">
            <v>0</v>
          </cell>
          <cell r="I59">
            <v>0</v>
          </cell>
          <cell r="J59">
            <v>0</v>
          </cell>
          <cell r="K59">
            <v>0</v>
          </cell>
          <cell r="L59">
            <v>103.26757090012332</v>
          </cell>
          <cell r="M59">
            <v>103.26757090012332</v>
          </cell>
          <cell r="N59">
            <v>464.70406905055495</v>
          </cell>
          <cell r="O59">
            <v>464.70406905055495</v>
          </cell>
          <cell r="P59">
            <v>0</v>
          </cell>
        </row>
        <row r="60">
          <cell r="G60">
            <v>0</v>
          </cell>
          <cell r="H60">
            <v>0</v>
          </cell>
          <cell r="I60">
            <v>0</v>
          </cell>
          <cell r="J60">
            <v>0</v>
          </cell>
          <cell r="K60">
            <v>0</v>
          </cell>
          <cell r="L60">
            <v>55.556103575832317</v>
          </cell>
          <cell r="M60">
            <v>55.556103575832317</v>
          </cell>
          <cell r="N60">
            <v>55.556103575832317</v>
          </cell>
          <cell r="O60">
            <v>55.556103575832317</v>
          </cell>
          <cell r="P60">
            <v>0</v>
          </cell>
        </row>
        <row r="61">
          <cell r="G61">
            <v>0</v>
          </cell>
          <cell r="H61">
            <v>0</v>
          </cell>
          <cell r="I61">
            <v>0</v>
          </cell>
          <cell r="J61">
            <v>0</v>
          </cell>
          <cell r="K61">
            <v>0</v>
          </cell>
          <cell r="L61">
            <v>1034.1011097410603</v>
          </cell>
          <cell r="M61">
            <v>1034.1011097410603</v>
          </cell>
          <cell r="N61">
            <v>2931.8471023427874</v>
          </cell>
          <cell r="O61">
            <v>2931.8471023427874</v>
          </cell>
          <cell r="P61">
            <v>0</v>
          </cell>
        </row>
        <row r="62">
          <cell r="G62">
            <v>0</v>
          </cell>
          <cell r="H62">
            <v>0</v>
          </cell>
          <cell r="I62">
            <v>0</v>
          </cell>
          <cell r="J62">
            <v>0</v>
          </cell>
          <cell r="K62">
            <v>0</v>
          </cell>
          <cell r="L62">
            <v>271.27003699136873</v>
          </cell>
          <cell r="M62">
            <v>271.27003699136873</v>
          </cell>
          <cell r="N62">
            <v>786.0665844636253</v>
          </cell>
          <cell r="O62">
            <v>786.0665844636253</v>
          </cell>
          <cell r="P62">
            <v>0</v>
          </cell>
        </row>
        <row r="63">
          <cell r="G63">
            <v>0</v>
          </cell>
          <cell r="H63">
            <v>0</v>
          </cell>
          <cell r="I63">
            <v>0</v>
          </cell>
          <cell r="J63">
            <v>0</v>
          </cell>
          <cell r="K63">
            <v>0</v>
          </cell>
          <cell r="L63">
            <v>132.57706535141799</v>
          </cell>
          <cell r="M63">
            <v>132.57706535141799</v>
          </cell>
          <cell r="N63">
            <v>394.57459926017259</v>
          </cell>
          <cell r="O63">
            <v>394.57459926017259</v>
          </cell>
          <cell r="P63">
            <v>0</v>
          </cell>
        </row>
        <row r="64">
          <cell r="G64">
            <v>0</v>
          </cell>
          <cell r="H64">
            <v>0</v>
          </cell>
          <cell r="I64">
            <v>0</v>
          </cell>
          <cell r="J64">
            <v>0</v>
          </cell>
          <cell r="K64">
            <v>0</v>
          </cell>
          <cell r="L64">
            <v>0</v>
          </cell>
          <cell r="M64">
            <v>0</v>
          </cell>
          <cell r="N64">
            <v>0</v>
          </cell>
          <cell r="O64">
            <v>0</v>
          </cell>
          <cell r="P64">
            <v>0</v>
          </cell>
        </row>
        <row r="65">
          <cell r="G65">
            <v>37.812836621454998</v>
          </cell>
          <cell r="H65">
            <v>351.45184032059188</v>
          </cell>
          <cell r="I65">
            <v>733.70822441430334</v>
          </cell>
          <cell r="J65">
            <v>351.79731812577069</v>
          </cell>
          <cell r="K65">
            <v>225.15028360049322</v>
          </cell>
          <cell r="L65">
            <v>6.5934827373612821</v>
          </cell>
          <cell r="M65">
            <v>6.5934827373612821</v>
          </cell>
          <cell r="N65">
            <v>15.863745684340319</v>
          </cell>
          <cell r="O65">
            <v>15.863745684340319</v>
          </cell>
          <cell r="P65">
            <v>5.1698350801479656</v>
          </cell>
          <cell r="Q65">
            <v>1750.0047950061651</v>
          </cell>
        </row>
        <row r="66">
          <cell r="G66">
            <v>112.89100866933632</v>
          </cell>
          <cell r="H66">
            <v>112.95294018678601</v>
          </cell>
          <cell r="I66">
            <v>112.95294018678601</v>
          </cell>
          <cell r="J66">
            <v>102.26930058661803</v>
          </cell>
          <cell r="K66">
            <v>102.26930058661803</v>
          </cell>
          <cell r="L66">
            <v>197.45662510540768</v>
          </cell>
          <cell r="M66">
            <v>197.45662510540768</v>
          </cell>
          <cell r="N66">
            <v>179.24719890207564</v>
          </cell>
          <cell r="O66">
            <v>179.24719890207564</v>
          </cell>
          <cell r="P66">
            <v>110.47722353890313</v>
          </cell>
          <cell r="Q66">
            <v>110.24224806365901</v>
          </cell>
        </row>
        <row r="67">
          <cell r="L67">
            <v>0</v>
          </cell>
          <cell r="Q67">
            <v>0</v>
          </cell>
        </row>
      </sheetData>
      <sheetData sheetId="4"/>
      <sheetData sheetId="5">
        <row r="15">
          <cell r="H15" t="str">
            <v>FE-1</v>
          </cell>
        </row>
      </sheetData>
      <sheetData sheetId="6"/>
      <sheetData sheetId="7"/>
      <sheetData sheetId="8"/>
      <sheetData sheetId="9"/>
      <sheetData sheetId="10"/>
      <sheetData sheetId="11"/>
      <sheetData sheetId="12"/>
      <sheetData sheetId="13"/>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
      <sheetName val="Introduction"/>
      <sheetName val="Executive Summary"/>
      <sheetName val="Basis of the Cost Plan"/>
      <sheetName val="Inclusions Exclusions"/>
      <sheetName val="Appendix A"/>
      <sheetName val="Build-up"/>
      <sheetName val="Appendix B"/>
      <sheetName val="Staff Distrubution"/>
      <sheetName val="Cash Flow"/>
      <sheetName val="Histogram"/>
      <sheetName val="Appendix C"/>
      <sheetName val="Org Cost Summary"/>
      <sheetName val="Organisation Costs"/>
      <sheetName val="Appendix D"/>
      <sheetName val="Key"/>
      <sheetName val="Time Line"/>
      <sheetName val="Int Walls"/>
      <sheetName val="Buildups"/>
      <sheetName val="Area"/>
      <sheetName val="Euros"/>
      <sheetName val="GBP"/>
      <sheetName val="Sign Off"/>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tormwater Pipe Network"/>
      <sheetName val="Stormwater Manhole"/>
      <sheetName val="Stormwater Catch Basins"/>
      <sheetName val="Pipe Schedule"/>
      <sheetName val="Manhole Sch"/>
      <sheetName val="Catch Basin"/>
      <sheetName val="CESMM3 class"/>
      <sheetName val="Corridor schedule"/>
      <sheetName val="Road_Schedule"/>
      <sheetName val="Trench data"/>
      <sheetName val="pipe connection"/>
      <sheetName val="Stormwater Pipe Network-X"/>
      <sheetName val="Assumptions"/>
      <sheetName val="@risk rents and incentives"/>
      <sheetName val="Car park lease"/>
      <sheetName val="Net rent analysis"/>
    </sheetNames>
    <sheetDataSet>
      <sheetData sheetId="0">
        <row r="9">
          <cell r="E9">
            <v>1</v>
          </cell>
          <cell r="F9" t="str">
            <v>Stub-out</v>
          </cell>
          <cell r="G9">
            <v>517594.77</v>
          </cell>
          <cell r="H9">
            <v>2389980.48</v>
          </cell>
          <cell r="I9" t="str">
            <v>King Fahad Road</v>
          </cell>
          <cell r="T9">
            <v>8.2200000000000006</v>
          </cell>
          <cell r="V9">
            <v>11.54</v>
          </cell>
          <cell r="X9">
            <v>1600</v>
          </cell>
          <cell r="AI9">
            <v>0</v>
          </cell>
          <cell r="AJ9">
            <v>0</v>
          </cell>
        </row>
        <row r="10">
          <cell r="AJ10">
            <v>0</v>
          </cell>
        </row>
        <row r="11">
          <cell r="E11">
            <v>2</v>
          </cell>
          <cell r="F11" t="str">
            <v>MH-01A</v>
          </cell>
          <cell r="G11">
            <v>517604.32199999999</v>
          </cell>
          <cell r="H11">
            <v>2389983.4419999998</v>
          </cell>
          <cell r="I11" t="str">
            <v>Al Haydari St.</v>
          </cell>
          <cell r="J11">
            <v>9.551999999966938</v>
          </cell>
          <cell r="K11">
            <v>2.9619999998249114</v>
          </cell>
          <cell r="L11">
            <v>10.000707374897596</v>
          </cell>
          <cell r="M11" t="str">
            <v>CP-5 401 201</v>
          </cell>
          <cell r="N11">
            <v>0</v>
          </cell>
          <cell r="O11">
            <v>10.000707374897596</v>
          </cell>
          <cell r="P11">
            <v>10.000707374897596</v>
          </cell>
          <cell r="Q11">
            <v>0</v>
          </cell>
          <cell r="R11">
            <v>11.54</v>
          </cell>
          <cell r="T11">
            <v>8.25</v>
          </cell>
          <cell r="V11">
            <v>11.54</v>
          </cell>
          <cell r="X11">
            <v>1600</v>
          </cell>
          <cell r="Y11">
            <v>8.2200000000000006</v>
          </cell>
          <cell r="Z11">
            <v>8.25</v>
          </cell>
          <cell r="AA11">
            <v>11.54</v>
          </cell>
          <cell r="AB11">
            <v>11.54</v>
          </cell>
          <cell r="AI11">
            <v>0</v>
          </cell>
          <cell r="AJ11">
            <v>0</v>
          </cell>
        </row>
        <row r="12">
          <cell r="E12">
            <v>0</v>
          </cell>
          <cell r="AJ12">
            <v>0</v>
          </cell>
        </row>
        <row r="13">
          <cell r="E13">
            <v>3</v>
          </cell>
          <cell r="F13" t="str">
            <v>MH-01B</v>
          </cell>
          <cell r="G13">
            <v>517691.16</v>
          </cell>
          <cell r="H13">
            <v>2390007.96</v>
          </cell>
          <cell r="I13" t="str">
            <v>Al Haydari St.</v>
          </cell>
          <cell r="J13">
            <v>86.837999999988824</v>
          </cell>
          <cell r="K13">
            <v>24.518000000156462</v>
          </cell>
          <cell r="L13">
            <v>90.232868556894118</v>
          </cell>
          <cell r="M13" t="str">
            <v>CP-5 401 201</v>
          </cell>
          <cell r="N13">
            <v>10.000707374897596</v>
          </cell>
          <cell r="O13">
            <v>100.23357593179172</v>
          </cell>
          <cell r="P13">
            <v>90.232868556894118</v>
          </cell>
          <cell r="Q13">
            <v>0</v>
          </cell>
          <cell r="R13">
            <v>11.43</v>
          </cell>
          <cell r="T13">
            <v>8.34</v>
          </cell>
          <cell r="V13">
            <v>11.43</v>
          </cell>
          <cell r="X13">
            <v>1600</v>
          </cell>
          <cell r="Y13">
            <v>8.25</v>
          </cell>
          <cell r="Z13">
            <v>8.34</v>
          </cell>
          <cell r="AA13">
            <v>11.54</v>
          </cell>
          <cell r="AB13">
            <v>11.43</v>
          </cell>
          <cell r="AI13" t="str">
            <v>S</v>
          </cell>
          <cell r="AJ13">
            <v>0</v>
          </cell>
        </row>
        <row r="14">
          <cell r="E14">
            <v>0</v>
          </cell>
          <cell r="AJ14">
            <v>0</v>
          </cell>
        </row>
        <row r="15">
          <cell r="E15">
            <v>4</v>
          </cell>
          <cell r="F15" t="str">
            <v>MH-01C</v>
          </cell>
          <cell r="G15">
            <v>517752.83</v>
          </cell>
          <cell r="H15">
            <v>2390026.04</v>
          </cell>
          <cell r="I15" t="str">
            <v>Al Haydari St.</v>
          </cell>
          <cell r="J15">
            <v>61.67000000004191</v>
          </cell>
          <cell r="K15">
            <v>18.080000000074506</v>
          </cell>
          <cell r="L15">
            <v>64.265661904378319</v>
          </cell>
          <cell r="M15" t="str">
            <v>CP-5 401 201</v>
          </cell>
          <cell r="N15">
            <v>100.23357593179172</v>
          </cell>
          <cell r="O15">
            <v>164.49923783617004</v>
          </cell>
          <cell r="P15">
            <v>64.265661904378319</v>
          </cell>
          <cell r="Q15">
            <v>0</v>
          </cell>
          <cell r="R15">
            <v>11.47</v>
          </cell>
          <cell r="T15">
            <v>8.4</v>
          </cell>
          <cell r="V15">
            <v>11.47</v>
          </cell>
          <cell r="X15">
            <v>1600</v>
          </cell>
          <cell r="Y15">
            <v>8.34</v>
          </cell>
          <cell r="Z15">
            <v>8.4</v>
          </cell>
          <cell r="AA15">
            <v>11.43</v>
          </cell>
          <cell r="AB15">
            <v>11.47</v>
          </cell>
          <cell r="AI15">
            <v>0</v>
          </cell>
          <cell r="AJ15">
            <v>0</v>
          </cell>
        </row>
        <row r="16">
          <cell r="E16">
            <v>0</v>
          </cell>
          <cell r="AJ16">
            <v>0</v>
          </cell>
        </row>
        <row r="17">
          <cell r="E17">
            <v>5</v>
          </cell>
          <cell r="F17" t="str">
            <v>MH-01D</v>
          </cell>
          <cell r="G17">
            <v>517812.13</v>
          </cell>
          <cell r="H17">
            <v>2390043.0699999998</v>
          </cell>
          <cell r="I17" t="str">
            <v>Al Haydari St.</v>
          </cell>
          <cell r="J17">
            <v>59.299999999988358</v>
          </cell>
          <cell r="K17">
            <v>17.029999999795109</v>
          </cell>
          <cell r="L17">
            <v>61.696927800269279</v>
          </cell>
          <cell r="M17" t="str">
            <v>CP-5 401 201</v>
          </cell>
          <cell r="N17">
            <v>164.49923783617004</v>
          </cell>
          <cell r="O17">
            <v>226.19616563643933</v>
          </cell>
          <cell r="P17">
            <v>61.696927800269293</v>
          </cell>
          <cell r="Q17">
            <v>0</v>
          </cell>
          <cell r="R17">
            <v>11.49</v>
          </cell>
          <cell r="T17">
            <v>8.4600000000000009</v>
          </cell>
          <cell r="V17">
            <v>11.49</v>
          </cell>
          <cell r="X17">
            <v>1600</v>
          </cell>
          <cell r="Y17">
            <v>8.4</v>
          </cell>
          <cell r="Z17">
            <v>8.4600000000000009</v>
          </cell>
          <cell r="AA17">
            <v>11.47</v>
          </cell>
          <cell r="AB17">
            <v>11.49</v>
          </cell>
          <cell r="AI17">
            <v>0</v>
          </cell>
          <cell r="AJ17">
            <v>0</v>
          </cell>
        </row>
        <row r="18">
          <cell r="E18">
            <v>0</v>
          </cell>
          <cell r="AJ18">
            <v>0</v>
          </cell>
        </row>
        <row r="19">
          <cell r="E19">
            <v>6</v>
          </cell>
          <cell r="F19" t="str">
            <v>MH-01E</v>
          </cell>
          <cell r="G19">
            <v>517879.45</v>
          </cell>
          <cell r="H19">
            <v>2390062.34</v>
          </cell>
          <cell r="I19" t="str">
            <v>Al Haydari St.</v>
          </cell>
          <cell r="J19">
            <v>67.320000000006985</v>
          </cell>
          <cell r="K19">
            <v>19.270000000018626</v>
          </cell>
          <cell r="L19">
            <v>70.023676710107551</v>
          </cell>
          <cell r="M19" t="str">
            <v>CP-5 401 202</v>
          </cell>
          <cell r="N19">
            <v>226.19616563643933</v>
          </cell>
          <cell r="O19">
            <v>296.2198423465469</v>
          </cell>
          <cell r="P19">
            <v>70.023676710107566</v>
          </cell>
          <cell r="Q19">
            <v>0</v>
          </cell>
          <cell r="R19">
            <v>11.49</v>
          </cell>
          <cell r="T19">
            <v>8.5299999999999994</v>
          </cell>
          <cell r="V19">
            <v>11.49</v>
          </cell>
          <cell r="X19">
            <v>1600</v>
          </cell>
          <cell r="Y19">
            <v>8.4600000000000009</v>
          </cell>
          <cell r="Z19">
            <v>8.5299999999999994</v>
          </cell>
          <cell r="AA19">
            <v>11.49</v>
          </cell>
          <cell r="AB19">
            <v>11.49</v>
          </cell>
          <cell r="AI19">
            <v>0</v>
          </cell>
          <cell r="AJ19">
            <v>0</v>
          </cell>
        </row>
        <row r="20">
          <cell r="E20">
            <v>0</v>
          </cell>
          <cell r="AJ20">
            <v>0</v>
          </cell>
        </row>
        <row r="21">
          <cell r="E21">
            <v>7</v>
          </cell>
          <cell r="F21" t="str">
            <v>MH-01F</v>
          </cell>
          <cell r="G21">
            <v>517948.84600000002</v>
          </cell>
          <cell r="H21">
            <v>2390082.1940000001</v>
          </cell>
          <cell r="I21" t="str">
            <v>Al Haydari St.</v>
          </cell>
          <cell r="J21">
            <v>69.396000000007916</v>
          </cell>
          <cell r="K21">
            <v>19.854000000283122</v>
          </cell>
          <cell r="L21">
            <v>72.180233665542687</v>
          </cell>
          <cell r="M21" t="str">
            <v>CP-5 401 202</v>
          </cell>
          <cell r="N21">
            <v>296.2198423465469</v>
          </cell>
          <cell r="O21">
            <v>368.40007601208958</v>
          </cell>
          <cell r="P21">
            <v>72.180233665542687</v>
          </cell>
          <cell r="Q21">
            <v>0</v>
          </cell>
          <cell r="R21">
            <v>11.49</v>
          </cell>
          <cell r="T21">
            <v>8.6</v>
          </cell>
          <cell r="V21">
            <v>11.49</v>
          </cell>
          <cell r="X21">
            <v>1600</v>
          </cell>
          <cell r="Y21">
            <v>8.5299999999999994</v>
          </cell>
          <cell r="Z21">
            <v>8.6</v>
          </cell>
          <cell r="AA21">
            <v>11.49</v>
          </cell>
          <cell r="AB21">
            <v>11.49</v>
          </cell>
          <cell r="AI21">
            <v>0</v>
          </cell>
          <cell r="AJ21">
            <v>0</v>
          </cell>
        </row>
        <row r="22">
          <cell r="E22">
            <v>0</v>
          </cell>
          <cell r="AJ22">
            <v>0</v>
          </cell>
        </row>
        <row r="23">
          <cell r="E23">
            <v>8</v>
          </cell>
          <cell r="F23" t="str">
            <v>MH-01G</v>
          </cell>
          <cell r="G23">
            <v>517993.98</v>
          </cell>
          <cell r="H23">
            <v>2390095.2999999998</v>
          </cell>
          <cell r="I23" t="str">
            <v>Al Haydari St.</v>
          </cell>
          <cell r="J23">
            <v>45.133999999961816</v>
          </cell>
          <cell r="K23">
            <v>13.105999999679625</v>
          </cell>
          <cell r="L23">
            <v>46.998353077402143</v>
          </cell>
          <cell r="M23" t="str">
            <v>CP-5 401 202</v>
          </cell>
          <cell r="N23">
            <v>368.40007601208958</v>
          </cell>
          <cell r="O23">
            <v>415.39842908949174</v>
          </cell>
          <cell r="P23">
            <v>46.998353077402157</v>
          </cell>
          <cell r="Q23">
            <v>0</v>
          </cell>
          <cell r="R23">
            <v>11.49</v>
          </cell>
          <cell r="T23">
            <v>8.65</v>
          </cell>
          <cell r="V23">
            <v>11.49</v>
          </cell>
          <cell r="X23">
            <v>1600</v>
          </cell>
          <cell r="Y23">
            <v>8.6</v>
          </cell>
          <cell r="Z23">
            <v>8.65</v>
          </cell>
          <cell r="AA23">
            <v>11.49</v>
          </cell>
          <cell r="AB23">
            <v>11.49</v>
          </cell>
          <cell r="AI23">
            <v>0</v>
          </cell>
          <cell r="AJ23">
            <v>0</v>
          </cell>
        </row>
        <row r="24">
          <cell r="E24">
            <v>0</v>
          </cell>
          <cell r="AJ24">
            <v>0</v>
          </cell>
        </row>
        <row r="25">
          <cell r="E25">
            <v>9</v>
          </cell>
          <cell r="F25" t="str">
            <v>MH C-B</v>
          </cell>
          <cell r="G25">
            <v>518012.24800000002</v>
          </cell>
          <cell r="H25">
            <v>2390100.5320000001</v>
          </cell>
          <cell r="I25" t="str">
            <v>Existing Road 1</v>
          </cell>
          <cell r="J25">
            <v>18.268000000040047</v>
          </cell>
          <cell r="K25">
            <v>5.2320000003091991</v>
          </cell>
          <cell r="L25">
            <v>19.002464261371436</v>
          </cell>
          <cell r="M25" t="str">
            <v>CP-5 401 203</v>
          </cell>
          <cell r="N25">
            <v>415.39842908949174</v>
          </cell>
          <cell r="O25">
            <v>434.40089335086316</v>
          </cell>
          <cell r="P25">
            <v>19.002464261371415</v>
          </cell>
          <cell r="Q25">
            <v>0</v>
          </cell>
          <cell r="R25">
            <v>11.49</v>
          </cell>
          <cell r="T25">
            <v>8.67</v>
          </cell>
          <cell r="V25">
            <v>11.49</v>
          </cell>
          <cell r="X25">
            <v>1600</v>
          </cell>
          <cell r="Y25">
            <v>8.65</v>
          </cell>
          <cell r="Z25">
            <v>8.67</v>
          </cell>
          <cell r="AA25">
            <v>11.49</v>
          </cell>
          <cell r="AB25">
            <v>11.49</v>
          </cell>
          <cell r="AI25">
            <v>0</v>
          </cell>
          <cell r="AJ25">
            <v>0</v>
          </cell>
        </row>
        <row r="26">
          <cell r="E26">
            <v>0</v>
          </cell>
          <cell r="AJ26">
            <v>0</v>
          </cell>
        </row>
        <row r="27">
          <cell r="E27">
            <v>10</v>
          </cell>
          <cell r="F27" t="str">
            <v>MH-02A</v>
          </cell>
          <cell r="G27">
            <v>518036.19</v>
          </cell>
          <cell r="H27">
            <v>2390017.9300000002</v>
          </cell>
          <cell r="I27" t="str">
            <v>Existing Road 1</v>
          </cell>
          <cell r="J27">
            <v>23.941999999980908</v>
          </cell>
          <cell r="K27">
            <v>-82.601999999955297</v>
          </cell>
          <cell r="L27">
            <v>86.001800957838668</v>
          </cell>
          <cell r="M27" t="str">
            <v>CP-5 401 203</v>
          </cell>
          <cell r="N27">
            <v>434.40089335086316</v>
          </cell>
          <cell r="O27">
            <v>520.40269430870183</v>
          </cell>
          <cell r="P27">
            <v>86.001800957838668</v>
          </cell>
          <cell r="Q27">
            <v>0</v>
          </cell>
          <cell r="R27">
            <v>11.73</v>
          </cell>
          <cell r="T27">
            <v>8.76</v>
          </cell>
          <cell r="V27">
            <v>11.73</v>
          </cell>
          <cell r="X27">
            <v>1600</v>
          </cell>
          <cell r="Y27">
            <v>8.67</v>
          </cell>
          <cell r="Z27">
            <v>8.76</v>
          </cell>
          <cell r="AA27">
            <v>11.49</v>
          </cell>
          <cell r="AB27">
            <v>11.73</v>
          </cell>
          <cell r="AI27">
            <v>0</v>
          </cell>
          <cell r="AJ27">
            <v>0</v>
          </cell>
        </row>
        <row r="28">
          <cell r="E28">
            <v>0</v>
          </cell>
          <cell r="AJ28">
            <v>0</v>
          </cell>
        </row>
        <row r="29">
          <cell r="E29">
            <v>11</v>
          </cell>
          <cell r="F29" t="str">
            <v>MH-02B</v>
          </cell>
          <cell r="G29">
            <v>518058.92</v>
          </cell>
          <cell r="H29">
            <v>2389939.15</v>
          </cell>
          <cell r="I29" t="str">
            <v>Existing Road 1</v>
          </cell>
          <cell r="J29">
            <v>22.729999999981374</v>
          </cell>
          <cell r="K29">
            <v>-78.78000000026077</v>
          </cell>
          <cell r="L29">
            <v>81.99354425831487</v>
          </cell>
          <cell r="M29" t="str">
            <v>CP-5 401 203</v>
          </cell>
          <cell r="N29">
            <v>520.40269430870183</v>
          </cell>
          <cell r="O29">
            <v>602.39623856701667</v>
          </cell>
          <cell r="P29">
            <v>81.993544258314841</v>
          </cell>
          <cell r="Q29">
            <v>0</v>
          </cell>
          <cell r="R29">
            <v>11.87</v>
          </cell>
          <cell r="T29">
            <v>8.84</v>
          </cell>
          <cell r="V29">
            <v>11.87</v>
          </cell>
          <cell r="X29">
            <v>1600</v>
          </cell>
          <cell r="Y29">
            <v>8.76</v>
          </cell>
          <cell r="Z29">
            <v>8.84</v>
          </cell>
          <cell r="AA29">
            <v>11.73</v>
          </cell>
          <cell r="AB29">
            <v>11.87</v>
          </cell>
          <cell r="AI29">
            <v>0</v>
          </cell>
          <cell r="AJ29">
            <v>0</v>
          </cell>
        </row>
        <row r="30">
          <cell r="E30">
            <v>0</v>
          </cell>
          <cell r="AJ30">
            <v>0</v>
          </cell>
        </row>
        <row r="31">
          <cell r="E31">
            <v>12</v>
          </cell>
          <cell r="F31" t="str">
            <v>MH-02C</v>
          </cell>
          <cell r="G31">
            <v>518081.65</v>
          </cell>
          <cell r="H31">
            <v>2389860.36</v>
          </cell>
          <cell r="I31" t="str">
            <v>Existing Road 1</v>
          </cell>
          <cell r="J31">
            <v>22.730000000039581</v>
          </cell>
          <cell r="K31">
            <v>-78.790000000037253</v>
          </cell>
          <cell r="L31">
            <v>82.003152378476699</v>
          </cell>
          <cell r="M31" t="str">
            <v>CP-5 401 203</v>
          </cell>
          <cell r="N31">
            <v>602.39623856701667</v>
          </cell>
          <cell r="O31">
            <v>684.39939094549334</v>
          </cell>
          <cell r="P31">
            <v>82.00315237847667</v>
          </cell>
          <cell r="Q31">
            <v>0</v>
          </cell>
          <cell r="R31">
            <v>12.08</v>
          </cell>
          <cell r="T31">
            <v>8.92</v>
          </cell>
          <cell r="V31">
            <v>12.08</v>
          </cell>
          <cell r="X31">
            <v>1600</v>
          </cell>
          <cell r="Y31">
            <v>8.84</v>
          </cell>
          <cell r="Z31">
            <v>8.92</v>
          </cell>
          <cell r="AA31">
            <v>11.87</v>
          </cell>
          <cell r="AB31">
            <v>12.08</v>
          </cell>
          <cell r="AI31">
            <v>0</v>
          </cell>
          <cell r="AJ31">
            <v>0</v>
          </cell>
        </row>
        <row r="32">
          <cell r="E32">
            <v>0</v>
          </cell>
          <cell r="AJ32">
            <v>0</v>
          </cell>
        </row>
        <row r="33">
          <cell r="E33">
            <v>13</v>
          </cell>
          <cell r="F33" t="str">
            <v>MH-02/1</v>
          </cell>
          <cell r="G33">
            <v>518100.73300000001</v>
          </cell>
          <cell r="H33">
            <v>2389779.409</v>
          </cell>
          <cell r="I33" t="str">
            <v>Road-MN23</v>
          </cell>
          <cell r="J33">
            <v>19.082999999984168</v>
          </cell>
          <cell r="K33">
            <v>-80.950999999884516</v>
          </cell>
          <cell r="L33">
            <v>83.169858061563986</v>
          </cell>
          <cell r="M33" t="str">
            <v>CP-5 401 204</v>
          </cell>
          <cell r="N33">
            <v>684.39939094549334</v>
          </cell>
          <cell r="O33">
            <v>767.56924900705735</v>
          </cell>
          <cell r="P33">
            <v>83.169858061564014</v>
          </cell>
          <cell r="Q33">
            <v>0</v>
          </cell>
          <cell r="R33">
            <v>12.52</v>
          </cell>
          <cell r="T33">
            <v>9.15</v>
          </cell>
          <cell r="V33">
            <v>12.51</v>
          </cell>
          <cell r="X33">
            <v>1600</v>
          </cell>
          <cell r="Y33">
            <v>8.92</v>
          </cell>
          <cell r="Z33">
            <v>9.01</v>
          </cell>
          <cell r="AA33">
            <v>12.08</v>
          </cell>
          <cell r="AB33">
            <v>12.51</v>
          </cell>
          <cell r="AI33">
            <v>0</v>
          </cell>
          <cell r="AJ33">
            <v>0</v>
          </cell>
        </row>
        <row r="34">
          <cell r="E34">
            <v>0</v>
          </cell>
          <cell r="AJ34">
            <v>0</v>
          </cell>
        </row>
        <row r="35">
          <cell r="E35">
            <v>14</v>
          </cell>
          <cell r="F35" t="str">
            <v>MH-02/2</v>
          </cell>
          <cell r="G35">
            <v>518101.48</v>
          </cell>
          <cell r="H35">
            <v>2389756.9900000002</v>
          </cell>
          <cell r="I35" t="str">
            <v>Road-MN23</v>
          </cell>
          <cell r="J35">
            <v>0.74699999997392297</v>
          </cell>
          <cell r="K35">
            <v>-22.418999999761581</v>
          </cell>
          <cell r="L35">
            <v>22.431441549514172</v>
          </cell>
          <cell r="M35" t="str">
            <v>CP-5 401 204</v>
          </cell>
          <cell r="N35">
            <v>767.56924900705735</v>
          </cell>
          <cell r="O35">
            <v>790.0006905565715</v>
          </cell>
          <cell r="P35">
            <v>22.431441549514147</v>
          </cell>
          <cell r="Q35">
            <v>0</v>
          </cell>
          <cell r="R35">
            <v>12.68</v>
          </cell>
          <cell r="T35">
            <v>9.23</v>
          </cell>
          <cell r="V35">
            <v>12.78</v>
          </cell>
          <cell r="X35">
            <v>1500</v>
          </cell>
          <cell r="Y35">
            <v>9.15</v>
          </cell>
          <cell r="Z35">
            <v>9.23</v>
          </cell>
          <cell r="AA35">
            <v>12.51</v>
          </cell>
          <cell r="AB35">
            <v>12.78</v>
          </cell>
          <cell r="AI35">
            <v>0</v>
          </cell>
          <cell r="AJ35">
            <v>0</v>
          </cell>
        </row>
        <row r="36">
          <cell r="E36">
            <v>0</v>
          </cell>
          <cell r="AJ36">
            <v>0</v>
          </cell>
        </row>
        <row r="37">
          <cell r="E37">
            <v>15</v>
          </cell>
          <cell r="F37" t="str">
            <v>Deleted</v>
          </cell>
          <cell r="AI37">
            <v>0</v>
          </cell>
          <cell r="AJ37">
            <v>0</v>
          </cell>
        </row>
        <row r="38">
          <cell r="E38">
            <v>0</v>
          </cell>
          <cell r="AJ38">
            <v>0</v>
          </cell>
        </row>
        <row r="39">
          <cell r="E39">
            <v>16</v>
          </cell>
          <cell r="F39" t="str">
            <v>MH-02/4</v>
          </cell>
          <cell r="G39">
            <v>518103.67</v>
          </cell>
          <cell r="H39">
            <v>2389706.86</v>
          </cell>
          <cell r="I39" t="str">
            <v>Road-MN23</v>
          </cell>
          <cell r="J39">
            <v>2.1900000000023283</v>
          </cell>
          <cell r="K39">
            <v>-50.130000000353903</v>
          </cell>
          <cell r="L39">
            <v>50.177813822799138</v>
          </cell>
          <cell r="M39" t="str">
            <v>CP-5 401 204</v>
          </cell>
          <cell r="N39">
            <v>790.0006905565715</v>
          </cell>
          <cell r="O39">
            <v>840.17850437937068</v>
          </cell>
          <cell r="P39">
            <v>50.17781382279918</v>
          </cell>
          <cell r="Q39">
            <v>0</v>
          </cell>
          <cell r="R39">
            <v>12.94</v>
          </cell>
          <cell r="T39">
            <v>9.43</v>
          </cell>
          <cell r="V39">
            <v>12.95</v>
          </cell>
          <cell r="X39">
            <v>1500</v>
          </cell>
          <cell r="Y39">
            <v>9.23</v>
          </cell>
          <cell r="Z39">
            <v>9.43</v>
          </cell>
          <cell r="AA39">
            <v>12.78</v>
          </cell>
          <cell r="AB39">
            <v>12.95</v>
          </cell>
          <cell r="AI39">
            <v>0</v>
          </cell>
          <cell r="AJ39">
            <v>0</v>
          </cell>
        </row>
        <row r="40">
          <cell r="E40">
            <v>0</v>
          </cell>
          <cell r="AJ40">
            <v>0</v>
          </cell>
        </row>
        <row r="41">
          <cell r="E41">
            <v>17</v>
          </cell>
          <cell r="F41" t="str">
            <v>MH-02/5</v>
          </cell>
          <cell r="G41">
            <v>518103.99</v>
          </cell>
          <cell r="H41">
            <v>2389681.16</v>
          </cell>
          <cell r="I41" t="str">
            <v>Road-MN23</v>
          </cell>
          <cell r="J41">
            <v>0.32000000000698492</v>
          </cell>
          <cell r="K41">
            <v>-25.699999999720603</v>
          </cell>
          <cell r="L41">
            <v>25.701992140408951</v>
          </cell>
          <cell r="M41" t="str">
            <v>CP-5 401 204</v>
          </cell>
          <cell r="N41">
            <v>840.17850437937068</v>
          </cell>
          <cell r="O41">
            <v>865.88049651977963</v>
          </cell>
          <cell r="P41">
            <v>25.701992140408947</v>
          </cell>
          <cell r="Q41">
            <v>0</v>
          </cell>
          <cell r="R41">
            <v>13.11</v>
          </cell>
          <cell r="T41">
            <v>9.5299999999999994</v>
          </cell>
          <cell r="V41">
            <v>13.21</v>
          </cell>
          <cell r="X41">
            <v>1500</v>
          </cell>
          <cell r="Y41">
            <v>9.43</v>
          </cell>
          <cell r="Z41">
            <v>9.5299999999999994</v>
          </cell>
          <cell r="AA41">
            <v>12.95</v>
          </cell>
          <cell r="AB41">
            <v>13.21</v>
          </cell>
          <cell r="AI41">
            <v>0</v>
          </cell>
          <cell r="AJ41">
            <v>0</v>
          </cell>
        </row>
        <row r="42">
          <cell r="E42">
            <v>0</v>
          </cell>
          <cell r="AJ42">
            <v>0</v>
          </cell>
        </row>
        <row r="43">
          <cell r="E43">
            <v>18</v>
          </cell>
          <cell r="F43" t="str">
            <v>MH-02/6</v>
          </cell>
          <cell r="G43">
            <v>518105.14</v>
          </cell>
          <cell r="H43">
            <v>2389650.13</v>
          </cell>
          <cell r="I43" t="str">
            <v>Road-MN23</v>
          </cell>
          <cell r="J43">
            <v>1.1500000000232831</v>
          </cell>
          <cell r="K43">
            <v>-31.03000000026077</v>
          </cell>
          <cell r="L43">
            <v>31.051302710453825</v>
          </cell>
          <cell r="M43" t="str">
            <v>CP-5 401 204</v>
          </cell>
          <cell r="N43">
            <v>865.88049651977963</v>
          </cell>
          <cell r="O43">
            <v>896.93179923023342</v>
          </cell>
          <cell r="P43">
            <v>31.051302710453797</v>
          </cell>
          <cell r="Q43">
            <v>2.8421709430404007E-14</v>
          </cell>
          <cell r="R43">
            <v>13.3</v>
          </cell>
          <cell r="T43">
            <v>9.66</v>
          </cell>
          <cell r="V43">
            <v>13.35</v>
          </cell>
          <cell r="X43">
            <v>1500</v>
          </cell>
          <cell r="Y43">
            <v>9.5299999999999994</v>
          </cell>
          <cell r="Z43">
            <v>9.66</v>
          </cell>
          <cell r="AA43">
            <v>13.21</v>
          </cell>
          <cell r="AB43">
            <v>13.35</v>
          </cell>
          <cell r="AI43">
            <v>0</v>
          </cell>
          <cell r="AJ43">
            <v>0</v>
          </cell>
        </row>
        <row r="44">
          <cell r="E44">
            <v>0</v>
          </cell>
          <cell r="AJ44">
            <v>0</v>
          </cell>
        </row>
        <row r="45">
          <cell r="E45">
            <v>19</v>
          </cell>
          <cell r="F45" t="str">
            <v>Deleted</v>
          </cell>
          <cell r="AI45">
            <v>0</v>
          </cell>
          <cell r="AJ45">
            <v>0</v>
          </cell>
        </row>
        <row r="46">
          <cell r="E46">
            <v>0</v>
          </cell>
          <cell r="AJ46">
            <v>0</v>
          </cell>
        </row>
        <row r="47">
          <cell r="E47">
            <v>20</v>
          </cell>
          <cell r="F47" t="str">
            <v>MH-02/8</v>
          </cell>
          <cell r="G47">
            <v>518116.34</v>
          </cell>
          <cell r="H47">
            <v>2389607.64</v>
          </cell>
          <cell r="I47" t="str">
            <v>Road-MN23</v>
          </cell>
          <cell r="J47">
            <v>11.200000000011642</v>
          </cell>
          <cell r="K47">
            <v>-42.489999999757856</v>
          </cell>
          <cell r="L47">
            <v>43.941325651141696</v>
          </cell>
          <cell r="M47" t="str">
            <v>CP-5 401 204</v>
          </cell>
          <cell r="N47">
            <v>896.93179923023342</v>
          </cell>
          <cell r="O47">
            <v>940.87312488137513</v>
          </cell>
          <cell r="P47">
            <v>43.94132565114171</v>
          </cell>
          <cell r="Q47">
            <v>0</v>
          </cell>
          <cell r="R47">
            <v>13.56</v>
          </cell>
          <cell r="T47">
            <v>9.83</v>
          </cell>
          <cell r="V47">
            <v>13.67</v>
          </cell>
          <cell r="X47">
            <v>1500</v>
          </cell>
          <cell r="Y47">
            <v>9.66</v>
          </cell>
          <cell r="Z47">
            <v>9.83</v>
          </cell>
          <cell r="AA47">
            <v>13.35</v>
          </cell>
          <cell r="AB47">
            <v>13.67</v>
          </cell>
          <cell r="AI47">
            <v>0</v>
          </cell>
          <cell r="AJ47">
            <v>0</v>
          </cell>
        </row>
        <row r="48">
          <cell r="E48">
            <v>0</v>
          </cell>
          <cell r="AJ48">
            <v>0</v>
          </cell>
        </row>
        <row r="49">
          <cell r="E49">
            <v>21</v>
          </cell>
          <cell r="F49" t="str">
            <v>MH-02/9</v>
          </cell>
          <cell r="G49">
            <v>518130.58899999998</v>
          </cell>
          <cell r="H49">
            <v>2389566.625</v>
          </cell>
          <cell r="I49" t="str">
            <v>Road-MN23</v>
          </cell>
          <cell r="J49">
            <v>14.248999999952503</v>
          </cell>
          <cell r="K49">
            <v>-41.015000000130385</v>
          </cell>
          <cell r="L49">
            <v>43.419629501060257</v>
          </cell>
          <cell r="M49" t="str">
            <v>CP-5 401 205</v>
          </cell>
          <cell r="N49">
            <v>940.87312488137513</v>
          </cell>
          <cell r="O49">
            <v>984.29275438243542</v>
          </cell>
          <cell r="P49">
            <v>43.419629501060285</v>
          </cell>
          <cell r="Q49">
            <v>0</v>
          </cell>
          <cell r="R49">
            <v>13.79</v>
          </cell>
          <cell r="T49">
            <v>10.210000000000001</v>
          </cell>
          <cell r="V49">
            <v>14.02</v>
          </cell>
          <cell r="X49">
            <v>1500</v>
          </cell>
          <cell r="Y49">
            <v>9.83</v>
          </cell>
          <cell r="Z49">
            <v>10.210000000000001</v>
          </cell>
          <cell r="AA49">
            <v>13.67</v>
          </cell>
          <cell r="AB49">
            <v>14.02</v>
          </cell>
          <cell r="AI49">
            <v>0</v>
          </cell>
          <cell r="AJ49">
            <v>0</v>
          </cell>
        </row>
        <row r="50">
          <cell r="E50">
            <v>0</v>
          </cell>
          <cell r="AJ50">
            <v>0</v>
          </cell>
        </row>
        <row r="51">
          <cell r="E51">
            <v>22</v>
          </cell>
          <cell r="F51" t="str">
            <v>MH-02/10</v>
          </cell>
          <cell r="G51">
            <v>518171.5</v>
          </cell>
          <cell r="H51">
            <v>2389487.6800000002</v>
          </cell>
          <cell r="I51" t="str">
            <v>Road-MN23</v>
          </cell>
          <cell r="J51">
            <v>40.911000000021886</v>
          </cell>
          <cell r="K51">
            <v>-78.944999999832362</v>
          </cell>
          <cell r="L51">
            <v>88.915819435999808</v>
          </cell>
          <cell r="M51" t="str">
            <v>CP-5 401 205</v>
          </cell>
          <cell r="N51">
            <v>984.29275438243542</v>
          </cell>
          <cell r="O51">
            <v>1073.2085738184353</v>
          </cell>
          <cell r="P51">
            <v>88.915819435999879</v>
          </cell>
          <cell r="Q51">
            <v>0</v>
          </cell>
          <cell r="R51">
            <v>14.71</v>
          </cell>
          <cell r="T51">
            <v>10.38</v>
          </cell>
          <cell r="V51">
            <v>14.27</v>
          </cell>
          <cell r="X51">
            <v>1500</v>
          </cell>
          <cell r="Y51">
            <v>10.210000000000001</v>
          </cell>
          <cell r="Z51">
            <v>10.38</v>
          </cell>
          <cell r="AA51">
            <v>14.02</v>
          </cell>
          <cell r="AB51">
            <v>14.27</v>
          </cell>
          <cell r="AI51">
            <v>0</v>
          </cell>
          <cell r="AJ51">
            <v>0</v>
          </cell>
        </row>
        <row r="52">
          <cell r="E52">
            <v>0</v>
          </cell>
          <cell r="AJ52">
            <v>0</v>
          </cell>
        </row>
        <row r="53">
          <cell r="E53">
            <v>23</v>
          </cell>
          <cell r="F53" t="str">
            <v>MH-02/11</v>
          </cell>
          <cell r="G53">
            <v>518210.67</v>
          </cell>
          <cell r="H53">
            <v>2389417.92</v>
          </cell>
          <cell r="I53" t="str">
            <v>Road-MN23</v>
          </cell>
          <cell r="J53">
            <v>39.169999999983702</v>
          </cell>
          <cell r="K53">
            <v>-69.760000000242144</v>
          </cell>
          <cell r="L53">
            <v>80.004665489160743</v>
          </cell>
          <cell r="M53" t="str">
            <v>CP-5 401 205</v>
          </cell>
          <cell r="N53">
            <v>1073.2085738184353</v>
          </cell>
          <cell r="O53">
            <v>1153.213239307596</v>
          </cell>
          <cell r="P53">
            <v>80.004665489160743</v>
          </cell>
          <cell r="Q53">
            <v>0</v>
          </cell>
          <cell r="R53">
            <v>14.41</v>
          </cell>
          <cell r="T53">
            <v>10.54</v>
          </cell>
          <cell r="V53">
            <v>14.61</v>
          </cell>
          <cell r="X53">
            <v>1500</v>
          </cell>
          <cell r="Y53">
            <v>10.38</v>
          </cell>
          <cell r="Z53">
            <v>10.54</v>
          </cell>
          <cell r="AA53">
            <v>14.27</v>
          </cell>
          <cell r="AB53">
            <v>14.61</v>
          </cell>
          <cell r="AI53">
            <v>0</v>
          </cell>
          <cell r="AJ53">
            <v>0</v>
          </cell>
        </row>
        <row r="54">
          <cell r="E54">
            <v>0</v>
          </cell>
          <cell r="AJ54">
            <v>0</v>
          </cell>
        </row>
        <row r="55">
          <cell r="E55">
            <v>24</v>
          </cell>
          <cell r="F55" t="str">
            <v>MH-02/12</v>
          </cell>
          <cell r="G55">
            <v>518227.77</v>
          </cell>
          <cell r="H55">
            <v>2389387.71</v>
          </cell>
          <cell r="I55" t="str">
            <v>Road-MN23</v>
          </cell>
          <cell r="J55">
            <v>17.100000000034925</v>
          </cell>
          <cell r="K55">
            <v>-30.209999999962747</v>
          </cell>
          <cell r="L55">
            <v>34.713889151158845</v>
          </cell>
          <cell r="M55" t="str">
            <v>CP-5 401 205</v>
          </cell>
          <cell r="N55">
            <v>1153.213239307596</v>
          </cell>
          <cell r="O55">
            <v>1187.9271284587549</v>
          </cell>
          <cell r="P55">
            <v>34.71388915115881</v>
          </cell>
          <cell r="Q55">
            <v>0</v>
          </cell>
          <cell r="R55">
            <v>14.52</v>
          </cell>
          <cell r="T55">
            <v>10.61</v>
          </cell>
          <cell r="V55">
            <v>14.7</v>
          </cell>
          <cell r="X55">
            <v>1500</v>
          </cell>
          <cell r="Y55">
            <v>10.54</v>
          </cell>
          <cell r="Z55">
            <v>10.61</v>
          </cell>
          <cell r="AA55">
            <v>14.61</v>
          </cell>
          <cell r="AB55">
            <v>14.7</v>
          </cell>
          <cell r="AI55">
            <v>0</v>
          </cell>
          <cell r="AJ55">
            <v>0</v>
          </cell>
        </row>
        <row r="56">
          <cell r="E56">
            <v>0</v>
          </cell>
          <cell r="AJ56">
            <v>0</v>
          </cell>
        </row>
        <row r="57">
          <cell r="E57">
            <v>25</v>
          </cell>
          <cell r="F57" t="str">
            <v>MH-02/13</v>
          </cell>
          <cell r="G57">
            <v>518244.89</v>
          </cell>
          <cell r="H57">
            <v>2389364.16</v>
          </cell>
          <cell r="I57" t="str">
            <v>Road-MN23</v>
          </cell>
          <cell r="J57">
            <v>17.119999999995343</v>
          </cell>
          <cell r="K57">
            <v>-23.549999999813735</v>
          </cell>
          <cell r="L57">
            <v>29.1152348434813</v>
          </cell>
          <cell r="M57" t="str">
            <v>CP-5 401 205</v>
          </cell>
          <cell r="N57">
            <v>1187.9271284587549</v>
          </cell>
          <cell r="O57">
            <v>1217.0423633022363</v>
          </cell>
          <cell r="P57">
            <v>29.115234843481403</v>
          </cell>
          <cell r="Q57">
            <v>-1.0302869668521453E-13</v>
          </cell>
          <cell r="R57">
            <v>14.6</v>
          </cell>
          <cell r="T57">
            <v>10.67</v>
          </cell>
          <cell r="V57">
            <v>14.66</v>
          </cell>
          <cell r="X57">
            <v>1500</v>
          </cell>
          <cell r="Y57">
            <v>10.61</v>
          </cell>
          <cell r="Z57">
            <v>10.67</v>
          </cell>
          <cell r="AA57">
            <v>14.7</v>
          </cell>
          <cell r="AB57">
            <v>14.66</v>
          </cell>
          <cell r="AI57">
            <v>0</v>
          </cell>
          <cell r="AJ57">
            <v>0</v>
          </cell>
        </row>
        <row r="58">
          <cell r="E58">
            <v>0</v>
          </cell>
          <cell r="AJ58">
            <v>0</v>
          </cell>
        </row>
        <row r="59">
          <cell r="E59">
            <v>26</v>
          </cell>
          <cell r="F59" t="str">
            <v>MH-02/14</v>
          </cell>
          <cell r="G59">
            <v>518268.49400000001</v>
          </cell>
          <cell r="H59">
            <v>2389336.37</v>
          </cell>
          <cell r="I59" t="str">
            <v>Road-MJ02</v>
          </cell>
          <cell r="J59">
            <v>23.603999999992084</v>
          </cell>
          <cell r="K59">
            <v>-27.790000000037253</v>
          </cell>
          <cell r="L59">
            <v>36.461389386605894</v>
          </cell>
          <cell r="M59" t="str">
            <v>CP-5 401 206</v>
          </cell>
          <cell r="N59">
            <v>1217.0423633022363</v>
          </cell>
          <cell r="O59">
            <v>1253.503752688842</v>
          </cell>
          <cell r="P59">
            <v>36.461389386605788</v>
          </cell>
          <cell r="R59">
            <v>14.68</v>
          </cell>
          <cell r="T59">
            <v>10.74</v>
          </cell>
          <cell r="V59">
            <v>14.69</v>
          </cell>
          <cell r="X59">
            <v>1500</v>
          </cell>
          <cell r="Y59">
            <v>10.67</v>
          </cell>
          <cell r="Z59">
            <v>10.74</v>
          </cell>
          <cell r="AA59">
            <v>14.66</v>
          </cell>
          <cell r="AB59">
            <v>14.69</v>
          </cell>
          <cell r="AI59">
            <v>0</v>
          </cell>
          <cell r="AJ59">
            <v>0</v>
          </cell>
        </row>
        <row r="60">
          <cell r="E60">
            <v>0</v>
          </cell>
          <cell r="AJ60">
            <v>0</v>
          </cell>
        </row>
        <row r="61">
          <cell r="E61">
            <v>27</v>
          </cell>
          <cell r="F61" t="str">
            <v>MH-02/15</v>
          </cell>
          <cell r="G61">
            <v>518283.87</v>
          </cell>
          <cell r="H61">
            <v>2389325.6800000002</v>
          </cell>
          <cell r="I61" t="str">
            <v>Road-MJ02</v>
          </cell>
          <cell r="J61">
            <v>15.37599999998929</v>
          </cell>
          <cell r="K61">
            <v>-10.689999999944121</v>
          </cell>
          <cell r="L61">
            <v>18.726918486458896</v>
          </cell>
          <cell r="M61" t="str">
            <v>CP-5 401 206</v>
          </cell>
          <cell r="N61">
            <v>1253.503752688842</v>
          </cell>
          <cell r="O61">
            <v>1272.230671175301</v>
          </cell>
          <cell r="P61">
            <v>18.726918486458999</v>
          </cell>
          <cell r="Q61">
            <v>-1.0302869668521453E-13</v>
          </cell>
          <cell r="R61">
            <v>14.73</v>
          </cell>
          <cell r="T61">
            <v>11.08</v>
          </cell>
          <cell r="V61">
            <v>14.67</v>
          </cell>
          <cell r="X61">
            <v>1200</v>
          </cell>
          <cell r="Y61">
            <v>11.04</v>
          </cell>
          <cell r="Z61">
            <v>11.08</v>
          </cell>
          <cell r="AA61">
            <v>14.69</v>
          </cell>
          <cell r="AB61">
            <v>14.67</v>
          </cell>
          <cell r="AI61">
            <v>0</v>
          </cell>
          <cell r="AJ61">
            <v>0</v>
          </cell>
        </row>
        <row r="62">
          <cell r="E62">
            <v>0</v>
          </cell>
          <cell r="AJ62">
            <v>0</v>
          </cell>
        </row>
        <row r="63">
          <cell r="E63">
            <v>28</v>
          </cell>
          <cell r="F63" t="str">
            <v>MH-02/16</v>
          </cell>
          <cell r="G63">
            <v>518300.54</v>
          </cell>
          <cell r="H63">
            <v>2389316.5</v>
          </cell>
          <cell r="I63" t="str">
            <v>Road-MJ02</v>
          </cell>
          <cell r="J63">
            <v>16.669999999983702</v>
          </cell>
          <cell r="K63">
            <v>-9.1800000001676381</v>
          </cell>
          <cell r="L63">
            <v>19.030535988314529</v>
          </cell>
          <cell r="M63" t="str">
            <v>CP-5 401 206</v>
          </cell>
          <cell r="N63">
            <v>1272.230671175301</v>
          </cell>
          <cell r="O63">
            <v>1291.2612071636156</v>
          </cell>
          <cell r="P63">
            <v>19.030535988314568</v>
          </cell>
          <cell r="Q63">
            <v>-3.907985046680551E-14</v>
          </cell>
          <cell r="R63">
            <v>14.68</v>
          </cell>
          <cell r="T63">
            <v>11.12</v>
          </cell>
          <cell r="V63">
            <v>14.74</v>
          </cell>
          <cell r="X63">
            <v>1200</v>
          </cell>
          <cell r="Y63">
            <v>11.08</v>
          </cell>
          <cell r="Z63">
            <v>11.12</v>
          </cell>
          <cell r="AA63">
            <v>14.67</v>
          </cell>
          <cell r="AB63">
            <v>14.74</v>
          </cell>
          <cell r="AI63">
            <v>0</v>
          </cell>
          <cell r="AJ63">
            <v>0</v>
          </cell>
        </row>
        <row r="64">
          <cell r="E64">
            <v>0</v>
          </cell>
          <cell r="AJ64">
            <v>0</v>
          </cell>
        </row>
        <row r="65">
          <cell r="E65">
            <v>29</v>
          </cell>
          <cell r="F65" t="str">
            <v>MH-02/17</v>
          </cell>
          <cell r="G65">
            <v>518321.84</v>
          </cell>
          <cell r="H65">
            <v>2389307.7999999998</v>
          </cell>
          <cell r="I65" t="str">
            <v>Road-MJ02</v>
          </cell>
          <cell r="J65">
            <v>21.300000000046566</v>
          </cell>
          <cell r="K65">
            <v>-8.7000000001862645</v>
          </cell>
          <cell r="L65">
            <v>23.008259386690352</v>
          </cell>
          <cell r="M65" t="str">
            <v>CP-5 401 206</v>
          </cell>
          <cell r="N65">
            <v>1291.2612071636156</v>
          </cell>
          <cell r="O65">
            <v>1314.2694665503059</v>
          </cell>
          <cell r="P65">
            <v>23.00825938669027</v>
          </cell>
          <cell r="Q65">
            <v>8.1712414612411521E-14</v>
          </cell>
          <cell r="R65">
            <v>14.6</v>
          </cell>
          <cell r="T65">
            <v>11.17</v>
          </cell>
          <cell r="V65">
            <v>14.85</v>
          </cell>
          <cell r="X65">
            <v>1200</v>
          </cell>
          <cell r="Y65">
            <v>11.12</v>
          </cell>
          <cell r="Z65">
            <v>11.17</v>
          </cell>
          <cell r="AA65">
            <v>14.74</v>
          </cell>
          <cell r="AB65">
            <v>14.85</v>
          </cell>
          <cell r="AI65">
            <v>0</v>
          </cell>
          <cell r="AJ65">
            <v>0</v>
          </cell>
        </row>
        <row r="66">
          <cell r="E66">
            <v>0</v>
          </cell>
          <cell r="AJ66">
            <v>0</v>
          </cell>
        </row>
        <row r="67">
          <cell r="E67">
            <v>30</v>
          </cell>
          <cell r="F67" t="str">
            <v>MH-02/18</v>
          </cell>
          <cell r="G67">
            <v>518344.06</v>
          </cell>
          <cell r="H67">
            <v>2389301.87</v>
          </cell>
          <cell r="I67" t="str">
            <v>Road-MJ02</v>
          </cell>
          <cell r="J67">
            <v>22.21999999997206</v>
          </cell>
          <cell r="K67">
            <v>-5.9299999997019768</v>
          </cell>
          <cell r="L67">
            <v>22.997680317702127</v>
          </cell>
          <cell r="M67" t="str">
            <v>CP-5 401 206</v>
          </cell>
          <cell r="N67">
            <v>1314.2694665503059</v>
          </cell>
          <cell r="O67">
            <v>1337.267146868008</v>
          </cell>
          <cell r="P67">
            <v>22.997680317702134</v>
          </cell>
          <cell r="R67">
            <v>14.61</v>
          </cell>
          <cell r="T67">
            <v>11.21</v>
          </cell>
          <cell r="V67">
            <v>14.86</v>
          </cell>
          <cell r="X67">
            <v>1200</v>
          </cell>
          <cell r="Y67">
            <v>11.17</v>
          </cell>
          <cell r="Z67">
            <v>11.21</v>
          </cell>
          <cell r="AA67">
            <v>14.85</v>
          </cell>
          <cell r="AB67">
            <v>14.86</v>
          </cell>
          <cell r="AI67">
            <v>0</v>
          </cell>
          <cell r="AJ67">
            <v>0</v>
          </cell>
        </row>
        <row r="68">
          <cell r="E68">
            <v>0</v>
          </cell>
          <cell r="AJ68">
            <v>0</v>
          </cell>
        </row>
        <row r="69">
          <cell r="E69">
            <v>31</v>
          </cell>
          <cell r="F69" t="str">
            <v>MH-02/19</v>
          </cell>
          <cell r="G69">
            <v>518366.85</v>
          </cell>
          <cell r="H69">
            <v>2389298.79</v>
          </cell>
          <cell r="I69" t="str">
            <v>Road-MJ02</v>
          </cell>
          <cell r="J69">
            <v>22.789999999979045</v>
          </cell>
          <cell r="K69">
            <v>-3.0800000000745058</v>
          </cell>
          <cell r="L69">
            <v>22.997184610284449</v>
          </cell>
          <cell r="M69" t="str">
            <v>CP-5 401 206</v>
          </cell>
          <cell r="N69">
            <v>1337.267146868008</v>
          </cell>
          <cell r="O69">
            <v>1360.2643314782924</v>
          </cell>
          <cell r="P69">
            <v>22.997184610284421</v>
          </cell>
          <cell r="Q69">
            <v>2.8421709430404007E-14</v>
          </cell>
          <cell r="R69">
            <v>14.85</v>
          </cell>
          <cell r="T69">
            <v>11.26</v>
          </cell>
          <cell r="V69">
            <v>14.88</v>
          </cell>
          <cell r="X69">
            <v>1200</v>
          </cell>
          <cell r="Y69">
            <v>11.21</v>
          </cell>
          <cell r="Z69">
            <v>11.26</v>
          </cell>
          <cell r="AA69">
            <v>14.86</v>
          </cell>
          <cell r="AB69">
            <v>14.88</v>
          </cell>
          <cell r="AI69">
            <v>0</v>
          </cell>
          <cell r="AJ69">
            <v>0</v>
          </cell>
        </row>
        <row r="70">
          <cell r="E70">
            <v>0</v>
          </cell>
          <cell r="AJ70">
            <v>0</v>
          </cell>
        </row>
        <row r="71">
          <cell r="E71">
            <v>32</v>
          </cell>
          <cell r="F71" t="str">
            <v>MH-02/20</v>
          </cell>
          <cell r="G71">
            <v>518390.14</v>
          </cell>
          <cell r="H71">
            <v>2389298.64</v>
          </cell>
          <cell r="I71" t="str">
            <v>Road-MJ02</v>
          </cell>
          <cell r="J71">
            <v>23.290000000037253</v>
          </cell>
          <cell r="K71">
            <v>-0.14999999990686774</v>
          </cell>
          <cell r="L71">
            <v>23.290483034958879</v>
          </cell>
          <cell r="M71" t="str">
            <v>CP-5 401 206</v>
          </cell>
          <cell r="N71">
            <v>1360.2643314782924</v>
          </cell>
          <cell r="O71">
            <v>1383.5548145132514</v>
          </cell>
          <cell r="P71">
            <v>23.290483034958925</v>
          </cell>
          <cell r="Q71">
            <v>-4.6185277824406512E-14</v>
          </cell>
          <cell r="R71">
            <v>14.92</v>
          </cell>
          <cell r="T71">
            <v>11.3</v>
          </cell>
          <cell r="V71">
            <v>14.8</v>
          </cell>
          <cell r="X71">
            <v>1200</v>
          </cell>
          <cell r="Y71">
            <v>11.26</v>
          </cell>
          <cell r="Z71">
            <v>11.3</v>
          </cell>
          <cell r="AA71">
            <v>14.88</v>
          </cell>
          <cell r="AB71">
            <v>14.8</v>
          </cell>
          <cell r="AI71">
            <v>0</v>
          </cell>
          <cell r="AJ71">
            <v>0</v>
          </cell>
        </row>
        <row r="72">
          <cell r="E72">
            <v>0</v>
          </cell>
          <cell r="AJ72">
            <v>0</v>
          </cell>
        </row>
        <row r="73">
          <cell r="E73">
            <v>33</v>
          </cell>
          <cell r="F73" t="str">
            <v>MH-02/21</v>
          </cell>
          <cell r="G73">
            <v>518412.48</v>
          </cell>
          <cell r="H73">
            <v>2389301.3199999998</v>
          </cell>
          <cell r="I73" t="str">
            <v>Road-MJ02</v>
          </cell>
          <cell r="J73">
            <v>22.339999999967404</v>
          </cell>
          <cell r="K73">
            <v>2.6799999997019768</v>
          </cell>
          <cell r="L73">
            <v>22.50017777700759</v>
          </cell>
          <cell r="M73" t="str">
            <v>CP-5 401 206</v>
          </cell>
          <cell r="N73">
            <v>1383.5548145132514</v>
          </cell>
          <cell r="O73">
            <v>1406.054992290259</v>
          </cell>
          <cell r="P73">
            <v>22.500177777007593</v>
          </cell>
          <cell r="Q73">
            <v>0</v>
          </cell>
          <cell r="R73">
            <v>14.94</v>
          </cell>
          <cell r="T73">
            <v>11.34</v>
          </cell>
          <cell r="V73">
            <v>14.83</v>
          </cell>
          <cell r="X73">
            <v>1200</v>
          </cell>
          <cell r="Y73">
            <v>11.3</v>
          </cell>
          <cell r="Z73">
            <v>11.34</v>
          </cell>
          <cell r="AA73">
            <v>14.8</v>
          </cell>
          <cell r="AB73">
            <v>14.83</v>
          </cell>
          <cell r="AI73">
            <v>0</v>
          </cell>
          <cell r="AJ73">
            <v>0</v>
          </cell>
        </row>
        <row r="74">
          <cell r="E74">
            <v>0</v>
          </cell>
          <cell r="AJ74">
            <v>0</v>
          </cell>
        </row>
        <row r="75">
          <cell r="E75">
            <v>34</v>
          </cell>
          <cell r="F75" t="str">
            <v>MH-02/22</v>
          </cell>
          <cell r="G75">
            <v>518478.88</v>
          </cell>
          <cell r="H75">
            <v>2389314.8199999998</v>
          </cell>
          <cell r="I75" t="str">
            <v>Road-MJ02</v>
          </cell>
          <cell r="J75">
            <v>66.400000000023283</v>
          </cell>
          <cell r="K75">
            <v>13.5</v>
          </cell>
          <cell r="L75">
            <v>67.758468105492852</v>
          </cell>
          <cell r="M75" t="str">
            <v>CP-5 401 206</v>
          </cell>
          <cell r="N75">
            <v>1406.054992290259</v>
          </cell>
          <cell r="O75">
            <v>1473.8134603957519</v>
          </cell>
          <cell r="P75">
            <v>67.758468105492966</v>
          </cell>
          <cell r="Q75">
            <v>-1.1368683772161603E-13</v>
          </cell>
          <cell r="R75">
            <v>14.74</v>
          </cell>
          <cell r="T75">
            <v>11.48</v>
          </cell>
          <cell r="V75">
            <v>14.8</v>
          </cell>
          <cell r="X75">
            <v>1200</v>
          </cell>
          <cell r="Y75">
            <v>11.34</v>
          </cell>
          <cell r="Z75">
            <v>11.48</v>
          </cell>
          <cell r="AA75">
            <v>14.83</v>
          </cell>
          <cell r="AB75">
            <v>14.8</v>
          </cell>
          <cell r="AI75">
            <v>0</v>
          </cell>
          <cell r="AJ75">
            <v>0</v>
          </cell>
        </row>
        <row r="76">
          <cell r="E76">
            <v>0</v>
          </cell>
          <cell r="AJ76">
            <v>0</v>
          </cell>
        </row>
        <row r="77">
          <cell r="E77">
            <v>35</v>
          </cell>
          <cell r="F77" t="str">
            <v>MH-02/23</v>
          </cell>
          <cell r="G77">
            <v>518520.89</v>
          </cell>
          <cell r="H77">
            <v>2389320.7000000002</v>
          </cell>
          <cell r="I77" t="str">
            <v>Road-MJ02</v>
          </cell>
          <cell r="J77">
            <v>42.010000000009313</v>
          </cell>
          <cell r="K77">
            <v>5.8800000003539026</v>
          </cell>
          <cell r="L77">
            <v>42.419506126367672</v>
          </cell>
          <cell r="M77" t="str">
            <v>CP-5 401 206</v>
          </cell>
          <cell r="N77">
            <v>1473.8134603957519</v>
          </cell>
          <cell r="O77">
            <v>1516.2329665221196</v>
          </cell>
          <cell r="P77">
            <v>42.419506126367651</v>
          </cell>
          <cell r="Q77">
            <v>0</v>
          </cell>
          <cell r="R77">
            <v>14.61</v>
          </cell>
          <cell r="T77">
            <v>11.57</v>
          </cell>
          <cell r="V77">
            <v>14.69</v>
          </cell>
          <cell r="X77">
            <v>1200</v>
          </cell>
          <cell r="Y77">
            <v>11.48</v>
          </cell>
          <cell r="Z77">
            <v>11.57</v>
          </cell>
          <cell r="AA77">
            <v>14.8</v>
          </cell>
          <cell r="AB77">
            <v>14.69</v>
          </cell>
          <cell r="AI77">
            <v>0</v>
          </cell>
          <cell r="AJ77">
            <v>0</v>
          </cell>
        </row>
        <row r="78">
          <cell r="E78">
            <v>0</v>
          </cell>
          <cell r="AJ78">
            <v>0</v>
          </cell>
        </row>
        <row r="79">
          <cell r="E79">
            <v>36</v>
          </cell>
          <cell r="F79" t="str">
            <v>MH-02/24</v>
          </cell>
          <cell r="G79">
            <v>518560.16499999998</v>
          </cell>
          <cell r="H79">
            <v>2389322.6</v>
          </cell>
          <cell r="I79" t="str">
            <v>Road-MJ02</v>
          </cell>
          <cell r="J79">
            <v>39.274999999965075</v>
          </cell>
          <cell r="K79">
            <v>1.8999999999068677</v>
          </cell>
          <cell r="L79">
            <v>39.320931130848145</v>
          </cell>
          <cell r="M79" t="str">
            <v>CP-5 401 207</v>
          </cell>
          <cell r="N79">
            <v>1516.2329665221196</v>
          </cell>
          <cell r="O79">
            <v>1555.5538976529676</v>
          </cell>
          <cell r="P79">
            <v>39.320931130848066</v>
          </cell>
          <cell r="Q79">
            <v>7.815970093361102E-14</v>
          </cell>
          <cell r="R79">
            <v>14.59</v>
          </cell>
          <cell r="T79">
            <v>11.65</v>
          </cell>
          <cell r="V79">
            <v>14.76</v>
          </cell>
          <cell r="X79">
            <v>1200</v>
          </cell>
          <cell r="Y79">
            <v>11.57</v>
          </cell>
          <cell r="Z79">
            <v>11.65</v>
          </cell>
          <cell r="AA79">
            <v>14.69</v>
          </cell>
          <cell r="AB79">
            <v>14.76</v>
          </cell>
          <cell r="AI79">
            <v>0</v>
          </cell>
          <cell r="AJ79">
            <v>0</v>
          </cell>
        </row>
        <row r="80">
          <cell r="E80">
            <v>0</v>
          </cell>
          <cell r="AJ80">
            <v>0</v>
          </cell>
        </row>
        <row r="81">
          <cell r="E81">
            <v>37</v>
          </cell>
          <cell r="F81" t="str">
            <v>MH-02/25</v>
          </cell>
          <cell r="G81">
            <v>518619.92</v>
          </cell>
          <cell r="H81">
            <v>2389323.7400000002</v>
          </cell>
          <cell r="I81" t="str">
            <v>Road-MJ02</v>
          </cell>
          <cell r="J81">
            <v>59.755000000004657</v>
          </cell>
          <cell r="K81">
            <v>1.1400000001303852</v>
          </cell>
          <cell r="L81">
            <v>59.765873414523554</v>
          </cell>
          <cell r="M81" t="str">
            <v>CP-5 401 207</v>
          </cell>
          <cell r="N81">
            <v>1555.5538976529676</v>
          </cell>
          <cell r="O81">
            <v>1615.3197710674913</v>
          </cell>
          <cell r="P81">
            <v>59.765873414523639</v>
          </cell>
          <cell r="Q81">
            <v>-8.5265128291212022E-14</v>
          </cell>
          <cell r="R81">
            <v>15.1</v>
          </cell>
          <cell r="T81">
            <v>11.77</v>
          </cell>
          <cell r="V81">
            <v>14.9</v>
          </cell>
          <cell r="X81">
            <v>1200</v>
          </cell>
          <cell r="Y81">
            <v>11.65</v>
          </cell>
          <cell r="Z81">
            <v>11.77</v>
          </cell>
          <cell r="AA81">
            <v>14.76</v>
          </cell>
          <cell r="AB81">
            <v>14.9</v>
          </cell>
          <cell r="AI81">
            <v>0</v>
          </cell>
          <cell r="AJ81">
            <v>0</v>
          </cell>
        </row>
        <row r="82">
          <cell r="E82">
            <v>0</v>
          </cell>
          <cell r="AJ82">
            <v>0</v>
          </cell>
        </row>
        <row r="83">
          <cell r="E83">
            <v>38</v>
          </cell>
          <cell r="F83" t="str">
            <v>MH-02/26</v>
          </cell>
          <cell r="G83">
            <v>518634.83</v>
          </cell>
          <cell r="H83">
            <v>2389324.11</v>
          </cell>
          <cell r="I83" t="str">
            <v>Road-MJ01</v>
          </cell>
          <cell r="J83">
            <v>14.910000000032596</v>
          </cell>
          <cell r="K83">
            <v>0.36999999964609742</v>
          </cell>
          <cell r="L83">
            <v>14.914590172066752</v>
          </cell>
          <cell r="M83" t="str">
            <v>CP-5 401 207</v>
          </cell>
          <cell r="N83">
            <v>1615.3197710674913</v>
          </cell>
          <cell r="O83">
            <v>1630.234361239558</v>
          </cell>
          <cell r="P83">
            <v>14.91459017206671</v>
          </cell>
          <cell r="Q83">
            <v>4.2632564145606011E-14</v>
          </cell>
          <cell r="R83">
            <v>15.44</v>
          </cell>
          <cell r="T83">
            <v>11.8</v>
          </cell>
          <cell r="V83">
            <v>15.07</v>
          </cell>
          <cell r="X83">
            <v>1200</v>
          </cell>
          <cell r="Y83">
            <v>11.77</v>
          </cell>
          <cell r="Z83">
            <v>11.8</v>
          </cell>
          <cell r="AA83">
            <v>14.9</v>
          </cell>
          <cell r="AB83">
            <v>15.07</v>
          </cell>
          <cell r="AI83">
            <v>0</v>
          </cell>
          <cell r="AJ83">
            <v>0</v>
          </cell>
        </row>
        <row r="84">
          <cell r="E84">
            <v>0</v>
          </cell>
          <cell r="AJ84">
            <v>0</v>
          </cell>
        </row>
        <row r="85">
          <cell r="E85">
            <v>39</v>
          </cell>
          <cell r="F85" t="str">
            <v>MH-02/27</v>
          </cell>
          <cell r="G85">
            <v>518620.38</v>
          </cell>
          <cell r="H85">
            <v>2389249.89</v>
          </cell>
          <cell r="I85" t="str">
            <v>Road-MJ01</v>
          </cell>
          <cell r="J85">
            <v>-14.450000000011642</v>
          </cell>
          <cell r="K85">
            <v>-74.21999999973923</v>
          </cell>
          <cell r="L85">
            <v>75.613562936563355</v>
          </cell>
          <cell r="M85" t="str">
            <v>CP-5 401 207</v>
          </cell>
          <cell r="N85">
            <v>1630.234361239558</v>
          </cell>
          <cell r="O85">
            <v>1705.8479241761213</v>
          </cell>
          <cell r="P85">
            <v>75.613562936563312</v>
          </cell>
          <cell r="Q85">
            <v>0</v>
          </cell>
          <cell r="R85">
            <v>15.2</v>
          </cell>
          <cell r="T85">
            <v>12.15</v>
          </cell>
          <cell r="V85">
            <v>15</v>
          </cell>
          <cell r="X85">
            <v>1000</v>
          </cell>
          <cell r="Y85">
            <v>12</v>
          </cell>
          <cell r="Z85">
            <v>12.15</v>
          </cell>
          <cell r="AA85">
            <v>15.07</v>
          </cell>
          <cell r="AB85">
            <v>15</v>
          </cell>
          <cell r="AI85">
            <v>0</v>
          </cell>
          <cell r="AJ85">
            <v>0</v>
          </cell>
        </row>
        <row r="86">
          <cell r="E86">
            <v>0</v>
          </cell>
          <cell r="AJ86">
            <v>0</v>
          </cell>
        </row>
        <row r="87">
          <cell r="E87">
            <v>40</v>
          </cell>
          <cell r="F87" t="str">
            <v>MH-02/28</v>
          </cell>
          <cell r="G87">
            <v>518616.34</v>
          </cell>
          <cell r="H87">
            <v>2389225.34</v>
          </cell>
          <cell r="I87" t="str">
            <v>Road-MJ01</v>
          </cell>
          <cell r="J87">
            <v>-4.0399999999790452</v>
          </cell>
          <cell r="K87">
            <v>-24.550000000279397</v>
          </cell>
          <cell r="L87">
            <v>24.880194935199945</v>
          </cell>
          <cell r="M87" t="str">
            <v>CP-5 401 207</v>
          </cell>
          <cell r="N87">
            <v>1705.8479241761213</v>
          </cell>
          <cell r="O87">
            <v>1730.7281191113213</v>
          </cell>
          <cell r="P87">
            <v>24.880194935200052</v>
          </cell>
          <cell r="Q87">
            <v>-1.0658141036401503E-13</v>
          </cell>
          <cell r="R87">
            <v>15.29</v>
          </cell>
          <cell r="T87">
            <v>12.2</v>
          </cell>
          <cell r="V87">
            <v>15.3</v>
          </cell>
          <cell r="X87">
            <v>1000</v>
          </cell>
          <cell r="Y87">
            <v>12.15</v>
          </cell>
          <cell r="Z87">
            <v>12.2</v>
          </cell>
          <cell r="AA87">
            <v>15</v>
          </cell>
          <cell r="AB87">
            <v>15.3</v>
          </cell>
          <cell r="AI87">
            <v>0</v>
          </cell>
          <cell r="AJ87">
            <v>0</v>
          </cell>
        </row>
        <row r="88">
          <cell r="E88">
            <v>0</v>
          </cell>
          <cell r="AJ88">
            <v>0</v>
          </cell>
        </row>
        <row r="89">
          <cell r="E89">
            <v>41</v>
          </cell>
          <cell r="F89" t="str">
            <v>MH-02/29</v>
          </cell>
          <cell r="G89">
            <v>518615.51</v>
          </cell>
          <cell r="H89">
            <v>2389199.87</v>
          </cell>
          <cell r="I89" t="str">
            <v>Road-MJ01</v>
          </cell>
          <cell r="J89">
            <v>-0.83000000001629815</v>
          </cell>
          <cell r="K89">
            <v>-25.46999999973923</v>
          </cell>
          <cell r="L89">
            <v>25.483520164740654</v>
          </cell>
          <cell r="M89" t="str">
            <v>CP-5 401 207</v>
          </cell>
          <cell r="N89">
            <v>1730.7281191113213</v>
          </cell>
          <cell r="O89">
            <v>1756.211639276062</v>
          </cell>
          <cell r="P89">
            <v>25.483520164740639</v>
          </cell>
          <cell r="Q89">
            <v>0</v>
          </cell>
          <cell r="R89">
            <v>15.69</v>
          </cell>
          <cell r="T89">
            <v>12.25</v>
          </cell>
          <cell r="V89">
            <v>15.7</v>
          </cell>
          <cell r="X89">
            <v>1000</v>
          </cell>
          <cell r="Y89">
            <v>12.2</v>
          </cell>
          <cell r="Z89">
            <v>12.25</v>
          </cell>
          <cell r="AA89">
            <v>15.3</v>
          </cell>
          <cell r="AB89">
            <v>15.7</v>
          </cell>
          <cell r="AI89">
            <v>0</v>
          </cell>
          <cell r="AJ89">
            <v>0</v>
          </cell>
        </row>
        <row r="90">
          <cell r="E90">
            <v>0</v>
          </cell>
          <cell r="AJ90">
            <v>0</v>
          </cell>
        </row>
        <row r="91">
          <cell r="E91">
            <v>42</v>
          </cell>
          <cell r="F91" t="str">
            <v>MH-02/30</v>
          </cell>
          <cell r="G91">
            <v>518617.33</v>
          </cell>
          <cell r="H91">
            <v>2389172.0099999998</v>
          </cell>
          <cell r="I91" t="str">
            <v>Road-MJ01</v>
          </cell>
          <cell r="J91">
            <v>1.8200000000069849</v>
          </cell>
          <cell r="K91">
            <v>-27.860000000335276</v>
          </cell>
          <cell r="L91">
            <v>27.91938394769317</v>
          </cell>
          <cell r="M91" t="str">
            <v>CP-5 401 207</v>
          </cell>
          <cell r="N91">
            <v>1756.211639276062</v>
          </cell>
          <cell r="O91">
            <v>1784.1310232237552</v>
          </cell>
          <cell r="P91">
            <v>27.919383947693177</v>
          </cell>
          <cell r="Q91">
            <v>0</v>
          </cell>
          <cell r="R91">
            <v>15.94</v>
          </cell>
          <cell r="T91">
            <v>12.3</v>
          </cell>
          <cell r="V91">
            <v>15.57</v>
          </cell>
          <cell r="X91">
            <v>1000</v>
          </cell>
          <cell r="Y91">
            <v>12.25</v>
          </cell>
          <cell r="Z91">
            <v>12.3</v>
          </cell>
          <cell r="AA91">
            <v>15.7</v>
          </cell>
          <cell r="AB91">
            <v>15.57</v>
          </cell>
          <cell r="AI91">
            <v>0</v>
          </cell>
          <cell r="AJ91">
            <v>0</v>
          </cell>
        </row>
        <row r="92">
          <cell r="E92">
            <v>0</v>
          </cell>
          <cell r="AJ92">
            <v>0</v>
          </cell>
        </row>
        <row r="93">
          <cell r="E93">
            <v>43</v>
          </cell>
          <cell r="F93" t="str">
            <v>MH-02/30A</v>
          </cell>
          <cell r="G93">
            <v>518621.40299999999</v>
          </cell>
          <cell r="H93">
            <v>2389121.1940000001</v>
          </cell>
          <cell r="I93" t="str">
            <v>Road-MJ01</v>
          </cell>
          <cell r="J93">
            <v>4.0729999999748543</v>
          </cell>
          <cell r="K93">
            <v>-50.815999999642372</v>
          </cell>
          <cell r="L93">
            <v>50.978968064913289</v>
          </cell>
          <cell r="M93" t="str">
            <v>CP-5 401 208</v>
          </cell>
          <cell r="N93">
            <v>1784.1310232237552</v>
          </cell>
          <cell r="O93">
            <v>1835.1099912886684</v>
          </cell>
          <cell r="P93">
            <v>50.978968064913261</v>
          </cell>
          <cell r="Q93">
            <v>0</v>
          </cell>
          <cell r="R93">
            <v>16.54</v>
          </cell>
          <cell r="T93">
            <v>12.41</v>
          </cell>
          <cell r="V93">
            <v>16.66</v>
          </cell>
          <cell r="X93">
            <v>1000</v>
          </cell>
          <cell r="Y93">
            <v>12.3</v>
          </cell>
          <cell r="Z93">
            <v>12.41</v>
          </cell>
          <cell r="AA93">
            <v>15.57</v>
          </cell>
          <cell r="AB93">
            <v>16.66</v>
          </cell>
          <cell r="AI93">
            <v>0</v>
          </cell>
          <cell r="AJ93">
            <v>0</v>
          </cell>
        </row>
        <row r="94">
          <cell r="E94">
            <v>0</v>
          </cell>
          <cell r="AJ94">
            <v>0</v>
          </cell>
        </row>
        <row r="95">
          <cell r="E95">
            <v>44</v>
          </cell>
          <cell r="F95" t="str">
            <v>MH-02/31</v>
          </cell>
          <cell r="G95">
            <v>518627.45</v>
          </cell>
          <cell r="H95">
            <v>2389094.73</v>
          </cell>
          <cell r="I95" t="str">
            <v>Road-MJ01</v>
          </cell>
          <cell r="J95">
            <v>6.0470000000204891</v>
          </cell>
          <cell r="K95">
            <v>-26.464000000152737</v>
          </cell>
          <cell r="L95">
            <v>27.146077156899334</v>
          </cell>
          <cell r="M95" t="str">
            <v>CP-5 401 208</v>
          </cell>
          <cell r="N95">
            <v>1835.1099912886684</v>
          </cell>
          <cell r="O95">
            <v>1862.2560684455677</v>
          </cell>
          <cell r="P95">
            <v>27.14607715689931</v>
          </cell>
          <cell r="Q95">
            <v>0</v>
          </cell>
          <cell r="R95">
            <v>17.04</v>
          </cell>
          <cell r="T95">
            <v>12.46</v>
          </cell>
          <cell r="V95">
            <v>16.89</v>
          </cell>
          <cell r="X95">
            <v>1000</v>
          </cell>
          <cell r="Y95">
            <v>12.41</v>
          </cell>
          <cell r="Z95">
            <v>12.46</v>
          </cell>
          <cell r="AA95">
            <v>16.66</v>
          </cell>
          <cell r="AB95">
            <v>16.89</v>
          </cell>
          <cell r="AI95">
            <v>0</v>
          </cell>
          <cell r="AJ95">
            <v>0</v>
          </cell>
        </row>
        <row r="96">
          <cell r="E96">
            <v>0</v>
          </cell>
          <cell r="AJ96">
            <v>0</v>
          </cell>
        </row>
        <row r="97">
          <cell r="E97">
            <v>45</v>
          </cell>
          <cell r="F97" t="str">
            <v>MH-02/32</v>
          </cell>
          <cell r="G97">
            <v>518649.69</v>
          </cell>
          <cell r="H97">
            <v>2389039.2000000002</v>
          </cell>
          <cell r="I97" t="str">
            <v>Road-MJ01</v>
          </cell>
          <cell r="J97">
            <v>22.239999999990687</v>
          </cell>
          <cell r="K97">
            <v>-55.529999999795109</v>
          </cell>
          <cell r="L97">
            <v>59.81804493609625</v>
          </cell>
          <cell r="M97" t="str">
            <v>CP-5 401 208</v>
          </cell>
          <cell r="N97">
            <v>1862.2560684455677</v>
          </cell>
          <cell r="O97">
            <v>1922.0741133816639</v>
          </cell>
          <cell r="P97">
            <v>59.818044936096157</v>
          </cell>
          <cell r="Q97">
            <v>9.2370555648813024E-14</v>
          </cell>
          <cell r="R97">
            <v>17.27</v>
          </cell>
          <cell r="T97">
            <v>13.24</v>
          </cell>
          <cell r="V97">
            <v>17.34</v>
          </cell>
          <cell r="X97">
            <v>1000</v>
          </cell>
          <cell r="Y97">
            <v>12.46</v>
          </cell>
          <cell r="Z97">
            <v>12.86</v>
          </cell>
          <cell r="AA97">
            <v>16.89</v>
          </cell>
          <cell r="AB97">
            <v>17.34</v>
          </cell>
          <cell r="AI97">
            <v>0</v>
          </cell>
          <cell r="AJ97">
            <v>0</v>
          </cell>
        </row>
        <row r="98">
          <cell r="E98">
            <v>0</v>
          </cell>
          <cell r="AJ98">
            <v>0</v>
          </cell>
        </row>
        <row r="99">
          <cell r="E99">
            <v>46</v>
          </cell>
          <cell r="F99" t="str">
            <v>MH-02/33</v>
          </cell>
          <cell r="G99">
            <v>518678</v>
          </cell>
          <cell r="H99">
            <v>2388948.7999999998</v>
          </cell>
          <cell r="I99" t="str">
            <v>Road-MJ01</v>
          </cell>
          <cell r="J99">
            <v>28.309999999997672</v>
          </cell>
          <cell r="K99">
            <v>-90.400000000372529</v>
          </cell>
          <cell r="L99">
            <v>94.729172381411743</v>
          </cell>
          <cell r="M99" t="str">
            <v>CP-5 401 208</v>
          </cell>
          <cell r="N99">
            <v>1922.0741133816639</v>
          </cell>
          <cell r="O99">
            <v>2016.8032857630756</v>
          </cell>
          <cell r="P99">
            <v>94.729172381411672</v>
          </cell>
          <cell r="Q99">
            <v>0</v>
          </cell>
          <cell r="R99">
            <v>17.399999999999999</v>
          </cell>
          <cell r="T99">
            <v>13.34</v>
          </cell>
          <cell r="V99">
            <v>17.399999999999999</v>
          </cell>
          <cell r="X99">
            <v>1000</v>
          </cell>
          <cell r="Y99">
            <v>13.24</v>
          </cell>
          <cell r="Z99">
            <v>13.34</v>
          </cell>
          <cell r="AA99">
            <v>17.34</v>
          </cell>
          <cell r="AB99">
            <v>17.399999999999999</v>
          </cell>
          <cell r="AI99">
            <v>0</v>
          </cell>
          <cell r="AJ99">
            <v>0</v>
          </cell>
        </row>
        <row r="100">
          <cell r="E100">
            <v>0</v>
          </cell>
          <cell r="AJ100">
            <v>0</v>
          </cell>
        </row>
        <row r="101">
          <cell r="E101">
            <v>47</v>
          </cell>
          <cell r="F101" t="str">
            <v>MH-02/34</v>
          </cell>
          <cell r="G101">
            <v>518685.57</v>
          </cell>
          <cell r="H101">
            <v>2388931.9900000002</v>
          </cell>
          <cell r="I101" t="str">
            <v>Existing Road 2</v>
          </cell>
          <cell r="J101">
            <v>7.5700000000069849</v>
          </cell>
          <cell r="K101">
            <v>-16.809999999590218</v>
          </cell>
          <cell r="L101">
            <v>18.435861791256976</v>
          </cell>
          <cell r="M101" t="str">
            <v>CP-5 401 208</v>
          </cell>
          <cell r="N101">
            <v>2016.8032857630756</v>
          </cell>
          <cell r="O101">
            <v>2035.2391475543325</v>
          </cell>
          <cell r="P101">
            <v>18.435861791256912</v>
          </cell>
          <cell r="Q101">
            <v>6.3948846218409017E-14</v>
          </cell>
          <cell r="R101">
            <v>17.399999999999999</v>
          </cell>
          <cell r="T101">
            <v>14.23</v>
          </cell>
          <cell r="V101">
            <v>17.510000000000002</v>
          </cell>
          <cell r="X101">
            <v>1000</v>
          </cell>
          <cell r="Y101">
            <v>13.34</v>
          </cell>
          <cell r="Z101">
            <v>13.43</v>
          </cell>
          <cell r="AA101">
            <v>17.399999999999999</v>
          </cell>
          <cell r="AB101">
            <v>17.510000000000002</v>
          </cell>
          <cell r="AI101">
            <v>0</v>
          </cell>
          <cell r="AJ101">
            <v>0</v>
          </cell>
        </row>
        <row r="102">
          <cell r="E102">
            <v>0</v>
          </cell>
          <cell r="AJ102">
            <v>0</v>
          </cell>
        </row>
        <row r="103">
          <cell r="E103">
            <v>48</v>
          </cell>
          <cell r="F103" t="str">
            <v>MH-02/35</v>
          </cell>
          <cell r="G103">
            <v>518699.62800000003</v>
          </cell>
          <cell r="H103">
            <v>2388881.4530000002</v>
          </cell>
          <cell r="I103" t="str">
            <v>Existing Road 2</v>
          </cell>
          <cell r="J103">
            <v>14.058000000019092</v>
          </cell>
          <cell r="K103">
            <v>-50.537000000011176</v>
          </cell>
          <cell r="L103">
            <v>52.455845556064261</v>
          </cell>
          <cell r="M103" t="str">
            <v>CP-5 401 209</v>
          </cell>
          <cell r="N103">
            <v>2035.2391475543325</v>
          </cell>
          <cell r="O103">
            <v>2087.6949931103968</v>
          </cell>
          <cell r="P103">
            <v>52.455845556064332</v>
          </cell>
          <cell r="Q103">
            <v>-7.1054273576010019E-14</v>
          </cell>
          <cell r="R103">
            <v>17.399999999999999</v>
          </cell>
          <cell r="T103">
            <v>14.33</v>
          </cell>
          <cell r="V103">
            <v>17.399999999999999</v>
          </cell>
          <cell r="X103">
            <v>1000</v>
          </cell>
          <cell r="Y103">
            <v>14.23</v>
          </cell>
          <cell r="Z103">
            <v>14.33</v>
          </cell>
          <cell r="AA103">
            <v>17.510000000000002</v>
          </cell>
          <cell r="AB103">
            <v>17.399999999999999</v>
          </cell>
          <cell r="AI103">
            <v>0</v>
          </cell>
          <cell r="AJ103">
            <v>0</v>
          </cell>
        </row>
        <row r="104">
          <cell r="E104">
            <v>0</v>
          </cell>
          <cell r="AJ104">
            <v>0</v>
          </cell>
        </row>
        <row r="105">
          <cell r="E105">
            <v>49</v>
          </cell>
          <cell r="F105" t="str">
            <v>MH-02/36</v>
          </cell>
          <cell r="G105">
            <v>518728.61</v>
          </cell>
          <cell r="H105">
            <v>2388785.91</v>
          </cell>
          <cell r="I105" t="str">
            <v>Existing Road 2</v>
          </cell>
          <cell r="J105">
            <v>28.981999999959953</v>
          </cell>
          <cell r="K105">
            <v>-95.54300000006333</v>
          </cell>
          <cell r="L105">
            <v>99.841981015050891</v>
          </cell>
          <cell r="M105" t="str">
            <v>CP-5 401 209</v>
          </cell>
          <cell r="N105">
            <v>2087.6949931103968</v>
          </cell>
          <cell r="O105">
            <v>2187.5369741254476</v>
          </cell>
          <cell r="P105">
            <v>99.841981015050806</v>
          </cell>
          <cell r="Q105">
            <v>0</v>
          </cell>
          <cell r="R105">
            <v>17.54</v>
          </cell>
          <cell r="T105">
            <v>14.54</v>
          </cell>
          <cell r="V105">
            <v>17.61</v>
          </cell>
          <cell r="X105">
            <v>1000</v>
          </cell>
          <cell r="Y105">
            <v>14.33</v>
          </cell>
          <cell r="Z105">
            <v>14.54</v>
          </cell>
          <cell r="AA105">
            <v>17.399999999999999</v>
          </cell>
          <cell r="AB105">
            <v>17.61</v>
          </cell>
          <cell r="AI105">
            <v>0</v>
          </cell>
          <cell r="AJ105">
            <v>0</v>
          </cell>
        </row>
        <row r="106">
          <cell r="E106">
            <v>0</v>
          </cell>
          <cell r="AJ106">
            <v>0</v>
          </cell>
        </row>
        <row r="107">
          <cell r="E107">
            <v>50</v>
          </cell>
          <cell r="F107" t="str">
            <v>MH-02/36A</v>
          </cell>
          <cell r="G107">
            <v>518744.09</v>
          </cell>
          <cell r="H107">
            <v>2388738.37</v>
          </cell>
          <cell r="I107" t="str">
            <v>Existing Road 2</v>
          </cell>
          <cell r="J107">
            <v>15.480000000039581</v>
          </cell>
          <cell r="K107">
            <v>-47.540000000037253</v>
          </cell>
          <cell r="L107">
            <v>49.996819898917245</v>
          </cell>
          <cell r="M107" t="str">
            <v>CP-5 401 209</v>
          </cell>
          <cell r="N107">
            <v>2187.5369741254476</v>
          </cell>
          <cell r="O107">
            <v>2237.5337940243649</v>
          </cell>
          <cell r="P107">
            <v>49.996819898917238</v>
          </cell>
          <cell r="Q107">
            <v>0</v>
          </cell>
          <cell r="R107">
            <v>17.649999999999999</v>
          </cell>
          <cell r="T107">
            <v>14.64</v>
          </cell>
          <cell r="V107">
            <v>17.649999999999999</v>
          </cell>
          <cell r="X107">
            <v>1000</v>
          </cell>
          <cell r="Y107">
            <v>14.54</v>
          </cell>
          <cell r="Z107">
            <v>14.64</v>
          </cell>
          <cell r="AA107">
            <v>17.61</v>
          </cell>
          <cell r="AB107">
            <v>17.649999999999999</v>
          </cell>
        </row>
        <row r="108">
          <cell r="E108">
            <v>0</v>
          </cell>
        </row>
        <row r="109">
          <cell r="E109">
            <v>51</v>
          </cell>
          <cell r="F109" t="str">
            <v>MH-02/37</v>
          </cell>
          <cell r="G109">
            <v>518766.19</v>
          </cell>
          <cell r="H109">
            <v>2388670.4900000002</v>
          </cell>
          <cell r="I109" t="str">
            <v>Existing Road 2</v>
          </cell>
          <cell r="J109">
            <v>37.580000000016298</v>
          </cell>
          <cell r="K109">
            <v>-115.41999999992549</v>
          </cell>
          <cell r="L109">
            <v>121.38382429295933</v>
          </cell>
          <cell r="M109" t="str">
            <v>CP-5 401 209</v>
          </cell>
          <cell r="N109">
            <v>2237.5337940243649</v>
          </cell>
          <cell r="O109">
            <v>2358.917618317324</v>
          </cell>
          <cell r="P109">
            <v>121.38382429295916</v>
          </cell>
          <cell r="Q109">
            <v>1.7053025658242404E-13</v>
          </cell>
          <cell r="R109">
            <v>17.63</v>
          </cell>
          <cell r="T109">
            <v>15.28</v>
          </cell>
          <cell r="V109">
            <v>17.739999999999998</v>
          </cell>
          <cell r="X109">
            <v>1000</v>
          </cell>
          <cell r="Y109">
            <v>14.64</v>
          </cell>
          <cell r="Z109">
            <v>14.78</v>
          </cell>
          <cell r="AA109">
            <v>17.649999999999999</v>
          </cell>
          <cell r="AB109">
            <v>17.739999999999998</v>
          </cell>
          <cell r="AI109">
            <v>0</v>
          </cell>
          <cell r="AJ109">
            <v>0</v>
          </cell>
        </row>
        <row r="110">
          <cell r="E110">
            <v>0</v>
          </cell>
          <cell r="AJ110">
            <v>0</v>
          </cell>
        </row>
        <row r="111">
          <cell r="E111">
            <v>52</v>
          </cell>
          <cell r="F111" t="str">
            <v>MH-02/38</v>
          </cell>
          <cell r="G111">
            <v>518773.72</v>
          </cell>
          <cell r="H111">
            <v>2388650.5499999998</v>
          </cell>
          <cell r="I111" t="str">
            <v>Existing Road 2</v>
          </cell>
          <cell r="J111">
            <v>7.529999999969732</v>
          </cell>
          <cell r="K111">
            <v>-19.940000000409782</v>
          </cell>
          <cell r="L111">
            <v>21.314420001864612</v>
          </cell>
          <cell r="M111" t="str">
            <v>CP-5 401 209</v>
          </cell>
          <cell r="N111">
            <v>2358.917618317324</v>
          </cell>
          <cell r="O111">
            <v>2380.2320383191886</v>
          </cell>
          <cell r="P111">
            <v>21.314420001864619</v>
          </cell>
          <cell r="Q111">
            <v>0</v>
          </cell>
          <cell r="R111">
            <v>17.829999999999998</v>
          </cell>
          <cell r="T111">
            <v>15.62</v>
          </cell>
          <cell r="V111">
            <v>17.8</v>
          </cell>
          <cell r="X111">
            <v>500</v>
          </cell>
          <cell r="Y111">
            <v>15.28</v>
          </cell>
          <cell r="Z111">
            <v>15.62</v>
          </cell>
          <cell r="AA111">
            <v>17.739999999999998</v>
          </cell>
          <cell r="AB111">
            <v>17.8</v>
          </cell>
          <cell r="AI111">
            <v>0</v>
          </cell>
          <cell r="AJ111" t="str">
            <v>L</v>
          </cell>
        </row>
        <row r="112">
          <cell r="E112">
            <v>0</v>
          </cell>
          <cell r="AJ112">
            <v>0</v>
          </cell>
        </row>
        <row r="113">
          <cell r="N113">
            <v>2380.2320383191886</v>
          </cell>
          <cell r="AJ113">
            <v>0</v>
          </cell>
        </row>
        <row r="114">
          <cell r="E114">
            <v>53</v>
          </cell>
          <cell r="F114" t="str">
            <v>MH-02/1</v>
          </cell>
          <cell r="G114">
            <v>518100.73300000001</v>
          </cell>
          <cell r="H114">
            <v>2389779.409</v>
          </cell>
          <cell r="I114" t="str">
            <v>Road-MN23</v>
          </cell>
          <cell r="M114" t="str">
            <v>CP-5 401 204</v>
          </cell>
          <cell r="R114">
            <v>12.52</v>
          </cell>
          <cell r="T114">
            <v>10.97</v>
          </cell>
          <cell r="V114">
            <v>12.41</v>
          </cell>
          <cell r="AI114">
            <v>0</v>
          </cell>
          <cell r="AJ114">
            <v>0</v>
          </cell>
        </row>
        <row r="115">
          <cell r="AJ115">
            <v>0</v>
          </cell>
        </row>
        <row r="116">
          <cell r="E116">
            <v>54</v>
          </cell>
          <cell r="F116" t="str">
            <v>CB-02/1/1A</v>
          </cell>
          <cell r="G116">
            <v>518095.93</v>
          </cell>
          <cell r="H116">
            <v>2389784.17</v>
          </cell>
          <cell r="I116" t="str">
            <v>Road-MN21</v>
          </cell>
          <cell r="J116">
            <v>-4.8030000000144355</v>
          </cell>
          <cell r="K116">
            <v>4.7609999999403954</v>
          </cell>
          <cell r="L116">
            <v>6.7628344648949605</v>
          </cell>
          <cell r="M116" t="str">
            <v>CP-5 401 227</v>
          </cell>
          <cell r="N116">
            <v>0</v>
          </cell>
          <cell r="O116">
            <v>6.7628344648949605</v>
          </cell>
          <cell r="P116">
            <v>6.7628344648949605</v>
          </cell>
          <cell r="Q116">
            <v>0</v>
          </cell>
          <cell r="R116">
            <v>12.48</v>
          </cell>
          <cell r="T116">
            <v>10.98</v>
          </cell>
          <cell r="V116">
            <v>12.44</v>
          </cell>
          <cell r="X116">
            <v>300</v>
          </cell>
          <cell r="Y116">
            <v>10.97</v>
          </cell>
          <cell r="Z116">
            <v>10.98</v>
          </cell>
          <cell r="AA116">
            <v>12.41</v>
          </cell>
          <cell r="AB116">
            <v>12.44</v>
          </cell>
          <cell r="AD116" t="str">
            <v>Single</v>
          </cell>
          <cell r="AI116" t="str">
            <v>S</v>
          </cell>
          <cell r="AJ116" t="str">
            <v>L</v>
          </cell>
        </row>
        <row r="117">
          <cell r="AJ117">
            <v>0</v>
          </cell>
        </row>
        <row r="118">
          <cell r="N118">
            <v>6.7628344648949605</v>
          </cell>
          <cell r="AJ118">
            <v>0</v>
          </cell>
        </row>
        <row r="119">
          <cell r="E119">
            <v>55</v>
          </cell>
          <cell r="F119" t="str">
            <v>MH-02/1</v>
          </cell>
          <cell r="G119">
            <v>518100.73300000001</v>
          </cell>
          <cell r="H119">
            <v>2389779.409</v>
          </cell>
          <cell r="I119" t="str">
            <v>Road-MN23</v>
          </cell>
          <cell r="M119" t="str">
            <v>CP-5 401 204</v>
          </cell>
          <cell r="R119">
            <v>12.52</v>
          </cell>
          <cell r="T119">
            <v>9.01</v>
          </cell>
          <cell r="V119">
            <v>12.51</v>
          </cell>
          <cell r="AI119">
            <v>0</v>
          </cell>
          <cell r="AJ119">
            <v>0</v>
          </cell>
        </row>
        <row r="120">
          <cell r="E120">
            <v>0</v>
          </cell>
          <cell r="AJ120">
            <v>0</v>
          </cell>
        </row>
        <row r="121">
          <cell r="E121">
            <v>56</v>
          </cell>
          <cell r="F121" t="str">
            <v>CB-02/1/20A</v>
          </cell>
          <cell r="G121">
            <v>518085.75</v>
          </cell>
          <cell r="H121">
            <v>2389780.0699999998</v>
          </cell>
          <cell r="I121" t="str">
            <v>Road-MN21</v>
          </cell>
          <cell r="J121">
            <v>-14.983000000007451</v>
          </cell>
          <cell r="K121">
            <v>0.6609999998472631</v>
          </cell>
          <cell r="L121">
            <v>14.997573470399182</v>
          </cell>
          <cell r="M121" t="str">
            <v>CP-5 401 227</v>
          </cell>
          <cell r="N121">
            <v>0</v>
          </cell>
          <cell r="O121">
            <v>14.997573470399182</v>
          </cell>
          <cell r="P121">
            <v>14.997573470399182</v>
          </cell>
          <cell r="Q121">
            <v>0</v>
          </cell>
          <cell r="R121">
            <v>12.44</v>
          </cell>
          <cell r="T121">
            <v>10.35</v>
          </cell>
          <cell r="V121">
            <v>12.45</v>
          </cell>
          <cell r="X121">
            <v>400</v>
          </cell>
          <cell r="Y121">
            <v>9.01</v>
          </cell>
          <cell r="Z121">
            <v>10.35</v>
          </cell>
          <cell r="AA121">
            <v>12.51</v>
          </cell>
          <cell r="AB121">
            <v>12.45</v>
          </cell>
          <cell r="AD121" t="str">
            <v>Single</v>
          </cell>
          <cell r="AI121" t="str">
            <v>S</v>
          </cell>
          <cell r="AJ121">
            <v>0</v>
          </cell>
        </row>
        <row r="122">
          <cell r="P122">
            <v>0</v>
          </cell>
          <cell r="Q122">
            <v>0</v>
          </cell>
          <cell r="AJ122">
            <v>0</v>
          </cell>
        </row>
        <row r="123">
          <cell r="E123">
            <v>57</v>
          </cell>
          <cell r="F123" t="str">
            <v>CB-02/1/20</v>
          </cell>
          <cell r="G123">
            <v>518040.79</v>
          </cell>
          <cell r="H123">
            <v>2389782.06</v>
          </cell>
          <cell r="I123" t="str">
            <v>Road-MN21</v>
          </cell>
          <cell r="J123">
            <v>-44.960000000020955</v>
          </cell>
          <cell r="K123">
            <v>1.9900000002235174</v>
          </cell>
          <cell r="L123">
            <v>45.004018709474977</v>
          </cell>
          <cell r="M123" t="str">
            <v>CP-5 401 227</v>
          </cell>
          <cell r="N123">
            <v>14.997573470399182</v>
          </cell>
          <cell r="O123">
            <v>60.001592179874159</v>
          </cell>
          <cell r="P123">
            <v>45.004018709474977</v>
          </cell>
          <cell r="Q123">
            <v>0</v>
          </cell>
          <cell r="R123">
            <v>12.28</v>
          </cell>
          <cell r="T123">
            <v>10.63</v>
          </cell>
          <cell r="V123">
            <v>12.364999999999998</v>
          </cell>
          <cell r="X123">
            <v>400</v>
          </cell>
          <cell r="Y123">
            <v>10.35</v>
          </cell>
          <cell r="Z123">
            <v>10.63</v>
          </cell>
          <cell r="AA123">
            <v>12.45</v>
          </cell>
          <cell r="AB123">
            <v>12.364999999999998</v>
          </cell>
          <cell r="AD123" t="str">
            <v>Double</v>
          </cell>
          <cell r="AI123">
            <v>0</v>
          </cell>
          <cell r="AJ123">
            <v>0</v>
          </cell>
        </row>
        <row r="124">
          <cell r="P124">
            <v>0</v>
          </cell>
          <cell r="Q124">
            <v>0</v>
          </cell>
          <cell r="AJ124">
            <v>0</v>
          </cell>
        </row>
        <row r="125">
          <cell r="E125">
            <v>58</v>
          </cell>
          <cell r="F125" t="str">
            <v>CB-02/1/21</v>
          </cell>
          <cell r="G125">
            <v>517990.8</v>
          </cell>
          <cell r="H125">
            <v>2389782.06</v>
          </cell>
          <cell r="I125" t="str">
            <v>Road-MN21</v>
          </cell>
          <cell r="J125">
            <v>-49.989999999990687</v>
          </cell>
          <cell r="K125">
            <v>0</v>
          </cell>
          <cell r="L125">
            <v>49.989999999990687</v>
          </cell>
          <cell r="M125" t="str">
            <v>CP-5 401 227</v>
          </cell>
          <cell r="N125">
            <v>60.001592179874159</v>
          </cell>
          <cell r="O125">
            <v>109.99159217986485</v>
          </cell>
          <cell r="P125">
            <v>49.989999999990694</v>
          </cell>
          <cell r="Q125">
            <v>0</v>
          </cell>
          <cell r="R125">
            <v>12.39</v>
          </cell>
          <cell r="T125">
            <v>10.88</v>
          </cell>
          <cell r="V125">
            <v>12.504999999999999</v>
          </cell>
          <cell r="X125">
            <v>300</v>
          </cell>
          <cell r="Y125">
            <v>10.63</v>
          </cell>
          <cell r="Z125">
            <v>10.78</v>
          </cell>
          <cell r="AA125">
            <v>12.364999999999998</v>
          </cell>
          <cell r="AB125">
            <v>12.504999999999999</v>
          </cell>
          <cell r="AD125" t="str">
            <v>Single</v>
          </cell>
          <cell r="AI125">
            <v>0</v>
          </cell>
          <cell r="AJ125">
            <v>0</v>
          </cell>
        </row>
        <row r="126">
          <cell r="P126">
            <v>0</v>
          </cell>
          <cell r="Q126">
            <v>0</v>
          </cell>
          <cell r="AJ126">
            <v>0</v>
          </cell>
        </row>
        <row r="127">
          <cell r="E127">
            <v>59</v>
          </cell>
          <cell r="F127" t="str">
            <v>CB-02/1/22</v>
          </cell>
          <cell r="G127">
            <v>517966.14</v>
          </cell>
          <cell r="H127">
            <v>2389779.7799999998</v>
          </cell>
          <cell r="I127" t="str">
            <v>Road-MN21</v>
          </cell>
          <cell r="J127">
            <v>-24.659999999974389</v>
          </cell>
          <cell r="K127">
            <v>-2.2800000002607703</v>
          </cell>
          <cell r="L127">
            <v>24.765177164719134</v>
          </cell>
          <cell r="M127" t="str">
            <v>CP-5 401 227</v>
          </cell>
          <cell r="N127">
            <v>109.99159217986485</v>
          </cell>
          <cell r="O127">
            <v>134.75676934458397</v>
          </cell>
          <cell r="P127">
            <v>24.76517716471912</v>
          </cell>
          <cell r="Q127">
            <v>0</v>
          </cell>
          <cell r="R127">
            <v>12.46</v>
          </cell>
          <cell r="T127">
            <v>10.96</v>
          </cell>
          <cell r="V127">
            <v>12.5</v>
          </cell>
          <cell r="X127">
            <v>300</v>
          </cell>
          <cell r="Y127">
            <v>10.88</v>
          </cell>
          <cell r="Z127">
            <v>10.96</v>
          </cell>
          <cell r="AA127">
            <v>12.504999999999999</v>
          </cell>
          <cell r="AB127">
            <v>12.5</v>
          </cell>
          <cell r="AD127" t="str">
            <v>Single</v>
          </cell>
          <cell r="AI127">
            <v>0</v>
          </cell>
          <cell r="AJ127" t="str">
            <v>L</v>
          </cell>
        </row>
        <row r="128">
          <cell r="P128">
            <v>0</v>
          </cell>
          <cell r="Q128">
            <v>0</v>
          </cell>
          <cell r="AJ128">
            <v>0</v>
          </cell>
        </row>
        <row r="129">
          <cell r="N129">
            <v>134.75676934458397</v>
          </cell>
          <cell r="AJ129">
            <v>0</v>
          </cell>
        </row>
        <row r="130">
          <cell r="E130">
            <v>60</v>
          </cell>
          <cell r="F130" t="str">
            <v>MH-02/1</v>
          </cell>
          <cell r="G130">
            <v>518100.73300000001</v>
          </cell>
          <cell r="H130">
            <v>2389779.409</v>
          </cell>
          <cell r="I130" t="str">
            <v>Road-MN23</v>
          </cell>
          <cell r="M130" t="str">
            <v>CP-5 401 204</v>
          </cell>
          <cell r="R130">
            <v>12.52</v>
          </cell>
          <cell r="T130">
            <v>9.9600000000000009</v>
          </cell>
          <cell r="V130">
            <v>12.51</v>
          </cell>
          <cell r="AI130">
            <v>0</v>
          </cell>
          <cell r="AJ130">
            <v>0</v>
          </cell>
        </row>
        <row r="131">
          <cell r="E131">
            <v>0</v>
          </cell>
          <cell r="AJ131">
            <v>0</v>
          </cell>
        </row>
        <row r="132">
          <cell r="E132">
            <v>61</v>
          </cell>
          <cell r="F132" t="str">
            <v>CB-02/1/1</v>
          </cell>
          <cell r="G132">
            <v>518131.72</v>
          </cell>
          <cell r="H132">
            <v>2389778.48</v>
          </cell>
          <cell r="I132" t="str">
            <v>Road-MN21</v>
          </cell>
          <cell r="J132">
            <v>30.98699999996461</v>
          </cell>
          <cell r="K132">
            <v>-0.92900000000372529</v>
          </cell>
          <cell r="L132">
            <v>31.00092272816752</v>
          </cell>
          <cell r="M132" t="str">
            <v>CP-5 401 227</v>
          </cell>
          <cell r="N132">
            <v>0</v>
          </cell>
          <cell r="O132">
            <v>31.00092272816752</v>
          </cell>
          <cell r="P132">
            <v>31.00092272816752</v>
          </cell>
          <cell r="Q132">
            <v>0</v>
          </cell>
          <cell r="R132">
            <v>12.65</v>
          </cell>
          <cell r="T132">
            <v>10.24</v>
          </cell>
          <cell r="V132">
            <v>12.65</v>
          </cell>
          <cell r="X132">
            <v>700</v>
          </cell>
          <cell r="Y132">
            <v>9.9600000000000009</v>
          </cell>
          <cell r="Z132">
            <v>10.24</v>
          </cell>
          <cell r="AA132">
            <v>12.51</v>
          </cell>
          <cell r="AB132">
            <v>12.65</v>
          </cell>
          <cell r="AD132" t="str">
            <v>Double</v>
          </cell>
          <cell r="AI132" t="str">
            <v>S</v>
          </cell>
          <cell r="AJ132">
            <v>0</v>
          </cell>
        </row>
        <row r="133">
          <cell r="E133">
            <v>0</v>
          </cell>
          <cell r="AJ133">
            <v>0</v>
          </cell>
        </row>
        <row r="134">
          <cell r="E134">
            <v>62</v>
          </cell>
          <cell r="F134" t="str">
            <v>CB-02/1/2</v>
          </cell>
          <cell r="G134">
            <v>518181.6</v>
          </cell>
          <cell r="H134">
            <v>2389781.9</v>
          </cell>
          <cell r="I134" t="str">
            <v>Road-MN21</v>
          </cell>
          <cell r="J134">
            <v>49.880000000004657</v>
          </cell>
          <cell r="K134">
            <v>3.4199999999254942</v>
          </cell>
          <cell r="L134">
            <v>49.997107916358068</v>
          </cell>
          <cell r="M134" t="str">
            <v>CP-5 401 227</v>
          </cell>
          <cell r="N134">
            <v>31.00092272816752</v>
          </cell>
          <cell r="O134">
            <v>80.998030644525585</v>
          </cell>
          <cell r="P134">
            <v>49.997107916358061</v>
          </cell>
          <cell r="Q134">
            <v>0</v>
          </cell>
          <cell r="R134">
            <v>12.88</v>
          </cell>
          <cell r="T134">
            <v>10.88</v>
          </cell>
          <cell r="V134">
            <v>12.92</v>
          </cell>
          <cell r="X134">
            <v>700</v>
          </cell>
          <cell r="Y134">
            <v>10.24</v>
          </cell>
          <cell r="Z134">
            <v>10.88</v>
          </cell>
          <cell r="AA134">
            <v>12.65</v>
          </cell>
          <cell r="AB134">
            <v>12.92</v>
          </cell>
          <cell r="AD134" t="str">
            <v>Single</v>
          </cell>
          <cell r="AI134">
            <v>0</v>
          </cell>
          <cell r="AJ134">
            <v>0</v>
          </cell>
        </row>
        <row r="135">
          <cell r="E135">
            <v>0</v>
          </cell>
          <cell r="AJ135">
            <v>0</v>
          </cell>
        </row>
        <row r="136">
          <cell r="E136">
            <v>63</v>
          </cell>
          <cell r="F136" t="str">
            <v>CB-02/1/3</v>
          </cell>
          <cell r="G136">
            <v>518226.44</v>
          </cell>
          <cell r="H136">
            <v>2389785.7200000002</v>
          </cell>
          <cell r="I136" t="str">
            <v>Road-MN21</v>
          </cell>
          <cell r="J136">
            <v>44.840000000025611</v>
          </cell>
          <cell r="K136">
            <v>3.8200000002980232</v>
          </cell>
          <cell r="L136">
            <v>45.002422157085874</v>
          </cell>
          <cell r="M136" t="str">
            <v>CP-5 401 227</v>
          </cell>
          <cell r="N136">
            <v>80.998030644525585</v>
          </cell>
          <cell r="O136">
            <v>126.00045280161146</v>
          </cell>
          <cell r="P136">
            <v>45.002422157085874</v>
          </cell>
          <cell r="Q136">
            <v>0</v>
          </cell>
          <cell r="R136">
            <v>13.07</v>
          </cell>
          <cell r="T136">
            <v>11.13</v>
          </cell>
          <cell r="V136">
            <v>13.37</v>
          </cell>
          <cell r="X136">
            <v>700</v>
          </cell>
          <cell r="Y136">
            <v>10.88</v>
          </cell>
          <cell r="Z136">
            <v>11.13</v>
          </cell>
          <cell r="AA136">
            <v>12.92</v>
          </cell>
          <cell r="AB136">
            <v>13.37</v>
          </cell>
          <cell r="AD136" t="str">
            <v>Single</v>
          </cell>
          <cell r="AI136">
            <v>0</v>
          </cell>
          <cell r="AJ136">
            <v>0</v>
          </cell>
        </row>
        <row r="137">
          <cell r="E137">
            <v>0</v>
          </cell>
          <cell r="AJ137">
            <v>0</v>
          </cell>
        </row>
        <row r="138">
          <cell r="E138">
            <v>64</v>
          </cell>
          <cell r="F138" t="str">
            <v>CB-02/1/4</v>
          </cell>
          <cell r="G138">
            <v>518271.28</v>
          </cell>
          <cell r="H138">
            <v>2389789.54</v>
          </cell>
          <cell r="I138" t="str">
            <v>Road-MN21</v>
          </cell>
          <cell r="J138">
            <v>44.840000000025611</v>
          </cell>
          <cell r="K138">
            <v>3.8199999998323619</v>
          </cell>
          <cell r="L138">
            <v>45.002422157046347</v>
          </cell>
          <cell r="M138" t="str">
            <v>CP-5 401 228</v>
          </cell>
          <cell r="N138">
            <v>126.00045280161146</v>
          </cell>
          <cell r="O138">
            <v>171.0028749586578</v>
          </cell>
          <cell r="P138">
            <v>45.00242215704634</v>
          </cell>
          <cell r="Q138">
            <v>0</v>
          </cell>
          <cell r="R138">
            <v>13.21</v>
          </cell>
          <cell r="T138">
            <v>11.31</v>
          </cell>
          <cell r="V138">
            <v>13.59</v>
          </cell>
          <cell r="X138">
            <v>700</v>
          </cell>
          <cell r="Y138">
            <v>11.13</v>
          </cell>
          <cell r="Z138">
            <v>11.31</v>
          </cell>
          <cell r="AA138">
            <v>13.37</v>
          </cell>
          <cell r="AB138">
            <v>13.59</v>
          </cell>
          <cell r="AD138" t="str">
            <v>Single</v>
          </cell>
          <cell r="AI138">
            <v>0</v>
          </cell>
          <cell r="AJ138">
            <v>0</v>
          </cell>
        </row>
        <row r="139">
          <cell r="E139">
            <v>0</v>
          </cell>
          <cell r="AJ139">
            <v>0</v>
          </cell>
        </row>
        <row r="140">
          <cell r="E140">
            <v>65</v>
          </cell>
          <cell r="F140" t="str">
            <v>CB-02/1/5</v>
          </cell>
          <cell r="G140">
            <v>518317.1</v>
          </cell>
          <cell r="H140">
            <v>2389793.64</v>
          </cell>
          <cell r="I140" t="str">
            <v>Road-MN21</v>
          </cell>
          <cell r="J140">
            <v>45.819999999948777</v>
          </cell>
          <cell r="K140">
            <v>4.1000000000931323</v>
          </cell>
          <cell r="L140">
            <v>46.00306946276595</v>
          </cell>
          <cell r="M140" t="str">
            <v>CP-5 401 228</v>
          </cell>
          <cell r="N140">
            <v>171.0028749586578</v>
          </cell>
          <cell r="O140">
            <v>217.00594442142375</v>
          </cell>
          <cell r="P140">
            <v>46.00306946276595</v>
          </cell>
          <cell r="Q140">
            <v>0</v>
          </cell>
          <cell r="R140">
            <v>13.34</v>
          </cell>
          <cell r="T140">
            <v>11.45</v>
          </cell>
          <cell r="V140">
            <v>13.49</v>
          </cell>
          <cell r="X140">
            <v>700</v>
          </cell>
          <cell r="Y140">
            <v>11.31</v>
          </cell>
          <cell r="Z140">
            <v>11.45</v>
          </cell>
          <cell r="AA140">
            <v>13.59</v>
          </cell>
          <cell r="AB140">
            <v>13.49</v>
          </cell>
          <cell r="AD140" t="str">
            <v>Single</v>
          </cell>
          <cell r="AI140">
            <v>0</v>
          </cell>
          <cell r="AJ140">
            <v>0</v>
          </cell>
        </row>
        <row r="141">
          <cell r="E141">
            <v>0</v>
          </cell>
          <cell r="AJ141">
            <v>0</v>
          </cell>
        </row>
        <row r="142">
          <cell r="E142">
            <v>66</v>
          </cell>
          <cell r="F142" t="str">
            <v>CB-02/1/6</v>
          </cell>
          <cell r="G142">
            <v>518350.85</v>
          </cell>
          <cell r="H142">
            <v>2389797.71</v>
          </cell>
          <cell r="I142" t="str">
            <v>Road-MN21</v>
          </cell>
          <cell r="J142">
            <v>33.75</v>
          </cell>
          <cell r="K142">
            <v>4.0699999998323619</v>
          </cell>
          <cell r="L142">
            <v>33.994520146615329</v>
          </cell>
          <cell r="M142" t="str">
            <v>CP-5 401 228</v>
          </cell>
          <cell r="N142">
            <v>217.00594442142375</v>
          </cell>
          <cell r="O142">
            <v>251.00046456803909</v>
          </cell>
          <cell r="P142">
            <v>33.994520146615343</v>
          </cell>
          <cell r="Q142">
            <v>0</v>
          </cell>
          <cell r="R142">
            <v>13.45</v>
          </cell>
          <cell r="T142">
            <v>11.55</v>
          </cell>
          <cell r="V142">
            <v>13.6</v>
          </cell>
          <cell r="X142">
            <v>700</v>
          </cell>
          <cell r="Y142">
            <v>11.45</v>
          </cell>
          <cell r="Z142">
            <v>11.55</v>
          </cell>
          <cell r="AA142">
            <v>13.49</v>
          </cell>
          <cell r="AB142">
            <v>13.6</v>
          </cell>
          <cell r="AD142" t="str">
            <v>Single</v>
          </cell>
          <cell r="AI142">
            <v>0</v>
          </cell>
          <cell r="AJ142">
            <v>0</v>
          </cell>
        </row>
        <row r="143">
          <cell r="E143">
            <v>0</v>
          </cell>
          <cell r="AJ143">
            <v>0</v>
          </cell>
        </row>
        <row r="144">
          <cell r="E144">
            <v>67</v>
          </cell>
          <cell r="F144" t="str">
            <v>CB-02/1/7</v>
          </cell>
          <cell r="G144">
            <v>518371.63</v>
          </cell>
          <cell r="H144">
            <v>2389800.77</v>
          </cell>
          <cell r="I144" t="str">
            <v>Road-MN21</v>
          </cell>
          <cell r="J144">
            <v>20.78000000002794</v>
          </cell>
          <cell r="K144">
            <v>3.0600000000558794</v>
          </cell>
          <cell r="L144">
            <v>21.004094838899942</v>
          </cell>
          <cell r="M144" t="str">
            <v>CP-5 401 228</v>
          </cell>
          <cell r="N144">
            <v>251.00046456803909</v>
          </cell>
          <cell r="O144">
            <v>272.00455940693905</v>
          </cell>
          <cell r="P144">
            <v>21.00409483889996</v>
          </cell>
          <cell r="Q144">
            <v>0</v>
          </cell>
          <cell r="R144">
            <v>13.51</v>
          </cell>
          <cell r="T144">
            <v>11.65</v>
          </cell>
          <cell r="V144">
            <v>13.67</v>
          </cell>
          <cell r="X144">
            <v>700</v>
          </cell>
          <cell r="Y144">
            <v>11.55</v>
          </cell>
          <cell r="Z144">
            <v>11.65</v>
          </cell>
          <cell r="AA144">
            <v>13.6</v>
          </cell>
          <cell r="AB144">
            <v>13.67</v>
          </cell>
          <cell r="AD144" t="str">
            <v>Double</v>
          </cell>
          <cell r="AI144">
            <v>0</v>
          </cell>
          <cell r="AJ144">
            <v>0</v>
          </cell>
        </row>
        <row r="145">
          <cell r="E145">
            <v>0</v>
          </cell>
          <cell r="AJ145">
            <v>0</v>
          </cell>
        </row>
        <row r="146">
          <cell r="E146">
            <v>68</v>
          </cell>
          <cell r="F146" t="str">
            <v>CB-02/1/8</v>
          </cell>
          <cell r="G146">
            <v>518410.19</v>
          </cell>
          <cell r="H146">
            <v>2389806.5699999998</v>
          </cell>
          <cell r="I146" t="str">
            <v>Road-MN21</v>
          </cell>
          <cell r="J146">
            <v>38.559999999997672</v>
          </cell>
          <cell r="K146">
            <v>5.7999999998137355</v>
          </cell>
          <cell r="L146">
            <v>38.993763603910558</v>
          </cell>
          <cell r="M146" t="str">
            <v>CP-5 401 228</v>
          </cell>
          <cell r="N146">
            <v>272.00455940693905</v>
          </cell>
          <cell r="O146">
            <v>310.99832301084962</v>
          </cell>
          <cell r="P146">
            <v>38.993763603910566</v>
          </cell>
          <cell r="Q146">
            <v>0</v>
          </cell>
          <cell r="R146">
            <v>13.63</v>
          </cell>
          <cell r="T146">
            <v>11.95</v>
          </cell>
          <cell r="V146">
            <v>13.86</v>
          </cell>
          <cell r="X146">
            <v>600</v>
          </cell>
          <cell r="Y146">
            <v>11.65</v>
          </cell>
          <cell r="Z146">
            <v>11.95</v>
          </cell>
          <cell r="AA146">
            <v>13.67</v>
          </cell>
          <cell r="AB146">
            <v>13.86</v>
          </cell>
          <cell r="AD146" t="str">
            <v>Double</v>
          </cell>
          <cell r="AI146">
            <v>0</v>
          </cell>
          <cell r="AJ146">
            <v>0</v>
          </cell>
        </row>
        <row r="147">
          <cell r="E147">
            <v>0</v>
          </cell>
          <cell r="AJ147">
            <v>0</v>
          </cell>
        </row>
        <row r="148">
          <cell r="E148">
            <v>69</v>
          </cell>
          <cell r="F148" t="str">
            <v>CB-02/1/9</v>
          </cell>
          <cell r="G148">
            <v>518439.86</v>
          </cell>
          <cell r="H148">
            <v>2389811.04</v>
          </cell>
          <cell r="I148" t="str">
            <v>Road-MN21</v>
          </cell>
          <cell r="J148">
            <v>29.669999999983702</v>
          </cell>
          <cell r="K148">
            <v>4.470000000204891</v>
          </cell>
          <cell r="L148">
            <v>30.004829611261993</v>
          </cell>
          <cell r="M148" t="str">
            <v>CP-5 401 228</v>
          </cell>
          <cell r="N148">
            <v>310.99832301084962</v>
          </cell>
          <cell r="O148">
            <v>341.0031526221116</v>
          </cell>
          <cell r="P148">
            <v>30.004829611261982</v>
          </cell>
          <cell r="Q148">
            <v>0</v>
          </cell>
          <cell r="R148">
            <v>13.72</v>
          </cell>
          <cell r="T148">
            <v>12.02</v>
          </cell>
          <cell r="V148">
            <v>13.86</v>
          </cell>
          <cell r="X148">
            <v>600</v>
          </cell>
          <cell r="Y148">
            <v>11.95</v>
          </cell>
          <cell r="Z148">
            <v>12.02</v>
          </cell>
          <cell r="AA148">
            <v>13.86</v>
          </cell>
          <cell r="AB148">
            <v>13.86</v>
          </cell>
          <cell r="AD148" t="str">
            <v>Single</v>
          </cell>
          <cell r="AI148">
            <v>0</v>
          </cell>
          <cell r="AJ148">
            <v>0</v>
          </cell>
        </row>
        <row r="149">
          <cell r="E149">
            <v>0</v>
          </cell>
          <cell r="AJ149">
            <v>0</v>
          </cell>
        </row>
        <row r="150">
          <cell r="E150">
            <v>70</v>
          </cell>
          <cell r="F150" t="str">
            <v>CB-02/1/10</v>
          </cell>
          <cell r="G150">
            <v>518484.36</v>
          </cell>
          <cell r="H150">
            <v>2389817.7400000002</v>
          </cell>
          <cell r="I150" t="str">
            <v>Road-MN21</v>
          </cell>
          <cell r="J150">
            <v>44.5</v>
          </cell>
          <cell r="K150">
            <v>6.7000000001862645</v>
          </cell>
          <cell r="L150">
            <v>45.00155552869807</v>
          </cell>
          <cell r="M150" t="str">
            <v>CP-5 401 228</v>
          </cell>
          <cell r="N150">
            <v>341.0031526221116</v>
          </cell>
          <cell r="O150">
            <v>386.00470815080968</v>
          </cell>
          <cell r="P150">
            <v>45.001555528698077</v>
          </cell>
          <cell r="Q150">
            <v>0</v>
          </cell>
          <cell r="R150">
            <v>13.85</v>
          </cell>
          <cell r="T150">
            <v>12.15</v>
          </cell>
          <cell r="V150">
            <v>13.31</v>
          </cell>
          <cell r="X150">
            <v>600</v>
          </cell>
          <cell r="Y150">
            <v>12.02</v>
          </cell>
          <cell r="Z150">
            <v>12.15</v>
          </cell>
          <cell r="AA150">
            <v>13.86</v>
          </cell>
          <cell r="AB150">
            <v>13.31</v>
          </cell>
          <cell r="AD150" t="str">
            <v>Single</v>
          </cell>
          <cell r="AI150">
            <v>0</v>
          </cell>
          <cell r="AJ150">
            <v>0</v>
          </cell>
        </row>
        <row r="151">
          <cell r="E151">
            <v>0</v>
          </cell>
          <cell r="AJ151">
            <v>0</v>
          </cell>
        </row>
        <row r="152">
          <cell r="E152">
            <v>71</v>
          </cell>
          <cell r="F152" t="str">
            <v>CB-02/1/11</v>
          </cell>
          <cell r="G152">
            <v>518500.17</v>
          </cell>
          <cell r="H152">
            <v>2389820.17</v>
          </cell>
          <cell r="I152" t="str">
            <v>Road-MN21</v>
          </cell>
          <cell r="J152">
            <v>15.809999999997672</v>
          </cell>
          <cell r="K152">
            <v>2.4299999997019768</v>
          </cell>
          <cell r="L152">
            <v>15.995655660162168</v>
          </cell>
          <cell r="M152" t="str">
            <v>CP-5 401 228</v>
          </cell>
          <cell r="N152">
            <v>386.00470815080968</v>
          </cell>
          <cell r="O152">
            <v>402.00036381097186</v>
          </cell>
          <cell r="P152">
            <v>15.995655660162186</v>
          </cell>
          <cell r="Q152">
            <v>-1.7763568394002505E-14</v>
          </cell>
          <cell r="R152">
            <v>13.9</v>
          </cell>
          <cell r="T152">
            <v>12.3</v>
          </cell>
          <cell r="V152">
            <v>13.2</v>
          </cell>
          <cell r="X152">
            <v>500</v>
          </cell>
          <cell r="Y152">
            <v>12.15</v>
          </cell>
          <cell r="Z152">
            <v>12.3</v>
          </cell>
          <cell r="AA152">
            <v>13.31</v>
          </cell>
          <cell r="AB152">
            <v>13.2</v>
          </cell>
          <cell r="AD152" t="str">
            <v>Single</v>
          </cell>
          <cell r="AI152">
            <v>0</v>
          </cell>
          <cell r="AJ152">
            <v>0</v>
          </cell>
        </row>
        <row r="153">
          <cell r="E153">
            <v>0</v>
          </cell>
          <cell r="AJ153">
            <v>0</v>
          </cell>
        </row>
        <row r="154">
          <cell r="E154">
            <v>72</v>
          </cell>
          <cell r="F154" t="str">
            <v>CB-02/1/12</v>
          </cell>
          <cell r="G154">
            <v>518527.83</v>
          </cell>
          <cell r="H154">
            <v>2389824.5299999998</v>
          </cell>
          <cell r="I154" t="str">
            <v>Road-MN21</v>
          </cell>
          <cell r="J154">
            <v>27.660000000032596</v>
          </cell>
          <cell r="K154">
            <v>4.3599999998696148</v>
          </cell>
          <cell r="L154">
            <v>28.00152138725084</v>
          </cell>
          <cell r="M154" t="str">
            <v>CP-5 401 229</v>
          </cell>
          <cell r="N154">
            <v>402.00036381097186</v>
          </cell>
          <cell r="O154">
            <v>430.00188519822268</v>
          </cell>
          <cell r="P154">
            <v>28.001521387250818</v>
          </cell>
          <cell r="Q154">
            <v>0</v>
          </cell>
          <cell r="R154">
            <v>13.98</v>
          </cell>
          <cell r="T154">
            <v>12.43</v>
          </cell>
          <cell r="V154">
            <v>14.22</v>
          </cell>
          <cell r="X154">
            <v>500</v>
          </cell>
          <cell r="Y154">
            <v>12.3</v>
          </cell>
          <cell r="Z154">
            <v>12.43</v>
          </cell>
          <cell r="AA154">
            <v>13.2</v>
          </cell>
          <cell r="AB154">
            <v>14.22</v>
          </cell>
          <cell r="AD154" t="str">
            <v>Single</v>
          </cell>
          <cell r="AI154">
            <v>0</v>
          </cell>
          <cell r="AJ154">
            <v>0</v>
          </cell>
        </row>
        <row r="155">
          <cell r="E155">
            <v>0</v>
          </cell>
          <cell r="AJ155">
            <v>0</v>
          </cell>
        </row>
        <row r="156">
          <cell r="E156">
            <v>73</v>
          </cell>
          <cell r="F156" t="str">
            <v>CB-02/1/13</v>
          </cell>
          <cell r="G156">
            <v>518572.27</v>
          </cell>
          <cell r="H156">
            <v>2389831.59</v>
          </cell>
          <cell r="I156" t="str">
            <v>Road-MN21</v>
          </cell>
          <cell r="J156">
            <v>44.440000000002328</v>
          </cell>
          <cell r="K156">
            <v>7.0600000000558794</v>
          </cell>
          <cell r="L156">
            <v>44.997302141361722</v>
          </cell>
          <cell r="M156" t="str">
            <v>CP-5 401 229</v>
          </cell>
          <cell r="N156">
            <v>430.00188519822268</v>
          </cell>
          <cell r="O156">
            <v>474.99918733958441</v>
          </cell>
          <cell r="P156">
            <v>44.997302141361729</v>
          </cell>
          <cell r="Q156">
            <v>0</v>
          </cell>
          <cell r="R156">
            <v>14.12</v>
          </cell>
          <cell r="T156">
            <v>12.62</v>
          </cell>
          <cell r="V156">
            <v>14.23</v>
          </cell>
          <cell r="X156">
            <v>400</v>
          </cell>
          <cell r="Y156">
            <v>12.43</v>
          </cell>
          <cell r="Z156">
            <v>12.62</v>
          </cell>
          <cell r="AA156">
            <v>14.22</v>
          </cell>
          <cell r="AB156">
            <v>14.23</v>
          </cell>
          <cell r="AD156" t="str">
            <v>Single</v>
          </cell>
          <cell r="AI156">
            <v>0</v>
          </cell>
          <cell r="AJ156">
            <v>0</v>
          </cell>
        </row>
        <row r="157">
          <cell r="E157">
            <v>0</v>
          </cell>
          <cell r="AJ157">
            <v>0</v>
          </cell>
        </row>
        <row r="158">
          <cell r="E158">
            <v>74</v>
          </cell>
          <cell r="F158" t="str">
            <v>CB-02/1/14</v>
          </cell>
          <cell r="G158">
            <v>518616.71</v>
          </cell>
          <cell r="H158">
            <v>2389838.65</v>
          </cell>
          <cell r="I158" t="str">
            <v>Road-MN21</v>
          </cell>
          <cell r="J158">
            <v>44.440000000002328</v>
          </cell>
          <cell r="K158">
            <v>7.0600000000558794</v>
          </cell>
          <cell r="L158">
            <v>44.997302141361722</v>
          </cell>
          <cell r="M158" t="str">
            <v>CP-5 401 229</v>
          </cell>
          <cell r="N158">
            <v>474.99918733958441</v>
          </cell>
          <cell r="O158">
            <v>519.99648948094614</v>
          </cell>
          <cell r="P158">
            <v>44.997302141361729</v>
          </cell>
          <cell r="Q158">
            <v>0</v>
          </cell>
          <cell r="R158">
            <v>14.26</v>
          </cell>
          <cell r="T158">
            <v>12.71</v>
          </cell>
          <cell r="V158">
            <v>14.29</v>
          </cell>
          <cell r="X158">
            <v>400</v>
          </cell>
          <cell r="Y158">
            <v>12.62</v>
          </cell>
          <cell r="Z158">
            <v>12.71</v>
          </cell>
          <cell r="AA158">
            <v>14.23</v>
          </cell>
          <cell r="AB158">
            <v>14.29</v>
          </cell>
          <cell r="AD158" t="str">
            <v>Single</v>
          </cell>
          <cell r="AI158">
            <v>0</v>
          </cell>
          <cell r="AJ158">
            <v>0</v>
          </cell>
        </row>
        <row r="159">
          <cell r="E159">
            <v>0</v>
          </cell>
          <cell r="AJ159">
            <v>0</v>
          </cell>
        </row>
        <row r="160">
          <cell r="E160">
            <v>75</v>
          </cell>
          <cell r="F160" t="str">
            <v>CB-02/1/15</v>
          </cell>
          <cell r="G160">
            <v>518661.16</v>
          </cell>
          <cell r="H160">
            <v>2389845.71</v>
          </cell>
          <cell r="I160" t="str">
            <v>Road-MN21</v>
          </cell>
          <cell r="J160">
            <v>44.449999999953434</v>
          </cell>
          <cell r="K160">
            <v>7.0600000000558794</v>
          </cell>
          <cell r="L160">
            <v>45.007178316315823</v>
          </cell>
          <cell r="M160" t="str">
            <v>CP-5 401 229</v>
          </cell>
          <cell r="N160">
            <v>519.99648948094614</v>
          </cell>
          <cell r="O160">
            <v>565.00366779726198</v>
          </cell>
          <cell r="P160">
            <v>45.007178316315844</v>
          </cell>
          <cell r="Q160">
            <v>0</v>
          </cell>
          <cell r="R160">
            <v>14.39</v>
          </cell>
          <cell r="T160">
            <v>12.9</v>
          </cell>
          <cell r="V160">
            <v>14.38</v>
          </cell>
          <cell r="X160">
            <v>300</v>
          </cell>
          <cell r="Y160">
            <v>12.71</v>
          </cell>
          <cell r="Z160">
            <v>12.9</v>
          </cell>
          <cell r="AA160">
            <v>14.29</v>
          </cell>
          <cell r="AB160">
            <v>14.38</v>
          </cell>
          <cell r="AD160" t="str">
            <v>Single</v>
          </cell>
          <cell r="AI160">
            <v>0</v>
          </cell>
          <cell r="AJ160">
            <v>0</v>
          </cell>
        </row>
        <row r="161">
          <cell r="E161">
            <v>0</v>
          </cell>
          <cell r="AJ161">
            <v>0</v>
          </cell>
        </row>
        <row r="162">
          <cell r="E162">
            <v>76</v>
          </cell>
          <cell r="F162" t="str">
            <v>CB-02/1/16</v>
          </cell>
          <cell r="G162">
            <v>518706.59</v>
          </cell>
          <cell r="H162">
            <v>2389852.92</v>
          </cell>
          <cell r="I162" t="str">
            <v>Road-MN21</v>
          </cell>
          <cell r="J162">
            <v>45.430000000051223</v>
          </cell>
          <cell r="K162">
            <v>7.2099999999627471</v>
          </cell>
          <cell r="L162">
            <v>45.998576064962236</v>
          </cell>
          <cell r="M162" t="str">
            <v>CP-5 401 229</v>
          </cell>
          <cell r="N162">
            <v>565.00366779726198</v>
          </cell>
          <cell r="O162">
            <v>611.00224386222419</v>
          </cell>
          <cell r="P162">
            <v>45.998576064962208</v>
          </cell>
          <cell r="Q162">
            <v>0</v>
          </cell>
          <cell r="R162">
            <v>14.53</v>
          </cell>
          <cell r="T162">
            <v>13</v>
          </cell>
          <cell r="V162">
            <v>14.56</v>
          </cell>
          <cell r="X162">
            <v>300</v>
          </cell>
          <cell r="Y162">
            <v>12.9</v>
          </cell>
          <cell r="Z162">
            <v>13</v>
          </cell>
          <cell r="AA162">
            <v>14.38</v>
          </cell>
          <cell r="AB162">
            <v>14.56</v>
          </cell>
          <cell r="AD162" t="str">
            <v>Single</v>
          </cell>
          <cell r="AI162">
            <v>0</v>
          </cell>
          <cell r="AJ162" t="str">
            <v>L</v>
          </cell>
        </row>
        <row r="163">
          <cell r="AJ163">
            <v>0</v>
          </cell>
        </row>
        <row r="164">
          <cell r="N164">
            <v>611.00224386222419</v>
          </cell>
          <cell r="AJ164">
            <v>0</v>
          </cell>
        </row>
        <row r="165">
          <cell r="E165">
            <v>77</v>
          </cell>
          <cell r="F165" t="str">
            <v>MH-02/2</v>
          </cell>
          <cell r="G165">
            <v>518101.48</v>
          </cell>
          <cell r="H165">
            <v>2389756.9900000002</v>
          </cell>
          <cell r="I165" t="str">
            <v>Road-MN23</v>
          </cell>
          <cell r="M165" t="str">
            <v>CP-5 401 204</v>
          </cell>
          <cell r="R165">
            <v>12.68</v>
          </cell>
          <cell r="T165">
            <v>11.109769379295461</v>
          </cell>
          <cell r="V165">
            <v>12.78</v>
          </cell>
          <cell r="AI165">
            <v>0</v>
          </cell>
          <cell r="AJ165">
            <v>0</v>
          </cell>
        </row>
        <row r="166">
          <cell r="AJ166">
            <v>0</v>
          </cell>
        </row>
        <row r="167">
          <cell r="E167">
            <v>78</v>
          </cell>
          <cell r="F167" t="str">
            <v>CB-02/2/1</v>
          </cell>
          <cell r="G167">
            <v>518102.56</v>
          </cell>
          <cell r="H167">
            <v>2389761.9900000002</v>
          </cell>
          <cell r="I167" t="str">
            <v>Road-MN23</v>
          </cell>
          <cell r="J167">
            <v>1.0800000000162981</v>
          </cell>
          <cell r="K167">
            <v>5</v>
          </cell>
          <cell r="L167">
            <v>5.1153103522694696</v>
          </cell>
          <cell r="M167" t="str">
            <v>CP-5 401 204</v>
          </cell>
          <cell r="N167">
            <v>0</v>
          </cell>
          <cell r="O167">
            <v>5.1153103522694696</v>
          </cell>
          <cell r="P167">
            <v>5.1153103522694696</v>
          </cell>
          <cell r="Q167">
            <v>0</v>
          </cell>
          <cell r="R167">
            <v>12.62</v>
          </cell>
          <cell r="T167">
            <v>11.12</v>
          </cell>
          <cell r="V167">
            <v>12.71</v>
          </cell>
          <cell r="X167">
            <v>300</v>
          </cell>
          <cell r="Y167">
            <v>11.109769379295461</v>
          </cell>
          <cell r="Z167">
            <v>11.12</v>
          </cell>
          <cell r="AA167">
            <v>12.78</v>
          </cell>
          <cell r="AB167">
            <v>12.71</v>
          </cell>
          <cell r="AD167" t="str">
            <v>Single</v>
          </cell>
          <cell r="AI167" t="str">
            <v>S</v>
          </cell>
          <cell r="AJ167" t="str">
            <v>L</v>
          </cell>
        </row>
        <row r="168">
          <cell r="AJ168">
            <v>0</v>
          </cell>
        </row>
        <row r="169">
          <cell r="N169">
            <v>5.1153103522694696</v>
          </cell>
          <cell r="AJ169">
            <v>0</v>
          </cell>
        </row>
        <row r="170">
          <cell r="E170">
            <v>79</v>
          </cell>
          <cell r="F170" t="str">
            <v>Deleted</v>
          </cell>
          <cell r="AI170">
            <v>0</v>
          </cell>
          <cell r="AJ170">
            <v>0</v>
          </cell>
        </row>
        <row r="171">
          <cell r="AJ171">
            <v>0</v>
          </cell>
        </row>
        <row r="172">
          <cell r="E172">
            <v>80</v>
          </cell>
          <cell r="F172" t="str">
            <v>Deleted</v>
          </cell>
          <cell r="AI172" t="str">
            <v>S</v>
          </cell>
          <cell r="AJ172" t="str">
            <v>L</v>
          </cell>
        </row>
        <row r="173">
          <cell r="AJ173">
            <v>0</v>
          </cell>
        </row>
        <row r="174">
          <cell r="N174">
            <v>0</v>
          </cell>
          <cell r="AJ174">
            <v>0</v>
          </cell>
        </row>
        <row r="175">
          <cell r="E175">
            <v>81</v>
          </cell>
          <cell r="F175" t="str">
            <v>MH-02/4</v>
          </cell>
          <cell r="G175">
            <v>518103.67</v>
          </cell>
          <cell r="H175">
            <v>2389706.86</v>
          </cell>
          <cell r="I175" t="str">
            <v>Road-MN23</v>
          </cell>
          <cell r="M175" t="str">
            <v>CP-5 401 204</v>
          </cell>
          <cell r="R175">
            <v>12.94</v>
          </cell>
          <cell r="T175">
            <v>11.480294537621093</v>
          </cell>
          <cell r="V175">
            <v>12.95</v>
          </cell>
          <cell r="AI175">
            <v>0</v>
          </cell>
          <cell r="AJ175">
            <v>0</v>
          </cell>
        </row>
        <row r="176">
          <cell r="AJ176">
            <v>0</v>
          </cell>
        </row>
        <row r="177">
          <cell r="E177">
            <v>82</v>
          </cell>
          <cell r="F177" t="str">
            <v>CB-02/4/1</v>
          </cell>
          <cell r="G177">
            <v>518105.78</v>
          </cell>
          <cell r="H177">
            <v>2389702.4900000002</v>
          </cell>
          <cell r="I177" t="str">
            <v>Road-MN23</v>
          </cell>
          <cell r="J177">
            <v>2.1100000000442378</v>
          </cell>
          <cell r="K177">
            <v>-4.3699999996460974</v>
          </cell>
          <cell r="L177">
            <v>4.852731189453376</v>
          </cell>
          <cell r="M177" t="str">
            <v>CP-5 401 204</v>
          </cell>
          <cell r="N177">
            <v>0</v>
          </cell>
          <cell r="O177">
            <v>4.852731189453376</v>
          </cell>
          <cell r="P177">
            <v>4.852731189453376</v>
          </cell>
          <cell r="Q177">
            <v>0</v>
          </cell>
          <cell r="R177">
            <v>12.99</v>
          </cell>
          <cell r="T177">
            <v>11.49</v>
          </cell>
          <cell r="V177">
            <v>13.03</v>
          </cell>
          <cell r="X177">
            <v>300</v>
          </cell>
          <cell r="Y177">
            <v>11.480294537621093</v>
          </cell>
          <cell r="Z177">
            <v>11.49</v>
          </cell>
          <cell r="AA177">
            <v>12.95</v>
          </cell>
          <cell r="AB177">
            <v>13.03</v>
          </cell>
          <cell r="AD177" t="str">
            <v>Single</v>
          </cell>
          <cell r="AI177" t="str">
            <v>S</v>
          </cell>
          <cell r="AJ177" t="str">
            <v>L</v>
          </cell>
        </row>
        <row r="178">
          <cell r="AJ178">
            <v>0</v>
          </cell>
        </row>
        <row r="179">
          <cell r="N179">
            <v>4.852731189453376</v>
          </cell>
          <cell r="AJ179">
            <v>0</v>
          </cell>
        </row>
        <row r="180">
          <cell r="E180">
            <v>83</v>
          </cell>
          <cell r="F180" t="str">
            <v>MH-02/5</v>
          </cell>
          <cell r="G180">
            <v>518103.99</v>
          </cell>
          <cell r="H180">
            <v>2389681.16</v>
          </cell>
          <cell r="I180" t="str">
            <v>Road-MN23</v>
          </cell>
          <cell r="M180" t="str">
            <v>CP-5 401 204</v>
          </cell>
          <cell r="R180">
            <v>13.11</v>
          </cell>
          <cell r="T180">
            <v>11.629501523919544</v>
          </cell>
          <cell r="V180">
            <v>13.21</v>
          </cell>
          <cell r="AI180">
            <v>0</v>
          </cell>
          <cell r="AJ180">
            <v>0</v>
          </cell>
        </row>
        <row r="181">
          <cell r="AJ181">
            <v>0</v>
          </cell>
        </row>
        <row r="182">
          <cell r="E182">
            <v>84</v>
          </cell>
          <cell r="F182" t="str">
            <v>CB-02/5/1</v>
          </cell>
          <cell r="G182">
            <v>518105.35</v>
          </cell>
          <cell r="H182">
            <v>2389676.09</v>
          </cell>
          <cell r="I182" t="str">
            <v>Road-MN23</v>
          </cell>
          <cell r="J182">
            <v>1.3599999999860302</v>
          </cell>
          <cell r="K182">
            <v>-5.0700000002980232</v>
          </cell>
          <cell r="L182">
            <v>5.2492380402286916</v>
          </cell>
          <cell r="M182" t="str">
            <v>CP-5 401 204</v>
          </cell>
          <cell r="N182">
            <v>0</v>
          </cell>
          <cell r="O182">
            <v>5.2492380402286916</v>
          </cell>
          <cell r="P182">
            <v>5.2492380402286916</v>
          </cell>
          <cell r="Q182">
            <v>0</v>
          </cell>
          <cell r="R182">
            <v>13.14</v>
          </cell>
          <cell r="T182">
            <v>11.64</v>
          </cell>
          <cell r="V182">
            <v>13.21</v>
          </cell>
          <cell r="X182">
            <v>300</v>
          </cell>
          <cell r="Z182">
            <v>11.64</v>
          </cell>
          <cell r="AA182">
            <v>13.21</v>
          </cell>
          <cell r="AB182">
            <v>13.21</v>
          </cell>
          <cell r="AD182" t="str">
            <v>Single</v>
          </cell>
          <cell r="AI182" t="str">
            <v>S</v>
          </cell>
          <cell r="AJ182" t="str">
            <v>L</v>
          </cell>
        </row>
        <row r="183">
          <cell r="AJ183">
            <v>0</v>
          </cell>
        </row>
        <row r="184">
          <cell r="N184">
            <v>5.2492380402286916</v>
          </cell>
          <cell r="AJ184">
            <v>0</v>
          </cell>
        </row>
        <row r="185">
          <cell r="E185">
            <v>85</v>
          </cell>
          <cell r="F185" t="str">
            <v>MH-02/6</v>
          </cell>
          <cell r="G185">
            <v>518105.14</v>
          </cell>
          <cell r="H185">
            <v>2389650.13</v>
          </cell>
          <cell r="I185" t="str">
            <v>Road-MN23</v>
          </cell>
          <cell r="M185" t="str">
            <v>CP-5 401 204</v>
          </cell>
          <cell r="R185">
            <v>13.3</v>
          </cell>
          <cell r="T185">
            <v>11.822814904315074</v>
          </cell>
          <cell r="V185">
            <v>13.35</v>
          </cell>
          <cell r="AI185">
            <v>0</v>
          </cell>
          <cell r="AJ185">
            <v>0</v>
          </cell>
        </row>
        <row r="186">
          <cell r="AJ186">
            <v>0</v>
          </cell>
        </row>
        <row r="187">
          <cell r="E187">
            <v>86</v>
          </cell>
          <cell r="F187" t="str">
            <v>CB-02/6/1</v>
          </cell>
          <cell r="G187">
            <v>518107.64</v>
          </cell>
          <cell r="H187">
            <v>2389647.5499999998</v>
          </cell>
          <cell r="I187" t="str">
            <v>Road-MN23</v>
          </cell>
          <cell r="J187">
            <v>2.5</v>
          </cell>
          <cell r="K187">
            <v>-2.5800000000745058</v>
          </cell>
          <cell r="L187">
            <v>3.5925478424628463</v>
          </cell>
          <cell r="M187" t="str">
            <v>CP-5 401 204</v>
          </cell>
          <cell r="N187">
            <v>0</v>
          </cell>
          <cell r="O187">
            <v>3.5925478424628463</v>
          </cell>
          <cell r="P187">
            <v>3.5925478424628463</v>
          </cell>
          <cell r="Q187">
            <v>0</v>
          </cell>
          <cell r="R187">
            <v>13.33</v>
          </cell>
          <cell r="T187">
            <v>11.83</v>
          </cell>
          <cell r="V187">
            <v>13.41</v>
          </cell>
          <cell r="X187">
            <v>300</v>
          </cell>
          <cell r="Z187">
            <v>11.83</v>
          </cell>
          <cell r="AA187">
            <v>13.35</v>
          </cell>
          <cell r="AB187">
            <v>13.41</v>
          </cell>
          <cell r="AD187" t="str">
            <v>Single</v>
          </cell>
          <cell r="AI187" t="str">
            <v>S</v>
          </cell>
          <cell r="AJ187" t="str">
            <v>L</v>
          </cell>
        </row>
        <row r="188">
          <cell r="AJ188">
            <v>0</v>
          </cell>
        </row>
        <row r="189">
          <cell r="N189">
            <v>3.5925478424628463</v>
          </cell>
          <cell r="AJ189">
            <v>0</v>
          </cell>
        </row>
        <row r="190">
          <cell r="E190">
            <v>87</v>
          </cell>
          <cell r="F190" t="str">
            <v>Deleted</v>
          </cell>
          <cell r="AI190">
            <v>0</v>
          </cell>
          <cell r="AJ190">
            <v>0</v>
          </cell>
        </row>
        <row r="191">
          <cell r="AJ191">
            <v>0</v>
          </cell>
        </row>
        <row r="192">
          <cell r="E192">
            <v>88</v>
          </cell>
          <cell r="F192" t="str">
            <v>Deleted</v>
          </cell>
          <cell r="AI192" t="str">
            <v>S</v>
          </cell>
          <cell r="AJ192" t="str">
            <v>L</v>
          </cell>
        </row>
        <row r="193">
          <cell r="AJ193">
            <v>0</v>
          </cell>
        </row>
        <row r="194">
          <cell r="N194">
            <v>0</v>
          </cell>
          <cell r="AJ194">
            <v>0</v>
          </cell>
        </row>
        <row r="195">
          <cell r="E195">
            <v>89</v>
          </cell>
          <cell r="F195" t="str">
            <v>MH-02/8</v>
          </cell>
          <cell r="G195">
            <v>518116.34</v>
          </cell>
          <cell r="H195">
            <v>2389607.64</v>
          </cell>
          <cell r="I195" t="str">
            <v>Road-MN23</v>
          </cell>
          <cell r="M195" t="str">
            <v>CP-5 401 204</v>
          </cell>
          <cell r="R195">
            <v>13.56</v>
          </cell>
          <cell r="T195">
            <v>12.161505546777107</v>
          </cell>
          <cell r="V195">
            <v>13.67</v>
          </cell>
          <cell r="AI195">
            <v>0</v>
          </cell>
          <cell r="AJ195">
            <v>0</v>
          </cell>
        </row>
        <row r="196">
          <cell r="AJ196">
            <v>0</v>
          </cell>
        </row>
        <row r="197">
          <cell r="E197">
            <v>90</v>
          </cell>
          <cell r="F197" t="str">
            <v>CB-02/8/1</v>
          </cell>
          <cell r="G197">
            <v>518121.4</v>
          </cell>
          <cell r="H197">
            <v>2389599.9</v>
          </cell>
          <cell r="I197" t="str">
            <v>Road-MN23</v>
          </cell>
          <cell r="J197">
            <v>5.0599999999976717</v>
          </cell>
          <cell r="K197">
            <v>-7.7400000002235174</v>
          </cell>
          <cell r="L197">
            <v>9.2472266114460773</v>
          </cell>
          <cell r="M197" t="str">
            <v>CP-5 401 204</v>
          </cell>
          <cell r="N197">
            <v>0</v>
          </cell>
          <cell r="O197">
            <v>9.2472266114460773</v>
          </cell>
          <cell r="P197">
            <v>9.2472266114460773</v>
          </cell>
          <cell r="Q197">
            <v>0</v>
          </cell>
          <cell r="R197">
            <v>13.62</v>
          </cell>
          <cell r="T197">
            <v>12.18</v>
          </cell>
          <cell r="V197">
            <v>13.77</v>
          </cell>
          <cell r="X197">
            <v>300</v>
          </cell>
          <cell r="Z197">
            <v>12.18</v>
          </cell>
          <cell r="AA197">
            <v>13.67</v>
          </cell>
          <cell r="AB197">
            <v>13.77</v>
          </cell>
          <cell r="AD197" t="str">
            <v>Single</v>
          </cell>
          <cell r="AI197" t="str">
            <v>S</v>
          </cell>
          <cell r="AJ197">
            <v>0</v>
          </cell>
        </row>
        <row r="198">
          <cell r="AJ198">
            <v>0</v>
          </cell>
        </row>
        <row r="199">
          <cell r="E199">
            <v>91</v>
          </cell>
          <cell r="F199" t="str">
            <v>CB-02/8/2</v>
          </cell>
          <cell r="G199">
            <v>518127.86</v>
          </cell>
          <cell r="H199">
            <v>2389580.9700000002</v>
          </cell>
          <cell r="I199" t="str">
            <v>Road-MN23</v>
          </cell>
          <cell r="J199">
            <v>6.4599999999627471</v>
          </cell>
          <cell r="K199">
            <v>-18.929999999701977</v>
          </cell>
          <cell r="L199">
            <v>20.001912408273256</v>
          </cell>
          <cell r="M199" t="str">
            <v>CP-5 401 204</v>
          </cell>
          <cell r="N199">
            <v>9.2472266114460773</v>
          </cell>
          <cell r="O199">
            <v>29.249139019719333</v>
          </cell>
          <cell r="P199">
            <v>20.001912408273256</v>
          </cell>
          <cell r="Q199">
            <v>0</v>
          </cell>
          <cell r="R199">
            <v>13.74</v>
          </cell>
          <cell r="T199">
            <v>12.24</v>
          </cell>
          <cell r="V199">
            <v>13.9</v>
          </cell>
          <cell r="X199">
            <v>300</v>
          </cell>
          <cell r="Y199">
            <v>12.18</v>
          </cell>
          <cell r="Z199">
            <v>12.24</v>
          </cell>
          <cell r="AA199">
            <v>13.77</v>
          </cell>
          <cell r="AB199">
            <v>13.9</v>
          </cell>
          <cell r="AD199" t="str">
            <v>Single</v>
          </cell>
          <cell r="AI199">
            <v>0</v>
          </cell>
          <cell r="AJ199" t="str">
            <v>L</v>
          </cell>
        </row>
        <row r="200">
          <cell r="AJ200">
            <v>0</v>
          </cell>
        </row>
        <row r="201">
          <cell r="N201">
            <v>29.249139019719333</v>
          </cell>
          <cell r="AJ201">
            <v>0</v>
          </cell>
        </row>
        <row r="202">
          <cell r="E202">
            <v>92</v>
          </cell>
          <cell r="F202" t="str">
            <v>MH-02/9</v>
          </cell>
          <cell r="G202">
            <v>518130.58899999998</v>
          </cell>
          <cell r="H202">
            <v>2389566.625</v>
          </cell>
          <cell r="I202" t="str">
            <v>Road-MN23</v>
          </cell>
          <cell r="M202" t="str">
            <v>CP-5 401 204</v>
          </cell>
          <cell r="R202">
            <v>13.79</v>
          </cell>
          <cell r="T202">
            <v>12.281648821400172</v>
          </cell>
          <cell r="V202">
            <v>14.02</v>
          </cell>
          <cell r="AI202">
            <v>0</v>
          </cell>
          <cell r="AJ202">
            <v>0</v>
          </cell>
        </row>
        <row r="203">
          <cell r="AJ203">
            <v>0</v>
          </cell>
        </row>
        <row r="204">
          <cell r="E204">
            <v>93</v>
          </cell>
          <cell r="F204" t="str">
            <v>CB-02/9/1A</v>
          </cell>
          <cell r="G204">
            <v>518131.5</v>
          </cell>
          <cell r="H204">
            <v>2389570.7000000002</v>
          </cell>
          <cell r="I204" t="str">
            <v>Road-MN23</v>
          </cell>
          <cell r="J204">
            <v>0.91100000002188608</v>
          </cell>
          <cell r="K204">
            <v>4.0750000001862645</v>
          </cell>
          <cell r="L204">
            <v>4.175589299914197</v>
          </cell>
          <cell r="M204" t="str">
            <v>CP-5 401 204</v>
          </cell>
          <cell r="N204">
            <v>0</v>
          </cell>
          <cell r="O204">
            <v>4.175589299914197</v>
          </cell>
          <cell r="P204">
            <v>4.175589299914197</v>
          </cell>
          <cell r="Q204">
            <v>0</v>
          </cell>
          <cell r="R204">
            <v>13.79</v>
          </cell>
          <cell r="T204">
            <v>12.29</v>
          </cell>
          <cell r="V204">
            <v>13.95</v>
          </cell>
          <cell r="X204">
            <v>300</v>
          </cell>
          <cell r="Z204">
            <v>12.29</v>
          </cell>
          <cell r="AA204">
            <v>14.02</v>
          </cell>
          <cell r="AB204">
            <v>13.95</v>
          </cell>
          <cell r="AD204" t="str">
            <v>Single</v>
          </cell>
          <cell r="AI204" t="str">
            <v>S</v>
          </cell>
          <cell r="AJ204" t="str">
            <v>L</v>
          </cell>
        </row>
        <row r="205">
          <cell r="E205">
            <v>0</v>
          </cell>
          <cell r="AJ205">
            <v>0</v>
          </cell>
        </row>
        <row r="206">
          <cell r="N206">
            <v>4.175589299914197</v>
          </cell>
          <cell r="AJ206">
            <v>0</v>
          </cell>
        </row>
        <row r="207">
          <cell r="E207">
            <v>94</v>
          </cell>
          <cell r="F207" t="str">
            <v>MH-02/9</v>
          </cell>
          <cell r="G207">
            <v>518130.58899999998</v>
          </cell>
          <cell r="H207">
            <v>2389566.625</v>
          </cell>
          <cell r="I207" t="str">
            <v>Road-MN23</v>
          </cell>
          <cell r="M207" t="str">
            <v>CP-5 401 205</v>
          </cell>
          <cell r="R207">
            <v>13.79</v>
          </cell>
          <cell r="T207">
            <v>11.928592760587684</v>
          </cell>
          <cell r="V207">
            <v>14.02</v>
          </cell>
          <cell r="AI207">
            <v>0</v>
          </cell>
          <cell r="AJ207">
            <v>0</v>
          </cell>
        </row>
        <row r="208">
          <cell r="AJ208">
            <v>0</v>
          </cell>
        </row>
        <row r="209">
          <cell r="E209">
            <v>95</v>
          </cell>
          <cell r="F209" t="str">
            <v>CB-02/9/3/1</v>
          </cell>
          <cell r="G209">
            <v>518143.31</v>
          </cell>
          <cell r="H209">
            <v>2389544.29</v>
          </cell>
          <cell r="I209" t="str">
            <v>Road-MN23</v>
          </cell>
          <cell r="J209">
            <v>12.721000000019558</v>
          </cell>
          <cell r="K209">
            <v>-22.334999999962747</v>
          </cell>
          <cell r="L209">
            <v>25.703619706158769</v>
          </cell>
          <cell r="M209" t="str">
            <v>CP-5 401 205</v>
          </cell>
          <cell r="N209">
            <v>0</v>
          </cell>
          <cell r="O209">
            <v>25.703619706158769</v>
          </cell>
          <cell r="P209">
            <v>25.703619706158769</v>
          </cell>
          <cell r="Q209">
            <v>0</v>
          </cell>
          <cell r="R209">
            <v>13.79</v>
          </cell>
          <cell r="T209">
            <v>11.98</v>
          </cell>
          <cell r="V209">
            <v>14.24</v>
          </cell>
          <cell r="X209">
            <v>300</v>
          </cell>
          <cell r="Z209">
            <v>11.98</v>
          </cell>
          <cell r="AA209">
            <v>14.02</v>
          </cell>
          <cell r="AB209">
            <v>14.24</v>
          </cell>
          <cell r="AD209" t="str">
            <v>Double</v>
          </cell>
          <cell r="AI209" t="str">
            <v>S</v>
          </cell>
          <cell r="AJ209">
            <v>0</v>
          </cell>
        </row>
        <row r="210">
          <cell r="AJ210">
            <v>0</v>
          </cell>
        </row>
        <row r="211">
          <cell r="E211">
            <v>96</v>
          </cell>
          <cell r="F211" t="str">
            <v>CB-02/9/3/2</v>
          </cell>
          <cell r="G211">
            <v>518152.95</v>
          </cell>
          <cell r="H211">
            <v>2389525.64</v>
          </cell>
          <cell r="I211" t="str">
            <v>Road-MN23</v>
          </cell>
          <cell r="J211">
            <v>9.6400000000139698</v>
          </cell>
          <cell r="K211">
            <v>-18.649999999906868</v>
          </cell>
          <cell r="L211">
            <v>20.994096789259487</v>
          </cell>
          <cell r="M211" t="str">
            <v>CP-5 401 205</v>
          </cell>
          <cell r="N211">
            <v>25.703619706158769</v>
          </cell>
          <cell r="O211">
            <v>46.697716495418256</v>
          </cell>
          <cell r="P211">
            <v>20.994096789259487</v>
          </cell>
          <cell r="Q211">
            <v>0</v>
          </cell>
          <cell r="R211">
            <v>14.04</v>
          </cell>
          <cell r="T211">
            <v>12.04</v>
          </cell>
          <cell r="V211">
            <v>14.12</v>
          </cell>
          <cell r="X211">
            <v>300</v>
          </cell>
          <cell r="Y211">
            <v>11.98</v>
          </cell>
          <cell r="Z211">
            <v>12.04</v>
          </cell>
          <cell r="AA211">
            <v>14.24</v>
          </cell>
          <cell r="AB211">
            <v>14.12</v>
          </cell>
          <cell r="AD211" t="str">
            <v>Single</v>
          </cell>
          <cell r="AI211">
            <v>0</v>
          </cell>
          <cell r="AJ211" t="str">
            <v>L</v>
          </cell>
        </row>
        <row r="212">
          <cell r="AJ212">
            <v>0</v>
          </cell>
        </row>
        <row r="213">
          <cell r="N213">
            <v>46.697716495418256</v>
          </cell>
          <cell r="AJ213">
            <v>0</v>
          </cell>
        </row>
        <row r="214">
          <cell r="E214">
            <v>97</v>
          </cell>
          <cell r="F214" t="str">
            <v>MH-02/9</v>
          </cell>
          <cell r="G214">
            <v>518130.58899999998</v>
          </cell>
          <cell r="H214">
            <v>2389566.625</v>
          </cell>
          <cell r="I214" t="str">
            <v>Road-MN23</v>
          </cell>
          <cell r="M214" t="str">
            <v>CP-5 401 205</v>
          </cell>
          <cell r="R214">
            <v>13.79</v>
          </cell>
          <cell r="T214">
            <v>11</v>
          </cell>
          <cell r="V214">
            <v>14.02</v>
          </cell>
          <cell r="AI214">
            <v>0</v>
          </cell>
          <cell r="AJ214">
            <v>0</v>
          </cell>
        </row>
        <row r="215">
          <cell r="P215">
            <v>0</v>
          </cell>
          <cell r="Q215">
            <v>0</v>
          </cell>
          <cell r="AJ215">
            <v>0</v>
          </cell>
        </row>
        <row r="216">
          <cell r="E216">
            <v>98</v>
          </cell>
          <cell r="F216" t="str">
            <v>MH-02/9/1</v>
          </cell>
          <cell r="G216">
            <v>518155.64</v>
          </cell>
          <cell r="H216">
            <v>2389580.2599999998</v>
          </cell>
          <cell r="I216" t="str">
            <v>Road-MN22</v>
          </cell>
          <cell r="J216">
            <v>25.051000000035856</v>
          </cell>
          <cell r="K216">
            <v>13.634999999776483</v>
          </cell>
          <cell r="L216">
            <v>28.521322304474264</v>
          </cell>
          <cell r="M216" t="str">
            <v>CP-5 401 210</v>
          </cell>
          <cell r="N216">
            <v>0</v>
          </cell>
          <cell r="O216">
            <v>28.521322304474264</v>
          </cell>
          <cell r="P216">
            <v>28.521322304474264</v>
          </cell>
          <cell r="Q216">
            <v>0</v>
          </cell>
          <cell r="R216">
            <v>13.76</v>
          </cell>
          <cell r="T216">
            <v>11.05</v>
          </cell>
          <cell r="V216">
            <v>14.03</v>
          </cell>
          <cell r="X216">
            <v>700</v>
          </cell>
          <cell r="Y216">
            <v>11</v>
          </cell>
          <cell r="Z216">
            <v>11.05</v>
          </cell>
          <cell r="AA216">
            <v>14.02</v>
          </cell>
          <cell r="AB216">
            <v>14.03</v>
          </cell>
          <cell r="AI216" t="str">
            <v>S</v>
          </cell>
          <cell r="AJ216">
            <v>0</v>
          </cell>
        </row>
        <row r="217">
          <cell r="P217">
            <v>0</v>
          </cell>
          <cell r="Q217">
            <v>0</v>
          </cell>
          <cell r="AJ217">
            <v>0</v>
          </cell>
        </row>
        <row r="218">
          <cell r="E218">
            <v>99</v>
          </cell>
          <cell r="F218" t="str">
            <v>MH-02/9/2</v>
          </cell>
          <cell r="G218">
            <v>518212.83</v>
          </cell>
          <cell r="H218">
            <v>2389611.66</v>
          </cell>
          <cell r="I218" t="str">
            <v>Road-MN22</v>
          </cell>
          <cell r="J218">
            <v>57.190000000002328</v>
          </cell>
          <cell r="K218">
            <v>31.400000000372529</v>
          </cell>
          <cell r="L218">
            <v>65.243054036607305</v>
          </cell>
          <cell r="M218" t="str">
            <v>CP-5 401 210</v>
          </cell>
          <cell r="N218">
            <v>28.521322304474264</v>
          </cell>
          <cell r="O218">
            <v>93.764376341081572</v>
          </cell>
          <cell r="P218">
            <v>65.243054036607305</v>
          </cell>
          <cell r="Q218">
            <v>0</v>
          </cell>
          <cell r="R218">
            <v>13.57</v>
          </cell>
          <cell r="T218">
            <v>11.13</v>
          </cell>
          <cell r="V218">
            <v>13.87</v>
          </cell>
          <cell r="X218">
            <v>700</v>
          </cell>
          <cell r="Y218">
            <v>11.05</v>
          </cell>
          <cell r="Z218">
            <v>11.13</v>
          </cell>
          <cell r="AA218">
            <v>14.03</v>
          </cell>
          <cell r="AB218">
            <v>13.87</v>
          </cell>
          <cell r="AI218">
            <v>0</v>
          </cell>
          <cell r="AJ218">
            <v>0</v>
          </cell>
        </row>
        <row r="219">
          <cell r="P219">
            <v>0</v>
          </cell>
          <cell r="Q219">
            <v>0</v>
          </cell>
          <cell r="AJ219">
            <v>0</v>
          </cell>
        </row>
        <row r="220">
          <cell r="E220">
            <v>100</v>
          </cell>
          <cell r="F220" t="str">
            <v>MH-02/9/3</v>
          </cell>
          <cell r="G220">
            <v>518249.76</v>
          </cell>
          <cell r="H220">
            <v>2389628.0499999998</v>
          </cell>
          <cell r="I220" t="str">
            <v>Road-MN22</v>
          </cell>
          <cell r="J220">
            <v>36.929999999993015</v>
          </cell>
          <cell r="K220">
            <v>16.389999999664724</v>
          </cell>
          <cell r="L220">
            <v>40.4036755752307</v>
          </cell>
          <cell r="M220" t="str">
            <v>CP-5 401 210</v>
          </cell>
          <cell r="N220">
            <v>93.764376341081572</v>
          </cell>
          <cell r="O220">
            <v>134.16805191631227</v>
          </cell>
          <cell r="P220">
            <v>40.403675575230693</v>
          </cell>
          <cell r="Q220">
            <v>0</v>
          </cell>
          <cell r="R220">
            <v>13.54</v>
          </cell>
          <cell r="T220">
            <v>11.3</v>
          </cell>
          <cell r="V220">
            <v>13.88</v>
          </cell>
          <cell r="X220">
            <v>700</v>
          </cell>
          <cell r="Y220">
            <v>11.13</v>
          </cell>
          <cell r="Z220">
            <v>11.3</v>
          </cell>
          <cell r="AA220">
            <v>13.87</v>
          </cell>
          <cell r="AB220">
            <v>13.88</v>
          </cell>
          <cell r="AI220">
            <v>0</v>
          </cell>
          <cell r="AJ220">
            <v>0</v>
          </cell>
        </row>
        <row r="221">
          <cell r="P221">
            <v>0</v>
          </cell>
          <cell r="Q221">
            <v>0</v>
          </cell>
          <cell r="AJ221">
            <v>0</v>
          </cell>
        </row>
        <row r="222">
          <cell r="E222">
            <v>101</v>
          </cell>
          <cell r="F222" t="str">
            <v>MH-02/9/4</v>
          </cell>
          <cell r="G222">
            <v>518287.26</v>
          </cell>
          <cell r="H222">
            <v>2389639.9900000002</v>
          </cell>
          <cell r="I222" t="str">
            <v>Road-MN22</v>
          </cell>
          <cell r="J222">
            <v>37.5</v>
          </cell>
          <cell r="K222">
            <v>11.940000000409782</v>
          </cell>
          <cell r="L222">
            <v>39.354969190812305</v>
          </cell>
          <cell r="M222" t="str">
            <v>CP-5 401 210</v>
          </cell>
          <cell r="N222">
            <v>134.16805191631227</v>
          </cell>
          <cell r="O222">
            <v>173.52302110712458</v>
          </cell>
          <cell r="P222">
            <v>39.354969190812312</v>
          </cell>
          <cell r="Q222">
            <v>0</v>
          </cell>
          <cell r="R222">
            <v>13.8</v>
          </cell>
          <cell r="T222">
            <v>11.4</v>
          </cell>
          <cell r="V222">
            <v>13.87</v>
          </cell>
          <cell r="X222">
            <v>600</v>
          </cell>
          <cell r="Y222">
            <v>11.3</v>
          </cell>
          <cell r="Z222">
            <v>11.4</v>
          </cell>
          <cell r="AA222">
            <v>13.88</v>
          </cell>
          <cell r="AB222">
            <v>13.87</v>
          </cell>
          <cell r="AI222">
            <v>0</v>
          </cell>
          <cell r="AJ222">
            <v>0</v>
          </cell>
        </row>
        <row r="223">
          <cell r="P223">
            <v>0</v>
          </cell>
          <cell r="Q223">
            <v>0</v>
          </cell>
          <cell r="AJ223">
            <v>0</v>
          </cell>
        </row>
        <row r="224">
          <cell r="E224">
            <v>102</v>
          </cell>
          <cell r="F224" t="str">
            <v>MH-02/9/5</v>
          </cell>
          <cell r="G224">
            <v>518326.4</v>
          </cell>
          <cell r="H224">
            <v>2389647.91</v>
          </cell>
          <cell r="I224" t="str">
            <v>Road-MN22</v>
          </cell>
          <cell r="J224">
            <v>39.14000000001397</v>
          </cell>
          <cell r="K224">
            <v>7.9199999999254942</v>
          </cell>
          <cell r="L224">
            <v>39.933269337732831</v>
          </cell>
          <cell r="M224" t="str">
            <v>CP-5 401 210</v>
          </cell>
          <cell r="N224">
            <v>173.52302110712458</v>
          </cell>
          <cell r="O224">
            <v>213.45629044485742</v>
          </cell>
          <cell r="P224">
            <v>39.933269337732838</v>
          </cell>
          <cell r="Q224">
            <v>0</v>
          </cell>
          <cell r="R224">
            <v>13.76</v>
          </cell>
          <cell r="T224">
            <v>11.5</v>
          </cell>
          <cell r="V224">
            <v>14.07</v>
          </cell>
          <cell r="X224">
            <v>600</v>
          </cell>
          <cell r="Y224">
            <v>11.4</v>
          </cell>
          <cell r="Z224">
            <v>11.5</v>
          </cell>
          <cell r="AA224">
            <v>13.87</v>
          </cell>
          <cell r="AB224">
            <v>14.07</v>
          </cell>
          <cell r="AI224">
            <v>0</v>
          </cell>
          <cell r="AJ224">
            <v>0</v>
          </cell>
        </row>
        <row r="225">
          <cell r="AJ225">
            <v>0</v>
          </cell>
        </row>
        <row r="226">
          <cell r="E226">
            <v>103</v>
          </cell>
          <cell r="F226" t="str">
            <v>MH-02/9/6</v>
          </cell>
          <cell r="G226">
            <v>518362.94</v>
          </cell>
          <cell r="H226">
            <v>2389651.38</v>
          </cell>
          <cell r="I226" t="str">
            <v>Road-MN22</v>
          </cell>
          <cell r="J226">
            <v>36.539999999979045</v>
          </cell>
          <cell r="K226">
            <v>3.4699999997392297</v>
          </cell>
          <cell r="L226">
            <v>36.704393469946602</v>
          </cell>
          <cell r="M226" t="str">
            <v>CP-5 401 210</v>
          </cell>
          <cell r="N226">
            <v>213.45629044485742</v>
          </cell>
          <cell r="O226">
            <v>250.16068391480403</v>
          </cell>
          <cell r="P226">
            <v>36.704393469946609</v>
          </cell>
          <cell r="Q226">
            <v>0</v>
          </cell>
          <cell r="R226">
            <v>13.87</v>
          </cell>
          <cell r="T226">
            <v>11.6</v>
          </cell>
          <cell r="V226">
            <v>14.02</v>
          </cell>
          <cell r="X226">
            <v>600</v>
          </cell>
          <cell r="Y226">
            <v>11.5</v>
          </cell>
          <cell r="Z226">
            <v>11.6</v>
          </cell>
          <cell r="AA226">
            <v>14.07</v>
          </cell>
          <cell r="AB226">
            <v>14.02</v>
          </cell>
          <cell r="AI226">
            <v>0</v>
          </cell>
          <cell r="AJ226">
            <v>0</v>
          </cell>
        </row>
        <row r="227">
          <cell r="P227">
            <v>0</v>
          </cell>
          <cell r="Q227">
            <v>0</v>
          </cell>
          <cell r="AJ227">
            <v>0</v>
          </cell>
        </row>
        <row r="228">
          <cell r="E228">
            <v>104</v>
          </cell>
          <cell r="F228" t="str">
            <v>MH-02/9/7</v>
          </cell>
          <cell r="G228">
            <v>518400.82</v>
          </cell>
          <cell r="H228">
            <v>2389653.023</v>
          </cell>
          <cell r="I228" t="str">
            <v>Road-MN22</v>
          </cell>
          <cell r="J228">
            <v>37.880000000004657</v>
          </cell>
          <cell r="K228">
            <v>1.6430000001564622</v>
          </cell>
          <cell r="L228">
            <v>37.915614844030515</v>
          </cell>
          <cell r="M228" t="str">
            <v>CP-5 401 211</v>
          </cell>
          <cell r="N228">
            <v>250.16068391480403</v>
          </cell>
          <cell r="O228">
            <v>288.07629875883453</v>
          </cell>
          <cell r="P228">
            <v>37.9156148440305</v>
          </cell>
          <cell r="Q228">
            <v>0</v>
          </cell>
          <cell r="R228">
            <v>13.98</v>
          </cell>
          <cell r="T228">
            <v>11.7</v>
          </cell>
          <cell r="V228">
            <v>14.06</v>
          </cell>
          <cell r="X228">
            <v>600</v>
          </cell>
          <cell r="Y228">
            <v>11.6</v>
          </cell>
          <cell r="Z228">
            <v>11.7</v>
          </cell>
          <cell r="AA228">
            <v>14.02</v>
          </cell>
          <cell r="AB228">
            <v>14.06</v>
          </cell>
          <cell r="AI228">
            <v>0</v>
          </cell>
          <cell r="AJ228">
            <v>0</v>
          </cell>
        </row>
        <row r="229">
          <cell r="P229">
            <v>0</v>
          </cell>
          <cell r="Q229">
            <v>0</v>
          </cell>
          <cell r="AJ229">
            <v>0</v>
          </cell>
        </row>
        <row r="230">
          <cell r="E230">
            <v>105</v>
          </cell>
          <cell r="F230" t="str">
            <v>MH-02/9/8</v>
          </cell>
          <cell r="G230">
            <v>518434.79</v>
          </cell>
          <cell r="H230">
            <v>2389654.11</v>
          </cell>
          <cell r="I230" t="str">
            <v>Road-MN22</v>
          </cell>
          <cell r="J230">
            <v>33.96999999997206</v>
          </cell>
          <cell r="K230">
            <v>1.0869999998249114</v>
          </cell>
          <cell r="L230">
            <v>33.987386910407238</v>
          </cell>
          <cell r="M230" t="str">
            <v>CP-5 401 211</v>
          </cell>
          <cell r="N230">
            <v>288.07629875883453</v>
          </cell>
          <cell r="O230">
            <v>322.06368566924175</v>
          </cell>
          <cell r="P230">
            <v>33.987386910407224</v>
          </cell>
          <cell r="Q230">
            <v>0</v>
          </cell>
          <cell r="R230">
            <v>14.09</v>
          </cell>
          <cell r="T230">
            <v>11.82</v>
          </cell>
          <cell r="V230">
            <v>14.08</v>
          </cell>
          <cell r="X230">
            <v>600</v>
          </cell>
          <cell r="Y230">
            <v>11.7</v>
          </cell>
          <cell r="Z230">
            <v>11.82</v>
          </cell>
          <cell r="AA230">
            <v>14.06</v>
          </cell>
          <cell r="AB230">
            <v>14.08</v>
          </cell>
          <cell r="AI230">
            <v>0</v>
          </cell>
          <cell r="AJ230">
            <v>0</v>
          </cell>
        </row>
        <row r="231">
          <cell r="P231">
            <v>0</v>
          </cell>
          <cell r="Q231">
            <v>0</v>
          </cell>
          <cell r="AJ231">
            <v>0</v>
          </cell>
        </row>
        <row r="232">
          <cell r="E232">
            <v>106</v>
          </cell>
          <cell r="F232" t="str">
            <v>MH-02/9/9</v>
          </cell>
          <cell r="G232">
            <v>518457.44</v>
          </cell>
          <cell r="H232">
            <v>2389652.83</v>
          </cell>
          <cell r="I232" t="str">
            <v>Road-MN22</v>
          </cell>
          <cell r="J232">
            <v>22.650000000023283</v>
          </cell>
          <cell r="K232">
            <v>-1.279999999795109</v>
          </cell>
          <cell r="L232">
            <v>22.686138939901831</v>
          </cell>
          <cell r="M232" t="str">
            <v>CP-5 401 211</v>
          </cell>
          <cell r="N232">
            <v>322.06368566924175</v>
          </cell>
          <cell r="O232">
            <v>344.74982460914356</v>
          </cell>
          <cell r="P232">
            <v>22.686138939901809</v>
          </cell>
          <cell r="Q232">
            <v>0</v>
          </cell>
          <cell r="R232">
            <v>14.16</v>
          </cell>
          <cell r="T232">
            <v>11.9</v>
          </cell>
          <cell r="V232">
            <v>14.22</v>
          </cell>
          <cell r="X232">
            <v>600</v>
          </cell>
          <cell r="Y232">
            <v>11.82</v>
          </cell>
          <cell r="Z232">
            <v>11.9</v>
          </cell>
          <cell r="AA232">
            <v>14.08</v>
          </cell>
          <cell r="AB232">
            <v>14.22</v>
          </cell>
          <cell r="AI232">
            <v>0</v>
          </cell>
          <cell r="AJ232">
            <v>0</v>
          </cell>
        </row>
        <row r="233">
          <cell r="P233">
            <v>0</v>
          </cell>
          <cell r="Q233">
            <v>0</v>
          </cell>
          <cell r="AJ233">
            <v>0</v>
          </cell>
        </row>
        <row r="234">
          <cell r="E234">
            <v>107</v>
          </cell>
          <cell r="F234" t="str">
            <v>MH-02/9/10</v>
          </cell>
          <cell r="G234">
            <v>518527.59</v>
          </cell>
          <cell r="H234">
            <v>2389641.38</v>
          </cell>
          <cell r="I234" t="str">
            <v>Road-MN22</v>
          </cell>
          <cell r="J234">
            <v>70.150000000023283</v>
          </cell>
          <cell r="K234">
            <v>-11.450000000186265</v>
          </cell>
          <cell r="L234">
            <v>71.078301893106115</v>
          </cell>
          <cell r="M234" t="str">
            <v>CP-5 401 211</v>
          </cell>
          <cell r="N234">
            <v>344.74982460914356</v>
          </cell>
          <cell r="O234">
            <v>415.82812650224969</v>
          </cell>
          <cell r="P234">
            <v>71.078301893106129</v>
          </cell>
          <cell r="Q234">
            <v>0</v>
          </cell>
          <cell r="R234">
            <v>14.4</v>
          </cell>
          <cell r="T234">
            <v>12.28</v>
          </cell>
          <cell r="V234">
            <v>14.41</v>
          </cell>
          <cell r="X234">
            <v>600</v>
          </cell>
          <cell r="Y234">
            <v>11.9</v>
          </cell>
          <cell r="Z234">
            <v>12.18</v>
          </cell>
          <cell r="AA234">
            <v>14.22</v>
          </cell>
          <cell r="AB234">
            <v>14.41</v>
          </cell>
          <cell r="AI234">
            <v>0</v>
          </cell>
          <cell r="AJ234">
            <v>0</v>
          </cell>
        </row>
        <row r="235">
          <cell r="P235">
            <v>0</v>
          </cell>
          <cell r="Q235">
            <v>0</v>
          </cell>
          <cell r="AJ235">
            <v>0</v>
          </cell>
        </row>
        <row r="236">
          <cell r="E236">
            <v>108</v>
          </cell>
          <cell r="F236" t="str">
            <v>MH-02/9/10A</v>
          </cell>
          <cell r="G236">
            <v>518600.53</v>
          </cell>
          <cell r="H236">
            <v>2389628.8199999998</v>
          </cell>
          <cell r="I236" t="str">
            <v>Road-MN22</v>
          </cell>
          <cell r="J236">
            <v>72.940000000002328</v>
          </cell>
          <cell r="K236">
            <v>-12.560000000055879</v>
          </cell>
          <cell r="L236">
            <v>74.013493364397704</v>
          </cell>
          <cell r="M236" t="str">
            <v>CP-5 401 211</v>
          </cell>
          <cell r="N236">
            <v>415.82812650224969</v>
          </cell>
          <cell r="O236">
            <v>489.84161986664742</v>
          </cell>
          <cell r="P236">
            <v>74.013493364397732</v>
          </cell>
          <cell r="Q236">
            <v>0</v>
          </cell>
          <cell r="R236">
            <v>14.59</v>
          </cell>
          <cell r="T236">
            <v>12.42</v>
          </cell>
          <cell r="V236">
            <v>15.21</v>
          </cell>
          <cell r="X236">
            <v>500</v>
          </cell>
          <cell r="Y236">
            <v>12.28</v>
          </cell>
          <cell r="Z236">
            <v>12.42</v>
          </cell>
          <cell r="AA236">
            <v>14.41</v>
          </cell>
          <cell r="AB236">
            <v>15.21</v>
          </cell>
          <cell r="AI236">
            <v>0</v>
          </cell>
          <cell r="AJ236">
            <v>0</v>
          </cell>
        </row>
        <row r="237">
          <cell r="P237">
            <v>0</v>
          </cell>
          <cell r="Q237">
            <v>0</v>
          </cell>
          <cell r="AJ237">
            <v>0</v>
          </cell>
        </row>
        <row r="238">
          <cell r="E238">
            <v>109</v>
          </cell>
          <cell r="F238" t="str">
            <v>MH-02/9/11</v>
          </cell>
          <cell r="G238">
            <v>518659.87</v>
          </cell>
          <cell r="H238">
            <v>2389618.59</v>
          </cell>
          <cell r="I238" t="str">
            <v>Road-MN22</v>
          </cell>
          <cell r="J238">
            <v>59.339999999967404</v>
          </cell>
          <cell r="K238">
            <v>-10.229999999981374</v>
          </cell>
          <cell r="L238">
            <v>60.215351032737082</v>
          </cell>
          <cell r="M238" t="str">
            <v>CP-5 401 211</v>
          </cell>
          <cell r="N238">
            <v>489.84161986664742</v>
          </cell>
          <cell r="O238">
            <v>550.05697089938451</v>
          </cell>
          <cell r="P238">
            <v>60.21535103273709</v>
          </cell>
          <cell r="Q238">
            <v>0</v>
          </cell>
          <cell r="R238">
            <v>14.8</v>
          </cell>
          <cell r="T238">
            <v>12.78</v>
          </cell>
          <cell r="V238">
            <v>14.8</v>
          </cell>
          <cell r="X238">
            <v>500</v>
          </cell>
          <cell r="Y238">
            <v>12.42</v>
          </cell>
          <cell r="Z238">
            <v>12.78</v>
          </cell>
          <cell r="AA238">
            <v>15.21</v>
          </cell>
          <cell r="AB238">
            <v>14.8</v>
          </cell>
          <cell r="AI238">
            <v>0</v>
          </cell>
          <cell r="AJ238" t="str">
            <v>L</v>
          </cell>
        </row>
        <row r="239">
          <cell r="P239">
            <v>0</v>
          </cell>
          <cell r="Q239">
            <v>0</v>
          </cell>
          <cell r="AJ239">
            <v>0</v>
          </cell>
        </row>
        <row r="240">
          <cell r="N240">
            <v>550.05697089938451</v>
          </cell>
          <cell r="AJ240">
            <v>0</v>
          </cell>
        </row>
        <row r="241">
          <cell r="E241">
            <v>110</v>
          </cell>
          <cell r="F241" t="str">
            <v>MH-02/9</v>
          </cell>
          <cell r="G241">
            <v>518130.58899999998</v>
          </cell>
          <cell r="H241">
            <v>2389566.625</v>
          </cell>
          <cell r="I241" t="str">
            <v>Road-MN23</v>
          </cell>
          <cell r="M241" t="str">
            <v>CP-5 401 210</v>
          </cell>
          <cell r="R241">
            <v>13.79</v>
          </cell>
          <cell r="T241">
            <v>12.09</v>
          </cell>
          <cell r="V241">
            <v>14.02</v>
          </cell>
          <cell r="AI241">
            <v>0</v>
          </cell>
          <cell r="AJ241">
            <v>0</v>
          </cell>
        </row>
        <row r="242">
          <cell r="AJ242">
            <v>0</v>
          </cell>
        </row>
        <row r="243">
          <cell r="E243">
            <v>111</v>
          </cell>
          <cell r="F243" t="str">
            <v>CB-02/9/1</v>
          </cell>
          <cell r="G243">
            <v>518119.24</v>
          </cell>
          <cell r="H243">
            <v>2389556.88</v>
          </cell>
          <cell r="I243" t="str">
            <v>Road-MN01</v>
          </cell>
          <cell r="J243">
            <v>-11.348999999987427</v>
          </cell>
          <cell r="K243">
            <v>-9.7450000001117587</v>
          </cell>
          <cell r="L243">
            <v>14.958770872029987</v>
          </cell>
          <cell r="M243" t="str">
            <v>CP-5 401 230</v>
          </cell>
          <cell r="N243">
            <v>0</v>
          </cell>
          <cell r="O243">
            <v>14.958770872029987</v>
          </cell>
          <cell r="P243">
            <v>14.958770872029987</v>
          </cell>
          <cell r="Q243">
            <v>0</v>
          </cell>
          <cell r="R243">
            <v>14.02</v>
          </cell>
          <cell r="T243">
            <v>12.23</v>
          </cell>
          <cell r="V243">
            <v>14.19</v>
          </cell>
          <cell r="X243">
            <v>500</v>
          </cell>
          <cell r="Y243">
            <v>12.09</v>
          </cell>
          <cell r="Z243">
            <v>12.23</v>
          </cell>
          <cell r="AA243">
            <v>14.02</v>
          </cell>
          <cell r="AB243">
            <v>14.19</v>
          </cell>
          <cell r="AD243" t="str">
            <v>Single</v>
          </cell>
          <cell r="AI243" t="str">
            <v>S</v>
          </cell>
          <cell r="AJ243">
            <v>0</v>
          </cell>
        </row>
        <row r="244">
          <cell r="AJ244">
            <v>0</v>
          </cell>
        </row>
        <row r="245">
          <cell r="E245">
            <v>112</v>
          </cell>
          <cell r="F245" t="str">
            <v>CB-02/9/2</v>
          </cell>
          <cell r="G245">
            <v>518090.28</v>
          </cell>
          <cell r="H245">
            <v>2389539.0699999998</v>
          </cell>
          <cell r="I245" t="str">
            <v>Road-MN01</v>
          </cell>
          <cell r="J245">
            <v>-28.959999999962747</v>
          </cell>
          <cell r="K245">
            <v>-17.810000000055879</v>
          </cell>
          <cell r="L245">
            <v>33.998201423014024</v>
          </cell>
          <cell r="M245" t="str">
            <v>CP-5 401 230</v>
          </cell>
          <cell r="N245">
            <v>14.958770872029987</v>
          </cell>
          <cell r="O245">
            <v>48.956972295044011</v>
          </cell>
          <cell r="P245">
            <v>33.998201423014024</v>
          </cell>
          <cell r="Q245">
            <v>0</v>
          </cell>
          <cell r="R245">
            <v>14.38</v>
          </cell>
          <cell r="T245">
            <v>12.54</v>
          </cell>
          <cell r="V245">
            <v>14.51</v>
          </cell>
          <cell r="X245">
            <v>500</v>
          </cell>
          <cell r="Y245">
            <v>12.23</v>
          </cell>
          <cell r="Z245">
            <v>12.54</v>
          </cell>
          <cell r="AA245">
            <v>14.19</v>
          </cell>
          <cell r="AB245">
            <v>14.51</v>
          </cell>
          <cell r="AD245" t="str">
            <v>Single</v>
          </cell>
          <cell r="AI245">
            <v>0</v>
          </cell>
          <cell r="AJ245">
            <v>0</v>
          </cell>
        </row>
        <row r="246">
          <cell r="AJ246">
            <v>0</v>
          </cell>
        </row>
        <row r="247">
          <cell r="E247">
            <v>113</v>
          </cell>
          <cell r="F247" t="str">
            <v>CB-02/9/3</v>
          </cell>
          <cell r="G247">
            <v>518065.78</v>
          </cell>
          <cell r="H247">
            <v>2389527.73</v>
          </cell>
          <cell r="I247" t="str">
            <v>Road-MN01</v>
          </cell>
          <cell r="J247">
            <v>-24.5</v>
          </cell>
          <cell r="K247">
            <v>-11.339999999850988</v>
          </cell>
          <cell r="L247">
            <v>26.997140589266493</v>
          </cell>
          <cell r="M247" t="str">
            <v>CP-5 401 230</v>
          </cell>
          <cell r="N247">
            <v>48.956972295044011</v>
          </cell>
          <cell r="O247">
            <v>75.954112884310504</v>
          </cell>
          <cell r="P247">
            <v>26.997140589266493</v>
          </cell>
          <cell r="Q247">
            <v>0</v>
          </cell>
          <cell r="R247">
            <v>14.58</v>
          </cell>
          <cell r="T247">
            <v>12.74</v>
          </cell>
          <cell r="V247">
            <v>14.77</v>
          </cell>
          <cell r="X247">
            <v>500</v>
          </cell>
          <cell r="Y247">
            <v>12.54</v>
          </cell>
          <cell r="Z247">
            <v>12.74</v>
          </cell>
          <cell r="AA247">
            <v>14.51</v>
          </cell>
          <cell r="AB247">
            <v>14.77</v>
          </cell>
          <cell r="AD247" t="str">
            <v>Single</v>
          </cell>
          <cell r="AI247">
            <v>0</v>
          </cell>
          <cell r="AJ247">
            <v>0</v>
          </cell>
        </row>
        <row r="248">
          <cell r="AJ248">
            <v>0</v>
          </cell>
        </row>
        <row r="249">
          <cell r="E249">
            <v>114</v>
          </cell>
          <cell r="F249" t="str">
            <v>CB-02/9/4</v>
          </cell>
          <cell r="G249">
            <v>518045.79</v>
          </cell>
          <cell r="H249">
            <v>2389521.2999999998</v>
          </cell>
          <cell r="I249" t="str">
            <v>Road-MN01</v>
          </cell>
          <cell r="J249">
            <v>-19.990000000048894</v>
          </cell>
          <cell r="K249">
            <v>-6.4300000001676381</v>
          </cell>
          <cell r="L249">
            <v>20.998690435455984</v>
          </cell>
          <cell r="M249" t="str">
            <v>CP-5 401 230</v>
          </cell>
          <cell r="N249">
            <v>75.954112884310504</v>
          </cell>
          <cell r="O249">
            <v>96.952803319766488</v>
          </cell>
          <cell r="P249">
            <v>20.998690435455984</v>
          </cell>
          <cell r="Q249">
            <v>0</v>
          </cell>
          <cell r="R249">
            <v>14.86</v>
          </cell>
          <cell r="T249">
            <v>12.85</v>
          </cell>
          <cell r="V249">
            <v>14.65</v>
          </cell>
          <cell r="X249">
            <v>500</v>
          </cell>
          <cell r="Y249">
            <v>12.74</v>
          </cell>
          <cell r="Z249">
            <v>12.85</v>
          </cell>
          <cell r="AA249">
            <v>14.77</v>
          </cell>
          <cell r="AB249">
            <v>14.65</v>
          </cell>
          <cell r="AD249" t="str">
            <v>Single</v>
          </cell>
          <cell r="AI249">
            <v>0</v>
          </cell>
          <cell r="AJ249">
            <v>0</v>
          </cell>
        </row>
        <row r="250">
          <cell r="AJ250">
            <v>0</v>
          </cell>
        </row>
        <row r="251">
          <cell r="E251">
            <v>115</v>
          </cell>
          <cell r="F251" t="str">
            <v>CB-02/9/5</v>
          </cell>
          <cell r="G251">
            <v>518025.54</v>
          </cell>
          <cell r="H251">
            <v>2389506.0299999998</v>
          </cell>
          <cell r="I251" t="str">
            <v>Road-MN01</v>
          </cell>
          <cell r="J251">
            <v>-20.25</v>
          </cell>
          <cell r="K251">
            <v>-15.270000000018626</v>
          </cell>
          <cell r="L251">
            <v>25.362085876373989</v>
          </cell>
          <cell r="M251" t="str">
            <v>CP-5 401 230</v>
          </cell>
          <cell r="N251">
            <v>96.952803319766488</v>
          </cell>
          <cell r="O251">
            <v>122.31488919614048</v>
          </cell>
          <cell r="P251">
            <v>25.362085876373996</v>
          </cell>
          <cell r="Q251">
            <v>0</v>
          </cell>
          <cell r="R251">
            <v>15</v>
          </cell>
          <cell r="T251">
            <v>12.97</v>
          </cell>
          <cell r="V251">
            <v>14.84</v>
          </cell>
          <cell r="X251">
            <v>500</v>
          </cell>
          <cell r="Y251">
            <v>12.85</v>
          </cell>
          <cell r="Z251">
            <v>12.97</v>
          </cell>
          <cell r="AA251">
            <v>14.65</v>
          </cell>
          <cell r="AB251">
            <v>14.84</v>
          </cell>
          <cell r="AD251" t="str">
            <v>Single</v>
          </cell>
          <cell r="AI251">
            <v>0</v>
          </cell>
          <cell r="AJ251">
            <v>0</v>
          </cell>
        </row>
        <row r="252">
          <cell r="AJ252">
            <v>0</v>
          </cell>
        </row>
        <row r="253">
          <cell r="E253">
            <v>116</v>
          </cell>
          <cell r="F253" t="str">
            <v>CB-02/9/6</v>
          </cell>
          <cell r="G253">
            <v>518025.21</v>
          </cell>
          <cell r="H253">
            <v>2389490.0299999998</v>
          </cell>
          <cell r="I253" t="str">
            <v>Road-MN03</v>
          </cell>
          <cell r="J253">
            <v>-0.32999999995809048</v>
          </cell>
          <cell r="K253">
            <v>-16</v>
          </cell>
          <cell r="L253">
            <v>16.003402763161723</v>
          </cell>
          <cell r="M253" t="str">
            <v>CP-5 401 231</v>
          </cell>
          <cell r="N253">
            <v>122.31488919614048</v>
          </cell>
          <cell r="O253">
            <v>138.3182919593022</v>
          </cell>
          <cell r="P253">
            <v>16.003402763161716</v>
          </cell>
          <cell r="Q253">
            <v>0</v>
          </cell>
          <cell r="R253">
            <v>14.91</v>
          </cell>
          <cell r="T253">
            <v>13.2</v>
          </cell>
          <cell r="V253">
            <v>14.71</v>
          </cell>
          <cell r="X253">
            <v>400</v>
          </cell>
          <cell r="Y253">
            <v>13.07</v>
          </cell>
          <cell r="Z253">
            <v>13.2</v>
          </cell>
          <cell r="AA253">
            <v>14.84</v>
          </cell>
          <cell r="AB253">
            <v>14.71</v>
          </cell>
          <cell r="AD253" t="str">
            <v>Single</v>
          </cell>
          <cell r="AI253">
            <v>0</v>
          </cell>
          <cell r="AJ253">
            <v>0</v>
          </cell>
        </row>
        <row r="254">
          <cell r="AJ254">
            <v>0</v>
          </cell>
        </row>
        <row r="255">
          <cell r="E255">
            <v>117</v>
          </cell>
          <cell r="F255" t="str">
            <v>CB-02/9/7</v>
          </cell>
          <cell r="G255">
            <v>518024.55</v>
          </cell>
          <cell r="H255">
            <v>2389457.04</v>
          </cell>
          <cell r="I255" t="str">
            <v>Road-MN03</v>
          </cell>
          <cell r="J255">
            <v>-0.66000000003259629</v>
          </cell>
          <cell r="K255">
            <v>-32.989999999757856</v>
          </cell>
          <cell r="L255">
            <v>32.9966013398966</v>
          </cell>
          <cell r="M255" t="str">
            <v>CP-5 401 231</v>
          </cell>
          <cell r="N255">
            <v>138.3182919593022</v>
          </cell>
          <cell r="O255">
            <v>171.31489329919879</v>
          </cell>
          <cell r="P255">
            <v>32.996601339896586</v>
          </cell>
          <cell r="Q255">
            <v>0</v>
          </cell>
          <cell r="R255">
            <v>14.85</v>
          </cell>
          <cell r="T255">
            <v>13.43</v>
          </cell>
          <cell r="V255">
            <v>14.94</v>
          </cell>
          <cell r="X255">
            <v>400</v>
          </cell>
          <cell r="Y255">
            <v>13.2</v>
          </cell>
          <cell r="Z255">
            <v>13.33</v>
          </cell>
          <cell r="AA255">
            <v>14.71</v>
          </cell>
          <cell r="AB255">
            <v>14.94</v>
          </cell>
          <cell r="AD255" t="str">
            <v>Double</v>
          </cell>
          <cell r="AI255">
            <v>0</v>
          </cell>
          <cell r="AJ255">
            <v>0</v>
          </cell>
        </row>
        <row r="256">
          <cell r="AJ256">
            <v>0</v>
          </cell>
        </row>
        <row r="257">
          <cell r="E257">
            <v>118</v>
          </cell>
          <cell r="F257" t="str">
            <v>CB-02/9/8</v>
          </cell>
          <cell r="G257">
            <v>518023.94</v>
          </cell>
          <cell r="H257">
            <v>2389427.0499999998</v>
          </cell>
          <cell r="I257" t="str">
            <v>Road-MN03</v>
          </cell>
          <cell r="J257">
            <v>-0.60999999998603016</v>
          </cell>
          <cell r="K257">
            <v>-29.990000000223517</v>
          </cell>
          <cell r="L257">
            <v>29.996203093281483</v>
          </cell>
          <cell r="M257" t="str">
            <v>CP-5 401 231</v>
          </cell>
          <cell r="N257">
            <v>171.31489329919879</v>
          </cell>
          <cell r="O257">
            <v>201.31109639248027</v>
          </cell>
          <cell r="P257">
            <v>29.99620309328148</v>
          </cell>
          <cell r="Q257">
            <v>0</v>
          </cell>
          <cell r="R257">
            <v>14.97</v>
          </cell>
          <cell r="T257">
            <v>13.65</v>
          </cell>
          <cell r="V257">
            <v>14.99</v>
          </cell>
          <cell r="X257">
            <v>300</v>
          </cell>
          <cell r="Y257">
            <v>13.43</v>
          </cell>
          <cell r="Z257">
            <v>13.65</v>
          </cell>
          <cell r="AA257">
            <v>14.94</v>
          </cell>
          <cell r="AB257">
            <v>14.99</v>
          </cell>
          <cell r="AD257" t="str">
            <v>Single</v>
          </cell>
          <cell r="AI257">
            <v>0</v>
          </cell>
          <cell r="AJ257">
            <v>0</v>
          </cell>
        </row>
        <row r="258">
          <cell r="AJ258">
            <v>0</v>
          </cell>
        </row>
        <row r="259">
          <cell r="E259">
            <v>119</v>
          </cell>
          <cell r="F259" t="str">
            <v>CB-02/9/9</v>
          </cell>
          <cell r="G259">
            <v>518023.42</v>
          </cell>
          <cell r="H259">
            <v>2389401.0499999998</v>
          </cell>
          <cell r="I259" t="str">
            <v>Road-MN03</v>
          </cell>
          <cell r="J259">
            <v>-0.52000000001862645</v>
          </cell>
          <cell r="K259">
            <v>-26</v>
          </cell>
          <cell r="L259">
            <v>26.005199480104345</v>
          </cell>
          <cell r="M259" t="str">
            <v>CP-5 401 231</v>
          </cell>
          <cell r="N259">
            <v>201.31109639248027</v>
          </cell>
          <cell r="O259">
            <v>227.31629587258462</v>
          </cell>
          <cell r="P259">
            <v>26.005199480104352</v>
          </cell>
          <cell r="Q259">
            <v>0</v>
          </cell>
          <cell r="R259">
            <v>15.1</v>
          </cell>
          <cell r="T259">
            <v>13.78</v>
          </cell>
          <cell r="V259">
            <v>15.17</v>
          </cell>
          <cell r="X259">
            <v>300</v>
          </cell>
          <cell r="Y259">
            <v>13.65</v>
          </cell>
          <cell r="Z259">
            <v>13.78</v>
          </cell>
          <cell r="AA259">
            <v>14.99</v>
          </cell>
          <cell r="AB259">
            <v>15.17</v>
          </cell>
          <cell r="AD259" t="str">
            <v>Single</v>
          </cell>
          <cell r="AI259">
            <v>0</v>
          </cell>
          <cell r="AJ259">
            <v>0</v>
          </cell>
        </row>
        <row r="260">
          <cell r="AJ260">
            <v>0</v>
          </cell>
        </row>
        <row r="261">
          <cell r="E261">
            <v>120</v>
          </cell>
          <cell r="F261" t="str">
            <v>CB-02/9/10</v>
          </cell>
          <cell r="G261">
            <v>518024.43</v>
          </cell>
          <cell r="H261">
            <v>2389365.0699999998</v>
          </cell>
          <cell r="I261" t="str">
            <v>Road-MN03</v>
          </cell>
          <cell r="J261">
            <v>1.0100000000093132</v>
          </cell>
          <cell r="K261">
            <v>-35.979999999981374</v>
          </cell>
          <cell r="L261">
            <v>35.994173139532997</v>
          </cell>
          <cell r="M261" t="str">
            <v>CP-5 401 231</v>
          </cell>
          <cell r="N261">
            <v>227.31629587258462</v>
          </cell>
          <cell r="O261">
            <v>263.31046901211761</v>
          </cell>
          <cell r="P261">
            <v>35.99417313953299</v>
          </cell>
          <cell r="Q261">
            <v>0</v>
          </cell>
          <cell r="R261">
            <v>15.28</v>
          </cell>
          <cell r="T261">
            <v>13.89</v>
          </cell>
          <cell r="V261">
            <v>15.51</v>
          </cell>
          <cell r="X261">
            <v>300</v>
          </cell>
          <cell r="Y261">
            <v>13.78</v>
          </cell>
          <cell r="Z261">
            <v>13.89</v>
          </cell>
          <cell r="AA261">
            <v>15.17</v>
          </cell>
          <cell r="AB261">
            <v>15.51</v>
          </cell>
          <cell r="AD261" t="str">
            <v>Single</v>
          </cell>
          <cell r="AI261">
            <v>0</v>
          </cell>
          <cell r="AJ261">
            <v>0</v>
          </cell>
        </row>
        <row r="262">
          <cell r="AJ262">
            <v>0</v>
          </cell>
        </row>
        <row r="263">
          <cell r="E263">
            <v>121</v>
          </cell>
          <cell r="F263" t="str">
            <v>CB-02/9/11</v>
          </cell>
          <cell r="G263">
            <v>518029.58</v>
          </cell>
          <cell r="H263">
            <v>2389345.75</v>
          </cell>
          <cell r="I263" t="str">
            <v>Road-MN03</v>
          </cell>
          <cell r="J263">
            <v>5.1500000000232831</v>
          </cell>
          <cell r="K263">
            <v>-19.319999999832362</v>
          </cell>
          <cell r="L263">
            <v>19.994621776711913</v>
          </cell>
          <cell r="M263" t="str">
            <v>CP-5 401 231</v>
          </cell>
          <cell r="N263">
            <v>263.31046901211761</v>
          </cell>
          <cell r="O263">
            <v>283.30509078882955</v>
          </cell>
          <cell r="P263">
            <v>19.994621776711938</v>
          </cell>
          <cell r="Q263">
            <v>0</v>
          </cell>
          <cell r="R263">
            <v>15.38</v>
          </cell>
          <cell r="T263">
            <v>13.95</v>
          </cell>
          <cell r="V263">
            <v>15.58</v>
          </cell>
          <cell r="X263">
            <v>300</v>
          </cell>
          <cell r="Y263">
            <v>13.89</v>
          </cell>
          <cell r="Z263">
            <v>13.95</v>
          </cell>
          <cell r="AA263">
            <v>15.51</v>
          </cell>
          <cell r="AB263">
            <v>15.58</v>
          </cell>
          <cell r="AD263" t="str">
            <v>Single</v>
          </cell>
          <cell r="AI263">
            <v>0</v>
          </cell>
          <cell r="AJ263">
            <v>0</v>
          </cell>
        </row>
        <row r="264">
          <cell r="AJ264">
            <v>0</v>
          </cell>
        </row>
        <row r="265">
          <cell r="E265">
            <v>122</v>
          </cell>
          <cell r="F265" t="str">
            <v>CB-02/9/12</v>
          </cell>
          <cell r="G265">
            <v>518034.43</v>
          </cell>
          <cell r="H265">
            <v>2389334.77</v>
          </cell>
          <cell r="I265" t="str">
            <v>Road-MN03</v>
          </cell>
          <cell r="J265">
            <v>4.8499999999767169</v>
          </cell>
          <cell r="K265">
            <v>-10.979999999981374</v>
          </cell>
          <cell r="L265">
            <v>12.003453669647127</v>
          </cell>
          <cell r="M265" t="str">
            <v>CP-5 401 231</v>
          </cell>
          <cell r="N265">
            <v>283.30509078882955</v>
          </cell>
          <cell r="O265">
            <v>295.30854445847666</v>
          </cell>
          <cell r="P265">
            <v>12.003453669647115</v>
          </cell>
          <cell r="Q265">
            <v>0</v>
          </cell>
          <cell r="R265">
            <v>15.5</v>
          </cell>
          <cell r="T265">
            <v>13.97</v>
          </cell>
          <cell r="V265">
            <v>15.51</v>
          </cell>
          <cell r="X265">
            <v>300</v>
          </cell>
          <cell r="Y265">
            <v>13.95</v>
          </cell>
          <cell r="Z265">
            <v>13.97</v>
          </cell>
          <cell r="AA265">
            <v>15.58</v>
          </cell>
          <cell r="AB265">
            <v>15.51</v>
          </cell>
          <cell r="AD265" t="str">
            <v>Single</v>
          </cell>
          <cell r="AI265">
            <v>0</v>
          </cell>
          <cell r="AJ265">
            <v>0</v>
          </cell>
        </row>
        <row r="266">
          <cell r="AJ266">
            <v>0</v>
          </cell>
        </row>
        <row r="267">
          <cell r="E267">
            <v>123</v>
          </cell>
          <cell r="F267" t="str">
            <v>CB-02/9/13</v>
          </cell>
          <cell r="G267">
            <v>518046.17</v>
          </cell>
          <cell r="H267">
            <v>2389312.7000000002</v>
          </cell>
          <cell r="I267" t="str">
            <v>Road-MN03</v>
          </cell>
          <cell r="J267">
            <v>11.739999999990687</v>
          </cell>
          <cell r="K267">
            <v>-22.069999999832362</v>
          </cell>
          <cell r="L267">
            <v>24.998249938593336</v>
          </cell>
          <cell r="M267" t="str">
            <v>CP-5 401 231</v>
          </cell>
          <cell r="N267">
            <v>295.30854445847666</v>
          </cell>
          <cell r="O267">
            <v>320.30679439707001</v>
          </cell>
          <cell r="P267">
            <v>24.998249938593347</v>
          </cell>
          <cell r="Q267">
            <v>0</v>
          </cell>
          <cell r="R267">
            <v>15.57</v>
          </cell>
          <cell r="T267">
            <v>14.03</v>
          </cell>
          <cell r="V267">
            <v>15.56</v>
          </cell>
          <cell r="X267">
            <v>300</v>
          </cell>
          <cell r="Y267">
            <v>13.97</v>
          </cell>
          <cell r="Z267">
            <v>14.03</v>
          </cell>
          <cell r="AA267">
            <v>15.51</v>
          </cell>
          <cell r="AB267">
            <v>15.56</v>
          </cell>
          <cell r="AD267" t="str">
            <v>Single</v>
          </cell>
          <cell r="AI267">
            <v>0</v>
          </cell>
          <cell r="AJ267">
            <v>0</v>
          </cell>
        </row>
        <row r="268">
          <cell r="AJ268">
            <v>0</v>
          </cell>
        </row>
        <row r="269">
          <cell r="E269">
            <v>124</v>
          </cell>
          <cell r="F269" t="str">
            <v>CB-02/9/14</v>
          </cell>
          <cell r="G269">
            <v>518064.05</v>
          </cell>
          <cell r="H269">
            <v>2389279.16</v>
          </cell>
          <cell r="I269" t="str">
            <v>Road-MN03</v>
          </cell>
          <cell r="J269">
            <v>17.880000000004657</v>
          </cell>
          <cell r="K269">
            <v>-33.540000000037253</v>
          </cell>
          <cell r="L269">
            <v>38.00823594962894</v>
          </cell>
          <cell r="M269" t="str">
            <v>CP-5 401 231</v>
          </cell>
          <cell r="N269">
            <v>320.30679439707001</v>
          </cell>
          <cell r="O269">
            <v>358.31503034669896</v>
          </cell>
          <cell r="P269">
            <v>38.008235949628954</v>
          </cell>
          <cell r="Q269">
            <v>0</v>
          </cell>
          <cell r="R269">
            <v>15.75</v>
          </cell>
          <cell r="T269">
            <v>14.14</v>
          </cell>
          <cell r="V269">
            <v>15.65</v>
          </cell>
          <cell r="X269">
            <v>300</v>
          </cell>
          <cell r="Y269">
            <v>14.03</v>
          </cell>
          <cell r="Z269">
            <v>14.14</v>
          </cell>
          <cell r="AA269">
            <v>15.56</v>
          </cell>
          <cell r="AB269">
            <v>15.65</v>
          </cell>
          <cell r="AD269" t="str">
            <v>Single</v>
          </cell>
          <cell r="AI269">
            <v>0</v>
          </cell>
          <cell r="AJ269" t="str">
            <v>L</v>
          </cell>
        </row>
        <row r="270">
          <cell r="Y270">
            <v>0</v>
          </cell>
          <cell r="Z270">
            <v>0</v>
          </cell>
          <cell r="AA270">
            <v>0</v>
          </cell>
          <cell r="AB270">
            <v>0</v>
          </cell>
          <cell r="AJ270">
            <v>0</v>
          </cell>
        </row>
        <row r="271">
          <cell r="N271">
            <v>358.31503034669896</v>
          </cell>
          <cell r="AJ271">
            <v>0</v>
          </cell>
        </row>
        <row r="272">
          <cell r="E272">
            <v>125</v>
          </cell>
          <cell r="F272" t="str">
            <v>MH-02/9/1</v>
          </cell>
          <cell r="G272">
            <v>518155.64</v>
          </cell>
          <cell r="H272">
            <v>2389580.2599999998</v>
          </cell>
          <cell r="I272" t="str">
            <v>Road-MN22</v>
          </cell>
          <cell r="M272" t="str">
            <v>CP-5 401 210</v>
          </cell>
          <cell r="R272">
            <v>15.75</v>
          </cell>
          <cell r="T272">
            <v>11.961739588387982</v>
          </cell>
          <cell r="V272">
            <v>13.76</v>
          </cell>
          <cell r="AI272">
            <v>0</v>
          </cell>
          <cell r="AJ272">
            <v>0</v>
          </cell>
        </row>
        <row r="274">
          <cell r="E274">
            <v>126</v>
          </cell>
          <cell r="F274" t="str">
            <v>CB-02/9/1/1</v>
          </cell>
          <cell r="G274">
            <v>518159.69</v>
          </cell>
          <cell r="H274">
            <v>2389581.0699999998</v>
          </cell>
          <cell r="I274" t="str">
            <v>Road-MN22</v>
          </cell>
          <cell r="J274">
            <v>4.0499999999883585</v>
          </cell>
          <cell r="K274">
            <v>0.81000000005587935</v>
          </cell>
          <cell r="L274">
            <v>4.1302058060096991</v>
          </cell>
          <cell r="M274" t="str">
            <v>CP-5 401 210</v>
          </cell>
          <cell r="N274">
            <v>0</v>
          </cell>
          <cell r="O274">
            <v>4.1302058060096991</v>
          </cell>
          <cell r="P274">
            <v>4.1302058060096991</v>
          </cell>
          <cell r="Q274">
            <v>0</v>
          </cell>
          <cell r="R274">
            <v>14.01</v>
          </cell>
          <cell r="T274">
            <v>11.97</v>
          </cell>
          <cell r="V274">
            <v>13.75</v>
          </cell>
          <cell r="X274">
            <v>300</v>
          </cell>
          <cell r="Y274">
            <v>0</v>
          </cell>
          <cell r="Z274">
            <v>11.97</v>
          </cell>
          <cell r="AA274">
            <v>0</v>
          </cell>
          <cell r="AB274">
            <v>13.75</v>
          </cell>
          <cell r="AD274" t="str">
            <v>Single</v>
          </cell>
          <cell r="AI274" t="str">
            <v>S</v>
          </cell>
          <cell r="AJ274">
            <v>0</v>
          </cell>
        </row>
        <row r="276">
          <cell r="E276">
            <v>127</v>
          </cell>
          <cell r="F276" t="str">
            <v>CB-02/9/1/2</v>
          </cell>
          <cell r="G276">
            <v>518199.07</v>
          </cell>
          <cell r="H276">
            <v>2389602.84</v>
          </cell>
          <cell r="I276" t="str">
            <v>Road-MN22</v>
          </cell>
          <cell r="J276">
            <v>39.380000000004657</v>
          </cell>
          <cell r="K276">
            <v>21.770000000018626</v>
          </cell>
          <cell r="L276">
            <v>44.996858779265665</v>
          </cell>
          <cell r="M276" t="str">
            <v>CP-5 401 210</v>
          </cell>
          <cell r="N276">
            <v>4.1302058060096991</v>
          </cell>
          <cell r="O276">
            <v>49.127064585275363</v>
          </cell>
          <cell r="P276">
            <v>44.996858779265665</v>
          </cell>
          <cell r="Q276">
            <v>0</v>
          </cell>
          <cell r="R276">
            <v>13.87</v>
          </cell>
          <cell r="T276">
            <v>12.12</v>
          </cell>
          <cell r="V276">
            <v>13.62</v>
          </cell>
          <cell r="X276">
            <v>300</v>
          </cell>
          <cell r="Y276">
            <v>11.97</v>
          </cell>
          <cell r="Z276">
            <v>12.12</v>
          </cell>
          <cell r="AA276">
            <v>13.75</v>
          </cell>
          <cell r="AB276">
            <v>13.62</v>
          </cell>
          <cell r="AD276" t="str">
            <v>Single</v>
          </cell>
          <cell r="AI276">
            <v>0</v>
          </cell>
          <cell r="AJ276" t="str">
            <v>L</v>
          </cell>
        </row>
        <row r="278">
          <cell r="N278">
            <v>49.127064585275363</v>
          </cell>
        </row>
        <row r="279">
          <cell r="E279">
            <v>128</v>
          </cell>
          <cell r="F279" t="str">
            <v>MH-02/9/2</v>
          </cell>
          <cell r="G279">
            <v>518212.83</v>
          </cell>
          <cell r="H279">
            <v>2389611.66</v>
          </cell>
          <cell r="I279" t="str">
            <v>Road-MN22</v>
          </cell>
          <cell r="M279" t="str">
            <v>CP-5 401 210</v>
          </cell>
          <cell r="R279">
            <v>15.75</v>
          </cell>
          <cell r="T279">
            <v>11.940598191663359</v>
          </cell>
          <cell r="V279">
            <v>13.87</v>
          </cell>
          <cell r="AI279">
            <v>0</v>
          </cell>
          <cell r="AJ279">
            <v>0</v>
          </cell>
        </row>
        <row r="281">
          <cell r="E281">
            <v>129</v>
          </cell>
          <cell r="F281" t="str">
            <v>CB-02/9/2/1</v>
          </cell>
          <cell r="G281">
            <v>518217.44</v>
          </cell>
          <cell r="H281">
            <v>2389612.58</v>
          </cell>
          <cell r="I281" t="str">
            <v>Road-MN22</v>
          </cell>
          <cell r="J281">
            <v>4.6099999999860302</v>
          </cell>
          <cell r="K281">
            <v>0.91999999992549419</v>
          </cell>
          <cell r="L281">
            <v>4.7009041683206121</v>
          </cell>
          <cell r="M281" t="str">
            <v>CP-5 401 210</v>
          </cell>
          <cell r="N281">
            <v>0</v>
          </cell>
          <cell r="O281">
            <v>4.7009041683206121</v>
          </cell>
          <cell r="P281">
            <v>4.7009041683206121</v>
          </cell>
          <cell r="Q281">
            <v>0</v>
          </cell>
          <cell r="R281">
            <v>13.62</v>
          </cell>
          <cell r="T281">
            <v>11.95</v>
          </cell>
          <cell r="V281">
            <v>13.87</v>
          </cell>
          <cell r="X281">
            <v>300</v>
          </cell>
          <cell r="Y281">
            <v>0</v>
          </cell>
          <cell r="Z281">
            <v>11.95</v>
          </cell>
          <cell r="AA281">
            <v>0</v>
          </cell>
          <cell r="AB281">
            <v>13.87</v>
          </cell>
          <cell r="AD281" t="str">
            <v>Single</v>
          </cell>
          <cell r="AI281" t="str">
            <v>S</v>
          </cell>
          <cell r="AJ281">
            <v>0</v>
          </cell>
        </row>
        <row r="283">
          <cell r="E283">
            <v>130</v>
          </cell>
          <cell r="F283" t="str">
            <v>CB-02/9/2/2</v>
          </cell>
          <cell r="G283">
            <v>518229.32</v>
          </cell>
          <cell r="H283">
            <v>2389617.9500000002</v>
          </cell>
          <cell r="I283" t="str">
            <v>Road-MN22</v>
          </cell>
          <cell r="J283">
            <v>11.880000000004657</v>
          </cell>
          <cell r="K283">
            <v>5.3700000001117587</v>
          </cell>
          <cell r="L283">
            <v>13.037304169241084</v>
          </cell>
          <cell r="M283" t="str">
            <v>CP-5 401 210</v>
          </cell>
          <cell r="N283">
            <v>4.7009041683206121</v>
          </cell>
          <cell r="O283">
            <v>17.738208337561694</v>
          </cell>
          <cell r="P283">
            <v>13.037304169241082</v>
          </cell>
          <cell r="Q283">
            <v>0</v>
          </cell>
          <cell r="R283">
            <v>13.62</v>
          </cell>
          <cell r="T283">
            <v>11.99</v>
          </cell>
          <cell r="V283">
            <v>13.87</v>
          </cell>
          <cell r="X283">
            <v>300</v>
          </cell>
          <cell r="Y283">
            <v>11.95</v>
          </cell>
          <cell r="Z283">
            <v>11.99</v>
          </cell>
          <cell r="AA283">
            <v>13.87</v>
          </cell>
          <cell r="AB283">
            <v>13.87</v>
          </cell>
          <cell r="AD283" t="str">
            <v>Single</v>
          </cell>
          <cell r="AI283">
            <v>0</v>
          </cell>
          <cell r="AJ283">
            <v>0</v>
          </cell>
        </row>
        <row r="285">
          <cell r="E285">
            <v>131</v>
          </cell>
          <cell r="F285" t="str">
            <v>CB-02/9/2/3</v>
          </cell>
          <cell r="G285">
            <v>518241.36</v>
          </cell>
          <cell r="H285">
            <v>2389622.85</v>
          </cell>
          <cell r="I285" t="str">
            <v>Road-MN22</v>
          </cell>
          <cell r="J285">
            <v>12.039999999979045</v>
          </cell>
          <cell r="K285">
            <v>4.8999999999068677</v>
          </cell>
          <cell r="L285">
            <v>12.998907646359472</v>
          </cell>
          <cell r="M285" t="str">
            <v>CP-5 401 210</v>
          </cell>
          <cell r="N285">
            <v>17.738208337561694</v>
          </cell>
          <cell r="O285">
            <v>30.737115983921164</v>
          </cell>
          <cell r="P285">
            <v>12.99890764635947</v>
          </cell>
          <cell r="Q285">
            <v>0</v>
          </cell>
          <cell r="R285">
            <v>13.53</v>
          </cell>
          <cell r="T285">
            <v>12.03</v>
          </cell>
          <cell r="V285">
            <v>13.88</v>
          </cell>
          <cell r="X285">
            <v>300</v>
          </cell>
          <cell r="Y285">
            <v>11.99</v>
          </cell>
          <cell r="Z285">
            <v>12.03</v>
          </cell>
          <cell r="AA285">
            <v>13.87</v>
          </cell>
          <cell r="AB285">
            <v>13.88</v>
          </cell>
          <cell r="AD285" t="str">
            <v>Single</v>
          </cell>
          <cell r="AI285">
            <v>0</v>
          </cell>
          <cell r="AJ285" t="str">
            <v>L</v>
          </cell>
        </row>
        <row r="287">
          <cell r="N287">
            <v>30.737115983921164</v>
          </cell>
        </row>
        <row r="288">
          <cell r="E288">
            <v>132</v>
          </cell>
          <cell r="F288" t="str">
            <v>MH-02/9/4</v>
          </cell>
          <cell r="G288">
            <v>518287.26</v>
          </cell>
          <cell r="H288">
            <v>2389639.9900000002</v>
          </cell>
          <cell r="I288" t="str">
            <v>Road-MN22</v>
          </cell>
          <cell r="M288" t="str">
            <v>CP-5 401 210</v>
          </cell>
          <cell r="R288">
            <v>15.75</v>
          </cell>
          <cell r="T288">
            <v>12.14318551542663</v>
          </cell>
          <cell r="V288">
            <v>13.87</v>
          </cell>
          <cell r="AI288">
            <v>0</v>
          </cell>
          <cell r="AJ288">
            <v>0</v>
          </cell>
        </row>
        <row r="290">
          <cell r="E290">
            <v>133</v>
          </cell>
          <cell r="F290" t="str">
            <v>CB-02/9/4/1</v>
          </cell>
          <cell r="G290">
            <v>518290.64</v>
          </cell>
          <cell r="H290">
            <v>2389639.56</v>
          </cell>
          <cell r="I290" t="str">
            <v>Road-MN22</v>
          </cell>
          <cell r="J290">
            <v>3.3800000000046566</v>
          </cell>
          <cell r="K290">
            <v>-0.43000000016763806</v>
          </cell>
          <cell r="L290">
            <v>3.4072422866851788</v>
          </cell>
          <cell r="M290" t="str">
            <v>CP-5 401 210</v>
          </cell>
          <cell r="N290">
            <v>0</v>
          </cell>
          <cell r="O290">
            <v>3.4072422866851788</v>
          </cell>
          <cell r="P290">
            <v>3.4072422866851788</v>
          </cell>
          <cell r="Q290">
            <v>0</v>
          </cell>
          <cell r="R290">
            <v>13.65</v>
          </cell>
          <cell r="T290">
            <v>12.15</v>
          </cell>
          <cell r="V290">
            <v>13.87</v>
          </cell>
          <cell r="X290">
            <v>300</v>
          </cell>
          <cell r="Y290">
            <v>0</v>
          </cell>
          <cell r="Z290">
            <v>12.15</v>
          </cell>
          <cell r="AA290">
            <v>0</v>
          </cell>
          <cell r="AB290">
            <v>13.87</v>
          </cell>
          <cell r="AD290" t="str">
            <v>Single</v>
          </cell>
          <cell r="AI290" t="str">
            <v>S</v>
          </cell>
          <cell r="AJ290">
            <v>0</v>
          </cell>
        </row>
        <row r="292">
          <cell r="E292">
            <v>134</v>
          </cell>
          <cell r="F292" t="str">
            <v>CB-02/9/4/2</v>
          </cell>
          <cell r="G292">
            <v>518310.26</v>
          </cell>
          <cell r="H292">
            <v>2389643.4500000002</v>
          </cell>
          <cell r="I292" t="str">
            <v>Road-MN22</v>
          </cell>
          <cell r="J292">
            <v>19.619999999995343</v>
          </cell>
          <cell r="K292">
            <v>3.8900000001303852</v>
          </cell>
          <cell r="L292">
            <v>20.001912408588126</v>
          </cell>
          <cell r="M292" t="str">
            <v>CP-5 401 210</v>
          </cell>
          <cell r="N292">
            <v>3.4072422866851788</v>
          </cell>
          <cell r="O292">
            <v>23.409154695273305</v>
          </cell>
          <cell r="P292">
            <v>20.001912408588126</v>
          </cell>
          <cell r="Q292">
            <v>0</v>
          </cell>
          <cell r="R292">
            <v>13.71</v>
          </cell>
          <cell r="T292">
            <v>12.21</v>
          </cell>
          <cell r="V292">
            <v>13.97</v>
          </cell>
          <cell r="X292">
            <v>300</v>
          </cell>
          <cell r="Y292">
            <v>12.15</v>
          </cell>
          <cell r="Z292">
            <v>12.21</v>
          </cell>
          <cell r="AA292">
            <v>13.87</v>
          </cell>
          <cell r="AB292">
            <v>13.97</v>
          </cell>
          <cell r="AD292" t="str">
            <v>Single</v>
          </cell>
          <cell r="AI292">
            <v>0</v>
          </cell>
          <cell r="AJ292" t="str">
            <v>L</v>
          </cell>
        </row>
        <row r="294">
          <cell r="N294">
            <v>23.409154695273305</v>
          </cell>
        </row>
        <row r="295">
          <cell r="E295">
            <v>135</v>
          </cell>
          <cell r="F295" t="str">
            <v>MH-02/9/5</v>
          </cell>
          <cell r="G295">
            <v>518326.4</v>
          </cell>
          <cell r="H295">
            <v>2389647.91</v>
          </cell>
          <cell r="I295" t="str">
            <v>Road-MN22</v>
          </cell>
          <cell r="M295" t="str">
            <v>CP-5 401 210</v>
          </cell>
          <cell r="R295">
            <v>13.76</v>
          </cell>
          <cell r="T295">
            <v>12.272378845231881</v>
          </cell>
          <cell r="V295">
            <v>14.07</v>
          </cell>
          <cell r="X295">
            <v>600</v>
          </cell>
          <cell r="AI295">
            <v>0</v>
          </cell>
          <cell r="AJ295">
            <v>0</v>
          </cell>
        </row>
        <row r="297">
          <cell r="E297">
            <v>136</v>
          </cell>
          <cell r="F297" t="str">
            <v>CB-02/9/5/1</v>
          </cell>
          <cell r="G297">
            <v>518330.14</v>
          </cell>
          <cell r="H297">
            <v>2389647.1800000002</v>
          </cell>
          <cell r="I297" t="str">
            <v>Road-MN22</v>
          </cell>
          <cell r="J297">
            <v>3.7399999999906868</v>
          </cell>
          <cell r="K297">
            <v>-0.72999999998137355</v>
          </cell>
          <cell r="L297">
            <v>3.810577384059159</v>
          </cell>
          <cell r="M297" t="str">
            <v>CP-5 401 210</v>
          </cell>
          <cell r="N297">
            <v>0</v>
          </cell>
          <cell r="O297">
            <v>3.810577384059159</v>
          </cell>
          <cell r="P297">
            <v>3.810577384059159</v>
          </cell>
          <cell r="Q297">
            <v>0</v>
          </cell>
          <cell r="R297">
            <v>13.78</v>
          </cell>
          <cell r="T297">
            <v>12.28</v>
          </cell>
          <cell r="V297">
            <v>14.04</v>
          </cell>
          <cell r="X297">
            <v>300</v>
          </cell>
          <cell r="Y297">
            <v>0</v>
          </cell>
          <cell r="Z297">
            <v>12.28</v>
          </cell>
          <cell r="AA297">
            <v>0</v>
          </cell>
          <cell r="AB297">
            <v>14.04</v>
          </cell>
          <cell r="AD297" t="str">
            <v>Single</v>
          </cell>
          <cell r="AI297" t="str">
            <v>S</v>
          </cell>
          <cell r="AJ297" t="str">
            <v>L</v>
          </cell>
        </row>
        <row r="299">
          <cell r="N299">
            <v>3.810577384059159</v>
          </cell>
        </row>
        <row r="300">
          <cell r="E300">
            <v>137</v>
          </cell>
          <cell r="F300" t="str">
            <v>MH-02/9/6</v>
          </cell>
          <cell r="G300">
            <v>518362.94</v>
          </cell>
          <cell r="H300">
            <v>2389651.38</v>
          </cell>
          <cell r="I300" t="str">
            <v>Road-MN22</v>
          </cell>
          <cell r="M300" t="str">
            <v>CP-5 401 210</v>
          </cell>
          <cell r="R300">
            <v>13.87</v>
          </cell>
          <cell r="T300">
            <v>12.352726238937256</v>
          </cell>
          <cell r="V300">
            <v>14.02</v>
          </cell>
          <cell r="X300">
            <v>600</v>
          </cell>
          <cell r="AI300">
            <v>0</v>
          </cell>
          <cell r="AJ300">
            <v>0</v>
          </cell>
        </row>
        <row r="302">
          <cell r="E302">
            <v>138</v>
          </cell>
          <cell r="F302" t="str">
            <v>CB-02/9/6/1</v>
          </cell>
          <cell r="G302">
            <v>518360.19</v>
          </cell>
          <cell r="H302">
            <v>2389649</v>
          </cell>
          <cell r="I302" t="str">
            <v>Road-MN22</v>
          </cell>
          <cell r="J302">
            <v>-2.75</v>
          </cell>
          <cell r="K302">
            <v>-2.3799999998882413</v>
          </cell>
          <cell r="L302">
            <v>3.6368805313713604</v>
          </cell>
          <cell r="M302" t="str">
            <v>CP-5 401 210</v>
          </cell>
          <cell r="N302">
            <v>0</v>
          </cell>
          <cell r="O302">
            <v>3.6368805313713604</v>
          </cell>
          <cell r="P302">
            <v>3.6368805313713604</v>
          </cell>
          <cell r="Q302">
            <v>0</v>
          </cell>
          <cell r="R302">
            <v>13.86</v>
          </cell>
          <cell r="T302">
            <v>12.36</v>
          </cell>
          <cell r="V302">
            <v>14.01</v>
          </cell>
          <cell r="X302">
            <v>300</v>
          </cell>
          <cell r="Y302">
            <v>0</v>
          </cell>
          <cell r="Z302">
            <v>12.36</v>
          </cell>
          <cell r="AA302">
            <v>0</v>
          </cell>
          <cell r="AB302">
            <v>14.01</v>
          </cell>
          <cell r="AD302" t="str">
            <v>Single</v>
          </cell>
          <cell r="AI302" t="str">
            <v>S</v>
          </cell>
          <cell r="AJ302" t="str">
            <v>L</v>
          </cell>
        </row>
        <row r="304">
          <cell r="N304">
            <v>3.6368805313713604</v>
          </cell>
        </row>
        <row r="305">
          <cell r="E305">
            <v>139</v>
          </cell>
          <cell r="F305" t="str">
            <v>MH-02/9/7</v>
          </cell>
          <cell r="G305">
            <v>518400.82</v>
          </cell>
          <cell r="H305">
            <v>2389653.023</v>
          </cell>
          <cell r="I305" t="str">
            <v>Road-MN22</v>
          </cell>
          <cell r="M305" t="str">
            <v>CP-5 401 211</v>
          </cell>
          <cell r="R305">
            <v>13.98</v>
          </cell>
          <cell r="T305">
            <v>12.473854846136922</v>
          </cell>
          <cell r="V305">
            <v>14.06</v>
          </cell>
          <cell r="X305">
            <v>600</v>
          </cell>
          <cell r="AI305">
            <v>0</v>
          </cell>
          <cell r="AJ305">
            <v>0</v>
          </cell>
        </row>
        <row r="307">
          <cell r="E307">
            <v>140</v>
          </cell>
          <cell r="F307" t="str">
            <v>CB-02/9/7/1</v>
          </cell>
          <cell r="G307">
            <v>518403.68</v>
          </cell>
          <cell r="H307">
            <v>2389651.9</v>
          </cell>
          <cell r="I307" t="str">
            <v>Road-MN22</v>
          </cell>
          <cell r="J307">
            <v>2.8599999999860302</v>
          </cell>
          <cell r="K307">
            <v>-1.1230000001378357</v>
          </cell>
          <cell r="L307">
            <v>3.0725769315396598</v>
          </cell>
          <cell r="M307" t="str">
            <v>CP-5 401 211</v>
          </cell>
          <cell r="N307">
            <v>0</v>
          </cell>
          <cell r="O307">
            <v>3.0725769315396598</v>
          </cell>
          <cell r="P307">
            <v>3.0725769315396598</v>
          </cell>
          <cell r="Q307">
            <v>0</v>
          </cell>
          <cell r="R307">
            <v>13.98</v>
          </cell>
          <cell r="T307">
            <v>12.48</v>
          </cell>
          <cell r="V307">
            <v>14.01</v>
          </cell>
          <cell r="X307">
            <v>300</v>
          </cell>
          <cell r="Y307">
            <v>0</v>
          </cell>
          <cell r="Z307">
            <v>12.48</v>
          </cell>
          <cell r="AA307">
            <v>0</v>
          </cell>
          <cell r="AB307">
            <v>14.01</v>
          </cell>
          <cell r="AD307" t="str">
            <v>Single</v>
          </cell>
          <cell r="AI307" t="str">
            <v>S</v>
          </cell>
          <cell r="AJ307" t="str">
            <v>L</v>
          </cell>
        </row>
        <row r="309">
          <cell r="N309">
            <v>3.0725769315396598</v>
          </cell>
        </row>
        <row r="310">
          <cell r="E310">
            <v>141</v>
          </cell>
          <cell r="F310" t="str">
            <v>MH-02/9/8</v>
          </cell>
          <cell r="G310">
            <v>518434.79</v>
          </cell>
          <cell r="H310">
            <v>2389654.11</v>
          </cell>
          <cell r="I310" t="str">
            <v>Road-MN22</v>
          </cell>
          <cell r="M310" t="str">
            <v>CP-5 401 211</v>
          </cell>
          <cell r="R310">
            <v>14.09</v>
          </cell>
          <cell r="T310">
            <v>12.573005573647785</v>
          </cell>
          <cell r="V310">
            <v>14.08</v>
          </cell>
        </row>
        <row r="312">
          <cell r="E312">
            <v>142</v>
          </cell>
          <cell r="F312" t="str">
            <v>CB-02/9/8/1A</v>
          </cell>
          <cell r="G312">
            <v>518431.52</v>
          </cell>
          <cell r="H312">
            <v>2389652.87</v>
          </cell>
          <cell r="I312" t="str">
            <v>Road-MN22</v>
          </cell>
          <cell r="J312">
            <v>-3.2699999999604188</v>
          </cell>
          <cell r="K312">
            <v>-1.2399999997578561</v>
          </cell>
          <cell r="L312">
            <v>3.4972131761076017</v>
          </cell>
          <cell r="M312" t="str">
            <v>CP-5 401 241</v>
          </cell>
          <cell r="N312">
            <v>0</v>
          </cell>
          <cell r="O312">
            <v>3.4972131761076017</v>
          </cell>
          <cell r="P312">
            <v>3.4972131761076017</v>
          </cell>
          <cell r="Q312">
            <v>0</v>
          </cell>
          <cell r="R312">
            <v>14.08</v>
          </cell>
          <cell r="T312">
            <v>12.58</v>
          </cell>
          <cell r="V312">
            <v>14.07</v>
          </cell>
          <cell r="X312">
            <v>300</v>
          </cell>
          <cell r="Y312">
            <v>12.573005573647785</v>
          </cell>
          <cell r="Z312">
            <v>12.58</v>
          </cell>
          <cell r="AA312">
            <v>14.08</v>
          </cell>
          <cell r="AB312">
            <v>14.07</v>
          </cell>
          <cell r="AD312" t="str">
            <v>Single</v>
          </cell>
          <cell r="AI312" t="str">
            <v>S</v>
          </cell>
          <cell r="AJ312" t="str">
            <v>L</v>
          </cell>
        </row>
        <row r="314">
          <cell r="N314">
            <v>3.4972131761076017</v>
          </cell>
        </row>
        <row r="315">
          <cell r="E315">
            <v>143</v>
          </cell>
          <cell r="F315" t="str">
            <v>MH-02/9/8</v>
          </cell>
          <cell r="G315">
            <v>518434.79</v>
          </cell>
          <cell r="H315">
            <v>2389654.11</v>
          </cell>
          <cell r="I315" t="str">
            <v>Road-MN22</v>
          </cell>
          <cell r="M315" t="str">
            <v>CP-5 401 211</v>
          </cell>
          <cell r="R315">
            <v>14.09</v>
          </cell>
          <cell r="T315">
            <v>12.12</v>
          </cell>
          <cell r="V315">
            <v>14.08</v>
          </cell>
          <cell r="AI315">
            <v>0</v>
          </cell>
          <cell r="AJ315">
            <v>0</v>
          </cell>
        </row>
        <row r="316">
          <cell r="AJ316">
            <v>0</v>
          </cell>
        </row>
        <row r="317">
          <cell r="E317">
            <v>144</v>
          </cell>
          <cell r="F317" t="str">
            <v>CB-02/9/8/1</v>
          </cell>
          <cell r="G317">
            <v>518436.3</v>
          </cell>
          <cell r="H317">
            <v>2389667.02</v>
          </cell>
          <cell r="I317" t="str">
            <v>Road-MN08</v>
          </cell>
          <cell r="J317">
            <v>1.5100000000093132</v>
          </cell>
          <cell r="K317">
            <v>12.910000000149012</v>
          </cell>
          <cell r="L317">
            <v>12.998007539768377</v>
          </cell>
          <cell r="M317" t="str">
            <v>CP-5 401 241</v>
          </cell>
          <cell r="N317">
            <v>0</v>
          </cell>
          <cell r="O317">
            <v>12.998007539768377</v>
          </cell>
          <cell r="P317">
            <v>12.998007539768377</v>
          </cell>
          <cell r="Q317">
            <v>0</v>
          </cell>
          <cell r="R317">
            <v>14.16</v>
          </cell>
          <cell r="T317">
            <v>12.2</v>
          </cell>
          <cell r="V317">
            <v>14.08</v>
          </cell>
          <cell r="X317">
            <v>300</v>
          </cell>
          <cell r="Y317">
            <v>12.12</v>
          </cell>
          <cell r="Z317">
            <v>12.2</v>
          </cell>
          <cell r="AA317">
            <v>14.08</v>
          </cell>
          <cell r="AB317">
            <v>14.08</v>
          </cell>
          <cell r="AD317" t="str">
            <v>Single</v>
          </cell>
          <cell r="AI317" t="str">
            <v>S</v>
          </cell>
          <cell r="AJ317">
            <v>0</v>
          </cell>
        </row>
        <row r="318">
          <cell r="AJ318">
            <v>0</v>
          </cell>
        </row>
        <row r="319">
          <cell r="E319">
            <v>145</v>
          </cell>
          <cell r="F319" t="str">
            <v>CB-02/9/8/2</v>
          </cell>
          <cell r="G319">
            <v>518430.05</v>
          </cell>
          <cell r="H319">
            <v>2389690.09</v>
          </cell>
          <cell r="I319" t="str">
            <v>Road-MN08</v>
          </cell>
          <cell r="J319">
            <v>-6.25</v>
          </cell>
          <cell r="K319">
            <v>23.069999999832362</v>
          </cell>
          <cell r="L319">
            <v>23.901619191851108</v>
          </cell>
          <cell r="M319" t="str">
            <v>CP-5 401 241</v>
          </cell>
          <cell r="N319">
            <v>12.998007539768377</v>
          </cell>
          <cell r="O319">
            <v>36.899626731619485</v>
          </cell>
          <cell r="P319">
            <v>23.901619191851108</v>
          </cell>
          <cell r="Q319">
            <v>0</v>
          </cell>
          <cell r="R319">
            <v>14.24</v>
          </cell>
          <cell r="T319">
            <v>12.34</v>
          </cell>
          <cell r="V319">
            <v>14.08</v>
          </cell>
          <cell r="X319">
            <v>300</v>
          </cell>
          <cell r="Y319">
            <v>12.2</v>
          </cell>
          <cell r="Z319">
            <v>12.34</v>
          </cell>
          <cell r="AA319">
            <v>14.08</v>
          </cell>
          <cell r="AB319">
            <v>14.08</v>
          </cell>
          <cell r="AD319" t="str">
            <v>Single</v>
          </cell>
          <cell r="AI319">
            <v>0</v>
          </cell>
          <cell r="AJ319">
            <v>0</v>
          </cell>
        </row>
        <row r="320">
          <cell r="AJ320">
            <v>0</v>
          </cell>
        </row>
        <row r="321">
          <cell r="E321">
            <v>146</v>
          </cell>
          <cell r="F321" t="str">
            <v>CB-02/9/8/3</v>
          </cell>
          <cell r="G321">
            <v>518419.59</v>
          </cell>
          <cell r="H321">
            <v>2389712.7999999998</v>
          </cell>
          <cell r="I321" t="str">
            <v>Road-MN08</v>
          </cell>
          <cell r="J321">
            <v>-10.459999999962747</v>
          </cell>
          <cell r="K321">
            <v>22.709999999962747</v>
          </cell>
          <cell r="L321">
            <v>25.003113806034815</v>
          </cell>
          <cell r="M321" t="str">
            <v>CP-5 401 241</v>
          </cell>
          <cell r="N321">
            <v>36.899626731619485</v>
          </cell>
          <cell r="O321">
            <v>61.902740537654296</v>
          </cell>
          <cell r="P321">
            <v>25.003113806034811</v>
          </cell>
          <cell r="Q321">
            <v>0</v>
          </cell>
          <cell r="R321">
            <v>14.31</v>
          </cell>
          <cell r="T321">
            <v>12.5</v>
          </cell>
          <cell r="V321">
            <v>14.010999999999999</v>
          </cell>
          <cell r="X321">
            <v>300</v>
          </cell>
          <cell r="Y321">
            <v>12.34</v>
          </cell>
          <cell r="Z321">
            <v>12.5</v>
          </cell>
          <cell r="AA321">
            <v>14.08</v>
          </cell>
          <cell r="AB321">
            <v>14.010999999999999</v>
          </cell>
          <cell r="AD321" t="str">
            <v>Single</v>
          </cell>
          <cell r="AI321">
            <v>0</v>
          </cell>
          <cell r="AJ321" t="str">
            <v>L</v>
          </cell>
        </row>
        <row r="322">
          <cell r="AJ322">
            <v>0</v>
          </cell>
        </row>
        <row r="323">
          <cell r="N323">
            <v>61.902740537654296</v>
          </cell>
          <cell r="AJ323">
            <v>0</v>
          </cell>
        </row>
        <row r="324">
          <cell r="E324">
            <v>147</v>
          </cell>
          <cell r="F324" t="str">
            <v>MH-02/9/8</v>
          </cell>
          <cell r="G324">
            <v>518434.79</v>
          </cell>
          <cell r="H324">
            <v>2389654.11</v>
          </cell>
          <cell r="I324" t="str">
            <v>Road-MN22</v>
          </cell>
          <cell r="M324" t="str">
            <v>CP-5 401 211</v>
          </cell>
          <cell r="R324">
            <v>14.09</v>
          </cell>
          <cell r="T324">
            <v>12.02</v>
          </cell>
          <cell r="V324">
            <v>14.08</v>
          </cell>
          <cell r="AI324">
            <v>0</v>
          </cell>
          <cell r="AJ324">
            <v>0</v>
          </cell>
        </row>
        <row r="325">
          <cell r="P325">
            <v>0</v>
          </cell>
          <cell r="Q325">
            <v>0</v>
          </cell>
          <cell r="AJ325">
            <v>0</v>
          </cell>
        </row>
        <row r="326">
          <cell r="E326">
            <v>148</v>
          </cell>
          <cell r="F326" t="str">
            <v>CB-02/9/8/4</v>
          </cell>
          <cell r="G326">
            <v>518437.2</v>
          </cell>
          <cell r="H326">
            <v>2389641.89</v>
          </cell>
          <cell r="I326" t="str">
            <v>Road-MN08</v>
          </cell>
          <cell r="J326">
            <v>2.4100000000325963</v>
          </cell>
          <cell r="K326">
            <v>-12.21999999973923</v>
          </cell>
          <cell r="L326">
            <v>12.455380363272086</v>
          </cell>
          <cell r="M326" t="str">
            <v>CP-5 401 241</v>
          </cell>
          <cell r="N326">
            <v>0</v>
          </cell>
          <cell r="O326">
            <v>12.455380363272086</v>
          </cell>
          <cell r="P326">
            <v>12.455380363272086</v>
          </cell>
          <cell r="Q326">
            <v>0</v>
          </cell>
          <cell r="R326">
            <v>14.09</v>
          </cell>
          <cell r="T326">
            <v>12.06</v>
          </cell>
          <cell r="V326">
            <v>14.04</v>
          </cell>
          <cell r="X326">
            <v>300</v>
          </cell>
          <cell r="Y326">
            <v>12.02</v>
          </cell>
          <cell r="Z326">
            <v>12.06</v>
          </cell>
          <cell r="AA326">
            <v>14.08</v>
          </cell>
          <cell r="AB326">
            <v>14.04</v>
          </cell>
          <cell r="AD326" t="str">
            <v>Single</v>
          </cell>
          <cell r="AI326" t="str">
            <v>S</v>
          </cell>
          <cell r="AJ326">
            <v>0</v>
          </cell>
        </row>
        <row r="327">
          <cell r="P327">
            <v>0</v>
          </cell>
          <cell r="Q327">
            <v>0</v>
          </cell>
          <cell r="AJ327">
            <v>0</v>
          </cell>
        </row>
        <row r="328">
          <cell r="E328">
            <v>149</v>
          </cell>
          <cell r="F328" t="str">
            <v>CB-02/9/8/5</v>
          </cell>
          <cell r="G328">
            <v>518437.95</v>
          </cell>
          <cell r="H328">
            <v>2389624.91</v>
          </cell>
          <cell r="I328" t="str">
            <v>Road-MN08</v>
          </cell>
          <cell r="J328">
            <v>0.75</v>
          </cell>
          <cell r="K328">
            <v>-16.979999999981374</v>
          </cell>
          <cell r="L328">
            <v>16.996555533382857</v>
          </cell>
          <cell r="M328" t="str">
            <v>CP-5 401 241</v>
          </cell>
          <cell r="N328">
            <v>12.455380363272086</v>
          </cell>
          <cell r="O328">
            <v>29.451935896654945</v>
          </cell>
          <cell r="P328">
            <v>16.99655553338286</v>
          </cell>
          <cell r="Q328">
            <v>0</v>
          </cell>
          <cell r="R328">
            <v>14.04</v>
          </cell>
          <cell r="T328">
            <v>12.11</v>
          </cell>
          <cell r="V328">
            <v>14.13</v>
          </cell>
          <cell r="X328">
            <v>300</v>
          </cell>
          <cell r="Y328">
            <v>12.06</v>
          </cell>
          <cell r="Z328">
            <v>12.11</v>
          </cell>
          <cell r="AA328">
            <v>14.04</v>
          </cell>
          <cell r="AB328">
            <v>14.13</v>
          </cell>
          <cell r="AD328" t="str">
            <v>Single</v>
          </cell>
          <cell r="AI328">
            <v>0</v>
          </cell>
          <cell r="AJ328">
            <v>0</v>
          </cell>
        </row>
        <row r="329">
          <cell r="P329">
            <v>0</v>
          </cell>
          <cell r="Q329">
            <v>0</v>
          </cell>
          <cell r="AJ329">
            <v>0</v>
          </cell>
        </row>
        <row r="330">
          <cell r="E330">
            <v>150</v>
          </cell>
          <cell r="F330" t="str">
            <v>CB-02/9/8/6</v>
          </cell>
          <cell r="G330">
            <v>518435.82</v>
          </cell>
          <cell r="H330">
            <v>2389611.0699999998</v>
          </cell>
          <cell r="I330" t="str">
            <v>Road-MN08</v>
          </cell>
          <cell r="J330">
            <v>-2.1300000000046566</v>
          </cell>
          <cell r="K330">
            <v>-13.84000000031665</v>
          </cell>
          <cell r="L330">
            <v>14.002946118898862</v>
          </cell>
          <cell r="M330" t="str">
            <v>CP-5 401 241</v>
          </cell>
          <cell r="N330">
            <v>29.451935896654945</v>
          </cell>
          <cell r="O330">
            <v>43.454882015553807</v>
          </cell>
          <cell r="P330">
            <v>14.002946118898862</v>
          </cell>
          <cell r="Q330">
            <v>0</v>
          </cell>
          <cell r="R330">
            <v>14.03</v>
          </cell>
          <cell r="T330">
            <v>12.25</v>
          </cell>
          <cell r="V330">
            <v>14.21</v>
          </cell>
          <cell r="X330">
            <v>300</v>
          </cell>
          <cell r="Y330">
            <v>12.11</v>
          </cell>
          <cell r="Z330">
            <v>12.25</v>
          </cell>
          <cell r="AA330">
            <v>14.13</v>
          </cell>
          <cell r="AB330">
            <v>14.21</v>
          </cell>
          <cell r="AD330" t="str">
            <v>Single</v>
          </cell>
          <cell r="AI330">
            <v>0</v>
          </cell>
          <cell r="AJ330">
            <v>0</v>
          </cell>
        </row>
        <row r="331">
          <cell r="AJ331">
            <v>0</v>
          </cell>
        </row>
        <row r="332">
          <cell r="E332">
            <v>151</v>
          </cell>
          <cell r="F332" t="str">
            <v>CB-02/9/8/7</v>
          </cell>
          <cell r="G332">
            <v>518431.84</v>
          </cell>
          <cell r="H332">
            <v>2389591.4700000002</v>
          </cell>
          <cell r="I332" t="str">
            <v>Road-MN08</v>
          </cell>
          <cell r="J332">
            <v>-3.9799999999813735</v>
          </cell>
          <cell r="K332">
            <v>-19.599999999627471</v>
          </cell>
          <cell r="L332">
            <v>20.000009999628716</v>
          </cell>
          <cell r="M332" t="str">
            <v>CP-5 401 241</v>
          </cell>
          <cell r="N332">
            <v>43.454882015553807</v>
          </cell>
          <cell r="O332">
            <v>63.454892015182523</v>
          </cell>
          <cell r="P332">
            <v>20.000009999628716</v>
          </cell>
          <cell r="Q332">
            <v>0</v>
          </cell>
          <cell r="R332">
            <v>14.06</v>
          </cell>
          <cell r="T332">
            <v>12.31</v>
          </cell>
          <cell r="V332">
            <v>14.32</v>
          </cell>
          <cell r="X332">
            <v>300</v>
          </cell>
          <cell r="Y332">
            <v>12.25</v>
          </cell>
          <cell r="Z332">
            <v>12.31</v>
          </cell>
          <cell r="AA332">
            <v>14.21</v>
          </cell>
          <cell r="AB332">
            <v>14.32</v>
          </cell>
          <cell r="AD332" t="str">
            <v>Single</v>
          </cell>
          <cell r="AI332">
            <v>0</v>
          </cell>
          <cell r="AJ332">
            <v>0</v>
          </cell>
        </row>
        <row r="333">
          <cell r="P333">
            <v>0</v>
          </cell>
          <cell r="Q333">
            <v>0</v>
          </cell>
          <cell r="AJ333">
            <v>0</v>
          </cell>
        </row>
        <row r="334">
          <cell r="E334">
            <v>152</v>
          </cell>
          <cell r="F334" t="str">
            <v>CB-02/9/8/8</v>
          </cell>
          <cell r="G334">
            <v>518424.91</v>
          </cell>
          <cell r="H334">
            <v>2389557.17</v>
          </cell>
          <cell r="I334" t="str">
            <v>Road-MN08</v>
          </cell>
          <cell r="J334">
            <v>-6.9300000000512227</v>
          </cell>
          <cell r="K334">
            <v>-34.300000000279397</v>
          </cell>
          <cell r="L334">
            <v>34.993069314078134</v>
          </cell>
          <cell r="M334" t="str">
            <v>CP-5 401 241</v>
          </cell>
          <cell r="N334">
            <v>63.454892015182523</v>
          </cell>
          <cell r="O334">
            <v>98.447961329260664</v>
          </cell>
          <cell r="P334">
            <v>34.993069314078141</v>
          </cell>
          <cell r="Q334">
            <v>0</v>
          </cell>
          <cell r="R334">
            <v>14.16</v>
          </cell>
          <cell r="T334">
            <v>12.41</v>
          </cell>
          <cell r="V334">
            <v>14.51</v>
          </cell>
          <cell r="X334">
            <v>300</v>
          </cell>
          <cell r="Y334">
            <v>12.31</v>
          </cell>
          <cell r="Z334">
            <v>12.41</v>
          </cell>
          <cell r="AA334">
            <v>14.32</v>
          </cell>
          <cell r="AB334">
            <v>14.51</v>
          </cell>
          <cell r="AD334" t="str">
            <v>Single</v>
          </cell>
          <cell r="AI334">
            <v>0</v>
          </cell>
          <cell r="AJ334">
            <v>0</v>
          </cell>
        </row>
        <row r="335">
          <cell r="P335">
            <v>0</v>
          </cell>
          <cell r="Q335">
            <v>0</v>
          </cell>
          <cell r="AJ335">
            <v>0</v>
          </cell>
        </row>
        <row r="336">
          <cell r="E336">
            <v>153</v>
          </cell>
          <cell r="F336" t="str">
            <v>CB-02/9/8/9</v>
          </cell>
          <cell r="G336">
            <v>518416.68</v>
          </cell>
          <cell r="H336">
            <v>2389525.2200000002</v>
          </cell>
          <cell r="I336" t="str">
            <v>Road-MN08</v>
          </cell>
          <cell r="J336">
            <v>-8.2299999999813735</v>
          </cell>
          <cell r="K336">
            <v>-31.949999999720603</v>
          </cell>
          <cell r="L336">
            <v>32.992959854821144</v>
          </cell>
          <cell r="M336" t="str">
            <v>CP-5 401 241</v>
          </cell>
          <cell r="N336">
            <v>98.447961329260664</v>
          </cell>
          <cell r="O336">
            <v>131.44092118408182</v>
          </cell>
          <cell r="P336">
            <v>32.992959854821152</v>
          </cell>
          <cell r="Q336">
            <v>0</v>
          </cell>
          <cell r="R336">
            <v>14.26</v>
          </cell>
          <cell r="T336">
            <v>12.51</v>
          </cell>
          <cell r="V336">
            <v>14.51</v>
          </cell>
          <cell r="X336">
            <v>300</v>
          </cell>
          <cell r="Y336">
            <v>12.41</v>
          </cell>
          <cell r="Z336">
            <v>12.51</v>
          </cell>
          <cell r="AA336">
            <v>14.51</v>
          </cell>
          <cell r="AB336">
            <v>14.51</v>
          </cell>
          <cell r="AD336" t="str">
            <v>Single</v>
          </cell>
          <cell r="AI336">
            <v>0</v>
          </cell>
          <cell r="AJ336" t="str">
            <v>L</v>
          </cell>
        </row>
        <row r="337">
          <cell r="P337">
            <v>0</v>
          </cell>
          <cell r="Q337">
            <v>0</v>
          </cell>
          <cell r="AJ337">
            <v>0</v>
          </cell>
        </row>
        <row r="338">
          <cell r="N338">
            <v>131.44092118408182</v>
          </cell>
          <cell r="AJ338">
            <v>0</v>
          </cell>
        </row>
        <row r="339">
          <cell r="E339">
            <v>154</v>
          </cell>
          <cell r="F339" t="str">
            <v>MH-02/9/9</v>
          </cell>
          <cell r="G339">
            <v>518457.44</v>
          </cell>
          <cell r="H339">
            <v>2389652.83</v>
          </cell>
          <cell r="I339" t="str">
            <v>Road-MN22</v>
          </cell>
          <cell r="M339" t="str">
            <v>CP-5 401 211</v>
          </cell>
          <cell r="R339">
            <v>14.16</v>
          </cell>
          <cell r="T339">
            <v>12.676337126125496</v>
          </cell>
          <cell r="V339">
            <v>14.22</v>
          </cell>
        </row>
        <row r="341">
          <cell r="E341">
            <v>155</v>
          </cell>
          <cell r="F341" t="str">
            <v>CB-02/9/9/1</v>
          </cell>
          <cell r="G341">
            <v>518468.89</v>
          </cell>
          <cell r="H341">
            <v>2389649.85</v>
          </cell>
          <cell r="I341" t="str">
            <v>Road-MN22</v>
          </cell>
          <cell r="J341">
            <v>11.450000000011642</v>
          </cell>
          <cell r="K341">
            <v>-2.9799999999813735</v>
          </cell>
          <cell r="L341">
            <v>11.831436937251349</v>
          </cell>
          <cell r="M341" t="str">
            <v>CP-5 401 211</v>
          </cell>
          <cell r="N341">
            <v>0</v>
          </cell>
          <cell r="O341">
            <v>11.831436937251349</v>
          </cell>
          <cell r="P341">
            <v>11.831436937251349</v>
          </cell>
          <cell r="Q341">
            <v>0</v>
          </cell>
          <cell r="R341">
            <v>14.19</v>
          </cell>
          <cell r="T341">
            <v>12.7</v>
          </cell>
          <cell r="V341">
            <v>14.25</v>
          </cell>
          <cell r="X341">
            <v>300</v>
          </cell>
          <cell r="Y341">
            <v>0</v>
          </cell>
          <cell r="Z341">
            <v>12.7</v>
          </cell>
          <cell r="AA341">
            <v>0</v>
          </cell>
          <cell r="AB341">
            <v>14.25</v>
          </cell>
          <cell r="AD341" t="str">
            <v>Single</v>
          </cell>
          <cell r="AI341" t="str">
            <v>S</v>
          </cell>
          <cell r="AJ341">
            <v>0</v>
          </cell>
        </row>
        <row r="343">
          <cell r="E343">
            <v>156</v>
          </cell>
          <cell r="F343" t="str">
            <v>CB-02/9/9/2</v>
          </cell>
          <cell r="G343">
            <v>518506.78</v>
          </cell>
          <cell r="H343">
            <v>2389643.69</v>
          </cell>
          <cell r="I343" t="str">
            <v>Road-MN22</v>
          </cell>
          <cell r="J343">
            <v>37.89000000001397</v>
          </cell>
          <cell r="K343">
            <v>-6.1600000001490116</v>
          </cell>
          <cell r="L343">
            <v>38.387468007188161</v>
          </cell>
          <cell r="M343" t="str">
            <v>CP-5 401 211</v>
          </cell>
          <cell r="N343">
            <v>11.831436937251349</v>
          </cell>
          <cell r="O343">
            <v>50.218904944439508</v>
          </cell>
          <cell r="P343">
            <v>38.387468007188161</v>
          </cell>
          <cell r="Q343">
            <v>0</v>
          </cell>
          <cell r="R343">
            <v>14.33</v>
          </cell>
          <cell r="T343">
            <v>12.83</v>
          </cell>
          <cell r="V343">
            <v>14.47</v>
          </cell>
          <cell r="X343">
            <v>300</v>
          </cell>
          <cell r="Y343">
            <v>12.7</v>
          </cell>
          <cell r="Z343">
            <v>12.83</v>
          </cell>
          <cell r="AA343">
            <v>14.25</v>
          </cell>
          <cell r="AB343">
            <v>14.47</v>
          </cell>
          <cell r="AD343" t="str">
            <v>Single</v>
          </cell>
          <cell r="AI343">
            <v>0</v>
          </cell>
          <cell r="AJ343" t="str">
            <v>L</v>
          </cell>
        </row>
        <row r="345">
          <cell r="N345">
            <v>50.218904944439508</v>
          </cell>
        </row>
        <row r="346">
          <cell r="E346">
            <v>157</v>
          </cell>
          <cell r="F346" t="str">
            <v>MH-02/9/10</v>
          </cell>
          <cell r="G346">
            <v>518527.59</v>
          </cell>
          <cell r="H346">
            <v>2389641.38</v>
          </cell>
          <cell r="I346" t="str">
            <v>Road-MN22</v>
          </cell>
          <cell r="M346" t="str">
            <v>CP-5 401 211</v>
          </cell>
          <cell r="R346">
            <v>14.4</v>
          </cell>
          <cell r="T346">
            <v>11.883090535194734</v>
          </cell>
          <cell r="V346">
            <v>14.41</v>
          </cell>
        </row>
        <row r="348">
          <cell r="E348">
            <v>158</v>
          </cell>
          <cell r="F348" t="str">
            <v>CB-02/9/10/1</v>
          </cell>
          <cell r="G348">
            <v>518535.24</v>
          </cell>
          <cell r="H348">
            <v>2389637.7799999998</v>
          </cell>
          <cell r="I348" t="str">
            <v>Road-MN22</v>
          </cell>
          <cell r="J348">
            <v>7.6499999999650754</v>
          </cell>
          <cell r="K348">
            <v>-3.6000000000931323</v>
          </cell>
          <cell r="L348">
            <v>8.4547324026332262</v>
          </cell>
          <cell r="M348" t="str">
            <v>CP-5 401 211</v>
          </cell>
          <cell r="N348">
            <v>0</v>
          </cell>
          <cell r="O348">
            <v>8.4547324026332262</v>
          </cell>
          <cell r="P348">
            <v>8.4547324026332262</v>
          </cell>
          <cell r="Q348">
            <v>0</v>
          </cell>
          <cell r="R348">
            <v>14.19</v>
          </cell>
          <cell r="T348">
            <v>11.9</v>
          </cell>
          <cell r="V348">
            <v>14.32</v>
          </cell>
          <cell r="X348">
            <v>300</v>
          </cell>
          <cell r="Y348">
            <v>0</v>
          </cell>
          <cell r="Z348">
            <v>11.9</v>
          </cell>
          <cell r="AA348">
            <v>0</v>
          </cell>
          <cell r="AB348">
            <v>14.32</v>
          </cell>
          <cell r="AD348" t="str">
            <v>Single</v>
          </cell>
          <cell r="AI348" t="str">
            <v>S</v>
          </cell>
          <cell r="AJ348">
            <v>0</v>
          </cell>
        </row>
        <row r="350">
          <cell r="E350">
            <v>159</v>
          </cell>
          <cell r="F350" t="str">
            <v>CB-02/9/10/2</v>
          </cell>
          <cell r="G350">
            <v>518562.09</v>
          </cell>
          <cell r="H350">
            <v>2389633.62</v>
          </cell>
          <cell r="I350" t="str">
            <v>Road-MN22</v>
          </cell>
          <cell r="J350">
            <v>26.850000000034925</v>
          </cell>
          <cell r="K350">
            <v>-4.1599999996833503</v>
          </cell>
          <cell r="L350">
            <v>27.170353328568272</v>
          </cell>
          <cell r="M350" t="str">
            <v>CP-5 401 211</v>
          </cell>
          <cell r="N350">
            <v>8.4547324026332262</v>
          </cell>
          <cell r="O350">
            <v>35.625085731201494</v>
          </cell>
          <cell r="P350">
            <v>27.170353328568268</v>
          </cell>
          <cell r="Q350">
            <v>0</v>
          </cell>
          <cell r="R350">
            <v>14.19</v>
          </cell>
          <cell r="T350">
            <v>11.98</v>
          </cell>
          <cell r="V350">
            <v>14.36</v>
          </cell>
          <cell r="X350">
            <v>300</v>
          </cell>
          <cell r="Y350">
            <v>11.9</v>
          </cell>
          <cell r="Z350">
            <v>11.98</v>
          </cell>
          <cell r="AA350">
            <v>14.32</v>
          </cell>
          <cell r="AB350">
            <v>14.36</v>
          </cell>
          <cell r="AD350" t="str">
            <v>Single</v>
          </cell>
          <cell r="AI350">
            <v>0</v>
          </cell>
          <cell r="AJ350">
            <v>0</v>
          </cell>
        </row>
        <row r="352">
          <cell r="E352">
            <v>160</v>
          </cell>
          <cell r="F352" t="str">
            <v>CB-02/9/10/3</v>
          </cell>
          <cell r="G352">
            <v>518588.05</v>
          </cell>
          <cell r="H352">
            <v>2389628.6800000002</v>
          </cell>
          <cell r="I352" t="str">
            <v>Road-MN22</v>
          </cell>
          <cell r="J352">
            <v>25.959999999962747</v>
          </cell>
          <cell r="K352">
            <v>-4.9399999999441206</v>
          </cell>
          <cell r="L352">
            <v>26.425843411280439</v>
          </cell>
          <cell r="M352" t="str">
            <v>CP-5 401 211</v>
          </cell>
          <cell r="N352">
            <v>35.625085731201494</v>
          </cell>
          <cell r="O352">
            <v>62.050929142481934</v>
          </cell>
          <cell r="P352">
            <v>26.425843411280439</v>
          </cell>
          <cell r="Q352">
            <v>0</v>
          </cell>
          <cell r="R352">
            <v>13.56</v>
          </cell>
          <cell r="T352">
            <v>12.06</v>
          </cell>
          <cell r="V352">
            <v>14.52</v>
          </cell>
          <cell r="X352">
            <v>300</v>
          </cell>
          <cell r="Y352">
            <v>11.98</v>
          </cell>
          <cell r="Z352">
            <v>12.06</v>
          </cell>
          <cell r="AA352">
            <v>14.36</v>
          </cell>
          <cell r="AB352">
            <v>14.52</v>
          </cell>
          <cell r="AD352" t="str">
            <v>Single</v>
          </cell>
          <cell r="AI352">
            <v>0</v>
          </cell>
          <cell r="AJ352" t="str">
            <v>L</v>
          </cell>
        </row>
        <row r="354">
          <cell r="N354">
            <v>62.050929142481934</v>
          </cell>
        </row>
        <row r="355">
          <cell r="E355">
            <v>161</v>
          </cell>
          <cell r="F355" t="str">
            <v>MH-02/9/10A</v>
          </cell>
          <cell r="G355">
            <v>518600.53</v>
          </cell>
          <cell r="H355">
            <v>2389628.8199999998</v>
          </cell>
          <cell r="I355" t="str">
            <v>Road-MN22</v>
          </cell>
          <cell r="M355" t="str">
            <v>CP-5 401 211</v>
          </cell>
          <cell r="P355">
            <v>0</v>
          </cell>
          <cell r="Q355">
            <v>0</v>
          </cell>
          <cell r="R355">
            <v>14.59</v>
          </cell>
          <cell r="T355">
            <v>12.72</v>
          </cell>
          <cell r="V355">
            <v>15.21</v>
          </cell>
          <cell r="AI355">
            <v>0</v>
          </cell>
          <cell r="AJ355">
            <v>0</v>
          </cell>
        </row>
        <row r="356">
          <cell r="AJ356">
            <v>0</v>
          </cell>
        </row>
        <row r="357">
          <cell r="E357">
            <v>162</v>
          </cell>
          <cell r="F357" t="str">
            <v>CB-02/9/10A/1</v>
          </cell>
          <cell r="G357">
            <v>518603.07</v>
          </cell>
          <cell r="H357">
            <v>2389643.6</v>
          </cell>
          <cell r="I357" t="str">
            <v>Road-MN27</v>
          </cell>
          <cell r="J357">
            <v>2.5399999999790452</v>
          </cell>
          <cell r="K357">
            <v>14.78000000026077</v>
          </cell>
          <cell r="L357">
            <v>14.996666296467422</v>
          </cell>
          <cell r="M357" t="str">
            <v>CP-5 401 241</v>
          </cell>
          <cell r="N357">
            <v>0</v>
          </cell>
          <cell r="O357">
            <v>14.996666296467422</v>
          </cell>
          <cell r="P357">
            <v>14.996666296467422</v>
          </cell>
          <cell r="Q357">
            <v>0</v>
          </cell>
          <cell r="R357">
            <v>14.64</v>
          </cell>
          <cell r="T357">
            <v>12.8</v>
          </cell>
          <cell r="V357">
            <v>15</v>
          </cell>
          <cell r="X357">
            <v>300</v>
          </cell>
          <cell r="Y357">
            <v>12.72</v>
          </cell>
          <cell r="Z357">
            <v>12.8</v>
          </cell>
          <cell r="AA357">
            <v>15.21</v>
          </cell>
          <cell r="AB357">
            <v>15</v>
          </cell>
          <cell r="AD357" t="str">
            <v>Double</v>
          </cell>
          <cell r="AI357" t="str">
            <v>S</v>
          </cell>
          <cell r="AJ357">
            <v>0</v>
          </cell>
        </row>
        <row r="358">
          <cell r="AJ358">
            <v>0</v>
          </cell>
        </row>
        <row r="359">
          <cell r="E359">
            <v>163</v>
          </cell>
          <cell r="F359" t="str">
            <v>CB-02/9/10A/2</v>
          </cell>
          <cell r="G359">
            <v>518605.45</v>
          </cell>
          <cell r="H359">
            <v>2389660.4300000002</v>
          </cell>
          <cell r="I359" t="str">
            <v>Road-MN27</v>
          </cell>
          <cell r="J359">
            <v>2.3800000000046566</v>
          </cell>
          <cell r="K359">
            <v>16.830000000074506</v>
          </cell>
          <cell r="L359">
            <v>16.997449808795732</v>
          </cell>
          <cell r="M359" t="str">
            <v>CP-5 401 241</v>
          </cell>
          <cell r="N359">
            <v>14.996666296467422</v>
          </cell>
          <cell r="O359">
            <v>31.994116105263153</v>
          </cell>
          <cell r="P359">
            <v>16.997449808795729</v>
          </cell>
          <cell r="Q359">
            <v>0</v>
          </cell>
          <cell r="R359">
            <v>14.69</v>
          </cell>
          <cell r="T359">
            <v>12.85</v>
          </cell>
          <cell r="V359">
            <v>14.87</v>
          </cell>
          <cell r="X359">
            <v>300</v>
          </cell>
          <cell r="Y359">
            <v>12.8</v>
          </cell>
          <cell r="Z359">
            <v>12.85</v>
          </cell>
          <cell r="AA359">
            <v>15</v>
          </cell>
          <cell r="AB359">
            <v>14.87</v>
          </cell>
          <cell r="AD359" t="str">
            <v>Single</v>
          </cell>
          <cell r="AI359">
            <v>0</v>
          </cell>
          <cell r="AJ359">
            <v>0</v>
          </cell>
        </row>
        <row r="360">
          <cell r="AJ360">
            <v>0</v>
          </cell>
        </row>
        <row r="361">
          <cell r="E361">
            <v>164</v>
          </cell>
          <cell r="F361" t="str">
            <v>CB-02/9/10A/3</v>
          </cell>
          <cell r="G361">
            <v>518604.81</v>
          </cell>
          <cell r="H361">
            <v>2389696.64</v>
          </cell>
          <cell r="I361" t="str">
            <v>Road-MN27</v>
          </cell>
          <cell r="J361">
            <v>-0.64000000001396984</v>
          </cell>
          <cell r="K361">
            <v>36.209999999962747</v>
          </cell>
          <cell r="L361">
            <v>36.215655454476043</v>
          </cell>
          <cell r="M361" t="str">
            <v>CP-5 401 241</v>
          </cell>
          <cell r="N361">
            <v>31.994116105263153</v>
          </cell>
          <cell r="O361">
            <v>68.209771559739195</v>
          </cell>
          <cell r="P361">
            <v>36.215655454476043</v>
          </cell>
          <cell r="Q361">
            <v>0</v>
          </cell>
          <cell r="R361">
            <v>14.62</v>
          </cell>
          <cell r="T361">
            <v>12.95</v>
          </cell>
          <cell r="V361">
            <v>14.76</v>
          </cell>
          <cell r="X361">
            <v>300</v>
          </cell>
          <cell r="Y361">
            <v>12.85</v>
          </cell>
          <cell r="Z361">
            <v>12.95</v>
          </cell>
          <cell r="AA361">
            <v>14.87</v>
          </cell>
          <cell r="AB361">
            <v>14.76</v>
          </cell>
          <cell r="AD361" t="str">
            <v>Single</v>
          </cell>
          <cell r="AI361">
            <v>0</v>
          </cell>
          <cell r="AJ361">
            <v>0</v>
          </cell>
        </row>
        <row r="362">
          <cell r="AJ362">
            <v>0</v>
          </cell>
        </row>
        <row r="363">
          <cell r="E363">
            <v>165</v>
          </cell>
          <cell r="F363" t="str">
            <v>CB-02/9/10A/4</v>
          </cell>
          <cell r="G363">
            <v>518603.75</v>
          </cell>
          <cell r="H363">
            <v>2389724.62</v>
          </cell>
          <cell r="I363" t="str">
            <v>Road-MN27</v>
          </cell>
          <cell r="J363">
            <v>-1.0599999999976717</v>
          </cell>
          <cell r="K363">
            <v>27.979999999981374</v>
          </cell>
          <cell r="L363">
            <v>28.000071428461617</v>
          </cell>
          <cell r="M363" t="str">
            <v>CP-5 401 241</v>
          </cell>
          <cell r="N363">
            <v>68.209771559739195</v>
          </cell>
          <cell r="O363">
            <v>96.209842988200819</v>
          </cell>
          <cell r="P363">
            <v>28.000071428461624</v>
          </cell>
          <cell r="Q363">
            <v>0</v>
          </cell>
          <cell r="R363">
            <v>14.45</v>
          </cell>
          <cell r="T363">
            <v>13.01</v>
          </cell>
          <cell r="V363">
            <v>14.78</v>
          </cell>
          <cell r="X363">
            <v>300</v>
          </cell>
          <cell r="Y363">
            <v>12.95</v>
          </cell>
          <cell r="Z363">
            <v>13.01</v>
          </cell>
          <cell r="AA363">
            <v>14.76</v>
          </cell>
          <cell r="AB363">
            <v>14.78</v>
          </cell>
          <cell r="AD363" t="str">
            <v>Double</v>
          </cell>
          <cell r="AI363">
            <v>0</v>
          </cell>
          <cell r="AJ363" t="str">
            <v>L</v>
          </cell>
        </row>
        <row r="364">
          <cell r="AJ364">
            <v>0</v>
          </cell>
        </row>
        <row r="365">
          <cell r="N365">
            <v>96.209842988200819</v>
          </cell>
          <cell r="AJ365">
            <v>0</v>
          </cell>
        </row>
        <row r="366">
          <cell r="E366">
            <v>166</v>
          </cell>
          <cell r="F366" t="str">
            <v>MH-02/9/10A</v>
          </cell>
          <cell r="G366">
            <v>518600.53</v>
          </cell>
          <cell r="H366">
            <v>2389628.8199999998</v>
          </cell>
          <cell r="I366" t="str">
            <v>Road-MN22</v>
          </cell>
          <cell r="M366" t="str">
            <v>CP-5 401 211</v>
          </cell>
          <cell r="P366">
            <v>0</v>
          </cell>
          <cell r="Q366">
            <v>0</v>
          </cell>
          <cell r="R366">
            <v>14.59</v>
          </cell>
          <cell r="T366">
            <v>13.004413832893439</v>
          </cell>
          <cell r="V366">
            <v>15.21</v>
          </cell>
        </row>
        <row r="368">
          <cell r="E368">
            <v>167</v>
          </cell>
          <cell r="F368" t="str">
            <v>CB-02/9/10A/5</v>
          </cell>
          <cell r="G368">
            <v>518609.1</v>
          </cell>
          <cell r="H368">
            <v>2389626.0699999998</v>
          </cell>
          <cell r="I368" t="str">
            <v>Road-MN22</v>
          </cell>
          <cell r="J368">
            <v>8.5699999999487773</v>
          </cell>
          <cell r="K368">
            <v>-2.75</v>
          </cell>
          <cell r="L368">
            <v>9.0004111016731922</v>
          </cell>
          <cell r="M368" t="str">
            <v>CP-5 401 211</v>
          </cell>
          <cell r="N368">
            <v>0</v>
          </cell>
          <cell r="O368">
            <v>9.0004111016731922</v>
          </cell>
          <cell r="P368">
            <v>9.0004111016731922</v>
          </cell>
          <cell r="Q368">
            <v>0</v>
          </cell>
          <cell r="R368">
            <v>14.33</v>
          </cell>
          <cell r="T368">
            <v>13.022414655096785</v>
          </cell>
          <cell r="V368">
            <v>15.2</v>
          </cell>
          <cell r="X368">
            <v>300</v>
          </cell>
          <cell r="Y368">
            <v>13.004413832893439</v>
          </cell>
          <cell r="Z368">
            <v>13.022414655096785</v>
          </cell>
          <cell r="AA368">
            <v>15.21</v>
          </cell>
          <cell r="AB368">
            <v>15.2</v>
          </cell>
          <cell r="AD368" t="str">
            <v>Single</v>
          </cell>
          <cell r="AI368" t="str">
            <v>S</v>
          </cell>
          <cell r="AJ368">
            <v>0</v>
          </cell>
        </row>
        <row r="370">
          <cell r="E370">
            <v>168</v>
          </cell>
          <cell r="F370" t="str">
            <v>CB-02/9/10A/6</v>
          </cell>
          <cell r="G370">
            <v>518626.84</v>
          </cell>
          <cell r="H370">
            <v>2389623.02</v>
          </cell>
          <cell r="I370" t="str">
            <v>Road-MN22</v>
          </cell>
          <cell r="J370">
            <v>17.740000000048894</v>
          </cell>
          <cell r="K370">
            <v>-3.0499999998137355</v>
          </cell>
          <cell r="L370">
            <v>18.000280553385785</v>
          </cell>
          <cell r="M370" t="str">
            <v>CP-5 401 211</v>
          </cell>
          <cell r="N370">
            <v>9.0004111016731922</v>
          </cell>
          <cell r="O370">
            <v>27.000691655058979</v>
          </cell>
          <cell r="P370">
            <v>18.000280553385785</v>
          </cell>
          <cell r="Q370">
            <v>0</v>
          </cell>
          <cell r="R370">
            <v>14.33</v>
          </cell>
          <cell r="T370">
            <v>13.071015412590928</v>
          </cell>
          <cell r="V370">
            <v>15.25</v>
          </cell>
          <cell r="X370">
            <v>300</v>
          </cell>
          <cell r="Y370">
            <v>13.022414655096785</v>
          </cell>
          <cell r="Z370">
            <v>13.071015412590928</v>
          </cell>
          <cell r="AA370">
            <v>15.2</v>
          </cell>
          <cell r="AB370">
            <v>15.25</v>
          </cell>
          <cell r="AD370" t="str">
            <v>Single</v>
          </cell>
          <cell r="AI370">
            <v>0</v>
          </cell>
          <cell r="AJ370">
            <v>0</v>
          </cell>
        </row>
        <row r="372">
          <cell r="E372">
            <v>169</v>
          </cell>
          <cell r="F372" t="str">
            <v>CB-02/9/10A/7</v>
          </cell>
          <cell r="G372">
            <v>518649.5</v>
          </cell>
          <cell r="H372">
            <v>2389619.11</v>
          </cell>
          <cell r="I372" t="str">
            <v>Road-MN22</v>
          </cell>
          <cell r="J372">
            <v>22.659999999974389</v>
          </cell>
          <cell r="K372">
            <v>-3.9100000001490116</v>
          </cell>
          <cell r="L372">
            <v>22.994862469691018</v>
          </cell>
          <cell r="M372" t="str">
            <v>CP-5 401 211</v>
          </cell>
          <cell r="N372">
            <v>27.000691655058979</v>
          </cell>
          <cell r="O372">
            <v>49.995554124750001</v>
          </cell>
          <cell r="P372">
            <v>22.994862469691022</v>
          </cell>
          <cell r="Q372">
            <v>0</v>
          </cell>
          <cell r="R372">
            <v>14.74</v>
          </cell>
          <cell r="T372">
            <v>13.14</v>
          </cell>
          <cell r="V372">
            <v>15.2</v>
          </cell>
          <cell r="X372">
            <v>300</v>
          </cell>
          <cell r="Y372">
            <v>13.071015412590928</v>
          </cell>
          <cell r="Z372">
            <v>13.14</v>
          </cell>
          <cell r="AA372">
            <v>15.25</v>
          </cell>
          <cell r="AB372">
            <v>15.2</v>
          </cell>
          <cell r="AD372" t="str">
            <v>Single</v>
          </cell>
          <cell r="AI372">
            <v>0</v>
          </cell>
          <cell r="AJ372" t="str">
            <v>L</v>
          </cell>
        </row>
        <row r="374">
          <cell r="N374">
            <v>49.995554124750001</v>
          </cell>
          <cell r="AJ374">
            <v>0</v>
          </cell>
        </row>
        <row r="375">
          <cell r="E375">
            <v>170</v>
          </cell>
          <cell r="F375" t="str">
            <v>MH-02/9/11</v>
          </cell>
          <cell r="G375">
            <v>518659.87</v>
          </cell>
          <cell r="H375">
            <v>2389618.59</v>
          </cell>
          <cell r="I375" t="str">
            <v>Road-MN22</v>
          </cell>
          <cell r="M375" t="str">
            <v>CP-5 401 211</v>
          </cell>
          <cell r="R375">
            <v>14.8</v>
          </cell>
          <cell r="T375">
            <v>12.98</v>
          </cell>
          <cell r="V375">
            <v>14.87</v>
          </cell>
          <cell r="AI375">
            <v>0</v>
          </cell>
          <cell r="AJ375">
            <v>0</v>
          </cell>
        </row>
        <row r="376">
          <cell r="P376">
            <v>0</v>
          </cell>
          <cell r="Q376">
            <v>0</v>
          </cell>
          <cell r="AJ376">
            <v>0</v>
          </cell>
        </row>
        <row r="377">
          <cell r="E377">
            <v>171</v>
          </cell>
          <cell r="F377" t="str">
            <v>CB-02/9/11/1</v>
          </cell>
          <cell r="G377">
            <v>518712.1</v>
          </cell>
          <cell r="H377">
            <v>2389609.6</v>
          </cell>
          <cell r="I377" t="str">
            <v>Road-MN22</v>
          </cell>
          <cell r="J377">
            <v>52.229999999981374</v>
          </cell>
          <cell r="K377">
            <v>-8.9899999997578561</v>
          </cell>
          <cell r="L377">
            <v>52.998047133773717</v>
          </cell>
          <cell r="M377" t="str">
            <v>CP-5 401 242</v>
          </cell>
          <cell r="N377">
            <v>0</v>
          </cell>
          <cell r="O377">
            <v>52.998047133773717</v>
          </cell>
          <cell r="P377">
            <v>52.998047133773717</v>
          </cell>
          <cell r="Q377">
            <v>0</v>
          </cell>
          <cell r="R377">
            <v>14.93</v>
          </cell>
          <cell r="T377">
            <v>13.11</v>
          </cell>
          <cell r="V377">
            <v>15.27</v>
          </cell>
          <cell r="X377">
            <v>300</v>
          </cell>
          <cell r="Y377">
            <v>12.98</v>
          </cell>
          <cell r="Z377">
            <v>13.11</v>
          </cell>
          <cell r="AA377">
            <v>14.87</v>
          </cell>
          <cell r="AB377">
            <v>15.27</v>
          </cell>
          <cell r="AD377" t="str">
            <v>Double</v>
          </cell>
          <cell r="AI377" t="str">
            <v>S</v>
          </cell>
          <cell r="AJ377">
            <v>0</v>
          </cell>
        </row>
        <row r="378">
          <cell r="P378">
            <v>0</v>
          </cell>
          <cell r="Q378">
            <v>0</v>
          </cell>
          <cell r="AJ378">
            <v>0</v>
          </cell>
        </row>
        <row r="379">
          <cell r="E379">
            <v>172</v>
          </cell>
          <cell r="F379" t="str">
            <v>CB-02/9/11/2</v>
          </cell>
          <cell r="G379">
            <v>518775.57</v>
          </cell>
          <cell r="H379">
            <v>2389601.3199999998</v>
          </cell>
          <cell r="I379" t="str">
            <v>Road-MN22</v>
          </cell>
          <cell r="J379">
            <v>63.470000000030268</v>
          </cell>
          <cell r="K379">
            <v>-8.2800000002607703</v>
          </cell>
          <cell r="L379">
            <v>64.007806555201995</v>
          </cell>
          <cell r="M379" t="str">
            <v>CP-5 401 242</v>
          </cell>
          <cell r="N379">
            <v>52.998047133773717</v>
          </cell>
          <cell r="O379">
            <v>117.00585368897572</v>
          </cell>
          <cell r="P379">
            <v>64.007806555201995</v>
          </cell>
          <cell r="Q379">
            <v>0</v>
          </cell>
          <cell r="R379">
            <v>15.12</v>
          </cell>
          <cell r="T379">
            <v>13.32</v>
          </cell>
          <cell r="V379">
            <v>15.68</v>
          </cell>
          <cell r="X379">
            <v>300</v>
          </cell>
          <cell r="Y379">
            <v>13.11</v>
          </cell>
          <cell r="Z379">
            <v>13.32</v>
          </cell>
          <cell r="AA379">
            <v>15.27</v>
          </cell>
          <cell r="AB379">
            <v>15.68</v>
          </cell>
          <cell r="AD379" t="str">
            <v>Single</v>
          </cell>
          <cell r="AI379">
            <v>0</v>
          </cell>
          <cell r="AJ379">
            <v>0</v>
          </cell>
        </row>
        <row r="380">
          <cell r="AJ380">
            <v>0</v>
          </cell>
        </row>
        <row r="381">
          <cell r="E381">
            <v>173</v>
          </cell>
          <cell r="F381" t="str">
            <v>CB-02/9/11/3</v>
          </cell>
          <cell r="G381">
            <v>518793.46</v>
          </cell>
          <cell r="H381">
            <v>2389599.4</v>
          </cell>
          <cell r="I381" t="str">
            <v>Road-MN22</v>
          </cell>
          <cell r="J381">
            <v>17.89000000001397</v>
          </cell>
          <cell r="K381">
            <v>-1.9199999999254942</v>
          </cell>
          <cell r="L381">
            <v>17.992734644856345</v>
          </cell>
          <cell r="M381" t="str">
            <v>CP-5 401 242</v>
          </cell>
          <cell r="N381">
            <v>117.00585368897572</v>
          </cell>
          <cell r="O381">
            <v>134.99858833383206</v>
          </cell>
          <cell r="P381">
            <v>17.992734644856341</v>
          </cell>
          <cell r="Q381">
            <v>0</v>
          </cell>
          <cell r="R381">
            <v>15.17</v>
          </cell>
          <cell r="T381">
            <v>13.4</v>
          </cell>
          <cell r="V381">
            <v>16.03</v>
          </cell>
          <cell r="X381">
            <v>300</v>
          </cell>
          <cell r="Y381">
            <v>13.32</v>
          </cell>
          <cell r="Z381">
            <v>13.4</v>
          </cell>
          <cell r="AA381">
            <v>15.68</v>
          </cell>
          <cell r="AB381">
            <v>16.03</v>
          </cell>
          <cell r="AD381" t="str">
            <v>Single</v>
          </cell>
          <cell r="AI381">
            <v>0</v>
          </cell>
          <cell r="AJ381" t="str">
            <v>L</v>
          </cell>
        </row>
        <row r="382">
          <cell r="P382">
            <v>0</v>
          </cell>
          <cell r="Q382">
            <v>0</v>
          </cell>
          <cell r="AJ382">
            <v>0</v>
          </cell>
        </row>
        <row r="383">
          <cell r="N383">
            <v>134.99858833383206</v>
          </cell>
          <cell r="AJ383">
            <v>0</v>
          </cell>
        </row>
        <row r="384">
          <cell r="E384">
            <v>174</v>
          </cell>
          <cell r="F384" t="str">
            <v>MH-02/9/11</v>
          </cell>
          <cell r="G384">
            <v>518659.87</v>
          </cell>
          <cell r="H384">
            <v>2389618.59</v>
          </cell>
          <cell r="I384" t="str">
            <v>Road-MN24</v>
          </cell>
          <cell r="M384" t="str">
            <v>CP-5 401 211</v>
          </cell>
          <cell r="P384">
            <v>0</v>
          </cell>
          <cell r="Q384">
            <v>0</v>
          </cell>
          <cell r="R384">
            <v>14.8</v>
          </cell>
          <cell r="T384">
            <v>12.98</v>
          </cell>
          <cell r="V384">
            <v>14.87</v>
          </cell>
          <cell r="AI384">
            <v>0</v>
          </cell>
          <cell r="AJ384">
            <v>0</v>
          </cell>
        </row>
        <row r="385">
          <cell r="AJ385">
            <v>0</v>
          </cell>
        </row>
        <row r="386">
          <cell r="E386">
            <v>175</v>
          </cell>
          <cell r="F386" t="str">
            <v>CB-02/9/11/4</v>
          </cell>
          <cell r="G386">
            <v>518657.89</v>
          </cell>
          <cell r="H386">
            <v>2389606.75</v>
          </cell>
          <cell r="I386" t="str">
            <v>Road-MN24</v>
          </cell>
          <cell r="J386">
            <v>-1.9799999999813735</v>
          </cell>
          <cell r="K386">
            <v>-11.839999999850988</v>
          </cell>
          <cell r="L386">
            <v>12.004415854026286</v>
          </cell>
          <cell r="M386" t="str">
            <v>CP-5 401 242</v>
          </cell>
          <cell r="N386">
            <v>0</v>
          </cell>
          <cell r="O386">
            <v>12.004415854026286</v>
          </cell>
          <cell r="P386">
            <v>12.004415854026286</v>
          </cell>
          <cell r="Q386">
            <v>0</v>
          </cell>
          <cell r="R386">
            <v>14.8</v>
          </cell>
          <cell r="T386">
            <v>13.03</v>
          </cell>
          <cell r="V386">
            <v>14.48</v>
          </cell>
          <cell r="X386">
            <v>300</v>
          </cell>
          <cell r="Y386">
            <v>12.98</v>
          </cell>
          <cell r="Z386">
            <v>13.03</v>
          </cell>
          <cell r="AA386">
            <v>14.87</v>
          </cell>
          <cell r="AB386">
            <v>14.48</v>
          </cell>
          <cell r="AD386" t="str">
            <v>Single</v>
          </cell>
          <cell r="AI386" t="str">
            <v>S</v>
          </cell>
          <cell r="AJ386">
            <v>0</v>
          </cell>
        </row>
        <row r="387">
          <cell r="AJ387">
            <v>0</v>
          </cell>
        </row>
        <row r="388">
          <cell r="E388">
            <v>176</v>
          </cell>
          <cell r="F388" t="str">
            <v>CB-02/9/11/5</v>
          </cell>
          <cell r="G388">
            <v>518650.94</v>
          </cell>
          <cell r="H388">
            <v>2389565.33</v>
          </cell>
          <cell r="I388" t="str">
            <v>Road-MN24</v>
          </cell>
          <cell r="J388">
            <v>-6.9500000000116415</v>
          </cell>
          <cell r="K388">
            <v>-41.419999999925494</v>
          </cell>
          <cell r="L388">
            <v>41.999034512640762</v>
          </cell>
          <cell r="M388" t="str">
            <v>CP-5 401 242</v>
          </cell>
          <cell r="N388">
            <v>12.004415854026286</v>
          </cell>
          <cell r="O388">
            <v>54.003450366667046</v>
          </cell>
          <cell r="P388">
            <v>41.999034512640762</v>
          </cell>
          <cell r="Q388">
            <v>0</v>
          </cell>
          <cell r="R388">
            <v>14.93</v>
          </cell>
          <cell r="T388">
            <v>13.16</v>
          </cell>
          <cell r="V388">
            <v>15.2</v>
          </cell>
          <cell r="X388">
            <v>300</v>
          </cell>
          <cell r="Y388">
            <v>13.03</v>
          </cell>
          <cell r="Z388">
            <v>13.16</v>
          </cell>
          <cell r="AA388">
            <v>14.48</v>
          </cell>
          <cell r="AB388">
            <v>15.2</v>
          </cell>
          <cell r="AD388" t="str">
            <v>Single</v>
          </cell>
          <cell r="AI388">
            <v>0</v>
          </cell>
          <cell r="AJ388">
            <v>0</v>
          </cell>
        </row>
        <row r="389">
          <cell r="AJ389">
            <v>0</v>
          </cell>
        </row>
        <row r="390">
          <cell r="E390">
            <v>177</v>
          </cell>
          <cell r="F390" t="str">
            <v>CB-02/9/11/6</v>
          </cell>
          <cell r="G390">
            <v>518648.48</v>
          </cell>
          <cell r="H390">
            <v>2389544.48</v>
          </cell>
          <cell r="I390" t="str">
            <v>Road-MN24</v>
          </cell>
          <cell r="J390">
            <v>-2.4600000000209548</v>
          </cell>
          <cell r="K390">
            <v>-20.850000000093132</v>
          </cell>
          <cell r="L390">
            <v>20.994620739703461</v>
          </cell>
          <cell r="M390" t="str">
            <v>CP-5 401 242</v>
          </cell>
          <cell r="N390">
            <v>54.003450366667046</v>
          </cell>
          <cell r="O390">
            <v>74.998071106370503</v>
          </cell>
          <cell r="P390">
            <v>20.994620739703457</v>
          </cell>
          <cell r="Q390">
            <v>0</v>
          </cell>
          <cell r="R390">
            <v>15</v>
          </cell>
          <cell r="T390">
            <v>13.22</v>
          </cell>
          <cell r="V390">
            <v>15.18</v>
          </cell>
          <cell r="X390">
            <v>300</v>
          </cell>
          <cell r="Y390">
            <v>13.16</v>
          </cell>
          <cell r="Z390">
            <v>13.22</v>
          </cell>
          <cell r="AA390">
            <v>15.2</v>
          </cell>
          <cell r="AB390">
            <v>15.18</v>
          </cell>
          <cell r="AD390" t="str">
            <v>Single</v>
          </cell>
          <cell r="AI390">
            <v>0</v>
          </cell>
          <cell r="AJ390">
            <v>0</v>
          </cell>
        </row>
        <row r="391">
          <cell r="AJ391">
            <v>0</v>
          </cell>
        </row>
        <row r="392">
          <cell r="E392">
            <v>178</v>
          </cell>
          <cell r="F392" t="str">
            <v>CB-02/9/11/7</v>
          </cell>
          <cell r="G392">
            <v>518646.35</v>
          </cell>
          <cell r="H392">
            <v>2389514.65</v>
          </cell>
          <cell r="I392" t="str">
            <v>Road-MN24</v>
          </cell>
          <cell r="J392">
            <v>-2.1300000000046566</v>
          </cell>
          <cell r="K392">
            <v>-29.830000000074506</v>
          </cell>
          <cell r="L392">
            <v>29.905949240986565</v>
          </cell>
          <cell r="M392" t="str">
            <v>CP-5 401 242</v>
          </cell>
          <cell r="N392">
            <v>74.998071106370503</v>
          </cell>
          <cell r="O392">
            <v>104.90402034735706</v>
          </cell>
          <cell r="P392">
            <v>29.905949240986558</v>
          </cell>
          <cell r="Q392">
            <v>0</v>
          </cell>
          <cell r="R392">
            <v>14.97</v>
          </cell>
          <cell r="T392">
            <v>13.31</v>
          </cell>
          <cell r="V392">
            <v>15.28</v>
          </cell>
          <cell r="X392">
            <v>300</v>
          </cell>
          <cell r="Y392">
            <v>13.22</v>
          </cell>
          <cell r="Z392">
            <v>13.31</v>
          </cell>
          <cell r="AA392">
            <v>15.18</v>
          </cell>
          <cell r="AB392">
            <v>15.28</v>
          </cell>
          <cell r="AD392" t="str">
            <v>Single</v>
          </cell>
          <cell r="AI392">
            <v>0</v>
          </cell>
          <cell r="AJ392" t="str">
            <v>L</v>
          </cell>
        </row>
        <row r="393">
          <cell r="AJ393">
            <v>0</v>
          </cell>
        </row>
        <row r="394">
          <cell r="N394">
            <v>104.90402034735706</v>
          </cell>
          <cell r="AJ394">
            <v>0</v>
          </cell>
        </row>
        <row r="395">
          <cell r="E395">
            <v>179</v>
          </cell>
          <cell r="F395" t="str">
            <v>MH-02/10</v>
          </cell>
          <cell r="G395">
            <v>518171.5</v>
          </cell>
          <cell r="H395">
            <v>2389487.6800000002</v>
          </cell>
          <cell r="I395" t="str">
            <v>Road-MN23</v>
          </cell>
          <cell r="M395" t="str">
            <v>CP-5 401 205</v>
          </cell>
          <cell r="R395">
            <v>14.71</v>
          </cell>
          <cell r="T395">
            <v>12.674150384627936</v>
          </cell>
          <cell r="V395">
            <v>14.27</v>
          </cell>
          <cell r="AI395">
            <v>0</v>
          </cell>
          <cell r="AJ395">
            <v>0</v>
          </cell>
        </row>
        <row r="396">
          <cell r="AJ396">
            <v>0</v>
          </cell>
        </row>
        <row r="397">
          <cell r="E397">
            <v>180</v>
          </cell>
          <cell r="F397" t="str">
            <v>CB-02/10/1</v>
          </cell>
          <cell r="G397">
            <v>518174.38</v>
          </cell>
          <cell r="H397">
            <v>2389487.17</v>
          </cell>
          <cell r="I397" t="str">
            <v>Road-MN23</v>
          </cell>
          <cell r="J397">
            <v>2.8800000000046566</v>
          </cell>
          <cell r="K397">
            <v>-0.51000000024214387</v>
          </cell>
          <cell r="L397">
            <v>2.9248076860323327</v>
          </cell>
          <cell r="M397" t="str">
            <v>CP-5 401 205</v>
          </cell>
          <cell r="N397">
            <v>0</v>
          </cell>
          <cell r="O397">
            <v>2.9248076860323327</v>
          </cell>
          <cell r="P397">
            <v>2.9248076860323327</v>
          </cell>
          <cell r="Q397">
            <v>0</v>
          </cell>
          <cell r="R397">
            <v>14.18</v>
          </cell>
          <cell r="T397">
            <v>12.68</v>
          </cell>
          <cell r="V397">
            <v>14.29</v>
          </cell>
          <cell r="X397">
            <v>300</v>
          </cell>
          <cell r="Y397">
            <v>12.674150384627936</v>
          </cell>
          <cell r="Z397">
            <v>12.68</v>
          </cell>
          <cell r="AA397">
            <v>14.27</v>
          </cell>
          <cell r="AB397">
            <v>14.29</v>
          </cell>
          <cell r="AD397" t="str">
            <v>Single</v>
          </cell>
          <cell r="AI397" t="str">
            <v>S</v>
          </cell>
          <cell r="AJ397">
            <v>0</v>
          </cell>
        </row>
        <row r="398">
          <cell r="AJ398">
            <v>0</v>
          </cell>
        </row>
        <row r="399">
          <cell r="E399">
            <v>181</v>
          </cell>
          <cell r="F399" t="str">
            <v>CB-02/10/2</v>
          </cell>
          <cell r="G399">
            <v>518195.44</v>
          </cell>
          <cell r="H399">
            <v>2389449.67</v>
          </cell>
          <cell r="I399" t="str">
            <v>Road-MN23</v>
          </cell>
          <cell r="J399">
            <v>21.059999999997672</v>
          </cell>
          <cell r="K399">
            <v>-37.5</v>
          </cell>
          <cell r="L399">
            <v>43.008994408145632</v>
          </cell>
          <cell r="M399" t="str">
            <v>CP-5 401 205</v>
          </cell>
          <cell r="N399">
            <v>2.9248076860323327</v>
          </cell>
          <cell r="O399">
            <v>45.933802094177963</v>
          </cell>
          <cell r="P399">
            <v>43.008994408145632</v>
          </cell>
          <cell r="Q399">
            <v>0</v>
          </cell>
          <cell r="R399">
            <v>14.31</v>
          </cell>
          <cell r="T399">
            <v>12.81</v>
          </cell>
          <cell r="V399">
            <v>14.57</v>
          </cell>
          <cell r="X399">
            <v>300</v>
          </cell>
          <cell r="Y399">
            <v>12.68</v>
          </cell>
          <cell r="Z399">
            <v>12.81</v>
          </cell>
          <cell r="AA399">
            <v>14.29</v>
          </cell>
          <cell r="AB399">
            <v>14.57</v>
          </cell>
          <cell r="AD399" t="str">
            <v>Single</v>
          </cell>
          <cell r="AI399">
            <v>0</v>
          </cell>
          <cell r="AJ399" t="str">
            <v>L</v>
          </cell>
        </row>
        <row r="400">
          <cell r="AJ400">
            <v>0</v>
          </cell>
        </row>
        <row r="401">
          <cell r="N401">
            <v>45.933802094177963</v>
          </cell>
          <cell r="AJ401">
            <v>0</v>
          </cell>
        </row>
        <row r="402">
          <cell r="E402">
            <v>182</v>
          </cell>
          <cell r="F402" t="str">
            <v>MH-02/11</v>
          </cell>
          <cell r="G402">
            <v>518210.67</v>
          </cell>
          <cell r="H402">
            <v>2389417.92</v>
          </cell>
          <cell r="I402" t="str">
            <v>Road-MN23</v>
          </cell>
          <cell r="M402" t="str">
            <v>CP-5 401 205</v>
          </cell>
          <cell r="R402">
            <v>14.41</v>
          </cell>
          <cell r="T402">
            <v>12.920019919840207</v>
          </cell>
          <cell r="V402">
            <v>14.61</v>
          </cell>
          <cell r="AI402">
            <v>0</v>
          </cell>
          <cell r="AJ402">
            <v>0</v>
          </cell>
        </row>
        <row r="403">
          <cell r="AJ403">
            <v>0</v>
          </cell>
        </row>
        <row r="404">
          <cell r="E404">
            <v>183</v>
          </cell>
          <cell r="F404" t="str">
            <v>CB-02/11/1</v>
          </cell>
          <cell r="G404">
            <v>518214.65</v>
          </cell>
          <cell r="H404">
            <v>2389414.91</v>
          </cell>
          <cell r="I404" t="str">
            <v>Road-MN23</v>
          </cell>
          <cell r="J404">
            <v>3.9800000000395812</v>
          </cell>
          <cell r="K404">
            <v>-3.0099999997764826</v>
          </cell>
          <cell r="L404">
            <v>4.9900400798961018</v>
          </cell>
          <cell r="M404" t="str">
            <v>CP-5 401 205</v>
          </cell>
          <cell r="N404">
            <v>0</v>
          </cell>
          <cell r="O404">
            <v>4.9900400798961018</v>
          </cell>
          <cell r="P404">
            <v>4.9900400798961018</v>
          </cell>
          <cell r="Q404">
            <v>0</v>
          </cell>
          <cell r="R404">
            <v>14.43</v>
          </cell>
          <cell r="T404">
            <v>12.93</v>
          </cell>
          <cell r="V404">
            <v>14.62</v>
          </cell>
          <cell r="X404">
            <v>300</v>
          </cell>
          <cell r="Y404">
            <v>12.920019919840207</v>
          </cell>
          <cell r="Z404">
            <v>12.93</v>
          </cell>
          <cell r="AA404">
            <v>14.61</v>
          </cell>
          <cell r="AB404">
            <v>14.62</v>
          </cell>
          <cell r="AD404" t="str">
            <v>Single</v>
          </cell>
          <cell r="AI404" t="str">
            <v>S</v>
          </cell>
          <cell r="AJ404" t="str">
            <v>L</v>
          </cell>
        </row>
        <row r="405">
          <cell r="AJ405">
            <v>0</v>
          </cell>
        </row>
        <row r="406">
          <cell r="N406">
            <v>4.9900400798961018</v>
          </cell>
          <cell r="AJ406">
            <v>0</v>
          </cell>
        </row>
        <row r="407">
          <cell r="E407">
            <v>184</v>
          </cell>
          <cell r="F407" t="str">
            <v>MH-02/12</v>
          </cell>
          <cell r="G407">
            <v>518227.77</v>
          </cell>
          <cell r="H407">
            <v>2389387.71</v>
          </cell>
          <cell r="I407" t="str">
            <v>Road-MN23</v>
          </cell>
          <cell r="M407" t="str">
            <v>CP-5 401 205</v>
          </cell>
          <cell r="R407">
            <v>14.52</v>
          </cell>
          <cell r="T407">
            <v>12.920350025906634</v>
          </cell>
          <cell r="V407">
            <v>14.7</v>
          </cell>
          <cell r="AI407">
            <v>0</v>
          </cell>
          <cell r="AJ407">
            <v>0</v>
          </cell>
        </row>
        <row r="408">
          <cell r="AJ408">
            <v>0</v>
          </cell>
        </row>
        <row r="409">
          <cell r="E409">
            <v>185</v>
          </cell>
          <cell r="F409" t="str">
            <v>CB-02/12/1</v>
          </cell>
          <cell r="G409">
            <v>518231.95</v>
          </cell>
          <cell r="H409">
            <v>2389385.2999999998</v>
          </cell>
          <cell r="I409" t="str">
            <v>Road-MN23</v>
          </cell>
          <cell r="J409">
            <v>4.1799999999930151</v>
          </cell>
          <cell r="K409">
            <v>-2.4100000001490116</v>
          </cell>
          <cell r="L409">
            <v>4.8249870466831144</v>
          </cell>
          <cell r="M409" t="str">
            <v>CP-5 401 205</v>
          </cell>
          <cell r="N409">
            <v>0</v>
          </cell>
          <cell r="O409">
            <v>4.8249870466831144</v>
          </cell>
          <cell r="P409">
            <v>4.8249870466831144</v>
          </cell>
          <cell r="Q409">
            <v>0</v>
          </cell>
          <cell r="R409">
            <v>14.43</v>
          </cell>
          <cell r="T409">
            <v>12.93</v>
          </cell>
          <cell r="V409">
            <v>14.71</v>
          </cell>
          <cell r="X409">
            <v>300</v>
          </cell>
          <cell r="Y409">
            <v>12.920350025906634</v>
          </cell>
          <cell r="Z409">
            <v>12.93</v>
          </cell>
          <cell r="AA409">
            <v>14.7</v>
          </cell>
          <cell r="AB409">
            <v>14.71</v>
          </cell>
          <cell r="AD409" t="str">
            <v>Single</v>
          </cell>
          <cell r="AI409" t="str">
            <v>S</v>
          </cell>
          <cell r="AJ409" t="str">
            <v>L</v>
          </cell>
        </row>
        <row r="410">
          <cell r="AJ410">
            <v>0</v>
          </cell>
        </row>
        <row r="411">
          <cell r="N411">
            <v>4.8249870466831144</v>
          </cell>
          <cell r="AJ411">
            <v>0</v>
          </cell>
        </row>
        <row r="412">
          <cell r="E412">
            <v>186</v>
          </cell>
          <cell r="F412" t="str">
            <v>MH-02/13</v>
          </cell>
          <cell r="G412">
            <v>518244.89</v>
          </cell>
          <cell r="H412">
            <v>2389364.16</v>
          </cell>
          <cell r="I412" t="str">
            <v>Road-MN23</v>
          </cell>
          <cell r="M412" t="str">
            <v>CP-5 401 205</v>
          </cell>
          <cell r="R412">
            <v>14.6</v>
          </cell>
          <cell r="T412">
            <v>12.920008463581588</v>
          </cell>
          <cell r="V412">
            <v>14.66</v>
          </cell>
          <cell r="AI412">
            <v>0</v>
          </cell>
          <cell r="AJ412">
            <v>0</v>
          </cell>
        </row>
        <row r="413">
          <cell r="AJ413">
            <v>0</v>
          </cell>
        </row>
        <row r="414">
          <cell r="E414">
            <v>187</v>
          </cell>
          <cell r="F414" t="str">
            <v>CB-02/13/1</v>
          </cell>
          <cell r="G414">
            <v>518249.18</v>
          </cell>
          <cell r="H414">
            <v>2389361.6</v>
          </cell>
          <cell r="I414" t="str">
            <v>Road-MN23</v>
          </cell>
          <cell r="J414">
            <v>4.2899999999790452</v>
          </cell>
          <cell r="K414">
            <v>-2.5600000000558794</v>
          </cell>
          <cell r="L414">
            <v>4.9957682092052984</v>
          </cell>
          <cell r="M414" t="str">
            <v>CP-5 401 205</v>
          </cell>
          <cell r="N414">
            <v>0</v>
          </cell>
          <cell r="O414">
            <v>4.9957682092052984</v>
          </cell>
          <cell r="P414">
            <v>4.9957682092052984</v>
          </cell>
          <cell r="Q414">
            <v>0</v>
          </cell>
          <cell r="R414">
            <v>14.43</v>
          </cell>
          <cell r="T414">
            <v>12.93</v>
          </cell>
          <cell r="V414">
            <v>14.63</v>
          </cell>
          <cell r="X414">
            <v>300</v>
          </cell>
          <cell r="Y414">
            <v>12.920008463581588</v>
          </cell>
          <cell r="Z414">
            <v>12.93</v>
          </cell>
          <cell r="AA414">
            <v>14.66</v>
          </cell>
          <cell r="AB414">
            <v>14.63</v>
          </cell>
          <cell r="AD414" t="str">
            <v>Single</v>
          </cell>
          <cell r="AI414" t="str">
            <v>S</v>
          </cell>
          <cell r="AJ414" t="str">
            <v>L</v>
          </cell>
        </row>
        <row r="415">
          <cell r="AJ415">
            <v>0</v>
          </cell>
        </row>
        <row r="416">
          <cell r="N416">
            <v>4.9957682092052984</v>
          </cell>
          <cell r="AJ416">
            <v>0</v>
          </cell>
        </row>
        <row r="417">
          <cell r="E417">
            <v>188</v>
          </cell>
          <cell r="F417" t="str">
            <v>MH-02/14</v>
          </cell>
          <cell r="G417">
            <v>518268.49400000001</v>
          </cell>
          <cell r="H417">
            <v>2389336.37</v>
          </cell>
          <cell r="I417" t="str">
            <v>Road-MJ02</v>
          </cell>
          <cell r="M417" t="str">
            <v>CP-5 401 206</v>
          </cell>
          <cell r="R417">
            <v>14.68</v>
          </cell>
          <cell r="T417">
            <v>13.15</v>
          </cell>
          <cell r="V417">
            <v>14.69</v>
          </cell>
          <cell r="AI417">
            <v>0</v>
          </cell>
          <cell r="AJ417">
            <v>0</v>
          </cell>
        </row>
        <row r="418">
          <cell r="AJ418">
            <v>0</v>
          </cell>
        </row>
        <row r="419">
          <cell r="E419">
            <v>189</v>
          </cell>
          <cell r="F419" t="str">
            <v>CB-02/14/30</v>
          </cell>
          <cell r="G419">
            <v>518260.19</v>
          </cell>
          <cell r="H419">
            <v>2389330.79</v>
          </cell>
          <cell r="I419" t="str">
            <v>Road-MJ03</v>
          </cell>
          <cell r="J419">
            <v>-8.3040000000037253</v>
          </cell>
          <cell r="K419">
            <v>-5.5800000000745058</v>
          </cell>
          <cell r="L419">
            <v>10.00463972369287</v>
          </cell>
          <cell r="M419" t="str">
            <v>CP-5 401 232</v>
          </cell>
          <cell r="N419">
            <v>0</v>
          </cell>
          <cell r="O419">
            <v>10.00463972369287</v>
          </cell>
          <cell r="P419">
            <v>10.00463972369287</v>
          </cell>
          <cell r="Q419">
            <v>0</v>
          </cell>
          <cell r="R419">
            <v>14.79</v>
          </cell>
          <cell r="T419">
            <v>13.22</v>
          </cell>
          <cell r="V419">
            <v>14.86</v>
          </cell>
          <cell r="X419">
            <v>500</v>
          </cell>
          <cell r="Y419">
            <v>13.15</v>
          </cell>
          <cell r="Z419">
            <v>13.22</v>
          </cell>
          <cell r="AA419">
            <v>14.69</v>
          </cell>
          <cell r="AB419">
            <v>14.86</v>
          </cell>
          <cell r="AD419" t="str">
            <v>Double</v>
          </cell>
          <cell r="AI419" t="str">
            <v>S</v>
          </cell>
          <cell r="AJ419">
            <v>0</v>
          </cell>
        </row>
        <row r="420">
          <cell r="AJ420">
            <v>0</v>
          </cell>
        </row>
        <row r="421">
          <cell r="E421">
            <v>190</v>
          </cell>
          <cell r="F421" t="str">
            <v>CB-02/14/31</v>
          </cell>
          <cell r="G421">
            <v>518234.09</v>
          </cell>
          <cell r="H421">
            <v>2389314.0699999998</v>
          </cell>
          <cell r="I421" t="str">
            <v>Road-MJ03</v>
          </cell>
          <cell r="J421">
            <v>-26.099999999976717</v>
          </cell>
          <cell r="K421">
            <v>-16.720000000204891</v>
          </cell>
          <cell r="L421">
            <v>30.996264291130895</v>
          </cell>
          <cell r="M421" t="str">
            <v>CP-5 401 232</v>
          </cell>
          <cell r="N421">
            <v>10.00463972369287</v>
          </cell>
          <cell r="O421">
            <v>41.000904014823767</v>
          </cell>
          <cell r="P421">
            <v>30.996264291130899</v>
          </cell>
          <cell r="Q421">
            <v>0</v>
          </cell>
          <cell r="R421">
            <v>14.98</v>
          </cell>
          <cell r="T421">
            <v>13.41</v>
          </cell>
          <cell r="V421">
            <v>15.07</v>
          </cell>
          <cell r="X421">
            <v>500</v>
          </cell>
          <cell r="Y421">
            <v>13.22</v>
          </cell>
          <cell r="Z421">
            <v>13.41</v>
          </cell>
          <cell r="AA421">
            <v>14.86</v>
          </cell>
          <cell r="AB421">
            <v>15.07</v>
          </cell>
          <cell r="AD421" t="str">
            <v>Single</v>
          </cell>
          <cell r="AI421">
            <v>0</v>
          </cell>
          <cell r="AJ421">
            <v>0</v>
          </cell>
        </row>
        <row r="422">
          <cell r="AJ422">
            <v>0</v>
          </cell>
        </row>
        <row r="423">
          <cell r="E423">
            <v>191</v>
          </cell>
          <cell r="F423" t="str">
            <v>CB-02/14/32</v>
          </cell>
          <cell r="G423">
            <v>518207.35</v>
          </cell>
          <cell r="H423">
            <v>2389300.4700000002</v>
          </cell>
          <cell r="I423" t="str">
            <v>Road-MJ03</v>
          </cell>
          <cell r="J423">
            <v>-26.740000000048894</v>
          </cell>
          <cell r="K423">
            <v>-13.599999999627471</v>
          </cell>
          <cell r="L423">
            <v>29.999793332496179</v>
          </cell>
          <cell r="M423" t="str">
            <v>CP-5 401 232</v>
          </cell>
          <cell r="N423">
            <v>41.000904014823767</v>
          </cell>
          <cell r="O423">
            <v>71.000697347319942</v>
          </cell>
          <cell r="P423">
            <v>29.999793332496175</v>
          </cell>
          <cell r="Q423">
            <v>0</v>
          </cell>
          <cell r="R423">
            <v>15.17</v>
          </cell>
          <cell r="T423">
            <v>13.56</v>
          </cell>
          <cell r="V423">
            <v>15.26</v>
          </cell>
          <cell r="X423">
            <v>500</v>
          </cell>
          <cell r="Y423">
            <v>13.41</v>
          </cell>
          <cell r="Z423">
            <v>13.56</v>
          </cell>
          <cell r="AA423">
            <v>15.07</v>
          </cell>
          <cell r="AB423">
            <v>15.26</v>
          </cell>
          <cell r="AD423" t="str">
            <v>Single</v>
          </cell>
          <cell r="AI423">
            <v>0</v>
          </cell>
          <cell r="AJ423">
            <v>0</v>
          </cell>
        </row>
        <row r="424">
          <cell r="AJ424">
            <v>0</v>
          </cell>
        </row>
        <row r="425">
          <cell r="E425">
            <v>192</v>
          </cell>
          <cell r="F425" t="str">
            <v>CB-02/14/33</v>
          </cell>
          <cell r="G425">
            <v>518180.1</v>
          </cell>
          <cell r="H425">
            <v>2389287.92</v>
          </cell>
          <cell r="I425" t="str">
            <v>Road-MJ03</v>
          </cell>
          <cell r="J425">
            <v>-27.25</v>
          </cell>
          <cell r="K425">
            <v>-12.550000000279397</v>
          </cell>
          <cell r="L425">
            <v>30.001083313890732</v>
          </cell>
          <cell r="M425" t="str">
            <v>CP-5 401 232</v>
          </cell>
          <cell r="N425">
            <v>71.000697347319942</v>
          </cell>
          <cell r="O425">
            <v>101.00178066121067</v>
          </cell>
          <cell r="P425">
            <v>30.001083313890732</v>
          </cell>
          <cell r="Q425">
            <v>0</v>
          </cell>
          <cell r="R425">
            <v>15.36</v>
          </cell>
          <cell r="T425">
            <v>13.65</v>
          </cell>
          <cell r="V425">
            <v>15.33</v>
          </cell>
          <cell r="X425">
            <v>500</v>
          </cell>
          <cell r="Y425">
            <v>13.56</v>
          </cell>
          <cell r="Z425">
            <v>13.65</v>
          </cell>
          <cell r="AA425">
            <v>15.26</v>
          </cell>
          <cell r="AB425">
            <v>15.33</v>
          </cell>
          <cell r="AD425" t="str">
            <v>Single</v>
          </cell>
          <cell r="AI425">
            <v>0</v>
          </cell>
          <cell r="AJ425">
            <v>0</v>
          </cell>
        </row>
        <row r="426">
          <cell r="AJ426">
            <v>0</v>
          </cell>
        </row>
        <row r="427">
          <cell r="E427">
            <v>193</v>
          </cell>
          <cell r="F427" t="str">
            <v>CB-02/14/34</v>
          </cell>
          <cell r="G427">
            <v>518165.07</v>
          </cell>
          <cell r="H427">
            <v>2389279.98</v>
          </cell>
          <cell r="I427" t="str">
            <v>Road-MJ03</v>
          </cell>
          <cell r="J427">
            <v>-15.029999999969732</v>
          </cell>
          <cell r="K427">
            <v>-7.9399999999441206</v>
          </cell>
          <cell r="L427">
            <v>16.998367568628549</v>
          </cell>
          <cell r="M427" t="str">
            <v>CP-5 401 232</v>
          </cell>
          <cell r="N427">
            <v>101.00178066121067</v>
          </cell>
          <cell r="O427">
            <v>118.00014822983923</v>
          </cell>
          <cell r="P427">
            <v>16.998367568628552</v>
          </cell>
          <cell r="Q427">
            <v>0</v>
          </cell>
          <cell r="R427">
            <v>15.46</v>
          </cell>
          <cell r="T427">
            <v>13.7</v>
          </cell>
          <cell r="V427">
            <v>15.42</v>
          </cell>
          <cell r="X427">
            <v>300</v>
          </cell>
          <cell r="Y427">
            <v>13.65</v>
          </cell>
          <cell r="Z427">
            <v>13.7</v>
          </cell>
          <cell r="AA427">
            <v>15.33</v>
          </cell>
          <cell r="AB427">
            <v>15.42</v>
          </cell>
          <cell r="AD427" t="str">
            <v>Single</v>
          </cell>
          <cell r="AI427">
            <v>0</v>
          </cell>
          <cell r="AJ427">
            <v>0</v>
          </cell>
        </row>
        <row r="428">
          <cell r="AJ428">
            <v>0</v>
          </cell>
        </row>
        <row r="429">
          <cell r="E429">
            <v>194</v>
          </cell>
          <cell r="F429" t="str">
            <v>CB-02/14/35</v>
          </cell>
          <cell r="G429">
            <v>518152.21</v>
          </cell>
          <cell r="H429">
            <v>2389272.23</v>
          </cell>
          <cell r="I429" t="str">
            <v>Road-MJ03</v>
          </cell>
          <cell r="J429">
            <v>-12.85999999998603</v>
          </cell>
          <cell r="K429">
            <v>-7.75</v>
          </cell>
          <cell r="L429">
            <v>15.014729434779726</v>
          </cell>
          <cell r="M429" t="str">
            <v>CP-5 401 232</v>
          </cell>
          <cell r="N429">
            <v>118.00014822983923</v>
          </cell>
          <cell r="O429">
            <v>133.01487766461895</v>
          </cell>
          <cell r="P429">
            <v>15.014729434779724</v>
          </cell>
          <cell r="Q429">
            <v>0</v>
          </cell>
          <cell r="R429">
            <v>15.56</v>
          </cell>
          <cell r="T429">
            <v>14.25</v>
          </cell>
          <cell r="V429">
            <v>15.45</v>
          </cell>
          <cell r="X429">
            <v>300</v>
          </cell>
          <cell r="Y429">
            <v>13.9</v>
          </cell>
          <cell r="Z429">
            <v>14.25</v>
          </cell>
          <cell r="AA429">
            <v>15.42</v>
          </cell>
          <cell r="AB429">
            <v>15.45</v>
          </cell>
          <cell r="AD429" t="str">
            <v>Single</v>
          </cell>
          <cell r="AI429">
            <v>0</v>
          </cell>
          <cell r="AJ429">
            <v>0</v>
          </cell>
        </row>
        <row r="430">
          <cell r="AJ430">
            <v>0</v>
          </cell>
        </row>
        <row r="431">
          <cell r="E431">
            <v>195</v>
          </cell>
          <cell r="F431" t="str">
            <v>CB-02/14/36</v>
          </cell>
          <cell r="G431">
            <v>518112.13</v>
          </cell>
          <cell r="H431">
            <v>2389244.0499999998</v>
          </cell>
          <cell r="I431" t="str">
            <v>Road-MJ03</v>
          </cell>
          <cell r="J431">
            <v>-40.080000000016298</v>
          </cell>
          <cell r="K431">
            <v>-28.180000000167638</v>
          </cell>
          <cell r="L431">
            <v>48.995089549981991</v>
          </cell>
          <cell r="M431" t="str">
            <v>CP-5 401 232</v>
          </cell>
          <cell r="N431">
            <v>133.01487766461895</v>
          </cell>
          <cell r="O431">
            <v>182.00996721460095</v>
          </cell>
          <cell r="P431">
            <v>48.995089549981998</v>
          </cell>
          <cell r="Q431">
            <v>0</v>
          </cell>
          <cell r="R431">
            <v>15.86</v>
          </cell>
          <cell r="T431">
            <v>14.44</v>
          </cell>
          <cell r="V431">
            <v>15.68</v>
          </cell>
          <cell r="X431">
            <v>300</v>
          </cell>
          <cell r="Y431">
            <v>14.25</v>
          </cell>
          <cell r="Z431">
            <v>14.44</v>
          </cell>
          <cell r="AA431">
            <v>15.45</v>
          </cell>
          <cell r="AB431">
            <v>15.68</v>
          </cell>
          <cell r="AD431" t="str">
            <v>Single</v>
          </cell>
          <cell r="AI431">
            <v>0</v>
          </cell>
          <cell r="AJ431">
            <v>0</v>
          </cell>
        </row>
        <row r="432">
          <cell r="AJ432">
            <v>0</v>
          </cell>
        </row>
        <row r="433">
          <cell r="E433">
            <v>196</v>
          </cell>
          <cell r="F433" t="str">
            <v>CB-02/14/37</v>
          </cell>
          <cell r="G433">
            <v>518097.47</v>
          </cell>
          <cell r="H433">
            <v>2389233.6</v>
          </cell>
          <cell r="I433" t="str">
            <v>Road-MJ03</v>
          </cell>
          <cell r="J433">
            <v>-14.660000000032596</v>
          </cell>
          <cell r="K433">
            <v>-10.449999999720603</v>
          </cell>
          <cell r="L433">
            <v>18.003280256528708</v>
          </cell>
          <cell r="M433" t="str">
            <v>CP-5 401 232</v>
          </cell>
          <cell r="N433">
            <v>182.00996721460095</v>
          </cell>
          <cell r="O433">
            <v>200.01324747112966</v>
          </cell>
          <cell r="P433">
            <v>18.003280256528711</v>
          </cell>
          <cell r="Q433">
            <v>0</v>
          </cell>
          <cell r="R433">
            <v>15.97</v>
          </cell>
          <cell r="T433">
            <v>14.48</v>
          </cell>
          <cell r="V433">
            <v>15.95</v>
          </cell>
          <cell r="X433">
            <v>300</v>
          </cell>
          <cell r="Y433">
            <v>14.44</v>
          </cell>
          <cell r="Z433">
            <v>14.48</v>
          </cell>
          <cell r="AA433">
            <v>15.68</v>
          </cell>
          <cell r="AB433">
            <v>15.95</v>
          </cell>
          <cell r="AD433" t="str">
            <v>Double</v>
          </cell>
          <cell r="AI433">
            <v>0</v>
          </cell>
          <cell r="AJ433" t="str">
            <v>L</v>
          </cell>
        </row>
        <row r="434">
          <cell r="AJ434">
            <v>0</v>
          </cell>
        </row>
        <row r="435">
          <cell r="N435">
            <v>200.01324747112966</v>
          </cell>
          <cell r="AJ435">
            <v>0</v>
          </cell>
        </row>
        <row r="436">
          <cell r="E436">
            <v>197</v>
          </cell>
          <cell r="F436" t="str">
            <v>CB-02/14/30</v>
          </cell>
          <cell r="G436">
            <v>518260.19</v>
          </cell>
          <cell r="H436">
            <v>2389330.79</v>
          </cell>
          <cell r="I436" t="str">
            <v>Road-MJ03</v>
          </cell>
          <cell r="R436">
            <v>14.79</v>
          </cell>
          <cell r="T436">
            <v>13.203995722476224</v>
          </cell>
          <cell r="V436">
            <v>14.86</v>
          </cell>
          <cell r="AD436" t="str">
            <v>Double</v>
          </cell>
          <cell r="AI436">
            <v>0</v>
          </cell>
          <cell r="AJ436">
            <v>0</v>
          </cell>
        </row>
        <row r="437">
          <cell r="AJ437">
            <v>0</v>
          </cell>
        </row>
        <row r="438">
          <cell r="E438">
            <v>198</v>
          </cell>
          <cell r="F438" t="str">
            <v>CB-02/14/30A</v>
          </cell>
          <cell r="G438">
            <v>518250.72</v>
          </cell>
          <cell r="H438">
            <v>2389346.1</v>
          </cell>
          <cell r="I438" t="str">
            <v>Road-MJ03</v>
          </cell>
          <cell r="J438">
            <v>-9.470000000030268</v>
          </cell>
          <cell r="K438">
            <v>15.310000000055879</v>
          </cell>
          <cell r="L438">
            <v>18.002138761888386</v>
          </cell>
          <cell r="M438" t="str">
            <v>CP-5 401 232</v>
          </cell>
          <cell r="N438">
            <v>0</v>
          </cell>
          <cell r="O438">
            <v>18.002138761888386</v>
          </cell>
          <cell r="P438">
            <v>18.002138761888386</v>
          </cell>
          <cell r="Q438">
            <v>0</v>
          </cell>
          <cell r="R438">
            <v>14.97</v>
          </cell>
          <cell r="T438">
            <v>13.24</v>
          </cell>
          <cell r="V438">
            <v>14.97</v>
          </cell>
          <cell r="X438">
            <v>300</v>
          </cell>
          <cell r="Y438">
            <v>13.203995722476224</v>
          </cell>
          <cell r="Z438">
            <v>13.24</v>
          </cell>
          <cell r="AA438">
            <v>14.86</v>
          </cell>
          <cell r="AB438">
            <v>14.97</v>
          </cell>
          <cell r="AD438" t="str">
            <v>Single</v>
          </cell>
          <cell r="AI438" t="str">
            <v>S</v>
          </cell>
          <cell r="AJ438" t="str">
            <v>L</v>
          </cell>
        </row>
        <row r="439">
          <cell r="AJ439">
            <v>0</v>
          </cell>
        </row>
        <row r="440">
          <cell r="N440">
            <v>18.002138761888386</v>
          </cell>
          <cell r="AJ440">
            <v>0</v>
          </cell>
        </row>
        <row r="441">
          <cell r="E441">
            <v>199</v>
          </cell>
          <cell r="F441" t="str">
            <v>CB-02/14/31</v>
          </cell>
          <cell r="G441">
            <v>518234.09</v>
          </cell>
          <cell r="H441">
            <v>2389314.0699999998</v>
          </cell>
          <cell r="I441" t="str">
            <v>Road-MJ03</v>
          </cell>
          <cell r="R441">
            <v>14.98</v>
          </cell>
          <cell r="T441">
            <v>13.457986121758966</v>
          </cell>
          <cell r="V441">
            <v>15.07</v>
          </cell>
          <cell r="AI441">
            <v>0</v>
          </cell>
          <cell r="AJ441">
            <v>0</v>
          </cell>
        </row>
        <row r="442">
          <cell r="AJ442">
            <v>0</v>
          </cell>
        </row>
        <row r="443">
          <cell r="E443">
            <v>200</v>
          </cell>
          <cell r="F443" t="str">
            <v>CB-02/14/31A</v>
          </cell>
          <cell r="G443">
            <v>518223.34</v>
          </cell>
          <cell r="H443">
            <v>2389325.9300000002</v>
          </cell>
          <cell r="I443" t="str">
            <v>Road-MJ03</v>
          </cell>
          <cell r="J443">
            <v>-10.75</v>
          </cell>
          <cell r="K443">
            <v>11.860000000335276</v>
          </cell>
          <cell r="L443">
            <v>16.006939120517476</v>
          </cell>
          <cell r="M443" t="str">
            <v>CP-5 401 232</v>
          </cell>
          <cell r="N443">
            <v>0</v>
          </cell>
          <cell r="O443">
            <v>16.006939120517476</v>
          </cell>
          <cell r="P443">
            <v>16.006939120517476</v>
          </cell>
          <cell r="Q443">
            <v>0</v>
          </cell>
          <cell r="R443">
            <v>14.98</v>
          </cell>
          <cell r="T443">
            <v>13.49</v>
          </cell>
          <cell r="V443">
            <v>14.98</v>
          </cell>
          <cell r="X443">
            <v>300</v>
          </cell>
          <cell r="Y443">
            <v>13.457986121758966</v>
          </cell>
          <cell r="Z443">
            <v>13.49</v>
          </cell>
          <cell r="AA443">
            <v>15.07</v>
          </cell>
          <cell r="AB443">
            <v>14.98</v>
          </cell>
          <cell r="AD443" t="str">
            <v>Single</v>
          </cell>
          <cell r="AI443" t="str">
            <v>S</v>
          </cell>
          <cell r="AJ443" t="str">
            <v>L</v>
          </cell>
        </row>
        <row r="444">
          <cell r="AJ444">
            <v>0</v>
          </cell>
        </row>
        <row r="445">
          <cell r="N445">
            <v>16.006939120517476</v>
          </cell>
          <cell r="AJ445">
            <v>0</v>
          </cell>
        </row>
        <row r="446">
          <cell r="E446">
            <v>201</v>
          </cell>
          <cell r="F446" t="str">
            <v>CB-02/14/32</v>
          </cell>
          <cell r="G446">
            <v>518207.35</v>
          </cell>
          <cell r="H446">
            <v>2389300.4700000002</v>
          </cell>
          <cell r="I446" t="str">
            <v>Road-MJ03</v>
          </cell>
          <cell r="R446">
            <v>15.17</v>
          </cell>
          <cell r="T446">
            <v>13.609006136091839</v>
          </cell>
          <cell r="V446">
            <v>15.26</v>
          </cell>
          <cell r="AI446">
            <v>0</v>
          </cell>
          <cell r="AJ446">
            <v>0</v>
          </cell>
        </row>
        <row r="447">
          <cell r="AJ447">
            <v>0</v>
          </cell>
        </row>
        <row r="448">
          <cell r="E448">
            <v>202</v>
          </cell>
          <cell r="F448" t="str">
            <v>CB-02/14/32A</v>
          </cell>
          <cell r="G448">
            <v>518200.92</v>
          </cell>
          <cell r="H448">
            <v>2389314.5699999998</v>
          </cell>
          <cell r="I448" t="str">
            <v>Road-MJ03</v>
          </cell>
          <cell r="J448">
            <v>-6.4299999999930151</v>
          </cell>
          <cell r="K448">
            <v>14.099999999627471</v>
          </cell>
          <cell r="L448">
            <v>15.496931954080615</v>
          </cell>
          <cell r="M448" t="str">
            <v>CP-5 401 232</v>
          </cell>
          <cell r="N448">
            <v>0</v>
          </cell>
          <cell r="O448">
            <v>15.496931954080615</v>
          </cell>
          <cell r="P448">
            <v>15.496931954080615</v>
          </cell>
          <cell r="Q448">
            <v>0</v>
          </cell>
          <cell r="R448">
            <v>15.17</v>
          </cell>
          <cell r="T448">
            <v>13.64</v>
          </cell>
          <cell r="V448">
            <v>15.17</v>
          </cell>
          <cell r="X448">
            <v>300</v>
          </cell>
          <cell r="Y448">
            <v>13.609006136091839</v>
          </cell>
          <cell r="Z448">
            <v>13.64</v>
          </cell>
          <cell r="AA448">
            <v>15.26</v>
          </cell>
          <cell r="AB448">
            <v>15.17</v>
          </cell>
          <cell r="AD448" t="str">
            <v>Single</v>
          </cell>
          <cell r="AI448" t="str">
            <v>S</v>
          </cell>
          <cell r="AJ448" t="str">
            <v>L</v>
          </cell>
        </row>
        <row r="449">
          <cell r="AJ449">
            <v>0</v>
          </cell>
        </row>
        <row r="450">
          <cell r="N450">
            <v>15.496931954080615</v>
          </cell>
          <cell r="AJ450">
            <v>0</v>
          </cell>
        </row>
        <row r="451">
          <cell r="E451">
            <v>203</v>
          </cell>
          <cell r="F451" t="str">
            <v>CB-02/14/33</v>
          </cell>
          <cell r="G451">
            <v>518180.1</v>
          </cell>
          <cell r="H451">
            <v>2389287.92</v>
          </cell>
          <cell r="I451" t="str">
            <v>Road-MJ03</v>
          </cell>
          <cell r="R451">
            <v>15.36</v>
          </cell>
          <cell r="T451">
            <v>13.609006936260002</v>
          </cell>
          <cell r="V451">
            <v>15.33</v>
          </cell>
          <cell r="AI451">
            <v>0</v>
          </cell>
          <cell r="AJ451">
            <v>0</v>
          </cell>
        </row>
        <row r="452">
          <cell r="AJ452">
            <v>0</v>
          </cell>
        </row>
        <row r="453">
          <cell r="E453">
            <v>204</v>
          </cell>
          <cell r="F453" t="str">
            <v>CB-02/14/33A</v>
          </cell>
          <cell r="G453">
            <v>518173.29</v>
          </cell>
          <cell r="H453">
            <v>2389301.84</v>
          </cell>
          <cell r="I453" t="str">
            <v>Road-MJ03</v>
          </cell>
          <cell r="J453">
            <v>-6.8099999999976717</v>
          </cell>
          <cell r="K453">
            <v>13.919999999925494</v>
          </cell>
          <cell r="L453">
            <v>15.496531869998979</v>
          </cell>
          <cell r="M453" t="str">
            <v>CP-5 401 232</v>
          </cell>
          <cell r="N453">
            <v>0</v>
          </cell>
          <cell r="O453">
            <v>15.496531869998979</v>
          </cell>
          <cell r="P453">
            <v>15.496531869998979</v>
          </cell>
          <cell r="Q453">
            <v>0</v>
          </cell>
          <cell r="R453">
            <v>15.36</v>
          </cell>
          <cell r="T453">
            <v>13.64</v>
          </cell>
          <cell r="V453">
            <v>15.36</v>
          </cell>
          <cell r="X453">
            <v>300</v>
          </cell>
          <cell r="Y453">
            <v>13.609006936260002</v>
          </cell>
          <cell r="Z453">
            <v>13.64</v>
          </cell>
          <cell r="AA453">
            <v>15.33</v>
          </cell>
          <cell r="AB453">
            <v>15.36</v>
          </cell>
          <cell r="AD453" t="str">
            <v>Single</v>
          </cell>
          <cell r="AI453" t="str">
            <v>S</v>
          </cell>
          <cell r="AJ453" t="str">
            <v>L</v>
          </cell>
        </row>
        <row r="454">
          <cell r="AJ454">
            <v>0</v>
          </cell>
        </row>
        <row r="455">
          <cell r="N455">
            <v>15.496531869998979</v>
          </cell>
          <cell r="AJ455">
            <v>0</v>
          </cell>
        </row>
        <row r="456">
          <cell r="E456">
            <v>205</v>
          </cell>
          <cell r="F456" t="str">
            <v>CB-02/14/34</v>
          </cell>
          <cell r="G456">
            <v>518165.07</v>
          </cell>
          <cell r="H456">
            <v>2389279.98</v>
          </cell>
          <cell r="I456" t="str">
            <v>Road-MJ03</v>
          </cell>
          <cell r="R456">
            <v>15.46</v>
          </cell>
          <cell r="T456">
            <v>13.9</v>
          </cell>
          <cell r="V456">
            <v>15.42</v>
          </cell>
          <cell r="AI456">
            <v>0</v>
          </cell>
          <cell r="AJ456">
            <v>0</v>
          </cell>
        </row>
        <row r="457">
          <cell r="AJ457">
            <v>0</v>
          </cell>
        </row>
        <row r="458">
          <cell r="E458">
            <v>206</v>
          </cell>
          <cell r="F458" t="str">
            <v>CB-02/14/34/1</v>
          </cell>
          <cell r="G458">
            <v>518166.98</v>
          </cell>
          <cell r="H458">
            <v>2389270.17</v>
          </cell>
          <cell r="I458" t="str">
            <v>Road-MN07</v>
          </cell>
          <cell r="J458">
            <v>1.9099999999743886</v>
          </cell>
          <cell r="K458">
            <v>-9.8100000000558794</v>
          </cell>
          <cell r="L458">
            <v>9.9942083228737282</v>
          </cell>
          <cell r="M458" t="str">
            <v>CP-5 401 233</v>
          </cell>
          <cell r="N458">
            <v>0</v>
          </cell>
          <cell r="O458">
            <v>9.9942083228737282</v>
          </cell>
          <cell r="P458">
            <v>9.9942083228737282</v>
          </cell>
          <cell r="Q458">
            <v>0</v>
          </cell>
          <cell r="R458">
            <v>15.52</v>
          </cell>
          <cell r="T458">
            <v>13.97</v>
          </cell>
          <cell r="V458">
            <v>15.47</v>
          </cell>
          <cell r="X458">
            <v>300</v>
          </cell>
          <cell r="Y458">
            <v>13.9</v>
          </cell>
          <cell r="Z458">
            <v>13.97</v>
          </cell>
          <cell r="AA458">
            <v>15.42</v>
          </cell>
          <cell r="AB458">
            <v>15.47</v>
          </cell>
          <cell r="AD458" t="str">
            <v>Single</v>
          </cell>
          <cell r="AI458" t="str">
            <v>S</v>
          </cell>
          <cell r="AJ458">
            <v>0</v>
          </cell>
        </row>
        <row r="459">
          <cell r="Y459">
            <v>13.22</v>
          </cell>
          <cell r="Z459">
            <v>13.41</v>
          </cell>
          <cell r="AA459">
            <v>0</v>
          </cell>
          <cell r="AB459">
            <v>0</v>
          </cell>
          <cell r="AJ459">
            <v>0</v>
          </cell>
        </row>
        <row r="460">
          <cell r="E460">
            <v>207</v>
          </cell>
          <cell r="F460" t="str">
            <v>CB-02/14/34/2</v>
          </cell>
          <cell r="G460">
            <v>518174.35</v>
          </cell>
          <cell r="H460">
            <v>2389227.7999999998</v>
          </cell>
          <cell r="I460" t="str">
            <v>Road-MN07</v>
          </cell>
          <cell r="J460">
            <v>7.3699999999953434</v>
          </cell>
          <cell r="K460">
            <v>-42.370000000111759</v>
          </cell>
          <cell r="L460">
            <v>43.006206528934889</v>
          </cell>
          <cell r="M460" t="str">
            <v>CP-5 401 233</v>
          </cell>
          <cell r="N460">
            <v>9.9942083228737282</v>
          </cell>
          <cell r="O460">
            <v>53.000414851808614</v>
          </cell>
          <cell r="P460">
            <v>43.006206528934882</v>
          </cell>
          <cell r="Q460">
            <v>0</v>
          </cell>
          <cell r="R460">
            <v>15.75</v>
          </cell>
          <cell r="T460">
            <v>14.18</v>
          </cell>
          <cell r="V460">
            <v>15.76</v>
          </cell>
          <cell r="X460">
            <v>300</v>
          </cell>
          <cell r="Y460">
            <v>13.97</v>
          </cell>
          <cell r="Z460">
            <v>14.18</v>
          </cell>
          <cell r="AA460">
            <v>15.47</v>
          </cell>
          <cell r="AB460">
            <v>15.76</v>
          </cell>
          <cell r="AD460" t="str">
            <v>Double</v>
          </cell>
          <cell r="AI460">
            <v>0</v>
          </cell>
          <cell r="AJ460">
            <v>0</v>
          </cell>
        </row>
        <row r="461">
          <cell r="AJ461">
            <v>0</v>
          </cell>
        </row>
        <row r="462">
          <cell r="E462">
            <v>208</v>
          </cell>
          <cell r="F462" t="str">
            <v>CB-02/14/34/3</v>
          </cell>
          <cell r="G462">
            <v>518181.54</v>
          </cell>
          <cell r="H462">
            <v>2389186.42</v>
          </cell>
          <cell r="I462" t="str">
            <v>Road-MN07</v>
          </cell>
          <cell r="J462">
            <v>7.1900000000023283</v>
          </cell>
          <cell r="K462">
            <v>-41.379999999888241</v>
          </cell>
          <cell r="L462">
            <v>42.000005952270818</v>
          </cell>
          <cell r="M462" t="str">
            <v>CP-5 401 233</v>
          </cell>
          <cell r="N462">
            <v>53.000414851808614</v>
          </cell>
          <cell r="O462">
            <v>95.000420804079425</v>
          </cell>
          <cell r="P462">
            <v>42.000005952270811</v>
          </cell>
          <cell r="Q462">
            <v>0</v>
          </cell>
          <cell r="R462">
            <v>15.98</v>
          </cell>
          <cell r="T462">
            <v>14.38</v>
          </cell>
          <cell r="V462">
            <v>16.079999999999998</v>
          </cell>
          <cell r="X462">
            <v>300</v>
          </cell>
          <cell r="Y462">
            <v>14.18</v>
          </cell>
          <cell r="Z462">
            <v>14.38</v>
          </cell>
          <cell r="AA462">
            <v>15.76</v>
          </cell>
          <cell r="AB462">
            <v>16.079999999999998</v>
          </cell>
          <cell r="AD462" t="str">
            <v>Single</v>
          </cell>
          <cell r="AI462">
            <v>0</v>
          </cell>
          <cell r="AJ462">
            <v>0</v>
          </cell>
        </row>
        <row r="463">
          <cell r="AJ463">
            <v>0</v>
          </cell>
        </row>
        <row r="464">
          <cell r="E464">
            <v>209</v>
          </cell>
          <cell r="F464" t="str">
            <v>CB-02/14/34/4</v>
          </cell>
          <cell r="G464">
            <v>518186.69</v>
          </cell>
          <cell r="H464">
            <v>2389156.87</v>
          </cell>
          <cell r="I464" t="str">
            <v>Road-MN07</v>
          </cell>
          <cell r="J464">
            <v>5.1500000000232831</v>
          </cell>
          <cell r="K464">
            <v>-29.549999999813735</v>
          </cell>
          <cell r="L464">
            <v>29.995416316317925</v>
          </cell>
          <cell r="M464" t="str">
            <v>CP-5 401 233</v>
          </cell>
          <cell r="N464">
            <v>95.000420804079425</v>
          </cell>
          <cell r="O464">
            <v>124.99583712039735</v>
          </cell>
          <cell r="P464">
            <v>29.995416316317929</v>
          </cell>
          <cell r="Q464">
            <v>0</v>
          </cell>
          <cell r="R464">
            <v>16.14</v>
          </cell>
          <cell r="T464">
            <v>14.55</v>
          </cell>
          <cell r="V464">
            <v>16.3</v>
          </cell>
          <cell r="X464">
            <v>300</v>
          </cell>
          <cell r="Y464">
            <v>14.38</v>
          </cell>
          <cell r="Z464">
            <v>14.55</v>
          </cell>
          <cell r="AA464">
            <v>16.079999999999998</v>
          </cell>
          <cell r="AB464">
            <v>16.3</v>
          </cell>
          <cell r="AD464" t="str">
            <v>Single</v>
          </cell>
          <cell r="AI464">
            <v>0</v>
          </cell>
          <cell r="AJ464">
            <v>0</v>
          </cell>
        </row>
        <row r="465">
          <cell r="AJ465">
            <v>0</v>
          </cell>
        </row>
        <row r="466">
          <cell r="E466">
            <v>210</v>
          </cell>
          <cell r="F466" t="str">
            <v>CB-02/14/34/5</v>
          </cell>
          <cell r="G466">
            <v>518190.97</v>
          </cell>
          <cell r="H466">
            <v>2389132.2400000002</v>
          </cell>
          <cell r="I466" t="str">
            <v>Road-MN07</v>
          </cell>
          <cell r="J466">
            <v>4.279999999969732</v>
          </cell>
          <cell r="K466">
            <v>-24.629999999888241</v>
          </cell>
          <cell r="L466">
            <v>24.999105983899419</v>
          </cell>
          <cell r="M466" t="str">
            <v>CP-5 401 233</v>
          </cell>
          <cell r="N466">
            <v>124.99583712039735</v>
          </cell>
          <cell r="O466">
            <v>149.99494310429677</v>
          </cell>
          <cell r="P466">
            <v>24.999105983899412</v>
          </cell>
          <cell r="Q466">
            <v>0</v>
          </cell>
          <cell r="R466">
            <v>16.28</v>
          </cell>
          <cell r="T466">
            <v>14.7</v>
          </cell>
          <cell r="V466">
            <v>16.350000000000001</v>
          </cell>
          <cell r="X466">
            <v>300</v>
          </cell>
          <cell r="Y466">
            <v>14.55</v>
          </cell>
          <cell r="Z466">
            <v>14.7</v>
          </cell>
          <cell r="AA466">
            <v>16.3</v>
          </cell>
          <cell r="AB466">
            <v>16.350000000000001</v>
          </cell>
          <cell r="AD466" t="str">
            <v>Single</v>
          </cell>
          <cell r="AI466">
            <v>0</v>
          </cell>
          <cell r="AJ466" t="str">
            <v>L</v>
          </cell>
        </row>
        <row r="467">
          <cell r="AJ467">
            <v>0</v>
          </cell>
        </row>
        <row r="468">
          <cell r="N468">
            <v>149.99494310429677</v>
          </cell>
          <cell r="AJ468">
            <v>0</v>
          </cell>
        </row>
        <row r="469">
          <cell r="E469">
            <v>211</v>
          </cell>
          <cell r="F469" t="str">
            <v>CB-02/14/35</v>
          </cell>
          <cell r="G469">
            <v>518152.21</v>
          </cell>
          <cell r="H469">
            <v>2389272.23</v>
          </cell>
          <cell r="I469" t="str">
            <v>Road-MJ03</v>
          </cell>
          <cell r="R469">
            <v>15.56</v>
          </cell>
          <cell r="T469">
            <v>14.249003735709225</v>
          </cell>
          <cell r="V469">
            <v>15.45</v>
          </cell>
          <cell r="AI469">
            <v>0</v>
          </cell>
          <cell r="AJ469">
            <v>0</v>
          </cell>
        </row>
        <row r="470">
          <cell r="AJ470">
            <v>0</v>
          </cell>
        </row>
        <row r="471">
          <cell r="E471">
            <v>212</v>
          </cell>
          <cell r="F471" t="str">
            <v>CB-02/14/35A</v>
          </cell>
          <cell r="G471">
            <v>518143.85</v>
          </cell>
          <cell r="H471">
            <v>2389285.2799999998</v>
          </cell>
          <cell r="I471" t="str">
            <v>Road-MJ03</v>
          </cell>
          <cell r="J471">
            <v>-8.3600000000442378</v>
          </cell>
          <cell r="K471">
            <v>13.049999999813735</v>
          </cell>
          <cell r="L471">
            <v>15.498132145387009</v>
          </cell>
          <cell r="M471" t="str">
            <v>CP-5 401 232</v>
          </cell>
          <cell r="N471">
            <v>0</v>
          </cell>
          <cell r="O471">
            <v>15.498132145387009</v>
          </cell>
          <cell r="P471">
            <v>15.498132145387009</v>
          </cell>
          <cell r="Q471">
            <v>0</v>
          </cell>
          <cell r="R471">
            <v>15.56</v>
          </cell>
          <cell r="T471">
            <v>14.28</v>
          </cell>
          <cell r="V471">
            <v>15.56</v>
          </cell>
          <cell r="X471">
            <v>300</v>
          </cell>
          <cell r="Y471">
            <v>14.249003735709225</v>
          </cell>
          <cell r="Z471">
            <v>14.28</v>
          </cell>
          <cell r="AA471">
            <v>15.45</v>
          </cell>
          <cell r="AB471">
            <v>15.56</v>
          </cell>
          <cell r="AD471" t="str">
            <v>Single</v>
          </cell>
          <cell r="AI471" t="str">
            <v>S</v>
          </cell>
          <cell r="AJ471" t="str">
            <v>L</v>
          </cell>
        </row>
        <row r="472">
          <cell r="AJ472">
            <v>0</v>
          </cell>
        </row>
        <row r="473">
          <cell r="N473">
            <v>15.498132145387009</v>
          </cell>
          <cell r="AJ473">
            <v>0</v>
          </cell>
        </row>
        <row r="474">
          <cell r="E474">
            <v>213</v>
          </cell>
          <cell r="F474" t="str">
            <v>CB-02/14/36</v>
          </cell>
          <cell r="G474">
            <v>518112.13</v>
          </cell>
          <cell r="H474">
            <v>2389244.0499999998</v>
          </cell>
          <cell r="I474" t="str">
            <v>Road-MJ03</v>
          </cell>
          <cell r="R474">
            <v>15.86</v>
          </cell>
          <cell r="T474">
            <v>14.438987454151393</v>
          </cell>
          <cell r="V474">
            <v>15.68</v>
          </cell>
          <cell r="AI474">
            <v>0</v>
          </cell>
          <cell r="AJ474">
            <v>0</v>
          </cell>
        </row>
        <row r="475">
          <cell r="AJ475">
            <v>0</v>
          </cell>
        </row>
        <row r="476">
          <cell r="E476">
            <v>214</v>
          </cell>
          <cell r="F476" t="str">
            <v>CB-02/14/36A</v>
          </cell>
          <cell r="G476">
            <v>518103.12</v>
          </cell>
          <cell r="H476">
            <v>2389256.67</v>
          </cell>
          <cell r="I476" t="str">
            <v>Road-MJ03</v>
          </cell>
          <cell r="J476">
            <v>-9.0100000000093132</v>
          </cell>
          <cell r="K476">
            <v>12.620000000111759</v>
          </cell>
          <cell r="L476">
            <v>15.506272924303525</v>
          </cell>
          <cell r="M476" t="str">
            <v>CP-5 401 232</v>
          </cell>
          <cell r="N476">
            <v>0</v>
          </cell>
          <cell r="O476">
            <v>15.506272924303525</v>
          </cell>
          <cell r="P476">
            <v>15.506272924303525</v>
          </cell>
          <cell r="Q476">
            <v>0</v>
          </cell>
          <cell r="R476">
            <v>15.86</v>
          </cell>
          <cell r="T476">
            <v>14.47</v>
          </cell>
          <cell r="V476">
            <v>15.86</v>
          </cell>
          <cell r="X476">
            <v>300</v>
          </cell>
          <cell r="Y476">
            <v>14.438987454151393</v>
          </cell>
          <cell r="Z476">
            <v>14.47</v>
          </cell>
          <cell r="AA476">
            <v>15.68</v>
          </cell>
          <cell r="AB476">
            <v>15.86</v>
          </cell>
          <cell r="AD476" t="str">
            <v>Single</v>
          </cell>
          <cell r="AI476" t="str">
            <v>S</v>
          </cell>
          <cell r="AJ476">
            <v>0</v>
          </cell>
        </row>
        <row r="477">
          <cell r="AJ477">
            <v>0</v>
          </cell>
        </row>
        <row r="478">
          <cell r="E478">
            <v>215</v>
          </cell>
          <cell r="F478" t="str">
            <v>CB-02/14/36B</v>
          </cell>
          <cell r="G478">
            <v>518092.23</v>
          </cell>
          <cell r="H478">
            <v>2389250.91</v>
          </cell>
          <cell r="I478" t="str">
            <v>Road-MJ03</v>
          </cell>
          <cell r="J478">
            <v>-10.89000000001397</v>
          </cell>
          <cell r="K478">
            <v>-5.7599999997764826</v>
          </cell>
          <cell r="L478">
            <v>12.319484567047816</v>
          </cell>
          <cell r="M478" t="str">
            <v>CP-5 401 232</v>
          </cell>
          <cell r="N478">
            <v>15.506272924303525</v>
          </cell>
          <cell r="O478">
            <v>27.825757491351339</v>
          </cell>
          <cell r="P478">
            <v>12.319484567047814</v>
          </cell>
          <cell r="Q478">
            <v>0</v>
          </cell>
          <cell r="R478">
            <v>15.97</v>
          </cell>
          <cell r="T478">
            <v>14.49</v>
          </cell>
          <cell r="V478">
            <v>15.97</v>
          </cell>
          <cell r="X478">
            <v>300</v>
          </cell>
          <cell r="Y478">
            <v>14.47</v>
          </cell>
          <cell r="Z478">
            <v>14.49</v>
          </cell>
          <cell r="AA478">
            <v>15.86</v>
          </cell>
          <cell r="AB478">
            <v>15.97</v>
          </cell>
          <cell r="AD478" t="str">
            <v>Single</v>
          </cell>
          <cell r="AI478">
            <v>0</v>
          </cell>
          <cell r="AJ478">
            <v>0</v>
          </cell>
        </row>
        <row r="479">
          <cell r="AJ479">
            <v>0</v>
          </cell>
        </row>
        <row r="480">
          <cell r="E480">
            <v>216</v>
          </cell>
          <cell r="F480" t="str">
            <v>CB-02/14/36C</v>
          </cell>
          <cell r="G480">
            <v>518080.71</v>
          </cell>
          <cell r="H480">
            <v>2389248.7200000002</v>
          </cell>
          <cell r="I480" t="str">
            <v>Road-MJ03</v>
          </cell>
          <cell r="J480">
            <v>-11.519999999960419</v>
          </cell>
          <cell r="K480">
            <v>-2.1899999999441206</v>
          </cell>
          <cell r="L480">
            <v>11.726316557165054</v>
          </cell>
          <cell r="M480" t="str">
            <v>CP-5 401 232</v>
          </cell>
          <cell r="N480">
            <v>27.825757491351339</v>
          </cell>
          <cell r="O480">
            <v>39.552074048516396</v>
          </cell>
          <cell r="P480">
            <v>11.726316557165056</v>
          </cell>
          <cell r="Q480">
            <v>0</v>
          </cell>
          <cell r="R480">
            <v>16</v>
          </cell>
          <cell r="T480">
            <v>14.51</v>
          </cell>
          <cell r="V480">
            <v>16</v>
          </cell>
          <cell r="X480">
            <v>300</v>
          </cell>
          <cell r="Y480">
            <v>14.49</v>
          </cell>
          <cell r="Z480">
            <v>14.51</v>
          </cell>
          <cell r="AA480">
            <v>15.97</v>
          </cell>
          <cell r="AB480">
            <v>16</v>
          </cell>
          <cell r="AD480" t="str">
            <v>Single</v>
          </cell>
          <cell r="AI480">
            <v>0</v>
          </cell>
          <cell r="AJ480" t="str">
            <v>L</v>
          </cell>
        </row>
        <row r="481">
          <cell r="AJ481">
            <v>0</v>
          </cell>
        </row>
        <row r="482">
          <cell r="N482">
            <v>39.552074048516396</v>
          </cell>
          <cell r="AJ482">
            <v>0</v>
          </cell>
        </row>
        <row r="483">
          <cell r="E483">
            <v>217</v>
          </cell>
          <cell r="F483" t="str">
            <v>MH-02/14</v>
          </cell>
          <cell r="G483">
            <v>518268.49400000001</v>
          </cell>
          <cell r="H483">
            <v>2389336.37</v>
          </cell>
          <cell r="I483" t="str">
            <v>Road-MJ02</v>
          </cell>
          <cell r="M483" t="str">
            <v>CP-5 401 206</v>
          </cell>
          <cell r="R483">
            <v>14.68</v>
          </cell>
          <cell r="T483">
            <v>11.54</v>
          </cell>
          <cell r="V483">
            <v>14.69</v>
          </cell>
          <cell r="AI483">
            <v>0</v>
          </cell>
          <cell r="AJ483">
            <v>0</v>
          </cell>
        </row>
        <row r="484">
          <cell r="AJ484">
            <v>0</v>
          </cell>
        </row>
        <row r="485">
          <cell r="E485">
            <v>218</v>
          </cell>
          <cell r="F485" t="str">
            <v>CB-02/14/1</v>
          </cell>
          <cell r="G485">
            <v>518280.58</v>
          </cell>
          <cell r="H485">
            <v>2389358.2599999998</v>
          </cell>
          <cell r="I485" t="str">
            <v>Road-MN08</v>
          </cell>
          <cell r="J485">
            <v>12.086000000010245</v>
          </cell>
          <cell r="K485">
            <v>21.889999999664724</v>
          </cell>
          <cell r="L485">
            <v>25.004869445481397</v>
          </cell>
          <cell r="M485" t="str">
            <v>CP-5 401 238</v>
          </cell>
          <cell r="N485">
            <v>0</v>
          </cell>
          <cell r="O485">
            <v>25.004869445481397</v>
          </cell>
          <cell r="P485">
            <v>25.004869445481397</v>
          </cell>
          <cell r="Q485">
            <v>0</v>
          </cell>
          <cell r="R485">
            <v>14.73</v>
          </cell>
          <cell r="T485">
            <v>11.61</v>
          </cell>
          <cell r="V485">
            <v>14.58</v>
          </cell>
          <cell r="X485">
            <v>700</v>
          </cell>
          <cell r="Y485">
            <v>11.54</v>
          </cell>
          <cell r="Z485">
            <v>11.61</v>
          </cell>
          <cell r="AA485">
            <v>14.69</v>
          </cell>
          <cell r="AB485">
            <v>14.58</v>
          </cell>
          <cell r="AD485" t="str">
            <v>Single</v>
          </cell>
          <cell r="AI485" t="str">
            <v>S</v>
          </cell>
          <cell r="AJ485">
            <v>0</v>
          </cell>
        </row>
        <row r="486">
          <cell r="AJ486">
            <v>0</v>
          </cell>
        </row>
        <row r="487">
          <cell r="E487">
            <v>219</v>
          </cell>
          <cell r="F487" t="str">
            <v>CB-02/14/2</v>
          </cell>
          <cell r="G487">
            <v>518299.9</v>
          </cell>
          <cell r="H487">
            <v>2389374.11</v>
          </cell>
          <cell r="I487" t="str">
            <v>Road-MN08</v>
          </cell>
          <cell r="J487">
            <v>19.320000000006985</v>
          </cell>
          <cell r="K487">
            <v>15.850000000093132</v>
          </cell>
          <cell r="L487">
            <v>24.98969587656525</v>
          </cell>
          <cell r="M487" t="str">
            <v>CP-5 401 238</v>
          </cell>
          <cell r="N487">
            <v>25.004869445481397</v>
          </cell>
          <cell r="O487">
            <v>49.994565322046647</v>
          </cell>
          <cell r="P487">
            <v>24.98969587656525</v>
          </cell>
          <cell r="Q487">
            <v>0</v>
          </cell>
          <cell r="R487">
            <v>14.8</v>
          </cell>
          <cell r="T487">
            <v>11.69</v>
          </cell>
          <cell r="V487">
            <v>14.54</v>
          </cell>
          <cell r="X487">
            <v>700</v>
          </cell>
          <cell r="Y487">
            <v>11.61</v>
          </cell>
          <cell r="Z487">
            <v>11.69</v>
          </cell>
          <cell r="AA487">
            <v>14.58</v>
          </cell>
          <cell r="AB487">
            <v>14.54</v>
          </cell>
          <cell r="AD487" t="str">
            <v>Single</v>
          </cell>
          <cell r="AI487">
            <v>0</v>
          </cell>
          <cell r="AJ487">
            <v>0</v>
          </cell>
        </row>
        <row r="488">
          <cell r="AJ488">
            <v>0</v>
          </cell>
        </row>
        <row r="489">
          <cell r="E489">
            <v>220</v>
          </cell>
          <cell r="F489" t="str">
            <v>CB-02/14/3</v>
          </cell>
          <cell r="G489">
            <v>518324.11</v>
          </cell>
          <cell r="H489">
            <v>2389391.83</v>
          </cell>
          <cell r="I489" t="str">
            <v>Road-MN08</v>
          </cell>
          <cell r="J489">
            <v>24.209999999962747</v>
          </cell>
          <cell r="K489">
            <v>17.720000000204891</v>
          </cell>
          <cell r="L489">
            <v>30.002041597288969</v>
          </cell>
          <cell r="M489" t="str">
            <v>CP-5 401 238</v>
          </cell>
          <cell r="N489">
            <v>49.994565322046647</v>
          </cell>
          <cell r="O489">
            <v>79.996606919335619</v>
          </cell>
          <cell r="P489">
            <v>30.002041597288972</v>
          </cell>
          <cell r="Q489">
            <v>0</v>
          </cell>
          <cell r="R489">
            <v>14.77</v>
          </cell>
          <cell r="T489">
            <v>11.78</v>
          </cell>
          <cell r="V489">
            <v>14.47</v>
          </cell>
          <cell r="X489">
            <v>700</v>
          </cell>
          <cell r="Y489">
            <v>11.69</v>
          </cell>
          <cell r="Z489">
            <v>11.78</v>
          </cell>
          <cell r="AA489">
            <v>14.54</v>
          </cell>
          <cell r="AB489">
            <v>14.47</v>
          </cell>
          <cell r="AD489" t="str">
            <v>Single</v>
          </cell>
          <cell r="AI489">
            <v>0</v>
          </cell>
          <cell r="AJ489">
            <v>0</v>
          </cell>
        </row>
        <row r="490">
          <cell r="AJ490">
            <v>0</v>
          </cell>
        </row>
        <row r="491">
          <cell r="E491">
            <v>221</v>
          </cell>
          <cell r="F491" t="str">
            <v>CB-02/14/4</v>
          </cell>
          <cell r="G491">
            <v>518361.71</v>
          </cell>
          <cell r="H491">
            <v>2389416.56</v>
          </cell>
          <cell r="I491" t="str">
            <v>Road-MN08</v>
          </cell>
          <cell r="J491">
            <v>37.600000000034925</v>
          </cell>
          <cell r="K491">
            <v>24.729999999981374</v>
          </cell>
          <cell r="L491">
            <v>45.00369873690056</v>
          </cell>
          <cell r="M491" t="str">
            <v>CP-5 401 238</v>
          </cell>
          <cell r="N491">
            <v>79.996606919335619</v>
          </cell>
          <cell r="O491">
            <v>125.00030565623618</v>
          </cell>
          <cell r="P491">
            <v>45.00369873690056</v>
          </cell>
          <cell r="Q491">
            <v>0</v>
          </cell>
          <cell r="R491">
            <v>14.63</v>
          </cell>
          <cell r="T491">
            <v>11.91</v>
          </cell>
          <cell r="V491">
            <v>14.5</v>
          </cell>
          <cell r="X491">
            <v>700</v>
          </cell>
          <cell r="Y491">
            <v>11.78</v>
          </cell>
          <cell r="Z491">
            <v>11.91</v>
          </cell>
          <cell r="AA491">
            <v>14.47</v>
          </cell>
          <cell r="AB491">
            <v>14.5</v>
          </cell>
          <cell r="AD491" t="str">
            <v>Single</v>
          </cell>
          <cell r="AI491">
            <v>0</v>
          </cell>
          <cell r="AJ491">
            <v>0</v>
          </cell>
        </row>
        <row r="492">
          <cell r="AJ492">
            <v>0</v>
          </cell>
        </row>
        <row r="493">
          <cell r="E493">
            <v>222</v>
          </cell>
          <cell r="F493" t="str">
            <v>CB-02/14/5</v>
          </cell>
          <cell r="G493">
            <v>518372.66</v>
          </cell>
          <cell r="H493">
            <v>2389426.8199999998</v>
          </cell>
          <cell r="I493" t="str">
            <v>Road-MN08</v>
          </cell>
          <cell r="J493">
            <v>10.949999999953434</v>
          </cell>
          <cell r="K493">
            <v>10.259999999776483</v>
          </cell>
          <cell r="L493">
            <v>15.005668928588078</v>
          </cell>
          <cell r="M493" t="str">
            <v>CP-5 401 238</v>
          </cell>
          <cell r="N493">
            <v>125.00030565623618</v>
          </cell>
          <cell r="O493">
            <v>140.00597458482426</v>
          </cell>
          <cell r="P493">
            <v>15.005668928588079</v>
          </cell>
          <cell r="Q493">
            <v>0</v>
          </cell>
          <cell r="R493">
            <v>16.59</v>
          </cell>
          <cell r="T493">
            <v>11.96</v>
          </cell>
          <cell r="V493">
            <v>14.5</v>
          </cell>
          <cell r="X493">
            <v>700</v>
          </cell>
          <cell r="Y493">
            <v>11.91</v>
          </cell>
          <cell r="Z493">
            <v>11.96</v>
          </cell>
          <cell r="AA493">
            <v>14.5</v>
          </cell>
          <cell r="AB493">
            <v>14.5</v>
          </cell>
          <cell r="AD493" t="str">
            <v>Single</v>
          </cell>
          <cell r="AI493">
            <v>0</v>
          </cell>
          <cell r="AJ493">
            <v>0</v>
          </cell>
        </row>
        <row r="494">
          <cell r="AJ494">
            <v>0</v>
          </cell>
        </row>
        <row r="495">
          <cell r="E495">
            <v>223</v>
          </cell>
          <cell r="F495" t="str">
            <v>CB-02/14/6</v>
          </cell>
          <cell r="G495">
            <v>518384.56</v>
          </cell>
          <cell r="H495">
            <v>2389442.89</v>
          </cell>
          <cell r="I495" t="str">
            <v>Road-MN08</v>
          </cell>
          <cell r="J495">
            <v>11.900000000023283</v>
          </cell>
          <cell r="K495">
            <v>16.070000000298023</v>
          </cell>
          <cell r="L495">
            <v>19.996372171224774</v>
          </cell>
          <cell r="M495" t="str">
            <v>CP-5 401 238</v>
          </cell>
          <cell r="N495">
            <v>140.00597458482426</v>
          </cell>
          <cell r="O495">
            <v>160.00234675604904</v>
          </cell>
          <cell r="P495">
            <v>19.996372171224778</v>
          </cell>
          <cell r="Q495">
            <v>0</v>
          </cell>
          <cell r="R495">
            <v>16.53</v>
          </cell>
          <cell r="T495">
            <v>12.04</v>
          </cell>
          <cell r="V495">
            <v>14.52</v>
          </cell>
          <cell r="X495">
            <v>700</v>
          </cell>
          <cell r="Y495">
            <v>11.96</v>
          </cell>
          <cell r="Z495">
            <v>12.04</v>
          </cell>
          <cell r="AA495">
            <v>14.5</v>
          </cell>
          <cell r="AB495">
            <v>14.52</v>
          </cell>
          <cell r="AD495" t="str">
            <v>Single</v>
          </cell>
          <cell r="AI495">
            <v>0</v>
          </cell>
          <cell r="AJ495">
            <v>0</v>
          </cell>
        </row>
        <row r="496">
          <cell r="AJ496">
            <v>0</v>
          </cell>
        </row>
        <row r="497">
          <cell r="E497">
            <v>224</v>
          </cell>
          <cell r="F497" t="str">
            <v>CB-02/14/7</v>
          </cell>
          <cell r="G497">
            <v>518390.8</v>
          </cell>
          <cell r="H497">
            <v>2389455.4300000002</v>
          </cell>
          <cell r="I497" t="str">
            <v>Road-MN08</v>
          </cell>
          <cell r="J497">
            <v>6.2399999999906868</v>
          </cell>
          <cell r="K497">
            <v>12.540000000037253</v>
          </cell>
          <cell r="L497">
            <v>14.006755512995079</v>
          </cell>
          <cell r="M497" t="str">
            <v>CP-5 401 238</v>
          </cell>
          <cell r="N497">
            <v>160.00234675604904</v>
          </cell>
          <cell r="O497">
            <v>174.00910226904412</v>
          </cell>
          <cell r="P497">
            <v>14.006755512995085</v>
          </cell>
          <cell r="Q497">
            <v>0</v>
          </cell>
          <cell r="R497">
            <v>16.48</v>
          </cell>
          <cell r="T497">
            <v>12.1</v>
          </cell>
          <cell r="V497">
            <v>14.65</v>
          </cell>
          <cell r="X497">
            <v>700</v>
          </cell>
          <cell r="Y497">
            <v>12.04</v>
          </cell>
          <cell r="Z497">
            <v>12.1</v>
          </cell>
          <cell r="AA497">
            <v>14.52</v>
          </cell>
          <cell r="AB497">
            <v>14.65</v>
          </cell>
          <cell r="AD497" t="str">
            <v>Single</v>
          </cell>
          <cell r="AI497">
            <v>0</v>
          </cell>
          <cell r="AJ497">
            <v>0</v>
          </cell>
        </row>
        <row r="498">
          <cell r="AJ498">
            <v>0</v>
          </cell>
        </row>
        <row r="499">
          <cell r="E499">
            <v>225</v>
          </cell>
          <cell r="F499" t="str">
            <v>CB-02/14/8</v>
          </cell>
          <cell r="G499">
            <v>518403.68</v>
          </cell>
          <cell r="H499">
            <v>2389486.89</v>
          </cell>
          <cell r="I499" t="str">
            <v>Road-MN08</v>
          </cell>
          <cell r="J499">
            <v>12.880000000004657</v>
          </cell>
          <cell r="K499">
            <v>31.459999999962747</v>
          </cell>
          <cell r="L499">
            <v>33.994499555042374</v>
          </cell>
          <cell r="M499" t="str">
            <v>CP-5 401 238</v>
          </cell>
          <cell r="N499">
            <v>174.00910226904412</v>
          </cell>
          <cell r="O499">
            <v>208.0036018240865</v>
          </cell>
          <cell r="P499">
            <v>33.994499555042381</v>
          </cell>
          <cell r="Q499">
            <v>0</v>
          </cell>
          <cell r="R499">
            <v>16.39</v>
          </cell>
          <cell r="T499">
            <v>12.27</v>
          </cell>
          <cell r="V499">
            <v>14.64</v>
          </cell>
          <cell r="X499">
            <v>700</v>
          </cell>
          <cell r="Y499">
            <v>12.1</v>
          </cell>
          <cell r="Z499">
            <v>12.27</v>
          </cell>
          <cell r="AA499">
            <v>14.65</v>
          </cell>
          <cell r="AB499">
            <v>14.64</v>
          </cell>
          <cell r="AD499" t="str">
            <v>Single</v>
          </cell>
          <cell r="AI499">
            <v>0</v>
          </cell>
          <cell r="AJ499">
            <v>0</v>
          </cell>
        </row>
        <row r="500">
          <cell r="AJ500">
            <v>0</v>
          </cell>
        </row>
        <row r="501">
          <cell r="E501">
            <v>226</v>
          </cell>
          <cell r="F501" t="str">
            <v>CB-02/14/9</v>
          </cell>
          <cell r="G501">
            <v>518409.2</v>
          </cell>
          <cell r="H501">
            <v>2389501.91</v>
          </cell>
          <cell r="I501" t="str">
            <v>Road-MN08</v>
          </cell>
          <cell r="J501">
            <v>5.5200000000186265</v>
          </cell>
          <cell r="K501">
            <v>15.020000000018626</v>
          </cell>
          <cell r="L501">
            <v>16.002212347071424</v>
          </cell>
          <cell r="M501" t="str">
            <v>CP-5 401 238</v>
          </cell>
          <cell r="N501">
            <v>208.0036018240865</v>
          </cell>
          <cell r="O501">
            <v>224.00581417115794</v>
          </cell>
          <cell r="P501">
            <v>16.002212347071435</v>
          </cell>
          <cell r="Q501">
            <v>0</v>
          </cell>
          <cell r="R501">
            <v>16.34</v>
          </cell>
          <cell r="T501">
            <v>12.35</v>
          </cell>
          <cell r="V501">
            <v>14.55</v>
          </cell>
          <cell r="X501">
            <v>700</v>
          </cell>
          <cell r="Y501">
            <v>12.27</v>
          </cell>
          <cell r="Z501">
            <v>12.35</v>
          </cell>
          <cell r="AA501">
            <v>14.64</v>
          </cell>
          <cell r="AB501">
            <v>14.55</v>
          </cell>
          <cell r="AD501" t="str">
            <v>Double</v>
          </cell>
          <cell r="AI501">
            <v>0</v>
          </cell>
          <cell r="AJ501">
            <v>0</v>
          </cell>
        </row>
        <row r="502">
          <cell r="AJ502">
            <v>0</v>
          </cell>
        </row>
        <row r="503">
          <cell r="E503">
            <v>227</v>
          </cell>
          <cell r="F503" t="str">
            <v>CB-02/14/10</v>
          </cell>
          <cell r="G503">
            <v>518437.17</v>
          </cell>
          <cell r="H503">
            <v>2389500.61</v>
          </cell>
          <cell r="I503" t="str">
            <v>Road-MN09</v>
          </cell>
          <cell r="J503">
            <v>27.96999999997206</v>
          </cell>
          <cell r="K503">
            <v>-1.3000000002793968</v>
          </cell>
          <cell r="L503">
            <v>28.000194642165678</v>
          </cell>
          <cell r="M503" t="str">
            <v>CP-5 401 239</v>
          </cell>
          <cell r="N503">
            <v>224.00581417115794</v>
          </cell>
          <cell r="O503">
            <v>252.0060088133236</v>
          </cell>
          <cell r="P503">
            <v>28.000194642165667</v>
          </cell>
          <cell r="Q503">
            <v>0</v>
          </cell>
          <cell r="R503">
            <v>14.39</v>
          </cell>
          <cell r="T503">
            <v>12.4</v>
          </cell>
          <cell r="V503">
            <v>14.68</v>
          </cell>
          <cell r="X503">
            <v>700</v>
          </cell>
          <cell r="Y503">
            <v>12.35</v>
          </cell>
          <cell r="Z503">
            <v>12.4</v>
          </cell>
          <cell r="AA503">
            <v>14.55</v>
          </cell>
          <cell r="AB503">
            <v>14.68</v>
          </cell>
          <cell r="AD503" t="str">
            <v>Single</v>
          </cell>
          <cell r="AI503">
            <v>0</v>
          </cell>
          <cell r="AJ503">
            <v>0</v>
          </cell>
        </row>
        <row r="504">
          <cell r="AJ504">
            <v>0</v>
          </cell>
        </row>
        <row r="505">
          <cell r="E505">
            <v>228</v>
          </cell>
          <cell r="F505" t="str">
            <v>CB-02/14/11</v>
          </cell>
          <cell r="G505">
            <v>518460.13</v>
          </cell>
          <cell r="H505">
            <v>2389499.39</v>
          </cell>
          <cell r="I505" t="str">
            <v>Road-MN09</v>
          </cell>
          <cell r="J505">
            <v>22.960000000020955</v>
          </cell>
          <cell r="K505">
            <v>-1.2199999997392297</v>
          </cell>
          <cell r="L505">
            <v>22.992390045411245</v>
          </cell>
          <cell r="M505" t="str">
            <v>CP-5 401 239</v>
          </cell>
          <cell r="N505">
            <v>252.0060088133236</v>
          </cell>
          <cell r="O505">
            <v>274.99839885873484</v>
          </cell>
          <cell r="P505">
            <v>22.992390045411241</v>
          </cell>
          <cell r="Q505">
            <v>0</v>
          </cell>
          <cell r="R505">
            <v>14.48</v>
          </cell>
          <cell r="T505">
            <v>12.54</v>
          </cell>
          <cell r="V505">
            <v>14.73</v>
          </cell>
          <cell r="X505">
            <v>600</v>
          </cell>
          <cell r="Y505">
            <v>12.5</v>
          </cell>
          <cell r="Z505">
            <v>12.54</v>
          </cell>
          <cell r="AA505">
            <v>14.68</v>
          </cell>
          <cell r="AB505">
            <v>14.73</v>
          </cell>
          <cell r="AD505" t="str">
            <v>Single</v>
          </cell>
          <cell r="AI505">
            <v>0</v>
          </cell>
          <cell r="AJ505">
            <v>0</v>
          </cell>
        </row>
        <row r="506">
          <cell r="AJ506">
            <v>0</v>
          </cell>
        </row>
        <row r="507">
          <cell r="E507">
            <v>229</v>
          </cell>
          <cell r="F507" t="str">
            <v>CB-02/14/11A</v>
          </cell>
          <cell r="G507">
            <v>518480.1</v>
          </cell>
          <cell r="H507">
            <v>2389498.2400000002</v>
          </cell>
          <cell r="I507" t="str">
            <v>Road-MN09</v>
          </cell>
          <cell r="J507">
            <v>19.96999999997206</v>
          </cell>
          <cell r="K507">
            <v>-1.1499999999068677</v>
          </cell>
          <cell r="L507">
            <v>20.00308476207282</v>
          </cell>
          <cell r="M507" t="str">
            <v>CP-5 401 239</v>
          </cell>
          <cell r="N507">
            <v>274.99839885873484</v>
          </cell>
          <cell r="O507">
            <v>295.00148362080768</v>
          </cell>
          <cell r="P507">
            <v>20.003084762072831</v>
          </cell>
          <cell r="Q507">
            <v>0</v>
          </cell>
          <cell r="R507">
            <v>14.54</v>
          </cell>
          <cell r="T507">
            <v>12.58</v>
          </cell>
          <cell r="V507">
            <v>15.14</v>
          </cell>
          <cell r="X507">
            <v>600</v>
          </cell>
          <cell r="Y507">
            <v>12.54</v>
          </cell>
          <cell r="Z507">
            <v>12.58</v>
          </cell>
          <cell r="AA507">
            <v>14.73</v>
          </cell>
          <cell r="AB507">
            <v>15.14</v>
          </cell>
          <cell r="AD507" t="str">
            <v>Single</v>
          </cell>
        </row>
        <row r="509">
          <cell r="E509">
            <v>230</v>
          </cell>
          <cell r="F509" t="str">
            <v>CB-02/14/12</v>
          </cell>
          <cell r="G509">
            <v>518495.08</v>
          </cell>
          <cell r="H509">
            <v>2389497.38</v>
          </cell>
          <cell r="I509" t="str">
            <v>Road-MN09</v>
          </cell>
          <cell r="J509">
            <v>14.980000000039581</v>
          </cell>
          <cell r="K509">
            <v>-0.86000000033527613</v>
          </cell>
          <cell r="L509">
            <v>15.004665941025229</v>
          </cell>
          <cell r="M509" t="str">
            <v>CP-5 401 239</v>
          </cell>
          <cell r="N509">
            <v>295.00148362080768</v>
          </cell>
          <cell r="O509">
            <v>310.0061495618329</v>
          </cell>
          <cell r="P509">
            <v>15.004665941025223</v>
          </cell>
          <cell r="Q509">
            <v>0</v>
          </cell>
          <cell r="R509">
            <v>14.59</v>
          </cell>
          <cell r="T509">
            <v>12.61</v>
          </cell>
          <cell r="V509">
            <v>14.86</v>
          </cell>
          <cell r="X509">
            <v>600</v>
          </cell>
          <cell r="Y509">
            <v>12.58</v>
          </cell>
          <cell r="Z509">
            <v>12.61</v>
          </cell>
          <cell r="AA509">
            <v>15.14</v>
          </cell>
          <cell r="AB509">
            <v>14.86</v>
          </cell>
          <cell r="AD509" t="str">
            <v>Single</v>
          </cell>
          <cell r="AI509">
            <v>0</v>
          </cell>
          <cell r="AJ509">
            <v>0</v>
          </cell>
        </row>
        <row r="510">
          <cell r="AJ510">
            <v>0</v>
          </cell>
        </row>
        <row r="511">
          <cell r="E511">
            <v>231</v>
          </cell>
          <cell r="F511" t="str">
            <v>CB-02/14/13</v>
          </cell>
          <cell r="G511">
            <v>518512.98</v>
          </cell>
          <cell r="H511">
            <v>2389495.4900000002</v>
          </cell>
          <cell r="I511" t="str">
            <v>Road-MN09</v>
          </cell>
          <cell r="J511">
            <v>17.899999999965075</v>
          </cell>
          <cell r="K511">
            <v>-1.8899999996647239</v>
          </cell>
          <cell r="L511">
            <v>17.999502770840152</v>
          </cell>
          <cell r="M511" t="str">
            <v>CP-5 401 239</v>
          </cell>
          <cell r="N511">
            <v>310.0061495618329</v>
          </cell>
          <cell r="O511">
            <v>328.00565233267304</v>
          </cell>
          <cell r="P511">
            <v>17.999502770840138</v>
          </cell>
          <cell r="Q511">
            <v>0</v>
          </cell>
          <cell r="R511">
            <v>14.65</v>
          </cell>
          <cell r="T511">
            <v>12.66</v>
          </cell>
          <cell r="V511">
            <v>14.63</v>
          </cell>
          <cell r="X511">
            <v>600</v>
          </cell>
          <cell r="Y511">
            <v>12.61</v>
          </cell>
          <cell r="Z511">
            <v>12.66</v>
          </cell>
          <cell r="AA511">
            <v>14.86</v>
          </cell>
          <cell r="AB511">
            <v>14.63</v>
          </cell>
          <cell r="AD511" t="str">
            <v>Single</v>
          </cell>
          <cell r="AI511">
            <v>0</v>
          </cell>
          <cell r="AJ511">
            <v>0</v>
          </cell>
        </row>
        <row r="512">
          <cell r="AJ512">
            <v>0</v>
          </cell>
        </row>
        <row r="513">
          <cell r="E513">
            <v>232</v>
          </cell>
          <cell r="F513" t="str">
            <v>CB-02/14/14</v>
          </cell>
          <cell r="G513">
            <v>518544.43</v>
          </cell>
          <cell r="H513">
            <v>2389489.6800000002</v>
          </cell>
          <cell r="I513" t="str">
            <v>Road-MN09</v>
          </cell>
          <cell r="J513">
            <v>31.450000000011642</v>
          </cell>
          <cell r="K513">
            <v>-5.8100000000558794</v>
          </cell>
          <cell r="L513">
            <v>31.982160652485341</v>
          </cell>
          <cell r="M513" t="str">
            <v>CP-5 401 239</v>
          </cell>
          <cell r="N513">
            <v>328.00565233267304</v>
          </cell>
          <cell r="O513">
            <v>359.98781298515837</v>
          </cell>
          <cell r="P513">
            <v>31.982160652485334</v>
          </cell>
          <cell r="Q513">
            <v>0</v>
          </cell>
          <cell r="R513">
            <v>14.73</v>
          </cell>
          <cell r="T513">
            <v>12.76</v>
          </cell>
          <cell r="V513">
            <v>14.85</v>
          </cell>
          <cell r="X513">
            <v>600</v>
          </cell>
          <cell r="Y513">
            <v>12.66</v>
          </cell>
          <cell r="Z513">
            <v>12.76</v>
          </cell>
          <cell r="AA513">
            <v>14.63</v>
          </cell>
          <cell r="AB513">
            <v>14.85</v>
          </cell>
          <cell r="AD513" t="str">
            <v>Single</v>
          </cell>
          <cell r="AI513">
            <v>0</v>
          </cell>
          <cell r="AJ513">
            <v>0</v>
          </cell>
        </row>
        <row r="514">
          <cell r="AJ514">
            <v>0</v>
          </cell>
        </row>
        <row r="515">
          <cell r="E515">
            <v>233</v>
          </cell>
          <cell r="F515" t="str">
            <v>CB-02/14/15</v>
          </cell>
          <cell r="G515">
            <v>518573.73</v>
          </cell>
          <cell r="H515">
            <v>2389483.2200000002</v>
          </cell>
          <cell r="I515" t="str">
            <v>Road-MN09</v>
          </cell>
          <cell r="J515">
            <v>29.299999999988358</v>
          </cell>
          <cell r="K515">
            <v>-6.4599999999627471</v>
          </cell>
          <cell r="L515">
            <v>30.003693105996742</v>
          </cell>
          <cell r="M515" t="str">
            <v>CP-5 401 239</v>
          </cell>
          <cell r="N515">
            <v>359.98781298515837</v>
          </cell>
          <cell r="O515">
            <v>389.99150609115509</v>
          </cell>
          <cell r="P515">
            <v>30.003693105996717</v>
          </cell>
          <cell r="Q515">
            <v>0</v>
          </cell>
          <cell r="R515">
            <v>14.82</v>
          </cell>
          <cell r="T515">
            <v>12.85</v>
          </cell>
          <cell r="V515">
            <v>14.78</v>
          </cell>
          <cell r="X515">
            <v>600</v>
          </cell>
          <cell r="Y515">
            <v>12.76</v>
          </cell>
          <cell r="Z515">
            <v>12.85</v>
          </cell>
          <cell r="AA515">
            <v>14.85</v>
          </cell>
          <cell r="AB515">
            <v>14.78</v>
          </cell>
          <cell r="AD515" t="str">
            <v>Single</v>
          </cell>
          <cell r="AI515">
            <v>0</v>
          </cell>
          <cell r="AJ515">
            <v>0</v>
          </cell>
        </row>
        <row r="516">
          <cell r="AJ516">
            <v>0</v>
          </cell>
        </row>
        <row r="517">
          <cell r="E517">
            <v>234</v>
          </cell>
          <cell r="F517" t="str">
            <v>CB-02/14/16</v>
          </cell>
          <cell r="G517">
            <v>518590.33</v>
          </cell>
          <cell r="H517">
            <v>2389479.56</v>
          </cell>
          <cell r="I517" t="str">
            <v>Road-MN09</v>
          </cell>
          <cell r="J517">
            <v>16.600000000034925</v>
          </cell>
          <cell r="K517">
            <v>-3.6600000001490116</v>
          </cell>
          <cell r="L517">
            <v>16.998694067552666</v>
          </cell>
          <cell r="M517" t="str">
            <v>CP-5 401 239</v>
          </cell>
          <cell r="N517">
            <v>389.99150609115509</v>
          </cell>
          <cell r="O517">
            <v>406.99020015870775</v>
          </cell>
          <cell r="P517">
            <v>16.998694067552663</v>
          </cell>
          <cell r="Q517">
            <v>0</v>
          </cell>
          <cell r="R517">
            <v>14.87</v>
          </cell>
          <cell r="T517">
            <v>12.9</v>
          </cell>
          <cell r="V517">
            <v>13.94</v>
          </cell>
          <cell r="X517">
            <v>600</v>
          </cell>
          <cell r="Y517">
            <v>12.85</v>
          </cell>
          <cell r="Z517">
            <v>12.9</v>
          </cell>
          <cell r="AA517">
            <v>14.78</v>
          </cell>
          <cell r="AB517">
            <v>13.94</v>
          </cell>
          <cell r="AD517" t="str">
            <v>Single</v>
          </cell>
          <cell r="AI517">
            <v>0</v>
          </cell>
          <cell r="AJ517">
            <v>0</v>
          </cell>
        </row>
        <row r="518">
          <cell r="AJ518">
            <v>0</v>
          </cell>
        </row>
        <row r="519">
          <cell r="E519">
            <v>235</v>
          </cell>
          <cell r="F519" t="str">
            <v>CB-02/14/17</v>
          </cell>
          <cell r="G519">
            <v>518624.65</v>
          </cell>
          <cell r="H519">
            <v>2389472.63</v>
          </cell>
          <cell r="I519" t="str">
            <v>Road-MN09</v>
          </cell>
          <cell r="J519">
            <v>34.320000000006985</v>
          </cell>
          <cell r="K519">
            <v>-6.9300000001676381</v>
          </cell>
          <cell r="L519">
            <v>35.012673419817617</v>
          </cell>
          <cell r="M519" t="str">
            <v>CP-5 401 239</v>
          </cell>
          <cell r="N519">
            <v>406.99020015870775</v>
          </cell>
          <cell r="O519">
            <v>442.0028735785254</v>
          </cell>
          <cell r="P519">
            <v>35.012673419817645</v>
          </cell>
          <cell r="Q519">
            <v>0</v>
          </cell>
          <cell r="R519">
            <v>14.98</v>
          </cell>
          <cell r="T519">
            <v>13.11</v>
          </cell>
          <cell r="V519">
            <v>14.75</v>
          </cell>
          <cell r="X519">
            <v>500</v>
          </cell>
          <cell r="Y519">
            <v>13</v>
          </cell>
          <cell r="Z519">
            <v>13.11</v>
          </cell>
          <cell r="AA519">
            <v>13.94</v>
          </cell>
          <cell r="AB519">
            <v>14.75</v>
          </cell>
          <cell r="AD519" t="str">
            <v>Single</v>
          </cell>
          <cell r="AI519">
            <v>0</v>
          </cell>
          <cell r="AJ519">
            <v>0</v>
          </cell>
        </row>
        <row r="520">
          <cell r="AJ520">
            <v>0</v>
          </cell>
        </row>
        <row r="521">
          <cell r="E521">
            <v>236</v>
          </cell>
          <cell r="F521" t="str">
            <v>CB-02/14/18</v>
          </cell>
          <cell r="G521">
            <v>518639.56</v>
          </cell>
          <cell r="H521">
            <v>2389471.02</v>
          </cell>
          <cell r="I521" t="str">
            <v>Road-MN09</v>
          </cell>
          <cell r="J521">
            <v>14.909999999974389</v>
          </cell>
          <cell r="K521">
            <v>-1.6099999998696148</v>
          </cell>
          <cell r="L521">
            <v>14.996672964321668</v>
          </cell>
          <cell r="M521" t="str">
            <v>CP-5 401 239</v>
          </cell>
          <cell r="N521">
            <v>442.0028735785254</v>
          </cell>
          <cell r="O521">
            <v>456.99954654284704</v>
          </cell>
          <cell r="P521">
            <v>14.996672964321647</v>
          </cell>
          <cell r="Q521">
            <v>2.1316282072803006E-14</v>
          </cell>
          <cell r="R521">
            <v>15.05</v>
          </cell>
          <cell r="T521">
            <v>13.16</v>
          </cell>
          <cell r="V521">
            <v>14.99</v>
          </cell>
          <cell r="X521">
            <v>500</v>
          </cell>
          <cell r="Y521">
            <v>13.11</v>
          </cell>
          <cell r="Z521">
            <v>13.16</v>
          </cell>
          <cell r="AA521">
            <v>14.75</v>
          </cell>
          <cell r="AB521">
            <v>14.99</v>
          </cell>
          <cell r="AD521" t="str">
            <v>Single</v>
          </cell>
          <cell r="AI521">
            <v>0</v>
          </cell>
          <cell r="AJ521">
            <v>0</v>
          </cell>
        </row>
        <row r="522">
          <cell r="AJ522">
            <v>0</v>
          </cell>
        </row>
        <row r="523">
          <cell r="E523">
            <v>237</v>
          </cell>
          <cell r="F523" t="str">
            <v>CB-02/14/19</v>
          </cell>
          <cell r="G523">
            <v>518673.54</v>
          </cell>
          <cell r="H523">
            <v>2389471.59</v>
          </cell>
          <cell r="I523" t="str">
            <v>Road-MN09</v>
          </cell>
          <cell r="J523">
            <v>33.979999999981374</v>
          </cell>
          <cell r="K523">
            <v>0.56999999983236194</v>
          </cell>
          <cell r="L523">
            <v>33.984780417100581</v>
          </cell>
          <cell r="M523" t="str">
            <v>CP-5 401 239</v>
          </cell>
          <cell r="N523">
            <v>456.99954654284704</v>
          </cell>
          <cell r="O523">
            <v>490.98432695994762</v>
          </cell>
          <cell r="P523">
            <v>33.984780417100581</v>
          </cell>
          <cell r="Q523">
            <v>0</v>
          </cell>
          <cell r="R523">
            <v>15.15</v>
          </cell>
          <cell r="T523">
            <v>13.27</v>
          </cell>
          <cell r="V523">
            <v>15.16</v>
          </cell>
          <cell r="X523">
            <v>500</v>
          </cell>
          <cell r="Y523">
            <v>13.16</v>
          </cell>
          <cell r="Z523">
            <v>13.27</v>
          </cell>
          <cell r="AA523">
            <v>14.99</v>
          </cell>
          <cell r="AB523">
            <v>15.16</v>
          </cell>
          <cell r="AD523" t="str">
            <v>Single</v>
          </cell>
          <cell r="AI523">
            <v>0</v>
          </cell>
          <cell r="AJ523">
            <v>0</v>
          </cell>
        </row>
        <row r="524">
          <cell r="AJ524">
            <v>0</v>
          </cell>
        </row>
        <row r="525">
          <cell r="E525">
            <v>238</v>
          </cell>
          <cell r="F525" t="str">
            <v>CB-02/14/20</v>
          </cell>
          <cell r="G525">
            <v>518703.11</v>
          </cell>
          <cell r="H525">
            <v>2389476.62</v>
          </cell>
          <cell r="I525" t="str">
            <v>Road-MN09</v>
          </cell>
          <cell r="J525">
            <v>29.570000000006985</v>
          </cell>
          <cell r="K525">
            <v>5.0300000002607703</v>
          </cell>
          <cell r="L525">
            <v>29.994762876259522</v>
          </cell>
          <cell r="M525" t="str">
            <v>CP-5 401 240</v>
          </cell>
          <cell r="N525">
            <v>490.98432695994762</v>
          </cell>
          <cell r="O525">
            <v>520.97908983620709</v>
          </cell>
          <cell r="P525">
            <v>29.994762876259472</v>
          </cell>
          <cell r="Q525">
            <v>4.9737991503207013E-14</v>
          </cell>
          <cell r="R525">
            <v>15.3</v>
          </cell>
          <cell r="T525">
            <v>13.84</v>
          </cell>
          <cell r="V525">
            <v>15.37</v>
          </cell>
          <cell r="X525">
            <v>400</v>
          </cell>
          <cell r="Y525">
            <v>13.65</v>
          </cell>
          <cell r="Z525">
            <v>13.84</v>
          </cell>
          <cell r="AA525">
            <v>15.16</v>
          </cell>
          <cell r="AB525">
            <v>15.37</v>
          </cell>
          <cell r="AD525" t="str">
            <v>Single</v>
          </cell>
          <cell r="AI525">
            <v>0</v>
          </cell>
          <cell r="AJ525">
            <v>0</v>
          </cell>
        </row>
        <row r="526">
          <cell r="AJ526">
            <v>0</v>
          </cell>
        </row>
        <row r="527">
          <cell r="E527">
            <v>239</v>
          </cell>
          <cell r="F527" t="str">
            <v>CB-02/14/21</v>
          </cell>
          <cell r="G527">
            <v>518722.6</v>
          </cell>
          <cell r="H527">
            <v>2389481.29</v>
          </cell>
          <cell r="I527" t="str">
            <v>Road-MN09</v>
          </cell>
          <cell r="J527">
            <v>19.489999999990687</v>
          </cell>
          <cell r="K527">
            <v>4.6699999999254942</v>
          </cell>
          <cell r="L527">
            <v>20.041681566149609</v>
          </cell>
          <cell r="M527" t="str">
            <v>CP-5 401 240</v>
          </cell>
          <cell r="N527">
            <v>520.97908983620709</v>
          </cell>
          <cell r="O527">
            <v>541.02077140235667</v>
          </cell>
          <cell r="P527">
            <v>20.041681566149578</v>
          </cell>
          <cell r="Q527">
            <v>3.1974423109204508E-14</v>
          </cell>
          <cell r="R527">
            <v>15.4</v>
          </cell>
          <cell r="T527">
            <v>13.94</v>
          </cell>
          <cell r="V527">
            <v>15.48</v>
          </cell>
          <cell r="X527">
            <v>400</v>
          </cell>
          <cell r="Y527">
            <v>13.84</v>
          </cell>
          <cell r="Z527">
            <v>13.94</v>
          </cell>
          <cell r="AA527">
            <v>15.37</v>
          </cell>
          <cell r="AB527">
            <v>15.48</v>
          </cell>
          <cell r="AD527" t="str">
            <v>Single</v>
          </cell>
          <cell r="AI527">
            <v>0</v>
          </cell>
          <cell r="AJ527">
            <v>0</v>
          </cell>
        </row>
        <row r="528">
          <cell r="AJ528">
            <v>0</v>
          </cell>
        </row>
        <row r="529">
          <cell r="E529">
            <v>240</v>
          </cell>
          <cell r="F529" t="str">
            <v>CB-02/14/22</v>
          </cell>
          <cell r="G529">
            <v>518738.43</v>
          </cell>
          <cell r="H529">
            <v>2389483.6</v>
          </cell>
          <cell r="I529" t="str">
            <v>Road-MN09</v>
          </cell>
          <cell r="J529">
            <v>15.830000000016298</v>
          </cell>
          <cell r="K529">
            <v>2.3100000000558794</v>
          </cell>
          <cell r="L529">
            <v>15.997656078337668</v>
          </cell>
          <cell r="M529" t="str">
            <v>CP-5 401 240</v>
          </cell>
          <cell r="N529">
            <v>541.02077140235667</v>
          </cell>
          <cell r="O529">
            <v>557.0184274806943</v>
          </cell>
          <cell r="P529">
            <v>15.997656078337627</v>
          </cell>
          <cell r="Q529">
            <v>4.0856207306205761E-14</v>
          </cell>
          <cell r="R529">
            <v>15.48</v>
          </cell>
          <cell r="T529">
            <v>13.98</v>
          </cell>
          <cell r="V529">
            <v>15.58</v>
          </cell>
          <cell r="X529">
            <v>300</v>
          </cell>
          <cell r="Y529">
            <v>13.94</v>
          </cell>
          <cell r="Z529">
            <v>13.98</v>
          </cell>
          <cell r="AA529">
            <v>15.48</v>
          </cell>
          <cell r="AB529">
            <v>15.58</v>
          </cell>
          <cell r="AD529" t="str">
            <v>Single</v>
          </cell>
          <cell r="AI529">
            <v>0</v>
          </cell>
          <cell r="AJ529">
            <v>0</v>
          </cell>
        </row>
        <row r="530">
          <cell r="AJ530">
            <v>0</v>
          </cell>
        </row>
        <row r="531">
          <cell r="E531">
            <v>241</v>
          </cell>
          <cell r="F531" t="str">
            <v>CB-02/14/23</v>
          </cell>
          <cell r="G531">
            <v>518786.41</v>
          </cell>
          <cell r="H531">
            <v>2389483.36</v>
          </cell>
          <cell r="I531" t="str">
            <v>Road-MN09</v>
          </cell>
          <cell r="J531">
            <v>47.979999999981374</v>
          </cell>
          <cell r="K531">
            <v>-0.24000000022351742</v>
          </cell>
          <cell r="L531">
            <v>47.98060024633206</v>
          </cell>
          <cell r="M531" t="str">
            <v>CP-5 401 240</v>
          </cell>
          <cell r="N531">
            <v>557.0184274806943</v>
          </cell>
          <cell r="O531">
            <v>604.99902772702637</v>
          </cell>
          <cell r="P531">
            <v>47.980600246332074</v>
          </cell>
          <cell r="Q531">
            <v>0</v>
          </cell>
          <cell r="R531">
            <v>15.72</v>
          </cell>
          <cell r="T531">
            <v>14.22</v>
          </cell>
          <cell r="V531">
            <v>16.100000000000001</v>
          </cell>
          <cell r="X531">
            <v>300</v>
          </cell>
          <cell r="Y531">
            <v>14.08</v>
          </cell>
          <cell r="Z531">
            <v>14.22</v>
          </cell>
          <cell r="AA531">
            <v>15.58</v>
          </cell>
          <cell r="AB531">
            <v>16.100000000000001</v>
          </cell>
          <cell r="AD531" t="str">
            <v>Single</v>
          </cell>
          <cell r="AI531">
            <v>0</v>
          </cell>
          <cell r="AJ531">
            <v>0</v>
          </cell>
        </row>
        <row r="532">
          <cell r="AJ532">
            <v>0</v>
          </cell>
        </row>
        <row r="533">
          <cell r="E533">
            <v>242</v>
          </cell>
          <cell r="F533" t="str">
            <v>CB-02/14/24</v>
          </cell>
          <cell r="G533">
            <v>518841.41</v>
          </cell>
          <cell r="H533">
            <v>2389482.81</v>
          </cell>
          <cell r="I533" t="str">
            <v>Road-MN09</v>
          </cell>
          <cell r="J533">
            <v>55</v>
          </cell>
          <cell r="K533">
            <v>-0.54999999981373549</v>
          </cell>
          <cell r="L533">
            <v>55.002749931251572</v>
          </cell>
          <cell r="M533" t="str">
            <v>CP-5 401 240</v>
          </cell>
          <cell r="N533">
            <v>604.99902772702637</v>
          </cell>
          <cell r="O533">
            <v>660.00177765827789</v>
          </cell>
          <cell r="P533">
            <v>55.002749931251515</v>
          </cell>
          <cell r="Q533">
            <v>5.6843418860808015E-14</v>
          </cell>
          <cell r="R533">
            <v>15.73</v>
          </cell>
          <cell r="T533">
            <v>14.33</v>
          </cell>
          <cell r="V533">
            <v>16.079999999999998</v>
          </cell>
          <cell r="X533">
            <v>300</v>
          </cell>
          <cell r="Y533">
            <v>14.22</v>
          </cell>
          <cell r="Z533">
            <v>14.33</v>
          </cell>
          <cell r="AA533">
            <v>16.100000000000001</v>
          </cell>
          <cell r="AB533">
            <v>16.079999999999998</v>
          </cell>
          <cell r="AD533" t="str">
            <v>Single</v>
          </cell>
          <cell r="AI533">
            <v>0</v>
          </cell>
          <cell r="AJ533" t="str">
            <v>L</v>
          </cell>
        </row>
        <row r="534">
          <cell r="AJ534">
            <v>0</v>
          </cell>
        </row>
        <row r="535">
          <cell r="N535">
            <v>660.00177765827789</v>
          </cell>
          <cell r="AJ535">
            <v>0</v>
          </cell>
        </row>
        <row r="536">
          <cell r="E536">
            <v>243</v>
          </cell>
          <cell r="F536" t="str">
            <v>MH-02/15</v>
          </cell>
          <cell r="G536">
            <v>518300.54</v>
          </cell>
          <cell r="H536">
            <v>2389316.5</v>
          </cell>
          <cell r="I536" t="str">
            <v>Road-MJ02</v>
          </cell>
          <cell r="M536" t="str">
            <v>CP-5 401 206</v>
          </cell>
          <cell r="R536">
            <v>14.73</v>
          </cell>
          <cell r="T536">
            <v>13.104533143107165</v>
          </cell>
          <cell r="V536">
            <v>14.67</v>
          </cell>
          <cell r="AI536">
            <v>0</v>
          </cell>
          <cell r="AJ536">
            <v>0</v>
          </cell>
        </row>
        <row r="537">
          <cell r="AJ537">
            <v>0</v>
          </cell>
        </row>
        <row r="538">
          <cell r="E538">
            <v>244</v>
          </cell>
          <cell r="F538" t="str">
            <v>CB-02/15/1</v>
          </cell>
          <cell r="G538">
            <v>518288.75</v>
          </cell>
          <cell r="H538">
            <v>2389321.31</v>
          </cell>
          <cell r="I538" t="str">
            <v>Road-MJ02</v>
          </cell>
          <cell r="J538">
            <v>-11.789999999979045</v>
          </cell>
          <cell r="K538">
            <v>4.8100000000558794</v>
          </cell>
          <cell r="L538">
            <v>12.733428446417856</v>
          </cell>
          <cell r="M538" t="str">
            <v>CP-5 401 206</v>
          </cell>
          <cell r="N538">
            <v>0</v>
          </cell>
          <cell r="O538">
            <v>12.733428446417856</v>
          </cell>
          <cell r="P538">
            <v>12.733428446417856</v>
          </cell>
          <cell r="Q538">
            <v>0</v>
          </cell>
          <cell r="R538">
            <v>14.63</v>
          </cell>
          <cell r="T538">
            <v>13.13</v>
          </cell>
          <cell r="V538">
            <v>14.67</v>
          </cell>
          <cell r="X538">
            <v>300</v>
          </cell>
          <cell r="Y538">
            <v>13.104533143107165</v>
          </cell>
          <cell r="Z538">
            <v>13.13</v>
          </cell>
          <cell r="AA538">
            <v>14.67</v>
          </cell>
          <cell r="AB538">
            <v>14.67</v>
          </cell>
          <cell r="AD538" t="str">
            <v>Double</v>
          </cell>
          <cell r="AI538" t="str">
            <v>S</v>
          </cell>
          <cell r="AJ538" t="str">
            <v>L</v>
          </cell>
        </row>
        <row r="539">
          <cell r="AJ539">
            <v>0</v>
          </cell>
        </row>
        <row r="540">
          <cell r="N540">
            <v>12.733428446417856</v>
          </cell>
          <cell r="AJ540">
            <v>0</v>
          </cell>
        </row>
        <row r="541">
          <cell r="E541">
            <v>245</v>
          </cell>
          <cell r="F541" t="str">
            <v>MH-02/16</v>
          </cell>
          <cell r="G541">
            <v>518300.54</v>
          </cell>
          <cell r="H541">
            <v>2389316.5</v>
          </cell>
          <cell r="I541" t="str">
            <v>Road-MJ02</v>
          </cell>
          <cell r="M541" t="str">
            <v>CP-5 401 206</v>
          </cell>
          <cell r="R541">
            <v>14.68</v>
          </cell>
          <cell r="T541">
            <v>13.156423053632668</v>
          </cell>
          <cell r="V541">
            <v>14.74</v>
          </cell>
          <cell r="AI541">
            <v>0</v>
          </cell>
          <cell r="AJ541">
            <v>0</v>
          </cell>
        </row>
        <row r="542">
          <cell r="AJ542">
            <v>0</v>
          </cell>
        </row>
        <row r="543">
          <cell r="E543">
            <v>246</v>
          </cell>
          <cell r="F543" t="str">
            <v>CB-02/16/1</v>
          </cell>
          <cell r="G543">
            <v>518310.74</v>
          </cell>
          <cell r="H543">
            <v>2389310.59</v>
          </cell>
          <cell r="I543" t="str">
            <v>Road-MJ02</v>
          </cell>
          <cell r="J543">
            <v>10.200000000011642</v>
          </cell>
          <cell r="K543">
            <v>-5.9100000001490116</v>
          </cell>
          <cell r="L543">
            <v>11.788473183665424</v>
          </cell>
          <cell r="M543" t="str">
            <v>CP-5 401 206</v>
          </cell>
          <cell r="N543">
            <v>0</v>
          </cell>
          <cell r="O543">
            <v>11.788473183665424</v>
          </cell>
          <cell r="P543">
            <v>11.788473183665424</v>
          </cell>
          <cell r="Q543">
            <v>0</v>
          </cell>
          <cell r="R543">
            <v>14.68</v>
          </cell>
          <cell r="T543">
            <v>13.18</v>
          </cell>
          <cell r="V543">
            <v>14.74</v>
          </cell>
          <cell r="X543">
            <v>300</v>
          </cell>
          <cell r="Y543">
            <v>13.156423053632668</v>
          </cell>
          <cell r="Z543">
            <v>13.18</v>
          </cell>
          <cell r="AA543">
            <v>14.74</v>
          </cell>
          <cell r="AB543">
            <v>14.74</v>
          </cell>
          <cell r="AD543" t="str">
            <v>Single</v>
          </cell>
          <cell r="AI543" t="str">
            <v>S</v>
          </cell>
          <cell r="AJ543" t="str">
            <v>L</v>
          </cell>
        </row>
        <row r="544">
          <cell r="AJ544">
            <v>0</v>
          </cell>
        </row>
        <row r="545">
          <cell r="N545">
            <v>11.788473183665424</v>
          </cell>
          <cell r="AJ545">
            <v>0</v>
          </cell>
        </row>
        <row r="546">
          <cell r="E546">
            <v>247</v>
          </cell>
          <cell r="F546" t="str">
            <v>MH-02/16</v>
          </cell>
          <cell r="G546">
            <v>518300.54</v>
          </cell>
          <cell r="H546">
            <v>2389316.5</v>
          </cell>
          <cell r="I546" t="str">
            <v>Road-MJ02</v>
          </cell>
          <cell r="M546" t="str">
            <v>CP-5 401 206</v>
          </cell>
          <cell r="R546">
            <v>14.68</v>
          </cell>
          <cell r="T546">
            <v>13.14603857600123</v>
          </cell>
          <cell r="V546">
            <v>14.74</v>
          </cell>
          <cell r="AI546">
            <v>0</v>
          </cell>
          <cell r="AJ546">
            <v>0</v>
          </cell>
        </row>
        <row r="547">
          <cell r="AJ547">
            <v>0</v>
          </cell>
        </row>
        <row r="548">
          <cell r="E548">
            <v>248</v>
          </cell>
          <cell r="F548" t="str">
            <v>CB-02/16/5</v>
          </cell>
          <cell r="G548">
            <v>518321.55</v>
          </cell>
          <cell r="H548">
            <v>2389322.96</v>
          </cell>
          <cell r="I548" t="str">
            <v>Road-MJ02</v>
          </cell>
          <cell r="J548">
            <v>21.010000000009313</v>
          </cell>
          <cell r="K548">
            <v>6.4599999999627471</v>
          </cell>
          <cell r="L548">
            <v>21.980711999385054</v>
          </cell>
          <cell r="M548" t="str">
            <v>CP-5 401 206</v>
          </cell>
          <cell r="N548">
            <v>0</v>
          </cell>
          <cell r="O548">
            <v>21.980711999385054</v>
          </cell>
          <cell r="P548">
            <v>21.980711999385054</v>
          </cell>
          <cell r="Q548">
            <v>0</v>
          </cell>
          <cell r="R548">
            <v>14.69</v>
          </cell>
          <cell r="T548">
            <v>13.19</v>
          </cell>
          <cell r="V548">
            <v>14.83</v>
          </cell>
          <cell r="X548">
            <v>300</v>
          </cell>
          <cell r="Y548">
            <v>13.14603857600123</v>
          </cell>
          <cell r="Z548">
            <v>13.19</v>
          </cell>
          <cell r="AA548">
            <v>14.74</v>
          </cell>
          <cell r="AB548">
            <v>14.83</v>
          </cell>
          <cell r="AD548" t="str">
            <v>Single</v>
          </cell>
          <cell r="AI548" t="str">
            <v>S</v>
          </cell>
          <cell r="AJ548">
            <v>0</v>
          </cell>
        </row>
        <row r="549">
          <cell r="AJ549">
            <v>0</v>
          </cell>
        </row>
        <row r="550">
          <cell r="E550">
            <v>249</v>
          </cell>
          <cell r="F550" t="str">
            <v>CB-02/16/6</v>
          </cell>
          <cell r="G550">
            <v>518342.72</v>
          </cell>
          <cell r="H550">
            <v>2389316.67</v>
          </cell>
          <cell r="I550" t="str">
            <v>Road-MJ02</v>
          </cell>
          <cell r="J550">
            <v>21.169999999983702</v>
          </cell>
          <cell r="K550">
            <v>-6.2900000000372529</v>
          </cell>
          <cell r="L550">
            <v>22.084677946480873</v>
          </cell>
          <cell r="M550" t="str">
            <v>CP-5 401 206</v>
          </cell>
          <cell r="N550">
            <v>21.980711999385054</v>
          </cell>
          <cell r="O550">
            <v>44.065389945865931</v>
          </cell>
          <cell r="P550">
            <v>22.084677946480877</v>
          </cell>
          <cell r="Q550">
            <v>0</v>
          </cell>
          <cell r="R550">
            <v>14.63</v>
          </cell>
          <cell r="T550">
            <v>13.26</v>
          </cell>
          <cell r="V550">
            <v>14.84</v>
          </cell>
          <cell r="X550">
            <v>300</v>
          </cell>
          <cell r="Y550">
            <v>13.19</v>
          </cell>
          <cell r="Z550">
            <v>13.26</v>
          </cell>
          <cell r="AA550">
            <v>14.83</v>
          </cell>
          <cell r="AB550">
            <v>14.84</v>
          </cell>
          <cell r="AD550" t="str">
            <v>Single</v>
          </cell>
          <cell r="AI550">
            <v>0</v>
          </cell>
          <cell r="AJ550">
            <v>0</v>
          </cell>
        </row>
        <row r="551">
          <cell r="AJ551">
            <v>0</v>
          </cell>
        </row>
        <row r="552">
          <cell r="E552">
            <v>250</v>
          </cell>
          <cell r="F552" t="str">
            <v>CB-02/16/7</v>
          </cell>
          <cell r="G552">
            <v>518364.55</v>
          </cell>
          <cell r="H552">
            <v>2389313.23</v>
          </cell>
          <cell r="I552" t="str">
            <v>Road-MJ02</v>
          </cell>
          <cell r="J552">
            <v>21.830000000016298</v>
          </cell>
          <cell r="K552">
            <v>-3.4399999999441206</v>
          </cell>
          <cell r="L552">
            <v>22.09937781930358</v>
          </cell>
          <cell r="M552" t="str">
            <v>CP-5 401 206</v>
          </cell>
          <cell r="N552">
            <v>44.065389945865931</v>
          </cell>
          <cell r="O552">
            <v>66.164767765169515</v>
          </cell>
          <cell r="P552">
            <v>22.099377819303584</v>
          </cell>
          <cell r="Q552">
            <v>0</v>
          </cell>
          <cell r="R552">
            <v>14.83</v>
          </cell>
          <cell r="T552">
            <v>13.33</v>
          </cell>
          <cell r="V552">
            <v>14.89</v>
          </cell>
          <cell r="X552">
            <v>300</v>
          </cell>
          <cell r="Y552">
            <v>13.26</v>
          </cell>
          <cell r="Z552">
            <v>13.33</v>
          </cell>
          <cell r="AA552">
            <v>14.84</v>
          </cell>
          <cell r="AB552">
            <v>14.89</v>
          </cell>
          <cell r="AD552" t="str">
            <v>Single</v>
          </cell>
          <cell r="AI552">
            <v>0</v>
          </cell>
          <cell r="AJ552" t="str">
            <v>L</v>
          </cell>
        </row>
        <row r="553">
          <cell r="AJ553">
            <v>0</v>
          </cell>
        </row>
        <row r="554">
          <cell r="N554">
            <v>66.164767765169515</v>
          </cell>
          <cell r="AJ554">
            <v>0</v>
          </cell>
        </row>
        <row r="555">
          <cell r="E555">
            <v>251</v>
          </cell>
          <cell r="F555" t="str">
            <v>MH-02/18</v>
          </cell>
          <cell r="G555">
            <v>518344.06</v>
          </cell>
          <cell r="H555">
            <v>2389301.87</v>
          </cell>
          <cell r="I555" t="str">
            <v>Road-MJ02</v>
          </cell>
          <cell r="M555" t="str">
            <v>CP-5 401 206</v>
          </cell>
          <cell r="R555">
            <v>14.61</v>
          </cell>
          <cell r="T555">
            <v>13.289991834444564</v>
          </cell>
          <cell r="V555">
            <v>14.86</v>
          </cell>
          <cell r="AI555">
            <v>0</v>
          </cell>
          <cell r="AJ555">
            <v>0</v>
          </cell>
        </row>
        <row r="556">
          <cell r="AJ556">
            <v>0</v>
          </cell>
        </row>
        <row r="557">
          <cell r="E557">
            <v>252</v>
          </cell>
          <cell r="F557" t="str">
            <v>CB-02/18/1</v>
          </cell>
          <cell r="G557">
            <v>518357.46</v>
          </cell>
          <cell r="H557">
            <v>2389295.12</v>
          </cell>
          <cell r="I557" t="str">
            <v>Road-MJ02</v>
          </cell>
          <cell r="J557">
            <v>13.400000000023283</v>
          </cell>
          <cell r="K557">
            <v>-6.75</v>
          </cell>
          <cell r="L557">
            <v>15.004082777718336</v>
          </cell>
          <cell r="M557" t="str">
            <v>CP-5 401 206</v>
          </cell>
          <cell r="N557">
            <v>0</v>
          </cell>
          <cell r="O557">
            <v>15.004082777718336</v>
          </cell>
          <cell r="P557">
            <v>15.004082777718336</v>
          </cell>
          <cell r="Q557">
            <v>0</v>
          </cell>
          <cell r="R557">
            <v>14.82</v>
          </cell>
          <cell r="T557">
            <v>13.32</v>
          </cell>
          <cell r="V557">
            <v>14.89</v>
          </cell>
          <cell r="X557">
            <v>400</v>
          </cell>
          <cell r="Y557">
            <v>13.289991834444564</v>
          </cell>
          <cell r="Z557">
            <v>13.32</v>
          </cell>
          <cell r="AA557">
            <v>14.86</v>
          </cell>
          <cell r="AB557">
            <v>14.89</v>
          </cell>
          <cell r="AD557" t="str">
            <v>Single</v>
          </cell>
          <cell r="AI557" t="str">
            <v>S</v>
          </cell>
          <cell r="AJ557" t="str">
            <v>L</v>
          </cell>
        </row>
        <row r="558">
          <cell r="AJ558">
            <v>0</v>
          </cell>
        </row>
        <row r="559">
          <cell r="N559">
            <v>15.004082777718336</v>
          </cell>
          <cell r="AJ559">
            <v>0</v>
          </cell>
        </row>
        <row r="560">
          <cell r="E560">
            <v>253</v>
          </cell>
          <cell r="F560" t="str">
            <v>MH-02/20</v>
          </cell>
          <cell r="G560">
            <v>518390.14</v>
          </cell>
          <cell r="H560">
            <v>2389298.64</v>
          </cell>
          <cell r="I560" t="str">
            <v>Road-MJ02</v>
          </cell>
          <cell r="M560" t="str">
            <v>CP-5 401 206</v>
          </cell>
          <cell r="R560">
            <v>14.92</v>
          </cell>
          <cell r="T560">
            <v>11.96</v>
          </cell>
          <cell r="V560">
            <v>14.8</v>
          </cell>
          <cell r="AI560">
            <v>0</v>
          </cell>
          <cell r="AJ560">
            <v>0</v>
          </cell>
        </row>
        <row r="561">
          <cell r="AJ561">
            <v>0</v>
          </cell>
        </row>
        <row r="562">
          <cell r="E562">
            <v>254</v>
          </cell>
          <cell r="F562" t="str">
            <v>CB-02/20/1</v>
          </cell>
          <cell r="G562">
            <v>518390.3</v>
          </cell>
          <cell r="H562">
            <v>2389283.64</v>
          </cell>
          <cell r="I562" t="str">
            <v>Road-MJ04</v>
          </cell>
          <cell r="J562">
            <v>0.15999999997438863</v>
          </cell>
          <cell r="K562">
            <v>-15</v>
          </cell>
          <cell r="L562">
            <v>15.000853309061849</v>
          </cell>
          <cell r="M562" t="str">
            <v>CP-5 401 234</v>
          </cell>
          <cell r="N562">
            <v>0</v>
          </cell>
          <cell r="O562">
            <v>15.000853309061849</v>
          </cell>
          <cell r="P562">
            <v>15.000853309061849</v>
          </cell>
          <cell r="Q562">
            <v>0</v>
          </cell>
          <cell r="R562">
            <v>14.99</v>
          </cell>
          <cell r="T562">
            <v>12.1</v>
          </cell>
          <cell r="V562">
            <v>15.11</v>
          </cell>
          <cell r="X562">
            <v>500</v>
          </cell>
          <cell r="Y562">
            <v>11.96</v>
          </cell>
          <cell r="Z562">
            <v>12.1</v>
          </cell>
          <cell r="AA562">
            <v>14.8</v>
          </cell>
          <cell r="AB562">
            <v>15.11</v>
          </cell>
          <cell r="AD562" t="str">
            <v>Single</v>
          </cell>
          <cell r="AI562" t="str">
            <v>S</v>
          </cell>
          <cell r="AJ562">
            <v>0</v>
          </cell>
        </row>
        <row r="563">
          <cell r="AJ563">
            <v>0</v>
          </cell>
        </row>
        <row r="564">
          <cell r="E564">
            <v>255</v>
          </cell>
          <cell r="F564" t="str">
            <v>CB-02/20/2</v>
          </cell>
          <cell r="G564">
            <v>518390.71</v>
          </cell>
          <cell r="H564">
            <v>2389246.64</v>
          </cell>
          <cell r="I564" t="str">
            <v>Road-MJ04</v>
          </cell>
          <cell r="J564">
            <v>0.41000000003259629</v>
          </cell>
          <cell r="K564">
            <v>-37</v>
          </cell>
          <cell r="L564">
            <v>37.002271551892953</v>
          </cell>
          <cell r="M564" t="str">
            <v>CP-5 401 234</v>
          </cell>
          <cell r="N564">
            <v>15.000853309061849</v>
          </cell>
          <cell r="O564">
            <v>52.003124860954799</v>
          </cell>
          <cell r="P564">
            <v>37.002271551892946</v>
          </cell>
          <cell r="Q564">
            <v>0</v>
          </cell>
          <cell r="R564">
            <v>15.23</v>
          </cell>
          <cell r="T564">
            <v>12.46</v>
          </cell>
          <cell r="V564">
            <v>15.28</v>
          </cell>
          <cell r="X564">
            <v>500</v>
          </cell>
          <cell r="Y564">
            <v>12.1</v>
          </cell>
          <cell r="Z564">
            <v>12.46</v>
          </cell>
          <cell r="AA564">
            <v>15.11</v>
          </cell>
          <cell r="AB564">
            <v>15.28</v>
          </cell>
          <cell r="AD564" t="str">
            <v>Single</v>
          </cell>
          <cell r="AI564">
            <v>0</v>
          </cell>
          <cell r="AJ564">
            <v>0</v>
          </cell>
        </row>
        <row r="565">
          <cell r="AJ565">
            <v>0</v>
          </cell>
        </row>
        <row r="566">
          <cell r="E566">
            <v>256</v>
          </cell>
          <cell r="F566" t="str">
            <v>CB-02/20/3</v>
          </cell>
          <cell r="G566">
            <v>518391.26</v>
          </cell>
          <cell r="H566">
            <v>2389197.64</v>
          </cell>
          <cell r="I566" t="str">
            <v>Road-MJ04</v>
          </cell>
          <cell r="J566">
            <v>0.54999999998835847</v>
          </cell>
          <cell r="K566">
            <v>-49</v>
          </cell>
          <cell r="L566">
            <v>49.003086637476081</v>
          </cell>
          <cell r="M566" t="str">
            <v>CP-5 401 234</v>
          </cell>
          <cell r="N566">
            <v>52.003124860954799</v>
          </cell>
          <cell r="O566">
            <v>101.00621149843087</v>
          </cell>
          <cell r="P566">
            <v>49.003086637476073</v>
          </cell>
          <cell r="Q566">
            <v>0</v>
          </cell>
          <cell r="R566">
            <v>15.94</v>
          </cell>
          <cell r="T566">
            <v>12.95</v>
          </cell>
          <cell r="V566">
            <v>16.010000000000002</v>
          </cell>
          <cell r="X566">
            <v>500</v>
          </cell>
          <cell r="Y566">
            <v>12.46</v>
          </cell>
          <cell r="Z566">
            <v>12.95</v>
          </cell>
          <cell r="AA566">
            <v>15.28</v>
          </cell>
          <cell r="AB566">
            <v>16.010000000000002</v>
          </cell>
          <cell r="AD566" t="str">
            <v>Single</v>
          </cell>
          <cell r="AI566">
            <v>0</v>
          </cell>
          <cell r="AJ566">
            <v>0</v>
          </cell>
        </row>
        <row r="567">
          <cell r="AJ567">
            <v>0</v>
          </cell>
        </row>
        <row r="568">
          <cell r="E568">
            <v>257</v>
          </cell>
          <cell r="F568" t="str">
            <v>CB-02/20/4</v>
          </cell>
          <cell r="G568">
            <v>518391.5</v>
          </cell>
          <cell r="H568">
            <v>2389175.65</v>
          </cell>
          <cell r="I568" t="str">
            <v>Road-MJ04</v>
          </cell>
          <cell r="J568">
            <v>0.23999999999068677</v>
          </cell>
          <cell r="K568">
            <v>-21.990000000223517</v>
          </cell>
          <cell r="L568">
            <v>21.991309647445416</v>
          </cell>
          <cell r="M568" t="str">
            <v>CP-5 401 234</v>
          </cell>
          <cell r="N568">
            <v>101.00621149843087</v>
          </cell>
          <cell r="O568">
            <v>122.99752114587629</v>
          </cell>
          <cell r="P568">
            <v>21.991309647445419</v>
          </cell>
          <cell r="Q568">
            <v>0</v>
          </cell>
          <cell r="R568">
            <v>16.41</v>
          </cell>
          <cell r="T568">
            <v>14.44</v>
          </cell>
          <cell r="V568">
            <v>16.41</v>
          </cell>
          <cell r="X568">
            <v>500</v>
          </cell>
          <cell r="Y568">
            <v>12.95</v>
          </cell>
          <cell r="Z568">
            <v>13.16</v>
          </cell>
          <cell r="AA568">
            <v>16.010000000000002</v>
          </cell>
          <cell r="AB568">
            <v>16.41</v>
          </cell>
          <cell r="AD568" t="str">
            <v>Single</v>
          </cell>
          <cell r="AI568">
            <v>0</v>
          </cell>
          <cell r="AJ568">
            <v>0</v>
          </cell>
        </row>
        <row r="569">
          <cell r="AJ569">
            <v>0</v>
          </cell>
        </row>
        <row r="570">
          <cell r="E570">
            <v>258</v>
          </cell>
          <cell r="F570" t="str">
            <v>CB-02/20/5</v>
          </cell>
          <cell r="G570">
            <v>518392.12</v>
          </cell>
          <cell r="H570">
            <v>2389119.65</v>
          </cell>
          <cell r="I570" t="str">
            <v>Road-MJ04</v>
          </cell>
          <cell r="J570">
            <v>0.61999999999534339</v>
          </cell>
          <cell r="K570">
            <v>-56</v>
          </cell>
          <cell r="L570">
            <v>56.003432037688491</v>
          </cell>
          <cell r="M570" t="str">
            <v>CP-5 401 234</v>
          </cell>
          <cell r="N570">
            <v>122.99752114587629</v>
          </cell>
          <cell r="O570">
            <v>179.00095318356477</v>
          </cell>
          <cell r="P570">
            <v>56.003432037688484</v>
          </cell>
          <cell r="Q570">
            <v>0</v>
          </cell>
          <cell r="R570">
            <v>17.52</v>
          </cell>
          <cell r="T570">
            <v>15.55</v>
          </cell>
          <cell r="V570">
            <v>17.68</v>
          </cell>
          <cell r="X570">
            <v>300</v>
          </cell>
          <cell r="Y570">
            <v>14.44</v>
          </cell>
          <cell r="Z570">
            <v>15.55</v>
          </cell>
          <cell r="AA570">
            <v>16.41</v>
          </cell>
          <cell r="AB570">
            <v>17.68</v>
          </cell>
          <cell r="AD570" t="str">
            <v>Single</v>
          </cell>
          <cell r="AI570">
            <v>0</v>
          </cell>
          <cell r="AJ570">
            <v>0</v>
          </cell>
        </row>
        <row r="571">
          <cell r="AJ571">
            <v>0</v>
          </cell>
        </row>
        <row r="572">
          <cell r="E572">
            <v>259</v>
          </cell>
          <cell r="F572" t="str">
            <v>CB-02/20/6</v>
          </cell>
          <cell r="G572">
            <v>518393.27</v>
          </cell>
          <cell r="H572">
            <v>2389084.67</v>
          </cell>
          <cell r="I572" t="str">
            <v>Road-MJ04</v>
          </cell>
          <cell r="J572">
            <v>1.1500000000232831</v>
          </cell>
          <cell r="K572">
            <v>-34.979999999981374</v>
          </cell>
          <cell r="L572">
            <v>34.998898554079538</v>
          </cell>
          <cell r="M572" t="str">
            <v>CP-5 401 234</v>
          </cell>
          <cell r="N572">
            <v>179.00095318356477</v>
          </cell>
          <cell r="O572">
            <v>213.99985173764432</v>
          </cell>
          <cell r="P572">
            <v>34.998898554079545</v>
          </cell>
          <cell r="Q572">
            <v>0</v>
          </cell>
          <cell r="R572">
            <v>17.7</v>
          </cell>
          <cell r="T572">
            <v>15.67</v>
          </cell>
          <cell r="V572">
            <v>18.059999999999999</v>
          </cell>
          <cell r="X572">
            <v>300</v>
          </cell>
          <cell r="Y572">
            <v>15.55</v>
          </cell>
          <cell r="Z572">
            <v>15.67</v>
          </cell>
          <cell r="AA572">
            <v>17.68</v>
          </cell>
          <cell r="AB572">
            <v>18.059999999999999</v>
          </cell>
          <cell r="AD572" t="str">
            <v>Single</v>
          </cell>
          <cell r="AI572">
            <v>0</v>
          </cell>
          <cell r="AJ572" t="str">
            <v>L</v>
          </cell>
        </row>
        <row r="573">
          <cell r="AJ573">
            <v>0</v>
          </cell>
        </row>
        <row r="574">
          <cell r="N574">
            <v>213.99985173764432</v>
          </cell>
          <cell r="AJ574">
            <v>0</v>
          </cell>
        </row>
        <row r="575">
          <cell r="E575">
            <v>260</v>
          </cell>
          <cell r="F575" t="str">
            <v>CB-02/20/1</v>
          </cell>
          <cell r="G575">
            <v>518390.3</v>
          </cell>
          <cell r="H575">
            <v>2389283.64</v>
          </cell>
          <cell r="I575" t="str">
            <v>Road-MJ04</v>
          </cell>
          <cell r="M575" t="str">
            <v>CP-5 401 234</v>
          </cell>
          <cell r="R575">
            <v>14.99</v>
          </cell>
          <cell r="T575">
            <v>12.161483042695384</v>
          </cell>
          <cell r="V575">
            <v>15.11</v>
          </cell>
          <cell r="AI575">
            <v>0</v>
          </cell>
          <cell r="AJ575">
            <v>0</v>
          </cell>
        </row>
        <row r="576">
          <cell r="AJ576">
            <v>0</v>
          </cell>
        </row>
        <row r="577">
          <cell r="E577">
            <v>261</v>
          </cell>
          <cell r="F577" t="str">
            <v>CB-02/20/1A</v>
          </cell>
          <cell r="G577">
            <v>518371.71</v>
          </cell>
          <cell r="H577">
            <v>2389278.61</v>
          </cell>
          <cell r="I577" t="str">
            <v>Road-MJ04</v>
          </cell>
          <cell r="J577">
            <v>-18.589999999967404</v>
          </cell>
          <cell r="K577">
            <v>-5.0300000002607703</v>
          </cell>
          <cell r="L577">
            <v>19.25847865230822</v>
          </cell>
          <cell r="M577" t="str">
            <v>CP-5 401 234</v>
          </cell>
          <cell r="N577">
            <v>0</v>
          </cell>
          <cell r="O577">
            <v>19.25847865230822</v>
          </cell>
          <cell r="P577">
            <v>19.25847865230822</v>
          </cell>
          <cell r="Q577">
            <v>0</v>
          </cell>
          <cell r="R577">
            <v>15.01</v>
          </cell>
          <cell r="T577">
            <v>12.2</v>
          </cell>
          <cell r="V577">
            <v>15.01</v>
          </cell>
          <cell r="X577">
            <v>300</v>
          </cell>
          <cell r="Y577">
            <v>12.161483042695384</v>
          </cell>
          <cell r="Z577">
            <v>12.2</v>
          </cell>
          <cell r="AA577">
            <v>15.11</v>
          </cell>
          <cell r="AB577">
            <v>15.01</v>
          </cell>
          <cell r="AD577" t="str">
            <v>Single</v>
          </cell>
          <cell r="AI577" t="str">
            <v>S</v>
          </cell>
          <cell r="AJ577" t="str">
            <v>L</v>
          </cell>
        </row>
        <row r="578">
          <cell r="AJ578">
            <v>0</v>
          </cell>
        </row>
        <row r="579">
          <cell r="N579">
            <v>19.25847865230822</v>
          </cell>
          <cell r="AJ579">
            <v>0</v>
          </cell>
        </row>
        <row r="580">
          <cell r="E580">
            <v>262</v>
          </cell>
          <cell r="F580" t="str">
            <v>CB-02/20/2</v>
          </cell>
          <cell r="G580">
            <v>518390.71</v>
          </cell>
          <cell r="H580">
            <v>2389246.64</v>
          </cell>
          <cell r="I580" t="str">
            <v>Road-MJ04</v>
          </cell>
          <cell r="M580" t="str">
            <v>CP-5 401 234</v>
          </cell>
          <cell r="R580">
            <v>15.23</v>
          </cell>
          <cell r="T580">
            <v>12.509018134336261</v>
          </cell>
          <cell r="V580">
            <v>15.28</v>
          </cell>
          <cell r="AI580">
            <v>0</v>
          </cell>
          <cell r="AJ580">
            <v>0</v>
          </cell>
        </row>
        <row r="581">
          <cell r="AJ581">
            <v>0</v>
          </cell>
        </row>
        <row r="582">
          <cell r="E582">
            <v>263</v>
          </cell>
          <cell r="F582" t="str">
            <v>CB-02/20/2A</v>
          </cell>
          <cell r="G582">
            <v>518375.22</v>
          </cell>
          <cell r="H582">
            <v>2389246.4700000002</v>
          </cell>
          <cell r="I582" t="str">
            <v>Road-MJ04</v>
          </cell>
          <cell r="J582">
            <v>-15.490000000048894</v>
          </cell>
          <cell r="K582">
            <v>-0.16999999992549419</v>
          </cell>
          <cell r="L582">
            <v>15.490932831869403</v>
          </cell>
          <cell r="M582" t="str">
            <v>CP-5 401 234</v>
          </cell>
          <cell r="N582">
            <v>0</v>
          </cell>
          <cell r="O582">
            <v>15.490932831869403</v>
          </cell>
          <cell r="P582">
            <v>15.490932831869403</v>
          </cell>
          <cell r="Q582">
            <v>0</v>
          </cell>
          <cell r="R582">
            <v>15.23</v>
          </cell>
          <cell r="T582">
            <v>12.54</v>
          </cell>
          <cell r="V582">
            <v>15.23</v>
          </cell>
          <cell r="X582">
            <v>300</v>
          </cell>
          <cell r="Y582">
            <v>12.509018134336261</v>
          </cell>
          <cell r="Z582">
            <v>12.54</v>
          </cell>
          <cell r="AA582">
            <v>15.28</v>
          </cell>
          <cell r="AB582">
            <v>15.23</v>
          </cell>
          <cell r="AD582" t="str">
            <v>Single</v>
          </cell>
          <cell r="AI582" t="str">
            <v>S</v>
          </cell>
          <cell r="AJ582" t="str">
            <v>L</v>
          </cell>
        </row>
        <row r="583">
          <cell r="AJ583">
            <v>0</v>
          </cell>
        </row>
        <row r="584">
          <cell r="N584">
            <v>15.490932831869403</v>
          </cell>
          <cell r="AJ584">
            <v>0</v>
          </cell>
        </row>
        <row r="585">
          <cell r="E585">
            <v>264</v>
          </cell>
          <cell r="F585" t="str">
            <v>CB-02/20/3</v>
          </cell>
          <cell r="G585">
            <v>518391.26</v>
          </cell>
          <cell r="H585">
            <v>2389197.64</v>
          </cell>
          <cell r="I585" t="str">
            <v>Road-MJ04</v>
          </cell>
          <cell r="M585" t="str">
            <v>CP-5 401 234</v>
          </cell>
          <cell r="R585">
            <v>15.94</v>
          </cell>
          <cell r="T585">
            <v>13.208998135539941</v>
          </cell>
          <cell r="V585">
            <v>16.010000000000002</v>
          </cell>
          <cell r="AI585">
            <v>0</v>
          </cell>
          <cell r="AJ585">
            <v>0</v>
          </cell>
        </row>
        <row r="586">
          <cell r="AJ586">
            <v>0</v>
          </cell>
        </row>
        <row r="587">
          <cell r="E587">
            <v>265</v>
          </cell>
          <cell r="F587" t="str">
            <v>CB-02/20/3A</v>
          </cell>
          <cell r="G587">
            <v>518375.76</v>
          </cell>
          <cell r="H587">
            <v>2389197.4700000002</v>
          </cell>
          <cell r="I587" t="str">
            <v>Road-MJ04</v>
          </cell>
          <cell r="J587">
            <v>-15.5</v>
          </cell>
          <cell r="K587">
            <v>-0.16999999992549419</v>
          </cell>
          <cell r="L587">
            <v>15.500932230029736</v>
          </cell>
          <cell r="M587" t="str">
            <v>CP-5 401 234</v>
          </cell>
          <cell r="N587">
            <v>0</v>
          </cell>
          <cell r="O587">
            <v>15.500932230029736</v>
          </cell>
          <cell r="P587">
            <v>15.500932230029736</v>
          </cell>
          <cell r="Q587">
            <v>0</v>
          </cell>
          <cell r="R587">
            <v>16.41</v>
          </cell>
          <cell r="T587">
            <v>13.24</v>
          </cell>
          <cell r="V587">
            <v>16.41</v>
          </cell>
          <cell r="X587">
            <v>300</v>
          </cell>
          <cell r="Y587">
            <v>13.208998135539941</v>
          </cell>
          <cell r="Z587">
            <v>13.24</v>
          </cell>
          <cell r="AA587">
            <v>16.010000000000002</v>
          </cell>
          <cell r="AB587">
            <v>16.41</v>
          </cell>
          <cell r="AD587" t="str">
            <v>Single</v>
          </cell>
          <cell r="AI587" t="str">
            <v>S</v>
          </cell>
          <cell r="AJ587" t="str">
            <v>L</v>
          </cell>
        </row>
        <row r="588">
          <cell r="AJ588">
            <v>0</v>
          </cell>
        </row>
        <row r="589">
          <cell r="N589">
            <v>15.500932230029736</v>
          </cell>
          <cell r="AJ589">
            <v>0</v>
          </cell>
        </row>
        <row r="590">
          <cell r="E590">
            <v>266</v>
          </cell>
          <cell r="F590" t="str">
            <v>CB-02/20/4</v>
          </cell>
          <cell r="G590">
            <v>518391.5</v>
          </cell>
          <cell r="H590">
            <v>2389175.65</v>
          </cell>
          <cell r="I590" t="str">
            <v>Road-MJ04</v>
          </cell>
          <cell r="R590">
            <v>16.41</v>
          </cell>
          <cell r="T590">
            <v>13.89</v>
          </cell>
          <cell r="V590">
            <v>16.41</v>
          </cell>
          <cell r="AI590">
            <v>0</v>
          </cell>
          <cell r="AJ590">
            <v>0</v>
          </cell>
        </row>
        <row r="591">
          <cell r="AJ591">
            <v>0</v>
          </cell>
        </row>
        <row r="592">
          <cell r="E592">
            <v>267</v>
          </cell>
          <cell r="F592" t="str">
            <v>CB-02/20/4/1</v>
          </cell>
          <cell r="G592">
            <v>518376.79</v>
          </cell>
          <cell r="H592">
            <v>2389176.37</v>
          </cell>
          <cell r="I592" t="str">
            <v>Road-MN41</v>
          </cell>
          <cell r="J592">
            <v>-14.710000000020955</v>
          </cell>
          <cell r="K592">
            <v>0.72000000020489097</v>
          </cell>
          <cell r="L592">
            <v>14.727610125234559</v>
          </cell>
          <cell r="M592" t="str">
            <v>CP-5 401 235</v>
          </cell>
          <cell r="N592">
            <v>0</v>
          </cell>
          <cell r="O592">
            <v>14.727610125234559</v>
          </cell>
          <cell r="P592">
            <v>14.727610125234559</v>
          </cell>
          <cell r="Q592">
            <v>0</v>
          </cell>
          <cell r="R592">
            <v>16.27</v>
          </cell>
          <cell r="T592">
            <v>14.11</v>
          </cell>
          <cell r="V592">
            <v>16.079999999999998</v>
          </cell>
          <cell r="X592">
            <v>300</v>
          </cell>
          <cell r="Y592">
            <v>13.89</v>
          </cell>
          <cell r="Z592">
            <v>14.11</v>
          </cell>
          <cell r="AA592">
            <v>16.41</v>
          </cell>
          <cell r="AB592">
            <v>16.079999999999998</v>
          </cell>
          <cell r="AD592" t="str">
            <v>Single</v>
          </cell>
          <cell r="AI592" t="str">
            <v>S</v>
          </cell>
          <cell r="AJ592">
            <v>0</v>
          </cell>
        </row>
        <row r="593">
          <cell r="AJ593">
            <v>0</v>
          </cell>
        </row>
        <row r="594">
          <cell r="E594">
            <v>268</v>
          </cell>
          <cell r="F594" t="str">
            <v>CB-02/20/4/2</v>
          </cell>
          <cell r="G594">
            <v>518365.81</v>
          </cell>
          <cell r="H594">
            <v>2389176.9500000002</v>
          </cell>
          <cell r="I594" t="str">
            <v>Road-MN41</v>
          </cell>
          <cell r="J594">
            <v>-10.979999999981374</v>
          </cell>
          <cell r="K594">
            <v>0.58000000007450581</v>
          </cell>
          <cell r="L594">
            <v>10.995308090257289</v>
          </cell>
          <cell r="M594" t="str">
            <v>CP-5 401 235</v>
          </cell>
          <cell r="N594">
            <v>14.727610125234559</v>
          </cell>
          <cell r="O594">
            <v>25.722918215491848</v>
          </cell>
          <cell r="P594">
            <v>10.995308090257289</v>
          </cell>
          <cell r="Q594">
            <v>0</v>
          </cell>
          <cell r="R594">
            <v>16.2</v>
          </cell>
          <cell r="T594">
            <v>14.22</v>
          </cell>
          <cell r="V594">
            <v>16.27</v>
          </cell>
          <cell r="X594">
            <v>300</v>
          </cell>
          <cell r="Y594">
            <v>14.11</v>
          </cell>
          <cell r="Z594">
            <v>14.22</v>
          </cell>
          <cell r="AA594">
            <v>16.079999999999998</v>
          </cell>
          <cell r="AB594">
            <v>16.27</v>
          </cell>
          <cell r="AD594" t="str">
            <v>Single</v>
          </cell>
          <cell r="AI594">
            <v>0</v>
          </cell>
          <cell r="AJ594">
            <v>0</v>
          </cell>
        </row>
        <row r="595">
          <cell r="AJ595">
            <v>0</v>
          </cell>
        </row>
        <row r="596">
          <cell r="E596">
            <v>269</v>
          </cell>
          <cell r="F596" t="str">
            <v>CB-02/20/4/3</v>
          </cell>
          <cell r="G596">
            <v>518350.82</v>
          </cell>
          <cell r="H596">
            <v>2389176.4</v>
          </cell>
          <cell r="I596" t="str">
            <v>Road-MN41</v>
          </cell>
          <cell r="J596">
            <v>-14.989999999990687</v>
          </cell>
          <cell r="K596">
            <v>-0.55000000027939677</v>
          </cell>
          <cell r="L596">
            <v>15.000086666417234</v>
          </cell>
          <cell r="M596" t="str">
            <v>CP-5 401 235</v>
          </cell>
          <cell r="N596">
            <v>25.722918215491848</v>
          </cell>
          <cell r="O596">
            <v>40.723004881909084</v>
          </cell>
          <cell r="P596">
            <v>15.000086666417236</v>
          </cell>
          <cell r="Q596">
            <v>0</v>
          </cell>
          <cell r="R596">
            <v>16.149999999999999</v>
          </cell>
          <cell r="T596">
            <v>14.37</v>
          </cell>
          <cell r="V596">
            <v>16.27</v>
          </cell>
          <cell r="X596">
            <v>300</v>
          </cell>
          <cell r="Y596">
            <v>14.22</v>
          </cell>
          <cell r="Z596">
            <v>14.37</v>
          </cell>
          <cell r="AA596">
            <v>16.27</v>
          </cell>
          <cell r="AB596">
            <v>16.27</v>
          </cell>
          <cell r="AD596" t="str">
            <v>Single</v>
          </cell>
          <cell r="AI596">
            <v>0</v>
          </cell>
          <cell r="AJ596">
            <v>0</v>
          </cell>
        </row>
        <row r="597">
          <cell r="AJ597">
            <v>0</v>
          </cell>
        </row>
        <row r="598">
          <cell r="E598">
            <v>270</v>
          </cell>
          <cell r="F598" t="str">
            <v>CB-02/20/4/4</v>
          </cell>
          <cell r="G598">
            <v>518335.13</v>
          </cell>
          <cell r="H598">
            <v>2389173.2799999998</v>
          </cell>
          <cell r="I598" t="str">
            <v>Road-MN41</v>
          </cell>
          <cell r="J598">
            <v>-15.690000000002328</v>
          </cell>
          <cell r="K598">
            <v>-3.1200000001117587</v>
          </cell>
          <cell r="L598">
            <v>15.99720288052791</v>
          </cell>
          <cell r="M598" t="str">
            <v>CP-5 401 235</v>
          </cell>
          <cell r="N598">
            <v>40.723004881909084</v>
          </cell>
          <cell r="O598">
            <v>56.720207762436992</v>
          </cell>
          <cell r="P598">
            <v>15.997202880527908</v>
          </cell>
          <cell r="Q598">
            <v>0</v>
          </cell>
          <cell r="R598">
            <v>16.12</v>
          </cell>
          <cell r="T598">
            <v>14.49</v>
          </cell>
          <cell r="V598">
            <v>16.190000000000001</v>
          </cell>
          <cell r="X598">
            <v>300</v>
          </cell>
          <cell r="Y598">
            <v>14.37</v>
          </cell>
          <cell r="Z598">
            <v>14.49</v>
          </cell>
          <cell r="AA598">
            <v>16.27</v>
          </cell>
          <cell r="AB598">
            <v>16.190000000000001</v>
          </cell>
          <cell r="AD598" t="str">
            <v>Double</v>
          </cell>
          <cell r="AI598">
            <v>0</v>
          </cell>
          <cell r="AJ598">
            <v>0</v>
          </cell>
        </row>
        <row r="599">
          <cell r="AJ599">
            <v>0</v>
          </cell>
        </row>
        <row r="600">
          <cell r="E600">
            <v>271</v>
          </cell>
          <cell r="F600" t="str">
            <v>CB-02/20/4/5</v>
          </cell>
          <cell r="G600">
            <v>518304.35</v>
          </cell>
          <cell r="H600">
            <v>2389161.37</v>
          </cell>
          <cell r="I600" t="str">
            <v>Road-MN41</v>
          </cell>
          <cell r="J600">
            <v>-30.78000000002794</v>
          </cell>
          <cell r="K600">
            <v>-11.90999999968335</v>
          </cell>
          <cell r="L600">
            <v>33.003886134729306</v>
          </cell>
          <cell r="M600" t="str">
            <v>CP-5 401 235</v>
          </cell>
          <cell r="N600">
            <v>56.720207762436992</v>
          </cell>
          <cell r="O600">
            <v>89.724093897166298</v>
          </cell>
          <cell r="P600">
            <v>33.003886134729306</v>
          </cell>
          <cell r="Q600">
            <v>0</v>
          </cell>
          <cell r="R600">
            <v>16.2</v>
          </cell>
          <cell r="T600">
            <v>14.65</v>
          </cell>
          <cell r="V600">
            <v>16</v>
          </cell>
          <cell r="X600">
            <v>300</v>
          </cell>
          <cell r="Y600">
            <v>14.49</v>
          </cell>
          <cell r="Z600">
            <v>14.65</v>
          </cell>
          <cell r="AA600">
            <v>16.190000000000001</v>
          </cell>
          <cell r="AB600">
            <v>16</v>
          </cell>
          <cell r="AD600" t="str">
            <v>Single</v>
          </cell>
          <cell r="AI600">
            <v>0</v>
          </cell>
          <cell r="AJ600">
            <v>0</v>
          </cell>
        </row>
        <row r="601">
          <cell r="AJ601">
            <v>0</v>
          </cell>
        </row>
        <row r="602">
          <cell r="E602">
            <v>272</v>
          </cell>
          <cell r="F602" t="str">
            <v>CB-02/20/4/6</v>
          </cell>
          <cell r="G602">
            <v>518270.06</v>
          </cell>
          <cell r="H602">
            <v>2389147.48</v>
          </cell>
          <cell r="I602" t="str">
            <v>Road-MN41</v>
          </cell>
          <cell r="J602">
            <v>-34.289999999979045</v>
          </cell>
          <cell r="K602">
            <v>-13.890000000130385</v>
          </cell>
          <cell r="L602">
            <v>36.996434963414849</v>
          </cell>
          <cell r="M602" t="str">
            <v>CP-5 401 235</v>
          </cell>
          <cell r="N602">
            <v>89.724093897166298</v>
          </cell>
          <cell r="O602">
            <v>126.72052886058114</v>
          </cell>
          <cell r="P602">
            <v>36.996434963414842</v>
          </cell>
          <cell r="Q602">
            <v>0</v>
          </cell>
          <cell r="R602">
            <v>16.309999999999999</v>
          </cell>
          <cell r="T602">
            <v>14.76</v>
          </cell>
          <cell r="V602">
            <v>16.39</v>
          </cell>
          <cell r="X602">
            <v>300</v>
          </cell>
          <cell r="Y602">
            <v>14.65</v>
          </cell>
          <cell r="Z602">
            <v>14.76</v>
          </cell>
          <cell r="AA602">
            <v>16</v>
          </cell>
          <cell r="AB602">
            <v>16.39</v>
          </cell>
          <cell r="AD602" t="str">
            <v>Single</v>
          </cell>
          <cell r="AI602">
            <v>0</v>
          </cell>
          <cell r="AJ602">
            <v>0</v>
          </cell>
        </row>
        <row r="603">
          <cell r="AJ603">
            <v>0</v>
          </cell>
        </row>
        <row r="604">
          <cell r="E604">
            <v>273</v>
          </cell>
          <cell r="F604" t="str">
            <v>CB-02/20/4/6A</v>
          </cell>
          <cell r="G604">
            <v>518251.32</v>
          </cell>
          <cell r="H604">
            <v>2389140.5</v>
          </cell>
          <cell r="I604" t="str">
            <v>Road-MN41</v>
          </cell>
          <cell r="J604">
            <v>-18.739999999990687</v>
          </cell>
          <cell r="K604">
            <v>-6.9799999999813735</v>
          </cell>
          <cell r="L604">
            <v>19.997699867719561</v>
          </cell>
          <cell r="M604" t="str">
            <v>CP-5 401 235</v>
          </cell>
          <cell r="N604">
            <v>126.72052886058114</v>
          </cell>
          <cell r="O604">
            <v>146.71822872830069</v>
          </cell>
          <cell r="P604">
            <v>19.997699867719547</v>
          </cell>
          <cell r="Q604">
            <v>0</v>
          </cell>
          <cell r="R604">
            <v>16.37</v>
          </cell>
          <cell r="T604">
            <v>14.8</v>
          </cell>
          <cell r="V604">
            <v>16.29</v>
          </cell>
          <cell r="X604">
            <v>300</v>
          </cell>
          <cell r="Y604">
            <v>14.76</v>
          </cell>
          <cell r="Z604">
            <v>14.8</v>
          </cell>
          <cell r="AA604">
            <v>16.39</v>
          </cell>
          <cell r="AB604">
            <v>16.29</v>
          </cell>
          <cell r="AD604" t="str">
            <v>Single</v>
          </cell>
          <cell r="AI604">
            <v>0</v>
          </cell>
          <cell r="AJ604">
            <v>0</v>
          </cell>
        </row>
        <row r="605">
          <cell r="AJ605">
            <v>0</v>
          </cell>
        </row>
        <row r="606">
          <cell r="E606">
            <v>274</v>
          </cell>
          <cell r="F606" t="str">
            <v>CB-02/20/4/7</v>
          </cell>
          <cell r="G606">
            <v>518208.77</v>
          </cell>
          <cell r="H606">
            <v>2389125.83</v>
          </cell>
          <cell r="I606" t="str">
            <v>Road-MN41</v>
          </cell>
          <cell r="J606">
            <v>-42.549999999988358</v>
          </cell>
          <cell r="K606">
            <v>-14.669999999925494</v>
          </cell>
          <cell r="L606">
            <v>45.007903750306163</v>
          </cell>
          <cell r="M606" t="str">
            <v>CP-5 401 235</v>
          </cell>
          <cell r="N606">
            <v>146.71822872830069</v>
          </cell>
          <cell r="O606">
            <v>191.72613247860684</v>
          </cell>
          <cell r="P606">
            <v>45.007903750306156</v>
          </cell>
          <cell r="Q606">
            <v>0</v>
          </cell>
          <cell r="R606">
            <v>16.29</v>
          </cell>
          <cell r="T606">
            <v>14.89</v>
          </cell>
          <cell r="V606">
            <v>16.25</v>
          </cell>
          <cell r="X606">
            <v>300</v>
          </cell>
          <cell r="Y606">
            <v>14.8</v>
          </cell>
          <cell r="Z606">
            <v>14.89</v>
          </cell>
          <cell r="AA606">
            <v>16.29</v>
          </cell>
          <cell r="AB606">
            <v>16.25</v>
          </cell>
          <cell r="AD606" t="str">
            <v>Single</v>
          </cell>
          <cell r="AI606">
            <v>0</v>
          </cell>
          <cell r="AJ606" t="str">
            <v>L</v>
          </cell>
        </row>
        <row r="607">
          <cell r="AJ607">
            <v>0</v>
          </cell>
        </row>
        <row r="608">
          <cell r="N608">
            <v>191.72613247860684</v>
          </cell>
          <cell r="AJ608">
            <v>0</v>
          </cell>
        </row>
        <row r="609">
          <cell r="E609">
            <v>275</v>
          </cell>
          <cell r="F609" t="str">
            <v>CB-02/20/5</v>
          </cell>
          <cell r="G609">
            <v>518392.12</v>
          </cell>
          <cell r="H609">
            <v>2389119.65</v>
          </cell>
          <cell r="I609" t="str">
            <v>Road-MJ04</v>
          </cell>
          <cell r="M609" t="str">
            <v>CP-5 401 234</v>
          </cell>
          <cell r="R609">
            <v>17.52</v>
          </cell>
          <cell r="T609">
            <v>15.549018134336377</v>
          </cell>
          <cell r="V609">
            <v>17.68</v>
          </cell>
          <cell r="AI609">
            <v>0</v>
          </cell>
          <cell r="AJ609">
            <v>0</v>
          </cell>
        </row>
        <row r="610">
          <cell r="AJ610">
            <v>0</v>
          </cell>
        </row>
        <row r="611">
          <cell r="E611">
            <v>276</v>
          </cell>
          <cell r="F611" t="str">
            <v>CB-02/20/5A</v>
          </cell>
          <cell r="G611">
            <v>518376.63</v>
          </cell>
          <cell r="H611">
            <v>2389119.48</v>
          </cell>
          <cell r="I611" t="str">
            <v>Road-MJ04</v>
          </cell>
          <cell r="J611">
            <v>-15.489999999990687</v>
          </cell>
          <cell r="K611">
            <v>-0.16999999992549419</v>
          </cell>
          <cell r="L611">
            <v>15.490932831811199</v>
          </cell>
          <cell r="M611" t="str">
            <v>CP-5 401 234</v>
          </cell>
          <cell r="N611">
            <v>0</v>
          </cell>
          <cell r="O611">
            <v>15.490932831811199</v>
          </cell>
          <cell r="P611">
            <v>15.490932831811199</v>
          </cell>
          <cell r="Q611">
            <v>0</v>
          </cell>
          <cell r="R611">
            <v>17.52</v>
          </cell>
          <cell r="T611">
            <v>15.58</v>
          </cell>
          <cell r="V611">
            <v>17.68</v>
          </cell>
          <cell r="X611">
            <v>300</v>
          </cell>
          <cell r="Y611">
            <v>15.549018134336377</v>
          </cell>
          <cell r="Z611">
            <v>15.58</v>
          </cell>
          <cell r="AA611">
            <v>17.68</v>
          </cell>
          <cell r="AB611">
            <v>17.68</v>
          </cell>
          <cell r="AD611" t="str">
            <v>Single</v>
          </cell>
          <cell r="AI611" t="str">
            <v>S</v>
          </cell>
          <cell r="AJ611" t="str">
            <v>L</v>
          </cell>
        </row>
        <row r="612">
          <cell r="AJ612">
            <v>0</v>
          </cell>
        </row>
        <row r="613">
          <cell r="N613">
            <v>15.490932831811199</v>
          </cell>
          <cell r="AJ613">
            <v>0</v>
          </cell>
        </row>
        <row r="614">
          <cell r="E614">
            <v>277</v>
          </cell>
          <cell r="F614" t="str">
            <v>CB-02/20/6</v>
          </cell>
          <cell r="G614">
            <v>518393.27</v>
          </cell>
          <cell r="H614">
            <v>2389084.67</v>
          </cell>
          <cell r="I614" t="str">
            <v>Road-MJ04</v>
          </cell>
          <cell r="M614" t="str">
            <v>CP-5 401 234</v>
          </cell>
          <cell r="R614">
            <v>17.7</v>
          </cell>
          <cell r="T614">
            <v>15.658727743925338</v>
          </cell>
          <cell r="V614">
            <v>18.059999999999999</v>
          </cell>
          <cell r="AI614">
            <v>0</v>
          </cell>
          <cell r="AJ614">
            <v>0</v>
          </cell>
        </row>
        <row r="615">
          <cell r="AJ615">
            <v>0</v>
          </cell>
        </row>
        <row r="616">
          <cell r="E616">
            <v>278</v>
          </cell>
          <cell r="F616" t="str">
            <v>CB-02/20/6A</v>
          </cell>
          <cell r="G616">
            <v>518377.65</v>
          </cell>
          <cell r="H616">
            <v>2389083.96</v>
          </cell>
          <cell r="I616" t="str">
            <v>Road-MJ04</v>
          </cell>
          <cell r="J616">
            <v>-15.619999999995343</v>
          </cell>
          <cell r="K616">
            <v>-0.7099999999627471</v>
          </cell>
          <cell r="L616">
            <v>15.636128037330778</v>
          </cell>
          <cell r="M616" t="str">
            <v>CP-5 401 234</v>
          </cell>
          <cell r="N616">
            <v>0</v>
          </cell>
          <cell r="O616">
            <v>15.636128037330778</v>
          </cell>
          <cell r="P616">
            <v>15.636128037330778</v>
          </cell>
          <cell r="Q616">
            <v>0</v>
          </cell>
          <cell r="R616">
            <v>17.7</v>
          </cell>
          <cell r="T616">
            <v>15.69</v>
          </cell>
          <cell r="V616">
            <v>18.059999999999999</v>
          </cell>
          <cell r="X616">
            <v>300</v>
          </cell>
          <cell r="Y616">
            <v>15.658727743925338</v>
          </cell>
          <cell r="Z616">
            <v>15.69</v>
          </cell>
          <cell r="AA616">
            <v>18.059999999999999</v>
          </cell>
          <cell r="AB616">
            <v>18.059999999999999</v>
          </cell>
          <cell r="AD616" t="str">
            <v>Single</v>
          </cell>
          <cell r="AI616" t="str">
            <v>S</v>
          </cell>
          <cell r="AJ616" t="str">
            <v>L</v>
          </cell>
        </row>
        <row r="617">
          <cell r="AJ617">
            <v>0</v>
          </cell>
        </row>
        <row r="618">
          <cell r="N618">
            <v>15.636128037330778</v>
          </cell>
          <cell r="AJ618">
            <v>0</v>
          </cell>
        </row>
        <row r="619">
          <cell r="E619">
            <v>279</v>
          </cell>
          <cell r="F619" t="str">
            <v>MH-02/21</v>
          </cell>
          <cell r="G619">
            <v>518412.48</v>
          </cell>
          <cell r="H619">
            <v>2389301.3199999998</v>
          </cell>
          <cell r="I619" t="str">
            <v>Road-MJ02</v>
          </cell>
          <cell r="M619" t="str">
            <v>CP-5 401 206</v>
          </cell>
          <cell r="R619">
            <v>14.94</v>
          </cell>
          <cell r="T619">
            <v>13.428364983885205</v>
          </cell>
          <cell r="V619">
            <v>14.83</v>
          </cell>
          <cell r="AI619">
            <v>0</v>
          </cell>
          <cell r="AJ619">
            <v>0</v>
          </cell>
        </row>
        <row r="620">
          <cell r="AJ620">
            <v>0</v>
          </cell>
        </row>
        <row r="621">
          <cell r="E621">
            <v>280</v>
          </cell>
          <cell r="F621" t="str">
            <v>CB-02/21/1</v>
          </cell>
          <cell r="G621">
            <v>518408.83</v>
          </cell>
          <cell r="H621">
            <v>2389296.79</v>
          </cell>
          <cell r="I621" t="str">
            <v>Road-MJ02</v>
          </cell>
          <cell r="J621">
            <v>-3.6499999999650754</v>
          </cell>
          <cell r="K621">
            <v>-4.529999999795109</v>
          </cell>
          <cell r="L621">
            <v>5.8175080573978359</v>
          </cell>
          <cell r="M621" t="str">
            <v>CP-5 401 206</v>
          </cell>
          <cell r="N621">
            <v>0</v>
          </cell>
          <cell r="O621">
            <v>5.8175080573978359</v>
          </cell>
          <cell r="P621">
            <v>5.8175080573978359</v>
          </cell>
          <cell r="Q621">
            <v>0</v>
          </cell>
          <cell r="R621">
            <v>14.94</v>
          </cell>
          <cell r="T621">
            <v>13.44</v>
          </cell>
          <cell r="V621">
            <v>14.87</v>
          </cell>
          <cell r="X621">
            <v>300</v>
          </cell>
          <cell r="Y621">
            <v>13.428364983885205</v>
          </cell>
          <cell r="Z621">
            <v>13.44</v>
          </cell>
          <cell r="AA621">
            <v>14.83</v>
          </cell>
          <cell r="AB621">
            <v>14.87</v>
          </cell>
          <cell r="AD621" t="str">
            <v>Single</v>
          </cell>
          <cell r="AI621" t="str">
            <v>S</v>
          </cell>
          <cell r="AJ621" t="str">
            <v>L</v>
          </cell>
        </row>
        <row r="622">
          <cell r="AJ622">
            <v>0</v>
          </cell>
        </row>
        <row r="623">
          <cell r="N623">
            <v>5.8175080573978359</v>
          </cell>
          <cell r="AJ623">
            <v>0</v>
          </cell>
        </row>
        <row r="624">
          <cell r="E624">
            <v>281</v>
          </cell>
          <cell r="F624" t="str">
            <v>MH-02/21</v>
          </cell>
          <cell r="G624">
            <v>518412.48</v>
          </cell>
          <cell r="H624">
            <v>2389301.3199999998</v>
          </cell>
          <cell r="I624" t="str">
            <v>Road-MJ02</v>
          </cell>
          <cell r="M624" t="str">
            <v>CP-5 401 206</v>
          </cell>
          <cell r="R624">
            <v>14.94</v>
          </cell>
          <cell r="T624">
            <v>13.26799000792581</v>
          </cell>
          <cell r="V624">
            <v>14.83</v>
          </cell>
          <cell r="AI624">
            <v>0</v>
          </cell>
          <cell r="AJ624">
            <v>0</v>
          </cell>
        </row>
        <row r="625">
          <cell r="AJ625">
            <v>0</v>
          </cell>
        </row>
        <row r="626">
          <cell r="E626">
            <v>282</v>
          </cell>
          <cell r="F626" t="str">
            <v>CB-02/21/1/1</v>
          </cell>
          <cell r="G626">
            <v>518452.89</v>
          </cell>
          <cell r="H626">
            <v>2389308.2799999998</v>
          </cell>
          <cell r="I626" t="str">
            <v>Road-MJ02</v>
          </cell>
          <cell r="J626">
            <v>40.410000000032596</v>
          </cell>
          <cell r="K626">
            <v>6.9599999999627471</v>
          </cell>
          <cell r="L626">
            <v>41.004996037094259</v>
          </cell>
          <cell r="M626" t="str">
            <v>CP-5 401 206</v>
          </cell>
          <cell r="N626">
            <v>0</v>
          </cell>
          <cell r="O626">
            <v>41.004996037094259</v>
          </cell>
          <cell r="P626">
            <v>41.004996037094259</v>
          </cell>
          <cell r="Q626">
            <v>0</v>
          </cell>
          <cell r="R626">
            <v>14.85</v>
          </cell>
          <cell r="T626">
            <v>13.35</v>
          </cell>
          <cell r="V626">
            <v>14.84</v>
          </cell>
          <cell r="X626">
            <v>300</v>
          </cell>
          <cell r="Y626">
            <v>13.26799000792581</v>
          </cell>
          <cell r="Z626">
            <v>13.35</v>
          </cell>
          <cell r="AA626">
            <v>14.83</v>
          </cell>
          <cell r="AB626">
            <v>14.84</v>
          </cell>
          <cell r="AD626" t="str">
            <v>Single</v>
          </cell>
          <cell r="AI626" t="str">
            <v>S</v>
          </cell>
          <cell r="AJ626" t="str">
            <v>L</v>
          </cell>
        </row>
        <row r="627">
          <cell r="AJ627">
            <v>0</v>
          </cell>
        </row>
        <row r="628">
          <cell r="N628">
            <v>41.004996037094259</v>
          </cell>
          <cell r="AJ628">
            <v>0</v>
          </cell>
        </row>
        <row r="629">
          <cell r="E629">
            <v>283</v>
          </cell>
          <cell r="F629" t="str">
            <v>MH-02/21</v>
          </cell>
          <cell r="G629">
            <v>518412.48</v>
          </cell>
          <cell r="H629">
            <v>2389301.3199999998</v>
          </cell>
          <cell r="I629" t="str">
            <v>Road-MJ02</v>
          </cell>
          <cell r="M629" t="str">
            <v>CP-5 401 206</v>
          </cell>
          <cell r="R629">
            <v>14.94</v>
          </cell>
          <cell r="T629">
            <v>13.050893162315404</v>
          </cell>
          <cell r="V629">
            <v>14.83</v>
          </cell>
          <cell r="AI629">
            <v>0</v>
          </cell>
          <cell r="AJ629">
            <v>0</v>
          </cell>
        </row>
        <row r="630">
          <cell r="AJ630">
            <v>0</v>
          </cell>
        </row>
        <row r="631">
          <cell r="E631">
            <v>284</v>
          </cell>
          <cell r="F631" t="str">
            <v>CB-02/21/2</v>
          </cell>
          <cell r="G631">
            <v>518411.02</v>
          </cell>
          <cell r="H631">
            <v>2389315.7999999998</v>
          </cell>
          <cell r="I631" t="str">
            <v>Road-MJ02</v>
          </cell>
          <cell r="J631">
            <v>-1.4599999999627471</v>
          </cell>
          <cell r="K631">
            <v>14.479999999981374</v>
          </cell>
          <cell r="L631">
            <v>14.553418842297908</v>
          </cell>
          <cell r="M631" t="str">
            <v>CP-5 401 206</v>
          </cell>
          <cell r="N631">
            <v>0</v>
          </cell>
          <cell r="O631">
            <v>14.553418842297908</v>
          </cell>
          <cell r="P631">
            <v>14.553418842297908</v>
          </cell>
          <cell r="Q631">
            <v>0</v>
          </cell>
          <cell r="R631">
            <v>14.93</v>
          </cell>
          <cell r="T631">
            <v>13.08</v>
          </cell>
          <cell r="V631">
            <v>14.8</v>
          </cell>
          <cell r="X631">
            <v>300</v>
          </cell>
          <cell r="Y631">
            <v>13.050893162315404</v>
          </cell>
          <cell r="Z631">
            <v>13.08</v>
          </cell>
          <cell r="AA631">
            <v>14.83</v>
          </cell>
          <cell r="AB631">
            <v>14.8</v>
          </cell>
          <cell r="AD631" t="str">
            <v>Single</v>
          </cell>
          <cell r="AI631" t="str">
            <v>S</v>
          </cell>
          <cell r="AJ631">
            <v>0</v>
          </cell>
        </row>
        <row r="632">
          <cell r="AJ632">
            <v>0</v>
          </cell>
        </row>
        <row r="633">
          <cell r="E633">
            <v>285</v>
          </cell>
          <cell r="F633" t="str">
            <v>CB-02/21/3</v>
          </cell>
          <cell r="G633">
            <v>518450.21600000001</v>
          </cell>
          <cell r="H633">
            <v>2389323.7570000002</v>
          </cell>
          <cell r="I633" t="str">
            <v>Road-MJ02</v>
          </cell>
          <cell r="J633">
            <v>39.195999999996275</v>
          </cell>
          <cell r="K633">
            <v>7.9570000004023314</v>
          </cell>
          <cell r="L633">
            <v>39.995503059795496</v>
          </cell>
          <cell r="M633" t="str">
            <v>CP-5 401 206</v>
          </cell>
          <cell r="N633">
            <v>14.553418842297908</v>
          </cell>
          <cell r="O633">
            <v>54.548921902093404</v>
          </cell>
          <cell r="P633">
            <v>39.995503059795496</v>
          </cell>
          <cell r="Q633">
            <v>0</v>
          </cell>
          <cell r="R633">
            <v>14.83</v>
          </cell>
          <cell r="T633">
            <v>13.08</v>
          </cell>
          <cell r="V633">
            <v>14.85</v>
          </cell>
          <cell r="X633">
            <v>300</v>
          </cell>
          <cell r="Y633">
            <v>13.08</v>
          </cell>
          <cell r="Z633">
            <v>13.08</v>
          </cell>
          <cell r="AA633">
            <v>14.8</v>
          </cell>
          <cell r="AB633">
            <v>14.85</v>
          </cell>
          <cell r="AD633" t="str">
            <v>Single</v>
          </cell>
          <cell r="AI633">
            <v>0</v>
          </cell>
          <cell r="AJ633">
            <v>0</v>
          </cell>
        </row>
        <row r="634">
          <cell r="AJ634">
            <v>0</v>
          </cell>
        </row>
        <row r="635">
          <cell r="E635">
            <v>286</v>
          </cell>
          <cell r="F635" t="str">
            <v>CB-02/21/4</v>
          </cell>
          <cell r="G635">
            <v>518491.44500000001</v>
          </cell>
          <cell r="H635">
            <v>2389331.6379999998</v>
          </cell>
          <cell r="I635" t="str">
            <v>Road-MJ02</v>
          </cell>
          <cell r="J635">
            <v>41.228999999992084</v>
          </cell>
          <cell r="K635">
            <v>7.8809999995864928</v>
          </cell>
          <cell r="L635">
            <v>41.975476197332526</v>
          </cell>
          <cell r="M635" t="str">
            <v>CP-5 401 206</v>
          </cell>
          <cell r="N635">
            <v>54.548921902093404</v>
          </cell>
          <cell r="O635">
            <v>96.524398099425923</v>
          </cell>
          <cell r="P635">
            <v>41.975476197332519</v>
          </cell>
          <cell r="Q635">
            <v>0</v>
          </cell>
          <cell r="R635">
            <v>14.71</v>
          </cell>
          <cell r="T635">
            <v>13.21</v>
          </cell>
          <cell r="V635">
            <v>14.77</v>
          </cell>
          <cell r="X635">
            <v>300</v>
          </cell>
          <cell r="Y635">
            <v>13.08</v>
          </cell>
          <cell r="Z635">
            <v>13.21</v>
          </cell>
          <cell r="AA635">
            <v>14.85</v>
          </cell>
          <cell r="AB635">
            <v>14.77</v>
          </cell>
          <cell r="AD635" t="str">
            <v>Single</v>
          </cell>
          <cell r="AI635">
            <v>0</v>
          </cell>
          <cell r="AJ635" t="str">
            <v>L</v>
          </cell>
        </row>
        <row r="636">
          <cell r="AJ636">
            <v>0</v>
          </cell>
        </row>
        <row r="637">
          <cell r="N637">
            <v>96.524398099425923</v>
          </cell>
          <cell r="AJ637">
            <v>0</v>
          </cell>
        </row>
        <row r="638">
          <cell r="E638">
            <v>287</v>
          </cell>
          <cell r="F638" t="str">
            <v>MH-02/22</v>
          </cell>
          <cell r="G638">
            <v>518478.88</v>
          </cell>
          <cell r="H638">
            <v>2389314.8199999998</v>
          </cell>
          <cell r="I638" t="str">
            <v>Road-MJ02</v>
          </cell>
          <cell r="M638" t="str">
            <v>CP-5 401 206</v>
          </cell>
          <cell r="R638">
            <v>14.74</v>
          </cell>
          <cell r="T638">
            <v>13.203253681001497</v>
          </cell>
          <cell r="V638">
            <v>14.8</v>
          </cell>
          <cell r="AI638">
            <v>0</v>
          </cell>
          <cell r="AJ638">
            <v>0</v>
          </cell>
        </row>
        <row r="639">
          <cell r="AJ639">
            <v>0</v>
          </cell>
        </row>
        <row r="640">
          <cell r="E640">
            <v>288</v>
          </cell>
          <cell r="F640" t="str">
            <v>CB-02/22/1</v>
          </cell>
          <cell r="G640">
            <v>518487.25</v>
          </cell>
          <cell r="H640">
            <v>2389315.0499999998</v>
          </cell>
          <cell r="I640" t="str">
            <v>Road-MJ02</v>
          </cell>
          <cell r="J640">
            <v>8.3699999999953434</v>
          </cell>
          <cell r="K640">
            <v>0.22999999998137355</v>
          </cell>
          <cell r="L640">
            <v>8.3731594992519689</v>
          </cell>
          <cell r="M640" t="str">
            <v>CP-5 401 206</v>
          </cell>
          <cell r="N640">
            <v>0</v>
          </cell>
          <cell r="O640">
            <v>8.3731594992519689</v>
          </cell>
          <cell r="P640">
            <v>8.3731594992519689</v>
          </cell>
          <cell r="Q640">
            <v>0</v>
          </cell>
          <cell r="R640">
            <v>14.72</v>
          </cell>
          <cell r="T640">
            <v>13.22</v>
          </cell>
          <cell r="V640">
            <v>14.78</v>
          </cell>
          <cell r="X640">
            <v>300</v>
          </cell>
          <cell r="Y640">
            <v>13.203253681001497</v>
          </cell>
          <cell r="Z640">
            <v>13.22</v>
          </cell>
          <cell r="AA640">
            <v>14.8</v>
          </cell>
          <cell r="AB640">
            <v>14.78</v>
          </cell>
          <cell r="AD640" t="str">
            <v>Single</v>
          </cell>
          <cell r="AI640" t="str">
            <v>S</v>
          </cell>
          <cell r="AJ640" t="str">
            <v>L</v>
          </cell>
        </row>
        <row r="641">
          <cell r="AJ641">
            <v>0</v>
          </cell>
        </row>
        <row r="642">
          <cell r="N642">
            <v>8.3731594992519689</v>
          </cell>
          <cell r="AJ642">
            <v>0</v>
          </cell>
        </row>
        <row r="643">
          <cell r="E643">
            <v>289</v>
          </cell>
          <cell r="F643" t="str">
            <v>MH-02/23</v>
          </cell>
          <cell r="G643">
            <v>518520.89</v>
          </cell>
          <cell r="H643">
            <v>2389320.7000000002</v>
          </cell>
          <cell r="I643" t="str">
            <v>Road-MJ02</v>
          </cell>
          <cell r="M643" t="str">
            <v>CP-5 401 206</v>
          </cell>
          <cell r="R643">
            <v>14.61</v>
          </cell>
          <cell r="T643">
            <v>13.048771500196692</v>
          </cell>
          <cell r="V643">
            <v>14.69</v>
          </cell>
          <cell r="AI643">
            <v>0</v>
          </cell>
          <cell r="AJ643">
            <v>0</v>
          </cell>
        </row>
        <row r="644">
          <cell r="AJ644">
            <v>0</v>
          </cell>
        </row>
        <row r="645">
          <cell r="E645">
            <v>290</v>
          </cell>
          <cell r="F645" t="str">
            <v>CB-02/23/1</v>
          </cell>
          <cell r="G645">
            <v>518526.21</v>
          </cell>
          <cell r="H645">
            <v>2389335.38</v>
          </cell>
          <cell r="I645" t="str">
            <v>Road-MJ02</v>
          </cell>
          <cell r="J645">
            <v>5.3200000000069849</v>
          </cell>
          <cell r="K645">
            <v>14.679999999701977</v>
          </cell>
          <cell r="L645">
            <v>15.614249901654718</v>
          </cell>
          <cell r="M645" t="str">
            <v>CP-5 401 207</v>
          </cell>
          <cell r="N645">
            <v>0</v>
          </cell>
          <cell r="O645">
            <v>15.614249901654718</v>
          </cell>
          <cell r="P645">
            <v>15.614249901654718</v>
          </cell>
          <cell r="Q645">
            <v>0</v>
          </cell>
          <cell r="R645">
            <v>14.61</v>
          </cell>
          <cell r="T645">
            <v>13.08</v>
          </cell>
          <cell r="V645">
            <v>14.65</v>
          </cell>
          <cell r="X645">
            <v>300</v>
          </cell>
          <cell r="Y645">
            <v>13.048771500196692</v>
          </cell>
          <cell r="Z645">
            <v>13.08</v>
          </cell>
          <cell r="AA645">
            <v>14.69</v>
          </cell>
          <cell r="AB645">
            <v>14.65</v>
          </cell>
          <cell r="AD645" t="str">
            <v>Single</v>
          </cell>
          <cell r="AI645" t="str">
            <v>S</v>
          </cell>
          <cell r="AJ645">
            <v>0</v>
          </cell>
        </row>
        <row r="646">
          <cell r="AJ646">
            <v>0</v>
          </cell>
        </row>
        <row r="647">
          <cell r="E647">
            <v>291</v>
          </cell>
          <cell r="F647" t="str">
            <v>CB-02/23/2</v>
          </cell>
          <cell r="G647">
            <v>518542.04</v>
          </cell>
          <cell r="H647">
            <v>2389336.3199999998</v>
          </cell>
          <cell r="I647" t="str">
            <v>Road-MJ02</v>
          </cell>
          <cell r="J647">
            <v>15.82999999995809</v>
          </cell>
          <cell r="K647">
            <v>0.93999999994412065</v>
          </cell>
          <cell r="L647">
            <v>15.857884474247127</v>
          </cell>
          <cell r="M647" t="str">
            <v>CP-5 401 207</v>
          </cell>
          <cell r="N647">
            <v>15.614249901654718</v>
          </cell>
          <cell r="O647">
            <v>31.472134375901845</v>
          </cell>
          <cell r="P647">
            <v>15.857884474247127</v>
          </cell>
          <cell r="Q647">
            <v>0</v>
          </cell>
          <cell r="R647">
            <v>14.64</v>
          </cell>
          <cell r="T647">
            <v>13.13</v>
          </cell>
          <cell r="V647">
            <v>14.7</v>
          </cell>
          <cell r="X647">
            <v>300</v>
          </cell>
          <cell r="Y647">
            <v>13.08</v>
          </cell>
          <cell r="Z647">
            <v>13.13</v>
          </cell>
          <cell r="AA647">
            <v>14.65</v>
          </cell>
          <cell r="AB647">
            <v>14.7</v>
          </cell>
          <cell r="AD647" t="str">
            <v>Single</v>
          </cell>
          <cell r="AI647">
            <v>0</v>
          </cell>
          <cell r="AJ647">
            <v>0</v>
          </cell>
        </row>
        <row r="648">
          <cell r="AJ648">
            <v>0</v>
          </cell>
        </row>
        <row r="649">
          <cell r="E649">
            <v>292</v>
          </cell>
          <cell r="F649" t="str">
            <v>CB-02/23/3</v>
          </cell>
          <cell r="G649">
            <v>518561.12</v>
          </cell>
          <cell r="H649">
            <v>2389336.8199999998</v>
          </cell>
          <cell r="I649" t="str">
            <v>Road-MJ02</v>
          </cell>
          <cell r="J649">
            <v>19.080000000016298</v>
          </cell>
          <cell r="K649">
            <v>0.5</v>
          </cell>
          <cell r="L649">
            <v>19.086550238338564</v>
          </cell>
          <cell r="M649" t="str">
            <v>CP-5 401 207</v>
          </cell>
          <cell r="N649">
            <v>31.472134375901845</v>
          </cell>
          <cell r="O649">
            <v>50.558684614240406</v>
          </cell>
          <cell r="P649">
            <v>19.08655023833856</v>
          </cell>
          <cell r="Q649">
            <v>0</v>
          </cell>
          <cell r="R649">
            <v>14.7</v>
          </cell>
          <cell r="T649">
            <v>13.19</v>
          </cell>
          <cell r="V649">
            <v>14.77</v>
          </cell>
          <cell r="X649">
            <v>300</v>
          </cell>
          <cell r="Y649">
            <v>13.13</v>
          </cell>
          <cell r="Z649">
            <v>13.19</v>
          </cell>
          <cell r="AA649">
            <v>14.7</v>
          </cell>
          <cell r="AB649">
            <v>14.77</v>
          </cell>
          <cell r="AD649" t="str">
            <v>Double</v>
          </cell>
          <cell r="AI649">
            <v>0</v>
          </cell>
          <cell r="AJ649">
            <v>0</v>
          </cell>
        </row>
        <row r="650">
          <cell r="AJ650">
            <v>0</v>
          </cell>
        </row>
        <row r="651">
          <cell r="E651">
            <v>293</v>
          </cell>
          <cell r="F651" t="str">
            <v>CB-02/23/4</v>
          </cell>
          <cell r="G651">
            <v>518590.26</v>
          </cell>
          <cell r="H651">
            <v>2389337.38</v>
          </cell>
          <cell r="I651" t="str">
            <v>Road-MJ02</v>
          </cell>
          <cell r="J651">
            <v>29.14000000001397</v>
          </cell>
          <cell r="K651">
            <v>0.56000000005587935</v>
          </cell>
          <cell r="L651">
            <v>29.145380422991167</v>
          </cell>
          <cell r="M651" t="str">
            <v>CP-5 401 207</v>
          </cell>
          <cell r="N651">
            <v>50.558684614240406</v>
          </cell>
          <cell r="O651">
            <v>79.704065037231572</v>
          </cell>
          <cell r="P651">
            <v>29.145380422991167</v>
          </cell>
          <cell r="Q651">
            <v>0</v>
          </cell>
          <cell r="R651">
            <v>14.78</v>
          </cell>
          <cell r="T651">
            <v>13.28</v>
          </cell>
          <cell r="V651">
            <v>14.8</v>
          </cell>
          <cell r="X651">
            <v>300</v>
          </cell>
          <cell r="Y651">
            <v>13.19</v>
          </cell>
          <cell r="Z651">
            <v>13.28</v>
          </cell>
          <cell r="AA651">
            <v>14.77</v>
          </cell>
          <cell r="AB651">
            <v>14.8</v>
          </cell>
          <cell r="AD651" t="str">
            <v>Single</v>
          </cell>
          <cell r="AI651">
            <v>0</v>
          </cell>
          <cell r="AJ651" t="str">
            <v>L</v>
          </cell>
        </row>
        <row r="652">
          <cell r="AJ652">
            <v>0</v>
          </cell>
        </row>
        <row r="653">
          <cell r="N653">
            <v>79.704065037231572</v>
          </cell>
          <cell r="AJ653">
            <v>0</v>
          </cell>
        </row>
        <row r="654">
          <cell r="E654">
            <v>294</v>
          </cell>
          <cell r="F654" t="str">
            <v>MH-02/23</v>
          </cell>
          <cell r="G654">
            <v>518520.89</v>
          </cell>
          <cell r="H654">
            <v>2389320.7000000002</v>
          </cell>
          <cell r="I654" t="str">
            <v>Road-MJ02</v>
          </cell>
          <cell r="M654" t="str">
            <v>CP-5 401 206</v>
          </cell>
          <cell r="R654">
            <v>14.61</v>
          </cell>
          <cell r="T654">
            <v>13.103381005212274</v>
          </cell>
          <cell r="V654">
            <v>14.69</v>
          </cell>
          <cell r="AI654">
            <v>0</v>
          </cell>
          <cell r="AJ654">
            <v>0</v>
          </cell>
        </row>
        <row r="655">
          <cell r="AJ655">
            <v>0</v>
          </cell>
        </row>
        <row r="656">
          <cell r="E656">
            <v>295</v>
          </cell>
          <cell r="F656" t="str">
            <v>CB-02/23/5</v>
          </cell>
          <cell r="G656">
            <v>518524.05200000003</v>
          </cell>
          <cell r="H656">
            <v>2389319.7230000002</v>
          </cell>
          <cell r="I656" t="str">
            <v>Road-MJ02</v>
          </cell>
          <cell r="J656">
            <v>3.1620000000111759</v>
          </cell>
          <cell r="K656">
            <v>-0.97699999995529652</v>
          </cell>
          <cell r="L656">
            <v>3.3094973938625976</v>
          </cell>
          <cell r="M656" t="str">
            <v>CP-5 401 207</v>
          </cell>
          <cell r="N656">
            <v>0</v>
          </cell>
          <cell r="O656">
            <v>3.3094973938625976</v>
          </cell>
          <cell r="P656">
            <v>3.3094973938625976</v>
          </cell>
          <cell r="Q656">
            <v>0</v>
          </cell>
          <cell r="R656">
            <v>14.61</v>
          </cell>
          <cell r="T656">
            <v>13.11</v>
          </cell>
          <cell r="V656">
            <v>14.67</v>
          </cell>
          <cell r="X656">
            <v>300</v>
          </cell>
          <cell r="Y656">
            <v>13.103381005212274</v>
          </cell>
          <cell r="Z656">
            <v>13.11</v>
          </cell>
          <cell r="AA656">
            <v>14.69</v>
          </cell>
          <cell r="AB656">
            <v>14.67</v>
          </cell>
          <cell r="AD656" t="str">
            <v>Single</v>
          </cell>
          <cell r="AI656" t="str">
            <v>S</v>
          </cell>
          <cell r="AJ656">
            <v>0</v>
          </cell>
        </row>
        <row r="657">
          <cell r="AJ657">
            <v>0</v>
          </cell>
        </row>
        <row r="658">
          <cell r="E658">
            <v>296</v>
          </cell>
          <cell r="F658" t="str">
            <v>CB-02/23/6</v>
          </cell>
          <cell r="G658">
            <v>518542.33</v>
          </cell>
          <cell r="H658">
            <v>2389320.89</v>
          </cell>
          <cell r="I658" t="str">
            <v>Road-MJ02</v>
          </cell>
          <cell r="J658">
            <v>18.277999999991152</v>
          </cell>
          <cell r="K658">
            <v>1.1669999998994172</v>
          </cell>
          <cell r="L658">
            <v>18.315216979316457</v>
          </cell>
          <cell r="M658" t="str">
            <v>CP-5 401 207</v>
          </cell>
          <cell r="N658">
            <v>3.3094973938625976</v>
          </cell>
          <cell r="O658">
            <v>21.624714373179053</v>
          </cell>
          <cell r="P658">
            <v>18.315216979316457</v>
          </cell>
          <cell r="Q658">
            <v>0</v>
          </cell>
          <cell r="R658">
            <v>14.63</v>
          </cell>
          <cell r="T658">
            <v>13.13</v>
          </cell>
          <cell r="V658">
            <v>14.69</v>
          </cell>
          <cell r="X658">
            <v>300</v>
          </cell>
          <cell r="Y658">
            <v>13.11</v>
          </cell>
          <cell r="Z658">
            <v>13.13</v>
          </cell>
          <cell r="AA658">
            <v>14.67</v>
          </cell>
          <cell r="AB658">
            <v>14.69</v>
          </cell>
          <cell r="AD658" t="str">
            <v>Single</v>
          </cell>
          <cell r="AI658">
            <v>0</v>
          </cell>
          <cell r="AJ658" t="str">
            <v>L</v>
          </cell>
        </row>
        <row r="659">
          <cell r="AJ659">
            <v>0</v>
          </cell>
        </row>
        <row r="660">
          <cell r="N660">
            <v>21.624714373179053</v>
          </cell>
          <cell r="AJ660">
            <v>0</v>
          </cell>
        </row>
        <row r="661">
          <cell r="E661">
            <v>297</v>
          </cell>
          <cell r="F661" t="str">
            <v>MH-02/24</v>
          </cell>
          <cell r="G661">
            <v>518560.16499999998</v>
          </cell>
          <cell r="H661">
            <v>2389322.6</v>
          </cell>
          <cell r="I661" t="str">
            <v>Road-MJ02</v>
          </cell>
          <cell r="M661" t="str">
            <v>CP-5 401 207</v>
          </cell>
          <cell r="R661">
            <v>14.59</v>
          </cell>
          <cell r="T661">
            <v>13.200005078144672</v>
          </cell>
          <cell r="V661">
            <v>14.76</v>
          </cell>
          <cell r="AI661">
            <v>0</v>
          </cell>
          <cell r="AJ661">
            <v>0</v>
          </cell>
        </row>
        <row r="662">
          <cell r="AJ662">
            <v>0</v>
          </cell>
        </row>
        <row r="663">
          <cell r="E663">
            <v>298</v>
          </cell>
          <cell r="F663" t="str">
            <v>CB-02/24/1</v>
          </cell>
          <cell r="G663">
            <v>518570.04</v>
          </cell>
          <cell r="H663">
            <v>2389321.04</v>
          </cell>
          <cell r="I663" t="str">
            <v>Road-MJ02</v>
          </cell>
          <cell r="J663">
            <v>9.875</v>
          </cell>
          <cell r="K663">
            <v>-1.5600000000558794</v>
          </cell>
          <cell r="L663">
            <v>9.9974609276643012</v>
          </cell>
          <cell r="M663" t="str">
            <v>CP-5 401 207</v>
          </cell>
          <cell r="N663">
            <v>0</v>
          </cell>
          <cell r="O663">
            <v>9.9974609276643012</v>
          </cell>
          <cell r="P663">
            <v>9.9974609276643012</v>
          </cell>
          <cell r="Q663">
            <v>0</v>
          </cell>
          <cell r="R663">
            <v>14.72</v>
          </cell>
          <cell r="T663">
            <v>13.22</v>
          </cell>
          <cell r="V663">
            <v>14.8</v>
          </cell>
          <cell r="X663">
            <v>300</v>
          </cell>
          <cell r="Y663">
            <v>13.200005078144672</v>
          </cell>
          <cell r="Z663">
            <v>13.22</v>
          </cell>
          <cell r="AA663">
            <v>14.76</v>
          </cell>
          <cell r="AB663">
            <v>14.8</v>
          </cell>
          <cell r="AD663" t="str">
            <v>Double</v>
          </cell>
          <cell r="AI663" t="str">
            <v>S</v>
          </cell>
          <cell r="AJ663">
            <v>0</v>
          </cell>
        </row>
        <row r="664">
          <cell r="AJ664">
            <v>0</v>
          </cell>
        </row>
        <row r="665">
          <cell r="E665">
            <v>299</v>
          </cell>
          <cell r="F665" t="str">
            <v>CB-02/24/2</v>
          </cell>
          <cell r="G665">
            <v>518585.04</v>
          </cell>
          <cell r="H665">
            <v>2389321.3199999998</v>
          </cell>
          <cell r="I665" t="str">
            <v>Road-MJ02</v>
          </cell>
          <cell r="J665">
            <v>15</v>
          </cell>
          <cell r="K665">
            <v>0.27999999979510903</v>
          </cell>
          <cell r="L665">
            <v>15.002613105718792</v>
          </cell>
          <cell r="M665" t="str">
            <v>CP-5 401 207</v>
          </cell>
          <cell r="N665">
            <v>9.9974609276643012</v>
          </cell>
          <cell r="O665">
            <v>25.000074033383093</v>
          </cell>
          <cell r="P665">
            <v>15.002613105718792</v>
          </cell>
          <cell r="Q665">
            <v>0</v>
          </cell>
          <cell r="R665">
            <v>14.83</v>
          </cell>
          <cell r="T665">
            <v>13.33</v>
          </cell>
          <cell r="V665">
            <v>14.88</v>
          </cell>
          <cell r="X665">
            <v>300</v>
          </cell>
          <cell r="Y665">
            <v>13.22</v>
          </cell>
          <cell r="Z665">
            <v>13.33</v>
          </cell>
          <cell r="AA665">
            <v>14.8</v>
          </cell>
          <cell r="AB665">
            <v>14.88</v>
          </cell>
          <cell r="AD665" t="str">
            <v>Single</v>
          </cell>
          <cell r="AI665">
            <v>0</v>
          </cell>
          <cell r="AJ665" t="str">
            <v>L</v>
          </cell>
        </row>
        <row r="666">
          <cell r="AJ666">
            <v>0</v>
          </cell>
        </row>
        <row r="667">
          <cell r="N667">
            <v>25.000074033383093</v>
          </cell>
          <cell r="AJ667">
            <v>0</v>
          </cell>
        </row>
        <row r="668">
          <cell r="E668">
            <v>300</v>
          </cell>
          <cell r="F668" t="str">
            <v>MH-02/25</v>
          </cell>
          <cell r="G668">
            <v>518619.92</v>
          </cell>
          <cell r="H668">
            <v>2389323.7400000002</v>
          </cell>
          <cell r="I668" t="str">
            <v>Road-MJ02</v>
          </cell>
          <cell r="M668" t="str">
            <v>CP-5 401 207</v>
          </cell>
          <cell r="R668">
            <v>15.1</v>
          </cell>
          <cell r="T668">
            <v>13.312848090223502</v>
          </cell>
          <cell r="V668">
            <v>14.9</v>
          </cell>
          <cell r="AI668">
            <v>0</v>
          </cell>
          <cell r="AJ668">
            <v>0</v>
          </cell>
        </row>
        <row r="669">
          <cell r="AJ669">
            <v>0</v>
          </cell>
        </row>
        <row r="670">
          <cell r="E670">
            <v>301</v>
          </cell>
          <cell r="F670" t="str">
            <v>CB-02/25/21</v>
          </cell>
          <cell r="G670">
            <v>518616.73</v>
          </cell>
          <cell r="H670">
            <v>2389305.44</v>
          </cell>
          <cell r="I670" t="str">
            <v>Road-MJ01</v>
          </cell>
          <cell r="J670">
            <v>-3.1900000000023283</v>
          </cell>
          <cell r="K670">
            <v>-18.300000000279397</v>
          </cell>
          <cell r="L670">
            <v>18.575954888248432</v>
          </cell>
          <cell r="M670" t="str">
            <v>CP-5 401 207</v>
          </cell>
          <cell r="N670">
            <v>0</v>
          </cell>
          <cell r="O670">
            <v>18.575954888248432</v>
          </cell>
          <cell r="P670">
            <v>18.575954888248432</v>
          </cell>
          <cell r="Q670">
            <v>0</v>
          </cell>
          <cell r="R670">
            <v>14.78</v>
          </cell>
          <cell r="T670">
            <v>13.35</v>
          </cell>
          <cell r="V670">
            <v>15.11</v>
          </cell>
          <cell r="X670">
            <v>300</v>
          </cell>
          <cell r="Y670">
            <v>13.312848090223502</v>
          </cell>
          <cell r="Z670">
            <v>13.35</v>
          </cell>
          <cell r="AA670">
            <v>14.9</v>
          </cell>
          <cell r="AB670">
            <v>15.11</v>
          </cell>
          <cell r="AD670" t="str">
            <v>Double</v>
          </cell>
          <cell r="AI670" t="str">
            <v>S</v>
          </cell>
          <cell r="AJ670">
            <v>0</v>
          </cell>
        </row>
        <row r="671">
          <cell r="AJ671">
            <v>0</v>
          </cell>
        </row>
        <row r="672">
          <cell r="E672">
            <v>302</v>
          </cell>
          <cell r="F672" t="str">
            <v>CB-02/25/22</v>
          </cell>
          <cell r="G672">
            <v>518608.94</v>
          </cell>
          <cell r="H672">
            <v>2389265.4300000002</v>
          </cell>
          <cell r="I672" t="str">
            <v>Road-MJ01</v>
          </cell>
          <cell r="J672">
            <v>-7.7899999999790452</v>
          </cell>
          <cell r="K672">
            <v>-40.009999999776483</v>
          </cell>
          <cell r="L672">
            <v>40.761307633364602</v>
          </cell>
          <cell r="M672" t="str">
            <v>CP-5 401 207</v>
          </cell>
          <cell r="N672">
            <v>18.575954888248432</v>
          </cell>
          <cell r="O672">
            <v>59.337262521613034</v>
          </cell>
          <cell r="P672">
            <v>40.761307633364602</v>
          </cell>
          <cell r="Q672">
            <v>0</v>
          </cell>
          <cell r="R672">
            <v>14.98</v>
          </cell>
          <cell r="T672">
            <v>13.48</v>
          </cell>
          <cell r="V672">
            <v>14.91</v>
          </cell>
          <cell r="X672">
            <v>300</v>
          </cell>
          <cell r="Y672">
            <v>13.35</v>
          </cell>
          <cell r="Z672">
            <v>13.48</v>
          </cell>
          <cell r="AA672">
            <v>15.11</v>
          </cell>
          <cell r="AB672">
            <v>14.91</v>
          </cell>
          <cell r="AD672" t="str">
            <v>Single</v>
          </cell>
          <cell r="AI672">
            <v>0</v>
          </cell>
          <cell r="AJ672">
            <v>0</v>
          </cell>
        </row>
        <row r="673">
          <cell r="AJ673">
            <v>0</v>
          </cell>
        </row>
        <row r="674">
          <cell r="E674">
            <v>303</v>
          </cell>
          <cell r="F674" t="str">
            <v>CB-02/25/23</v>
          </cell>
          <cell r="G674">
            <v>518605.17599999998</v>
          </cell>
          <cell r="H674">
            <v>2389246.08</v>
          </cell>
          <cell r="I674" t="str">
            <v>Road-MJ01</v>
          </cell>
          <cell r="J674">
            <v>-3.76400000002468</v>
          </cell>
          <cell r="K674">
            <v>-19.350000000093132</v>
          </cell>
          <cell r="L674">
            <v>19.712691242034662</v>
          </cell>
          <cell r="M674" t="str">
            <v>CP-5 401 207</v>
          </cell>
          <cell r="N674">
            <v>59.337262521613034</v>
          </cell>
          <cell r="O674">
            <v>79.049953763647693</v>
          </cell>
          <cell r="P674">
            <v>19.712691242034659</v>
          </cell>
          <cell r="Q674">
            <v>0</v>
          </cell>
          <cell r="R674">
            <v>15.19</v>
          </cell>
          <cell r="T674">
            <v>13.69</v>
          </cell>
          <cell r="V674">
            <v>15.06</v>
          </cell>
          <cell r="X674">
            <v>300</v>
          </cell>
          <cell r="Y674">
            <v>13.48</v>
          </cell>
          <cell r="Z674">
            <v>13.69</v>
          </cell>
          <cell r="AA674">
            <v>14.91</v>
          </cell>
          <cell r="AB674">
            <v>15.06</v>
          </cell>
          <cell r="AD674" t="str">
            <v>Single</v>
          </cell>
          <cell r="AI674">
            <v>0</v>
          </cell>
          <cell r="AJ674" t="str">
            <v>L</v>
          </cell>
        </row>
        <row r="675">
          <cell r="AJ675">
            <v>0</v>
          </cell>
        </row>
        <row r="676">
          <cell r="N676">
            <v>79.049953763647693</v>
          </cell>
          <cell r="AJ676">
            <v>0</v>
          </cell>
        </row>
        <row r="677">
          <cell r="E677">
            <v>304</v>
          </cell>
          <cell r="F677" t="str">
            <v>MH-02/25</v>
          </cell>
          <cell r="G677">
            <v>518619.92</v>
          </cell>
          <cell r="H677">
            <v>2389323.7400000002</v>
          </cell>
          <cell r="I677" t="str">
            <v>Road-MJ02</v>
          </cell>
          <cell r="M677" t="str">
            <v>CP-5 401 207</v>
          </cell>
          <cell r="R677">
            <v>15.1</v>
          </cell>
          <cell r="T677">
            <v>13.1</v>
          </cell>
          <cell r="V677">
            <v>14.9</v>
          </cell>
          <cell r="AI677">
            <v>0</v>
          </cell>
          <cell r="AJ677">
            <v>0</v>
          </cell>
        </row>
        <row r="678">
          <cell r="AJ678">
            <v>0</v>
          </cell>
        </row>
        <row r="679">
          <cell r="E679">
            <v>305</v>
          </cell>
          <cell r="F679" t="str">
            <v>CB-02/25/1</v>
          </cell>
          <cell r="G679">
            <v>518626.32</v>
          </cell>
          <cell r="H679">
            <v>2389342.6800000002</v>
          </cell>
          <cell r="I679" t="str">
            <v>Road-MN24</v>
          </cell>
          <cell r="J679">
            <v>6.4000000000232831</v>
          </cell>
          <cell r="K679">
            <v>18.939999999944121</v>
          </cell>
          <cell r="L679">
            <v>19.992088435133066</v>
          </cell>
          <cell r="M679" t="str">
            <v>CP-5 401 237</v>
          </cell>
          <cell r="N679">
            <v>0</v>
          </cell>
          <cell r="O679">
            <v>19.992088435133066</v>
          </cell>
          <cell r="P679">
            <v>19.992088435133066</v>
          </cell>
          <cell r="Q679">
            <v>0</v>
          </cell>
          <cell r="R679">
            <v>14.92</v>
          </cell>
          <cell r="T679">
            <v>13.16</v>
          </cell>
          <cell r="V679">
            <v>14.87</v>
          </cell>
          <cell r="X679">
            <v>300</v>
          </cell>
          <cell r="Y679">
            <v>13.1</v>
          </cell>
          <cell r="Z679">
            <v>13.16</v>
          </cell>
          <cell r="AA679">
            <v>14.9</v>
          </cell>
          <cell r="AB679">
            <v>14.87</v>
          </cell>
          <cell r="AD679" t="str">
            <v>Single</v>
          </cell>
          <cell r="AI679" t="str">
            <v>S</v>
          </cell>
          <cell r="AJ679">
            <v>0</v>
          </cell>
        </row>
        <row r="680">
          <cell r="AJ680">
            <v>0</v>
          </cell>
        </row>
        <row r="681">
          <cell r="E681">
            <v>306</v>
          </cell>
          <cell r="F681" t="str">
            <v>CB-02/25/1A</v>
          </cell>
          <cell r="G681">
            <v>518635.68</v>
          </cell>
          <cell r="H681">
            <v>2389381.58</v>
          </cell>
          <cell r="I681" t="str">
            <v>Road-MN24</v>
          </cell>
          <cell r="J681">
            <v>9.3599999999860302</v>
          </cell>
          <cell r="K681">
            <v>38.899999999906868</v>
          </cell>
          <cell r="L681">
            <v>40.0102436882418</v>
          </cell>
          <cell r="M681" t="str">
            <v>CP-5 401 237</v>
          </cell>
          <cell r="N681">
            <v>19.992088435133066</v>
          </cell>
          <cell r="O681">
            <v>60.00233212337487</v>
          </cell>
          <cell r="P681">
            <v>40.0102436882418</v>
          </cell>
          <cell r="Q681">
            <v>0</v>
          </cell>
          <cell r="R681">
            <v>15.03</v>
          </cell>
          <cell r="T681">
            <v>13.28</v>
          </cell>
          <cell r="V681">
            <v>15.12</v>
          </cell>
          <cell r="X681">
            <v>300</v>
          </cell>
          <cell r="Y681">
            <v>13.16</v>
          </cell>
          <cell r="Z681">
            <v>13.28</v>
          </cell>
          <cell r="AA681">
            <v>14.87</v>
          </cell>
          <cell r="AB681">
            <v>15.12</v>
          </cell>
          <cell r="AD681" t="str">
            <v>Single</v>
          </cell>
          <cell r="AI681">
            <v>0</v>
          </cell>
          <cell r="AJ681">
            <v>0</v>
          </cell>
        </row>
        <row r="682">
          <cell r="AJ682">
            <v>0</v>
          </cell>
        </row>
        <row r="683">
          <cell r="E683">
            <v>307</v>
          </cell>
          <cell r="F683" t="str">
            <v>CB-02/25/1B</v>
          </cell>
          <cell r="G683">
            <v>518640.6</v>
          </cell>
          <cell r="H683">
            <v>2389421.27</v>
          </cell>
          <cell r="I683" t="str">
            <v>Road-MN24</v>
          </cell>
          <cell r="J683">
            <v>4.9199999999837019</v>
          </cell>
          <cell r="K683">
            <v>39.689999999944121</v>
          </cell>
          <cell r="L683">
            <v>39.993780766456723</v>
          </cell>
          <cell r="M683" t="str">
            <v>CP-5 401 237</v>
          </cell>
          <cell r="N683">
            <v>60.00233212337487</v>
          </cell>
          <cell r="O683">
            <v>99.996112889831593</v>
          </cell>
          <cell r="P683">
            <v>39.993780766456723</v>
          </cell>
          <cell r="Q683">
            <v>0</v>
          </cell>
          <cell r="R683">
            <v>14.93</v>
          </cell>
          <cell r="T683">
            <v>13.4</v>
          </cell>
          <cell r="V683">
            <v>15.34</v>
          </cell>
          <cell r="X683">
            <v>300</v>
          </cell>
          <cell r="Y683">
            <v>13.28</v>
          </cell>
          <cell r="Z683">
            <v>13.4</v>
          </cell>
          <cell r="AA683">
            <v>15.12</v>
          </cell>
          <cell r="AB683">
            <v>15.34</v>
          </cell>
          <cell r="AD683" t="str">
            <v>Single</v>
          </cell>
          <cell r="AI683">
            <v>0</v>
          </cell>
          <cell r="AJ683" t="str">
            <v>L</v>
          </cell>
        </row>
        <row r="684">
          <cell r="AJ684">
            <v>0</v>
          </cell>
        </row>
        <row r="685">
          <cell r="N685">
            <v>99.996112889831593</v>
          </cell>
          <cell r="AJ685">
            <v>0</v>
          </cell>
        </row>
        <row r="686">
          <cell r="E686">
            <v>308</v>
          </cell>
          <cell r="F686" t="str">
            <v>MH-02/26</v>
          </cell>
          <cell r="G686">
            <v>518634.83</v>
          </cell>
          <cell r="H686">
            <v>2389324.11</v>
          </cell>
          <cell r="I686" t="str">
            <v>Road-MJ01</v>
          </cell>
          <cell r="M686" t="str">
            <v>CP-5 401 207</v>
          </cell>
          <cell r="R686">
            <v>15.44</v>
          </cell>
          <cell r="T686">
            <v>13.227987777334453</v>
          </cell>
          <cell r="V686">
            <v>15.07</v>
          </cell>
          <cell r="AI686">
            <v>0</v>
          </cell>
          <cell r="AJ686">
            <v>0</v>
          </cell>
        </row>
        <row r="687">
          <cell r="AJ687">
            <v>0</v>
          </cell>
        </row>
        <row r="688">
          <cell r="E688">
            <v>309</v>
          </cell>
          <cell r="F688" t="str">
            <v>CB-02/26/1</v>
          </cell>
          <cell r="G688">
            <v>518632.99</v>
          </cell>
          <cell r="H688">
            <v>2389308.21</v>
          </cell>
          <cell r="I688" t="str">
            <v>Road-MJ01</v>
          </cell>
          <cell r="J688">
            <v>-1.8400000000256114</v>
          </cell>
          <cell r="K688">
            <v>-15.899999999906868</v>
          </cell>
          <cell r="L688">
            <v>16.006111332773262</v>
          </cell>
          <cell r="M688" t="str">
            <v>CP-5 401 207</v>
          </cell>
          <cell r="N688">
            <v>0</v>
          </cell>
          <cell r="O688">
            <v>16.006111332773262</v>
          </cell>
          <cell r="P688">
            <v>16.006111332773262</v>
          </cell>
          <cell r="Q688">
            <v>0</v>
          </cell>
          <cell r="R688">
            <v>14.78</v>
          </cell>
          <cell r="T688">
            <v>13.26</v>
          </cell>
          <cell r="V688">
            <v>15.11</v>
          </cell>
          <cell r="X688">
            <v>300</v>
          </cell>
          <cell r="Y688">
            <v>13.227987777334453</v>
          </cell>
          <cell r="Z688">
            <v>13.26</v>
          </cell>
          <cell r="AA688">
            <v>15.07</v>
          </cell>
          <cell r="AB688">
            <v>15.11</v>
          </cell>
          <cell r="AD688" t="str">
            <v>Double</v>
          </cell>
          <cell r="AI688" t="str">
            <v>S</v>
          </cell>
          <cell r="AJ688">
            <v>0</v>
          </cell>
        </row>
        <row r="689">
          <cell r="AJ689">
            <v>0</v>
          </cell>
        </row>
        <row r="690">
          <cell r="E690">
            <v>310</v>
          </cell>
          <cell r="F690" t="str">
            <v>CB-02/26/2</v>
          </cell>
          <cell r="G690">
            <v>518628.42</v>
          </cell>
          <cell r="H690">
            <v>2389284.63</v>
          </cell>
          <cell r="I690" t="str">
            <v>Road-MJ01</v>
          </cell>
          <cell r="J690">
            <v>-4.5700000000069849</v>
          </cell>
          <cell r="K690">
            <v>-23.580000000074506</v>
          </cell>
          <cell r="L690">
            <v>24.018769743756184</v>
          </cell>
          <cell r="M690" t="str">
            <v>CP-5 401 207</v>
          </cell>
          <cell r="N690">
            <v>16.006111332773262</v>
          </cell>
          <cell r="O690">
            <v>40.024881076529446</v>
          </cell>
          <cell r="P690">
            <v>24.018769743756184</v>
          </cell>
          <cell r="Q690">
            <v>0</v>
          </cell>
          <cell r="R690">
            <v>14.81</v>
          </cell>
          <cell r="T690">
            <v>13.31</v>
          </cell>
          <cell r="V690">
            <v>15.11</v>
          </cell>
          <cell r="X690">
            <v>300</v>
          </cell>
          <cell r="Y690">
            <v>13.26</v>
          </cell>
          <cell r="Z690">
            <v>13.31</v>
          </cell>
          <cell r="AA690">
            <v>15.11</v>
          </cell>
          <cell r="AB690">
            <v>15.11</v>
          </cell>
          <cell r="AD690" t="str">
            <v>Single</v>
          </cell>
          <cell r="AI690">
            <v>0</v>
          </cell>
          <cell r="AJ690" t="str">
            <v>L</v>
          </cell>
        </row>
        <row r="691">
          <cell r="AJ691">
            <v>0</v>
          </cell>
        </row>
        <row r="692">
          <cell r="N692">
            <v>40.024881076529446</v>
          </cell>
          <cell r="AJ692">
            <v>0</v>
          </cell>
        </row>
        <row r="693">
          <cell r="E693">
            <v>311</v>
          </cell>
          <cell r="F693" t="str">
            <v>MH-02/26</v>
          </cell>
          <cell r="G693">
            <v>518634.83</v>
          </cell>
          <cell r="H693">
            <v>2389324.11</v>
          </cell>
          <cell r="I693" t="str">
            <v>Road-MJ01</v>
          </cell>
          <cell r="M693" t="str">
            <v>CP-5 401 207</v>
          </cell>
          <cell r="R693">
            <v>15.44</v>
          </cell>
          <cell r="T693">
            <v>12.51</v>
          </cell>
          <cell r="V693">
            <v>15.07</v>
          </cell>
          <cell r="AI693">
            <v>0</v>
          </cell>
          <cell r="AJ693">
            <v>0</v>
          </cell>
        </row>
        <row r="694">
          <cell r="AJ694">
            <v>0</v>
          </cell>
        </row>
        <row r="695">
          <cell r="E695">
            <v>312</v>
          </cell>
          <cell r="F695" t="str">
            <v>CB-02/25/2</v>
          </cell>
          <cell r="G695">
            <v>518657.24</v>
          </cell>
          <cell r="H695">
            <v>2389336.89</v>
          </cell>
          <cell r="I695" t="str">
            <v>Road-MN10</v>
          </cell>
          <cell r="J695">
            <v>22.409999999974389</v>
          </cell>
          <cell r="K695">
            <v>12.78000000026077</v>
          </cell>
          <cell r="L695">
            <v>25.797994108176656</v>
          </cell>
          <cell r="M695" t="str">
            <v>CP-5 401 236</v>
          </cell>
          <cell r="N695">
            <v>0</v>
          </cell>
          <cell r="O695">
            <v>25.797994108176656</v>
          </cell>
          <cell r="P695">
            <v>25.797994108176656</v>
          </cell>
          <cell r="Q695">
            <v>0</v>
          </cell>
          <cell r="R695">
            <v>15.04</v>
          </cell>
          <cell r="T695">
            <v>12.72</v>
          </cell>
          <cell r="V695">
            <v>15.11</v>
          </cell>
          <cell r="X695">
            <v>600</v>
          </cell>
          <cell r="Y695">
            <v>12.51</v>
          </cell>
          <cell r="Z695">
            <v>12.72</v>
          </cell>
          <cell r="AA695">
            <v>15.07</v>
          </cell>
          <cell r="AB695">
            <v>15.11</v>
          </cell>
          <cell r="AD695" t="str">
            <v>Double</v>
          </cell>
          <cell r="AI695" t="str">
            <v>S</v>
          </cell>
          <cell r="AJ695">
            <v>0</v>
          </cell>
        </row>
        <row r="696">
          <cell r="AJ696">
            <v>0</v>
          </cell>
        </row>
        <row r="697">
          <cell r="E697">
            <v>313</v>
          </cell>
          <cell r="F697" t="str">
            <v>CB-02/25/3</v>
          </cell>
          <cell r="G697">
            <v>518684.22</v>
          </cell>
          <cell r="H697">
            <v>2389338</v>
          </cell>
          <cell r="I697" t="str">
            <v>Road-MN10</v>
          </cell>
          <cell r="J697">
            <v>26.979999999981374</v>
          </cell>
          <cell r="K697">
            <v>1.1099999998696148</v>
          </cell>
          <cell r="L697">
            <v>27.002823926373058</v>
          </cell>
          <cell r="M697" t="str">
            <v>CP-5 401 236</v>
          </cell>
          <cell r="N697">
            <v>25.797994108176656</v>
          </cell>
          <cell r="O697">
            <v>52.800818034549714</v>
          </cell>
          <cell r="P697">
            <v>27.002823926373058</v>
          </cell>
          <cell r="Q697">
            <v>0</v>
          </cell>
          <cell r="R697">
            <v>15.14</v>
          </cell>
          <cell r="T697">
            <v>12.93</v>
          </cell>
          <cell r="V697">
            <v>15.13</v>
          </cell>
          <cell r="X697">
            <v>600</v>
          </cell>
          <cell r="Y697">
            <v>12.72</v>
          </cell>
          <cell r="Z697">
            <v>12.93</v>
          </cell>
          <cell r="AA697">
            <v>15.11</v>
          </cell>
          <cell r="AB697">
            <v>15.13</v>
          </cell>
          <cell r="AD697" t="str">
            <v>Single</v>
          </cell>
          <cell r="AI697">
            <v>0</v>
          </cell>
          <cell r="AJ697">
            <v>0</v>
          </cell>
        </row>
        <row r="698">
          <cell r="AJ698">
            <v>0</v>
          </cell>
        </row>
        <row r="699">
          <cell r="E699">
            <v>314</v>
          </cell>
          <cell r="F699" t="str">
            <v>CB-02/25/4</v>
          </cell>
          <cell r="G699">
            <v>518719.21</v>
          </cell>
          <cell r="H699">
            <v>2389338.92</v>
          </cell>
          <cell r="I699" t="str">
            <v>Road-MN10</v>
          </cell>
          <cell r="J699">
            <v>34.990000000048894</v>
          </cell>
          <cell r="K699">
            <v>0.91999999992549419</v>
          </cell>
          <cell r="L699">
            <v>35.002092794621362</v>
          </cell>
          <cell r="M699" t="str">
            <v>CP-5 401 236</v>
          </cell>
          <cell r="N699">
            <v>52.800818034549714</v>
          </cell>
          <cell r="O699">
            <v>87.802910829171083</v>
          </cell>
          <cell r="P699">
            <v>35.002092794621369</v>
          </cell>
          <cell r="Q699">
            <v>0</v>
          </cell>
          <cell r="R699">
            <v>15.76</v>
          </cell>
          <cell r="T699">
            <v>13.21</v>
          </cell>
          <cell r="V699">
            <v>15.3</v>
          </cell>
          <cell r="X699">
            <v>600</v>
          </cell>
          <cell r="Y699">
            <v>12.93</v>
          </cell>
          <cell r="Z699">
            <v>13.21</v>
          </cell>
          <cell r="AA699">
            <v>15.13</v>
          </cell>
          <cell r="AB699">
            <v>15.3</v>
          </cell>
          <cell r="AD699" t="str">
            <v>Single</v>
          </cell>
          <cell r="AI699">
            <v>0</v>
          </cell>
          <cell r="AJ699">
            <v>0</v>
          </cell>
        </row>
        <row r="700">
          <cell r="AJ700">
            <v>0</v>
          </cell>
        </row>
        <row r="701">
          <cell r="E701">
            <v>315</v>
          </cell>
          <cell r="F701" t="str">
            <v>CB-02/25/5</v>
          </cell>
          <cell r="G701">
            <v>518761.21</v>
          </cell>
          <cell r="H701">
            <v>2389339.0099999998</v>
          </cell>
          <cell r="I701" t="str">
            <v>Road-MN10</v>
          </cell>
          <cell r="J701">
            <v>42</v>
          </cell>
          <cell r="K701">
            <v>8.9999999850988388E-2</v>
          </cell>
          <cell r="L701">
            <v>42.000096428460417</v>
          </cell>
          <cell r="M701" t="str">
            <v>CP-5 401 236</v>
          </cell>
          <cell r="N701">
            <v>87.802910829171083</v>
          </cell>
          <cell r="O701">
            <v>129.80300725763149</v>
          </cell>
          <cell r="P701">
            <v>42.000096428460409</v>
          </cell>
          <cell r="Q701">
            <v>0</v>
          </cell>
          <cell r="R701">
            <v>15.42</v>
          </cell>
          <cell r="T701">
            <v>13.59</v>
          </cell>
          <cell r="V701">
            <v>15.36</v>
          </cell>
          <cell r="X701">
            <v>600</v>
          </cell>
          <cell r="Y701">
            <v>13.21</v>
          </cell>
          <cell r="Z701">
            <v>13.49</v>
          </cell>
          <cell r="AA701">
            <v>15.3</v>
          </cell>
          <cell r="AB701">
            <v>15.36</v>
          </cell>
          <cell r="AD701" t="str">
            <v>Single</v>
          </cell>
          <cell r="AI701">
            <v>0</v>
          </cell>
          <cell r="AJ701">
            <v>0</v>
          </cell>
        </row>
        <row r="702">
          <cell r="AJ702">
            <v>0</v>
          </cell>
        </row>
        <row r="703">
          <cell r="E703">
            <v>316</v>
          </cell>
          <cell r="F703" t="str">
            <v>CB-02/25/6</v>
          </cell>
          <cell r="G703">
            <v>518805.21</v>
          </cell>
          <cell r="H703">
            <v>2389339.12</v>
          </cell>
          <cell r="I703" t="str">
            <v>Road-MN10</v>
          </cell>
          <cell r="J703">
            <v>44</v>
          </cell>
          <cell r="K703">
            <v>0.11000000033527613</v>
          </cell>
          <cell r="L703">
            <v>44.000137499785993</v>
          </cell>
          <cell r="M703" t="str">
            <v>CP-5 401 236</v>
          </cell>
          <cell r="N703">
            <v>129.80300725763149</v>
          </cell>
          <cell r="O703">
            <v>173.8031447574175</v>
          </cell>
          <cell r="P703">
            <v>44.000137499786007</v>
          </cell>
          <cell r="Q703">
            <v>0</v>
          </cell>
          <cell r="R703">
            <v>15.58</v>
          </cell>
          <cell r="T703">
            <v>13.92</v>
          </cell>
          <cell r="V703">
            <v>15</v>
          </cell>
          <cell r="X703">
            <v>500</v>
          </cell>
          <cell r="Y703">
            <v>13.59</v>
          </cell>
          <cell r="Z703">
            <v>13.72</v>
          </cell>
          <cell r="AA703">
            <v>15.36</v>
          </cell>
          <cell r="AB703">
            <v>15</v>
          </cell>
          <cell r="AD703" t="str">
            <v>Single</v>
          </cell>
          <cell r="AI703">
            <v>0</v>
          </cell>
          <cell r="AJ703">
            <v>0</v>
          </cell>
        </row>
        <row r="704">
          <cell r="AJ704">
            <v>0</v>
          </cell>
        </row>
        <row r="705">
          <cell r="E705">
            <v>317</v>
          </cell>
          <cell r="F705" t="str">
            <v>CB-02/25/7</v>
          </cell>
          <cell r="G705">
            <v>518831.2</v>
          </cell>
          <cell r="H705">
            <v>2389338.66</v>
          </cell>
          <cell r="I705" t="str">
            <v>Road-MN10</v>
          </cell>
          <cell r="J705">
            <v>25.989999999990687</v>
          </cell>
          <cell r="K705">
            <v>-0.4599999999627471</v>
          </cell>
          <cell r="L705">
            <v>25.994070477697058</v>
          </cell>
          <cell r="M705" t="str">
            <v>CP-5 401 236</v>
          </cell>
          <cell r="N705">
            <v>173.8031447574175</v>
          </cell>
          <cell r="O705">
            <v>199.79721523511455</v>
          </cell>
          <cell r="P705">
            <v>25.994070477697051</v>
          </cell>
          <cell r="Q705">
            <v>0</v>
          </cell>
          <cell r="R705">
            <v>15.67</v>
          </cell>
          <cell r="T705">
            <v>14</v>
          </cell>
          <cell r="V705">
            <v>15.69</v>
          </cell>
          <cell r="X705">
            <v>300</v>
          </cell>
          <cell r="Y705">
            <v>13.92</v>
          </cell>
          <cell r="Z705">
            <v>14</v>
          </cell>
          <cell r="AA705">
            <v>15</v>
          </cell>
          <cell r="AB705">
            <v>15.69</v>
          </cell>
          <cell r="AD705" t="str">
            <v>Single</v>
          </cell>
          <cell r="AI705">
            <v>0</v>
          </cell>
          <cell r="AJ705">
            <v>0</v>
          </cell>
        </row>
        <row r="706">
          <cell r="AJ706">
            <v>0</v>
          </cell>
        </row>
        <row r="707">
          <cell r="E707">
            <v>318</v>
          </cell>
          <cell r="F707" t="str">
            <v>CB-02/25/8</v>
          </cell>
          <cell r="G707">
            <v>518866.14</v>
          </cell>
          <cell r="H707">
            <v>2389336.61</v>
          </cell>
          <cell r="I707" t="str">
            <v>Road-MN10</v>
          </cell>
          <cell r="J707">
            <v>34.940000000002328</v>
          </cell>
          <cell r="K707">
            <v>-2.0500000002793968</v>
          </cell>
          <cell r="L707">
            <v>35.000087142767349</v>
          </cell>
          <cell r="M707" t="str">
            <v>CP-5 401 236</v>
          </cell>
          <cell r="N707">
            <v>199.79721523511455</v>
          </cell>
          <cell r="O707">
            <v>234.79730237788189</v>
          </cell>
          <cell r="P707">
            <v>35.000087142767342</v>
          </cell>
          <cell r="Q707">
            <v>0</v>
          </cell>
          <cell r="R707">
            <v>15.8</v>
          </cell>
          <cell r="T707">
            <v>14.1</v>
          </cell>
          <cell r="V707">
            <v>15.8</v>
          </cell>
          <cell r="X707">
            <v>300</v>
          </cell>
          <cell r="Y707">
            <v>14</v>
          </cell>
          <cell r="Z707">
            <v>14.1</v>
          </cell>
          <cell r="AA707">
            <v>15.69</v>
          </cell>
          <cell r="AB707">
            <v>15.8</v>
          </cell>
          <cell r="AD707" t="str">
            <v>Single</v>
          </cell>
          <cell r="AI707">
            <v>0</v>
          </cell>
          <cell r="AJ707" t="str">
            <v>L</v>
          </cell>
        </row>
        <row r="708">
          <cell r="AJ708">
            <v>0</v>
          </cell>
        </row>
        <row r="709">
          <cell r="N709">
            <v>234.79730237788189</v>
          </cell>
          <cell r="AJ709">
            <v>0</v>
          </cell>
        </row>
        <row r="710">
          <cell r="E710">
            <v>319</v>
          </cell>
          <cell r="F710" t="str">
            <v>CB-02/25/6</v>
          </cell>
          <cell r="G710">
            <v>518805.21</v>
          </cell>
          <cell r="H710">
            <v>2389339.12</v>
          </cell>
          <cell r="I710" t="str">
            <v>Road-MN10</v>
          </cell>
          <cell r="R710">
            <v>15.58</v>
          </cell>
          <cell r="T710">
            <v>13.73</v>
          </cell>
          <cell r="V710">
            <v>15.8</v>
          </cell>
          <cell r="AI710">
            <v>0</v>
          </cell>
          <cell r="AJ710">
            <v>0</v>
          </cell>
        </row>
        <row r="711">
          <cell r="AJ711">
            <v>0</v>
          </cell>
        </row>
        <row r="712">
          <cell r="E712">
            <v>320</v>
          </cell>
          <cell r="F712" t="str">
            <v>CB-02/25/9</v>
          </cell>
          <cell r="G712">
            <v>518804.54</v>
          </cell>
          <cell r="H712">
            <v>2389317.13</v>
          </cell>
          <cell r="I712" t="str">
            <v>Road-MN13</v>
          </cell>
          <cell r="J712">
            <v>-0.67000000004190952</v>
          </cell>
          <cell r="K712">
            <v>-21.990000000223517</v>
          </cell>
          <cell r="L712">
            <v>22.000204544728362</v>
          </cell>
          <cell r="M712" t="str">
            <v>CP-5 401 237</v>
          </cell>
          <cell r="N712">
            <v>0</v>
          </cell>
          <cell r="O712">
            <v>22.000204544728362</v>
          </cell>
          <cell r="P712">
            <v>22.000204544728362</v>
          </cell>
          <cell r="Q712">
            <v>0</v>
          </cell>
          <cell r="R712">
            <v>15.59</v>
          </cell>
          <cell r="T712">
            <v>13.92</v>
          </cell>
          <cell r="V712">
            <v>15.58</v>
          </cell>
          <cell r="X712">
            <v>500</v>
          </cell>
          <cell r="Y712">
            <v>13.73</v>
          </cell>
          <cell r="Z712">
            <v>13.82</v>
          </cell>
          <cell r="AA712">
            <v>15.8</v>
          </cell>
          <cell r="AB712">
            <v>15.58</v>
          </cell>
          <cell r="AD712" t="str">
            <v>Double</v>
          </cell>
          <cell r="AI712" t="str">
            <v>S</v>
          </cell>
          <cell r="AJ712">
            <v>0</v>
          </cell>
        </row>
        <row r="713">
          <cell r="AJ713">
            <v>0</v>
          </cell>
        </row>
        <row r="714">
          <cell r="E714">
            <v>321</v>
          </cell>
          <cell r="F714" t="str">
            <v>CB-02/25/10</v>
          </cell>
          <cell r="G714">
            <v>518804.16</v>
          </cell>
          <cell r="H714">
            <v>2389300.14</v>
          </cell>
          <cell r="I714" t="str">
            <v>Road-MN13</v>
          </cell>
          <cell r="J714">
            <v>-0.38000000000465661</v>
          </cell>
          <cell r="K714">
            <v>-16.989999999757856</v>
          </cell>
          <cell r="L714">
            <v>16.994249027002503</v>
          </cell>
          <cell r="M714" t="str">
            <v>CP-5 401 237</v>
          </cell>
          <cell r="N714">
            <v>22.000204544728362</v>
          </cell>
          <cell r="O714">
            <v>38.994453571730865</v>
          </cell>
          <cell r="P714">
            <v>16.994249027002503</v>
          </cell>
          <cell r="Q714">
            <v>0</v>
          </cell>
          <cell r="R714">
            <v>15.65</v>
          </cell>
          <cell r="T714">
            <v>14</v>
          </cell>
          <cell r="V714">
            <v>15.76</v>
          </cell>
          <cell r="X714">
            <v>400</v>
          </cell>
          <cell r="Y714">
            <v>13.92</v>
          </cell>
          <cell r="Z714">
            <v>14</v>
          </cell>
          <cell r="AA714">
            <v>15.58</v>
          </cell>
          <cell r="AB714">
            <v>15.76</v>
          </cell>
          <cell r="AD714" t="str">
            <v>Single</v>
          </cell>
          <cell r="AI714">
            <v>0</v>
          </cell>
          <cell r="AJ714">
            <v>0</v>
          </cell>
        </row>
        <row r="715">
          <cell r="AJ715">
            <v>0</v>
          </cell>
        </row>
        <row r="716">
          <cell r="E716">
            <v>322</v>
          </cell>
          <cell r="F716" t="str">
            <v>CB-02/25/11</v>
          </cell>
          <cell r="G716">
            <v>518803.61</v>
          </cell>
          <cell r="H716">
            <v>2389275.14</v>
          </cell>
          <cell r="I716" t="str">
            <v>Road-MN13</v>
          </cell>
          <cell r="J716">
            <v>-0.54999999998835847</v>
          </cell>
          <cell r="K716">
            <v>-25</v>
          </cell>
          <cell r="L716">
            <v>25.006049268126844</v>
          </cell>
          <cell r="M716" t="str">
            <v>CP-5 401 237</v>
          </cell>
          <cell r="N716">
            <v>38.994453571730865</v>
          </cell>
          <cell r="O716">
            <v>64.000502839857717</v>
          </cell>
          <cell r="P716">
            <v>25.006049268126851</v>
          </cell>
          <cell r="Q716">
            <v>0</v>
          </cell>
          <cell r="R716">
            <v>15.73</v>
          </cell>
          <cell r="T716">
            <v>14.2</v>
          </cell>
          <cell r="V716">
            <v>15.87</v>
          </cell>
          <cell r="X716">
            <v>400</v>
          </cell>
          <cell r="Y716">
            <v>14</v>
          </cell>
          <cell r="Z716">
            <v>14.1</v>
          </cell>
          <cell r="AA716">
            <v>15.76</v>
          </cell>
          <cell r="AB716">
            <v>15.87</v>
          </cell>
          <cell r="AD716" t="str">
            <v>Single</v>
          </cell>
          <cell r="AI716">
            <v>0</v>
          </cell>
          <cell r="AJ716">
            <v>0</v>
          </cell>
        </row>
        <row r="717">
          <cell r="AJ717">
            <v>0</v>
          </cell>
        </row>
        <row r="718">
          <cell r="E718">
            <v>323</v>
          </cell>
          <cell r="F718" t="str">
            <v>CB-02/25/12</v>
          </cell>
          <cell r="G718">
            <v>518803.25</v>
          </cell>
          <cell r="H718">
            <v>2389259.15</v>
          </cell>
          <cell r="I718" t="str">
            <v>Road-MN13</v>
          </cell>
          <cell r="J718">
            <v>-0.35999999998603016</v>
          </cell>
          <cell r="K718">
            <v>-15.990000000223517</v>
          </cell>
          <cell r="L718">
            <v>15.994052019645867</v>
          </cell>
          <cell r="M718" t="str">
            <v>CP-5 401 237</v>
          </cell>
          <cell r="N718">
            <v>64.000502839857717</v>
          </cell>
          <cell r="O718">
            <v>79.99455485950358</v>
          </cell>
          <cell r="P718">
            <v>15.994052019645864</v>
          </cell>
          <cell r="Q718">
            <v>0</v>
          </cell>
          <cell r="R718">
            <v>15.78</v>
          </cell>
          <cell r="T718">
            <v>14.25</v>
          </cell>
          <cell r="V718">
            <v>15.77</v>
          </cell>
          <cell r="X718">
            <v>300</v>
          </cell>
          <cell r="Y718">
            <v>14.2</v>
          </cell>
          <cell r="Z718">
            <v>14.25</v>
          </cell>
          <cell r="AA718">
            <v>15.87</v>
          </cell>
          <cell r="AB718">
            <v>15.77</v>
          </cell>
          <cell r="AD718" t="str">
            <v>Single</v>
          </cell>
          <cell r="AI718">
            <v>0</v>
          </cell>
          <cell r="AJ718">
            <v>0</v>
          </cell>
        </row>
        <row r="719">
          <cell r="AJ719">
            <v>0</v>
          </cell>
        </row>
        <row r="720">
          <cell r="E720">
            <v>324</v>
          </cell>
          <cell r="F720" t="str">
            <v>CB-02/25/13</v>
          </cell>
          <cell r="G720">
            <v>518802.71</v>
          </cell>
          <cell r="H720">
            <v>2389237.16</v>
          </cell>
          <cell r="I720" t="str">
            <v>Road-MN13</v>
          </cell>
          <cell r="J720">
            <v>-0.53999999997904524</v>
          </cell>
          <cell r="K720">
            <v>-21.989999999757856</v>
          </cell>
          <cell r="L720">
            <v>21.996629286991404</v>
          </cell>
          <cell r="M720" t="str">
            <v>CP-5 401 237</v>
          </cell>
          <cell r="N720">
            <v>79.99455485950358</v>
          </cell>
          <cell r="O720">
            <v>101.99118414649499</v>
          </cell>
          <cell r="P720">
            <v>21.996629286991407</v>
          </cell>
          <cell r="Q720">
            <v>0</v>
          </cell>
          <cell r="R720">
            <v>15.86</v>
          </cell>
          <cell r="T720">
            <v>14.34</v>
          </cell>
          <cell r="V720">
            <v>15.67</v>
          </cell>
          <cell r="X720">
            <v>300</v>
          </cell>
          <cell r="Y720">
            <v>14.25</v>
          </cell>
          <cell r="Z720">
            <v>14.34</v>
          </cell>
          <cell r="AA720">
            <v>15.77</v>
          </cell>
          <cell r="AB720">
            <v>15.67</v>
          </cell>
          <cell r="AD720" t="str">
            <v>Single</v>
          </cell>
          <cell r="AI720">
            <v>0</v>
          </cell>
          <cell r="AJ720">
            <v>0</v>
          </cell>
        </row>
        <row r="721">
          <cell r="AJ721">
            <v>0</v>
          </cell>
        </row>
        <row r="722">
          <cell r="E722">
            <v>325</v>
          </cell>
          <cell r="F722" t="str">
            <v>CB-02/25/14</v>
          </cell>
          <cell r="G722">
            <v>518803.33</v>
          </cell>
          <cell r="H722">
            <v>2389212.1600000001</v>
          </cell>
          <cell r="I722" t="str">
            <v>Road-MN13</v>
          </cell>
          <cell r="J722">
            <v>0.61999999999534339</v>
          </cell>
          <cell r="K722">
            <v>-25</v>
          </cell>
          <cell r="L722">
            <v>25.007686818256385</v>
          </cell>
          <cell r="M722" t="str">
            <v>CP-5 401 237</v>
          </cell>
          <cell r="N722">
            <v>101.99118414649499</v>
          </cell>
          <cell r="O722">
            <v>126.99887096475138</v>
          </cell>
          <cell r="P722">
            <v>25.007686818256389</v>
          </cell>
          <cell r="Q722">
            <v>0</v>
          </cell>
          <cell r="R722">
            <v>16.05</v>
          </cell>
          <cell r="T722">
            <v>14.44</v>
          </cell>
          <cell r="V722">
            <v>16.2</v>
          </cell>
          <cell r="X722">
            <v>300</v>
          </cell>
          <cell r="Y722">
            <v>14.34</v>
          </cell>
          <cell r="Z722">
            <v>14.44</v>
          </cell>
          <cell r="AA722">
            <v>15.67</v>
          </cell>
          <cell r="AB722">
            <v>16.2</v>
          </cell>
          <cell r="AD722" t="str">
            <v>Single</v>
          </cell>
          <cell r="AI722">
            <v>0</v>
          </cell>
          <cell r="AJ722">
            <v>0</v>
          </cell>
        </row>
        <row r="723">
          <cell r="AJ723">
            <v>0</v>
          </cell>
        </row>
        <row r="724">
          <cell r="E724">
            <v>326</v>
          </cell>
          <cell r="F724" t="str">
            <v>CB-02/25/15</v>
          </cell>
          <cell r="G724">
            <v>518805.85</v>
          </cell>
          <cell r="H724">
            <v>2389197.38</v>
          </cell>
          <cell r="I724" t="str">
            <v>Road-MN13</v>
          </cell>
          <cell r="J724">
            <v>2.5199999999604188</v>
          </cell>
          <cell r="K724">
            <v>-14.78000000026077</v>
          </cell>
          <cell r="L724">
            <v>14.993291833600415</v>
          </cell>
          <cell r="M724" t="str">
            <v>CP-5 401 237</v>
          </cell>
          <cell r="N724">
            <v>126.99887096475138</v>
          </cell>
          <cell r="O724">
            <v>141.99216279835179</v>
          </cell>
          <cell r="P724">
            <v>14.993291833600409</v>
          </cell>
          <cell r="Q724">
            <v>0</v>
          </cell>
          <cell r="R724">
            <v>16.100000000000001</v>
          </cell>
          <cell r="T724">
            <v>14.5</v>
          </cell>
          <cell r="V724">
            <v>16.25</v>
          </cell>
          <cell r="X724">
            <v>300</v>
          </cell>
          <cell r="Y724">
            <v>14.44</v>
          </cell>
          <cell r="Z724">
            <v>14.5</v>
          </cell>
          <cell r="AA724">
            <v>16.2</v>
          </cell>
          <cell r="AB724">
            <v>16.25</v>
          </cell>
          <cell r="AD724" t="str">
            <v>Single</v>
          </cell>
          <cell r="AI724">
            <v>0</v>
          </cell>
          <cell r="AJ724" t="str">
            <v>L</v>
          </cell>
        </row>
        <row r="725">
          <cell r="AJ725">
            <v>0</v>
          </cell>
        </row>
        <row r="726">
          <cell r="N726">
            <v>141.99216279835179</v>
          </cell>
          <cell r="AJ726">
            <v>0</v>
          </cell>
        </row>
        <row r="727">
          <cell r="E727">
            <v>327</v>
          </cell>
          <cell r="F727" t="str">
            <v>MH-02/27</v>
          </cell>
          <cell r="G727">
            <v>518620.38</v>
          </cell>
          <cell r="H727">
            <v>2389249.89</v>
          </cell>
          <cell r="I727" t="str">
            <v>Road-MJ01</v>
          </cell>
          <cell r="M727" t="str">
            <v>CP-5 401 207</v>
          </cell>
          <cell r="R727">
            <v>15.2</v>
          </cell>
          <cell r="T727">
            <v>13.644009273833367</v>
          </cell>
          <cell r="V727">
            <v>15</v>
          </cell>
          <cell r="AI727">
            <v>0</v>
          </cell>
          <cell r="AJ727">
            <v>0</v>
          </cell>
        </row>
        <row r="728">
          <cell r="AJ728">
            <v>0</v>
          </cell>
        </row>
        <row r="729">
          <cell r="E729">
            <v>328</v>
          </cell>
          <cell r="F729" t="str">
            <v>CB-02/27/1</v>
          </cell>
          <cell r="G729">
            <v>518621.09</v>
          </cell>
          <cell r="H729">
            <v>2389246.98</v>
          </cell>
          <cell r="I729" t="str">
            <v>Road-MJ01</v>
          </cell>
          <cell r="J729">
            <v>0.71000000002095476</v>
          </cell>
          <cell r="K729">
            <v>-2.9100000001490116</v>
          </cell>
          <cell r="L729">
            <v>2.995363083316779</v>
          </cell>
          <cell r="M729" t="str">
            <v>CP-5 401 207</v>
          </cell>
          <cell r="N729">
            <v>0</v>
          </cell>
          <cell r="O729">
            <v>2.995363083316779</v>
          </cell>
          <cell r="P729">
            <v>2.995363083316779</v>
          </cell>
          <cell r="Q729">
            <v>0</v>
          </cell>
          <cell r="R729">
            <v>15.15</v>
          </cell>
          <cell r="T729">
            <v>13.65</v>
          </cell>
          <cell r="V729">
            <v>15.02</v>
          </cell>
          <cell r="X729">
            <v>300</v>
          </cell>
          <cell r="Y729">
            <v>13.644009273833367</v>
          </cell>
          <cell r="Z729">
            <v>13.65</v>
          </cell>
          <cell r="AA729">
            <v>15</v>
          </cell>
          <cell r="AB729">
            <v>15.02</v>
          </cell>
          <cell r="AD729" t="str">
            <v>Single</v>
          </cell>
          <cell r="AI729" t="str">
            <v>S</v>
          </cell>
          <cell r="AJ729" t="str">
            <v>L</v>
          </cell>
        </row>
        <row r="730">
          <cell r="AJ730">
            <v>0</v>
          </cell>
        </row>
        <row r="731">
          <cell r="N731">
            <v>2.995363083316779</v>
          </cell>
          <cell r="AJ731">
            <v>0</v>
          </cell>
        </row>
        <row r="732">
          <cell r="E732">
            <v>329</v>
          </cell>
          <cell r="F732" t="str">
            <v>MH-02/28</v>
          </cell>
          <cell r="G732">
            <v>518616.34</v>
          </cell>
          <cell r="H732">
            <v>2389225.34</v>
          </cell>
          <cell r="I732" t="str">
            <v>Road-MJ01</v>
          </cell>
          <cell r="M732" t="str">
            <v>CP-5 401 207</v>
          </cell>
          <cell r="R732">
            <v>15.29</v>
          </cell>
          <cell r="T732">
            <v>13.973885754339523</v>
          </cell>
          <cell r="V732">
            <v>15.3</v>
          </cell>
          <cell r="AI732">
            <v>0</v>
          </cell>
          <cell r="AJ732">
            <v>0</v>
          </cell>
        </row>
        <row r="733">
          <cell r="AJ733">
            <v>0</v>
          </cell>
        </row>
        <row r="734">
          <cell r="E734">
            <v>330</v>
          </cell>
          <cell r="F734" t="str">
            <v>CB-02/28/1</v>
          </cell>
          <cell r="G734">
            <v>518617.42</v>
          </cell>
          <cell r="H734">
            <v>2389222.48</v>
          </cell>
          <cell r="I734" t="str">
            <v>Road-MJ01</v>
          </cell>
          <cell r="J734">
            <v>1.0799999999580905</v>
          </cell>
          <cell r="K734">
            <v>-2.8599999998696148</v>
          </cell>
          <cell r="L734">
            <v>3.0571228302382085</v>
          </cell>
          <cell r="M734" t="str">
            <v>CP-5 401 207</v>
          </cell>
          <cell r="N734">
            <v>0</v>
          </cell>
          <cell r="O734">
            <v>3.0571228302382085</v>
          </cell>
          <cell r="P734">
            <v>3.0571228302382085</v>
          </cell>
          <cell r="Q734">
            <v>0</v>
          </cell>
          <cell r="R734">
            <v>15.48</v>
          </cell>
          <cell r="T734">
            <v>13.98</v>
          </cell>
          <cell r="V734">
            <v>15.41</v>
          </cell>
          <cell r="X734">
            <v>300</v>
          </cell>
          <cell r="Y734">
            <v>13.973885754339523</v>
          </cell>
          <cell r="Z734">
            <v>13.98</v>
          </cell>
          <cell r="AA734">
            <v>15.3</v>
          </cell>
          <cell r="AB734">
            <v>15.41</v>
          </cell>
          <cell r="AD734" t="str">
            <v>Single</v>
          </cell>
          <cell r="AI734" t="str">
            <v>S</v>
          </cell>
          <cell r="AJ734" t="str">
            <v>L</v>
          </cell>
        </row>
        <row r="735">
          <cell r="AJ735">
            <v>0</v>
          </cell>
        </row>
        <row r="736">
          <cell r="N736">
            <v>3.0571228302382085</v>
          </cell>
          <cell r="AJ736">
            <v>0</v>
          </cell>
        </row>
        <row r="737">
          <cell r="E737">
            <v>331</v>
          </cell>
          <cell r="F737" t="str">
            <v>MH-02/28</v>
          </cell>
          <cell r="G737">
            <v>518616.34</v>
          </cell>
          <cell r="H737">
            <v>2389225.34</v>
          </cell>
          <cell r="I737" t="str">
            <v>Road-MJ01</v>
          </cell>
          <cell r="M737" t="str">
            <v>CP-5 401 207</v>
          </cell>
          <cell r="R737">
            <v>15.29</v>
          </cell>
          <cell r="T737">
            <v>13.898997535581771</v>
          </cell>
          <cell r="V737">
            <v>15.3</v>
          </cell>
          <cell r="AI737">
            <v>0</v>
          </cell>
          <cell r="AJ737">
            <v>0</v>
          </cell>
        </row>
        <row r="738">
          <cell r="AJ738">
            <v>0</v>
          </cell>
        </row>
        <row r="739">
          <cell r="E739">
            <v>332</v>
          </cell>
          <cell r="F739" t="str">
            <v>CB-02/28/2</v>
          </cell>
          <cell r="G739">
            <v>518601.45</v>
          </cell>
          <cell r="H739">
            <v>2389221.0299999998</v>
          </cell>
          <cell r="I739" t="str">
            <v>Road-MJ01</v>
          </cell>
          <cell r="J739">
            <v>-14.89000000001397</v>
          </cell>
          <cell r="K739">
            <v>-4.3100000000558794</v>
          </cell>
          <cell r="L739">
            <v>15.501232209114788</v>
          </cell>
          <cell r="M739" t="str">
            <v>CP-5 401 207</v>
          </cell>
          <cell r="N739">
            <v>0</v>
          </cell>
          <cell r="O739">
            <v>15.501232209114788</v>
          </cell>
          <cell r="P739">
            <v>15.501232209114788</v>
          </cell>
          <cell r="Q739">
            <v>0</v>
          </cell>
          <cell r="R739">
            <v>15.43</v>
          </cell>
          <cell r="T739">
            <v>13.93</v>
          </cell>
          <cell r="V739">
            <v>15.31</v>
          </cell>
          <cell r="X739">
            <v>300</v>
          </cell>
          <cell r="Y739">
            <v>13.898997535581771</v>
          </cell>
          <cell r="Z739">
            <v>13.93</v>
          </cell>
          <cell r="AA739">
            <v>15.3</v>
          </cell>
          <cell r="AB739">
            <v>15.31</v>
          </cell>
          <cell r="AD739" t="str">
            <v>Single</v>
          </cell>
          <cell r="AI739" t="str">
            <v>S</v>
          </cell>
          <cell r="AJ739">
            <v>0</v>
          </cell>
        </row>
        <row r="740">
          <cell r="AJ740">
            <v>0</v>
          </cell>
        </row>
        <row r="741">
          <cell r="E741">
            <v>333</v>
          </cell>
          <cell r="F741" t="str">
            <v>CB-02/28/3</v>
          </cell>
          <cell r="G741">
            <v>518601.2</v>
          </cell>
          <cell r="H741">
            <v>2389209.63</v>
          </cell>
          <cell r="I741" t="str">
            <v>Road-MJ01</v>
          </cell>
          <cell r="J741">
            <v>-0.25</v>
          </cell>
          <cell r="K741">
            <v>-11.399999999906868</v>
          </cell>
          <cell r="L741">
            <v>11.402740898480356</v>
          </cell>
          <cell r="M741" t="str">
            <v>CP-5 401 207</v>
          </cell>
          <cell r="N741">
            <v>15.501232209114788</v>
          </cell>
          <cell r="O741">
            <v>26.903973107595142</v>
          </cell>
          <cell r="P741">
            <v>11.402740898480355</v>
          </cell>
          <cell r="Q741">
            <v>0</v>
          </cell>
          <cell r="R741">
            <v>15.63</v>
          </cell>
          <cell r="T741">
            <v>14.13</v>
          </cell>
          <cell r="V741">
            <v>15.7</v>
          </cell>
          <cell r="X741">
            <v>300</v>
          </cell>
          <cell r="Y741">
            <v>13.93</v>
          </cell>
          <cell r="Z741">
            <v>14.13</v>
          </cell>
          <cell r="AA741">
            <v>15.31</v>
          </cell>
          <cell r="AB741">
            <v>15.7</v>
          </cell>
          <cell r="AD741" t="str">
            <v>Single</v>
          </cell>
          <cell r="AI741">
            <v>0</v>
          </cell>
          <cell r="AJ741">
            <v>0</v>
          </cell>
        </row>
        <row r="742">
          <cell r="AJ742">
            <v>0</v>
          </cell>
        </row>
        <row r="743">
          <cell r="E743">
            <v>334</v>
          </cell>
          <cell r="F743" t="str">
            <v>CB-02/28/4</v>
          </cell>
          <cell r="G743">
            <v>518601.48</v>
          </cell>
          <cell r="H743">
            <v>2389195.84</v>
          </cell>
          <cell r="I743" t="str">
            <v>Road-MJ01</v>
          </cell>
          <cell r="J743">
            <v>0.27999999996973202</v>
          </cell>
          <cell r="K743">
            <v>-13.790000000037253</v>
          </cell>
          <cell r="L743">
            <v>13.792842346703253</v>
          </cell>
          <cell r="M743" t="str">
            <v>CP-5 401 207</v>
          </cell>
          <cell r="N743">
            <v>26.903973107595142</v>
          </cell>
          <cell r="O743">
            <v>40.696815454298395</v>
          </cell>
          <cell r="P743">
            <v>13.792842346703253</v>
          </cell>
          <cell r="Q743">
            <v>0</v>
          </cell>
          <cell r="R743">
            <v>15.75</v>
          </cell>
          <cell r="T743">
            <v>14.25</v>
          </cell>
          <cell r="V743">
            <v>15.98</v>
          </cell>
          <cell r="X743">
            <v>300</v>
          </cell>
          <cell r="Y743">
            <v>14.13</v>
          </cell>
          <cell r="Z743">
            <v>14.25</v>
          </cell>
          <cell r="AA743">
            <v>15.7</v>
          </cell>
          <cell r="AB743">
            <v>15.98</v>
          </cell>
          <cell r="AD743" t="str">
            <v>Single</v>
          </cell>
          <cell r="AI743">
            <v>0</v>
          </cell>
          <cell r="AJ743" t="str">
            <v>L</v>
          </cell>
        </row>
        <row r="744">
          <cell r="AJ744">
            <v>0</v>
          </cell>
        </row>
        <row r="745">
          <cell r="N745">
            <v>40.696815454298395</v>
          </cell>
          <cell r="AJ745">
            <v>0</v>
          </cell>
        </row>
        <row r="746">
          <cell r="E746">
            <v>335</v>
          </cell>
          <cell r="F746" t="str">
            <v>MH-02/29</v>
          </cell>
          <cell r="G746">
            <v>518615.51</v>
          </cell>
          <cell r="H746">
            <v>2389199.87</v>
          </cell>
          <cell r="I746" t="str">
            <v>Road-MJ01</v>
          </cell>
          <cell r="M746" t="str">
            <v>CP-5 401 207</v>
          </cell>
          <cell r="R746">
            <v>15.69</v>
          </cell>
          <cell r="T746">
            <v>14.202888319466812</v>
          </cell>
          <cell r="V746">
            <v>15.7</v>
          </cell>
          <cell r="AI746">
            <v>0</v>
          </cell>
          <cell r="AJ746">
            <v>0</v>
          </cell>
        </row>
        <row r="747">
          <cell r="AJ747">
            <v>0</v>
          </cell>
        </row>
        <row r="748">
          <cell r="E748">
            <v>336</v>
          </cell>
          <cell r="F748" t="str">
            <v>CB-02/29/1</v>
          </cell>
          <cell r="G748">
            <v>518616.93</v>
          </cell>
          <cell r="H748">
            <v>2389196.61</v>
          </cell>
          <cell r="I748" t="str">
            <v>Road-MJ01</v>
          </cell>
          <cell r="J748">
            <v>1.4199999999837019</v>
          </cell>
          <cell r="K748">
            <v>-3.2600000002421439</v>
          </cell>
          <cell r="L748">
            <v>3.5558402665941689</v>
          </cell>
          <cell r="M748" t="str">
            <v>CP-5 401 207</v>
          </cell>
          <cell r="N748">
            <v>0</v>
          </cell>
          <cell r="O748">
            <v>3.5558402665941689</v>
          </cell>
          <cell r="P748">
            <v>3.5558402665941689</v>
          </cell>
          <cell r="Q748">
            <v>0</v>
          </cell>
          <cell r="R748">
            <v>15.71</v>
          </cell>
          <cell r="T748">
            <v>14.21</v>
          </cell>
          <cell r="V748">
            <v>15.87</v>
          </cell>
          <cell r="X748">
            <v>300</v>
          </cell>
          <cell r="Y748">
            <v>14.202888319466812</v>
          </cell>
          <cell r="Z748">
            <v>14.21</v>
          </cell>
          <cell r="AA748">
            <v>15.7</v>
          </cell>
          <cell r="AB748">
            <v>15.87</v>
          </cell>
          <cell r="AD748" t="str">
            <v>Single</v>
          </cell>
          <cell r="AI748" t="str">
            <v>S</v>
          </cell>
          <cell r="AJ748" t="str">
            <v>L</v>
          </cell>
        </row>
        <row r="749">
          <cell r="AJ749">
            <v>0</v>
          </cell>
        </row>
        <row r="750">
          <cell r="N750">
            <v>3.5558402665941689</v>
          </cell>
          <cell r="AJ750">
            <v>0</v>
          </cell>
        </row>
        <row r="751">
          <cell r="E751">
            <v>337</v>
          </cell>
          <cell r="F751" t="str">
            <v>MH-02/30</v>
          </cell>
          <cell r="G751">
            <v>518617.33</v>
          </cell>
          <cell r="H751">
            <v>2389172.0099999998</v>
          </cell>
          <cell r="I751" t="str">
            <v>Road-MJ01</v>
          </cell>
          <cell r="M751" t="str">
            <v>CP-5 401 207</v>
          </cell>
          <cell r="R751">
            <v>15.94</v>
          </cell>
          <cell r="T751">
            <v>14.542380424617503</v>
          </cell>
          <cell r="V751">
            <v>15.57</v>
          </cell>
          <cell r="AI751">
            <v>0</v>
          </cell>
          <cell r="AJ751">
            <v>0</v>
          </cell>
        </row>
        <row r="752">
          <cell r="AJ752">
            <v>0</v>
          </cell>
        </row>
        <row r="753">
          <cell r="E753">
            <v>338</v>
          </cell>
          <cell r="F753" t="str">
            <v>CB-02/30/1</v>
          </cell>
          <cell r="G753">
            <v>518604.00199999998</v>
          </cell>
          <cell r="H753">
            <v>2389158.7370000002</v>
          </cell>
          <cell r="I753" t="str">
            <v>Road-MJ01</v>
          </cell>
          <cell r="J753">
            <v>-13.328000000037719</v>
          </cell>
          <cell r="K753">
            <v>-13.272999999579042</v>
          </cell>
          <cell r="L753">
            <v>18.809787691248157</v>
          </cell>
          <cell r="M753" t="str">
            <v>CP-5 401 208</v>
          </cell>
          <cell r="N753">
            <v>0</v>
          </cell>
          <cell r="O753">
            <v>18.809787691248157</v>
          </cell>
          <cell r="P753">
            <v>18.809787691248157</v>
          </cell>
          <cell r="Q753">
            <v>0</v>
          </cell>
          <cell r="R753">
            <v>16.079999999999998</v>
          </cell>
          <cell r="T753">
            <v>14.58</v>
          </cell>
          <cell r="V753">
            <v>16.54</v>
          </cell>
          <cell r="X753">
            <v>300</v>
          </cell>
          <cell r="Y753">
            <v>14.542380424617503</v>
          </cell>
          <cell r="Z753">
            <v>14.58</v>
          </cell>
          <cell r="AA753">
            <v>15.57</v>
          </cell>
          <cell r="AB753">
            <v>16.54</v>
          </cell>
          <cell r="AD753" t="str">
            <v>Single</v>
          </cell>
          <cell r="AI753" t="str">
            <v>S</v>
          </cell>
          <cell r="AJ753">
            <v>0</v>
          </cell>
        </row>
        <row r="754">
          <cell r="AJ754">
            <v>0</v>
          </cell>
        </row>
        <row r="755">
          <cell r="E755">
            <v>339</v>
          </cell>
          <cell r="F755" t="str">
            <v>CB-02/30/2</v>
          </cell>
          <cell r="G755">
            <v>518606.73</v>
          </cell>
          <cell r="H755">
            <v>2389123.86</v>
          </cell>
          <cell r="I755" t="str">
            <v>Road-MJ01</v>
          </cell>
          <cell r="J755">
            <v>2.728000000002794</v>
          </cell>
          <cell r="K755">
            <v>-34.877000000327826</v>
          </cell>
          <cell r="L755">
            <v>34.983526309148459</v>
          </cell>
          <cell r="M755" t="str">
            <v>CP-5 401 208</v>
          </cell>
          <cell r="N755">
            <v>18.809787691248157</v>
          </cell>
          <cell r="O755">
            <v>53.79331400039662</v>
          </cell>
          <cell r="P755">
            <v>34.983526309148459</v>
          </cell>
          <cell r="Q755">
            <v>0</v>
          </cell>
          <cell r="R755">
            <v>16.47</v>
          </cell>
          <cell r="T755">
            <v>14.97</v>
          </cell>
          <cell r="V755">
            <v>16.66</v>
          </cell>
          <cell r="X755">
            <v>300</v>
          </cell>
          <cell r="Y755">
            <v>14.58</v>
          </cell>
          <cell r="Z755">
            <v>14.97</v>
          </cell>
          <cell r="AA755">
            <v>16.54</v>
          </cell>
          <cell r="AB755">
            <v>16.66</v>
          </cell>
          <cell r="AD755" t="str">
            <v>Single</v>
          </cell>
          <cell r="AI755">
            <v>0</v>
          </cell>
          <cell r="AJ755" t="str">
            <v>L</v>
          </cell>
        </row>
        <row r="756">
          <cell r="AJ756">
            <v>0</v>
          </cell>
        </row>
        <row r="757">
          <cell r="N757">
            <v>53.79331400039662</v>
          </cell>
          <cell r="AJ757">
            <v>0</v>
          </cell>
        </row>
        <row r="758">
          <cell r="E758">
            <v>340</v>
          </cell>
          <cell r="F758" t="str">
            <v>MH-02/30</v>
          </cell>
          <cell r="G758">
            <v>518617.33</v>
          </cell>
          <cell r="H758">
            <v>2389172.0099999998</v>
          </cell>
          <cell r="I758" t="str">
            <v>Road-MJ01</v>
          </cell>
          <cell r="M758" t="str">
            <v>CP-5 401 207</v>
          </cell>
          <cell r="R758">
            <v>15.94</v>
          </cell>
          <cell r="T758">
            <v>14.579670189376229</v>
          </cell>
          <cell r="V758">
            <v>15.57</v>
          </cell>
          <cell r="AI758">
            <v>0</v>
          </cell>
          <cell r="AJ758">
            <v>0</v>
          </cell>
        </row>
        <row r="759">
          <cell r="AJ759">
            <v>0</v>
          </cell>
        </row>
        <row r="760">
          <cell r="E760">
            <v>341</v>
          </cell>
          <cell r="F760" t="str">
            <v>CB-02/30/3</v>
          </cell>
          <cell r="G760">
            <v>518619.26</v>
          </cell>
          <cell r="H760">
            <v>2389162.0299999998</v>
          </cell>
          <cell r="I760" t="str">
            <v>Road-MJ01</v>
          </cell>
          <cell r="J760">
            <v>1.9299999999930151</v>
          </cell>
          <cell r="K760">
            <v>-9.9799999999813735</v>
          </cell>
          <cell r="L760">
            <v>10.164905311885656</v>
          </cell>
          <cell r="M760" t="str">
            <v>CP-5 401 208</v>
          </cell>
          <cell r="N760">
            <v>0</v>
          </cell>
          <cell r="O760">
            <v>10.164905311885656</v>
          </cell>
          <cell r="P760">
            <v>10.164905311885656</v>
          </cell>
          <cell r="Q760">
            <v>0</v>
          </cell>
          <cell r="R760">
            <v>16.100000000000001</v>
          </cell>
          <cell r="T760">
            <v>14.6</v>
          </cell>
          <cell r="V760">
            <v>16.53</v>
          </cell>
          <cell r="X760">
            <v>300</v>
          </cell>
          <cell r="Y760">
            <v>14.579670189376229</v>
          </cell>
          <cell r="Z760">
            <v>14.6</v>
          </cell>
          <cell r="AA760">
            <v>15.57</v>
          </cell>
          <cell r="AB760">
            <v>16.53</v>
          </cell>
          <cell r="AD760" t="str">
            <v>Single</v>
          </cell>
          <cell r="AI760" t="str">
            <v>S</v>
          </cell>
          <cell r="AJ760">
            <v>0</v>
          </cell>
        </row>
        <row r="761">
          <cell r="AJ761">
            <v>0</v>
          </cell>
        </row>
        <row r="762">
          <cell r="E762">
            <v>342</v>
          </cell>
          <cell r="F762" t="str">
            <v>CB-02/30/4</v>
          </cell>
          <cell r="G762">
            <v>518621.38</v>
          </cell>
          <cell r="H762">
            <v>2389131.7400000002</v>
          </cell>
          <cell r="I762" t="str">
            <v>Road-MJ01</v>
          </cell>
          <cell r="J762">
            <v>2.1199999999953434</v>
          </cell>
          <cell r="K762">
            <v>-30.289999999571592</v>
          </cell>
          <cell r="L762">
            <v>30.364098866490789</v>
          </cell>
          <cell r="M762" t="str">
            <v>CP-5 401 208</v>
          </cell>
          <cell r="N762">
            <v>10.164905311885656</v>
          </cell>
          <cell r="O762">
            <v>40.529004178376447</v>
          </cell>
          <cell r="P762">
            <v>30.364098866490792</v>
          </cell>
          <cell r="Q762">
            <v>0</v>
          </cell>
          <cell r="R762">
            <v>16.43</v>
          </cell>
          <cell r="T762">
            <v>14.93</v>
          </cell>
          <cell r="V762">
            <v>16.7</v>
          </cell>
          <cell r="X762">
            <v>300</v>
          </cell>
          <cell r="Y762">
            <v>14.6</v>
          </cell>
          <cell r="Z762">
            <v>14.93</v>
          </cell>
          <cell r="AA762">
            <v>16.53</v>
          </cell>
          <cell r="AB762">
            <v>16.7</v>
          </cell>
          <cell r="AD762" t="str">
            <v>Single</v>
          </cell>
          <cell r="AI762">
            <v>0</v>
          </cell>
          <cell r="AJ762" t="str">
            <v>L</v>
          </cell>
        </row>
        <row r="763">
          <cell r="AJ763">
            <v>0</v>
          </cell>
        </row>
        <row r="764">
          <cell r="N764">
            <v>40.529004178376447</v>
          </cell>
          <cell r="AJ764">
            <v>0</v>
          </cell>
        </row>
        <row r="765">
          <cell r="E765">
            <v>343</v>
          </cell>
          <cell r="F765" t="str">
            <v>CB-02/31/1/3</v>
          </cell>
          <cell r="G765">
            <v>518634.16</v>
          </cell>
          <cell r="H765">
            <v>2389079.79</v>
          </cell>
          <cell r="I765" t="str">
            <v>Road-MJ01</v>
          </cell>
          <cell r="M765" t="str">
            <v>CP-5 401 208</v>
          </cell>
          <cell r="R765">
            <v>17.04</v>
          </cell>
          <cell r="T765">
            <v>15.519496773940995</v>
          </cell>
          <cell r="V765">
            <v>16.89</v>
          </cell>
          <cell r="AI765">
            <v>0</v>
          </cell>
          <cell r="AJ765">
            <v>0</v>
          </cell>
        </row>
        <row r="766">
          <cell r="AJ766">
            <v>0</v>
          </cell>
        </row>
        <row r="767">
          <cell r="E767">
            <v>344</v>
          </cell>
          <cell r="F767" t="str">
            <v>CB-02/31/1/1</v>
          </cell>
          <cell r="G767">
            <v>518620.1</v>
          </cell>
          <cell r="H767">
            <v>2389073.88</v>
          </cell>
          <cell r="I767" t="str">
            <v>Road-MJ01</v>
          </cell>
          <cell r="J767">
            <v>-14.059999999997672</v>
          </cell>
          <cell r="K767">
            <v>-5.9100000001490116</v>
          </cell>
          <cell r="L767">
            <v>15.251613029502678</v>
          </cell>
          <cell r="M767" t="str">
            <v>CP-5 401 208</v>
          </cell>
          <cell r="N767">
            <v>0</v>
          </cell>
          <cell r="O767">
            <v>15.251613029502678</v>
          </cell>
          <cell r="P767">
            <v>15.251613029502678</v>
          </cell>
          <cell r="Q767">
            <v>0</v>
          </cell>
          <cell r="R767">
            <v>17.02</v>
          </cell>
          <cell r="T767">
            <v>15.55</v>
          </cell>
          <cell r="V767">
            <v>17.02</v>
          </cell>
          <cell r="X767">
            <v>300</v>
          </cell>
          <cell r="Y767">
            <v>15.519496773940995</v>
          </cell>
          <cell r="Z767">
            <v>15.55</v>
          </cell>
          <cell r="AA767">
            <v>16.89</v>
          </cell>
          <cell r="AB767">
            <v>17.02</v>
          </cell>
          <cell r="AD767" t="str">
            <v>Single</v>
          </cell>
          <cell r="AI767" t="str">
            <v>S</v>
          </cell>
          <cell r="AJ767">
            <v>0</v>
          </cell>
        </row>
        <row r="768">
          <cell r="AJ768">
            <v>0</v>
          </cell>
        </row>
        <row r="769">
          <cell r="E769">
            <v>345</v>
          </cell>
          <cell r="F769" t="str">
            <v>CB-02/31/1/2</v>
          </cell>
          <cell r="G769">
            <v>518629.6</v>
          </cell>
          <cell r="H769">
            <v>2389051.65</v>
          </cell>
          <cell r="I769" t="str">
            <v>Road-MJ01</v>
          </cell>
          <cell r="J769">
            <v>9.5</v>
          </cell>
          <cell r="K769">
            <v>-22.229999999981374</v>
          </cell>
          <cell r="L769">
            <v>24.174840226962658</v>
          </cell>
          <cell r="M769" t="str">
            <v>CP-5 401 208</v>
          </cell>
          <cell r="N769">
            <v>15.251613029502678</v>
          </cell>
          <cell r="O769">
            <v>39.426453256465336</v>
          </cell>
          <cell r="P769">
            <v>24.174840226962658</v>
          </cell>
          <cell r="Q769">
            <v>0</v>
          </cell>
          <cell r="R769">
            <v>17.02</v>
          </cell>
          <cell r="T769">
            <v>15.55</v>
          </cell>
          <cell r="V769">
            <v>17.02</v>
          </cell>
          <cell r="X769">
            <v>300</v>
          </cell>
          <cell r="Y769">
            <v>15.55</v>
          </cell>
          <cell r="Z769">
            <v>15.55</v>
          </cell>
          <cell r="AA769">
            <v>17.02</v>
          </cell>
          <cell r="AB769">
            <v>17.02</v>
          </cell>
          <cell r="AD769" t="str">
            <v>Single</v>
          </cell>
          <cell r="AI769">
            <v>0</v>
          </cell>
          <cell r="AJ769" t="str">
            <v>L</v>
          </cell>
        </row>
        <row r="770">
          <cell r="AJ770">
            <v>0</v>
          </cell>
        </row>
        <row r="771">
          <cell r="N771">
            <v>39.426453256465336</v>
          </cell>
          <cell r="AJ771">
            <v>0</v>
          </cell>
        </row>
        <row r="772">
          <cell r="E772">
            <v>346</v>
          </cell>
          <cell r="F772" t="str">
            <v>MH-02/31</v>
          </cell>
          <cell r="G772">
            <v>518627.45</v>
          </cell>
          <cell r="H772">
            <v>2389094.73</v>
          </cell>
          <cell r="I772" t="str">
            <v>Road-MJ01</v>
          </cell>
          <cell r="M772" t="str">
            <v>CP-5 401 208</v>
          </cell>
          <cell r="R772">
            <v>17.04</v>
          </cell>
          <cell r="T772">
            <v>15.487244682874511</v>
          </cell>
          <cell r="V772">
            <v>16.89</v>
          </cell>
          <cell r="AI772">
            <v>0</v>
          </cell>
          <cell r="AJ772">
            <v>0</v>
          </cell>
        </row>
        <row r="773">
          <cell r="AJ773">
            <v>0</v>
          </cell>
        </row>
        <row r="774">
          <cell r="E774">
            <v>347</v>
          </cell>
          <cell r="F774" t="str">
            <v>CB-02/31/1/3</v>
          </cell>
          <cell r="G774">
            <v>518634.16</v>
          </cell>
          <cell r="H774">
            <v>2389079.79</v>
          </cell>
          <cell r="I774" t="str">
            <v>Road-MJ01</v>
          </cell>
          <cell r="J774">
            <v>6.7099999999627471</v>
          </cell>
          <cell r="K774">
            <v>-14.939999999944121</v>
          </cell>
          <cell r="L774">
            <v>16.377658562744262</v>
          </cell>
          <cell r="M774" t="str">
            <v>CP-5 401 208</v>
          </cell>
          <cell r="N774">
            <v>0</v>
          </cell>
          <cell r="O774">
            <v>16.377658562744262</v>
          </cell>
          <cell r="P774">
            <v>16.377658562744262</v>
          </cell>
          <cell r="Q774">
            <v>0</v>
          </cell>
          <cell r="R774">
            <v>17.170000000000002</v>
          </cell>
          <cell r="T774">
            <v>15.52</v>
          </cell>
          <cell r="V774">
            <v>17.170000000000002</v>
          </cell>
          <cell r="X774">
            <v>300</v>
          </cell>
          <cell r="Y774">
            <v>15.487244682874511</v>
          </cell>
          <cell r="Z774">
            <v>15.52</v>
          </cell>
          <cell r="AA774">
            <v>16.89</v>
          </cell>
          <cell r="AB774">
            <v>17.170000000000002</v>
          </cell>
          <cell r="AD774" t="str">
            <v>Single</v>
          </cell>
          <cell r="AI774" t="str">
            <v>S</v>
          </cell>
          <cell r="AJ774">
            <v>0</v>
          </cell>
        </row>
        <row r="775">
          <cell r="AJ775">
            <v>0</v>
          </cell>
        </row>
        <row r="776">
          <cell r="E776">
            <v>348</v>
          </cell>
          <cell r="F776" t="str">
            <v>CB-02/31/1/4</v>
          </cell>
          <cell r="G776">
            <v>518647.60800000001</v>
          </cell>
          <cell r="H776">
            <v>2389048.2039999999</v>
          </cell>
          <cell r="I776" t="str">
            <v>Road-MJ01</v>
          </cell>
          <cell r="J776">
            <v>13.448000000033062</v>
          </cell>
          <cell r="K776">
            <v>-31.58600000012666</v>
          </cell>
          <cell r="L776">
            <v>34.329638798112782</v>
          </cell>
          <cell r="M776" t="str">
            <v>CP-5 401 208</v>
          </cell>
          <cell r="N776">
            <v>16.377658562744262</v>
          </cell>
          <cell r="O776">
            <v>50.707297360857041</v>
          </cell>
          <cell r="P776">
            <v>34.329638798112782</v>
          </cell>
          <cell r="Q776">
            <v>0</v>
          </cell>
          <cell r="R776">
            <v>17.38</v>
          </cell>
          <cell r="T776">
            <v>15.82</v>
          </cell>
          <cell r="V776">
            <v>17.38</v>
          </cell>
          <cell r="X776">
            <v>300</v>
          </cell>
          <cell r="Y776">
            <v>15.52</v>
          </cell>
          <cell r="Z776">
            <v>15.82</v>
          </cell>
          <cell r="AA776">
            <v>17.170000000000002</v>
          </cell>
          <cell r="AB776">
            <v>17.38</v>
          </cell>
          <cell r="AD776" t="str">
            <v>Single</v>
          </cell>
          <cell r="AI776">
            <v>0</v>
          </cell>
          <cell r="AJ776" t="str">
            <v>L</v>
          </cell>
        </row>
        <row r="777">
          <cell r="AJ777">
            <v>0</v>
          </cell>
        </row>
        <row r="778">
          <cell r="E778">
            <v>349</v>
          </cell>
          <cell r="F778" t="str">
            <v>Deleted</v>
          </cell>
          <cell r="X778">
            <v>300</v>
          </cell>
          <cell r="Y778">
            <v>15.82</v>
          </cell>
          <cell r="Z778">
            <v>0</v>
          </cell>
          <cell r="AA778">
            <v>17.38</v>
          </cell>
          <cell r="AB778">
            <v>0</v>
          </cell>
          <cell r="AI778">
            <v>0</v>
          </cell>
          <cell r="AJ778">
            <v>0</v>
          </cell>
        </row>
        <row r="779">
          <cell r="AJ779">
            <v>0</v>
          </cell>
        </row>
        <row r="780">
          <cell r="E780">
            <v>350</v>
          </cell>
          <cell r="F780" t="str">
            <v>Deleted</v>
          </cell>
          <cell r="X780">
            <v>300</v>
          </cell>
          <cell r="Y780">
            <v>0</v>
          </cell>
          <cell r="Z780">
            <v>0</v>
          </cell>
          <cell r="AA780">
            <v>0</v>
          </cell>
          <cell r="AB780">
            <v>0</v>
          </cell>
          <cell r="AI780">
            <v>0</v>
          </cell>
          <cell r="AJ780">
            <v>0</v>
          </cell>
        </row>
        <row r="781">
          <cell r="AJ781">
            <v>0</v>
          </cell>
        </row>
        <row r="782">
          <cell r="N782">
            <v>50.707297360857041</v>
          </cell>
          <cell r="AJ782">
            <v>0</v>
          </cell>
        </row>
        <row r="783">
          <cell r="E783">
            <v>351</v>
          </cell>
          <cell r="F783" t="str">
            <v>MH-02/31</v>
          </cell>
          <cell r="G783">
            <v>518627.45</v>
          </cell>
          <cell r="H783">
            <v>2389094.73</v>
          </cell>
          <cell r="I783" t="str">
            <v>Road-MJ01</v>
          </cell>
          <cell r="M783" t="str">
            <v>CP-5 401 208</v>
          </cell>
          <cell r="R783">
            <v>17.04</v>
          </cell>
          <cell r="T783">
            <v>12.96</v>
          </cell>
          <cell r="V783">
            <v>16.89</v>
          </cell>
          <cell r="AI783">
            <v>0</v>
          </cell>
          <cell r="AJ783">
            <v>0</v>
          </cell>
        </row>
        <row r="784">
          <cell r="AJ784">
            <v>0</v>
          </cell>
        </row>
        <row r="785">
          <cell r="E785">
            <v>352</v>
          </cell>
          <cell r="F785" t="str">
            <v>CB-02/31/1</v>
          </cell>
          <cell r="G785">
            <v>518658.36</v>
          </cell>
          <cell r="H785">
            <v>2389103</v>
          </cell>
          <cell r="I785" t="str">
            <v>Road-MN11</v>
          </cell>
          <cell r="J785">
            <v>30.909999999974389</v>
          </cell>
          <cell r="K785">
            <v>8.2700000000186265</v>
          </cell>
          <cell r="L785">
            <v>31.997203002742673</v>
          </cell>
          <cell r="M785" t="str">
            <v>CP-5 401 244</v>
          </cell>
          <cell r="N785">
            <v>0</v>
          </cell>
          <cell r="O785">
            <v>31.997203002742673</v>
          </cell>
          <cell r="P785">
            <v>31.997203002742673</v>
          </cell>
          <cell r="Q785">
            <v>0</v>
          </cell>
          <cell r="R785">
            <v>16.64</v>
          </cell>
          <cell r="T785">
            <v>13.28</v>
          </cell>
          <cell r="V785">
            <v>16.64</v>
          </cell>
          <cell r="X785">
            <v>600</v>
          </cell>
          <cell r="Y785">
            <v>12.96</v>
          </cell>
          <cell r="Z785">
            <v>13.28</v>
          </cell>
          <cell r="AA785">
            <v>16.89</v>
          </cell>
          <cell r="AB785">
            <v>16.64</v>
          </cell>
          <cell r="AD785" t="str">
            <v>Single</v>
          </cell>
          <cell r="AI785" t="str">
            <v>S</v>
          </cell>
          <cell r="AJ785">
            <v>0</v>
          </cell>
        </row>
        <row r="786">
          <cell r="AJ786">
            <v>0</v>
          </cell>
        </row>
        <row r="787">
          <cell r="E787">
            <v>353</v>
          </cell>
          <cell r="F787" t="str">
            <v>CB-02/31/2</v>
          </cell>
          <cell r="G787">
            <v>518706.62</v>
          </cell>
          <cell r="H787">
            <v>2389116.09</v>
          </cell>
          <cell r="I787" t="str">
            <v>Road-MN11</v>
          </cell>
          <cell r="J787">
            <v>48.260000000009313</v>
          </cell>
          <cell r="K787">
            <v>13.089999999850988</v>
          </cell>
          <cell r="L787">
            <v>50.003756858830094</v>
          </cell>
          <cell r="M787" t="str">
            <v>CP-5 401 244</v>
          </cell>
          <cell r="N787">
            <v>31.997203002742673</v>
          </cell>
          <cell r="O787">
            <v>82.000959861572767</v>
          </cell>
          <cell r="P787">
            <v>50.003756858830094</v>
          </cell>
          <cell r="Q787">
            <v>0</v>
          </cell>
          <cell r="R787">
            <v>16.57</v>
          </cell>
          <cell r="T787">
            <v>13.88</v>
          </cell>
          <cell r="V787">
            <v>16.72</v>
          </cell>
          <cell r="X787">
            <v>600</v>
          </cell>
          <cell r="Y787">
            <v>13.28</v>
          </cell>
          <cell r="Z787">
            <v>13.78</v>
          </cell>
          <cell r="AA787">
            <v>16.64</v>
          </cell>
          <cell r="AB787">
            <v>16.72</v>
          </cell>
          <cell r="AD787" t="str">
            <v>Single</v>
          </cell>
          <cell r="AI787">
            <v>0</v>
          </cell>
          <cell r="AJ787">
            <v>0</v>
          </cell>
        </row>
        <row r="788">
          <cell r="AJ788">
            <v>0</v>
          </cell>
        </row>
        <row r="789">
          <cell r="E789">
            <v>354</v>
          </cell>
          <cell r="F789" t="str">
            <v>CB-02/31/3</v>
          </cell>
          <cell r="G789">
            <v>518740.2</v>
          </cell>
          <cell r="H789">
            <v>2389125.94</v>
          </cell>
          <cell r="I789" t="str">
            <v>Road-MN11</v>
          </cell>
          <cell r="J789">
            <v>33.580000000016298</v>
          </cell>
          <cell r="K789">
            <v>9.8500000000931323</v>
          </cell>
          <cell r="L789">
            <v>34.994841048402108</v>
          </cell>
          <cell r="M789" t="str">
            <v>CP-5 401 244</v>
          </cell>
          <cell r="N789">
            <v>82.000959861572767</v>
          </cell>
          <cell r="O789">
            <v>116.99580090997488</v>
          </cell>
          <cell r="P789">
            <v>34.994841048402108</v>
          </cell>
          <cell r="Q789">
            <v>0</v>
          </cell>
          <cell r="R789">
            <v>16.670000000000002</v>
          </cell>
          <cell r="T789">
            <v>14.14</v>
          </cell>
          <cell r="V789">
            <v>16.670000000000002</v>
          </cell>
          <cell r="X789">
            <v>500</v>
          </cell>
          <cell r="Y789">
            <v>13.88</v>
          </cell>
          <cell r="Z789">
            <v>14.14</v>
          </cell>
          <cell r="AA789">
            <v>16.72</v>
          </cell>
          <cell r="AB789">
            <v>16.670000000000002</v>
          </cell>
          <cell r="AD789" t="str">
            <v>Single</v>
          </cell>
          <cell r="AI789">
            <v>0</v>
          </cell>
          <cell r="AJ789">
            <v>0</v>
          </cell>
        </row>
        <row r="790">
          <cell r="AJ790">
            <v>0</v>
          </cell>
        </row>
        <row r="791">
          <cell r="E791">
            <v>355</v>
          </cell>
          <cell r="F791" t="str">
            <v>CB-02/31/4</v>
          </cell>
          <cell r="G791">
            <v>518752.68</v>
          </cell>
          <cell r="H791">
            <v>2389129.6</v>
          </cell>
          <cell r="I791" t="str">
            <v>Road-MN11</v>
          </cell>
          <cell r="J791">
            <v>12.479999999981374</v>
          </cell>
          <cell r="K791">
            <v>3.6600000001490116</v>
          </cell>
          <cell r="L791">
            <v>13.005614172372862</v>
          </cell>
          <cell r="M791" t="str">
            <v>CP-5 401 245</v>
          </cell>
          <cell r="N791">
            <v>116.99580090997488</v>
          </cell>
          <cell r="O791">
            <v>130.00141508234773</v>
          </cell>
          <cell r="P791">
            <v>13.005614172372859</v>
          </cell>
          <cell r="Q791">
            <v>0</v>
          </cell>
          <cell r="R791">
            <v>16.71</v>
          </cell>
          <cell r="T791">
            <v>14.16</v>
          </cell>
          <cell r="V791">
            <v>16.66</v>
          </cell>
          <cell r="X791">
            <v>500</v>
          </cell>
          <cell r="Y791">
            <v>14.14</v>
          </cell>
          <cell r="Z791">
            <v>14.16</v>
          </cell>
          <cell r="AA791">
            <v>16.670000000000002</v>
          </cell>
          <cell r="AB791">
            <v>16.66</v>
          </cell>
          <cell r="AD791" t="str">
            <v>Single</v>
          </cell>
          <cell r="AI791">
            <v>0</v>
          </cell>
          <cell r="AJ791">
            <v>0</v>
          </cell>
        </row>
        <row r="792">
          <cell r="AJ792">
            <v>0</v>
          </cell>
        </row>
        <row r="793">
          <cell r="E793">
            <v>356</v>
          </cell>
          <cell r="F793" t="str">
            <v>CB-02/31/5</v>
          </cell>
          <cell r="G793">
            <v>518779.14</v>
          </cell>
          <cell r="H793">
            <v>2389172.98</v>
          </cell>
          <cell r="I793" t="str">
            <v>Road-MN11</v>
          </cell>
          <cell r="J793">
            <v>26.460000000020955</v>
          </cell>
          <cell r="K793">
            <v>43.379999999888241</v>
          </cell>
          <cell r="L793">
            <v>50.812951104924153</v>
          </cell>
          <cell r="M793" t="str">
            <v>CP-5 401 245</v>
          </cell>
          <cell r="N793">
            <v>130.00141508234773</v>
          </cell>
          <cell r="O793">
            <v>180.8143661872719</v>
          </cell>
          <cell r="P793">
            <v>50.812951104924167</v>
          </cell>
          <cell r="Q793">
            <v>0</v>
          </cell>
          <cell r="R793">
            <v>16.78</v>
          </cell>
          <cell r="T793">
            <v>14.31</v>
          </cell>
          <cell r="V793">
            <v>16.82</v>
          </cell>
          <cell r="X793">
            <v>500</v>
          </cell>
          <cell r="Y793">
            <v>14.16</v>
          </cell>
          <cell r="Z793">
            <v>14.21</v>
          </cell>
          <cell r="AA793">
            <v>16.66</v>
          </cell>
          <cell r="AB793">
            <v>16.82</v>
          </cell>
          <cell r="AD793" t="str">
            <v>Single</v>
          </cell>
          <cell r="AI793">
            <v>0</v>
          </cell>
          <cell r="AJ793">
            <v>0</v>
          </cell>
        </row>
        <row r="794">
          <cell r="AJ794">
            <v>0</v>
          </cell>
        </row>
        <row r="795">
          <cell r="E795">
            <v>357</v>
          </cell>
          <cell r="F795" t="str">
            <v>CB-02/31/6</v>
          </cell>
          <cell r="G795">
            <v>518836.16</v>
          </cell>
          <cell r="H795">
            <v>2389154.08</v>
          </cell>
          <cell r="I795" t="str">
            <v>Road-MN11</v>
          </cell>
          <cell r="J795">
            <v>57.019999999960419</v>
          </cell>
          <cell r="K795">
            <v>-18.899999999906868</v>
          </cell>
          <cell r="L795">
            <v>60.070711665436143</v>
          </cell>
          <cell r="M795" t="str">
            <v>CP-5 401 245</v>
          </cell>
          <cell r="N795">
            <v>180.8143661872719</v>
          </cell>
          <cell r="O795">
            <v>240.88507785270804</v>
          </cell>
          <cell r="P795">
            <v>60.070711665436136</v>
          </cell>
          <cell r="Q795">
            <v>0</v>
          </cell>
          <cell r="R795">
            <v>16.68</v>
          </cell>
          <cell r="T795">
            <v>14.44</v>
          </cell>
          <cell r="V795">
            <v>16.670000000000002</v>
          </cell>
          <cell r="X795">
            <v>400</v>
          </cell>
          <cell r="Y795">
            <v>14.31</v>
          </cell>
          <cell r="Z795">
            <v>14.44</v>
          </cell>
          <cell r="AA795">
            <v>16.82</v>
          </cell>
          <cell r="AB795">
            <v>16.670000000000002</v>
          </cell>
          <cell r="AD795" t="str">
            <v>Single</v>
          </cell>
          <cell r="AI795">
            <v>0</v>
          </cell>
          <cell r="AJ795">
            <v>0</v>
          </cell>
        </row>
        <row r="796">
          <cell r="AJ796">
            <v>0</v>
          </cell>
        </row>
        <row r="797">
          <cell r="E797">
            <v>358</v>
          </cell>
          <cell r="F797" t="str">
            <v>CB-02/31/7</v>
          </cell>
          <cell r="G797">
            <v>518850.56</v>
          </cell>
          <cell r="H797">
            <v>2389158.2999999998</v>
          </cell>
          <cell r="I797" t="str">
            <v>Road-MN11</v>
          </cell>
          <cell r="J797">
            <v>14.400000000023283</v>
          </cell>
          <cell r="K797">
            <v>4.2199999997392297</v>
          </cell>
          <cell r="L797">
            <v>15.005612283358172</v>
          </cell>
          <cell r="M797" t="str">
            <v>CP-5 401 245</v>
          </cell>
          <cell r="N797">
            <v>240.88507785270804</v>
          </cell>
          <cell r="O797">
            <v>255.89069013606621</v>
          </cell>
          <cell r="P797">
            <v>15.005612283358175</v>
          </cell>
          <cell r="Q797">
            <v>0</v>
          </cell>
          <cell r="R797">
            <v>16.61</v>
          </cell>
          <cell r="T797">
            <v>14.49</v>
          </cell>
          <cell r="V797">
            <v>16.72</v>
          </cell>
          <cell r="X797">
            <v>400</v>
          </cell>
          <cell r="Y797">
            <v>14.44</v>
          </cell>
          <cell r="Z797">
            <v>14.49</v>
          </cell>
          <cell r="AA797">
            <v>16.670000000000002</v>
          </cell>
          <cell r="AB797">
            <v>16.72</v>
          </cell>
          <cell r="AD797" t="str">
            <v>Single</v>
          </cell>
          <cell r="AI797">
            <v>0</v>
          </cell>
          <cell r="AJ797">
            <v>0</v>
          </cell>
        </row>
        <row r="798">
          <cell r="AJ798">
            <v>0</v>
          </cell>
        </row>
        <row r="799">
          <cell r="E799">
            <v>359</v>
          </cell>
          <cell r="F799" t="str">
            <v>CB-02/31/8</v>
          </cell>
          <cell r="G799">
            <v>518874.92</v>
          </cell>
          <cell r="H799">
            <v>2389163.89</v>
          </cell>
          <cell r="I799" t="str">
            <v>Road-MN11</v>
          </cell>
          <cell r="J799">
            <v>24.35999999998603</v>
          </cell>
          <cell r="K799">
            <v>5.5900000003166497</v>
          </cell>
          <cell r="L799">
            <v>24.993153062446112</v>
          </cell>
          <cell r="M799" t="str">
            <v>CP-5 401 245</v>
          </cell>
          <cell r="N799">
            <v>255.89069013606621</v>
          </cell>
          <cell r="O799">
            <v>280.8838431985123</v>
          </cell>
          <cell r="P799">
            <v>24.993153062446083</v>
          </cell>
          <cell r="Q799">
            <v>2.8421709430404007E-14</v>
          </cell>
          <cell r="R799">
            <v>16.5</v>
          </cell>
          <cell r="T799">
            <v>14.64</v>
          </cell>
          <cell r="V799">
            <v>16.54</v>
          </cell>
          <cell r="X799">
            <v>400</v>
          </cell>
          <cell r="Y799">
            <v>14.49</v>
          </cell>
          <cell r="Z799">
            <v>14.54</v>
          </cell>
          <cell r="AA799">
            <v>16.72</v>
          </cell>
          <cell r="AB799">
            <v>16.54</v>
          </cell>
          <cell r="AD799" t="str">
            <v>Single</v>
          </cell>
          <cell r="AI799">
            <v>0</v>
          </cell>
          <cell r="AJ799">
            <v>0</v>
          </cell>
        </row>
        <row r="800">
          <cell r="AJ800">
            <v>0</v>
          </cell>
        </row>
        <row r="801">
          <cell r="E801">
            <v>360</v>
          </cell>
          <cell r="F801" t="str">
            <v>CB-02/31/9</v>
          </cell>
          <cell r="G801">
            <v>518894.79</v>
          </cell>
          <cell r="H801">
            <v>2389166.2000000002</v>
          </cell>
          <cell r="I801" t="str">
            <v>Road-MN11</v>
          </cell>
          <cell r="J801">
            <v>19.869999999995343</v>
          </cell>
          <cell r="K801">
            <v>2.3100000000558794</v>
          </cell>
          <cell r="L801">
            <v>20.003824634306138</v>
          </cell>
          <cell r="M801" t="str">
            <v>CP-5 401 245</v>
          </cell>
          <cell r="N801">
            <v>280.8838431985123</v>
          </cell>
          <cell r="O801">
            <v>300.88766783281841</v>
          </cell>
          <cell r="P801">
            <v>20.003824634306113</v>
          </cell>
          <cell r="Q801">
            <v>0</v>
          </cell>
          <cell r="R801">
            <v>16.41</v>
          </cell>
          <cell r="T801">
            <v>14.68</v>
          </cell>
          <cell r="V801">
            <v>16.440000000000001</v>
          </cell>
          <cell r="X801">
            <v>300</v>
          </cell>
          <cell r="Y801">
            <v>14.64</v>
          </cell>
          <cell r="Z801">
            <v>14.68</v>
          </cell>
          <cell r="AA801">
            <v>16.54</v>
          </cell>
          <cell r="AB801">
            <v>16.440000000000001</v>
          </cell>
          <cell r="AD801" t="str">
            <v>Single</v>
          </cell>
          <cell r="AI801">
            <v>0</v>
          </cell>
          <cell r="AJ801">
            <v>0</v>
          </cell>
        </row>
        <row r="802">
          <cell r="AJ802">
            <v>0</v>
          </cell>
        </row>
        <row r="803">
          <cell r="E803">
            <v>361</v>
          </cell>
          <cell r="F803" t="str">
            <v>CB-02/31/10</v>
          </cell>
          <cell r="G803">
            <v>518930.71</v>
          </cell>
          <cell r="H803">
            <v>2389168.5099999998</v>
          </cell>
          <cell r="I803" t="str">
            <v>Road-MN11</v>
          </cell>
          <cell r="J803">
            <v>35.92000000004191</v>
          </cell>
          <cell r="K803">
            <v>2.3099999995902181</v>
          </cell>
          <cell r="L803">
            <v>35.994200921830696</v>
          </cell>
          <cell r="M803" t="str">
            <v>CP-5 401 245</v>
          </cell>
          <cell r="N803">
            <v>300.88766783281841</v>
          </cell>
          <cell r="O803">
            <v>336.88186875464908</v>
          </cell>
          <cell r="P803">
            <v>35.994200921830668</v>
          </cell>
          <cell r="Q803">
            <v>0</v>
          </cell>
          <cell r="R803">
            <v>16.309999999999999</v>
          </cell>
          <cell r="T803">
            <v>14.77</v>
          </cell>
          <cell r="V803">
            <v>16.38</v>
          </cell>
          <cell r="X803">
            <v>300</v>
          </cell>
          <cell r="Y803">
            <v>14.68</v>
          </cell>
          <cell r="Z803">
            <v>14.77</v>
          </cell>
          <cell r="AA803">
            <v>16.440000000000001</v>
          </cell>
          <cell r="AB803">
            <v>16.38</v>
          </cell>
          <cell r="AD803" t="str">
            <v>Single</v>
          </cell>
          <cell r="AI803">
            <v>0</v>
          </cell>
          <cell r="AJ803" t="str">
            <v>L</v>
          </cell>
        </row>
        <row r="804">
          <cell r="AJ804">
            <v>0</v>
          </cell>
        </row>
        <row r="805">
          <cell r="N805">
            <v>336.88186875464908</v>
          </cell>
          <cell r="AJ805">
            <v>0</v>
          </cell>
        </row>
        <row r="806">
          <cell r="E806">
            <v>362</v>
          </cell>
          <cell r="F806" t="str">
            <v>CB-02/31/3</v>
          </cell>
          <cell r="G806">
            <v>518740.2</v>
          </cell>
          <cell r="H806">
            <v>2389125.94</v>
          </cell>
          <cell r="I806" t="str">
            <v>Road-MN11</v>
          </cell>
          <cell r="R806">
            <v>16.670000000000002</v>
          </cell>
          <cell r="T806">
            <v>14.34</v>
          </cell>
          <cell r="V806">
            <v>16.670000000000002</v>
          </cell>
          <cell r="AI806">
            <v>0</v>
          </cell>
          <cell r="AJ806">
            <v>0</v>
          </cell>
        </row>
        <row r="807">
          <cell r="AJ807">
            <v>0</v>
          </cell>
        </row>
        <row r="808">
          <cell r="E808">
            <v>363</v>
          </cell>
          <cell r="F808" t="str">
            <v>CB-02/31/3/1</v>
          </cell>
          <cell r="G808">
            <v>518745.28</v>
          </cell>
          <cell r="H808">
            <v>2389115.06</v>
          </cell>
          <cell r="I808" t="str">
            <v>Road-MN12</v>
          </cell>
          <cell r="J808">
            <v>5.0800000000162981</v>
          </cell>
          <cell r="K808">
            <v>-10.879999999888241</v>
          </cell>
          <cell r="L808">
            <v>12.007530970092633</v>
          </cell>
          <cell r="M808" t="str">
            <v>CP-5 401 244</v>
          </cell>
          <cell r="N808">
            <v>0</v>
          </cell>
          <cell r="O808">
            <v>12.007530970092633</v>
          </cell>
          <cell r="P808">
            <v>12.007530970092633</v>
          </cell>
          <cell r="Q808">
            <v>0</v>
          </cell>
          <cell r="R808">
            <v>16.75</v>
          </cell>
          <cell r="T808">
            <v>14.58</v>
          </cell>
          <cell r="V808">
            <v>16.7</v>
          </cell>
          <cell r="X808">
            <v>300</v>
          </cell>
          <cell r="Y808">
            <v>14.34</v>
          </cell>
          <cell r="Z808">
            <v>14.58</v>
          </cell>
          <cell r="AA808">
            <v>16.670000000000002</v>
          </cell>
          <cell r="AB808">
            <v>16.7</v>
          </cell>
          <cell r="AD808" t="str">
            <v>Single</v>
          </cell>
          <cell r="AI808" t="str">
            <v>S</v>
          </cell>
          <cell r="AJ808">
            <v>0</v>
          </cell>
        </row>
        <row r="809">
          <cell r="AJ809">
            <v>0</v>
          </cell>
        </row>
        <row r="810">
          <cell r="E810">
            <v>364</v>
          </cell>
          <cell r="F810" t="str">
            <v>CB-02/31/3/2</v>
          </cell>
          <cell r="G810">
            <v>518758.94</v>
          </cell>
          <cell r="H810">
            <v>2389082.84</v>
          </cell>
          <cell r="I810" t="str">
            <v>Road-MN12</v>
          </cell>
          <cell r="J810">
            <v>13.659999999974389</v>
          </cell>
          <cell r="K810">
            <v>-32.220000000204891</v>
          </cell>
          <cell r="L810">
            <v>34.996056920923294</v>
          </cell>
          <cell r="M810" t="str">
            <v>CP-5 401 244</v>
          </cell>
          <cell r="N810">
            <v>12.007530970092633</v>
          </cell>
          <cell r="O810">
            <v>47.003587891015925</v>
          </cell>
          <cell r="P810">
            <v>34.996056920923294</v>
          </cell>
          <cell r="Q810">
            <v>0</v>
          </cell>
          <cell r="R810">
            <v>17</v>
          </cell>
          <cell r="T810">
            <v>15.28</v>
          </cell>
          <cell r="V810">
            <v>17.14</v>
          </cell>
          <cell r="X810">
            <v>300</v>
          </cell>
          <cell r="Y810">
            <v>14.58</v>
          </cell>
          <cell r="Z810">
            <v>15.28</v>
          </cell>
          <cell r="AA810">
            <v>16.7</v>
          </cell>
          <cell r="AB810">
            <v>17.14</v>
          </cell>
          <cell r="AD810" t="str">
            <v>Single</v>
          </cell>
          <cell r="AI810">
            <v>0</v>
          </cell>
          <cell r="AJ810" t="str">
            <v>L</v>
          </cell>
        </row>
        <row r="811">
          <cell r="AJ811">
            <v>0</v>
          </cell>
        </row>
        <row r="812">
          <cell r="N812">
            <v>47.003587891015925</v>
          </cell>
          <cell r="AJ812">
            <v>0</v>
          </cell>
        </row>
        <row r="813">
          <cell r="E813">
            <v>365</v>
          </cell>
          <cell r="F813" t="str">
            <v>MH-02/32</v>
          </cell>
          <cell r="G813">
            <v>518649.69</v>
          </cell>
          <cell r="H813">
            <v>2389039.2000000002</v>
          </cell>
          <cell r="I813" t="str">
            <v>Road-MJ01</v>
          </cell>
          <cell r="M813" t="str">
            <v>CP-5 401 208</v>
          </cell>
          <cell r="R813">
            <v>17.27</v>
          </cell>
          <cell r="T813">
            <v>14.87</v>
          </cell>
          <cell r="V813">
            <v>17.34</v>
          </cell>
          <cell r="AI813">
            <v>0</v>
          </cell>
          <cell r="AJ813">
            <v>0</v>
          </cell>
        </row>
        <row r="814">
          <cell r="AJ814">
            <v>0</v>
          </cell>
        </row>
        <row r="815">
          <cell r="E815">
            <v>366</v>
          </cell>
          <cell r="F815" t="str">
            <v>CB-02/32/1</v>
          </cell>
          <cell r="G815">
            <v>518623.73</v>
          </cell>
          <cell r="H815">
            <v>2389037.86</v>
          </cell>
          <cell r="I815" t="str">
            <v>Road-MN06</v>
          </cell>
          <cell r="J815">
            <v>-25.960000000020955</v>
          </cell>
          <cell r="K815">
            <v>-1.3400000003166497</v>
          </cell>
          <cell r="L815">
            <v>25.994560969593937</v>
          </cell>
          <cell r="M815" t="str">
            <v>CP-5 401 243</v>
          </cell>
          <cell r="N815">
            <v>0</v>
          </cell>
          <cell r="O815">
            <v>25.994560969593937</v>
          </cell>
          <cell r="P815">
            <v>25.994560969593937</v>
          </cell>
          <cell r="Q815">
            <v>0</v>
          </cell>
          <cell r="R815">
            <v>17.28</v>
          </cell>
          <cell r="T815">
            <v>14.92</v>
          </cell>
          <cell r="V815">
            <v>17.170000000000002</v>
          </cell>
          <cell r="X815">
            <v>300</v>
          </cell>
          <cell r="Y815">
            <v>14.87</v>
          </cell>
          <cell r="Z815">
            <v>14.92</v>
          </cell>
          <cell r="AA815">
            <v>17.34</v>
          </cell>
          <cell r="AB815">
            <v>17.170000000000002</v>
          </cell>
          <cell r="AD815" t="str">
            <v>Single</v>
          </cell>
          <cell r="AI815" t="str">
            <v>S</v>
          </cell>
          <cell r="AJ815">
            <v>0</v>
          </cell>
        </row>
        <row r="816">
          <cell r="AJ816">
            <v>0</v>
          </cell>
        </row>
        <row r="817">
          <cell r="E817">
            <v>367</v>
          </cell>
          <cell r="F817" t="str">
            <v>CB-02/32/2</v>
          </cell>
          <cell r="G817">
            <v>518578.81</v>
          </cell>
          <cell r="H817">
            <v>2389035.11</v>
          </cell>
          <cell r="I817" t="str">
            <v>Road-MN06</v>
          </cell>
          <cell r="J817">
            <v>-44.919999999983702</v>
          </cell>
          <cell r="K817">
            <v>-2.75</v>
          </cell>
          <cell r="L817">
            <v>45.004098702213071</v>
          </cell>
          <cell r="M817" t="str">
            <v>CP-5 401 243</v>
          </cell>
          <cell r="N817">
            <v>25.994560969593937</v>
          </cell>
          <cell r="O817">
            <v>70.998659671807005</v>
          </cell>
          <cell r="P817">
            <v>45.004098702213071</v>
          </cell>
          <cell r="Q817">
            <v>0</v>
          </cell>
          <cell r="R817">
            <v>17.14</v>
          </cell>
          <cell r="T817">
            <v>15.01</v>
          </cell>
          <cell r="V817">
            <v>17.05</v>
          </cell>
          <cell r="X817">
            <v>300</v>
          </cell>
          <cell r="Y817">
            <v>14.92</v>
          </cell>
          <cell r="Z817">
            <v>15.01</v>
          </cell>
          <cell r="AA817">
            <v>17.170000000000002</v>
          </cell>
          <cell r="AB817">
            <v>17.05</v>
          </cell>
          <cell r="AD817" t="str">
            <v>Single</v>
          </cell>
          <cell r="AI817">
            <v>0</v>
          </cell>
          <cell r="AJ817">
            <v>0</v>
          </cell>
        </row>
        <row r="818">
          <cell r="AJ818">
            <v>0</v>
          </cell>
        </row>
        <row r="819">
          <cell r="E819">
            <v>368</v>
          </cell>
          <cell r="F819" t="str">
            <v>CB-02/32/3</v>
          </cell>
          <cell r="G819">
            <v>518533.89</v>
          </cell>
          <cell r="H819">
            <v>2389032.36</v>
          </cell>
          <cell r="I819" t="str">
            <v>Road-MN06</v>
          </cell>
          <cell r="J819">
            <v>-44.919999999983702</v>
          </cell>
          <cell r="K819">
            <v>-2.75</v>
          </cell>
          <cell r="L819">
            <v>45.004098702213071</v>
          </cell>
          <cell r="M819" t="str">
            <v>CP-5 401 243</v>
          </cell>
          <cell r="N819">
            <v>70.998659671807005</v>
          </cell>
          <cell r="O819">
            <v>116.00275837402008</v>
          </cell>
          <cell r="P819">
            <v>45.004098702213071</v>
          </cell>
          <cell r="Q819">
            <v>0</v>
          </cell>
          <cell r="R819">
            <v>17</v>
          </cell>
          <cell r="T819">
            <v>15.1</v>
          </cell>
          <cell r="V819">
            <v>17.12</v>
          </cell>
          <cell r="X819">
            <v>300</v>
          </cell>
          <cell r="Y819">
            <v>15.01</v>
          </cell>
          <cell r="Z819">
            <v>15.1</v>
          </cell>
          <cell r="AA819">
            <v>17.05</v>
          </cell>
          <cell r="AB819">
            <v>17.12</v>
          </cell>
          <cell r="AD819" t="str">
            <v>Single</v>
          </cell>
          <cell r="AI819">
            <v>0</v>
          </cell>
          <cell r="AJ819">
            <v>0</v>
          </cell>
        </row>
        <row r="820">
          <cell r="AJ820">
            <v>0</v>
          </cell>
        </row>
        <row r="821">
          <cell r="E821">
            <v>369</v>
          </cell>
          <cell r="F821" t="str">
            <v>CB-02/32/4</v>
          </cell>
          <cell r="G821">
            <v>518503.93</v>
          </cell>
          <cell r="H821">
            <v>2389030.84</v>
          </cell>
          <cell r="I821" t="str">
            <v>Road-MN06</v>
          </cell>
          <cell r="J821">
            <v>-29.960000000020955</v>
          </cell>
          <cell r="K821">
            <v>-1.5200000000186265</v>
          </cell>
          <cell r="L821">
            <v>29.998533297501599</v>
          </cell>
          <cell r="M821" t="str">
            <v>CP-5 401 243</v>
          </cell>
          <cell r="N821">
            <v>116.00275837402008</v>
          </cell>
          <cell r="O821">
            <v>146.00129167152167</v>
          </cell>
          <cell r="P821">
            <v>29.998533297501595</v>
          </cell>
          <cell r="Q821">
            <v>0</v>
          </cell>
          <cell r="R821">
            <v>16.91</v>
          </cell>
          <cell r="T821">
            <v>15.16</v>
          </cell>
          <cell r="V821">
            <v>17.13</v>
          </cell>
          <cell r="X821">
            <v>300</v>
          </cell>
          <cell r="Y821">
            <v>15.1</v>
          </cell>
          <cell r="Z821">
            <v>15.16</v>
          </cell>
          <cell r="AA821">
            <v>17.12</v>
          </cell>
          <cell r="AB821">
            <v>17.13</v>
          </cell>
          <cell r="AD821" t="str">
            <v>Single</v>
          </cell>
          <cell r="AI821">
            <v>0</v>
          </cell>
          <cell r="AJ821">
            <v>0</v>
          </cell>
        </row>
        <row r="822">
          <cell r="AJ822">
            <v>0</v>
          </cell>
        </row>
        <row r="823">
          <cell r="E823">
            <v>370</v>
          </cell>
          <cell r="F823" t="str">
            <v>CB-02/32/5</v>
          </cell>
          <cell r="G823">
            <v>518470.11</v>
          </cell>
          <cell r="H823">
            <v>2389027.42</v>
          </cell>
          <cell r="I823" t="str">
            <v>Road-MN06</v>
          </cell>
          <cell r="J823">
            <v>-33.820000000006985</v>
          </cell>
          <cell r="K823">
            <v>-3.4199999999254942</v>
          </cell>
          <cell r="L823">
            <v>33.992481521653623</v>
          </cell>
          <cell r="M823" t="str">
            <v>CP-5 401 243</v>
          </cell>
          <cell r="N823">
            <v>146.00129167152167</v>
          </cell>
          <cell r="O823">
            <v>179.99377319317529</v>
          </cell>
          <cell r="P823">
            <v>33.992481521653616</v>
          </cell>
          <cell r="Q823">
            <v>0</v>
          </cell>
          <cell r="R823">
            <v>16.86</v>
          </cell>
          <cell r="T823">
            <v>15.23</v>
          </cell>
          <cell r="V823">
            <v>17.14</v>
          </cell>
          <cell r="X823">
            <v>300</v>
          </cell>
          <cell r="Y823">
            <v>15.16</v>
          </cell>
          <cell r="Z823">
            <v>15.23</v>
          </cell>
          <cell r="AA823">
            <v>17.13</v>
          </cell>
          <cell r="AB823">
            <v>17.14</v>
          </cell>
          <cell r="AD823" t="str">
            <v>Single</v>
          </cell>
          <cell r="AI823">
            <v>0</v>
          </cell>
          <cell r="AJ823" t="str">
            <v>L</v>
          </cell>
        </row>
        <row r="824">
          <cell r="AJ824">
            <v>0</v>
          </cell>
        </row>
        <row r="825">
          <cell r="N825">
            <v>179.99377319317529</v>
          </cell>
          <cell r="AJ825">
            <v>0</v>
          </cell>
        </row>
        <row r="826">
          <cell r="E826">
            <v>371</v>
          </cell>
          <cell r="F826" t="str">
            <v>MH-02/32</v>
          </cell>
          <cell r="G826">
            <v>518649.69</v>
          </cell>
          <cell r="H826">
            <v>2389039.2000000002</v>
          </cell>
          <cell r="I826" t="str">
            <v>Road-MJ01</v>
          </cell>
          <cell r="M826" t="str">
            <v>CP-5 401 208</v>
          </cell>
          <cell r="R826">
            <v>17.27</v>
          </cell>
          <cell r="T826">
            <v>15.05</v>
          </cell>
          <cell r="V826">
            <v>17.34</v>
          </cell>
          <cell r="AI826">
            <v>0</v>
          </cell>
          <cell r="AJ826">
            <v>0</v>
          </cell>
        </row>
        <row r="827">
          <cell r="AJ827">
            <v>0</v>
          </cell>
        </row>
        <row r="828">
          <cell r="E828">
            <v>372</v>
          </cell>
          <cell r="F828" t="str">
            <v>CB-02/32/6</v>
          </cell>
          <cell r="G828">
            <v>518638.61</v>
          </cell>
          <cell r="H828">
            <v>2389026.2000000002</v>
          </cell>
          <cell r="I828" t="str">
            <v>Road-MJ01</v>
          </cell>
          <cell r="J828">
            <v>-11.080000000016298</v>
          </cell>
          <cell r="K828">
            <v>-13</v>
          </cell>
          <cell r="L828">
            <v>17.081170920061691</v>
          </cell>
          <cell r="M828" t="str">
            <v>CP-5 401 243</v>
          </cell>
          <cell r="N828">
            <v>0</v>
          </cell>
          <cell r="O828">
            <v>17.081170920061691</v>
          </cell>
          <cell r="P828">
            <v>17.081170920061691</v>
          </cell>
          <cell r="Q828">
            <v>0</v>
          </cell>
          <cell r="R828">
            <v>17.350000000000001</v>
          </cell>
          <cell r="T828">
            <v>15.36</v>
          </cell>
          <cell r="V828">
            <v>17.34</v>
          </cell>
          <cell r="X828">
            <v>300</v>
          </cell>
          <cell r="Y828">
            <v>15.05</v>
          </cell>
          <cell r="Z828">
            <v>15.36</v>
          </cell>
          <cell r="AA828">
            <v>17.34</v>
          </cell>
          <cell r="AB828">
            <v>17.34</v>
          </cell>
          <cell r="AD828" t="str">
            <v>Double</v>
          </cell>
          <cell r="AI828" t="str">
            <v>S</v>
          </cell>
          <cell r="AJ828">
            <v>0</v>
          </cell>
        </row>
        <row r="829">
          <cell r="AJ829">
            <v>0</v>
          </cell>
        </row>
        <row r="830">
          <cell r="E830">
            <v>373</v>
          </cell>
          <cell r="F830" t="str">
            <v>CB-02/32/7</v>
          </cell>
          <cell r="G830">
            <v>518644.58</v>
          </cell>
          <cell r="H830">
            <v>2389007.12</v>
          </cell>
          <cell r="I830" t="str">
            <v>Road-MJ01</v>
          </cell>
          <cell r="J830">
            <v>5.970000000030268</v>
          </cell>
          <cell r="K830">
            <v>-19.080000000074506</v>
          </cell>
          <cell r="L830">
            <v>19.992180971650004</v>
          </cell>
          <cell r="M830" t="str">
            <v>CP-5 401 243</v>
          </cell>
          <cell r="N830">
            <v>17.081170920061691</v>
          </cell>
          <cell r="O830">
            <v>37.073351891711695</v>
          </cell>
          <cell r="P830">
            <v>19.992180971650004</v>
          </cell>
          <cell r="Q830">
            <v>0</v>
          </cell>
          <cell r="R830">
            <v>17.45</v>
          </cell>
          <cell r="T830">
            <v>15.43</v>
          </cell>
          <cell r="V830">
            <v>17.28</v>
          </cell>
          <cell r="X830">
            <v>300</v>
          </cell>
          <cell r="Y830">
            <v>15.36</v>
          </cell>
          <cell r="Z830">
            <v>15.43</v>
          </cell>
          <cell r="AA830">
            <v>17.34</v>
          </cell>
          <cell r="AB830">
            <v>17.28</v>
          </cell>
          <cell r="AD830" t="str">
            <v>Single</v>
          </cell>
          <cell r="AI830">
            <v>0</v>
          </cell>
          <cell r="AJ830">
            <v>0</v>
          </cell>
        </row>
        <row r="831">
          <cell r="AJ831">
            <v>0</v>
          </cell>
        </row>
        <row r="832">
          <cell r="E832">
            <v>374</v>
          </cell>
          <cell r="F832" t="str">
            <v>CB-02/32/8</v>
          </cell>
          <cell r="G832">
            <v>518652.2</v>
          </cell>
          <cell r="H832">
            <v>2388983.31</v>
          </cell>
          <cell r="I832" t="str">
            <v>Road-MJ01</v>
          </cell>
          <cell r="J832">
            <v>7.6199999999953434</v>
          </cell>
          <cell r="K832">
            <v>-23.810000000055879</v>
          </cell>
          <cell r="L832">
            <v>24.999609997009753</v>
          </cell>
          <cell r="M832" t="str">
            <v>CP-5 401 243</v>
          </cell>
          <cell r="N832">
            <v>37.073351891711695</v>
          </cell>
          <cell r="O832">
            <v>62.072961888721451</v>
          </cell>
          <cell r="P832">
            <v>24.999609997009756</v>
          </cell>
          <cell r="Q832">
            <v>0</v>
          </cell>
          <cell r="R832">
            <v>17.45</v>
          </cell>
          <cell r="T832">
            <v>15.54</v>
          </cell>
          <cell r="V832">
            <v>17.52</v>
          </cell>
          <cell r="X832">
            <v>300</v>
          </cell>
          <cell r="Y832">
            <v>15.43</v>
          </cell>
          <cell r="Z832">
            <v>15.54</v>
          </cell>
          <cell r="AA832">
            <v>17.28</v>
          </cell>
          <cell r="AB832">
            <v>17.52</v>
          </cell>
          <cell r="AD832" t="str">
            <v>Single</v>
          </cell>
          <cell r="AI832">
            <v>0</v>
          </cell>
          <cell r="AJ832">
            <v>0</v>
          </cell>
        </row>
        <row r="833">
          <cell r="AJ833">
            <v>0</v>
          </cell>
        </row>
        <row r="834">
          <cell r="E834">
            <v>375</v>
          </cell>
          <cell r="F834" t="str">
            <v>CB-02/32/9</v>
          </cell>
          <cell r="G834">
            <v>518659.74</v>
          </cell>
          <cell r="H834">
            <v>2388959.4700000002</v>
          </cell>
          <cell r="I834" t="str">
            <v>Road-MJ01</v>
          </cell>
          <cell r="J834">
            <v>7.5399999999790452</v>
          </cell>
          <cell r="K834">
            <v>-23.839999999850988</v>
          </cell>
          <cell r="L834">
            <v>25.003943688797957</v>
          </cell>
          <cell r="M834" t="str">
            <v>CP-5 401 243</v>
          </cell>
          <cell r="N834">
            <v>62.072961888721451</v>
          </cell>
          <cell r="O834">
            <v>87.076905577519412</v>
          </cell>
          <cell r="P834">
            <v>25.00394368879796</v>
          </cell>
          <cell r="Q834">
            <v>0</v>
          </cell>
          <cell r="R834">
            <v>17.38</v>
          </cell>
          <cell r="T834">
            <v>15.7</v>
          </cell>
          <cell r="V834">
            <v>17.38</v>
          </cell>
          <cell r="X834">
            <v>300</v>
          </cell>
          <cell r="Y834">
            <v>15.54</v>
          </cell>
          <cell r="Z834">
            <v>15.7</v>
          </cell>
          <cell r="AA834">
            <v>17.52</v>
          </cell>
          <cell r="AB834">
            <v>17.38</v>
          </cell>
          <cell r="AD834" t="str">
            <v>Double</v>
          </cell>
          <cell r="AI834">
            <v>0</v>
          </cell>
          <cell r="AJ834" t="str">
            <v>L</v>
          </cell>
        </row>
        <row r="835">
          <cell r="AJ835">
            <v>0</v>
          </cell>
        </row>
        <row r="836">
          <cell r="N836">
            <v>87.076905577519412</v>
          </cell>
          <cell r="AJ836">
            <v>0</v>
          </cell>
        </row>
        <row r="837">
          <cell r="E837">
            <v>376</v>
          </cell>
          <cell r="F837" t="str">
            <v>MH-02/32</v>
          </cell>
          <cell r="G837">
            <v>518649.69</v>
          </cell>
          <cell r="H837">
            <v>2389039.2000000002</v>
          </cell>
          <cell r="I837" t="str">
            <v>Road-MJ01</v>
          </cell>
          <cell r="M837" t="str">
            <v>CP-5 401 208</v>
          </cell>
          <cell r="R837">
            <v>17.27</v>
          </cell>
          <cell r="T837">
            <v>15.632669357855296</v>
          </cell>
          <cell r="V837">
            <v>17.34</v>
          </cell>
          <cell r="AI837">
            <v>0</v>
          </cell>
          <cell r="AJ837">
            <v>0</v>
          </cell>
        </row>
        <row r="838">
          <cell r="AJ838">
            <v>0</v>
          </cell>
        </row>
        <row r="839">
          <cell r="E839">
            <v>377</v>
          </cell>
          <cell r="F839" t="str">
            <v>CB-02/32/10</v>
          </cell>
          <cell r="G839">
            <v>518654.76</v>
          </cell>
          <cell r="H839">
            <v>2389026.5099999998</v>
          </cell>
          <cell r="I839" t="str">
            <v>Road-MJ01</v>
          </cell>
          <cell r="J839">
            <v>5.0700000000069849</v>
          </cell>
          <cell r="K839">
            <v>-12.690000000409782</v>
          </cell>
          <cell r="L839">
            <v>13.665321072352128</v>
          </cell>
          <cell r="M839" t="str">
            <v>CP-5 401 243</v>
          </cell>
          <cell r="N839">
            <v>0</v>
          </cell>
          <cell r="O839">
            <v>13.665321072352128</v>
          </cell>
          <cell r="P839">
            <v>13.665321072352128</v>
          </cell>
          <cell r="Q839">
            <v>0</v>
          </cell>
          <cell r="R839">
            <v>17.43</v>
          </cell>
          <cell r="T839">
            <v>15.66</v>
          </cell>
          <cell r="V839">
            <v>17.27</v>
          </cell>
          <cell r="X839">
            <v>300</v>
          </cell>
          <cell r="Y839">
            <v>0</v>
          </cell>
          <cell r="Z839">
            <v>15.66</v>
          </cell>
          <cell r="AA839">
            <v>17.34</v>
          </cell>
          <cell r="AB839">
            <v>17.27</v>
          </cell>
          <cell r="AD839" t="str">
            <v>Single</v>
          </cell>
          <cell r="AI839" t="str">
            <v>S</v>
          </cell>
          <cell r="AJ839">
            <v>0</v>
          </cell>
        </row>
        <row r="840">
          <cell r="AJ840">
            <v>0</v>
          </cell>
        </row>
        <row r="841">
          <cell r="E841">
            <v>378</v>
          </cell>
          <cell r="F841" t="str">
            <v>CB-02/32/11</v>
          </cell>
          <cell r="G841">
            <v>518660.69</v>
          </cell>
          <cell r="H841">
            <v>2389007.75</v>
          </cell>
          <cell r="I841" t="str">
            <v>Road-MJ01</v>
          </cell>
          <cell r="J841">
            <v>5.9299999999930151</v>
          </cell>
          <cell r="K841">
            <v>-18.759999999776483</v>
          </cell>
          <cell r="L841">
            <v>19.674920584122589</v>
          </cell>
          <cell r="M841" t="str">
            <v>CP-5 401 243</v>
          </cell>
          <cell r="N841">
            <v>13.665321072352128</v>
          </cell>
          <cell r="O841">
            <v>33.340241656474717</v>
          </cell>
          <cell r="P841">
            <v>19.674920584122589</v>
          </cell>
          <cell r="Q841">
            <v>0</v>
          </cell>
          <cell r="R841">
            <v>17.46</v>
          </cell>
          <cell r="T841">
            <v>15.72</v>
          </cell>
          <cell r="V841">
            <v>17.510000000000002</v>
          </cell>
          <cell r="X841">
            <v>300</v>
          </cell>
          <cell r="Y841">
            <v>15.66</v>
          </cell>
          <cell r="Z841">
            <v>15.72</v>
          </cell>
          <cell r="AA841">
            <v>17.27</v>
          </cell>
          <cell r="AB841">
            <v>17.510000000000002</v>
          </cell>
          <cell r="AD841" t="str">
            <v>Single</v>
          </cell>
          <cell r="AI841">
            <v>0</v>
          </cell>
          <cell r="AJ841">
            <v>0</v>
          </cell>
        </row>
        <row r="842">
          <cell r="AJ842">
            <v>0</v>
          </cell>
        </row>
        <row r="843">
          <cell r="E843">
            <v>379</v>
          </cell>
          <cell r="F843" t="str">
            <v>CB-02/32/12</v>
          </cell>
          <cell r="G843">
            <v>518674.04</v>
          </cell>
          <cell r="H843">
            <v>2388965.48</v>
          </cell>
          <cell r="I843" t="str">
            <v>Road-MJ01</v>
          </cell>
          <cell r="J843">
            <v>13.349999999976717</v>
          </cell>
          <cell r="K843">
            <v>-42.270000000018626</v>
          </cell>
          <cell r="L843">
            <v>44.328043042761912</v>
          </cell>
          <cell r="M843" t="str">
            <v>CP-5 401 243</v>
          </cell>
          <cell r="N843">
            <v>33.340241656474717</v>
          </cell>
          <cell r="O843">
            <v>77.668284699236636</v>
          </cell>
          <cell r="P843">
            <v>44.328043042761919</v>
          </cell>
          <cell r="Q843">
            <v>0</v>
          </cell>
          <cell r="R843">
            <v>17.36</v>
          </cell>
          <cell r="T843">
            <v>15.86</v>
          </cell>
          <cell r="V843">
            <v>17.38</v>
          </cell>
          <cell r="X843">
            <v>300</v>
          </cell>
          <cell r="Y843">
            <v>15.72</v>
          </cell>
          <cell r="Z843">
            <v>15.86</v>
          </cell>
          <cell r="AA843">
            <v>17.510000000000002</v>
          </cell>
          <cell r="AB843">
            <v>17.38</v>
          </cell>
          <cell r="AD843" t="str">
            <v>Double</v>
          </cell>
          <cell r="AI843">
            <v>0</v>
          </cell>
          <cell r="AJ843" t="str">
            <v>L</v>
          </cell>
        </row>
        <row r="844">
          <cell r="AJ844">
            <v>0</v>
          </cell>
        </row>
        <row r="845">
          <cell r="N845">
            <v>77.668284699236636</v>
          </cell>
          <cell r="AJ845">
            <v>0</v>
          </cell>
        </row>
        <row r="846">
          <cell r="E846">
            <v>380</v>
          </cell>
          <cell r="F846" t="str">
            <v>MH-02/33</v>
          </cell>
          <cell r="G846">
            <v>518678</v>
          </cell>
          <cell r="H846">
            <v>2388948.7999999998</v>
          </cell>
          <cell r="I846" t="str">
            <v>Road-MJ01</v>
          </cell>
          <cell r="M846" t="str">
            <v>CP-5 401 208</v>
          </cell>
          <cell r="R846">
            <v>17.399999999999999</v>
          </cell>
          <cell r="T846">
            <v>14.26</v>
          </cell>
          <cell r="V846">
            <v>17.399999999999999</v>
          </cell>
          <cell r="AI846">
            <v>0</v>
          </cell>
          <cell r="AJ846">
            <v>0</v>
          </cell>
        </row>
        <row r="847">
          <cell r="AJ847">
            <v>0</v>
          </cell>
        </row>
        <row r="848">
          <cell r="E848">
            <v>381</v>
          </cell>
          <cell r="F848" t="str">
            <v>MH-02/33/1A</v>
          </cell>
          <cell r="G848">
            <v>518744.84</v>
          </cell>
          <cell r="H848">
            <v>2388969.5699999998</v>
          </cell>
          <cell r="I848" t="str">
            <v>30 Road</v>
          </cell>
          <cell r="J848">
            <v>66.840000000025611</v>
          </cell>
          <cell r="K848">
            <v>20.770000000018626</v>
          </cell>
          <cell r="L848">
            <v>69.992703191148408</v>
          </cell>
          <cell r="M848" t="str">
            <v>CP-5 401 212</v>
          </cell>
          <cell r="N848">
            <v>0</v>
          </cell>
          <cell r="O848">
            <v>69.992703191148408</v>
          </cell>
          <cell r="P848">
            <v>69.992703191148408</v>
          </cell>
          <cell r="Q848">
            <v>0</v>
          </cell>
          <cell r="R848">
            <v>17.399999999999999</v>
          </cell>
          <cell r="T848">
            <v>14.47</v>
          </cell>
          <cell r="V848">
            <v>17.399999999999999</v>
          </cell>
          <cell r="X848">
            <v>500</v>
          </cell>
          <cell r="Y848">
            <v>14.26</v>
          </cell>
          <cell r="Z848">
            <v>14.47</v>
          </cell>
          <cell r="AA848">
            <v>17.399999999999999</v>
          </cell>
          <cell r="AB848">
            <v>17.399999999999999</v>
          </cell>
          <cell r="AI848" t="str">
            <v>S</v>
          </cell>
          <cell r="AJ848">
            <v>0</v>
          </cell>
        </row>
        <row r="849">
          <cell r="AJ849">
            <v>0</v>
          </cell>
        </row>
        <row r="850">
          <cell r="E850">
            <v>382</v>
          </cell>
          <cell r="F850" t="str">
            <v>MH-02/33/1</v>
          </cell>
          <cell r="G850">
            <v>518807.03999999998</v>
          </cell>
          <cell r="H850">
            <v>2388988.9</v>
          </cell>
          <cell r="I850" t="str">
            <v>30 Road</v>
          </cell>
          <cell r="J850">
            <v>62.199999999953434</v>
          </cell>
          <cell r="K850">
            <v>19.330000000074506</v>
          </cell>
          <cell r="L850">
            <v>65.134391069519396</v>
          </cell>
          <cell r="M850" t="str">
            <v>CP-5 401 212</v>
          </cell>
          <cell r="N850">
            <v>69.992703191148408</v>
          </cell>
          <cell r="O850">
            <v>135.1270942606678</v>
          </cell>
          <cell r="P850">
            <v>65.134391069519396</v>
          </cell>
          <cell r="Q850">
            <v>0</v>
          </cell>
          <cell r="R850">
            <v>17.2</v>
          </cell>
          <cell r="T850">
            <v>14.04</v>
          </cell>
          <cell r="V850">
            <v>17.2</v>
          </cell>
          <cell r="X850">
            <v>500</v>
          </cell>
          <cell r="Y850">
            <v>14.47</v>
          </cell>
          <cell r="Z850">
            <v>14.04</v>
          </cell>
          <cell r="AA850">
            <v>17.399999999999999</v>
          </cell>
          <cell r="AB850">
            <v>17.2</v>
          </cell>
          <cell r="AI850">
            <v>0</v>
          </cell>
          <cell r="AJ850" t="str">
            <v>L</v>
          </cell>
        </row>
        <row r="851">
          <cell r="AJ851">
            <v>0</v>
          </cell>
        </row>
        <row r="852">
          <cell r="N852">
            <v>135.1270942606678</v>
          </cell>
          <cell r="AJ852">
            <v>0</v>
          </cell>
        </row>
        <row r="853">
          <cell r="E853">
            <v>383</v>
          </cell>
          <cell r="F853" t="str">
            <v>MH-02/33/1</v>
          </cell>
          <cell r="G853">
            <v>518807.03999999998</v>
          </cell>
          <cell r="H853">
            <v>2388988.9</v>
          </cell>
          <cell r="I853" t="str">
            <v>30 Road</v>
          </cell>
          <cell r="M853" t="str">
            <v>CP-5 401 212</v>
          </cell>
          <cell r="R853">
            <v>17.2</v>
          </cell>
          <cell r="T853">
            <v>14.69</v>
          </cell>
          <cell r="V853">
            <v>17.2</v>
          </cell>
          <cell r="AI853">
            <v>0</v>
          </cell>
          <cell r="AJ853">
            <v>0</v>
          </cell>
        </row>
        <row r="854">
          <cell r="AJ854">
            <v>0</v>
          </cell>
        </row>
        <row r="855">
          <cell r="E855">
            <v>384</v>
          </cell>
          <cell r="F855" t="str">
            <v>CB-02/33/1/1</v>
          </cell>
          <cell r="G855">
            <v>518822.14</v>
          </cell>
          <cell r="H855">
            <v>2388969.31</v>
          </cell>
          <cell r="I855" t="str">
            <v>Road-MN19</v>
          </cell>
          <cell r="J855">
            <v>15.100000000034925</v>
          </cell>
          <cell r="K855">
            <v>-19.589999999850988</v>
          </cell>
          <cell r="L855">
            <v>24.734148459068013</v>
          </cell>
          <cell r="M855" t="str">
            <v>CP-5 401 246</v>
          </cell>
          <cell r="N855">
            <v>0</v>
          </cell>
          <cell r="O855">
            <v>24.734148459068013</v>
          </cell>
          <cell r="P855">
            <v>24.734148459068013</v>
          </cell>
          <cell r="Q855">
            <v>0</v>
          </cell>
          <cell r="R855">
            <v>16.96</v>
          </cell>
          <cell r="T855">
            <v>14.77</v>
          </cell>
          <cell r="V855">
            <v>16.989999999999998</v>
          </cell>
          <cell r="X855">
            <v>500</v>
          </cell>
          <cell r="Y855">
            <v>14.69</v>
          </cell>
          <cell r="Z855">
            <v>14.77</v>
          </cell>
          <cell r="AA855">
            <v>17.2</v>
          </cell>
          <cell r="AB855">
            <v>16.989999999999998</v>
          </cell>
          <cell r="AD855" t="str">
            <v>Single</v>
          </cell>
          <cell r="AI855" t="str">
            <v>S</v>
          </cell>
          <cell r="AJ855">
            <v>0</v>
          </cell>
        </row>
        <row r="856">
          <cell r="AJ856">
            <v>0</v>
          </cell>
        </row>
        <row r="857">
          <cell r="E857">
            <v>385</v>
          </cell>
          <cell r="F857" t="str">
            <v>CB-02/33/1/2</v>
          </cell>
          <cell r="G857">
            <v>518831.02</v>
          </cell>
          <cell r="H857">
            <v>2388945.94</v>
          </cell>
          <cell r="I857" t="str">
            <v>Road-MN19</v>
          </cell>
          <cell r="J857">
            <v>8.8800000000046566</v>
          </cell>
          <cell r="K857">
            <v>-23.370000000111759</v>
          </cell>
          <cell r="L857">
            <v>25.000225999084616</v>
          </cell>
          <cell r="M857" t="str">
            <v>CP-5 401 246</v>
          </cell>
          <cell r="N857">
            <v>24.734148459068013</v>
          </cell>
          <cell r="O857">
            <v>49.734374458152629</v>
          </cell>
          <cell r="P857">
            <v>25.000225999084616</v>
          </cell>
          <cell r="Q857">
            <v>0</v>
          </cell>
          <cell r="R857">
            <v>17.14</v>
          </cell>
          <cell r="T857">
            <v>14.84</v>
          </cell>
          <cell r="V857">
            <v>17.22</v>
          </cell>
          <cell r="X857">
            <v>500</v>
          </cell>
          <cell r="Y857">
            <v>14.77</v>
          </cell>
          <cell r="Z857">
            <v>14.84</v>
          </cell>
          <cell r="AA857">
            <v>16.989999999999998</v>
          </cell>
          <cell r="AB857">
            <v>17.22</v>
          </cell>
          <cell r="AD857" t="str">
            <v>Single</v>
          </cell>
          <cell r="AI857">
            <v>0</v>
          </cell>
          <cell r="AJ857">
            <v>0</v>
          </cell>
        </row>
        <row r="858">
          <cell r="AJ858">
            <v>0</v>
          </cell>
        </row>
        <row r="859">
          <cell r="E859">
            <v>386</v>
          </cell>
          <cell r="F859" t="str">
            <v>CB-02/33/1/3</v>
          </cell>
          <cell r="G859">
            <v>518836.34</v>
          </cell>
          <cell r="H859">
            <v>2388931.92</v>
          </cell>
          <cell r="I859" t="str">
            <v>Road-MN19</v>
          </cell>
          <cell r="J859">
            <v>5.3200000000069849</v>
          </cell>
          <cell r="K859">
            <v>-14.020000000018626</v>
          </cell>
          <cell r="L859">
            <v>14.995425969294658</v>
          </cell>
          <cell r="M859" t="str">
            <v>CP-5 401 246</v>
          </cell>
          <cell r="N859">
            <v>49.734374458152629</v>
          </cell>
          <cell r="O859">
            <v>64.729800427447287</v>
          </cell>
          <cell r="P859">
            <v>14.995425969294658</v>
          </cell>
          <cell r="Q859">
            <v>0</v>
          </cell>
          <cell r="R859">
            <v>17.239999999999998</v>
          </cell>
          <cell r="T859">
            <v>14.92</v>
          </cell>
          <cell r="V859">
            <v>17.23</v>
          </cell>
          <cell r="X859">
            <v>500</v>
          </cell>
          <cell r="Y859">
            <v>14.84</v>
          </cell>
          <cell r="Z859">
            <v>14.92</v>
          </cell>
          <cell r="AA859">
            <v>17.22</v>
          </cell>
          <cell r="AB859">
            <v>17.23</v>
          </cell>
          <cell r="AD859" t="str">
            <v>Single</v>
          </cell>
          <cell r="AI859">
            <v>0</v>
          </cell>
          <cell r="AJ859">
            <v>0</v>
          </cell>
        </row>
        <row r="860">
          <cell r="AJ860">
            <v>0</v>
          </cell>
        </row>
        <row r="861">
          <cell r="E861">
            <v>387</v>
          </cell>
          <cell r="F861" t="str">
            <v>CB-02/33/1/4</v>
          </cell>
          <cell r="G861">
            <v>518844.71</v>
          </cell>
          <cell r="H861">
            <v>2388908.36</v>
          </cell>
          <cell r="I861" t="str">
            <v>Road-MN19</v>
          </cell>
          <cell r="J861">
            <v>8.3699999999953434</v>
          </cell>
          <cell r="K861">
            <v>-23.560000000055879</v>
          </cell>
          <cell r="L861">
            <v>25.00260986382332</v>
          </cell>
          <cell r="M861" t="str">
            <v>CP-5 401 246</v>
          </cell>
          <cell r="N861">
            <v>64.729800427447287</v>
          </cell>
          <cell r="O861">
            <v>89.732410291270611</v>
          </cell>
          <cell r="P861">
            <v>25.002609863823324</v>
          </cell>
          <cell r="Q861">
            <v>0</v>
          </cell>
          <cell r="R861">
            <v>17.399999999999999</v>
          </cell>
          <cell r="T861">
            <v>15</v>
          </cell>
          <cell r="V861">
            <v>17.37</v>
          </cell>
          <cell r="X861">
            <v>500</v>
          </cell>
          <cell r="Y861">
            <v>14.92</v>
          </cell>
          <cell r="Z861">
            <v>15</v>
          </cell>
          <cell r="AA861">
            <v>17.23</v>
          </cell>
          <cell r="AB861">
            <v>17.37</v>
          </cell>
          <cell r="AD861" t="str">
            <v>Single</v>
          </cell>
          <cell r="AI861">
            <v>0</v>
          </cell>
          <cell r="AJ861">
            <v>0</v>
          </cell>
        </row>
        <row r="862">
          <cell r="AJ862">
            <v>0</v>
          </cell>
        </row>
        <row r="863">
          <cell r="E863">
            <v>388</v>
          </cell>
          <cell r="F863" t="str">
            <v>CB-02/33/1/5</v>
          </cell>
          <cell r="G863">
            <v>518854.03</v>
          </cell>
          <cell r="H863">
            <v>2388874.62</v>
          </cell>
          <cell r="I863" t="str">
            <v>Road-MN19</v>
          </cell>
          <cell r="J863">
            <v>9.3200000000069849</v>
          </cell>
          <cell r="K863">
            <v>-33.739999999757856</v>
          </cell>
          <cell r="L863">
            <v>35.003571246142734</v>
          </cell>
          <cell r="M863" t="str">
            <v>CP-5 401 246</v>
          </cell>
          <cell r="N863">
            <v>89.732410291270611</v>
          </cell>
          <cell r="O863">
            <v>124.73598153741335</v>
          </cell>
          <cell r="P863">
            <v>35.003571246142741</v>
          </cell>
          <cell r="Q863">
            <v>0</v>
          </cell>
          <cell r="R863">
            <v>17.63</v>
          </cell>
          <cell r="T863">
            <v>15.1</v>
          </cell>
          <cell r="V863">
            <v>17.66</v>
          </cell>
          <cell r="X863">
            <v>500</v>
          </cell>
          <cell r="Y863">
            <v>15</v>
          </cell>
          <cell r="Z863">
            <v>15.1</v>
          </cell>
          <cell r="AA863">
            <v>17.37</v>
          </cell>
          <cell r="AB863">
            <v>17.66</v>
          </cell>
          <cell r="AD863" t="str">
            <v>Single</v>
          </cell>
          <cell r="AI863">
            <v>0</v>
          </cell>
          <cell r="AJ863">
            <v>0</v>
          </cell>
        </row>
        <row r="864">
          <cell r="AJ864">
            <v>0</v>
          </cell>
        </row>
        <row r="865">
          <cell r="E865">
            <v>389</v>
          </cell>
          <cell r="F865" t="str">
            <v>CB-02/33/1/6</v>
          </cell>
          <cell r="G865">
            <v>518858.51</v>
          </cell>
          <cell r="H865">
            <v>2388858.2200000002</v>
          </cell>
          <cell r="I865" t="str">
            <v>Road-MN19</v>
          </cell>
          <cell r="J865">
            <v>4.4799999999813735</v>
          </cell>
          <cell r="K865">
            <v>-16.399999999906868</v>
          </cell>
          <cell r="L865">
            <v>17.000894094040419</v>
          </cell>
          <cell r="M865" t="str">
            <v>CP-5 401 246</v>
          </cell>
          <cell r="N865">
            <v>124.73598153741335</v>
          </cell>
          <cell r="O865">
            <v>141.73687563145376</v>
          </cell>
          <cell r="P865">
            <v>17.000894094040405</v>
          </cell>
          <cell r="Q865">
            <v>0</v>
          </cell>
          <cell r="R865">
            <v>17.760000000000002</v>
          </cell>
          <cell r="T865">
            <v>16.2</v>
          </cell>
          <cell r="V865">
            <v>17.87</v>
          </cell>
          <cell r="X865">
            <v>500</v>
          </cell>
          <cell r="Y865">
            <v>15.1</v>
          </cell>
          <cell r="Z865">
            <v>15.16</v>
          </cell>
          <cell r="AA865">
            <v>17.66</v>
          </cell>
          <cell r="AB865">
            <v>17.87</v>
          </cell>
          <cell r="AD865" t="str">
            <v>Single</v>
          </cell>
          <cell r="AI865">
            <v>0</v>
          </cell>
          <cell r="AJ865">
            <v>0</v>
          </cell>
        </row>
        <row r="866">
          <cell r="AJ866">
            <v>0</v>
          </cell>
        </row>
        <row r="867">
          <cell r="E867">
            <v>390</v>
          </cell>
          <cell r="F867" t="str">
            <v>CB-02/33/1/7</v>
          </cell>
          <cell r="G867">
            <v>518867.19</v>
          </cell>
          <cell r="H867">
            <v>2388826.39</v>
          </cell>
          <cell r="I867" t="str">
            <v>Road-MN19</v>
          </cell>
          <cell r="J867">
            <v>8.6799999999930151</v>
          </cell>
          <cell r="K867">
            <v>-31.830000000074506</v>
          </cell>
          <cell r="L867">
            <v>32.992291524000294</v>
          </cell>
          <cell r="M867" t="str">
            <v>CP-5 401 246</v>
          </cell>
          <cell r="N867">
            <v>141.73687563145376</v>
          </cell>
          <cell r="O867">
            <v>174.72916715545404</v>
          </cell>
          <cell r="P867">
            <v>32.992291524000279</v>
          </cell>
          <cell r="Q867">
            <v>0</v>
          </cell>
          <cell r="R867">
            <v>17.96</v>
          </cell>
          <cell r="T867">
            <v>16.350000000000001</v>
          </cell>
          <cell r="V867">
            <v>18.079999999999998</v>
          </cell>
          <cell r="X867">
            <v>300</v>
          </cell>
          <cell r="Y867">
            <v>16.2</v>
          </cell>
          <cell r="Z867">
            <v>16.350000000000001</v>
          </cell>
          <cell r="AA867">
            <v>17.87</v>
          </cell>
          <cell r="AB867">
            <v>18.079999999999998</v>
          </cell>
          <cell r="AD867" t="str">
            <v>Single</v>
          </cell>
          <cell r="AI867">
            <v>0</v>
          </cell>
          <cell r="AJ867">
            <v>0</v>
          </cell>
        </row>
        <row r="868">
          <cell r="AJ868">
            <v>0</v>
          </cell>
        </row>
        <row r="869">
          <cell r="E869">
            <v>391</v>
          </cell>
          <cell r="F869" t="str">
            <v>CB-02/33/1/8</v>
          </cell>
          <cell r="G869">
            <v>518875.08</v>
          </cell>
          <cell r="H869">
            <v>2388797.4399999999</v>
          </cell>
          <cell r="I869" t="str">
            <v>Road-MN19</v>
          </cell>
          <cell r="J869">
            <v>7.8900000000139698</v>
          </cell>
          <cell r="K869">
            <v>-28.950000000186265</v>
          </cell>
          <cell r="L869">
            <v>30.005909418163036</v>
          </cell>
          <cell r="M869" t="str">
            <v>CP-5 401 246</v>
          </cell>
          <cell r="N869">
            <v>174.72916715545404</v>
          </cell>
          <cell r="O869">
            <v>204.73507657361708</v>
          </cell>
          <cell r="P869">
            <v>30.005909418163043</v>
          </cell>
          <cell r="Q869">
            <v>0</v>
          </cell>
          <cell r="R869">
            <v>18.16</v>
          </cell>
          <cell r="T869">
            <v>16.5</v>
          </cell>
          <cell r="V869">
            <v>18.309999999999999</v>
          </cell>
          <cell r="X869">
            <v>300</v>
          </cell>
          <cell r="Y869">
            <v>16.350000000000001</v>
          </cell>
          <cell r="Z869">
            <v>16.5</v>
          </cell>
          <cell r="AA869">
            <v>18.079999999999998</v>
          </cell>
          <cell r="AB869">
            <v>18.309999999999999</v>
          </cell>
          <cell r="AD869" t="str">
            <v>Single</v>
          </cell>
          <cell r="AI869">
            <v>0</v>
          </cell>
          <cell r="AJ869" t="str">
            <v>L</v>
          </cell>
        </row>
        <row r="870">
          <cell r="AJ870">
            <v>0</v>
          </cell>
        </row>
        <row r="871">
          <cell r="N871">
            <v>204.73507657361708</v>
          </cell>
          <cell r="AJ871">
            <v>0</v>
          </cell>
        </row>
        <row r="872">
          <cell r="E872">
            <v>392</v>
          </cell>
          <cell r="F872" t="str">
            <v>CB-02/33/1/6</v>
          </cell>
          <cell r="G872">
            <v>518858.51</v>
          </cell>
          <cell r="H872">
            <v>2388858.2200000002</v>
          </cell>
          <cell r="I872" t="str">
            <v>Road-MN19</v>
          </cell>
          <cell r="R872">
            <v>17.77</v>
          </cell>
          <cell r="T872">
            <v>15.16</v>
          </cell>
          <cell r="V872">
            <v>17.87</v>
          </cell>
          <cell r="AI872">
            <v>0</v>
          </cell>
          <cell r="AJ872">
            <v>0</v>
          </cell>
        </row>
        <row r="873">
          <cell r="AJ873">
            <v>0</v>
          </cell>
        </row>
        <row r="874">
          <cell r="E874">
            <v>393</v>
          </cell>
          <cell r="F874" t="str">
            <v>CB-02/33/1/10</v>
          </cell>
          <cell r="G874">
            <v>518887.3</v>
          </cell>
          <cell r="H874">
            <v>2388866.64</v>
          </cell>
          <cell r="I874" t="str">
            <v>Road-MN20</v>
          </cell>
          <cell r="J874">
            <v>28.789999999979045</v>
          </cell>
          <cell r="K874">
            <v>8.4199999999254942</v>
          </cell>
          <cell r="L874">
            <v>29.996008067700256</v>
          </cell>
          <cell r="M874" t="str">
            <v>CP-5 401 247</v>
          </cell>
          <cell r="N874">
            <v>0</v>
          </cell>
          <cell r="O874">
            <v>29.996008067700256</v>
          </cell>
          <cell r="P874">
            <v>29.996008067700256</v>
          </cell>
          <cell r="Q874">
            <v>0</v>
          </cell>
          <cell r="R874">
            <v>17.850000000000001</v>
          </cell>
          <cell r="T874">
            <v>15.25</v>
          </cell>
          <cell r="V874">
            <v>17.84</v>
          </cell>
          <cell r="X874">
            <v>500</v>
          </cell>
          <cell r="Y874">
            <v>15.16</v>
          </cell>
          <cell r="Z874">
            <v>15.25</v>
          </cell>
          <cell r="AA874">
            <v>17.87</v>
          </cell>
          <cell r="AB874">
            <v>17.84</v>
          </cell>
          <cell r="AD874" t="str">
            <v>Single</v>
          </cell>
          <cell r="AI874" t="str">
            <v>S</v>
          </cell>
          <cell r="AJ874">
            <v>0</v>
          </cell>
        </row>
        <row r="875">
          <cell r="AJ875">
            <v>0</v>
          </cell>
        </row>
        <row r="876">
          <cell r="E876">
            <v>394</v>
          </cell>
          <cell r="F876" t="str">
            <v>CB-02/33/1/11</v>
          </cell>
          <cell r="G876">
            <v>518916.02</v>
          </cell>
          <cell r="H876">
            <v>2388875.2999999998</v>
          </cell>
          <cell r="I876" t="str">
            <v>Road-MN20</v>
          </cell>
          <cell r="J876">
            <v>28.720000000030268</v>
          </cell>
          <cell r="K876">
            <v>8.6599999996833503</v>
          </cell>
          <cell r="L876">
            <v>29.997233205685056</v>
          </cell>
          <cell r="M876" t="str">
            <v>CP-5 401 247</v>
          </cell>
          <cell r="N876">
            <v>29.996008067700256</v>
          </cell>
          <cell r="O876">
            <v>59.993241273385308</v>
          </cell>
          <cell r="P876">
            <v>29.997233205685053</v>
          </cell>
          <cell r="Q876">
            <v>0</v>
          </cell>
          <cell r="R876">
            <v>17.940000000000001</v>
          </cell>
          <cell r="T876">
            <v>15.44</v>
          </cell>
          <cell r="V876">
            <v>17.89</v>
          </cell>
          <cell r="X876">
            <v>500</v>
          </cell>
          <cell r="Y876">
            <v>15.25</v>
          </cell>
          <cell r="Z876">
            <v>15.34</v>
          </cell>
          <cell r="AA876">
            <v>17.84</v>
          </cell>
          <cell r="AB876">
            <v>17.89</v>
          </cell>
          <cell r="AD876" t="str">
            <v>Single</v>
          </cell>
          <cell r="AI876">
            <v>0</v>
          </cell>
          <cell r="AJ876">
            <v>0</v>
          </cell>
        </row>
        <row r="877">
          <cell r="AJ877">
            <v>0</v>
          </cell>
        </row>
        <row r="878">
          <cell r="E878">
            <v>395</v>
          </cell>
          <cell r="F878" t="str">
            <v>CB-02/33/1/12</v>
          </cell>
          <cell r="G878">
            <v>518949.53</v>
          </cell>
          <cell r="H878">
            <v>2388885.4</v>
          </cell>
          <cell r="I878" t="str">
            <v>Road-MN20</v>
          </cell>
          <cell r="J878">
            <v>33.510000000009313</v>
          </cell>
          <cell r="K878">
            <v>10.100000000093132</v>
          </cell>
          <cell r="L878">
            <v>34.999001414361885</v>
          </cell>
          <cell r="M878" t="str">
            <v>CP-5 401 247</v>
          </cell>
          <cell r="N878">
            <v>59.993241273385308</v>
          </cell>
          <cell r="O878">
            <v>94.992242687747193</v>
          </cell>
          <cell r="P878">
            <v>34.999001414361885</v>
          </cell>
          <cell r="Q878">
            <v>0</v>
          </cell>
          <cell r="R878">
            <v>18.04</v>
          </cell>
          <cell r="T878">
            <v>15.64</v>
          </cell>
          <cell r="V878">
            <v>17.989999999999998</v>
          </cell>
          <cell r="X878">
            <v>500</v>
          </cell>
          <cell r="Y878">
            <v>15.44</v>
          </cell>
          <cell r="Z878">
            <v>15.54</v>
          </cell>
          <cell r="AA878">
            <v>17.89</v>
          </cell>
          <cell r="AB878">
            <v>17.989999999999998</v>
          </cell>
          <cell r="AD878" t="str">
            <v>Single</v>
          </cell>
          <cell r="AI878">
            <v>0</v>
          </cell>
          <cell r="AJ878">
            <v>0</v>
          </cell>
        </row>
        <row r="879">
          <cell r="AJ879">
            <v>0</v>
          </cell>
        </row>
        <row r="880">
          <cell r="E880">
            <v>396</v>
          </cell>
          <cell r="F880" t="str">
            <v>CB-02/33/1/13</v>
          </cell>
          <cell r="G880">
            <v>518968.68</v>
          </cell>
          <cell r="H880">
            <v>2388891.1800000002</v>
          </cell>
          <cell r="I880" t="str">
            <v>Road-MN20</v>
          </cell>
          <cell r="J880">
            <v>19.149999999965075</v>
          </cell>
          <cell r="K880">
            <v>5.7800000002607703</v>
          </cell>
          <cell r="L880">
            <v>20.003272232354309</v>
          </cell>
          <cell r="M880" t="str">
            <v>CP-5 401 247</v>
          </cell>
          <cell r="N880">
            <v>94.992242687747193</v>
          </cell>
          <cell r="O880">
            <v>114.9955149201015</v>
          </cell>
          <cell r="P880">
            <v>20.003272232354306</v>
          </cell>
          <cell r="Q880">
            <v>0</v>
          </cell>
          <cell r="R880">
            <v>18.100000000000001</v>
          </cell>
          <cell r="T880">
            <v>15.7</v>
          </cell>
          <cell r="V880">
            <v>18.100000000000001</v>
          </cell>
          <cell r="X880">
            <v>300</v>
          </cell>
          <cell r="Y880">
            <v>15.64</v>
          </cell>
          <cell r="Z880">
            <v>15.7</v>
          </cell>
          <cell r="AA880">
            <v>17.989999999999998</v>
          </cell>
          <cell r="AB880">
            <v>18.100000000000001</v>
          </cell>
          <cell r="AD880" t="str">
            <v>Single</v>
          </cell>
          <cell r="AI880">
            <v>0</v>
          </cell>
          <cell r="AJ880">
            <v>0</v>
          </cell>
        </row>
        <row r="881">
          <cell r="AJ881">
            <v>0</v>
          </cell>
        </row>
        <row r="882">
          <cell r="E882">
            <v>397</v>
          </cell>
          <cell r="F882" t="str">
            <v>CB-02/33/1/14</v>
          </cell>
          <cell r="G882">
            <v>519012.72</v>
          </cell>
          <cell r="H882">
            <v>2388904.4500000002</v>
          </cell>
          <cell r="I882" t="str">
            <v>Road-MN20</v>
          </cell>
          <cell r="J882">
            <v>44.039999999979045</v>
          </cell>
          <cell r="K882">
            <v>13.270000000018626</v>
          </cell>
          <cell r="L882">
            <v>45.995809591729646</v>
          </cell>
          <cell r="M882" t="str">
            <v>CP-5 401 247</v>
          </cell>
          <cell r="N882">
            <v>114.9955149201015</v>
          </cell>
          <cell r="O882">
            <v>160.99132451183115</v>
          </cell>
          <cell r="P882">
            <v>45.995809591729653</v>
          </cell>
          <cell r="Q882">
            <v>0</v>
          </cell>
          <cell r="R882">
            <v>17.8</v>
          </cell>
          <cell r="T882">
            <v>15.84</v>
          </cell>
          <cell r="V882">
            <v>17.88</v>
          </cell>
          <cell r="X882">
            <v>300</v>
          </cell>
          <cell r="Y882">
            <v>15.7</v>
          </cell>
          <cell r="Z882">
            <v>15.84</v>
          </cell>
          <cell r="AA882">
            <v>18.100000000000001</v>
          </cell>
          <cell r="AB882">
            <v>17.88</v>
          </cell>
          <cell r="AD882" t="str">
            <v>Single</v>
          </cell>
          <cell r="AI882">
            <v>0</v>
          </cell>
          <cell r="AJ882">
            <v>0</v>
          </cell>
        </row>
        <row r="883">
          <cell r="AJ883">
            <v>0</v>
          </cell>
        </row>
        <row r="884">
          <cell r="E884">
            <v>398</v>
          </cell>
          <cell r="F884" t="str">
            <v>CB-02/33/1/15</v>
          </cell>
          <cell r="G884">
            <v>519031.87</v>
          </cell>
          <cell r="H884">
            <v>2388910.2200000002</v>
          </cell>
          <cell r="I884" t="str">
            <v>Road-MN20</v>
          </cell>
          <cell r="J884">
            <v>19.150000000023283</v>
          </cell>
          <cell r="K884">
            <v>5.7700000000186265</v>
          </cell>
          <cell r="L884">
            <v>20.000384996322111</v>
          </cell>
          <cell r="M884" t="str">
            <v>CP-5 401 247</v>
          </cell>
          <cell r="N884">
            <v>160.99132451183115</v>
          </cell>
          <cell r="O884">
            <v>180.99170950815326</v>
          </cell>
          <cell r="P884">
            <v>20.000384996322111</v>
          </cell>
          <cell r="Q884">
            <v>0</v>
          </cell>
          <cell r="R884">
            <v>17.47</v>
          </cell>
          <cell r="T884">
            <v>15.9</v>
          </cell>
          <cell r="V884">
            <v>17.5</v>
          </cell>
          <cell r="X884">
            <v>300</v>
          </cell>
          <cell r="Y884">
            <v>15.84</v>
          </cell>
          <cell r="Z884">
            <v>15.9</v>
          </cell>
          <cell r="AA884">
            <v>17.88</v>
          </cell>
          <cell r="AB884">
            <v>17.5</v>
          </cell>
          <cell r="AD884" t="str">
            <v>Single</v>
          </cell>
          <cell r="AI884">
            <v>0</v>
          </cell>
          <cell r="AJ884" t="str">
            <v>L</v>
          </cell>
        </row>
        <row r="885">
          <cell r="AJ885">
            <v>0</v>
          </cell>
        </row>
        <row r="886">
          <cell r="N886">
            <v>180.99170950815326</v>
          </cell>
          <cell r="AJ886">
            <v>0</v>
          </cell>
        </row>
        <row r="887">
          <cell r="E887">
            <v>399</v>
          </cell>
          <cell r="F887" t="str">
            <v>CB-02/33/1/12</v>
          </cell>
          <cell r="G887">
            <v>518949.53</v>
          </cell>
          <cell r="H887">
            <v>2388885.4</v>
          </cell>
          <cell r="I887" t="str">
            <v>Road-MN20</v>
          </cell>
          <cell r="M887" t="str">
            <v>CP-5 401 247</v>
          </cell>
          <cell r="R887">
            <v>18.04</v>
          </cell>
          <cell r="T887">
            <v>15.64</v>
          </cell>
          <cell r="V887">
            <v>17.989999999999998</v>
          </cell>
          <cell r="AI887">
            <v>0</v>
          </cell>
          <cell r="AJ887">
            <v>0</v>
          </cell>
        </row>
        <row r="888">
          <cell r="AJ888">
            <v>0</v>
          </cell>
        </row>
        <row r="889">
          <cell r="E889">
            <v>400</v>
          </cell>
          <cell r="F889" t="str">
            <v>CB-02/33/1/16</v>
          </cell>
          <cell r="G889">
            <v>518952.37</v>
          </cell>
          <cell r="H889">
            <v>2388874.77</v>
          </cell>
          <cell r="I889" t="str">
            <v>Road-MN31</v>
          </cell>
          <cell r="J889">
            <v>2.8399999999674037</v>
          </cell>
          <cell r="K889">
            <v>-10.629999999888241</v>
          </cell>
          <cell r="L889">
            <v>11.002840542216308</v>
          </cell>
          <cell r="M889" t="str">
            <v>CP-5 401 247</v>
          </cell>
          <cell r="N889">
            <v>0</v>
          </cell>
          <cell r="O889">
            <v>11.002840542216308</v>
          </cell>
          <cell r="P889">
            <v>11.002840542216308</v>
          </cell>
          <cell r="Q889">
            <v>0</v>
          </cell>
          <cell r="R889">
            <v>17.86</v>
          </cell>
          <cell r="T889">
            <v>15.73</v>
          </cell>
          <cell r="V889">
            <v>17.934000000000001</v>
          </cell>
          <cell r="X889">
            <v>300</v>
          </cell>
          <cell r="Y889">
            <v>15.64</v>
          </cell>
          <cell r="Z889">
            <v>15.73</v>
          </cell>
          <cell r="AA889">
            <v>17.989999999999998</v>
          </cell>
          <cell r="AB889">
            <v>17.934000000000001</v>
          </cell>
          <cell r="AD889" t="str">
            <v>Single</v>
          </cell>
          <cell r="AI889" t="str">
            <v>S</v>
          </cell>
          <cell r="AJ889">
            <v>0</v>
          </cell>
        </row>
        <row r="890">
          <cell r="AJ890">
            <v>0</v>
          </cell>
        </row>
        <row r="891">
          <cell r="E891">
            <v>401</v>
          </cell>
          <cell r="F891" t="str">
            <v>CB-02/33/1/17</v>
          </cell>
          <cell r="G891">
            <v>518962.1</v>
          </cell>
          <cell r="H891">
            <v>2388846.4</v>
          </cell>
          <cell r="I891" t="str">
            <v>Road-MN31</v>
          </cell>
          <cell r="J891">
            <v>9.7299999999813735</v>
          </cell>
          <cell r="K891">
            <v>-28.370000000111759</v>
          </cell>
          <cell r="L891">
            <v>29.9921623096098</v>
          </cell>
          <cell r="M891" t="str">
            <v>CP-5 401 247</v>
          </cell>
          <cell r="N891">
            <v>11.002840542216308</v>
          </cell>
          <cell r="O891">
            <v>40.995002851826108</v>
          </cell>
          <cell r="P891">
            <v>29.9921623096098</v>
          </cell>
          <cell r="Q891">
            <v>0</v>
          </cell>
          <cell r="R891">
            <v>17.77</v>
          </cell>
          <cell r="T891">
            <v>15.96</v>
          </cell>
          <cell r="V891">
            <v>18.010999999999999</v>
          </cell>
          <cell r="X891">
            <v>300</v>
          </cell>
          <cell r="Y891">
            <v>15.73</v>
          </cell>
          <cell r="Z891">
            <v>15.96</v>
          </cell>
          <cell r="AA891">
            <v>17.934000000000001</v>
          </cell>
          <cell r="AB891">
            <v>18.010999999999999</v>
          </cell>
          <cell r="AD891" t="str">
            <v>Single</v>
          </cell>
          <cell r="AI891">
            <v>0</v>
          </cell>
          <cell r="AJ891">
            <v>0</v>
          </cell>
        </row>
        <row r="892">
          <cell r="AJ892">
            <v>0</v>
          </cell>
        </row>
        <row r="893">
          <cell r="E893">
            <v>402</v>
          </cell>
          <cell r="F893" t="str">
            <v>CB-02/33/1/18</v>
          </cell>
          <cell r="G893">
            <v>518966.27</v>
          </cell>
          <cell r="H893">
            <v>2388834.08</v>
          </cell>
          <cell r="I893" t="str">
            <v>Road-MN31</v>
          </cell>
          <cell r="J893">
            <v>4.1700000000419095</v>
          </cell>
          <cell r="K893">
            <v>-12.319999999832362</v>
          </cell>
          <cell r="L893">
            <v>13.006586792706953</v>
          </cell>
          <cell r="M893" t="str">
            <v>CP-5 401 247</v>
          </cell>
          <cell r="N893">
            <v>40.995002851826108</v>
          </cell>
          <cell r="O893">
            <v>54.001589644533063</v>
          </cell>
          <cell r="P893">
            <v>13.006586792706955</v>
          </cell>
          <cell r="Q893">
            <v>0</v>
          </cell>
          <cell r="R893">
            <v>17.73</v>
          </cell>
          <cell r="T893">
            <v>16.05</v>
          </cell>
          <cell r="V893">
            <v>18.113</v>
          </cell>
          <cell r="X893">
            <v>300</v>
          </cell>
          <cell r="Y893">
            <v>15.96</v>
          </cell>
          <cell r="Z893">
            <v>16.05</v>
          </cell>
          <cell r="AA893">
            <v>18.010999999999999</v>
          </cell>
          <cell r="AB893">
            <v>18.113</v>
          </cell>
          <cell r="AD893" t="str">
            <v>Single</v>
          </cell>
          <cell r="AI893">
            <v>0</v>
          </cell>
          <cell r="AJ893">
            <v>0</v>
          </cell>
        </row>
        <row r="894">
          <cell r="AJ894">
            <v>0</v>
          </cell>
        </row>
        <row r="895">
          <cell r="E895">
            <v>403</v>
          </cell>
          <cell r="F895" t="str">
            <v>CB-02/33/1/19</v>
          </cell>
          <cell r="G895">
            <v>518972.74</v>
          </cell>
          <cell r="H895">
            <v>2388820.5499999998</v>
          </cell>
          <cell r="I895" t="str">
            <v>Road-MN31</v>
          </cell>
          <cell r="J895">
            <v>6.4699999999720603</v>
          </cell>
          <cell r="K895">
            <v>-13.53000000026077</v>
          </cell>
          <cell r="L895">
            <v>14.997393107026797</v>
          </cell>
          <cell r="M895" t="str">
            <v>CP-5 401 247</v>
          </cell>
          <cell r="N895">
            <v>54.001589644533063</v>
          </cell>
          <cell r="O895">
            <v>68.998982751559865</v>
          </cell>
          <cell r="P895">
            <v>14.997393107026802</v>
          </cell>
          <cell r="Q895">
            <v>0</v>
          </cell>
          <cell r="R895">
            <v>17.72</v>
          </cell>
          <cell r="T895">
            <v>16.14</v>
          </cell>
          <cell r="V895">
            <v>17.905000000000001</v>
          </cell>
          <cell r="X895">
            <v>300</v>
          </cell>
          <cell r="Y895">
            <v>16.05</v>
          </cell>
          <cell r="Z895">
            <v>16.14</v>
          </cell>
          <cell r="AA895">
            <v>18.113</v>
          </cell>
          <cell r="AB895">
            <v>17.905000000000001</v>
          </cell>
          <cell r="AD895" t="str">
            <v>Single</v>
          </cell>
          <cell r="AI895">
            <v>0</v>
          </cell>
          <cell r="AJ895">
            <v>0</v>
          </cell>
        </row>
        <row r="896">
          <cell r="AJ896">
            <v>0</v>
          </cell>
        </row>
        <row r="897">
          <cell r="E897">
            <v>404</v>
          </cell>
          <cell r="F897" t="str">
            <v>CB-02/33/1/20</v>
          </cell>
          <cell r="G897">
            <v>518984.74</v>
          </cell>
          <cell r="H897">
            <v>2388807.12</v>
          </cell>
          <cell r="I897" t="str">
            <v>Road-MN31</v>
          </cell>
          <cell r="J897">
            <v>12</v>
          </cell>
          <cell r="K897">
            <v>-13.429999999701977</v>
          </cell>
          <cell r="L897">
            <v>18.010133258585153</v>
          </cell>
          <cell r="M897" t="str">
            <v>CP-5 401 247</v>
          </cell>
          <cell r="N897">
            <v>68.998982751559865</v>
          </cell>
          <cell r="O897">
            <v>87.009116010145021</v>
          </cell>
          <cell r="P897">
            <v>18.010133258585157</v>
          </cell>
          <cell r="Q897">
            <v>0</v>
          </cell>
          <cell r="R897">
            <v>17.78</v>
          </cell>
          <cell r="T897">
            <v>16.190000000000001</v>
          </cell>
          <cell r="V897">
            <v>17.765999999999998</v>
          </cell>
          <cell r="X897">
            <v>300</v>
          </cell>
          <cell r="Y897">
            <v>16.14</v>
          </cell>
          <cell r="Z897">
            <v>16.190000000000001</v>
          </cell>
          <cell r="AA897">
            <v>17.905000000000001</v>
          </cell>
          <cell r="AB897">
            <v>17.765999999999998</v>
          </cell>
          <cell r="AD897" t="str">
            <v>Single</v>
          </cell>
          <cell r="AI897">
            <v>0</v>
          </cell>
          <cell r="AJ897">
            <v>0</v>
          </cell>
        </row>
        <row r="898">
          <cell r="AJ898">
            <v>0</v>
          </cell>
        </row>
        <row r="899">
          <cell r="E899">
            <v>405</v>
          </cell>
          <cell r="F899" t="str">
            <v>CB-02/33/1/21</v>
          </cell>
          <cell r="G899">
            <v>518995.95</v>
          </cell>
          <cell r="H899">
            <v>2388798.8199999998</v>
          </cell>
          <cell r="I899" t="str">
            <v>Road-MN31</v>
          </cell>
          <cell r="J899">
            <v>11.210000000020955</v>
          </cell>
          <cell r="K899">
            <v>-8.3000000002793968</v>
          </cell>
          <cell r="L899">
            <v>13.948265125280196</v>
          </cell>
          <cell r="M899" t="str">
            <v>CP-5 401 247</v>
          </cell>
          <cell r="N899">
            <v>87.009116010145021</v>
          </cell>
          <cell r="O899">
            <v>100.95738113542522</v>
          </cell>
          <cell r="P899">
            <v>13.948265125280201</v>
          </cell>
          <cell r="Q899">
            <v>0</v>
          </cell>
          <cell r="R899">
            <v>17.850000000000001</v>
          </cell>
          <cell r="T899">
            <v>16.239999999999998</v>
          </cell>
          <cell r="V899">
            <v>17.82</v>
          </cell>
          <cell r="X899">
            <v>300</v>
          </cell>
          <cell r="Y899">
            <v>16.190000000000001</v>
          </cell>
          <cell r="Z899">
            <v>16.239999999999998</v>
          </cell>
          <cell r="AA899">
            <v>17.765999999999998</v>
          </cell>
          <cell r="AB899">
            <v>17.82</v>
          </cell>
          <cell r="AD899" t="str">
            <v>Single</v>
          </cell>
          <cell r="AI899">
            <v>0</v>
          </cell>
          <cell r="AJ899" t="str">
            <v>L</v>
          </cell>
        </row>
        <row r="900">
          <cell r="AJ900">
            <v>0</v>
          </cell>
        </row>
        <row r="901">
          <cell r="N901">
            <v>100.95738113542522</v>
          </cell>
          <cell r="AJ901">
            <v>0</v>
          </cell>
        </row>
        <row r="902">
          <cell r="E902">
            <v>406</v>
          </cell>
          <cell r="F902" t="str">
            <v>MH-02/34</v>
          </cell>
          <cell r="G902">
            <v>518685.57</v>
          </cell>
          <cell r="H902">
            <v>2388931.9900000002</v>
          </cell>
          <cell r="I902" t="str">
            <v>Road-MJ01</v>
          </cell>
          <cell r="M902" t="str">
            <v>CP-5 401 208</v>
          </cell>
          <cell r="R902">
            <v>17.399999999999999</v>
          </cell>
          <cell r="T902">
            <v>16.062335197327894</v>
          </cell>
          <cell r="V902">
            <v>17.510000000000002</v>
          </cell>
          <cell r="AI902">
            <v>0</v>
          </cell>
          <cell r="AJ902">
            <v>0</v>
          </cell>
        </row>
        <row r="903">
          <cell r="AJ903">
            <v>0</v>
          </cell>
        </row>
        <row r="904">
          <cell r="E904">
            <v>407</v>
          </cell>
          <cell r="F904" t="str">
            <v>CB-02/34/1</v>
          </cell>
          <cell r="G904">
            <v>518689.25</v>
          </cell>
          <cell r="H904">
            <v>2388930.92</v>
          </cell>
          <cell r="I904" t="str">
            <v>Road-MJ01</v>
          </cell>
          <cell r="J904">
            <v>3.6799999999930151</v>
          </cell>
          <cell r="K904">
            <v>-1.0700000002980232</v>
          </cell>
          <cell r="L904">
            <v>3.832401336053723</v>
          </cell>
          <cell r="M904" t="str">
            <v>CP-5 401 209</v>
          </cell>
          <cell r="N904">
            <v>0</v>
          </cell>
          <cell r="O904">
            <v>3.832401336053723</v>
          </cell>
          <cell r="P904">
            <v>3.832401336053723</v>
          </cell>
          <cell r="Q904">
            <v>0</v>
          </cell>
          <cell r="R904">
            <v>17.54</v>
          </cell>
          <cell r="T904">
            <v>16.07</v>
          </cell>
          <cell r="V904">
            <v>17.54</v>
          </cell>
          <cell r="X904">
            <v>300</v>
          </cell>
          <cell r="Y904">
            <v>16.062335197327894</v>
          </cell>
          <cell r="Z904">
            <v>16.07</v>
          </cell>
          <cell r="AA904">
            <v>17.510000000000002</v>
          </cell>
          <cell r="AB904">
            <v>17.54</v>
          </cell>
          <cell r="AD904" t="str">
            <v>Single</v>
          </cell>
          <cell r="AI904" t="str">
            <v>S</v>
          </cell>
          <cell r="AJ904" t="str">
            <v>L</v>
          </cell>
        </row>
        <row r="905">
          <cell r="AJ905">
            <v>0</v>
          </cell>
        </row>
        <row r="906">
          <cell r="N906">
            <v>3.832401336053723</v>
          </cell>
          <cell r="AJ906">
            <v>0</v>
          </cell>
        </row>
        <row r="907">
          <cell r="E907">
            <v>408</v>
          </cell>
          <cell r="F907" t="str">
            <v>MH-02/36</v>
          </cell>
          <cell r="G907">
            <v>518728.61</v>
          </cell>
          <cell r="H907">
            <v>2388785.91</v>
          </cell>
          <cell r="I907" t="str">
            <v>Road-MJ01</v>
          </cell>
          <cell r="M907" t="str">
            <v>CP-5 401 209</v>
          </cell>
          <cell r="R907">
            <v>17.54</v>
          </cell>
          <cell r="T907">
            <v>15.982958251263458</v>
          </cell>
          <cell r="V907">
            <v>17.61</v>
          </cell>
          <cell r="AI907">
            <v>0</v>
          </cell>
          <cell r="AJ907">
            <v>0</v>
          </cell>
        </row>
        <row r="908">
          <cell r="AJ908">
            <v>0</v>
          </cell>
        </row>
        <row r="909">
          <cell r="E909">
            <v>409</v>
          </cell>
          <cell r="F909" t="str">
            <v>CB-02/36/1</v>
          </cell>
          <cell r="G909">
            <v>518734.68</v>
          </cell>
          <cell r="H909">
            <v>2388779.9300000002</v>
          </cell>
          <cell r="I909" t="str">
            <v>Road-MJ01</v>
          </cell>
          <cell r="J909">
            <v>6.0700000000069849</v>
          </cell>
          <cell r="K909">
            <v>-5.9799999999813735</v>
          </cell>
          <cell r="L909">
            <v>8.5208743682712527</v>
          </cell>
          <cell r="M909" t="str">
            <v>CP-5 401 209</v>
          </cell>
          <cell r="N909">
            <v>0</v>
          </cell>
          <cell r="O909">
            <v>8.5208743682712527</v>
          </cell>
          <cell r="P909">
            <v>8.5208743682712527</v>
          </cell>
          <cell r="Q909">
            <v>0</v>
          </cell>
          <cell r="R909">
            <v>17.559999999999999</v>
          </cell>
          <cell r="T909">
            <v>16</v>
          </cell>
          <cell r="V909">
            <v>17.559999999999999</v>
          </cell>
          <cell r="X909">
            <v>300</v>
          </cell>
          <cell r="Y909">
            <v>15.982958251263458</v>
          </cell>
          <cell r="Z909">
            <v>16</v>
          </cell>
          <cell r="AA909">
            <v>17.61</v>
          </cell>
          <cell r="AB909">
            <v>17.559999999999999</v>
          </cell>
          <cell r="AD909" t="str">
            <v>Single</v>
          </cell>
          <cell r="AI909" t="str">
            <v>S</v>
          </cell>
          <cell r="AJ909">
            <v>0</v>
          </cell>
        </row>
        <row r="910">
          <cell r="AJ910">
            <v>0</v>
          </cell>
        </row>
        <row r="911">
          <cell r="E911">
            <v>410</v>
          </cell>
          <cell r="F911" t="str">
            <v>CB-02/36/1/1</v>
          </cell>
          <cell r="G911">
            <v>518749</v>
          </cell>
          <cell r="H911">
            <v>2388734.12</v>
          </cell>
          <cell r="I911" t="str">
            <v>Road-MJ01</v>
          </cell>
          <cell r="J911">
            <v>14.320000000006985</v>
          </cell>
          <cell r="K911">
            <v>-45.810000000055879</v>
          </cell>
          <cell r="L911">
            <v>47.996025877204872</v>
          </cell>
          <cell r="M911" t="str">
            <v>CP-5 401 209</v>
          </cell>
          <cell r="N911">
            <v>8.5208743682712527</v>
          </cell>
          <cell r="O911">
            <v>56.516900245476123</v>
          </cell>
          <cell r="P911">
            <v>47.996025877204872</v>
          </cell>
          <cell r="Q911">
            <v>0</v>
          </cell>
          <cell r="R911">
            <v>17.649999999999999</v>
          </cell>
          <cell r="T911">
            <v>16.149999999999999</v>
          </cell>
          <cell r="V911">
            <v>17.649999999999999</v>
          </cell>
          <cell r="X911">
            <v>300</v>
          </cell>
          <cell r="Y911">
            <v>16</v>
          </cell>
          <cell r="Z911">
            <v>16.149999999999999</v>
          </cell>
          <cell r="AA911">
            <v>17.559999999999999</v>
          </cell>
          <cell r="AB911">
            <v>17.649999999999999</v>
          </cell>
          <cell r="AD911" t="str">
            <v>Single</v>
          </cell>
          <cell r="AI911">
            <v>0</v>
          </cell>
          <cell r="AJ911" t="str">
            <v>L</v>
          </cell>
        </row>
        <row r="912">
          <cell r="AJ912">
            <v>0</v>
          </cell>
        </row>
        <row r="913">
          <cell r="N913">
            <v>56.516900245476123</v>
          </cell>
          <cell r="AJ913">
            <v>0</v>
          </cell>
        </row>
        <row r="914">
          <cell r="E914">
            <v>411</v>
          </cell>
          <cell r="F914" t="str">
            <v>MH-02/36A</v>
          </cell>
          <cell r="G914">
            <v>518744.09</v>
          </cell>
          <cell r="H914">
            <v>2388738.37</v>
          </cell>
          <cell r="I914" t="str">
            <v>Road-MJ01</v>
          </cell>
          <cell r="M914" t="str">
            <v>CP-5 401 209</v>
          </cell>
          <cell r="R914">
            <v>17.649999999999999</v>
          </cell>
          <cell r="T914">
            <v>16.137012221129115</v>
          </cell>
          <cell r="V914">
            <v>17.649999999999999</v>
          </cell>
        </row>
        <row r="916">
          <cell r="E916">
            <v>412</v>
          </cell>
          <cell r="F916" t="str">
            <v>CB-02/36A/1</v>
          </cell>
          <cell r="G916">
            <v>518749</v>
          </cell>
          <cell r="H916">
            <v>2388734.12</v>
          </cell>
          <cell r="I916" t="str">
            <v>Road-MJ01</v>
          </cell>
          <cell r="J916">
            <v>4.9099999999743886</v>
          </cell>
          <cell r="K916">
            <v>-4.25</v>
          </cell>
          <cell r="L916">
            <v>6.4938894354422523</v>
          </cell>
          <cell r="M916" t="str">
            <v>CP-5 401 209</v>
          </cell>
          <cell r="N916">
            <v>0</v>
          </cell>
          <cell r="O916">
            <v>6.4938894354422523</v>
          </cell>
          <cell r="P916">
            <v>6.4938894354422523</v>
          </cell>
          <cell r="Q916">
            <v>0</v>
          </cell>
          <cell r="R916">
            <v>17.649999999999999</v>
          </cell>
          <cell r="T916">
            <v>16.149999999999999</v>
          </cell>
          <cell r="V916">
            <v>17.649999999999999</v>
          </cell>
          <cell r="X916">
            <v>300</v>
          </cell>
          <cell r="Y916">
            <v>16.137012221129115</v>
          </cell>
          <cell r="Z916">
            <v>16.149999999999999</v>
          </cell>
          <cell r="AA916">
            <v>17.649999999999999</v>
          </cell>
          <cell r="AB916">
            <v>17.649999999999999</v>
          </cell>
          <cell r="AD916" t="str">
            <v>Single</v>
          </cell>
          <cell r="AI916" t="str">
            <v>S</v>
          </cell>
          <cell r="AJ916" t="str">
            <v>L</v>
          </cell>
        </row>
        <row r="918">
          <cell r="N918">
            <v>6.4938894354422523</v>
          </cell>
        </row>
        <row r="919">
          <cell r="E919">
            <v>413</v>
          </cell>
          <cell r="F919" t="str">
            <v>MH-02/37</v>
          </cell>
          <cell r="G919">
            <v>518766.19</v>
          </cell>
          <cell r="H919">
            <v>2388670.4900000002</v>
          </cell>
          <cell r="I919" t="str">
            <v>Road-MJ01</v>
          </cell>
          <cell r="M919" t="str">
            <v>CP-5 401 209</v>
          </cell>
          <cell r="R919">
            <v>17.63</v>
          </cell>
          <cell r="T919">
            <v>15.08</v>
          </cell>
          <cell r="V919">
            <v>17.739999999999998</v>
          </cell>
          <cell r="AI919">
            <v>0</v>
          </cell>
          <cell r="AJ919">
            <v>0</v>
          </cell>
        </row>
        <row r="920">
          <cell r="AJ920">
            <v>0</v>
          </cell>
        </row>
        <row r="921">
          <cell r="E921">
            <v>414</v>
          </cell>
          <cell r="F921" t="str">
            <v>CB-02/37/1</v>
          </cell>
          <cell r="G921">
            <v>518790.11</v>
          </cell>
          <cell r="H921">
            <v>2388677.7799999998</v>
          </cell>
          <cell r="I921" t="str">
            <v>Road-MN32</v>
          </cell>
          <cell r="J921">
            <v>23.919999999983702</v>
          </cell>
          <cell r="K921">
            <v>7.2899999995715916</v>
          </cell>
          <cell r="L921">
            <v>25.006209228769045</v>
          </cell>
          <cell r="M921" t="str">
            <v>CP-5 401 248</v>
          </cell>
          <cell r="N921">
            <v>0</v>
          </cell>
          <cell r="O921">
            <v>25.006209228769045</v>
          </cell>
          <cell r="P921">
            <v>25.006209228769045</v>
          </cell>
          <cell r="Q921">
            <v>0</v>
          </cell>
          <cell r="R921">
            <v>17.78</v>
          </cell>
          <cell r="T921">
            <v>15.13</v>
          </cell>
          <cell r="V921">
            <v>17.666</v>
          </cell>
          <cell r="X921">
            <v>500</v>
          </cell>
          <cell r="Y921">
            <v>15.08</v>
          </cell>
          <cell r="Z921">
            <v>15.62</v>
          </cell>
          <cell r="AA921">
            <v>17.739999999999998</v>
          </cell>
          <cell r="AB921">
            <v>17.666</v>
          </cell>
          <cell r="AD921" t="str">
            <v>Double</v>
          </cell>
          <cell r="AI921" t="str">
            <v>S</v>
          </cell>
          <cell r="AJ921">
            <v>0</v>
          </cell>
        </row>
        <row r="922">
          <cell r="AJ922">
            <v>0</v>
          </cell>
        </row>
        <row r="923">
          <cell r="E923">
            <v>415</v>
          </cell>
          <cell r="F923" t="str">
            <v>CB-02/37/2</v>
          </cell>
          <cell r="G923">
            <v>518802.55</v>
          </cell>
          <cell r="H923">
            <v>2388686.16</v>
          </cell>
          <cell r="I923" t="str">
            <v>Road-MN32</v>
          </cell>
          <cell r="J923">
            <v>12.440000000002328</v>
          </cell>
          <cell r="K923">
            <v>8.3800000003539026</v>
          </cell>
          <cell r="L923">
            <v>14.999266648939518</v>
          </cell>
          <cell r="M923" t="str">
            <v>CP-5 401 248</v>
          </cell>
          <cell r="N923">
            <v>25.006209228769045</v>
          </cell>
          <cell r="O923">
            <v>40.005475877708562</v>
          </cell>
          <cell r="P923">
            <v>14.999266648939518</v>
          </cell>
          <cell r="Q923">
            <v>0</v>
          </cell>
          <cell r="R923">
            <v>17.84</v>
          </cell>
          <cell r="T923">
            <v>15.16</v>
          </cell>
          <cell r="V923">
            <v>17.658000000000001</v>
          </cell>
          <cell r="X923">
            <v>500</v>
          </cell>
          <cell r="Y923">
            <v>15.13</v>
          </cell>
          <cell r="Z923">
            <v>15.16</v>
          </cell>
          <cell r="AA923">
            <v>17.666</v>
          </cell>
          <cell r="AB923">
            <v>17.658000000000001</v>
          </cell>
          <cell r="AD923" t="str">
            <v>Single</v>
          </cell>
          <cell r="AI923">
            <v>0</v>
          </cell>
          <cell r="AJ923">
            <v>0</v>
          </cell>
        </row>
        <row r="924">
          <cell r="AJ924">
            <v>0</v>
          </cell>
        </row>
        <row r="925">
          <cell r="E925">
            <v>416</v>
          </cell>
          <cell r="F925" t="str">
            <v>CB-02/37/3</v>
          </cell>
          <cell r="G925">
            <v>518814.71</v>
          </cell>
          <cell r="H925">
            <v>2388694.94</v>
          </cell>
          <cell r="I925" t="str">
            <v>Road-MN32</v>
          </cell>
          <cell r="J925">
            <v>12.160000000032596</v>
          </cell>
          <cell r="K925">
            <v>8.779999999795109</v>
          </cell>
          <cell r="L925">
            <v>14.99846658819477</v>
          </cell>
          <cell r="M925" t="str">
            <v>CP-5 401 248</v>
          </cell>
          <cell r="N925">
            <v>40.005475877708562</v>
          </cell>
          <cell r="O925">
            <v>55.003942465903336</v>
          </cell>
          <cell r="P925">
            <v>14.998466588194773</v>
          </cell>
          <cell r="Q925">
            <v>0</v>
          </cell>
          <cell r="R925">
            <v>17.899999999999999</v>
          </cell>
          <cell r="T925">
            <v>15.19</v>
          </cell>
          <cell r="V925">
            <v>17.785</v>
          </cell>
          <cell r="X925">
            <v>500</v>
          </cell>
          <cell r="Y925">
            <v>15.16</v>
          </cell>
          <cell r="Z925">
            <v>15.19</v>
          </cell>
          <cell r="AA925">
            <v>17.658000000000001</v>
          </cell>
          <cell r="AB925">
            <v>17.785</v>
          </cell>
          <cell r="AD925" t="str">
            <v>Single</v>
          </cell>
          <cell r="AI925">
            <v>0</v>
          </cell>
          <cell r="AJ925">
            <v>0</v>
          </cell>
        </row>
        <row r="926">
          <cell r="AJ926">
            <v>0</v>
          </cell>
        </row>
        <row r="927">
          <cell r="E927">
            <v>417</v>
          </cell>
          <cell r="F927" t="str">
            <v>CB-02/37/4</v>
          </cell>
          <cell r="G927">
            <v>518837.53</v>
          </cell>
          <cell r="H927">
            <v>2388711.16</v>
          </cell>
          <cell r="I927" t="str">
            <v>Road-MN32</v>
          </cell>
          <cell r="J927">
            <v>22.820000000006985</v>
          </cell>
          <cell r="K927">
            <v>16.220000000204891</v>
          </cell>
          <cell r="L927">
            <v>27.997156998648371</v>
          </cell>
          <cell r="M927" t="str">
            <v>CP-5 401 248</v>
          </cell>
          <cell r="N927">
            <v>55.003942465903336</v>
          </cell>
          <cell r="O927">
            <v>83.001099464551714</v>
          </cell>
          <cell r="P927">
            <v>27.997156998648379</v>
          </cell>
          <cell r="Q927">
            <v>0</v>
          </cell>
          <cell r="R927">
            <v>18</v>
          </cell>
          <cell r="T927">
            <v>15.24</v>
          </cell>
          <cell r="V927">
            <v>17.369</v>
          </cell>
          <cell r="X927">
            <v>500</v>
          </cell>
          <cell r="Y927">
            <v>15.19</v>
          </cell>
          <cell r="Z927">
            <v>15.24</v>
          </cell>
          <cell r="AA927">
            <v>17.785</v>
          </cell>
          <cell r="AB927">
            <v>17.369</v>
          </cell>
          <cell r="AD927" t="str">
            <v>Single</v>
          </cell>
          <cell r="AI927">
            <v>0</v>
          </cell>
          <cell r="AJ927">
            <v>0</v>
          </cell>
        </row>
        <row r="928">
          <cell r="AJ928">
            <v>0</v>
          </cell>
        </row>
        <row r="929">
          <cell r="E929">
            <v>418</v>
          </cell>
          <cell r="F929" t="str">
            <v>CB-02/37/5</v>
          </cell>
          <cell r="G929">
            <v>518859.79</v>
          </cell>
          <cell r="H929">
            <v>2388722.54</v>
          </cell>
          <cell r="I929" t="str">
            <v>Road-MN32</v>
          </cell>
          <cell r="J929">
            <v>22.259999999951106</v>
          </cell>
          <cell r="K929">
            <v>11.379999999888241</v>
          </cell>
          <cell r="L929">
            <v>25.000239998753603</v>
          </cell>
          <cell r="M929" t="str">
            <v>CP-5 401 248</v>
          </cell>
          <cell r="N929">
            <v>83.001099464551714</v>
          </cell>
          <cell r="O929">
            <v>108.00133946330531</v>
          </cell>
          <cell r="P929">
            <v>25.000239998753599</v>
          </cell>
          <cell r="Q929">
            <v>0</v>
          </cell>
          <cell r="R929">
            <v>18.100000000000001</v>
          </cell>
          <cell r="T929">
            <v>15.39</v>
          </cell>
          <cell r="V929">
            <v>17.016999999999999</v>
          </cell>
          <cell r="X929">
            <v>400</v>
          </cell>
          <cell r="Y929">
            <v>15.24</v>
          </cell>
          <cell r="Z929">
            <v>15.39</v>
          </cell>
          <cell r="AA929">
            <v>17.369</v>
          </cell>
          <cell r="AB929">
            <v>17.016999999999999</v>
          </cell>
          <cell r="AD929" t="str">
            <v>Single</v>
          </cell>
          <cell r="AI929">
            <v>0</v>
          </cell>
          <cell r="AJ929">
            <v>0</v>
          </cell>
        </row>
        <row r="930">
          <cell r="AJ930">
            <v>0</v>
          </cell>
        </row>
        <row r="931">
          <cell r="E931">
            <v>419</v>
          </cell>
          <cell r="F931" t="str">
            <v>CB-02/37/6</v>
          </cell>
          <cell r="G931">
            <v>518878.91</v>
          </cell>
          <cell r="H931">
            <v>2388728.38</v>
          </cell>
          <cell r="I931" t="str">
            <v>Road-MN32</v>
          </cell>
          <cell r="J931">
            <v>19.119999999995343</v>
          </cell>
          <cell r="K931">
            <v>5.8399999998509884</v>
          </cell>
          <cell r="L931">
            <v>19.991998399311697</v>
          </cell>
          <cell r="M931" t="str">
            <v>CP-5 401 248</v>
          </cell>
          <cell r="N931">
            <v>108.00133946330531</v>
          </cell>
          <cell r="O931">
            <v>127.99333786261701</v>
          </cell>
          <cell r="P931">
            <v>19.991998399311697</v>
          </cell>
          <cell r="Q931">
            <v>0</v>
          </cell>
          <cell r="R931">
            <v>18.190000000000001</v>
          </cell>
          <cell r="T931">
            <v>15.53</v>
          </cell>
          <cell r="V931">
            <v>18.265999999999998</v>
          </cell>
          <cell r="X931">
            <v>400</v>
          </cell>
          <cell r="Y931">
            <v>15.39</v>
          </cell>
          <cell r="Z931">
            <v>15.43</v>
          </cell>
          <cell r="AA931">
            <v>17.016999999999999</v>
          </cell>
          <cell r="AB931">
            <v>18.265999999999998</v>
          </cell>
          <cell r="AD931" t="str">
            <v>Single</v>
          </cell>
          <cell r="AI931">
            <v>0</v>
          </cell>
          <cell r="AJ931">
            <v>0</v>
          </cell>
        </row>
        <row r="932">
          <cell r="AJ932">
            <v>0</v>
          </cell>
        </row>
        <row r="933">
          <cell r="E933">
            <v>420</v>
          </cell>
          <cell r="F933" t="str">
            <v>CB-02/37/7</v>
          </cell>
          <cell r="G933">
            <v>518909.58</v>
          </cell>
          <cell r="H933">
            <v>2388737.52</v>
          </cell>
          <cell r="I933" t="str">
            <v>Road-MN32</v>
          </cell>
          <cell r="J933">
            <v>30.67000000004191</v>
          </cell>
          <cell r="K933">
            <v>9.1400000001303852</v>
          </cell>
          <cell r="L933">
            <v>32.002945177045099</v>
          </cell>
          <cell r="M933" t="str">
            <v>CP-5 401 248</v>
          </cell>
          <cell r="N933">
            <v>127.99333786261701</v>
          </cell>
          <cell r="O933">
            <v>159.9962830396621</v>
          </cell>
          <cell r="P933">
            <v>32.002945177045092</v>
          </cell>
          <cell r="Q933">
            <v>0</v>
          </cell>
          <cell r="R933">
            <v>18.22</v>
          </cell>
          <cell r="T933">
            <v>15.63</v>
          </cell>
          <cell r="V933">
            <v>18.001999999999999</v>
          </cell>
          <cell r="X933">
            <v>300</v>
          </cell>
          <cell r="Y933">
            <v>15.53</v>
          </cell>
          <cell r="Z933">
            <v>15.63</v>
          </cell>
          <cell r="AA933">
            <v>18.265999999999998</v>
          </cell>
          <cell r="AB933">
            <v>18.001999999999999</v>
          </cell>
          <cell r="AD933" t="str">
            <v>Single</v>
          </cell>
          <cell r="AI933">
            <v>0</v>
          </cell>
          <cell r="AJ933">
            <v>0</v>
          </cell>
        </row>
        <row r="934">
          <cell r="AJ934">
            <v>0</v>
          </cell>
        </row>
        <row r="935">
          <cell r="E935">
            <v>421</v>
          </cell>
          <cell r="F935" t="str">
            <v>CB-02/37/8</v>
          </cell>
          <cell r="G935">
            <v>518930.67</v>
          </cell>
          <cell r="H935">
            <v>2388743.79</v>
          </cell>
          <cell r="I935" t="str">
            <v>Road-MN32</v>
          </cell>
          <cell r="J935">
            <v>21.089999999967404</v>
          </cell>
          <cell r="K935">
            <v>6.2700000000186265</v>
          </cell>
          <cell r="L935">
            <v>22.002295334779475</v>
          </cell>
          <cell r="M935" t="str">
            <v>CP-5 401 248</v>
          </cell>
          <cell r="N935">
            <v>159.9962830396621</v>
          </cell>
          <cell r="O935">
            <v>181.99857837444159</v>
          </cell>
          <cell r="P935">
            <v>22.00229533477949</v>
          </cell>
          <cell r="Q935">
            <v>0</v>
          </cell>
          <cell r="R935">
            <v>18.16</v>
          </cell>
          <cell r="T935">
            <v>15.69</v>
          </cell>
          <cell r="V935">
            <v>17.888999999999999</v>
          </cell>
          <cell r="X935">
            <v>300</v>
          </cell>
          <cell r="Y935">
            <v>15.63</v>
          </cell>
          <cell r="Z935">
            <v>15.69</v>
          </cell>
          <cell r="AA935">
            <v>18.001999999999999</v>
          </cell>
          <cell r="AB935">
            <v>17.888999999999999</v>
          </cell>
          <cell r="AD935" t="str">
            <v>Single</v>
          </cell>
          <cell r="AI935">
            <v>0</v>
          </cell>
          <cell r="AJ935">
            <v>0</v>
          </cell>
        </row>
        <row r="936">
          <cell r="AJ936">
            <v>0</v>
          </cell>
        </row>
        <row r="937">
          <cell r="E937">
            <v>422</v>
          </cell>
          <cell r="F937" t="str">
            <v>CB-02/37/9</v>
          </cell>
          <cell r="G937">
            <v>518967.1</v>
          </cell>
          <cell r="H937">
            <v>2388754.61</v>
          </cell>
          <cell r="I937" t="str">
            <v>Road-MN32</v>
          </cell>
          <cell r="J937">
            <v>36.429999999993015</v>
          </cell>
          <cell r="K937">
            <v>10.819999999832362</v>
          </cell>
          <cell r="L937">
            <v>38.002859102913078</v>
          </cell>
          <cell r="M937" t="str">
            <v>CP-5 401 248</v>
          </cell>
          <cell r="N937">
            <v>181.99857837444159</v>
          </cell>
          <cell r="O937">
            <v>220.00143747735467</v>
          </cell>
          <cell r="P937">
            <v>38.002859102913078</v>
          </cell>
          <cell r="Q937">
            <v>0</v>
          </cell>
          <cell r="R937">
            <v>18.04</v>
          </cell>
          <cell r="T937">
            <v>15.81</v>
          </cell>
          <cell r="V937">
            <v>18.094999999999999</v>
          </cell>
          <cell r="X937">
            <v>300</v>
          </cell>
          <cell r="Y937">
            <v>15.69</v>
          </cell>
          <cell r="Z937">
            <v>15.81</v>
          </cell>
          <cell r="AA937">
            <v>17.888999999999999</v>
          </cell>
          <cell r="AB937">
            <v>18.094999999999999</v>
          </cell>
          <cell r="AD937" t="str">
            <v>Single</v>
          </cell>
          <cell r="AI937">
            <v>0</v>
          </cell>
          <cell r="AJ937">
            <v>0</v>
          </cell>
        </row>
        <row r="938">
          <cell r="AJ938">
            <v>0</v>
          </cell>
        </row>
        <row r="939">
          <cell r="E939">
            <v>423</v>
          </cell>
          <cell r="F939" t="str">
            <v>CB-02/37/10</v>
          </cell>
          <cell r="G939">
            <v>518995.85</v>
          </cell>
          <cell r="H939">
            <v>2388763.16</v>
          </cell>
          <cell r="I939" t="str">
            <v>Road-MN32</v>
          </cell>
          <cell r="J939">
            <v>28.75</v>
          </cell>
          <cell r="K939">
            <v>8.5500000002793968</v>
          </cell>
          <cell r="L939">
            <v>29.994416147089407</v>
          </cell>
          <cell r="M939" t="str">
            <v>CP-5 401 248</v>
          </cell>
          <cell r="N939">
            <v>220.00143747735467</v>
          </cell>
          <cell r="O939">
            <v>249.99585362444407</v>
          </cell>
          <cell r="P939">
            <v>29.994416147089396</v>
          </cell>
          <cell r="Q939">
            <v>0</v>
          </cell>
          <cell r="R939">
            <v>17.95</v>
          </cell>
          <cell r="T939">
            <v>15.9</v>
          </cell>
          <cell r="V939">
            <v>18.055</v>
          </cell>
          <cell r="X939">
            <v>300</v>
          </cell>
          <cell r="Y939">
            <v>15.81</v>
          </cell>
          <cell r="Z939">
            <v>15.9</v>
          </cell>
          <cell r="AA939">
            <v>18.094999999999999</v>
          </cell>
          <cell r="AB939">
            <v>18.055</v>
          </cell>
          <cell r="AD939" t="str">
            <v>Single</v>
          </cell>
          <cell r="AI939">
            <v>0</v>
          </cell>
          <cell r="AJ939">
            <v>0</v>
          </cell>
        </row>
        <row r="940">
          <cell r="AJ940">
            <v>0</v>
          </cell>
        </row>
        <row r="941">
          <cell r="E941">
            <v>424</v>
          </cell>
          <cell r="F941" t="str">
            <v>CB-02/37/11</v>
          </cell>
          <cell r="G941">
            <v>519034.19</v>
          </cell>
          <cell r="H941">
            <v>2388774.56</v>
          </cell>
          <cell r="I941" t="str">
            <v>Road-MN32</v>
          </cell>
          <cell r="J941">
            <v>38.340000000025611</v>
          </cell>
          <cell r="K941">
            <v>11.399999999906868</v>
          </cell>
          <cell r="L941">
            <v>39.998944986084823</v>
          </cell>
          <cell r="M941" t="str">
            <v>CP-5 401 249</v>
          </cell>
          <cell r="N941">
            <v>249.99585362444407</v>
          </cell>
          <cell r="O941">
            <v>289.9947986105289</v>
          </cell>
          <cell r="P941">
            <v>39.998944986084837</v>
          </cell>
          <cell r="Q941">
            <v>0</v>
          </cell>
          <cell r="R941">
            <v>17.78</v>
          </cell>
          <cell r="T941">
            <v>16.02</v>
          </cell>
          <cell r="V941">
            <v>18.073</v>
          </cell>
          <cell r="X941">
            <v>300</v>
          </cell>
          <cell r="Y941">
            <v>15.9</v>
          </cell>
          <cell r="Z941">
            <v>16.02</v>
          </cell>
          <cell r="AA941">
            <v>18.055</v>
          </cell>
          <cell r="AB941">
            <v>18.073</v>
          </cell>
          <cell r="AD941" t="str">
            <v>Single</v>
          </cell>
          <cell r="AI941">
            <v>0</v>
          </cell>
          <cell r="AJ941">
            <v>0</v>
          </cell>
        </row>
        <row r="942">
          <cell r="AJ942">
            <v>0</v>
          </cell>
        </row>
        <row r="943">
          <cell r="E943">
            <v>425</v>
          </cell>
          <cell r="F943" t="str">
            <v>CB-02/37/12</v>
          </cell>
          <cell r="G943">
            <v>519061.99</v>
          </cell>
          <cell r="H943">
            <v>2388782.8199999998</v>
          </cell>
          <cell r="I943" t="str">
            <v>Road-MN32</v>
          </cell>
          <cell r="J943">
            <v>27.799999999988358</v>
          </cell>
          <cell r="K943">
            <v>8.2599999997764826</v>
          </cell>
          <cell r="L943">
            <v>29.001165493746285</v>
          </cell>
          <cell r="M943" t="str">
            <v>CP-5 401 249</v>
          </cell>
          <cell r="N943">
            <v>289.9947986105289</v>
          </cell>
          <cell r="O943">
            <v>318.99596410427517</v>
          </cell>
          <cell r="P943">
            <v>29.001165493746271</v>
          </cell>
          <cell r="Q943">
            <v>0</v>
          </cell>
          <cell r="R943">
            <v>17.47</v>
          </cell>
          <cell r="T943">
            <v>16.079999999999998</v>
          </cell>
          <cell r="V943">
            <v>17.756</v>
          </cell>
          <cell r="X943">
            <v>300</v>
          </cell>
          <cell r="Y943">
            <v>16.02</v>
          </cell>
          <cell r="Z943">
            <v>16.079999999999998</v>
          </cell>
          <cell r="AA943">
            <v>18.073</v>
          </cell>
          <cell r="AB943">
            <v>17.756</v>
          </cell>
          <cell r="AD943" t="str">
            <v>Double</v>
          </cell>
          <cell r="AI943">
            <v>0</v>
          </cell>
          <cell r="AJ943" t="str">
            <v>L</v>
          </cell>
        </row>
        <row r="944">
          <cell r="AJ944">
            <v>0</v>
          </cell>
        </row>
        <row r="945">
          <cell r="N945">
            <v>318.99596410427517</v>
          </cell>
          <cell r="AJ945">
            <v>0</v>
          </cell>
        </row>
        <row r="946">
          <cell r="E946">
            <v>426</v>
          </cell>
          <cell r="F946" t="str">
            <v>CB-02/37/4</v>
          </cell>
          <cell r="G946">
            <v>518837.53</v>
          </cell>
          <cell r="H946">
            <v>2388711.16</v>
          </cell>
          <cell r="I946" t="str">
            <v>Road-MN32</v>
          </cell>
          <cell r="M946" t="str">
            <v>CP-5 401 248</v>
          </cell>
          <cell r="R946">
            <v>18</v>
          </cell>
          <cell r="T946">
            <v>15.34</v>
          </cell>
          <cell r="V946">
            <v>17.369</v>
          </cell>
          <cell r="AI946">
            <v>0</v>
          </cell>
          <cell r="AJ946">
            <v>0</v>
          </cell>
        </row>
        <row r="947">
          <cell r="AJ947">
            <v>0</v>
          </cell>
        </row>
        <row r="948">
          <cell r="E948">
            <v>427</v>
          </cell>
          <cell r="F948" t="str">
            <v>CB-02/37/20</v>
          </cell>
          <cell r="G948">
            <v>518845.21</v>
          </cell>
          <cell r="H948">
            <v>2388692.7599999998</v>
          </cell>
          <cell r="I948" t="str">
            <v>Road-MN33</v>
          </cell>
          <cell r="J948">
            <v>7.6799999999930151</v>
          </cell>
          <cell r="K948">
            <v>-18.400000000372529</v>
          </cell>
          <cell r="L948">
            <v>19.938465337472735</v>
          </cell>
          <cell r="M948" t="str">
            <v>CP-5 401 249</v>
          </cell>
          <cell r="N948">
            <v>0</v>
          </cell>
          <cell r="O948">
            <v>19.938465337472735</v>
          </cell>
          <cell r="P948">
            <v>19.938465337472735</v>
          </cell>
          <cell r="Q948">
            <v>0</v>
          </cell>
          <cell r="R948">
            <v>18.058</v>
          </cell>
          <cell r="T948">
            <v>15.44</v>
          </cell>
          <cell r="V948">
            <v>17.780999999999999</v>
          </cell>
          <cell r="X948">
            <v>400</v>
          </cell>
          <cell r="Y948">
            <v>15.34</v>
          </cell>
          <cell r="Z948">
            <v>15.44</v>
          </cell>
          <cell r="AA948">
            <v>17.369</v>
          </cell>
          <cell r="AB948">
            <v>17.780999999999999</v>
          </cell>
          <cell r="AD948" t="str">
            <v>Single</v>
          </cell>
          <cell r="AI948" t="str">
            <v>S</v>
          </cell>
          <cell r="AJ948">
            <v>0</v>
          </cell>
        </row>
        <row r="949">
          <cell r="AJ949">
            <v>0</v>
          </cell>
        </row>
        <row r="950">
          <cell r="E950">
            <v>428</v>
          </cell>
          <cell r="F950" t="str">
            <v>CB-02/37/21</v>
          </cell>
          <cell r="G950">
            <v>518849.5</v>
          </cell>
          <cell r="H950">
            <v>2388678.39</v>
          </cell>
          <cell r="I950" t="str">
            <v>Road-MN33</v>
          </cell>
          <cell r="J950">
            <v>4.2899999999790452</v>
          </cell>
          <cell r="K950">
            <v>-14.369999999646097</v>
          </cell>
          <cell r="L950">
            <v>14.996699636575011</v>
          </cell>
          <cell r="M950" t="str">
            <v>CP-5 401 249</v>
          </cell>
          <cell r="N950">
            <v>19.938465337472735</v>
          </cell>
          <cell r="O950">
            <v>34.935164974047744</v>
          </cell>
          <cell r="P950">
            <v>14.996699636575009</v>
          </cell>
          <cell r="Q950">
            <v>0</v>
          </cell>
          <cell r="R950">
            <v>18.052</v>
          </cell>
          <cell r="T950">
            <v>15.49</v>
          </cell>
          <cell r="V950">
            <v>17.774000000000001</v>
          </cell>
          <cell r="X950">
            <v>400</v>
          </cell>
          <cell r="Y950">
            <v>15.44</v>
          </cell>
          <cell r="Z950">
            <v>15.49</v>
          </cell>
          <cell r="AA950">
            <v>17.780999999999999</v>
          </cell>
          <cell r="AB950">
            <v>17.774000000000001</v>
          </cell>
          <cell r="AD950" t="str">
            <v>Single</v>
          </cell>
          <cell r="AI950">
            <v>0</v>
          </cell>
          <cell r="AJ950">
            <v>0</v>
          </cell>
        </row>
        <row r="951">
          <cell r="AJ951">
            <v>0</v>
          </cell>
        </row>
        <row r="952">
          <cell r="E952">
            <v>429</v>
          </cell>
          <cell r="F952" t="str">
            <v>CB-02/37/22</v>
          </cell>
          <cell r="G952">
            <v>518855.33</v>
          </cell>
          <cell r="H952">
            <v>2388670.2599999998</v>
          </cell>
          <cell r="I952" t="str">
            <v>Road-MN33</v>
          </cell>
          <cell r="J952">
            <v>5.8300000000162981</v>
          </cell>
          <cell r="K952">
            <v>-8.1300000003539026</v>
          </cell>
          <cell r="L952">
            <v>10.004289080486654</v>
          </cell>
          <cell r="M952" t="str">
            <v>CP-5 401 249</v>
          </cell>
          <cell r="N952">
            <v>34.935164974047744</v>
          </cell>
          <cell r="O952">
            <v>44.939454054534394</v>
          </cell>
          <cell r="P952">
            <v>10.00428908048665</v>
          </cell>
          <cell r="Q952">
            <v>0</v>
          </cell>
          <cell r="R952">
            <v>18.056000000000001</v>
          </cell>
          <cell r="T952">
            <v>15.52</v>
          </cell>
          <cell r="V952">
            <v>17.713999999999999</v>
          </cell>
          <cell r="X952">
            <v>400</v>
          </cell>
          <cell r="Y952">
            <v>15.49</v>
          </cell>
          <cell r="Z952">
            <v>15.52</v>
          </cell>
          <cell r="AA952">
            <v>17.774000000000001</v>
          </cell>
          <cell r="AB952">
            <v>17.713999999999999</v>
          </cell>
          <cell r="AD952" t="str">
            <v>Single</v>
          </cell>
          <cell r="AI952">
            <v>0</v>
          </cell>
          <cell r="AJ952">
            <v>0</v>
          </cell>
        </row>
        <row r="953">
          <cell r="AJ953">
            <v>0</v>
          </cell>
        </row>
        <row r="954">
          <cell r="E954">
            <v>430</v>
          </cell>
          <cell r="F954" t="str">
            <v>CB-02/37/23</v>
          </cell>
          <cell r="G954">
            <v>518865.25</v>
          </cell>
          <cell r="H954">
            <v>2388669.0099999998</v>
          </cell>
          <cell r="I954" t="str">
            <v>Road-MN33</v>
          </cell>
          <cell r="J954">
            <v>9.9199999999837019</v>
          </cell>
          <cell r="K954">
            <v>-1.25</v>
          </cell>
          <cell r="L954">
            <v>9.9984448790637757</v>
          </cell>
          <cell r="M954" t="str">
            <v>CP-5 401 249</v>
          </cell>
          <cell r="N954">
            <v>44.939454054534394</v>
          </cell>
          <cell r="O954">
            <v>54.93789893359817</v>
          </cell>
          <cell r="P954">
            <v>9.9984448790637757</v>
          </cell>
          <cell r="Q954">
            <v>0</v>
          </cell>
          <cell r="R954">
            <v>18.030999999999999</v>
          </cell>
          <cell r="T954">
            <v>15.55</v>
          </cell>
          <cell r="V954">
            <v>17.774999999999999</v>
          </cell>
          <cell r="X954">
            <v>300</v>
          </cell>
          <cell r="Y954">
            <v>15.52</v>
          </cell>
          <cell r="Z954">
            <v>15.55</v>
          </cell>
          <cell r="AA954">
            <v>17.713999999999999</v>
          </cell>
          <cell r="AB954">
            <v>17.774999999999999</v>
          </cell>
          <cell r="AD954" t="str">
            <v>Single</v>
          </cell>
          <cell r="AI954">
            <v>0</v>
          </cell>
          <cell r="AJ954">
            <v>0</v>
          </cell>
        </row>
        <row r="955">
          <cell r="AJ955">
            <v>0</v>
          </cell>
        </row>
        <row r="956">
          <cell r="E956">
            <v>431</v>
          </cell>
          <cell r="F956" t="str">
            <v>CB-02/37/24</v>
          </cell>
          <cell r="G956">
            <v>518898.69</v>
          </cell>
          <cell r="H956">
            <v>2388679.35</v>
          </cell>
          <cell r="I956" t="str">
            <v>Road-MN33</v>
          </cell>
          <cell r="J956">
            <v>33.440000000002328</v>
          </cell>
          <cell r="K956">
            <v>10.34000000031665</v>
          </cell>
          <cell r="L956">
            <v>35.002131363771326</v>
          </cell>
          <cell r="M956" t="str">
            <v>CP-5 401 249</v>
          </cell>
          <cell r="N956">
            <v>54.93789893359817</v>
          </cell>
          <cell r="O956">
            <v>89.940030297369503</v>
          </cell>
          <cell r="P956">
            <v>35.002131363771333</v>
          </cell>
          <cell r="Q956">
            <v>0</v>
          </cell>
          <cell r="R956">
            <v>17.925999999999998</v>
          </cell>
          <cell r="T956">
            <v>15.76</v>
          </cell>
          <cell r="V956">
            <v>18.068999999999999</v>
          </cell>
          <cell r="X956">
            <v>300</v>
          </cell>
          <cell r="Y956">
            <v>15.55</v>
          </cell>
          <cell r="Z956">
            <v>15.66</v>
          </cell>
          <cell r="AA956">
            <v>17.774999999999999</v>
          </cell>
          <cell r="AB956">
            <v>18.068999999999999</v>
          </cell>
          <cell r="AD956" t="str">
            <v>Single</v>
          </cell>
          <cell r="AI956">
            <v>0</v>
          </cell>
          <cell r="AJ956">
            <v>0</v>
          </cell>
        </row>
        <row r="957">
          <cell r="AJ957">
            <v>0</v>
          </cell>
        </row>
        <row r="958">
          <cell r="E958">
            <v>432</v>
          </cell>
          <cell r="F958" t="str">
            <v>CB-02/37/25</v>
          </cell>
          <cell r="G958">
            <v>518922.58</v>
          </cell>
          <cell r="H958">
            <v>2388686.73</v>
          </cell>
          <cell r="I958" t="str">
            <v>Road-MN33</v>
          </cell>
          <cell r="J958">
            <v>23.89000000001397</v>
          </cell>
          <cell r="K958">
            <v>7.3799999998882413</v>
          </cell>
          <cell r="L958">
            <v>25.003929691130914</v>
          </cell>
          <cell r="M958" t="str">
            <v>CP-5 401 249</v>
          </cell>
          <cell r="N958">
            <v>89.940030297369503</v>
          </cell>
          <cell r="O958">
            <v>114.94395998850041</v>
          </cell>
          <cell r="P958">
            <v>25.003929691130907</v>
          </cell>
          <cell r="Q958">
            <v>0</v>
          </cell>
          <cell r="R958">
            <v>17.850999999999999</v>
          </cell>
          <cell r="T958">
            <v>15.84</v>
          </cell>
          <cell r="V958">
            <v>18.126999999999999</v>
          </cell>
          <cell r="X958">
            <v>300</v>
          </cell>
          <cell r="Y958">
            <v>15.76</v>
          </cell>
          <cell r="Z958">
            <v>15.84</v>
          </cell>
          <cell r="AA958">
            <v>18.068999999999999</v>
          </cell>
          <cell r="AB958">
            <v>18.126999999999999</v>
          </cell>
          <cell r="AD958" t="str">
            <v>Single</v>
          </cell>
          <cell r="AI958">
            <v>0</v>
          </cell>
          <cell r="AJ958">
            <v>0</v>
          </cell>
        </row>
        <row r="959">
          <cell r="AJ959">
            <v>0</v>
          </cell>
        </row>
        <row r="960">
          <cell r="E960">
            <v>433</v>
          </cell>
          <cell r="F960" t="str">
            <v>CB-02/37/26</v>
          </cell>
          <cell r="G960">
            <v>518946.46</v>
          </cell>
          <cell r="H960">
            <v>2388694.11</v>
          </cell>
          <cell r="I960" t="str">
            <v>Road-MN33</v>
          </cell>
          <cell r="J960">
            <v>23.880000000004657</v>
          </cell>
          <cell r="K960">
            <v>7.3799999998882413</v>
          </cell>
          <cell r="L960">
            <v>24.994375367241584</v>
          </cell>
          <cell r="M960" t="str">
            <v>CP-5 401 249</v>
          </cell>
          <cell r="N960">
            <v>114.94395998850041</v>
          </cell>
          <cell r="O960">
            <v>139.938335355742</v>
          </cell>
          <cell r="P960">
            <v>24.994375367241588</v>
          </cell>
          <cell r="Q960">
            <v>0</v>
          </cell>
          <cell r="R960">
            <v>17.776</v>
          </cell>
          <cell r="T960">
            <v>15.91</v>
          </cell>
          <cell r="V960">
            <v>17.917999999999999</v>
          </cell>
          <cell r="X960">
            <v>300</v>
          </cell>
          <cell r="Y960">
            <v>15.84</v>
          </cell>
          <cell r="Z960">
            <v>15.91</v>
          </cell>
          <cell r="AA960">
            <v>18.126999999999999</v>
          </cell>
          <cell r="AB960">
            <v>17.917999999999999</v>
          </cell>
          <cell r="AD960" t="str">
            <v>Single</v>
          </cell>
          <cell r="AI960">
            <v>0</v>
          </cell>
          <cell r="AJ960">
            <v>0</v>
          </cell>
        </row>
        <row r="961">
          <cell r="AJ961">
            <v>0</v>
          </cell>
        </row>
        <row r="962">
          <cell r="E962">
            <v>434</v>
          </cell>
          <cell r="F962" t="str">
            <v>CB-02/37/27</v>
          </cell>
          <cell r="G962">
            <v>518975.1</v>
          </cell>
          <cell r="H962">
            <v>2388703.0299999998</v>
          </cell>
          <cell r="I962" t="str">
            <v>Road-MN33</v>
          </cell>
          <cell r="J962">
            <v>28.639999999955762</v>
          </cell>
          <cell r="K962">
            <v>8.9199999999254942</v>
          </cell>
          <cell r="L962">
            <v>29.996933176512176</v>
          </cell>
          <cell r="M962" t="str">
            <v>CP-5 401 249</v>
          </cell>
          <cell r="N962">
            <v>139.938335355742</v>
          </cell>
          <cell r="O962">
            <v>169.93526853225418</v>
          </cell>
          <cell r="P962">
            <v>29.996933176512186</v>
          </cell>
          <cell r="Q962">
            <v>0</v>
          </cell>
          <cell r="R962">
            <v>17.741</v>
          </cell>
          <cell r="T962">
            <v>16</v>
          </cell>
          <cell r="V962">
            <v>17.975999999999999</v>
          </cell>
          <cell r="X962">
            <v>300</v>
          </cell>
          <cell r="Y962">
            <v>15.91</v>
          </cell>
          <cell r="Z962">
            <v>16</v>
          </cell>
          <cell r="AA962">
            <v>17.917999999999999</v>
          </cell>
          <cell r="AB962">
            <v>17.975999999999999</v>
          </cell>
          <cell r="AD962" t="str">
            <v>Double</v>
          </cell>
          <cell r="AI962">
            <v>0</v>
          </cell>
          <cell r="AJ962">
            <v>0</v>
          </cell>
        </row>
        <row r="963">
          <cell r="AJ963">
            <v>0</v>
          </cell>
        </row>
        <row r="964">
          <cell r="E964">
            <v>435</v>
          </cell>
          <cell r="F964" t="str">
            <v>CB-02/37/28</v>
          </cell>
          <cell r="G964">
            <v>518998.99</v>
          </cell>
          <cell r="H964">
            <v>2388710.41</v>
          </cell>
          <cell r="I964" t="str">
            <v>Road-MN33</v>
          </cell>
          <cell r="J964">
            <v>23.89000000001397</v>
          </cell>
          <cell r="K964">
            <v>7.3800000003539026</v>
          </cell>
          <cell r="L964">
            <v>25.003929691268354</v>
          </cell>
          <cell r="M964" t="str">
            <v>CP-5 401 249</v>
          </cell>
          <cell r="N964">
            <v>169.93526853225418</v>
          </cell>
          <cell r="O964">
            <v>194.93919822352254</v>
          </cell>
          <cell r="P964">
            <v>25.003929691268354</v>
          </cell>
          <cell r="Q964">
            <v>0</v>
          </cell>
          <cell r="R964">
            <v>17.745999999999999</v>
          </cell>
          <cell r="T964">
            <v>16.07</v>
          </cell>
          <cell r="V964">
            <v>18.010000000000002</v>
          </cell>
          <cell r="X964">
            <v>300</v>
          </cell>
          <cell r="Y964">
            <v>16</v>
          </cell>
          <cell r="Z964">
            <v>16.07</v>
          </cell>
          <cell r="AA964">
            <v>17.975999999999999</v>
          </cell>
          <cell r="AB964">
            <v>18.010000000000002</v>
          </cell>
          <cell r="AD964" t="str">
            <v>Single</v>
          </cell>
          <cell r="AI964">
            <v>0</v>
          </cell>
          <cell r="AJ964">
            <v>0</v>
          </cell>
        </row>
        <row r="965">
          <cell r="AJ965">
            <v>0</v>
          </cell>
        </row>
        <row r="966">
          <cell r="E966">
            <v>436</v>
          </cell>
          <cell r="F966" t="str">
            <v>CB-02/37/29</v>
          </cell>
          <cell r="G966">
            <v>519005.82</v>
          </cell>
          <cell r="H966">
            <v>2388717.71</v>
          </cell>
          <cell r="I966" t="str">
            <v>Road-MN33</v>
          </cell>
          <cell r="J966">
            <v>6.8300000000162981</v>
          </cell>
          <cell r="K966">
            <v>7.2999999998137355</v>
          </cell>
          <cell r="L966">
            <v>9.9969445330812547</v>
          </cell>
          <cell r="M966" t="str">
            <v>CP-5 401 249</v>
          </cell>
          <cell r="N966">
            <v>194.93919822352254</v>
          </cell>
          <cell r="O966">
            <v>204.9361427566038</v>
          </cell>
          <cell r="P966">
            <v>9.9969445330812619</v>
          </cell>
          <cell r="Q966">
            <v>0</v>
          </cell>
          <cell r="R966">
            <v>17.777999999999999</v>
          </cell>
          <cell r="T966">
            <v>16.11</v>
          </cell>
          <cell r="V966">
            <v>17.882000000000001</v>
          </cell>
          <cell r="X966">
            <v>300</v>
          </cell>
          <cell r="Y966">
            <v>16.07</v>
          </cell>
          <cell r="Z966">
            <v>16.11</v>
          </cell>
          <cell r="AA966">
            <v>18.010000000000002</v>
          </cell>
          <cell r="AB966">
            <v>17.882000000000001</v>
          </cell>
          <cell r="AD966" t="str">
            <v>Double</v>
          </cell>
          <cell r="AI966">
            <v>0</v>
          </cell>
          <cell r="AJ966" t="str">
            <v>L</v>
          </cell>
        </row>
        <row r="967">
          <cell r="AJ967">
            <v>0</v>
          </cell>
        </row>
        <row r="968">
          <cell r="N968">
            <v>204.9361427566038</v>
          </cell>
          <cell r="AJ968">
            <v>0</v>
          </cell>
        </row>
        <row r="969">
          <cell r="E969">
            <v>437</v>
          </cell>
          <cell r="F969" t="str">
            <v>MH-02/38</v>
          </cell>
          <cell r="G969">
            <v>518773.72</v>
          </cell>
          <cell r="H969">
            <v>2388650.5499999998</v>
          </cell>
          <cell r="I969" t="str">
            <v>Existing Road 2</v>
          </cell>
          <cell r="M969" t="str">
            <v>CP-5 401 209</v>
          </cell>
          <cell r="R969">
            <v>17.829999999999998</v>
          </cell>
          <cell r="T969">
            <v>15.82</v>
          </cell>
          <cell r="V969">
            <v>17.8</v>
          </cell>
          <cell r="AA969">
            <v>17.739999999999998</v>
          </cell>
          <cell r="AI969">
            <v>0</v>
          </cell>
          <cell r="AJ969">
            <v>0</v>
          </cell>
        </row>
        <row r="970">
          <cell r="AJ970">
            <v>0</v>
          </cell>
        </row>
        <row r="971">
          <cell r="E971">
            <v>438</v>
          </cell>
          <cell r="F971" t="str">
            <v>CB-02/38/1</v>
          </cell>
          <cell r="G971">
            <v>518781.16</v>
          </cell>
          <cell r="H971">
            <v>2388626.69</v>
          </cell>
          <cell r="I971" t="str">
            <v>Existing Road 2</v>
          </cell>
          <cell r="J971">
            <v>7.4400000000023283</v>
          </cell>
          <cell r="K971">
            <v>-23.859999999869615</v>
          </cell>
          <cell r="L971">
            <v>24.993063037447264</v>
          </cell>
          <cell r="M971" t="str">
            <v>CP-5 401 250</v>
          </cell>
          <cell r="N971">
            <v>0</v>
          </cell>
          <cell r="O971">
            <v>24.993063037447264</v>
          </cell>
          <cell r="P971">
            <v>24.993063037447264</v>
          </cell>
          <cell r="Q971">
            <v>0</v>
          </cell>
          <cell r="R971">
            <v>17.7</v>
          </cell>
          <cell r="T971">
            <v>15.9</v>
          </cell>
          <cell r="V971">
            <v>17.7</v>
          </cell>
          <cell r="X971">
            <v>300</v>
          </cell>
          <cell r="Y971">
            <v>15.82</v>
          </cell>
          <cell r="Z971">
            <v>15.9</v>
          </cell>
          <cell r="AA971">
            <v>0</v>
          </cell>
          <cell r="AB971">
            <v>17.7</v>
          </cell>
          <cell r="AD971" t="str">
            <v>Single</v>
          </cell>
          <cell r="AI971" t="str">
            <v>S</v>
          </cell>
          <cell r="AJ971">
            <v>0</v>
          </cell>
        </row>
        <row r="972">
          <cell r="AJ972">
            <v>0</v>
          </cell>
        </row>
        <row r="973">
          <cell r="E973">
            <v>439</v>
          </cell>
          <cell r="F973" t="str">
            <v>CB-02/38/2</v>
          </cell>
          <cell r="G973">
            <v>518794.54</v>
          </cell>
          <cell r="H973">
            <v>2388583.7400000002</v>
          </cell>
          <cell r="I973" t="str">
            <v>Existing Road 2</v>
          </cell>
          <cell r="J973">
            <v>13.380000000004657</v>
          </cell>
          <cell r="K973">
            <v>-42.949999999720603</v>
          </cell>
          <cell r="L973">
            <v>44.985852220182785</v>
          </cell>
          <cell r="M973" t="str">
            <v>CP-5 401 250</v>
          </cell>
          <cell r="N973">
            <v>24.993063037447264</v>
          </cell>
          <cell r="O973">
            <v>69.978915257630049</v>
          </cell>
          <cell r="P973">
            <v>44.985852220182785</v>
          </cell>
          <cell r="Q973">
            <v>0</v>
          </cell>
          <cell r="R973">
            <v>17.8</v>
          </cell>
          <cell r="T973">
            <v>16.03</v>
          </cell>
          <cell r="V973">
            <v>17.8</v>
          </cell>
          <cell r="X973">
            <v>300</v>
          </cell>
          <cell r="Y973">
            <v>15.9</v>
          </cell>
          <cell r="Z973">
            <v>16.03</v>
          </cell>
          <cell r="AA973">
            <v>17.7</v>
          </cell>
          <cell r="AB973">
            <v>17.8</v>
          </cell>
          <cell r="AD973" t="str">
            <v>Single</v>
          </cell>
          <cell r="AI973">
            <v>0</v>
          </cell>
          <cell r="AJ973">
            <v>0</v>
          </cell>
        </row>
        <row r="974">
          <cell r="AJ974">
            <v>0</v>
          </cell>
        </row>
        <row r="975">
          <cell r="E975">
            <v>440</v>
          </cell>
          <cell r="F975" t="str">
            <v>CB-02/38/3</v>
          </cell>
          <cell r="G975">
            <v>518807.94</v>
          </cell>
          <cell r="H975">
            <v>2388540.7599999998</v>
          </cell>
          <cell r="I975" t="str">
            <v>Existing Road 2</v>
          </cell>
          <cell r="J975">
            <v>13.400000000023283</v>
          </cell>
          <cell r="K975">
            <v>-42.980000000447035</v>
          </cell>
          <cell r="L975">
            <v>45.020444245243191</v>
          </cell>
          <cell r="M975" t="str">
            <v>CP-5 401 250</v>
          </cell>
          <cell r="N975">
            <v>69.978915257630049</v>
          </cell>
          <cell r="O975">
            <v>114.99935950287323</v>
          </cell>
          <cell r="P975">
            <v>45.020444245243183</v>
          </cell>
          <cell r="Q975">
            <v>0</v>
          </cell>
          <cell r="R975">
            <v>17.8</v>
          </cell>
          <cell r="T975">
            <v>16.170000000000002</v>
          </cell>
          <cell r="V975">
            <v>17.8</v>
          </cell>
          <cell r="X975">
            <v>300</v>
          </cell>
          <cell r="Y975">
            <v>16.03</v>
          </cell>
          <cell r="Z975">
            <v>16.170000000000002</v>
          </cell>
          <cell r="AA975">
            <v>17.8</v>
          </cell>
          <cell r="AB975">
            <v>17.8</v>
          </cell>
          <cell r="AD975" t="str">
            <v>Single</v>
          </cell>
          <cell r="AI975">
            <v>0</v>
          </cell>
          <cell r="AJ975">
            <v>0</v>
          </cell>
        </row>
        <row r="976">
          <cell r="AJ976">
            <v>0</v>
          </cell>
        </row>
        <row r="977">
          <cell r="E977">
            <v>441</v>
          </cell>
          <cell r="F977" t="str">
            <v>CB-02/38/4</v>
          </cell>
          <cell r="G977">
            <v>518820.73</v>
          </cell>
          <cell r="H977">
            <v>2388499.71</v>
          </cell>
          <cell r="I977" t="str">
            <v>Existing Road 2</v>
          </cell>
          <cell r="J977">
            <v>12.789999999979045</v>
          </cell>
          <cell r="K977">
            <v>-41.049999999813735</v>
          </cell>
          <cell r="L977">
            <v>42.996355659336658</v>
          </cell>
          <cell r="M977" t="str">
            <v>CP-5 401 250</v>
          </cell>
          <cell r="N977">
            <v>114.99935950287323</v>
          </cell>
          <cell r="O977">
            <v>157.99571516220988</v>
          </cell>
          <cell r="P977">
            <v>42.996355659336643</v>
          </cell>
          <cell r="Q977">
            <v>0</v>
          </cell>
          <cell r="R977">
            <v>17.8</v>
          </cell>
          <cell r="T977">
            <v>16.3</v>
          </cell>
          <cell r="V977">
            <v>17.8</v>
          </cell>
          <cell r="X977">
            <v>300</v>
          </cell>
          <cell r="Y977">
            <v>16.170000000000002</v>
          </cell>
          <cell r="Z977">
            <v>16.3</v>
          </cell>
          <cell r="AA977">
            <v>17.8</v>
          </cell>
          <cell r="AB977">
            <v>17.8</v>
          </cell>
          <cell r="AD977" t="str">
            <v>Single</v>
          </cell>
          <cell r="AI977">
            <v>0</v>
          </cell>
          <cell r="AJ977" t="str">
            <v>L</v>
          </cell>
        </row>
        <row r="978">
          <cell r="AJ978">
            <v>0</v>
          </cell>
        </row>
        <row r="979">
          <cell r="N979">
            <v>157.99571516220988</v>
          </cell>
          <cell r="AJ979">
            <v>0</v>
          </cell>
        </row>
        <row r="980">
          <cell r="AJ980">
            <v>0</v>
          </cell>
        </row>
        <row r="981">
          <cell r="E981">
            <v>442</v>
          </cell>
          <cell r="F981" t="str">
            <v>MH-E13-EX</v>
          </cell>
          <cell r="G981">
            <v>519040.09899999999</v>
          </cell>
          <cell r="H981">
            <v>2389051.9920000001</v>
          </cell>
          <cell r="I981" t="str">
            <v>Al Makarunah St.</v>
          </cell>
          <cell r="M981" t="str">
            <v>CP-5 401 213</v>
          </cell>
          <cell r="R981">
            <v>17</v>
          </cell>
          <cell r="T981">
            <v>13.99</v>
          </cell>
          <cell r="V981">
            <v>17</v>
          </cell>
          <cell r="X981">
            <v>700</v>
          </cell>
          <cell r="Y981">
            <v>0</v>
          </cell>
          <cell r="Z981">
            <v>13.99</v>
          </cell>
          <cell r="AA981">
            <v>0</v>
          </cell>
          <cell r="AB981">
            <v>17</v>
          </cell>
          <cell r="AI981">
            <v>0</v>
          </cell>
          <cell r="AJ981">
            <v>0</v>
          </cell>
        </row>
        <row r="982">
          <cell r="AJ982">
            <v>0</v>
          </cell>
        </row>
        <row r="983">
          <cell r="E983">
            <v>443</v>
          </cell>
          <cell r="F983" t="str">
            <v>MH-E13/1A</v>
          </cell>
          <cell r="G983">
            <v>519111.72</v>
          </cell>
          <cell r="H983">
            <v>2389073.9900000002</v>
          </cell>
          <cell r="I983" t="str">
            <v>30 Road</v>
          </cell>
          <cell r="J983">
            <v>71.620999999984633</v>
          </cell>
          <cell r="K983">
            <v>21.998000000137836</v>
          </cell>
          <cell r="L983">
            <v>74.923158269014948</v>
          </cell>
          <cell r="M983" t="str">
            <v>CP-5 401 213</v>
          </cell>
          <cell r="N983">
            <v>0</v>
          </cell>
          <cell r="O983">
            <v>74.923158269014948</v>
          </cell>
          <cell r="P983">
            <v>74.923158269014948</v>
          </cell>
          <cell r="Q983">
            <v>0</v>
          </cell>
          <cell r="R983">
            <v>17</v>
          </cell>
          <cell r="T983">
            <v>14.38</v>
          </cell>
          <cell r="V983">
            <v>17</v>
          </cell>
          <cell r="X983">
            <v>700</v>
          </cell>
          <cell r="Y983">
            <v>13.99</v>
          </cell>
          <cell r="Z983">
            <v>14.38</v>
          </cell>
          <cell r="AA983">
            <v>17</v>
          </cell>
          <cell r="AB983">
            <v>17</v>
          </cell>
          <cell r="AI983" t="str">
            <v>S</v>
          </cell>
          <cell r="AJ983">
            <v>0</v>
          </cell>
        </row>
        <row r="984">
          <cell r="AJ984">
            <v>0</v>
          </cell>
        </row>
        <row r="985">
          <cell r="E985">
            <v>444</v>
          </cell>
          <cell r="F985" t="str">
            <v>MH-E13/1</v>
          </cell>
          <cell r="G985">
            <v>519190.6</v>
          </cell>
          <cell r="H985">
            <v>2389098.2200000002</v>
          </cell>
          <cell r="I985" t="str">
            <v>30 Road</v>
          </cell>
          <cell r="J985">
            <v>78.880000000004657</v>
          </cell>
          <cell r="K985">
            <v>24.229999999981374</v>
          </cell>
          <cell r="L985">
            <v>82.517557525655306</v>
          </cell>
          <cell r="M985" t="str">
            <v>CP-5 401 213</v>
          </cell>
          <cell r="N985">
            <v>74.923158269014948</v>
          </cell>
          <cell r="O985">
            <v>157.44071579467027</v>
          </cell>
          <cell r="P985">
            <v>82.51755752565532</v>
          </cell>
          <cell r="Q985">
            <v>0</v>
          </cell>
          <cell r="R985">
            <v>17</v>
          </cell>
          <cell r="T985">
            <v>14.47</v>
          </cell>
          <cell r="V985">
            <v>17.12</v>
          </cell>
          <cell r="X985">
            <v>700</v>
          </cell>
          <cell r="Y985">
            <v>14.38</v>
          </cell>
          <cell r="Z985">
            <v>14.47</v>
          </cell>
          <cell r="AA985">
            <v>17</v>
          </cell>
          <cell r="AB985">
            <v>17.12</v>
          </cell>
          <cell r="AI985">
            <v>0</v>
          </cell>
          <cell r="AJ985">
            <v>0</v>
          </cell>
        </row>
        <row r="986">
          <cell r="AJ986">
            <v>0</v>
          </cell>
        </row>
        <row r="987">
          <cell r="E987">
            <v>445</v>
          </cell>
          <cell r="F987" t="str">
            <v>MH-E13/2A</v>
          </cell>
          <cell r="G987">
            <v>519249.87</v>
          </cell>
          <cell r="H987">
            <v>2389116.42</v>
          </cell>
          <cell r="I987" t="str">
            <v>30 Road</v>
          </cell>
          <cell r="J987">
            <v>59.270000000018626</v>
          </cell>
          <cell r="K987">
            <v>18.199999999720603</v>
          </cell>
          <cell r="L987">
            <v>62.001394339095619</v>
          </cell>
          <cell r="M987" t="str">
            <v>CP-5 401 213</v>
          </cell>
          <cell r="N987">
            <v>157.44071579467027</v>
          </cell>
          <cell r="O987">
            <v>219.44211013376588</v>
          </cell>
          <cell r="P987">
            <v>62.001394339095611</v>
          </cell>
          <cell r="Q987">
            <v>0</v>
          </cell>
          <cell r="R987">
            <v>17.190000000000001</v>
          </cell>
          <cell r="T987">
            <v>14.68</v>
          </cell>
          <cell r="V987">
            <v>17.22</v>
          </cell>
          <cell r="X987">
            <v>700</v>
          </cell>
          <cell r="Y987">
            <v>14.47</v>
          </cell>
          <cell r="Z987">
            <v>14.68</v>
          </cell>
          <cell r="AA987">
            <v>17.12</v>
          </cell>
          <cell r="AB987">
            <v>17.22</v>
          </cell>
          <cell r="AI987">
            <v>0</v>
          </cell>
          <cell r="AJ987">
            <v>0</v>
          </cell>
        </row>
        <row r="988">
          <cell r="AJ988">
            <v>0</v>
          </cell>
        </row>
        <row r="989">
          <cell r="E989">
            <v>446</v>
          </cell>
          <cell r="F989" t="str">
            <v>MH-E13/2</v>
          </cell>
          <cell r="G989">
            <v>519304.25199999998</v>
          </cell>
          <cell r="H989">
            <v>2389133.1230000001</v>
          </cell>
          <cell r="I989" t="str">
            <v>30 Road</v>
          </cell>
          <cell r="J989">
            <v>54.381999999983236</v>
          </cell>
          <cell r="K989">
            <v>16.703000000212342</v>
          </cell>
          <cell r="L989">
            <v>56.889297174470968</v>
          </cell>
          <cell r="M989" t="str">
            <v>CP-5 401 213</v>
          </cell>
          <cell r="N989">
            <v>219.44211013376588</v>
          </cell>
          <cell r="O989">
            <v>276.33140730823686</v>
          </cell>
          <cell r="P989">
            <v>56.889297174470983</v>
          </cell>
          <cell r="Q989">
            <v>0</v>
          </cell>
          <cell r="R989">
            <v>17.36</v>
          </cell>
          <cell r="T989">
            <v>14.77</v>
          </cell>
          <cell r="V989">
            <v>17.399999999999999</v>
          </cell>
          <cell r="X989">
            <v>700</v>
          </cell>
          <cell r="Y989">
            <v>14.68</v>
          </cell>
          <cell r="Z989">
            <v>14.77</v>
          </cell>
          <cell r="AA989">
            <v>17.22</v>
          </cell>
          <cell r="AB989">
            <v>17.399999999999999</v>
          </cell>
          <cell r="AI989">
            <v>0</v>
          </cell>
          <cell r="AJ989">
            <v>0</v>
          </cell>
        </row>
        <row r="990">
          <cell r="AJ990">
            <v>0</v>
          </cell>
        </row>
        <row r="991">
          <cell r="E991">
            <v>447</v>
          </cell>
          <cell r="F991" t="str">
            <v>MH-E13/3</v>
          </cell>
          <cell r="G991">
            <v>519368.42</v>
          </cell>
          <cell r="H991">
            <v>2389152.84</v>
          </cell>
          <cell r="I991" t="str">
            <v>30 Road</v>
          </cell>
          <cell r="J991">
            <v>64.168000000005122</v>
          </cell>
          <cell r="K991">
            <v>19.716999999713153</v>
          </cell>
          <cell r="L991">
            <v>67.128923073361946</v>
          </cell>
          <cell r="M991" t="str">
            <v>CP-5 401 214</v>
          </cell>
          <cell r="N991">
            <v>276.33140730823686</v>
          </cell>
          <cell r="O991">
            <v>343.46033038159879</v>
          </cell>
          <cell r="P991">
            <v>67.128923073361932</v>
          </cell>
          <cell r="Q991">
            <v>0</v>
          </cell>
          <cell r="R991">
            <v>17.600000000000001</v>
          </cell>
          <cell r="T991">
            <v>14.87</v>
          </cell>
          <cell r="V991">
            <v>17.61</v>
          </cell>
          <cell r="X991">
            <v>700</v>
          </cell>
          <cell r="Y991">
            <v>14.77</v>
          </cell>
          <cell r="Z991">
            <v>14.87</v>
          </cell>
          <cell r="AA991">
            <v>17.399999999999999</v>
          </cell>
          <cell r="AB991">
            <v>17.61</v>
          </cell>
          <cell r="AI991">
            <v>0</v>
          </cell>
          <cell r="AJ991">
            <v>0</v>
          </cell>
        </row>
        <row r="992">
          <cell r="AJ992">
            <v>0</v>
          </cell>
        </row>
        <row r="993">
          <cell r="E993">
            <v>448</v>
          </cell>
          <cell r="F993" t="str">
            <v>MH-E13/4A</v>
          </cell>
          <cell r="G993">
            <v>519427.65</v>
          </cell>
          <cell r="H993">
            <v>2389171.02</v>
          </cell>
          <cell r="I993" t="str">
            <v>30 Road</v>
          </cell>
          <cell r="J993">
            <v>59.230000000039581</v>
          </cell>
          <cell r="K993">
            <v>18.180000000167638</v>
          </cell>
          <cell r="L993">
            <v>61.957286093007532</v>
          </cell>
          <cell r="M993" t="str">
            <v>CP-5 401 214</v>
          </cell>
          <cell r="N993">
            <v>343.46033038159879</v>
          </cell>
          <cell r="O993">
            <v>405.41761647460635</v>
          </cell>
          <cell r="P993">
            <v>61.957286093007554</v>
          </cell>
          <cell r="Q993">
            <v>0</v>
          </cell>
          <cell r="R993">
            <v>17.78</v>
          </cell>
          <cell r="T993">
            <v>14.96</v>
          </cell>
          <cell r="V993">
            <v>17.920000000000002</v>
          </cell>
          <cell r="X993">
            <v>700</v>
          </cell>
          <cell r="Y993">
            <v>14.87</v>
          </cell>
          <cell r="Z993">
            <v>14.96</v>
          </cell>
          <cell r="AA993">
            <v>17.61</v>
          </cell>
          <cell r="AB993">
            <v>17.920000000000002</v>
          </cell>
          <cell r="AI993">
            <v>0</v>
          </cell>
          <cell r="AJ993">
            <v>0</v>
          </cell>
        </row>
        <row r="994">
          <cell r="AJ994">
            <v>0</v>
          </cell>
        </row>
        <row r="995">
          <cell r="E995">
            <v>449</v>
          </cell>
          <cell r="F995" t="str">
            <v>MH-E13/4</v>
          </cell>
          <cell r="G995">
            <v>519488.5</v>
          </cell>
          <cell r="H995">
            <v>2389189.71</v>
          </cell>
          <cell r="I995" t="str">
            <v>30 Road</v>
          </cell>
          <cell r="J995">
            <v>60.849999999976717</v>
          </cell>
          <cell r="K995">
            <v>18.689999999944121</v>
          </cell>
          <cell r="L995">
            <v>63.655625045985353</v>
          </cell>
          <cell r="M995" t="str">
            <v>CP-5 401 214</v>
          </cell>
          <cell r="N995">
            <v>405.41761647460635</v>
          </cell>
          <cell r="O995">
            <v>469.07324152059169</v>
          </cell>
          <cell r="P995">
            <v>63.655625045985346</v>
          </cell>
          <cell r="Q995">
            <v>0</v>
          </cell>
          <cell r="R995">
            <v>17.98</v>
          </cell>
          <cell r="T995">
            <v>15.16</v>
          </cell>
          <cell r="V995">
            <v>18.010000000000002</v>
          </cell>
          <cell r="X995">
            <v>700</v>
          </cell>
          <cell r="Y995">
            <v>14.96</v>
          </cell>
          <cell r="Z995">
            <v>15.06</v>
          </cell>
          <cell r="AA995">
            <v>17.920000000000002</v>
          </cell>
          <cell r="AB995">
            <v>18.010000000000002</v>
          </cell>
          <cell r="AI995">
            <v>0</v>
          </cell>
          <cell r="AJ995">
            <v>0</v>
          </cell>
        </row>
        <row r="996">
          <cell r="AJ996">
            <v>0</v>
          </cell>
        </row>
        <row r="997">
          <cell r="E997">
            <v>450</v>
          </cell>
          <cell r="F997" t="str">
            <v>MH-E13/5</v>
          </cell>
          <cell r="G997">
            <v>519528.61</v>
          </cell>
          <cell r="H997">
            <v>2389202.0299999998</v>
          </cell>
          <cell r="I997" t="str">
            <v>30 Road</v>
          </cell>
          <cell r="J997">
            <v>40.10999999998603</v>
          </cell>
          <cell r="K997">
            <v>12.319999999832362</v>
          </cell>
          <cell r="L997">
            <v>41.959438747375408</v>
          </cell>
          <cell r="M997" t="str">
            <v>CP-5 401 214</v>
          </cell>
          <cell r="N997">
            <v>469.07324152059169</v>
          </cell>
          <cell r="O997">
            <v>511.03268026796712</v>
          </cell>
          <cell r="P997">
            <v>41.95943874737543</v>
          </cell>
          <cell r="Q997">
            <v>0</v>
          </cell>
          <cell r="R997">
            <v>18.29</v>
          </cell>
          <cell r="T997">
            <v>15.57</v>
          </cell>
          <cell r="V997">
            <v>18.48</v>
          </cell>
          <cell r="X997">
            <v>600</v>
          </cell>
          <cell r="Y997">
            <v>15.16</v>
          </cell>
          <cell r="Z997">
            <v>15.47</v>
          </cell>
          <cell r="AA997">
            <v>18.010000000000002</v>
          </cell>
          <cell r="AB997">
            <v>18.48</v>
          </cell>
          <cell r="AI997">
            <v>0</v>
          </cell>
          <cell r="AJ997">
            <v>0</v>
          </cell>
        </row>
        <row r="998">
          <cell r="AJ998">
            <v>0</v>
          </cell>
        </row>
        <row r="999">
          <cell r="E999">
            <v>451</v>
          </cell>
          <cell r="F999" t="str">
            <v>MH-E13/5A</v>
          </cell>
          <cell r="G999">
            <v>519603.99</v>
          </cell>
          <cell r="H999">
            <v>2389225.1830000002</v>
          </cell>
          <cell r="I999" t="str">
            <v>30 Road</v>
          </cell>
          <cell r="J999">
            <v>75.380000000004657</v>
          </cell>
          <cell r="K999">
            <v>23.153000000398606</v>
          </cell>
          <cell r="L999">
            <v>78.855600999670031</v>
          </cell>
          <cell r="M999" t="str">
            <v>CP-5 401 215</v>
          </cell>
          <cell r="N999">
            <v>511.03268026796712</v>
          </cell>
          <cell r="O999">
            <v>589.88828126763713</v>
          </cell>
          <cell r="P999">
            <v>78.855600999670003</v>
          </cell>
          <cell r="Q999">
            <v>0</v>
          </cell>
          <cell r="R999">
            <v>18.47</v>
          </cell>
          <cell r="T999">
            <v>15.84</v>
          </cell>
          <cell r="V999">
            <v>18.61</v>
          </cell>
          <cell r="X999">
            <v>500</v>
          </cell>
          <cell r="Y999">
            <v>15.57</v>
          </cell>
          <cell r="Z999">
            <v>15.84</v>
          </cell>
          <cell r="AA999">
            <v>18.48</v>
          </cell>
          <cell r="AB999">
            <v>18.61</v>
          </cell>
          <cell r="AI999">
            <v>0</v>
          </cell>
          <cell r="AJ999">
            <v>0</v>
          </cell>
        </row>
        <row r="1000">
          <cell r="AJ1000">
            <v>0</v>
          </cell>
        </row>
        <row r="1001">
          <cell r="E1001">
            <v>452</v>
          </cell>
          <cell r="F1001" t="str">
            <v>MH-E13/6</v>
          </cell>
          <cell r="G1001">
            <v>519670.86</v>
          </cell>
          <cell r="H1001">
            <v>2389245.7200000002</v>
          </cell>
          <cell r="I1001" t="str">
            <v>30 Road</v>
          </cell>
          <cell r="J1001">
            <v>66.869999999995343</v>
          </cell>
          <cell r="K1001">
            <v>20.537000000011176</v>
          </cell>
          <cell r="L1001">
            <v>69.952593011266103</v>
          </cell>
          <cell r="M1001" t="str">
            <v>CP-5 401 215</v>
          </cell>
          <cell r="N1001">
            <v>589.88828126763713</v>
          </cell>
          <cell r="O1001">
            <v>659.84087427890324</v>
          </cell>
          <cell r="P1001">
            <v>69.952593011266117</v>
          </cell>
          <cell r="Q1001">
            <v>0</v>
          </cell>
          <cell r="R1001">
            <v>18.600000000000001</v>
          </cell>
          <cell r="T1001">
            <v>16.02</v>
          </cell>
          <cell r="V1001">
            <v>18.72</v>
          </cell>
          <cell r="X1001">
            <v>500</v>
          </cell>
          <cell r="Y1001">
            <v>15.84</v>
          </cell>
          <cell r="Z1001">
            <v>16.02</v>
          </cell>
          <cell r="AA1001">
            <v>18.61</v>
          </cell>
          <cell r="AB1001">
            <v>18.72</v>
          </cell>
          <cell r="AI1001">
            <v>0</v>
          </cell>
          <cell r="AJ1001">
            <v>0</v>
          </cell>
        </row>
        <row r="1002">
          <cell r="AJ1002">
            <v>0</v>
          </cell>
        </row>
        <row r="1003">
          <cell r="E1003">
            <v>453</v>
          </cell>
          <cell r="F1003" t="str">
            <v>MH-E13/7</v>
          </cell>
          <cell r="G1003">
            <v>519760.93</v>
          </cell>
          <cell r="H1003">
            <v>2389273.39</v>
          </cell>
          <cell r="I1003" t="str">
            <v>30 Road</v>
          </cell>
          <cell r="J1003">
            <v>90.070000000006985</v>
          </cell>
          <cell r="K1003">
            <v>27.669999999925494</v>
          </cell>
          <cell r="L1003">
            <v>94.224380072235732</v>
          </cell>
          <cell r="M1003" t="str">
            <v>CP-5 401 215</v>
          </cell>
          <cell r="N1003">
            <v>659.84087427890324</v>
          </cell>
          <cell r="O1003">
            <v>754.06525435113895</v>
          </cell>
          <cell r="P1003">
            <v>94.224380072235704</v>
          </cell>
          <cell r="Q1003">
            <v>0</v>
          </cell>
          <cell r="R1003">
            <v>19</v>
          </cell>
          <cell r="T1003">
            <v>16.18</v>
          </cell>
          <cell r="V1003">
            <v>19</v>
          </cell>
          <cell r="X1003">
            <v>500</v>
          </cell>
          <cell r="Y1003">
            <v>16.02</v>
          </cell>
          <cell r="Z1003">
            <v>16.18</v>
          </cell>
          <cell r="AA1003">
            <v>18.72</v>
          </cell>
          <cell r="AB1003">
            <v>19</v>
          </cell>
          <cell r="AI1003">
            <v>0</v>
          </cell>
          <cell r="AJ1003" t="str">
            <v>L</v>
          </cell>
        </row>
        <row r="1004">
          <cell r="AJ1004">
            <v>0</v>
          </cell>
        </row>
        <row r="1005">
          <cell r="N1005">
            <v>754.06525435113895</v>
          </cell>
          <cell r="AJ1005">
            <v>0</v>
          </cell>
        </row>
        <row r="1006">
          <cell r="E1006">
            <v>454</v>
          </cell>
          <cell r="F1006" t="str">
            <v>MH-E13/1</v>
          </cell>
          <cell r="G1006">
            <v>519190.6</v>
          </cell>
          <cell r="H1006">
            <v>2389098.2200000002</v>
          </cell>
          <cell r="I1006" t="str">
            <v>30 Road</v>
          </cell>
          <cell r="M1006" t="str">
            <v>CP-5 401 215</v>
          </cell>
          <cell r="R1006">
            <v>17</v>
          </cell>
          <cell r="T1006">
            <v>15.06</v>
          </cell>
          <cell r="V1006">
            <v>17.12</v>
          </cell>
          <cell r="AI1006">
            <v>0</v>
          </cell>
          <cell r="AJ1006">
            <v>0</v>
          </cell>
        </row>
        <row r="1007">
          <cell r="AJ1007">
            <v>0</v>
          </cell>
        </row>
        <row r="1008">
          <cell r="E1008">
            <v>455</v>
          </cell>
          <cell r="F1008" t="str">
            <v>CB-E13/1/1</v>
          </cell>
          <cell r="G1008">
            <v>519196.29</v>
          </cell>
          <cell r="H1008">
            <v>2389078.4300000002</v>
          </cell>
          <cell r="I1008" t="str">
            <v>Road-MN34</v>
          </cell>
          <cell r="J1008">
            <v>5.6900000000023283</v>
          </cell>
          <cell r="K1008">
            <v>-19.790000000037253</v>
          </cell>
          <cell r="L1008">
            <v>20.591750775529043</v>
          </cell>
          <cell r="M1008" t="str">
            <v>CP-5 401 260</v>
          </cell>
          <cell r="N1008">
            <v>0</v>
          </cell>
          <cell r="O1008">
            <v>20.591750775529043</v>
          </cell>
          <cell r="P1008">
            <v>20.591750775529043</v>
          </cell>
          <cell r="Q1008">
            <v>0</v>
          </cell>
          <cell r="R1008">
            <v>17.05</v>
          </cell>
          <cell r="T1008">
            <v>15.12</v>
          </cell>
          <cell r="V1008">
            <v>17</v>
          </cell>
          <cell r="X1008">
            <v>400</v>
          </cell>
          <cell r="Y1008">
            <v>15.06</v>
          </cell>
          <cell r="Z1008">
            <v>15.12</v>
          </cell>
          <cell r="AA1008">
            <v>17.12</v>
          </cell>
          <cell r="AB1008">
            <v>17</v>
          </cell>
          <cell r="AD1008" t="str">
            <v>Single</v>
          </cell>
          <cell r="AI1008" t="str">
            <v>S</v>
          </cell>
          <cell r="AJ1008">
            <v>0</v>
          </cell>
        </row>
        <row r="1009">
          <cell r="AJ1009">
            <v>0</v>
          </cell>
        </row>
        <row r="1010">
          <cell r="E1010">
            <v>456</v>
          </cell>
          <cell r="F1010" t="str">
            <v>CB-E13/1/2</v>
          </cell>
          <cell r="G1010">
            <v>519204.92</v>
          </cell>
          <cell r="H1010">
            <v>2389047.61</v>
          </cell>
          <cell r="I1010" t="str">
            <v>Road-MN34</v>
          </cell>
          <cell r="J1010">
            <v>8.6300000000046566</v>
          </cell>
          <cell r="K1010">
            <v>-30.820000000298023</v>
          </cell>
          <cell r="L1010">
            <v>32.005457347434522</v>
          </cell>
          <cell r="M1010" t="str">
            <v>CP-5 401 260</v>
          </cell>
          <cell r="N1010">
            <v>20.591750775529043</v>
          </cell>
          <cell r="O1010">
            <v>52.597208122963565</v>
          </cell>
          <cell r="P1010">
            <v>32.005457347434522</v>
          </cell>
          <cell r="Q1010">
            <v>0</v>
          </cell>
          <cell r="R1010">
            <v>17.37</v>
          </cell>
          <cell r="T1010">
            <v>15.22</v>
          </cell>
          <cell r="V1010">
            <v>17.420000000000002</v>
          </cell>
          <cell r="X1010">
            <v>400</v>
          </cell>
          <cell r="Y1010">
            <v>15.12</v>
          </cell>
          <cell r="Z1010">
            <v>15.22</v>
          </cell>
          <cell r="AA1010">
            <v>17</v>
          </cell>
          <cell r="AB1010">
            <v>17.420000000000002</v>
          </cell>
          <cell r="AD1010" t="str">
            <v>Single</v>
          </cell>
          <cell r="AI1010">
            <v>0</v>
          </cell>
          <cell r="AJ1010">
            <v>0</v>
          </cell>
        </row>
        <row r="1011">
          <cell r="AJ1011">
            <v>0</v>
          </cell>
        </row>
        <row r="1012">
          <cell r="E1012">
            <v>457</v>
          </cell>
          <cell r="F1012" t="str">
            <v>CB-E13/1/3</v>
          </cell>
          <cell r="G1012">
            <v>519215.98</v>
          </cell>
          <cell r="H1012">
            <v>2389008.13</v>
          </cell>
          <cell r="I1012" t="str">
            <v>Road-MN34</v>
          </cell>
          <cell r="J1012">
            <v>11.059999999997672</v>
          </cell>
          <cell r="K1012">
            <v>-39.479999999981374</v>
          </cell>
          <cell r="L1012">
            <v>40.999926829184439</v>
          </cell>
          <cell r="M1012" t="str">
            <v>CP-5 401 260</v>
          </cell>
          <cell r="N1012">
            <v>52.597208122963565</v>
          </cell>
          <cell r="O1012">
            <v>93.597134952147997</v>
          </cell>
          <cell r="P1012">
            <v>40.999926829184432</v>
          </cell>
          <cell r="Q1012">
            <v>0</v>
          </cell>
          <cell r="R1012">
            <v>17.52</v>
          </cell>
          <cell r="T1012">
            <v>15.34</v>
          </cell>
          <cell r="V1012">
            <v>17.72</v>
          </cell>
          <cell r="X1012">
            <v>400</v>
          </cell>
          <cell r="Y1012">
            <v>15.22</v>
          </cell>
          <cell r="Z1012">
            <v>15.34</v>
          </cell>
          <cell r="AA1012">
            <v>17.420000000000002</v>
          </cell>
          <cell r="AB1012">
            <v>17.72</v>
          </cell>
          <cell r="AD1012" t="str">
            <v>Single</v>
          </cell>
          <cell r="AI1012">
            <v>0</v>
          </cell>
          <cell r="AJ1012">
            <v>0</v>
          </cell>
        </row>
        <row r="1013">
          <cell r="AJ1013">
            <v>0</v>
          </cell>
        </row>
        <row r="1014">
          <cell r="E1014">
            <v>458</v>
          </cell>
          <cell r="F1014" t="str">
            <v>CB-E13/1/4</v>
          </cell>
          <cell r="G1014">
            <v>519223.49</v>
          </cell>
          <cell r="H1014">
            <v>2388983.2400000002</v>
          </cell>
          <cell r="I1014" t="str">
            <v>Road-MN34</v>
          </cell>
          <cell r="J1014">
            <v>7.5100000000093132</v>
          </cell>
          <cell r="K1014">
            <v>-24.889999999664724</v>
          </cell>
          <cell r="L1014">
            <v>25.998311483314641</v>
          </cell>
          <cell r="M1014" t="str">
            <v>CP-5 401 260</v>
          </cell>
          <cell r="N1014">
            <v>93.597134952147997</v>
          </cell>
          <cell r="O1014">
            <v>119.59544643546263</v>
          </cell>
          <cell r="P1014">
            <v>25.998311483314637</v>
          </cell>
          <cell r="Q1014">
            <v>0</v>
          </cell>
          <cell r="R1014">
            <v>17.600000000000001</v>
          </cell>
          <cell r="T1014">
            <v>15.42</v>
          </cell>
          <cell r="V1014">
            <v>17.739999999999998</v>
          </cell>
          <cell r="X1014">
            <v>400</v>
          </cell>
          <cell r="Y1014">
            <v>15.34</v>
          </cell>
          <cell r="Z1014">
            <v>15.42</v>
          </cell>
          <cell r="AA1014">
            <v>17.72</v>
          </cell>
          <cell r="AB1014">
            <v>17.739999999999998</v>
          </cell>
          <cell r="AD1014" t="str">
            <v>Single</v>
          </cell>
          <cell r="AI1014">
            <v>0</v>
          </cell>
          <cell r="AJ1014">
            <v>0</v>
          </cell>
        </row>
        <row r="1015">
          <cell r="AJ1015">
            <v>0</v>
          </cell>
        </row>
        <row r="1016">
          <cell r="E1016">
            <v>459</v>
          </cell>
          <cell r="F1016" t="str">
            <v>CB-E13/1/5</v>
          </cell>
          <cell r="G1016">
            <v>519231.72</v>
          </cell>
          <cell r="H1016">
            <v>2388977.5699999998</v>
          </cell>
          <cell r="I1016" t="str">
            <v>Road-MN34</v>
          </cell>
          <cell r="J1016">
            <v>8.2299999999813735</v>
          </cell>
          <cell r="K1016">
            <v>-5.6700000003911555</v>
          </cell>
          <cell r="L1016">
            <v>9.9940882527686892</v>
          </cell>
          <cell r="M1016" t="str">
            <v>CP-5 401 260</v>
          </cell>
          <cell r="N1016">
            <v>119.59544643546263</v>
          </cell>
          <cell r="O1016">
            <v>129.58953468823131</v>
          </cell>
          <cell r="P1016">
            <v>9.9940882527686767</v>
          </cell>
          <cell r="Q1016">
            <v>0</v>
          </cell>
          <cell r="R1016">
            <v>17.63</v>
          </cell>
          <cell r="T1016">
            <v>15.45</v>
          </cell>
          <cell r="V1016">
            <v>17.760000000000002</v>
          </cell>
          <cell r="X1016">
            <v>400</v>
          </cell>
          <cell r="Y1016">
            <v>15.42</v>
          </cell>
          <cell r="Z1016">
            <v>15.45</v>
          </cell>
          <cell r="AA1016">
            <v>17.739999999999998</v>
          </cell>
          <cell r="AB1016">
            <v>17.760000000000002</v>
          </cell>
          <cell r="AD1016" t="str">
            <v>Single</v>
          </cell>
          <cell r="AI1016">
            <v>0</v>
          </cell>
          <cell r="AJ1016">
            <v>0</v>
          </cell>
        </row>
        <row r="1017">
          <cell r="AJ1017">
            <v>0</v>
          </cell>
        </row>
        <row r="1018">
          <cell r="E1018">
            <v>460</v>
          </cell>
          <cell r="F1018" t="str">
            <v>CB-E13/1/6</v>
          </cell>
          <cell r="G1018">
            <v>519262.51</v>
          </cell>
          <cell r="H1018">
            <v>2388986.29</v>
          </cell>
          <cell r="I1018" t="str">
            <v>Road-MN34</v>
          </cell>
          <cell r="J1018">
            <v>30.790000000037253</v>
          </cell>
          <cell r="K1018">
            <v>8.720000000204891</v>
          </cell>
          <cell r="L1018">
            <v>32.000976547690968</v>
          </cell>
          <cell r="M1018" t="str">
            <v>CP-5 401 260</v>
          </cell>
          <cell r="N1018">
            <v>129.58953468823131</v>
          </cell>
          <cell r="O1018">
            <v>161.59051123592229</v>
          </cell>
          <cell r="P1018">
            <v>32.000976547690982</v>
          </cell>
          <cell r="Q1018">
            <v>0</v>
          </cell>
          <cell r="R1018">
            <v>17.66</v>
          </cell>
          <cell r="T1018">
            <v>15.55</v>
          </cell>
          <cell r="V1018">
            <v>18.010000000000002</v>
          </cell>
          <cell r="X1018">
            <v>400</v>
          </cell>
          <cell r="Y1018">
            <v>15.45</v>
          </cell>
          <cell r="Z1018">
            <v>15.55</v>
          </cell>
          <cell r="AA1018">
            <v>17.760000000000002</v>
          </cell>
          <cell r="AB1018">
            <v>18.010000000000002</v>
          </cell>
          <cell r="AD1018" t="str">
            <v>Single</v>
          </cell>
          <cell r="AI1018">
            <v>0</v>
          </cell>
          <cell r="AJ1018">
            <v>0</v>
          </cell>
        </row>
        <row r="1019">
          <cell r="AJ1019">
            <v>0</v>
          </cell>
        </row>
        <row r="1020">
          <cell r="E1020">
            <v>461</v>
          </cell>
          <cell r="F1020" t="str">
            <v>CB-E13/1/7</v>
          </cell>
          <cell r="G1020">
            <v>519279.59</v>
          </cell>
          <cell r="H1020">
            <v>2388991.9700000002</v>
          </cell>
          <cell r="I1020" t="str">
            <v>Road-MN34</v>
          </cell>
          <cell r="J1020">
            <v>17.080000000016298</v>
          </cell>
          <cell r="K1020">
            <v>5.6800000001676381</v>
          </cell>
          <cell r="L1020">
            <v>17.999688886268594</v>
          </cell>
          <cell r="M1020" t="str">
            <v>CP-5 401 260</v>
          </cell>
          <cell r="N1020">
            <v>161.59051123592229</v>
          </cell>
          <cell r="O1020">
            <v>179.59020012219088</v>
          </cell>
          <cell r="P1020">
            <v>17.999688886268586</v>
          </cell>
          <cell r="Q1020">
            <v>0</v>
          </cell>
          <cell r="R1020">
            <v>17.78</v>
          </cell>
          <cell r="T1020">
            <v>15.6</v>
          </cell>
          <cell r="V1020">
            <v>17.79</v>
          </cell>
          <cell r="X1020">
            <v>400</v>
          </cell>
          <cell r="Y1020">
            <v>15.55</v>
          </cell>
          <cell r="Z1020">
            <v>15.6</v>
          </cell>
          <cell r="AA1020">
            <v>18.010000000000002</v>
          </cell>
          <cell r="AB1020">
            <v>17.79</v>
          </cell>
          <cell r="AD1020" t="str">
            <v>Single</v>
          </cell>
          <cell r="AI1020">
            <v>0</v>
          </cell>
          <cell r="AJ1020">
            <v>0</v>
          </cell>
        </row>
        <row r="1021">
          <cell r="AJ1021">
            <v>0</v>
          </cell>
        </row>
        <row r="1022">
          <cell r="E1022">
            <v>462</v>
          </cell>
          <cell r="F1022" t="str">
            <v>CB-E13/1/8</v>
          </cell>
          <cell r="G1022">
            <v>519238.78</v>
          </cell>
          <cell r="H1022">
            <v>2389067.69</v>
          </cell>
          <cell r="I1022" t="str">
            <v>Road-MN34</v>
          </cell>
          <cell r="J1022">
            <v>-40.809999999997672</v>
          </cell>
          <cell r="K1022">
            <v>75.71999999973923</v>
          </cell>
          <cell r="L1022">
            <v>86.017291865998189</v>
          </cell>
          <cell r="M1022" t="str">
            <v>CP-5 401 260</v>
          </cell>
          <cell r="N1022">
            <v>179.59020012219088</v>
          </cell>
          <cell r="O1022">
            <v>265.60749198818905</v>
          </cell>
          <cell r="P1022">
            <v>86.017291865998175</v>
          </cell>
          <cell r="Q1022">
            <v>0</v>
          </cell>
          <cell r="R1022">
            <v>17.899999999999999</v>
          </cell>
          <cell r="T1022">
            <v>15.72</v>
          </cell>
          <cell r="V1022">
            <v>17.739999999999998</v>
          </cell>
          <cell r="X1022">
            <v>400</v>
          </cell>
          <cell r="Y1022">
            <v>15.6</v>
          </cell>
          <cell r="Z1022">
            <v>15.72</v>
          </cell>
          <cell r="AA1022">
            <v>17.79</v>
          </cell>
          <cell r="AB1022">
            <v>17.739999999999998</v>
          </cell>
          <cell r="AD1022" t="str">
            <v>Single</v>
          </cell>
          <cell r="AI1022">
            <v>0</v>
          </cell>
          <cell r="AJ1022">
            <v>0</v>
          </cell>
        </row>
        <row r="1023">
          <cell r="AJ1023">
            <v>0</v>
          </cell>
        </row>
        <row r="1024">
          <cell r="E1024">
            <v>463</v>
          </cell>
          <cell r="F1024" t="str">
            <v>CB-E13/1/9</v>
          </cell>
          <cell r="G1024">
            <v>519339.85</v>
          </cell>
          <cell r="H1024">
            <v>2389012.0099999998</v>
          </cell>
          <cell r="I1024" t="str">
            <v>Road-MN34</v>
          </cell>
          <cell r="J1024">
            <v>101.06999999994878</v>
          </cell>
          <cell r="K1024">
            <v>-55.680000000167638</v>
          </cell>
          <cell r="L1024">
            <v>115.39240572935601</v>
          </cell>
          <cell r="M1024" t="str">
            <v>CP-5 401 260</v>
          </cell>
          <cell r="N1024">
            <v>265.60749198818905</v>
          </cell>
          <cell r="O1024">
            <v>380.99989771754508</v>
          </cell>
          <cell r="P1024">
            <v>115.39240572935603</v>
          </cell>
          <cell r="Q1024">
            <v>0</v>
          </cell>
          <cell r="R1024">
            <v>17.91</v>
          </cell>
          <cell r="T1024">
            <v>15.79</v>
          </cell>
          <cell r="V1024">
            <v>17.77</v>
          </cell>
          <cell r="X1024">
            <v>400</v>
          </cell>
          <cell r="Y1024">
            <v>15.72</v>
          </cell>
          <cell r="Z1024">
            <v>15.79</v>
          </cell>
          <cell r="AA1024">
            <v>17.739999999999998</v>
          </cell>
          <cell r="AB1024">
            <v>17.77</v>
          </cell>
          <cell r="AD1024" t="str">
            <v>Single</v>
          </cell>
          <cell r="AI1024">
            <v>0</v>
          </cell>
          <cell r="AJ1024">
            <v>0</v>
          </cell>
        </row>
        <row r="1025">
          <cell r="AJ1025">
            <v>0</v>
          </cell>
        </row>
        <row r="1026">
          <cell r="E1026">
            <v>464</v>
          </cell>
          <cell r="F1026" t="str">
            <v>CB-E13/1/10</v>
          </cell>
          <cell r="G1026">
            <v>519378.51</v>
          </cell>
          <cell r="H1026">
            <v>2389024.08</v>
          </cell>
          <cell r="I1026" t="str">
            <v>Road-MN34</v>
          </cell>
          <cell r="J1026">
            <v>38.660000000032596</v>
          </cell>
          <cell r="K1026">
            <v>12.070000000298023</v>
          </cell>
          <cell r="L1026">
            <v>40.500376541579399</v>
          </cell>
          <cell r="M1026" t="str">
            <v>CP-5 401 260</v>
          </cell>
          <cell r="N1026">
            <v>380.99989771754508</v>
          </cell>
          <cell r="O1026">
            <v>421.50027425912447</v>
          </cell>
          <cell r="P1026">
            <v>40.500376541579385</v>
          </cell>
          <cell r="Q1026">
            <v>0</v>
          </cell>
          <cell r="R1026">
            <v>17.8</v>
          </cell>
          <cell r="T1026">
            <v>15.91</v>
          </cell>
          <cell r="V1026">
            <v>17.84</v>
          </cell>
          <cell r="X1026">
            <v>400</v>
          </cell>
          <cell r="Y1026">
            <v>15.79</v>
          </cell>
          <cell r="Z1026">
            <v>15.91</v>
          </cell>
          <cell r="AA1026">
            <v>17.77</v>
          </cell>
          <cell r="AB1026">
            <v>17.84</v>
          </cell>
          <cell r="AD1026" t="str">
            <v>Single</v>
          </cell>
          <cell r="AI1026">
            <v>0</v>
          </cell>
          <cell r="AJ1026">
            <v>0</v>
          </cell>
        </row>
        <row r="1027">
          <cell r="AJ1027">
            <v>0</v>
          </cell>
        </row>
        <row r="1028">
          <cell r="E1028">
            <v>465</v>
          </cell>
          <cell r="F1028" t="str">
            <v>CB-E13/1/11</v>
          </cell>
          <cell r="G1028">
            <v>519403.43</v>
          </cell>
          <cell r="H1028">
            <v>2389031.48</v>
          </cell>
          <cell r="I1028" t="str">
            <v>Road-MN34</v>
          </cell>
          <cell r="J1028">
            <v>24.919999999983702</v>
          </cell>
          <cell r="K1028">
            <v>7.3999999999068677</v>
          </cell>
          <cell r="L1028">
            <v>25.995507304105633</v>
          </cell>
          <cell r="M1028" t="str">
            <v>CP-5 401 261</v>
          </cell>
          <cell r="N1028">
            <v>421.50027425912447</v>
          </cell>
          <cell r="O1028">
            <v>447.49578156323008</v>
          </cell>
          <cell r="P1028">
            <v>25.995507304105615</v>
          </cell>
          <cell r="Q1028">
            <v>0</v>
          </cell>
          <cell r="R1028">
            <v>17.73</v>
          </cell>
          <cell r="T1028">
            <v>15.96</v>
          </cell>
          <cell r="V1028">
            <v>17.8</v>
          </cell>
          <cell r="X1028">
            <v>400</v>
          </cell>
          <cell r="Y1028">
            <v>15.91</v>
          </cell>
          <cell r="Z1028">
            <v>15.96</v>
          </cell>
          <cell r="AA1028">
            <v>17.84</v>
          </cell>
          <cell r="AB1028">
            <v>17.8</v>
          </cell>
          <cell r="AD1028" t="str">
            <v>Single</v>
          </cell>
          <cell r="AI1028">
            <v>0</v>
          </cell>
          <cell r="AJ1028">
            <v>0</v>
          </cell>
        </row>
        <row r="1029">
          <cell r="AJ1029">
            <v>0</v>
          </cell>
        </row>
        <row r="1030">
          <cell r="E1030">
            <v>466</v>
          </cell>
          <cell r="F1030" t="str">
            <v>CB-E13/1/12</v>
          </cell>
          <cell r="G1030">
            <v>519420.69</v>
          </cell>
          <cell r="H1030">
            <v>2389036.61</v>
          </cell>
          <cell r="I1030" t="str">
            <v>Road-MN34</v>
          </cell>
          <cell r="J1030">
            <v>17.260000000009313</v>
          </cell>
          <cell r="K1030">
            <v>5.1299999998882413</v>
          </cell>
          <cell r="L1030">
            <v>18.006235031210018</v>
          </cell>
          <cell r="M1030" t="str">
            <v>CP-5 401 261</v>
          </cell>
          <cell r="N1030">
            <v>447.49578156323008</v>
          </cell>
          <cell r="O1030">
            <v>465.50201659444008</v>
          </cell>
          <cell r="P1030">
            <v>18.006235031209997</v>
          </cell>
          <cell r="Q1030">
            <v>0</v>
          </cell>
          <cell r="R1030">
            <v>17.670000000000002</v>
          </cell>
          <cell r="T1030">
            <v>16</v>
          </cell>
          <cell r="V1030">
            <v>17.79</v>
          </cell>
          <cell r="X1030">
            <v>400</v>
          </cell>
          <cell r="Y1030">
            <v>15.96</v>
          </cell>
          <cell r="Z1030">
            <v>16</v>
          </cell>
          <cell r="AA1030">
            <v>17.8</v>
          </cell>
          <cell r="AB1030">
            <v>17.79</v>
          </cell>
          <cell r="AD1030" t="str">
            <v>Single</v>
          </cell>
          <cell r="AI1030">
            <v>0</v>
          </cell>
          <cell r="AJ1030" t="str">
            <v>L</v>
          </cell>
        </row>
        <row r="1031">
          <cell r="AJ1031">
            <v>0</v>
          </cell>
        </row>
        <row r="1032">
          <cell r="N1032">
            <v>465.50201659444008</v>
          </cell>
          <cell r="AJ1032">
            <v>0</v>
          </cell>
        </row>
        <row r="1033">
          <cell r="E1033">
            <v>467</v>
          </cell>
          <cell r="F1033" t="str">
            <v>CB-E13/1/12</v>
          </cell>
          <cell r="G1033">
            <v>519420.69</v>
          </cell>
          <cell r="H1033">
            <v>2389036.61</v>
          </cell>
          <cell r="I1033" t="str">
            <v>Road-MN34</v>
          </cell>
          <cell r="R1033">
            <v>17.670000000000002</v>
          </cell>
          <cell r="T1033">
            <v>16</v>
          </cell>
          <cell r="V1033">
            <v>17.79</v>
          </cell>
          <cell r="AI1033">
            <v>0</v>
          </cell>
          <cell r="AJ1033">
            <v>0</v>
          </cell>
        </row>
        <row r="1034">
          <cell r="AJ1034">
            <v>0</v>
          </cell>
        </row>
        <row r="1035">
          <cell r="E1035">
            <v>468</v>
          </cell>
          <cell r="F1035" t="str">
            <v>CB-E13/1/13</v>
          </cell>
          <cell r="G1035">
            <v>519430.53</v>
          </cell>
          <cell r="H1035">
            <v>2389003.02</v>
          </cell>
          <cell r="I1035" t="str">
            <v>Road-MN42</v>
          </cell>
          <cell r="J1035">
            <v>9.8400000000256114</v>
          </cell>
          <cell r="K1035">
            <v>-33.589999999850988</v>
          </cell>
          <cell r="L1035">
            <v>35.001624247890177</v>
          </cell>
          <cell r="M1035" t="str">
            <v>CP-5 401 261</v>
          </cell>
          <cell r="N1035">
            <v>0</v>
          </cell>
          <cell r="O1035">
            <v>35.001624247890177</v>
          </cell>
          <cell r="P1035">
            <v>35.001624247890177</v>
          </cell>
          <cell r="Q1035">
            <v>0</v>
          </cell>
          <cell r="R1035">
            <v>17.73</v>
          </cell>
          <cell r="T1035">
            <v>16.07</v>
          </cell>
          <cell r="V1035">
            <v>17.77</v>
          </cell>
          <cell r="X1035">
            <v>400</v>
          </cell>
          <cell r="Y1035">
            <v>16</v>
          </cell>
          <cell r="Z1035">
            <v>16.07</v>
          </cell>
          <cell r="AA1035">
            <v>17.79</v>
          </cell>
          <cell r="AB1035">
            <v>17.77</v>
          </cell>
          <cell r="AD1035" t="str">
            <v>Single</v>
          </cell>
          <cell r="AI1035" t="str">
            <v>S</v>
          </cell>
          <cell r="AJ1035">
            <v>0</v>
          </cell>
        </row>
        <row r="1036">
          <cell r="AJ1036">
            <v>0</v>
          </cell>
        </row>
        <row r="1037">
          <cell r="E1037">
            <v>469</v>
          </cell>
          <cell r="F1037" t="str">
            <v>CB-E13/1/14</v>
          </cell>
          <cell r="G1037">
            <v>519440.5</v>
          </cell>
          <cell r="H1037">
            <v>2388969.4700000002</v>
          </cell>
          <cell r="I1037" t="str">
            <v>Road-MN42</v>
          </cell>
          <cell r="J1037">
            <v>9.9699999999720603</v>
          </cell>
          <cell r="K1037">
            <v>-33.549999999813735</v>
          </cell>
          <cell r="L1037">
            <v>35.00004857120836</v>
          </cell>
          <cell r="M1037" t="str">
            <v>CP-5 401 261</v>
          </cell>
          <cell r="N1037">
            <v>35.001624247890177</v>
          </cell>
          <cell r="O1037">
            <v>70.00167281909853</v>
          </cell>
          <cell r="P1037">
            <v>35.000048571208353</v>
          </cell>
          <cell r="Q1037">
            <v>0</v>
          </cell>
          <cell r="R1037">
            <v>17.78</v>
          </cell>
          <cell r="T1037">
            <v>16.14</v>
          </cell>
          <cell r="V1037">
            <v>17.78</v>
          </cell>
          <cell r="X1037">
            <v>400</v>
          </cell>
          <cell r="Y1037">
            <v>16.07</v>
          </cell>
          <cell r="Z1037">
            <v>16.14</v>
          </cell>
          <cell r="AA1037">
            <v>17.77</v>
          </cell>
          <cell r="AB1037">
            <v>17.78</v>
          </cell>
          <cell r="AD1037" t="str">
            <v>Single</v>
          </cell>
          <cell r="AI1037">
            <v>0</v>
          </cell>
          <cell r="AJ1037" t="str">
            <v>L</v>
          </cell>
        </row>
        <row r="1038">
          <cell r="AJ1038">
            <v>0</v>
          </cell>
        </row>
        <row r="1039">
          <cell r="N1039">
            <v>70.00167281909853</v>
          </cell>
          <cell r="AJ1039">
            <v>0</v>
          </cell>
        </row>
        <row r="1040">
          <cell r="E1040">
            <v>470</v>
          </cell>
          <cell r="F1040" t="str">
            <v>CB-E13/1/12</v>
          </cell>
          <cell r="G1040">
            <v>519420.69</v>
          </cell>
          <cell r="H1040">
            <v>2389036.61</v>
          </cell>
          <cell r="I1040" t="str">
            <v>Road-MN34</v>
          </cell>
          <cell r="R1040">
            <v>17.670000000000002</v>
          </cell>
          <cell r="T1040">
            <v>16</v>
          </cell>
          <cell r="V1040">
            <v>17.79</v>
          </cell>
          <cell r="AI1040">
            <v>0</v>
          </cell>
          <cell r="AJ1040">
            <v>0</v>
          </cell>
        </row>
        <row r="1041">
          <cell r="AJ1041">
            <v>0</v>
          </cell>
        </row>
        <row r="1042">
          <cell r="E1042">
            <v>471</v>
          </cell>
          <cell r="F1042" t="str">
            <v>CB-E13/1/12/1</v>
          </cell>
          <cell r="G1042">
            <v>519410.24</v>
          </cell>
          <cell r="H1042">
            <v>2389070.0099999998</v>
          </cell>
          <cell r="I1042" t="str">
            <v>Road-MN42</v>
          </cell>
          <cell r="J1042">
            <v>-10.450000000011642</v>
          </cell>
          <cell r="K1042">
            <v>33.399999999906868</v>
          </cell>
          <cell r="L1042">
            <v>34.996606978306083</v>
          </cell>
          <cell r="M1042" t="str">
            <v>CP-5 401 261</v>
          </cell>
          <cell r="N1042">
            <v>0</v>
          </cell>
          <cell r="O1042">
            <v>34.996606978306083</v>
          </cell>
          <cell r="P1042">
            <v>34.996606978306083</v>
          </cell>
          <cell r="Q1042">
            <v>0</v>
          </cell>
          <cell r="R1042">
            <v>17.739999999999998</v>
          </cell>
          <cell r="T1042">
            <v>16.11</v>
          </cell>
          <cell r="V1042">
            <v>17.77</v>
          </cell>
          <cell r="X1042">
            <v>400</v>
          </cell>
          <cell r="Y1042">
            <v>16</v>
          </cell>
          <cell r="Z1042">
            <v>16.11</v>
          </cell>
          <cell r="AA1042">
            <v>17.79</v>
          </cell>
          <cell r="AB1042">
            <v>17.77</v>
          </cell>
          <cell r="AD1042" t="str">
            <v>Single</v>
          </cell>
          <cell r="AI1042" t="str">
            <v>S</v>
          </cell>
          <cell r="AJ1042" t="str">
            <v>L</v>
          </cell>
        </row>
        <row r="1043">
          <cell r="AJ1043">
            <v>0</v>
          </cell>
        </row>
        <row r="1044">
          <cell r="N1044">
            <v>34.996606978306083</v>
          </cell>
          <cell r="AJ1044">
            <v>0</v>
          </cell>
        </row>
        <row r="1045">
          <cell r="E1045">
            <v>472</v>
          </cell>
          <cell r="F1045" t="str">
            <v>CB-E13/1/12/1</v>
          </cell>
          <cell r="G1045">
            <v>519410.24</v>
          </cell>
          <cell r="H1045">
            <v>2389070.0099999998</v>
          </cell>
          <cell r="I1045" t="str">
            <v>Road-MN42</v>
          </cell>
          <cell r="R1045">
            <v>17.739999999999998</v>
          </cell>
          <cell r="T1045">
            <v>16.11</v>
          </cell>
          <cell r="V1045">
            <v>17.77</v>
          </cell>
          <cell r="AI1045">
            <v>0</v>
          </cell>
          <cell r="AJ1045">
            <v>0</v>
          </cell>
        </row>
        <row r="1046">
          <cell r="AJ1046">
            <v>0</v>
          </cell>
        </row>
        <row r="1047">
          <cell r="E1047">
            <v>473</v>
          </cell>
          <cell r="F1047" t="str">
            <v>CB-E13/1/12/2</v>
          </cell>
          <cell r="G1047">
            <v>519393.89</v>
          </cell>
          <cell r="H1047">
            <v>2389077.16</v>
          </cell>
          <cell r="I1047" t="str">
            <v>Road-MN42</v>
          </cell>
          <cell r="J1047">
            <v>-16.349999999976717</v>
          </cell>
          <cell r="K1047">
            <v>7.150000000372529</v>
          </cell>
          <cell r="L1047">
            <v>17.845027318683652</v>
          </cell>
          <cell r="M1047" t="str">
            <v>CP-5 401 261</v>
          </cell>
          <cell r="N1047">
            <v>0</v>
          </cell>
          <cell r="O1047">
            <v>17.845027318683652</v>
          </cell>
          <cell r="P1047">
            <v>17.845027318683652</v>
          </cell>
          <cell r="Q1047">
            <v>0</v>
          </cell>
          <cell r="R1047">
            <v>17.79</v>
          </cell>
          <cell r="T1047">
            <v>16.16</v>
          </cell>
          <cell r="V1047">
            <v>17.79</v>
          </cell>
          <cell r="X1047">
            <v>400</v>
          </cell>
          <cell r="Y1047">
            <v>16.11</v>
          </cell>
          <cell r="Z1047">
            <v>16.16</v>
          </cell>
          <cell r="AA1047">
            <v>17.77</v>
          </cell>
          <cell r="AB1047">
            <v>17.79</v>
          </cell>
          <cell r="AD1047" t="str">
            <v>Single</v>
          </cell>
          <cell r="AI1047" t="str">
            <v>S</v>
          </cell>
          <cell r="AJ1047" t="str">
            <v>L</v>
          </cell>
        </row>
        <row r="1048">
          <cell r="AJ1048">
            <v>0</v>
          </cell>
        </row>
        <row r="1049">
          <cell r="N1049">
            <v>17.845027318683652</v>
          </cell>
          <cell r="AJ1049">
            <v>0</v>
          </cell>
        </row>
        <row r="1050">
          <cell r="E1050">
            <v>474</v>
          </cell>
          <cell r="F1050" t="str">
            <v>CB-E13/1/12/1</v>
          </cell>
          <cell r="G1050">
            <v>519410.24</v>
          </cell>
          <cell r="H1050">
            <v>2389070.0099999998</v>
          </cell>
          <cell r="I1050" t="str">
            <v>Road-MN42</v>
          </cell>
          <cell r="R1050">
            <v>17.739999999999998</v>
          </cell>
          <cell r="T1050">
            <v>16.11</v>
          </cell>
          <cell r="V1050">
            <v>17.77</v>
          </cell>
          <cell r="AI1050">
            <v>0</v>
          </cell>
          <cell r="AJ1050">
            <v>0</v>
          </cell>
        </row>
        <row r="1051">
          <cell r="AJ1051">
            <v>0</v>
          </cell>
        </row>
        <row r="1052">
          <cell r="E1052">
            <v>475</v>
          </cell>
          <cell r="F1052" t="str">
            <v>CB-E13/1/12/3</v>
          </cell>
          <cell r="G1052">
            <v>519418.13</v>
          </cell>
          <cell r="H1052">
            <v>2389082.7599999998</v>
          </cell>
          <cell r="I1052" t="str">
            <v>Road-MN42</v>
          </cell>
          <cell r="J1052">
            <v>7.8900000000139698</v>
          </cell>
          <cell r="K1052">
            <v>12.75</v>
          </cell>
          <cell r="L1052">
            <v>14.993818726402573</v>
          </cell>
          <cell r="M1052" t="str">
            <v>CP-5 401 261</v>
          </cell>
          <cell r="N1052">
            <v>0</v>
          </cell>
          <cell r="O1052">
            <v>14.993818726402573</v>
          </cell>
          <cell r="P1052">
            <v>14.993818726402573</v>
          </cell>
          <cell r="Q1052">
            <v>0</v>
          </cell>
          <cell r="R1052">
            <v>17.75</v>
          </cell>
          <cell r="T1052">
            <v>16.16</v>
          </cell>
          <cell r="V1052">
            <v>17.77</v>
          </cell>
          <cell r="X1052">
            <v>400</v>
          </cell>
          <cell r="Y1052">
            <v>16.11</v>
          </cell>
          <cell r="Z1052">
            <v>16.16</v>
          </cell>
          <cell r="AA1052">
            <v>17.77</v>
          </cell>
          <cell r="AB1052">
            <v>17.77</v>
          </cell>
          <cell r="AD1052" t="str">
            <v>Single</v>
          </cell>
          <cell r="AI1052" t="str">
            <v>S</v>
          </cell>
          <cell r="AJ1052" t="str">
            <v>L</v>
          </cell>
        </row>
        <row r="1053">
          <cell r="AJ1053">
            <v>0</v>
          </cell>
        </row>
        <row r="1054">
          <cell r="N1054">
            <v>14.993818726402573</v>
          </cell>
          <cell r="AJ1054">
            <v>0</v>
          </cell>
        </row>
        <row r="1055">
          <cell r="E1055">
            <v>476</v>
          </cell>
          <cell r="F1055" t="str">
            <v>CB-E13/1/13</v>
          </cell>
          <cell r="G1055">
            <v>519430.53</v>
          </cell>
          <cell r="H1055">
            <v>2389003.02</v>
          </cell>
          <cell r="I1055" t="str">
            <v>Road-MN42</v>
          </cell>
          <cell r="R1055">
            <v>17.73</v>
          </cell>
          <cell r="T1055">
            <v>16.07</v>
          </cell>
          <cell r="V1055">
            <v>17.77</v>
          </cell>
          <cell r="AI1055">
            <v>0</v>
          </cell>
          <cell r="AJ1055">
            <v>0</v>
          </cell>
        </row>
        <row r="1056">
          <cell r="AJ1056">
            <v>0</v>
          </cell>
        </row>
        <row r="1057">
          <cell r="E1057">
            <v>477</v>
          </cell>
          <cell r="F1057" t="str">
            <v>CB-E13/1/13/1</v>
          </cell>
          <cell r="G1057">
            <v>519470.7</v>
          </cell>
          <cell r="H1057">
            <v>2389023.3199999998</v>
          </cell>
          <cell r="I1057" t="str">
            <v>Road-MN35</v>
          </cell>
          <cell r="J1057">
            <v>40.169999999983702</v>
          </cell>
          <cell r="K1057">
            <v>20.299999999813735</v>
          </cell>
          <cell r="L1057">
            <v>45.007987068865106</v>
          </cell>
          <cell r="M1057" t="str">
            <v>CP-5 401 261</v>
          </cell>
          <cell r="N1057">
            <v>0</v>
          </cell>
          <cell r="O1057">
            <v>45.007987068865106</v>
          </cell>
          <cell r="P1057">
            <v>45.007987068865106</v>
          </cell>
          <cell r="Q1057">
            <v>0</v>
          </cell>
          <cell r="R1057">
            <v>18.03</v>
          </cell>
          <cell r="T1057">
            <v>16.21</v>
          </cell>
          <cell r="V1057">
            <v>18.100000000000001</v>
          </cell>
          <cell r="X1057">
            <v>400</v>
          </cell>
          <cell r="Y1057">
            <v>16.07</v>
          </cell>
          <cell r="Z1057">
            <v>16.21</v>
          </cell>
          <cell r="AA1057">
            <v>17.77</v>
          </cell>
          <cell r="AB1057">
            <v>18.100000000000001</v>
          </cell>
          <cell r="AD1057" t="str">
            <v>Single</v>
          </cell>
          <cell r="AI1057" t="str">
            <v>S</v>
          </cell>
          <cell r="AJ1057">
            <v>0</v>
          </cell>
        </row>
        <row r="1058">
          <cell r="AJ1058">
            <v>0</v>
          </cell>
        </row>
        <row r="1059">
          <cell r="E1059">
            <v>478</v>
          </cell>
          <cell r="F1059" t="str">
            <v>CB-E13/1/13/2</v>
          </cell>
          <cell r="G1059">
            <v>519510.88</v>
          </cell>
          <cell r="H1059">
            <v>2389043.59</v>
          </cell>
          <cell r="I1059" t="str">
            <v>Road-MN35</v>
          </cell>
          <cell r="J1059">
            <v>40.179999999993015</v>
          </cell>
          <cell r="K1059">
            <v>20.270000000018626</v>
          </cell>
          <cell r="L1059">
            <v>45.003392094376551</v>
          </cell>
          <cell r="M1059" t="str">
            <v>CP-5 401 261</v>
          </cell>
          <cell r="N1059">
            <v>45.007987068865106</v>
          </cell>
          <cell r="O1059">
            <v>90.011379163241656</v>
          </cell>
          <cell r="P1059">
            <v>45.003392094376551</v>
          </cell>
          <cell r="Q1059">
            <v>0</v>
          </cell>
          <cell r="R1059">
            <v>18.25</v>
          </cell>
          <cell r="T1059">
            <v>16.53</v>
          </cell>
          <cell r="V1059">
            <v>18.3</v>
          </cell>
          <cell r="X1059">
            <v>400</v>
          </cell>
          <cell r="Y1059">
            <v>16.21</v>
          </cell>
          <cell r="Z1059">
            <v>16.53</v>
          </cell>
          <cell r="AA1059">
            <v>18.100000000000001</v>
          </cell>
          <cell r="AB1059">
            <v>18.3</v>
          </cell>
          <cell r="AD1059" t="str">
            <v>Single</v>
          </cell>
          <cell r="AI1059">
            <v>0</v>
          </cell>
          <cell r="AJ1059" t="str">
            <v>L</v>
          </cell>
        </row>
        <row r="1060">
          <cell r="AJ1060">
            <v>0</v>
          </cell>
        </row>
        <row r="1061">
          <cell r="N1061">
            <v>90.011379163241656</v>
          </cell>
          <cell r="AJ1061">
            <v>0</v>
          </cell>
        </row>
        <row r="1062">
          <cell r="E1062">
            <v>479</v>
          </cell>
          <cell r="F1062" t="str">
            <v>MH-E13/5</v>
          </cell>
          <cell r="G1062">
            <v>519528.61</v>
          </cell>
          <cell r="H1062">
            <v>2389202.0299999998</v>
          </cell>
          <cell r="I1062" t="str">
            <v>30 Road</v>
          </cell>
          <cell r="M1062" t="str">
            <v>CP-5 401 215</v>
          </cell>
          <cell r="R1062">
            <v>18.29</v>
          </cell>
          <cell r="T1062">
            <v>16.47</v>
          </cell>
          <cell r="V1062">
            <v>18.48</v>
          </cell>
          <cell r="AI1062">
            <v>0</v>
          </cell>
          <cell r="AJ1062">
            <v>0</v>
          </cell>
        </row>
        <row r="1063">
          <cell r="AJ1063">
            <v>0</v>
          </cell>
        </row>
        <row r="1064">
          <cell r="E1064">
            <v>480</v>
          </cell>
          <cell r="F1064" t="str">
            <v>CB-E13/5/1</v>
          </cell>
          <cell r="G1064">
            <v>519544.29</v>
          </cell>
          <cell r="H1064">
            <v>2389179.8199999998</v>
          </cell>
          <cell r="I1064" t="str">
            <v>Road-MN37</v>
          </cell>
          <cell r="J1064">
            <v>15.679999999993015</v>
          </cell>
          <cell r="K1064">
            <v>-22.209999999962747</v>
          </cell>
          <cell r="L1064">
            <v>27.187248849380222</v>
          </cell>
          <cell r="M1064" t="str">
            <v>CP-5 401 262</v>
          </cell>
          <cell r="N1064">
            <v>0</v>
          </cell>
          <cell r="O1064">
            <v>27.187248849380222</v>
          </cell>
          <cell r="P1064">
            <v>27.187248849380222</v>
          </cell>
          <cell r="Q1064">
            <v>0</v>
          </cell>
          <cell r="R1064">
            <v>18.34</v>
          </cell>
          <cell r="T1064">
            <v>16.52</v>
          </cell>
          <cell r="V1064">
            <v>18.649999999999999</v>
          </cell>
          <cell r="X1064">
            <v>400</v>
          </cell>
          <cell r="Y1064">
            <v>16.47</v>
          </cell>
          <cell r="Z1064">
            <v>16.52</v>
          </cell>
          <cell r="AA1064">
            <v>18.48</v>
          </cell>
          <cell r="AB1064">
            <v>18.649999999999999</v>
          </cell>
          <cell r="AD1064" t="str">
            <v>Single</v>
          </cell>
          <cell r="AI1064" t="str">
            <v>S</v>
          </cell>
          <cell r="AJ1064">
            <v>0</v>
          </cell>
        </row>
        <row r="1065">
          <cell r="AJ1065">
            <v>0</v>
          </cell>
        </row>
        <row r="1066">
          <cell r="E1066">
            <v>481</v>
          </cell>
          <cell r="F1066" t="str">
            <v>CB-E13/5/2</v>
          </cell>
          <cell r="G1066">
            <v>519563.32</v>
          </cell>
          <cell r="H1066">
            <v>2389152.87</v>
          </cell>
          <cell r="I1066" t="str">
            <v>Road-MN37</v>
          </cell>
          <cell r="J1066">
            <v>19.03000000002794</v>
          </cell>
          <cell r="K1066">
            <v>-26.949999999720603</v>
          </cell>
          <cell r="L1066">
            <v>32.991565588586482</v>
          </cell>
          <cell r="M1066" t="str">
            <v>CP-5 401 262</v>
          </cell>
          <cell r="N1066">
            <v>27.187248849380222</v>
          </cell>
          <cell r="O1066">
            <v>60.178814437966707</v>
          </cell>
          <cell r="P1066">
            <v>32.991565588586482</v>
          </cell>
          <cell r="Q1066">
            <v>0</v>
          </cell>
          <cell r="R1066">
            <v>18.54</v>
          </cell>
          <cell r="T1066">
            <v>16.579999999999998</v>
          </cell>
          <cell r="V1066">
            <v>18.579999999999998</v>
          </cell>
          <cell r="X1066">
            <v>400</v>
          </cell>
          <cell r="Y1066">
            <v>16.52</v>
          </cell>
          <cell r="Z1066">
            <v>16.579999999999998</v>
          </cell>
          <cell r="AA1066">
            <v>18.649999999999999</v>
          </cell>
          <cell r="AB1066">
            <v>18.579999999999998</v>
          </cell>
          <cell r="AD1066" t="str">
            <v>Single</v>
          </cell>
          <cell r="AI1066">
            <v>0</v>
          </cell>
          <cell r="AJ1066">
            <v>0</v>
          </cell>
        </row>
        <row r="1067">
          <cell r="AJ1067">
            <v>0</v>
          </cell>
        </row>
        <row r="1068">
          <cell r="E1068">
            <v>482</v>
          </cell>
          <cell r="F1068" t="str">
            <v>CB-E13/5/3</v>
          </cell>
          <cell r="G1068">
            <v>519581.81</v>
          </cell>
          <cell r="H1068">
            <v>2389129.2400000002</v>
          </cell>
          <cell r="I1068" t="str">
            <v>Road-MN37</v>
          </cell>
          <cell r="J1068">
            <v>18.489999999990687</v>
          </cell>
          <cell r="K1068">
            <v>-23.629999999888241</v>
          </cell>
          <cell r="L1068">
            <v>30.004283027500822</v>
          </cell>
          <cell r="M1068" t="str">
            <v>CP-5 401 262</v>
          </cell>
          <cell r="N1068">
            <v>60.178814437966707</v>
          </cell>
          <cell r="O1068">
            <v>90.183097465467526</v>
          </cell>
          <cell r="P1068">
            <v>30.004283027500819</v>
          </cell>
          <cell r="Q1068">
            <v>0</v>
          </cell>
          <cell r="R1068">
            <v>18.71</v>
          </cell>
          <cell r="T1068">
            <v>16.64</v>
          </cell>
          <cell r="V1068">
            <v>18.71</v>
          </cell>
          <cell r="X1068">
            <v>400</v>
          </cell>
          <cell r="Y1068">
            <v>16.579999999999998</v>
          </cell>
          <cell r="Z1068">
            <v>16.64</v>
          </cell>
          <cell r="AA1068">
            <v>18.579999999999998</v>
          </cell>
          <cell r="AB1068">
            <v>18.71</v>
          </cell>
          <cell r="AD1068" t="str">
            <v>Single</v>
          </cell>
          <cell r="AI1068">
            <v>0</v>
          </cell>
          <cell r="AJ1068">
            <v>0</v>
          </cell>
        </row>
        <row r="1069">
          <cell r="AJ1069">
            <v>0</v>
          </cell>
        </row>
        <row r="1070">
          <cell r="E1070">
            <v>483</v>
          </cell>
          <cell r="F1070" t="str">
            <v>CB-E13/5/4</v>
          </cell>
          <cell r="G1070">
            <v>519604.92</v>
          </cell>
          <cell r="H1070">
            <v>2389102.96</v>
          </cell>
          <cell r="I1070" t="str">
            <v>Road-MN37</v>
          </cell>
          <cell r="J1070">
            <v>23.10999999998603</v>
          </cell>
          <cell r="K1070">
            <v>-26.28000000026077</v>
          </cell>
          <cell r="L1070">
            <v>34.995864041527255</v>
          </cell>
          <cell r="M1070" t="str">
            <v>CP-5 401 262</v>
          </cell>
          <cell r="N1070">
            <v>90.183097465467526</v>
          </cell>
          <cell r="O1070">
            <v>125.17896150699478</v>
          </cell>
          <cell r="P1070">
            <v>34.995864041527255</v>
          </cell>
          <cell r="Q1070">
            <v>0</v>
          </cell>
          <cell r="R1070">
            <v>18.920000000000002</v>
          </cell>
          <cell r="T1070">
            <v>16.71</v>
          </cell>
          <cell r="V1070">
            <v>18.899999999999999</v>
          </cell>
          <cell r="X1070">
            <v>400</v>
          </cell>
          <cell r="Y1070">
            <v>16.64</v>
          </cell>
          <cell r="Z1070">
            <v>16.71</v>
          </cell>
          <cell r="AA1070">
            <v>18.71</v>
          </cell>
          <cell r="AB1070">
            <v>18.899999999999999</v>
          </cell>
          <cell r="AD1070" t="str">
            <v>Single</v>
          </cell>
          <cell r="AI1070">
            <v>0</v>
          </cell>
          <cell r="AJ1070" t="str">
            <v>L</v>
          </cell>
        </row>
        <row r="1071">
          <cell r="AJ1071">
            <v>0</v>
          </cell>
        </row>
        <row r="1072">
          <cell r="N1072">
            <v>125.17896150699478</v>
          </cell>
          <cell r="AJ1072">
            <v>0</v>
          </cell>
        </row>
        <row r="1073">
          <cell r="E1073">
            <v>484</v>
          </cell>
          <cell r="F1073" t="str">
            <v>CB-E13/5/4</v>
          </cell>
          <cell r="G1073">
            <v>519604.92</v>
          </cell>
          <cell r="H1073">
            <v>2389102.96</v>
          </cell>
          <cell r="I1073" t="str">
            <v>Road-MN37</v>
          </cell>
          <cell r="R1073">
            <v>18.920000000000002</v>
          </cell>
          <cell r="T1073">
            <v>16.71</v>
          </cell>
          <cell r="V1073">
            <v>18.899999999999999</v>
          </cell>
          <cell r="AI1073">
            <v>0</v>
          </cell>
          <cell r="AJ1073">
            <v>0</v>
          </cell>
        </row>
        <row r="1074">
          <cell r="AJ1074">
            <v>0</v>
          </cell>
        </row>
        <row r="1075">
          <cell r="E1075">
            <v>485</v>
          </cell>
          <cell r="F1075" t="str">
            <v>CB-E13/5/5</v>
          </cell>
          <cell r="G1075">
            <v>519590.96</v>
          </cell>
          <cell r="H1075">
            <v>2389093.27</v>
          </cell>
          <cell r="I1075" t="str">
            <v>Road-MN35</v>
          </cell>
          <cell r="J1075">
            <v>-13.959999999962747</v>
          </cell>
          <cell r="K1075">
            <v>-9.6899999999441206</v>
          </cell>
          <cell r="L1075">
            <v>16.993460506850184</v>
          </cell>
          <cell r="M1075" t="str">
            <v>CP-5 401 262</v>
          </cell>
          <cell r="N1075">
            <v>0</v>
          </cell>
          <cell r="O1075">
            <v>16.993460506850184</v>
          </cell>
          <cell r="P1075">
            <v>16.993460506850184</v>
          </cell>
          <cell r="Q1075">
            <v>0</v>
          </cell>
          <cell r="R1075">
            <v>18.84</v>
          </cell>
          <cell r="T1075">
            <v>16.75</v>
          </cell>
          <cell r="V1075">
            <v>18.82</v>
          </cell>
          <cell r="X1075">
            <v>400</v>
          </cell>
          <cell r="Y1075">
            <v>16.71</v>
          </cell>
          <cell r="Z1075">
            <v>16.75</v>
          </cell>
          <cell r="AA1075">
            <v>18.899999999999999</v>
          </cell>
          <cell r="AB1075">
            <v>18.82</v>
          </cell>
          <cell r="AD1075" t="str">
            <v>Single</v>
          </cell>
          <cell r="AI1075" t="str">
            <v>S</v>
          </cell>
          <cell r="AJ1075">
            <v>0</v>
          </cell>
        </row>
        <row r="1076">
          <cell r="AJ1076">
            <v>0</v>
          </cell>
        </row>
        <row r="1077">
          <cell r="E1077">
            <v>486</v>
          </cell>
          <cell r="F1077" t="str">
            <v>CB-E13/5/5/1</v>
          </cell>
          <cell r="G1077">
            <v>519553.61</v>
          </cell>
          <cell r="H1077">
            <v>2389068.1800000002</v>
          </cell>
          <cell r="I1077" t="str">
            <v>Road-MN35</v>
          </cell>
          <cell r="J1077">
            <v>-37.350000000034925</v>
          </cell>
          <cell r="K1077">
            <v>-25.089999999850988</v>
          </cell>
          <cell r="L1077">
            <v>44.994784142110646</v>
          </cell>
          <cell r="M1077" t="str">
            <v>CP-5 401 262</v>
          </cell>
          <cell r="N1077">
            <v>16.993460506850184</v>
          </cell>
          <cell r="O1077">
            <v>61.98824464896083</v>
          </cell>
          <cell r="P1077">
            <v>44.994784142110646</v>
          </cell>
          <cell r="Q1077">
            <v>0</v>
          </cell>
          <cell r="R1077">
            <v>18.559999999999999</v>
          </cell>
          <cell r="T1077">
            <v>16.84</v>
          </cell>
          <cell r="V1077">
            <v>18.670000000000002</v>
          </cell>
          <cell r="X1077">
            <v>400</v>
          </cell>
          <cell r="Y1077">
            <v>16.75</v>
          </cell>
          <cell r="Z1077">
            <v>16.84</v>
          </cell>
          <cell r="AA1077">
            <v>18.82</v>
          </cell>
          <cell r="AB1077">
            <v>18.670000000000002</v>
          </cell>
          <cell r="AD1077" t="str">
            <v>Single</v>
          </cell>
          <cell r="AI1077">
            <v>0</v>
          </cell>
          <cell r="AJ1077" t="str">
            <v>L</v>
          </cell>
        </row>
        <row r="1078">
          <cell r="AJ1078">
            <v>0</v>
          </cell>
        </row>
        <row r="1079">
          <cell r="N1079">
            <v>61.98824464896083</v>
          </cell>
          <cell r="AJ1079">
            <v>0</v>
          </cell>
        </row>
        <row r="1080">
          <cell r="E1080">
            <v>487</v>
          </cell>
          <cell r="F1080" t="str">
            <v>CB-E13/5/4</v>
          </cell>
          <cell r="G1080">
            <v>519604.92</v>
          </cell>
          <cell r="H1080">
            <v>2389102.96</v>
          </cell>
          <cell r="I1080" t="str">
            <v>Road-MN37</v>
          </cell>
          <cell r="R1080">
            <v>18.920000000000002</v>
          </cell>
          <cell r="T1080">
            <v>16.71</v>
          </cell>
          <cell r="V1080">
            <v>18.899999999999999</v>
          </cell>
          <cell r="AI1080">
            <v>0</v>
          </cell>
          <cell r="AJ1080">
            <v>0</v>
          </cell>
        </row>
        <row r="1081">
          <cell r="AJ1081">
            <v>0</v>
          </cell>
        </row>
        <row r="1082">
          <cell r="E1082">
            <v>488</v>
          </cell>
          <cell r="F1082" t="str">
            <v>CB-E13/5/4/1</v>
          </cell>
          <cell r="G1082">
            <v>519634.01</v>
          </cell>
          <cell r="H1082">
            <v>2389122.4300000002</v>
          </cell>
          <cell r="I1082" t="str">
            <v>Road-MN35</v>
          </cell>
          <cell r="J1082">
            <v>29.090000000025611</v>
          </cell>
          <cell r="K1082">
            <v>19.470000000204891</v>
          </cell>
          <cell r="L1082">
            <v>35.00441400751437</v>
          </cell>
          <cell r="M1082" t="str">
            <v>CP-5 401 262</v>
          </cell>
          <cell r="N1082">
            <v>0</v>
          </cell>
          <cell r="O1082">
            <v>35.00441400751437</v>
          </cell>
          <cell r="P1082">
            <v>35.00441400751437</v>
          </cell>
          <cell r="Q1082">
            <v>0</v>
          </cell>
          <cell r="R1082">
            <v>18.96</v>
          </cell>
          <cell r="T1082">
            <v>16.82</v>
          </cell>
          <cell r="V1082">
            <v>18.899999999999999</v>
          </cell>
          <cell r="X1082">
            <v>400</v>
          </cell>
          <cell r="Y1082">
            <v>16.71</v>
          </cell>
          <cell r="Z1082">
            <v>16.82</v>
          </cell>
          <cell r="AA1082">
            <v>18.899999999999999</v>
          </cell>
          <cell r="AB1082">
            <v>18.899999999999999</v>
          </cell>
          <cell r="AD1082" t="str">
            <v>Single</v>
          </cell>
          <cell r="AI1082" t="str">
            <v>S</v>
          </cell>
          <cell r="AJ1082">
            <v>0</v>
          </cell>
        </row>
        <row r="1083">
          <cell r="AJ1083">
            <v>0</v>
          </cell>
        </row>
        <row r="1084">
          <cell r="E1084">
            <v>489</v>
          </cell>
          <cell r="F1084" t="str">
            <v>CB-E13/5/4/2</v>
          </cell>
          <cell r="G1084">
            <v>519670.97</v>
          </cell>
          <cell r="H1084">
            <v>2389148.11</v>
          </cell>
          <cell r="I1084" t="str">
            <v>Road-MN35</v>
          </cell>
          <cell r="J1084">
            <v>36.959999999962747</v>
          </cell>
          <cell r="K1084">
            <v>25.679999999701977</v>
          </cell>
          <cell r="L1084">
            <v>45.005599651398271</v>
          </cell>
          <cell r="M1084" t="str">
            <v>CP-5 401 262</v>
          </cell>
          <cell r="N1084">
            <v>35.00441400751437</v>
          </cell>
          <cell r="O1084">
            <v>80.010013658912641</v>
          </cell>
          <cell r="P1084">
            <v>45.005599651398271</v>
          </cell>
          <cell r="Q1084">
            <v>0</v>
          </cell>
          <cell r="R1084">
            <v>18.8</v>
          </cell>
          <cell r="T1084">
            <v>16.940000000000001</v>
          </cell>
          <cell r="V1084">
            <v>18.8</v>
          </cell>
          <cell r="X1084">
            <v>400</v>
          </cell>
          <cell r="Y1084">
            <v>16.82</v>
          </cell>
          <cell r="Z1084">
            <v>16.940000000000001</v>
          </cell>
          <cell r="AA1084">
            <v>18.899999999999999</v>
          </cell>
          <cell r="AB1084">
            <v>18.8</v>
          </cell>
          <cell r="AD1084" t="str">
            <v>Single</v>
          </cell>
          <cell r="AI1084">
            <v>0</v>
          </cell>
          <cell r="AJ1084" t="str">
            <v>L</v>
          </cell>
        </row>
        <row r="1085">
          <cell r="AJ1085">
            <v>0</v>
          </cell>
        </row>
        <row r="1086">
          <cell r="N1086">
            <v>80.010013658912641</v>
          </cell>
          <cell r="AJ1086">
            <v>0</v>
          </cell>
        </row>
        <row r="1087">
          <cell r="E1087">
            <v>490</v>
          </cell>
          <cell r="F1087" t="str">
            <v>CB-E13/5/5</v>
          </cell>
          <cell r="G1087">
            <v>519590.96</v>
          </cell>
          <cell r="H1087">
            <v>2389093.27</v>
          </cell>
          <cell r="I1087" t="str">
            <v>Road-MN35</v>
          </cell>
          <cell r="R1087">
            <v>18.84</v>
          </cell>
          <cell r="T1087">
            <v>16.75</v>
          </cell>
          <cell r="V1087">
            <v>18.82</v>
          </cell>
          <cell r="AI1087">
            <v>0</v>
          </cell>
          <cell r="AJ1087">
            <v>0</v>
          </cell>
        </row>
        <row r="1088">
          <cell r="AJ1088">
            <v>0</v>
          </cell>
        </row>
        <row r="1089">
          <cell r="E1089">
            <v>491</v>
          </cell>
          <cell r="F1089" t="str">
            <v>CB-E13/5/6</v>
          </cell>
          <cell r="G1089">
            <v>519614.55</v>
          </cell>
          <cell r="H1089">
            <v>2389070.19</v>
          </cell>
          <cell r="I1089" t="str">
            <v>Road-MN36</v>
          </cell>
          <cell r="J1089">
            <v>23.589999999967404</v>
          </cell>
          <cell r="K1089">
            <v>-23.080000000074506</v>
          </cell>
          <cell r="L1089">
            <v>33.002643833515847</v>
          </cell>
          <cell r="M1089" t="str">
            <v>CP-5 401 263</v>
          </cell>
          <cell r="N1089">
            <v>0</v>
          </cell>
          <cell r="O1089">
            <v>33.002643833515847</v>
          </cell>
          <cell r="P1089">
            <v>33.002643833515847</v>
          </cell>
          <cell r="Q1089">
            <v>0</v>
          </cell>
          <cell r="R1089">
            <v>18.82</v>
          </cell>
          <cell r="T1089">
            <v>16.82</v>
          </cell>
          <cell r="V1089">
            <v>18.93</v>
          </cell>
          <cell r="X1089">
            <v>400</v>
          </cell>
          <cell r="Y1089">
            <v>16.75</v>
          </cell>
          <cell r="Z1089">
            <v>16.82</v>
          </cell>
          <cell r="AA1089">
            <v>18.82</v>
          </cell>
          <cell r="AB1089">
            <v>18.93</v>
          </cell>
          <cell r="AD1089" t="str">
            <v>Single</v>
          </cell>
          <cell r="AI1089" t="str">
            <v>S</v>
          </cell>
          <cell r="AJ1089">
            <v>0</v>
          </cell>
        </row>
        <row r="1090">
          <cell r="AJ1090">
            <v>0</v>
          </cell>
        </row>
        <row r="1091">
          <cell r="E1091">
            <v>492</v>
          </cell>
          <cell r="F1091" t="str">
            <v>CB-E13/5/7</v>
          </cell>
          <cell r="G1091">
            <v>519632.71</v>
          </cell>
          <cell r="H1091">
            <v>2389053.0099999998</v>
          </cell>
          <cell r="I1091" t="str">
            <v>Road-MN36</v>
          </cell>
          <cell r="J1091">
            <v>18.160000000032596</v>
          </cell>
          <cell r="K1091">
            <v>-17.180000000167638</v>
          </cell>
          <cell r="L1091">
            <v>24.998759969385361</v>
          </cell>
          <cell r="M1091" t="str">
            <v>CP-5 401 263</v>
          </cell>
          <cell r="N1091">
            <v>33.002643833515847</v>
          </cell>
          <cell r="O1091">
            <v>58.001403802901208</v>
          </cell>
          <cell r="P1091">
            <v>24.998759969385361</v>
          </cell>
          <cell r="Q1091">
            <v>0</v>
          </cell>
          <cell r="R1091">
            <v>18.899999999999999</v>
          </cell>
          <cell r="T1091">
            <v>16.87</v>
          </cell>
          <cell r="V1091">
            <v>18.920000000000002</v>
          </cell>
          <cell r="X1091">
            <v>400</v>
          </cell>
          <cell r="Y1091">
            <v>16.82</v>
          </cell>
          <cell r="Z1091">
            <v>16.87</v>
          </cell>
          <cell r="AA1091">
            <v>18.93</v>
          </cell>
          <cell r="AB1091">
            <v>18.920000000000002</v>
          </cell>
          <cell r="AD1091" t="str">
            <v>Single</v>
          </cell>
          <cell r="AI1091">
            <v>0</v>
          </cell>
          <cell r="AJ1091">
            <v>0</v>
          </cell>
        </row>
        <row r="1092">
          <cell r="AJ1092">
            <v>0</v>
          </cell>
        </row>
        <row r="1093">
          <cell r="E1093">
            <v>493</v>
          </cell>
          <cell r="F1093" t="str">
            <v>CB-E13/5/8</v>
          </cell>
          <cell r="G1093">
            <v>519649.59</v>
          </cell>
          <cell r="H1093">
            <v>2389034.5699999998</v>
          </cell>
          <cell r="I1093" t="str">
            <v>Road-MN36</v>
          </cell>
          <cell r="J1093">
            <v>16.880000000004657</v>
          </cell>
          <cell r="K1093">
            <v>-18.439999999944121</v>
          </cell>
          <cell r="L1093">
            <v>24.999359991769715</v>
          </cell>
          <cell r="M1093" t="str">
            <v>CP-5 401 263</v>
          </cell>
          <cell r="N1093">
            <v>58.001403802901208</v>
          </cell>
          <cell r="O1093">
            <v>83.000763794670917</v>
          </cell>
          <cell r="P1093">
            <v>24.999359991769708</v>
          </cell>
          <cell r="Q1093">
            <v>0</v>
          </cell>
          <cell r="R1093">
            <v>18.97</v>
          </cell>
          <cell r="T1093">
            <v>16.920000000000002</v>
          </cell>
          <cell r="V1093">
            <v>18.989999999999998</v>
          </cell>
          <cell r="X1093">
            <v>400</v>
          </cell>
          <cell r="Y1093">
            <v>16.87</v>
          </cell>
          <cell r="Z1093">
            <v>16.920000000000002</v>
          </cell>
          <cell r="AA1093">
            <v>18.920000000000002</v>
          </cell>
          <cell r="AB1093">
            <v>18.989999999999998</v>
          </cell>
          <cell r="AD1093" t="str">
            <v>Single</v>
          </cell>
          <cell r="AI1093">
            <v>0</v>
          </cell>
          <cell r="AJ1093">
            <v>0</v>
          </cell>
        </row>
        <row r="1094">
          <cell r="AJ1094">
            <v>0</v>
          </cell>
        </row>
        <row r="1095">
          <cell r="E1095">
            <v>494</v>
          </cell>
          <cell r="F1095" t="str">
            <v>CB-E13/5/9</v>
          </cell>
          <cell r="G1095">
            <v>519658.86</v>
          </cell>
          <cell r="H1095">
            <v>2389022.77</v>
          </cell>
          <cell r="I1095" t="str">
            <v>Road-MN36</v>
          </cell>
          <cell r="J1095">
            <v>9.2699999999604188</v>
          </cell>
          <cell r="K1095">
            <v>-11.799999999813735</v>
          </cell>
          <cell r="L1095">
            <v>15.005762226387247</v>
          </cell>
          <cell r="M1095" t="str">
            <v>CP-5 401 263</v>
          </cell>
          <cell r="N1095">
            <v>83.000763794670917</v>
          </cell>
          <cell r="O1095">
            <v>98.006526021058164</v>
          </cell>
          <cell r="P1095">
            <v>15.005762226387247</v>
          </cell>
          <cell r="Q1095">
            <v>0</v>
          </cell>
          <cell r="R1095">
            <v>19.010000000000002</v>
          </cell>
          <cell r="T1095">
            <v>16.95</v>
          </cell>
          <cell r="V1095">
            <v>19</v>
          </cell>
          <cell r="X1095">
            <v>400</v>
          </cell>
          <cell r="Y1095">
            <v>16.920000000000002</v>
          </cell>
          <cell r="Z1095">
            <v>16.95</v>
          </cell>
          <cell r="AA1095">
            <v>18.989999999999998</v>
          </cell>
          <cell r="AB1095">
            <v>19</v>
          </cell>
          <cell r="AD1095" t="str">
            <v>Single</v>
          </cell>
          <cell r="AI1095">
            <v>0</v>
          </cell>
          <cell r="AJ1095">
            <v>0</v>
          </cell>
        </row>
        <row r="1096">
          <cell r="AJ1096">
            <v>0</v>
          </cell>
        </row>
        <row r="1097">
          <cell r="E1097">
            <v>495</v>
          </cell>
          <cell r="F1097" t="str">
            <v>CB-E13/5/10</v>
          </cell>
          <cell r="G1097">
            <v>519668.11</v>
          </cell>
          <cell r="H1097">
            <v>2389010.9700000002</v>
          </cell>
          <cell r="I1097" t="str">
            <v>Road-MN36</v>
          </cell>
          <cell r="J1097">
            <v>9.25</v>
          </cell>
          <cell r="K1097">
            <v>-11.799999999813735</v>
          </cell>
          <cell r="L1097">
            <v>14.993415221209748</v>
          </cell>
          <cell r="M1097" t="str">
            <v>CP-5 401 263</v>
          </cell>
          <cell r="N1097">
            <v>98.006526021058164</v>
          </cell>
          <cell r="O1097">
            <v>112.99994124226791</v>
          </cell>
          <cell r="P1097">
            <v>14.993415221209744</v>
          </cell>
          <cell r="Q1097">
            <v>0</v>
          </cell>
          <cell r="R1097">
            <v>19.059999999999999</v>
          </cell>
          <cell r="T1097">
            <v>16.98</v>
          </cell>
          <cell r="V1097">
            <v>18.72</v>
          </cell>
          <cell r="X1097">
            <v>400</v>
          </cell>
          <cell r="Y1097">
            <v>16.95</v>
          </cell>
          <cell r="Z1097">
            <v>16.98</v>
          </cell>
          <cell r="AA1097">
            <v>19</v>
          </cell>
          <cell r="AB1097">
            <v>18.72</v>
          </cell>
          <cell r="AD1097" t="str">
            <v>Single</v>
          </cell>
          <cell r="AI1097">
            <v>0</v>
          </cell>
          <cell r="AJ1097">
            <v>0</v>
          </cell>
        </row>
        <row r="1098">
          <cell r="AJ1098">
            <v>0</v>
          </cell>
        </row>
        <row r="1099">
          <cell r="E1099">
            <v>496</v>
          </cell>
          <cell r="F1099" t="str">
            <v>CB-E13/5/11</v>
          </cell>
          <cell r="G1099">
            <v>519677.36</v>
          </cell>
          <cell r="H1099">
            <v>2388999.16</v>
          </cell>
          <cell r="I1099" t="str">
            <v>Road-MN36</v>
          </cell>
          <cell r="J1099">
            <v>9.25</v>
          </cell>
          <cell r="K1099">
            <v>-11.810000000055879</v>
          </cell>
          <cell r="L1099">
            <v>15.001286611531688</v>
          </cell>
          <cell r="M1099" t="str">
            <v>CP-5 401 263</v>
          </cell>
          <cell r="N1099">
            <v>112.99994124226791</v>
          </cell>
          <cell r="O1099">
            <v>128.00122785379961</v>
          </cell>
          <cell r="P1099">
            <v>15.001286611531697</v>
          </cell>
          <cell r="Q1099">
            <v>0</v>
          </cell>
          <cell r="R1099">
            <v>19.18</v>
          </cell>
          <cell r="T1099">
            <v>17.010000000000002</v>
          </cell>
          <cell r="V1099">
            <v>18.57</v>
          </cell>
          <cell r="X1099">
            <v>400</v>
          </cell>
          <cell r="Y1099">
            <v>16.98</v>
          </cell>
          <cell r="Z1099">
            <v>17.010000000000002</v>
          </cell>
          <cell r="AA1099">
            <v>18.72</v>
          </cell>
          <cell r="AB1099">
            <v>18.57</v>
          </cell>
          <cell r="AD1099" t="str">
            <v>Single</v>
          </cell>
          <cell r="AI1099">
            <v>0</v>
          </cell>
          <cell r="AJ1099">
            <v>0</v>
          </cell>
        </row>
        <row r="1100">
          <cell r="AJ1100">
            <v>0</v>
          </cell>
        </row>
        <row r="1101">
          <cell r="E1101">
            <v>497</v>
          </cell>
          <cell r="F1101" t="str">
            <v>CB-E13/5/12</v>
          </cell>
          <cell r="G1101">
            <v>519692.39</v>
          </cell>
          <cell r="H1101">
            <v>2388979.19</v>
          </cell>
          <cell r="I1101" t="str">
            <v>Road-MN36</v>
          </cell>
          <cell r="J1101">
            <v>15.03000000002794</v>
          </cell>
          <cell r="K1101">
            <v>-19.970000000204891</v>
          </cell>
          <cell r="L1101">
            <v>24.994035288624829</v>
          </cell>
          <cell r="M1101" t="str">
            <v>CP-5 401 263</v>
          </cell>
          <cell r="N1101">
            <v>128.00122785379961</v>
          </cell>
          <cell r="O1101">
            <v>152.99526314242445</v>
          </cell>
          <cell r="P1101">
            <v>24.994035288624843</v>
          </cell>
          <cell r="Q1101">
            <v>0</v>
          </cell>
          <cell r="R1101">
            <v>19.14</v>
          </cell>
          <cell r="T1101">
            <v>17.059999999999999</v>
          </cell>
          <cell r="V1101">
            <v>19.05</v>
          </cell>
          <cell r="X1101">
            <v>400</v>
          </cell>
          <cell r="Y1101">
            <v>17.010000000000002</v>
          </cell>
          <cell r="Z1101">
            <v>17.059999999999999</v>
          </cell>
          <cell r="AA1101">
            <v>18.57</v>
          </cell>
          <cell r="AB1101">
            <v>19.05</v>
          </cell>
          <cell r="AD1101" t="str">
            <v>Single</v>
          </cell>
          <cell r="AI1101">
            <v>0</v>
          </cell>
          <cell r="AJ1101">
            <v>0</v>
          </cell>
        </row>
        <row r="1102">
          <cell r="AJ1102">
            <v>0</v>
          </cell>
        </row>
        <row r="1103">
          <cell r="E1103">
            <v>498</v>
          </cell>
          <cell r="F1103" t="str">
            <v>CB-E13/5/13</v>
          </cell>
          <cell r="G1103">
            <v>519700.57</v>
          </cell>
          <cell r="H1103">
            <v>2388963.15</v>
          </cell>
          <cell r="I1103" t="str">
            <v>Road-MN36</v>
          </cell>
          <cell r="J1103">
            <v>8.1799999999930151</v>
          </cell>
          <cell r="K1103">
            <v>-16.040000000037253</v>
          </cell>
          <cell r="L1103">
            <v>18.005388082490217</v>
          </cell>
          <cell r="M1103" t="str">
            <v>CP-5 401 263</v>
          </cell>
          <cell r="N1103">
            <v>152.99526314242445</v>
          </cell>
          <cell r="O1103">
            <v>171.00065122491466</v>
          </cell>
          <cell r="P1103">
            <v>18.005388082490214</v>
          </cell>
          <cell r="Q1103">
            <v>0</v>
          </cell>
          <cell r="R1103">
            <v>19.12</v>
          </cell>
          <cell r="T1103">
            <v>17.09</v>
          </cell>
          <cell r="V1103">
            <v>19.190000000000001</v>
          </cell>
          <cell r="X1103">
            <v>400</v>
          </cell>
          <cell r="Y1103">
            <v>17.059999999999999</v>
          </cell>
          <cell r="Z1103">
            <v>17.09</v>
          </cell>
          <cell r="AA1103">
            <v>19.05</v>
          </cell>
          <cell r="AB1103">
            <v>19.190000000000001</v>
          </cell>
          <cell r="AD1103" t="str">
            <v>Single</v>
          </cell>
          <cell r="AI1103">
            <v>0</v>
          </cell>
          <cell r="AJ1103">
            <v>0</v>
          </cell>
        </row>
        <row r="1104">
          <cell r="AJ1104">
            <v>0</v>
          </cell>
        </row>
        <row r="1105">
          <cell r="E1105">
            <v>499</v>
          </cell>
          <cell r="F1105" t="str">
            <v>CB-E13/5/14</v>
          </cell>
          <cell r="G1105">
            <v>519706.03</v>
          </cell>
          <cell r="H1105">
            <v>2388946</v>
          </cell>
          <cell r="I1105" t="str">
            <v>Road-MN36</v>
          </cell>
          <cell r="J1105">
            <v>5.4600000000209548</v>
          </cell>
          <cell r="K1105">
            <v>-17.149999999906868</v>
          </cell>
          <cell r="L1105">
            <v>17.998169351271102</v>
          </cell>
          <cell r="M1105" t="str">
            <v>CP-5 401 263</v>
          </cell>
          <cell r="N1105">
            <v>171.00065122491466</v>
          </cell>
          <cell r="O1105">
            <v>188.99882057618578</v>
          </cell>
          <cell r="P1105">
            <v>17.998169351271116</v>
          </cell>
          <cell r="Q1105">
            <v>0</v>
          </cell>
          <cell r="R1105">
            <v>19.079999999999998</v>
          </cell>
          <cell r="T1105">
            <v>17.13</v>
          </cell>
          <cell r="V1105">
            <v>19.190000000000001</v>
          </cell>
          <cell r="X1105">
            <v>400</v>
          </cell>
          <cell r="Y1105">
            <v>17.09</v>
          </cell>
          <cell r="Z1105">
            <v>17.13</v>
          </cell>
          <cell r="AA1105">
            <v>19.190000000000001</v>
          </cell>
          <cell r="AB1105">
            <v>19.190000000000001</v>
          </cell>
          <cell r="AD1105" t="str">
            <v>Single</v>
          </cell>
          <cell r="AI1105">
            <v>0</v>
          </cell>
          <cell r="AJ1105" t="str">
            <v>L</v>
          </cell>
        </row>
        <row r="1106">
          <cell r="AJ1106">
            <v>0</v>
          </cell>
        </row>
        <row r="1107">
          <cell r="N1107">
            <v>188.99882057618578</v>
          </cell>
          <cell r="AJ1107">
            <v>0</v>
          </cell>
        </row>
        <row r="1108">
          <cell r="E1108">
            <v>500</v>
          </cell>
          <cell r="F1108" t="str">
            <v>MH-E13/7</v>
          </cell>
          <cell r="G1108">
            <v>519760.93</v>
          </cell>
          <cell r="H1108">
            <v>2389273.39</v>
          </cell>
          <cell r="I1108" t="str">
            <v>30 Road</v>
          </cell>
          <cell r="M1108" t="str">
            <v>CP-5 401 215</v>
          </cell>
          <cell r="R1108">
            <v>19</v>
          </cell>
          <cell r="T1108">
            <v>16.88</v>
          </cell>
          <cell r="V1108">
            <v>19</v>
          </cell>
          <cell r="AI1108">
            <v>0</v>
          </cell>
          <cell r="AJ1108">
            <v>0</v>
          </cell>
        </row>
        <row r="1109">
          <cell r="AJ1109">
            <v>0</v>
          </cell>
        </row>
        <row r="1110">
          <cell r="E1110">
            <v>501</v>
          </cell>
          <cell r="F1110" t="str">
            <v>CB-E13/7/1</v>
          </cell>
          <cell r="G1110">
            <v>519764.36</v>
          </cell>
          <cell r="H1110">
            <v>2389257.9</v>
          </cell>
          <cell r="I1110" t="str">
            <v>Road-MN40</v>
          </cell>
          <cell r="J1110">
            <v>3.4299999999930151</v>
          </cell>
          <cell r="K1110">
            <v>-15.490000000223517</v>
          </cell>
          <cell r="L1110">
            <v>15.865213519107666</v>
          </cell>
          <cell r="M1110" t="str">
            <v>CP-5 401 264</v>
          </cell>
          <cell r="N1110">
            <v>0</v>
          </cell>
          <cell r="O1110">
            <v>15.865213519107666</v>
          </cell>
          <cell r="P1110">
            <v>15.865213519107666</v>
          </cell>
          <cell r="Q1110">
            <v>0</v>
          </cell>
          <cell r="R1110">
            <v>19.059999999999999</v>
          </cell>
          <cell r="T1110">
            <v>16.920000000000002</v>
          </cell>
          <cell r="V1110">
            <v>19.22</v>
          </cell>
          <cell r="X1110">
            <v>400</v>
          </cell>
          <cell r="Y1110">
            <v>16.88</v>
          </cell>
          <cell r="Z1110">
            <v>16.920000000000002</v>
          </cell>
          <cell r="AA1110">
            <v>19</v>
          </cell>
          <cell r="AB1110">
            <v>19.22</v>
          </cell>
          <cell r="AD1110" t="str">
            <v>Single</v>
          </cell>
          <cell r="AI1110" t="str">
            <v>S</v>
          </cell>
          <cell r="AJ1110">
            <v>0</v>
          </cell>
        </row>
        <row r="1111">
          <cell r="AJ1111">
            <v>0</v>
          </cell>
        </row>
        <row r="1112">
          <cell r="E1112">
            <v>502</v>
          </cell>
          <cell r="F1112" t="str">
            <v>CB-E13/7/2</v>
          </cell>
          <cell r="G1112">
            <v>519770.87</v>
          </cell>
          <cell r="H1112">
            <v>2389225.5499999998</v>
          </cell>
          <cell r="I1112" t="str">
            <v>Road-MN40</v>
          </cell>
          <cell r="J1112">
            <v>6.5100000000093132</v>
          </cell>
          <cell r="K1112">
            <v>-32.350000000093132</v>
          </cell>
          <cell r="L1112">
            <v>32.998524209518024</v>
          </cell>
          <cell r="M1112" t="str">
            <v>CP-5 401 264</v>
          </cell>
          <cell r="N1112">
            <v>15.865213519107666</v>
          </cell>
          <cell r="O1112">
            <v>48.863737728625694</v>
          </cell>
          <cell r="P1112">
            <v>32.998524209518024</v>
          </cell>
          <cell r="Q1112">
            <v>0</v>
          </cell>
          <cell r="R1112">
            <v>19.52</v>
          </cell>
          <cell r="T1112">
            <v>17.02</v>
          </cell>
          <cell r="V1112">
            <v>19.52</v>
          </cell>
          <cell r="X1112">
            <v>400</v>
          </cell>
          <cell r="Y1112">
            <v>16.920000000000002</v>
          </cell>
          <cell r="Z1112">
            <v>17.02</v>
          </cell>
          <cell r="AA1112">
            <v>19.22</v>
          </cell>
          <cell r="AB1112">
            <v>19.52</v>
          </cell>
          <cell r="AD1112" t="str">
            <v>Single</v>
          </cell>
          <cell r="AI1112">
            <v>0</v>
          </cell>
          <cell r="AJ1112">
            <v>0</v>
          </cell>
        </row>
        <row r="1113">
          <cell r="AJ1113">
            <v>0</v>
          </cell>
        </row>
        <row r="1114">
          <cell r="E1114">
            <v>503</v>
          </cell>
          <cell r="F1114" t="str">
            <v>CB-E13/7/2/1</v>
          </cell>
          <cell r="G1114">
            <v>519777.39</v>
          </cell>
          <cell r="H1114">
            <v>2389193.2000000002</v>
          </cell>
          <cell r="I1114" t="str">
            <v>Road-MN40</v>
          </cell>
          <cell r="J1114">
            <v>6.5200000000186265</v>
          </cell>
          <cell r="K1114">
            <v>-32.349999999627471</v>
          </cell>
          <cell r="L1114">
            <v>33.000498480722079</v>
          </cell>
          <cell r="M1114" t="str">
            <v>CP-5 401 264</v>
          </cell>
          <cell r="N1114">
            <v>48.863737728625694</v>
          </cell>
          <cell r="O1114">
            <v>81.86423620934778</v>
          </cell>
          <cell r="P1114">
            <v>33.000498480722086</v>
          </cell>
          <cell r="Q1114">
            <v>0</v>
          </cell>
          <cell r="R1114">
            <v>19.510000000000002</v>
          </cell>
          <cell r="T1114">
            <v>17.12</v>
          </cell>
          <cell r="V1114">
            <v>19.760000000000002</v>
          </cell>
          <cell r="X1114">
            <v>400</v>
          </cell>
          <cell r="Y1114">
            <v>17.02</v>
          </cell>
          <cell r="Z1114">
            <v>17.12</v>
          </cell>
          <cell r="AA1114">
            <v>19.52</v>
          </cell>
          <cell r="AB1114">
            <v>19.760000000000002</v>
          </cell>
          <cell r="AD1114" t="str">
            <v>Single</v>
          </cell>
          <cell r="AI1114">
            <v>0</v>
          </cell>
          <cell r="AJ1114" t="str">
            <v>L</v>
          </cell>
        </row>
        <row r="1115">
          <cell r="AJ1115">
            <v>0</v>
          </cell>
        </row>
        <row r="1116">
          <cell r="N1116">
            <v>81.86423620934778</v>
          </cell>
          <cell r="AJ1116">
            <v>0</v>
          </cell>
        </row>
        <row r="1117">
          <cell r="E1117">
            <v>504</v>
          </cell>
          <cell r="F1117" t="str">
            <v>CB-E13/7/2/1</v>
          </cell>
          <cell r="G1117">
            <v>519777.39</v>
          </cell>
          <cell r="H1117">
            <v>2389193.2000000002</v>
          </cell>
          <cell r="I1117" t="str">
            <v>Road-MN40</v>
          </cell>
          <cell r="M1117" t="str">
            <v>CP-5 401 264</v>
          </cell>
          <cell r="R1117">
            <v>19.510000000000002</v>
          </cell>
          <cell r="T1117">
            <v>17.12</v>
          </cell>
          <cell r="V1117">
            <v>19.760000000000002</v>
          </cell>
          <cell r="AI1117">
            <v>0</v>
          </cell>
          <cell r="AJ1117">
            <v>0</v>
          </cell>
        </row>
        <row r="1118">
          <cell r="AJ1118">
            <v>0</v>
          </cell>
        </row>
        <row r="1119">
          <cell r="E1119">
            <v>505</v>
          </cell>
          <cell r="F1119" t="str">
            <v>CB-E13/7/2/1A</v>
          </cell>
          <cell r="G1119">
            <v>519763.99</v>
          </cell>
          <cell r="H1119">
            <v>2389189.13</v>
          </cell>
          <cell r="I1119" t="str">
            <v>Road-MN39</v>
          </cell>
          <cell r="J1119">
            <v>-13.400000000023283</v>
          </cell>
          <cell r="K1119">
            <v>-4.0700000002980232</v>
          </cell>
          <cell r="L1119">
            <v>14.004460003979085</v>
          </cell>
          <cell r="M1119" t="str">
            <v>CP-5 401 264</v>
          </cell>
          <cell r="N1119">
            <v>0</v>
          </cell>
          <cell r="O1119">
            <v>14.004460003979085</v>
          </cell>
          <cell r="P1119">
            <v>14.004460003979085</v>
          </cell>
          <cell r="Q1119">
            <v>0</v>
          </cell>
          <cell r="R1119">
            <v>19.3</v>
          </cell>
          <cell r="T1119">
            <v>17.16</v>
          </cell>
          <cell r="V1119">
            <v>19.559999999999999</v>
          </cell>
          <cell r="X1119">
            <v>400</v>
          </cell>
          <cell r="Y1119">
            <v>17.12</v>
          </cell>
          <cell r="Z1119">
            <v>17.16</v>
          </cell>
          <cell r="AA1119">
            <v>19.760000000000002</v>
          </cell>
          <cell r="AB1119">
            <v>19.559999999999999</v>
          </cell>
          <cell r="AD1119" t="str">
            <v>Single</v>
          </cell>
          <cell r="AI1119" t="str">
            <v>S</v>
          </cell>
          <cell r="AJ1119" t="str">
            <v>L</v>
          </cell>
        </row>
        <row r="1120">
          <cell r="AJ1120">
            <v>0</v>
          </cell>
        </row>
        <row r="1121">
          <cell r="N1121">
            <v>14.004460003979085</v>
          </cell>
          <cell r="AJ1121">
            <v>0</v>
          </cell>
        </row>
        <row r="1122">
          <cell r="E1122">
            <v>506</v>
          </cell>
          <cell r="F1122" t="str">
            <v>CB-E13/7/2/1</v>
          </cell>
          <cell r="G1122">
            <v>519777.39</v>
          </cell>
          <cell r="H1122">
            <v>2389193.2000000002</v>
          </cell>
          <cell r="I1122" t="str">
            <v>Road-MN40</v>
          </cell>
          <cell r="R1122">
            <v>19.510000000000002</v>
          </cell>
          <cell r="T1122">
            <v>17.12</v>
          </cell>
          <cell r="V1122">
            <v>19.760000000000002</v>
          </cell>
          <cell r="AI1122">
            <v>0</v>
          </cell>
          <cell r="AJ1122">
            <v>0</v>
          </cell>
        </row>
        <row r="1123">
          <cell r="AJ1123">
            <v>0</v>
          </cell>
        </row>
        <row r="1124">
          <cell r="E1124">
            <v>507</v>
          </cell>
          <cell r="F1124" t="str">
            <v>CB-E13/7/2/2</v>
          </cell>
          <cell r="G1124">
            <v>519825.27</v>
          </cell>
          <cell r="H1124">
            <v>2389207.61</v>
          </cell>
          <cell r="I1124" t="str">
            <v>Road-MN39</v>
          </cell>
          <cell r="J1124">
            <v>47.880000000004657</v>
          </cell>
          <cell r="K1124">
            <v>14.40999999968335</v>
          </cell>
          <cell r="L1124">
            <v>50.001424979607528</v>
          </cell>
          <cell r="M1124" t="str">
            <v>CP-5 401 264</v>
          </cell>
          <cell r="N1124">
            <v>0</v>
          </cell>
          <cell r="O1124">
            <v>50.001424979607528</v>
          </cell>
          <cell r="P1124">
            <v>50.001424979607528</v>
          </cell>
          <cell r="Q1124">
            <v>0</v>
          </cell>
          <cell r="R1124">
            <v>19.73</v>
          </cell>
          <cell r="T1124">
            <v>17.27</v>
          </cell>
          <cell r="V1124">
            <v>19.75</v>
          </cell>
          <cell r="X1124">
            <v>400</v>
          </cell>
          <cell r="Y1124">
            <v>17.12</v>
          </cell>
          <cell r="Z1124">
            <v>17.27</v>
          </cell>
          <cell r="AA1124">
            <v>19.760000000000002</v>
          </cell>
          <cell r="AB1124">
            <v>19.75</v>
          </cell>
          <cell r="AD1124" t="str">
            <v>Single</v>
          </cell>
          <cell r="AI1124" t="str">
            <v>S</v>
          </cell>
          <cell r="AJ1124">
            <v>0</v>
          </cell>
        </row>
        <row r="1125">
          <cell r="AJ1125">
            <v>0</v>
          </cell>
        </row>
        <row r="1126">
          <cell r="E1126">
            <v>508</v>
          </cell>
          <cell r="F1126" t="str">
            <v>CB-E13/7/2/3</v>
          </cell>
          <cell r="G1126">
            <v>519873.05</v>
          </cell>
          <cell r="H1126">
            <v>2389222.33</v>
          </cell>
          <cell r="I1126" t="str">
            <v>Road-MN39</v>
          </cell>
          <cell r="J1126">
            <v>47.779999999969732</v>
          </cell>
          <cell r="K1126">
            <v>14.720000000204891</v>
          </cell>
          <cell r="L1126">
            <v>49.996067845413002</v>
          </cell>
          <cell r="M1126" t="str">
            <v>CP-5 401 264</v>
          </cell>
          <cell r="N1126">
            <v>50.001424979607528</v>
          </cell>
          <cell r="O1126">
            <v>99.997492825020529</v>
          </cell>
          <cell r="P1126">
            <v>49.996067845413002</v>
          </cell>
          <cell r="Q1126">
            <v>0</v>
          </cell>
          <cell r="R1126">
            <v>19.579999999999998</v>
          </cell>
          <cell r="T1126">
            <v>17.420000000000002</v>
          </cell>
          <cell r="V1126">
            <v>19.690000000000001</v>
          </cell>
          <cell r="X1126">
            <v>400</v>
          </cell>
          <cell r="Y1126">
            <v>17.27</v>
          </cell>
          <cell r="Z1126">
            <v>17.420000000000002</v>
          </cell>
          <cell r="AA1126">
            <v>19.75</v>
          </cell>
          <cell r="AB1126">
            <v>19.690000000000001</v>
          </cell>
          <cell r="AD1126" t="str">
            <v>Single</v>
          </cell>
          <cell r="AI1126">
            <v>0</v>
          </cell>
          <cell r="AJ1126" t="str">
            <v>L</v>
          </cell>
        </row>
        <row r="1127">
          <cell r="AJ1127">
            <v>0</v>
          </cell>
        </row>
        <row r="1128">
          <cell r="N1128">
            <v>99.997492825020529</v>
          </cell>
          <cell r="AJ1128">
            <v>0</v>
          </cell>
        </row>
        <row r="1129">
          <cell r="E1129">
            <v>509</v>
          </cell>
          <cell r="F1129" t="str">
            <v>CB-E13/7/2</v>
          </cell>
          <cell r="G1129">
            <v>519770.87</v>
          </cell>
          <cell r="H1129">
            <v>2389225.5499999998</v>
          </cell>
          <cell r="I1129" t="str">
            <v>Road-MN40</v>
          </cell>
          <cell r="R1129">
            <v>19.52</v>
          </cell>
          <cell r="T1129">
            <v>17.02</v>
          </cell>
          <cell r="V1129">
            <v>19.52</v>
          </cell>
          <cell r="AI1129">
            <v>0</v>
          </cell>
          <cell r="AJ1129">
            <v>0</v>
          </cell>
        </row>
        <row r="1130">
          <cell r="AJ1130">
            <v>0</v>
          </cell>
        </row>
        <row r="1131">
          <cell r="E1131">
            <v>510</v>
          </cell>
          <cell r="F1131" t="str">
            <v>CB-E13/7/3</v>
          </cell>
          <cell r="G1131">
            <v>519744.05</v>
          </cell>
          <cell r="H1131">
            <v>2389204.66</v>
          </cell>
          <cell r="I1131" t="str">
            <v>Road-MN35</v>
          </cell>
          <cell r="J1131">
            <v>-26.820000000006985</v>
          </cell>
          <cell r="K1131">
            <v>-20.889999999664724</v>
          </cell>
          <cell r="L1131">
            <v>33.995654133820793</v>
          </cell>
          <cell r="M1131" t="str">
            <v>CP-5 401 264</v>
          </cell>
          <cell r="N1131">
            <v>0</v>
          </cell>
          <cell r="O1131">
            <v>33.995654133820793</v>
          </cell>
          <cell r="P1131">
            <v>33.995654133820793</v>
          </cell>
          <cell r="Q1131">
            <v>0</v>
          </cell>
          <cell r="R1131">
            <v>19.23</v>
          </cell>
          <cell r="T1131">
            <v>17.12</v>
          </cell>
          <cell r="V1131">
            <v>19.32</v>
          </cell>
          <cell r="X1131">
            <v>400</v>
          </cell>
          <cell r="Y1131">
            <v>17.02</v>
          </cell>
          <cell r="Z1131">
            <v>17.12</v>
          </cell>
          <cell r="AA1131">
            <v>19.52</v>
          </cell>
          <cell r="AB1131">
            <v>19.32</v>
          </cell>
          <cell r="AD1131" t="str">
            <v>Single</v>
          </cell>
          <cell r="AI1131" t="str">
            <v>S</v>
          </cell>
          <cell r="AJ1131">
            <v>0</v>
          </cell>
        </row>
        <row r="1132">
          <cell r="AJ1132">
            <v>0</v>
          </cell>
        </row>
        <row r="1133">
          <cell r="E1133">
            <v>511</v>
          </cell>
          <cell r="F1133" t="str">
            <v>CB-E13/7/4</v>
          </cell>
          <cell r="G1133">
            <v>519725.96</v>
          </cell>
          <cell r="H1133">
            <v>2389190.46</v>
          </cell>
          <cell r="I1133" t="str">
            <v>Road-MN35</v>
          </cell>
          <cell r="J1133">
            <v>-18.089999999967404</v>
          </cell>
          <cell r="K1133">
            <v>-14.200000000186265</v>
          </cell>
          <cell r="L1133">
            <v>22.997567262736958</v>
          </cell>
          <cell r="M1133" t="str">
            <v>CP-5 401 264</v>
          </cell>
          <cell r="N1133">
            <v>33.995654133820793</v>
          </cell>
          <cell r="O1133">
            <v>56.99322139655775</v>
          </cell>
          <cell r="P1133">
            <v>22.997567262736958</v>
          </cell>
          <cell r="Q1133">
            <v>0</v>
          </cell>
          <cell r="R1133">
            <v>18.97</v>
          </cell>
          <cell r="T1133">
            <v>17.190000000000001</v>
          </cell>
          <cell r="V1133">
            <v>19.02</v>
          </cell>
          <cell r="X1133">
            <v>400</v>
          </cell>
          <cell r="Y1133">
            <v>17.12</v>
          </cell>
          <cell r="Z1133">
            <v>17.190000000000001</v>
          </cell>
          <cell r="AA1133">
            <v>19.32</v>
          </cell>
          <cell r="AB1133">
            <v>19.02</v>
          </cell>
          <cell r="AD1133" t="str">
            <v>Single</v>
          </cell>
          <cell r="AI1133">
            <v>0</v>
          </cell>
          <cell r="AJ1133">
            <v>0</v>
          </cell>
        </row>
        <row r="1134">
          <cell r="AJ1134">
            <v>0</v>
          </cell>
        </row>
        <row r="1135">
          <cell r="E1135">
            <v>512</v>
          </cell>
          <cell r="F1135" t="str">
            <v>CB-E13/7/5</v>
          </cell>
          <cell r="G1135">
            <v>519706.29</v>
          </cell>
          <cell r="H1135">
            <v>2389175.0299999998</v>
          </cell>
          <cell r="I1135" t="str">
            <v>Road-MN35</v>
          </cell>
          <cell r="J1135">
            <v>-19.67000000004191</v>
          </cell>
          <cell r="K1135">
            <v>-15.430000000167638</v>
          </cell>
          <cell r="L1135">
            <v>24.99987599982892</v>
          </cell>
          <cell r="M1135" t="str">
            <v>CP-5 401 264</v>
          </cell>
          <cell r="N1135">
            <v>56.99322139655775</v>
          </cell>
          <cell r="O1135">
            <v>81.993097396386673</v>
          </cell>
          <cell r="P1135">
            <v>24.999875999828923</v>
          </cell>
          <cell r="Q1135">
            <v>0</v>
          </cell>
          <cell r="R1135">
            <v>18.829999999999998</v>
          </cell>
          <cell r="T1135">
            <v>17.260000000000002</v>
          </cell>
          <cell r="V1135">
            <v>18.79</v>
          </cell>
          <cell r="X1135">
            <v>400</v>
          </cell>
          <cell r="Y1135">
            <v>17.190000000000001</v>
          </cell>
          <cell r="Z1135">
            <v>17.260000000000002</v>
          </cell>
          <cell r="AA1135">
            <v>19.02</v>
          </cell>
          <cell r="AB1135">
            <v>18.79</v>
          </cell>
          <cell r="AD1135" t="str">
            <v>Single</v>
          </cell>
          <cell r="AI1135">
            <v>0</v>
          </cell>
          <cell r="AJ1135">
            <v>0</v>
          </cell>
        </row>
        <row r="1136">
          <cell r="AJ1136">
            <v>0</v>
          </cell>
        </row>
        <row r="1137">
          <cell r="E1137">
            <v>513</v>
          </cell>
          <cell r="F1137" t="str">
            <v>CB-E13/7/6</v>
          </cell>
          <cell r="G1137">
            <v>519714.04</v>
          </cell>
          <cell r="H1137">
            <v>2389164.61</v>
          </cell>
          <cell r="I1137" t="str">
            <v>Road-MN38</v>
          </cell>
          <cell r="J1137">
            <v>7.75</v>
          </cell>
          <cell r="K1137">
            <v>-10.419999999925494</v>
          </cell>
          <cell r="L1137">
            <v>12.986104111643618</v>
          </cell>
          <cell r="M1137" t="str">
            <v>CP-5 401 265</v>
          </cell>
          <cell r="N1137">
            <v>81.993097396386673</v>
          </cell>
          <cell r="O1137">
            <v>94.979201508030286</v>
          </cell>
          <cell r="P1137">
            <v>12.986104111643613</v>
          </cell>
          <cell r="Q1137">
            <v>0</v>
          </cell>
          <cell r="R1137">
            <v>18.87</v>
          </cell>
          <cell r="T1137">
            <v>17.3</v>
          </cell>
          <cell r="V1137">
            <v>18.8</v>
          </cell>
          <cell r="X1137">
            <v>400</v>
          </cell>
          <cell r="Y1137">
            <v>17.260000000000002</v>
          </cell>
          <cell r="Z1137">
            <v>17.3</v>
          </cell>
          <cell r="AA1137">
            <v>18.79</v>
          </cell>
          <cell r="AB1137">
            <v>18.8</v>
          </cell>
          <cell r="AD1137" t="str">
            <v>Single</v>
          </cell>
          <cell r="AI1137">
            <v>0</v>
          </cell>
          <cell r="AJ1137">
            <v>0</v>
          </cell>
        </row>
        <row r="1138">
          <cell r="AJ1138">
            <v>0</v>
          </cell>
        </row>
        <row r="1139">
          <cell r="E1139">
            <v>514</v>
          </cell>
          <cell r="F1139" t="str">
            <v>CB-E13/7/7</v>
          </cell>
          <cell r="G1139">
            <v>519723.82</v>
          </cell>
          <cell r="H1139">
            <v>2389144.9</v>
          </cell>
          <cell r="I1139" t="str">
            <v>Road-MN38</v>
          </cell>
          <cell r="J1139">
            <v>9.7800000000279397</v>
          </cell>
          <cell r="K1139">
            <v>-19.709999999962747</v>
          </cell>
          <cell r="L1139">
            <v>22.00301115754564</v>
          </cell>
          <cell r="M1139" t="str">
            <v>CP-5 401 265</v>
          </cell>
          <cell r="N1139">
            <v>94.979201508030286</v>
          </cell>
          <cell r="O1139">
            <v>116.98221266557593</v>
          </cell>
          <cell r="P1139">
            <v>22.003011157545643</v>
          </cell>
          <cell r="Q1139">
            <v>0</v>
          </cell>
          <cell r="R1139">
            <v>18.98</v>
          </cell>
          <cell r="T1139">
            <v>17.37</v>
          </cell>
          <cell r="V1139">
            <v>19.03</v>
          </cell>
          <cell r="X1139">
            <v>400</v>
          </cell>
          <cell r="Y1139">
            <v>17.3</v>
          </cell>
          <cell r="Z1139">
            <v>17.37</v>
          </cell>
          <cell r="AA1139">
            <v>18.8</v>
          </cell>
          <cell r="AB1139">
            <v>19.03</v>
          </cell>
          <cell r="AD1139" t="str">
            <v>Single</v>
          </cell>
          <cell r="AI1139">
            <v>0</v>
          </cell>
          <cell r="AJ1139">
            <v>0</v>
          </cell>
        </row>
        <row r="1140">
          <cell r="AJ1140">
            <v>0</v>
          </cell>
        </row>
        <row r="1141">
          <cell r="E1141">
            <v>515</v>
          </cell>
          <cell r="F1141" t="str">
            <v>CB-E13/7/8</v>
          </cell>
          <cell r="G1141">
            <v>519730.91</v>
          </cell>
          <cell r="H1141">
            <v>2389126.2000000002</v>
          </cell>
          <cell r="I1141" t="str">
            <v>Road-MN38</v>
          </cell>
          <cell r="J1141">
            <v>7.0899999999674037</v>
          </cell>
          <cell r="K1141">
            <v>-18.699999999720603</v>
          </cell>
          <cell r="L1141">
            <v>19.998952472294352</v>
          </cell>
          <cell r="M1141" t="str">
            <v>CP-5 401 265</v>
          </cell>
          <cell r="N1141">
            <v>116.98221266557593</v>
          </cell>
          <cell r="O1141">
            <v>136.98116513787028</v>
          </cell>
          <cell r="P1141">
            <v>19.998952472294349</v>
          </cell>
          <cell r="Q1141">
            <v>0</v>
          </cell>
          <cell r="R1141">
            <v>19.079999999999998</v>
          </cell>
          <cell r="T1141">
            <v>17.43</v>
          </cell>
          <cell r="V1141">
            <v>19.2</v>
          </cell>
          <cell r="X1141">
            <v>400</v>
          </cell>
          <cell r="Y1141">
            <v>17.37</v>
          </cell>
          <cell r="Z1141">
            <v>17.43</v>
          </cell>
          <cell r="AA1141">
            <v>19.03</v>
          </cell>
          <cell r="AB1141">
            <v>19.2</v>
          </cell>
          <cell r="AD1141" t="str">
            <v>Single</v>
          </cell>
          <cell r="AI1141">
            <v>0</v>
          </cell>
          <cell r="AJ1141">
            <v>0</v>
          </cell>
        </row>
        <row r="1142">
          <cell r="AJ1142">
            <v>0</v>
          </cell>
        </row>
        <row r="1143">
          <cell r="E1143">
            <v>516</v>
          </cell>
          <cell r="F1143" t="str">
            <v>CB-E13/7/9</v>
          </cell>
          <cell r="G1143">
            <v>519736.25</v>
          </cell>
          <cell r="H1143">
            <v>2389112.1800000002</v>
          </cell>
          <cell r="I1143" t="str">
            <v>Road-MN38</v>
          </cell>
          <cell r="J1143">
            <v>5.3400000000256114</v>
          </cell>
          <cell r="K1143">
            <v>-14.020000000018626</v>
          </cell>
          <cell r="L1143">
            <v>15.002533119470053</v>
          </cell>
          <cell r="M1143" t="str">
            <v>CP-5 401 265</v>
          </cell>
          <cell r="N1143">
            <v>136.98116513787028</v>
          </cell>
          <cell r="O1143">
            <v>151.98369825734034</v>
          </cell>
          <cell r="P1143">
            <v>15.002533119470058</v>
          </cell>
          <cell r="Q1143">
            <v>0</v>
          </cell>
          <cell r="R1143">
            <v>19.149999999999999</v>
          </cell>
          <cell r="T1143">
            <v>17.47</v>
          </cell>
          <cell r="V1143">
            <v>18.66</v>
          </cell>
          <cell r="X1143">
            <v>400</v>
          </cell>
          <cell r="Y1143">
            <v>17.43</v>
          </cell>
          <cell r="Z1143">
            <v>17.47</v>
          </cell>
          <cell r="AA1143">
            <v>19.2</v>
          </cell>
          <cell r="AB1143">
            <v>18.66</v>
          </cell>
          <cell r="AD1143" t="str">
            <v>Single</v>
          </cell>
          <cell r="AI1143">
            <v>0</v>
          </cell>
          <cell r="AJ1143">
            <v>0</v>
          </cell>
        </row>
        <row r="1144">
          <cell r="AJ1144">
            <v>0</v>
          </cell>
        </row>
        <row r="1145">
          <cell r="E1145">
            <v>517</v>
          </cell>
          <cell r="F1145" t="str">
            <v>CB-E13/7/10</v>
          </cell>
          <cell r="G1145">
            <v>519741.93</v>
          </cell>
          <cell r="H1145">
            <v>2389103.9500000002</v>
          </cell>
          <cell r="I1145" t="str">
            <v>Road-MN38</v>
          </cell>
          <cell r="J1145">
            <v>5.6799999999930151</v>
          </cell>
          <cell r="K1145">
            <v>-8.2299999999813735</v>
          </cell>
          <cell r="L1145">
            <v>9.9997649972193869</v>
          </cell>
          <cell r="M1145" t="str">
            <v>CP-5 401 265</v>
          </cell>
          <cell r="N1145">
            <v>151.98369825734034</v>
          </cell>
          <cell r="O1145">
            <v>161.98346325455972</v>
          </cell>
          <cell r="P1145">
            <v>9.9997649972193869</v>
          </cell>
          <cell r="Q1145">
            <v>0</v>
          </cell>
          <cell r="R1145">
            <v>19.2</v>
          </cell>
          <cell r="T1145">
            <v>17.5</v>
          </cell>
          <cell r="V1145">
            <v>18.850000000000001</v>
          </cell>
          <cell r="X1145">
            <v>400</v>
          </cell>
          <cell r="Y1145">
            <v>17.47</v>
          </cell>
          <cell r="Z1145">
            <v>17.5</v>
          </cell>
          <cell r="AA1145">
            <v>18.66</v>
          </cell>
          <cell r="AB1145">
            <v>18.850000000000001</v>
          </cell>
          <cell r="AD1145" t="str">
            <v>Single</v>
          </cell>
          <cell r="AI1145">
            <v>0</v>
          </cell>
          <cell r="AJ1145">
            <v>0</v>
          </cell>
        </row>
        <row r="1146">
          <cell r="AJ1146">
            <v>0</v>
          </cell>
        </row>
        <row r="1147">
          <cell r="E1147">
            <v>518</v>
          </cell>
          <cell r="F1147" t="str">
            <v>CB-E13/7/11</v>
          </cell>
          <cell r="G1147">
            <v>519749.71</v>
          </cell>
          <cell r="H1147">
            <v>2389102.0699999998</v>
          </cell>
          <cell r="I1147" t="str">
            <v>Road-MN38</v>
          </cell>
          <cell r="J1147">
            <v>7.7800000000279397</v>
          </cell>
          <cell r="K1147">
            <v>-1.8800000003539026</v>
          </cell>
          <cell r="L1147">
            <v>8.0039240377308314</v>
          </cell>
          <cell r="M1147" t="str">
            <v>CP-5 401 265</v>
          </cell>
          <cell r="N1147">
            <v>161.98346325455972</v>
          </cell>
          <cell r="O1147">
            <v>169.98738729229055</v>
          </cell>
          <cell r="P1147">
            <v>8.0039240377308261</v>
          </cell>
          <cell r="Q1147">
            <v>0</v>
          </cell>
          <cell r="R1147">
            <v>19.239999999999998</v>
          </cell>
          <cell r="T1147">
            <v>17.52</v>
          </cell>
          <cell r="V1147">
            <v>19.29</v>
          </cell>
          <cell r="X1147">
            <v>400</v>
          </cell>
          <cell r="Y1147">
            <v>17.5</v>
          </cell>
          <cell r="Z1147">
            <v>17.52</v>
          </cell>
          <cell r="AA1147">
            <v>18.850000000000001</v>
          </cell>
          <cell r="AB1147">
            <v>19.29</v>
          </cell>
          <cell r="AD1147" t="str">
            <v>Single</v>
          </cell>
          <cell r="AI1147">
            <v>0</v>
          </cell>
          <cell r="AJ1147">
            <v>0</v>
          </cell>
        </row>
        <row r="1148">
          <cell r="AJ1148">
            <v>0</v>
          </cell>
        </row>
        <row r="1149">
          <cell r="E1149">
            <v>519</v>
          </cell>
          <cell r="F1149" t="str">
            <v>CB-E13/7/11A</v>
          </cell>
          <cell r="G1149">
            <v>519763.28</v>
          </cell>
          <cell r="H1149">
            <v>2389106</v>
          </cell>
          <cell r="I1149" t="str">
            <v>Road-MN38</v>
          </cell>
          <cell r="J1149">
            <v>13.570000000006985</v>
          </cell>
          <cell r="K1149">
            <v>3.9300000001676381</v>
          </cell>
          <cell r="L1149">
            <v>14.127625419776221</v>
          </cell>
          <cell r="M1149" t="str">
            <v>CP-5 401 265</v>
          </cell>
          <cell r="N1149">
            <v>169.98738729229055</v>
          </cell>
          <cell r="O1149">
            <v>184.11501271206677</v>
          </cell>
          <cell r="P1149">
            <v>14.127625419776223</v>
          </cell>
          <cell r="Q1149">
            <v>0</v>
          </cell>
          <cell r="R1149">
            <v>19.309999999999999</v>
          </cell>
          <cell r="T1149">
            <v>17.559999999999999</v>
          </cell>
          <cell r="V1149">
            <v>19.34</v>
          </cell>
          <cell r="X1149">
            <v>400</v>
          </cell>
          <cell r="Y1149">
            <v>17.52</v>
          </cell>
          <cell r="Z1149">
            <v>17.559999999999999</v>
          </cell>
          <cell r="AA1149">
            <v>19.29</v>
          </cell>
          <cell r="AB1149">
            <v>19.34</v>
          </cell>
          <cell r="AD1149" t="str">
            <v>Single</v>
          </cell>
          <cell r="AI1149">
            <v>0</v>
          </cell>
          <cell r="AJ1149">
            <v>0</v>
          </cell>
        </row>
        <row r="1150">
          <cell r="AJ1150">
            <v>0</v>
          </cell>
        </row>
        <row r="1151">
          <cell r="E1151">
            <v>520</v>
          </cell>
          <cell r="F1151" t="str">
            <v>CB-E13/7/12</v>
          </cell>
          <cell r="G1151">
            <v>519794.77</v>
          </cell>
          <cell r="H1151">
            <v>2389115.86</v>
          </cell>
          <cell r="I1151" t="str">
            <v>Road-MN38</v>
          </cell>
          <cell r="J1151">
            <v>31.489999999990687</v>
          </cell>
          <cell r="K1151">
            <v>9.8599999998696148</v>
          </cell>
          <cell r="L1151">
            <v>32.997571122687837</v>
          </cell>
          <cell r="M1151" t="str">
            <v>CP-5 401 265</v>
          </cell>
          <cell r="N1151">
            <v>184.11501271206677</v>
          </cell>
          <cell r="O1151">
            <v>217.11258383475462</v>
          </cell>
          <cell r="P1151">
            <v>32.997571122687845</v>
          </cell>
          <cell r="Q1151">
            <v>0</v>
          </cell>
          <cell r="R1151">
            <v>19.48</v>
          </cell>
          <cell r="T1151">
            <v>17.670000000000002</v>
          </cell>
          <cell r="V1151">
            <v>19.43</v>
          </cell>
          <cell r="X1151">
            <v>400</v>
          </cell>
          <cell r="Y1151">
            <v>17.559999999999999</v>
          </cell>
          <cell r="Z1151">
            <v>17.670000000000002</v>
          </cell>
          <cell r="AA1151">
            <v>19.34</v>
          </cell>
          <cell r="AB1151">
            <v>19.43</v>
          </cell>
          <cell r="AD1151" t="str">
            <v>Single</v>
          </cell>
          <cell r="AI1151">
            <v>0</v>
          </cell>
          <cell r="AJ1151">
            <v>0</v>
          </cell>
        </row>
        <row r="1152">
          <cell r="AJ1152">
            <v>0</v>
          </cell>
        </row>
        <row r="1153">
          <cell r="E1153">
            <v>521</v>
          </cell>
          <cell r="F1153" t="str">
            <v>CB-E13/7/13</v>
          </cell>
          <cell r="G1153">
            <v>519837.71</v>
          </cell>
          <cell r="H1153">
            <v>2389129.31</v>
          </cell>
          <cell r="I1153" t="str">
            <v>Road-MN38</v>
          </cell>
          <cell r="J1153">
            <v>42.940000000002328</v>
          </cell>
          <cell r="K1153">
            <v>13.450000000186265</v>
          </cell>
          <cell r="L1153">
            <v>44.997178800511598</v>
          </cell>
          <cell r="M1153" t="str">
            <v>CP-5 401 265</v>
          </cell>
          <cell r="N1153">
            <v>217.11258383475462</v>
          </cell>
          <cell r="O1153">
            <v>262.10976263526624</v>
          </cell>
          <cell r="P1153">
            <v>44.99717880051162</v>
          </cell>
          <cell r="Q1153">
            <v>0</v>
          </cell>
          <cell r="R1153">
            <v>19.7</v>
          </cell>
          <cell r="T1153">
            <v>17.8</v>
          </cell>
          <cell r="V1153">
            <v>19.72</v>
          </cell>
          <cell r="X1153">
            <v>400</v>
          </cell>
          <cell r="Y1153">
            <v>17.670000000000002</v>
          </cell>
          <cell r="Z1153">
            <v>17.8</v>
          </cell>
          <cell r="AA1153">
            <v>19.43</v>
          </cell>
          <cell r="AB1153">
            <v>19.72</v>
          </cell>
          <cell r="AD1153" t="str">
            <v>Single</v>
          </cell>
          <cell r="AI1153">
            <v>0</v>
          </cell>
          <cell r="AJ1153">
            <v>0</v>
          </cell>
        </row>
        <row r="1154">
          <cell r="AJ1154">
            <v>0</v>
          </cell>
        </row>
        <row r="1155">
          <cell r="E1155">
            <v>522</v>
          </cell>
          <cell r="F1155" t="str">
            <v>CB-E13/7/14</v>
          </cell>
          <cell r="G1155">
            <v>519880.66</v>
          </cell>
          <cell r="H1155">
            <v>2389142.75</v>
          </cell>
          <cell r="I1155" t="str">
            <v>Road-MN38</v>
          </cell>
          <cell r="J1155">
            <v>42.949999999953434</v>
          </cell>
          <cell r="K1155">
            <v>13.439999999944121</v>
          </cell>
          <cell r="L1155">
            <v>45.003734289439784</v>
          </cell>
          <cell r="M1155" t="str">
            <v>CP-5 401 265</v>
          </cell>
          <cell r="N1155">
            <v>262.10976263526624</v>
          </cell>
          <cell r="O1155">
            <v>307.113496924706</v>
          </cell>
          <cell r="P1155">
            <v>45.003734289439763</v>
          </cell>
          <cell r="Q1155">
            <v>0</v>
          </cell>
          <cell r="R1155">
            <v>19.78</v>
          </cell>
          <cell r="T1155">
            <v>17.940000000000001</v>
          </cell>
          <cell r="V1155">
            <v>19.760000000000002</v>
          </cell>
          <cell r="X1155">
            <v>400</v>
          </cell>
          <cell r="Y1155">
            <v>17.8</v>
          </cell>
          <cell r="Z1155">
            <v>17.940000000000001</v>
          </cell>
          <cell r="AA1155">
            <v>19.72</v>
          </cell>
          <cell r="AB1155">
            <v>19.760000000000002</v>
          </cell>
          <cell r="AD1155" t="str">
            <v>Single</v>
          </cell>
          <cell r="AI1155">
            <v>0</v>
          </cell>
          <cell r="AJ1155">
            <v>0</v>
          </cell>
        </row>
        <row r="1156">
          <cell r="AJ1156">
            <v>0</v>
          </cell>
        </row>
        <row r="1157">
          <cell r="E1157">
            <v>523</v>
          </cell>
          <cell r="F1157" t="str">
            <v>CB-E13/7/15</v>
          </cell>
          <cell r="G1157">
            <v>519909.29</v>
          </cell>
          <cell r="H1157">
            <v>2389151.7200000002</v>
          </cell>
          <cell r="I1157" t="str">
            <v>Road-MN38</v>
          </cell>
          <cell r="J1157">
            <v>28.630000000004657</v>
          </cell>
          <cell r="K1157">
            <v>8.970000000204891</v>
          </cell>
          <cell r="L1157">
            <v>30.002296578827803</v>
          </cell>
          <cell r="M1157" t="str">
            <v>CP-5 401 265</v>
          </cell>
          <cell r="N1157">
            <v>307.113496924706</v>
          </cell>
          <cell r="O1157">
            <v>337.11579350353378</v>
          </cell>
          <cell r="P1157">
            <v>30.002296578827782</v>
          </cell>
          <cell r="Q1157">
            <v>0</v>
          </cell>
          <cell r="R1157">
            <v>19.7</v>
          </cell>
          <cell r="T1157">
            <v>18.03</v>
          </cell>
          <cell r="V1157">
            <v>19.71</v>
          </cell>
          <cell r="X1157">
            <v>400</v>
          </cell>
          <cell r="Y1157">
            <v>17.940000000000001</v>
          </cell>
          <cell r="Z1157">
            <v>18.03</v>
          </cell>
          <cell r="AA1157">
            <v>19.760000000000002</v>
          </cell>
          <cell r="AB1157">
            <v>19.71</v>
          </cell>
          <cell r="AD1157" t="str">
            <v>Single</v>
          </cell>
          <cell r="AI1157">
            <v>0</v>
          </cell>
          <cell r="AJ1157" t="str">
            <v>L</v>
          </cell>
        </row>
        <row r="1158">
          <cell r="AJ1158">
            <v>0</v>
          </cell>
        </row>
        <row r="1159">
          <cell r="N1159">
            <v>337.11579350353378</v>
          </cell>
          <cell r="AJ1159">
            <v>0</v>
          </cell>
        </row>
        <row r="1160">
          <cell r="AJ1160">
            <v>0</v>
          </cell>
        </row>
        <row r="1161">
          <cell r="E1161">
            <v>524</v>
          </cell>
          <cell r="F1161" t="str">
            <v>MH-1-EX</v>
          </cell>
          <cell r="G1161">
            <v>517683.23</v>
          </cell>
          <cell r="H1161">
            <v>2389705.7439999999</v>
          </cell>
          <cell r="I1161" t="str">
            <v>King Fahad Road</v>
          </cell>
          <cell r="M1161" t="str">
            <v>CP-5 401 216</v>
          </cell>
          <cell r="R1161">
            <v>13</v>
          </cell>
          <cell r="T1161">
            <v>10.09</v>
          </cell>
          <cell r="V1161">
            <v>13</v>
          </cell>
          <cell r="X1161">
            <v>700</v>
          </cell>
          <cell r="Y1161">
            <v>0</v>
          </cell>
          <cell r="Z1161">
            <v>10.09</v>
          </cell>
          <cell r="AA1161">
            <v>0</v>
          </cell>
          <cell r="AB1161">
            <v>13</v>
          </cell>
          <cell r="AI1161">
            <v>0</v>
          </cell>
          <cell r="AJ1161">
            <v>0</v>
          </cell>
        </row>
        <row r="1162">
          <cell r="AJ1162">
            <v>0</v>
          </cell>
        </row>
        <row r="1163">
          <cell r="E1163">
            <v>525</v>
          </cell>
          <cell r="F1163" t="str">
            <v>CB-1/1</v>
          </cell>
          <cell r="G1163">
            <v>517717.58</v>
          </cell>
          <cell r="H1163">
            <v>2389713.9700000002</v>
          </cell>
          <cell r="I1163" t="str">
            <v>Road-MN21</v>
          </cell>
          <cell r="J1163">
            <v>34.350000000034925</v>
          </cell>
          <cell r="K1163">
            <v>8.226000000257045</v>
          </cell>
          <cell r="L1163">
            <v>35.321234066870147</v>
          </cell>
          <cell r="M1163" t="str">
            <v>CP-5 401 216</v>
          </cell>
          <cell r="N1163">
            <v>0</v>
          </cell>
          <cell r="O1163">
            <v>35.321234066870147</v>
          </cell>
          <cell r="P1163">
            <v>35.321234066870147</v>
          </cell>
          <cell r="Q1163">
            <v>0</v>
          </cell>
          <cell r="R1163">
            <v>13.05</v>
          </cell>
          <cell r="T1163">
            <v>10.16</v>
          </cell>
          <cell r="V1163">
            <v>13.13</v>
          </cell>
          <cell r="X1163">
            <v>600</v>
          </cell>
          <cell r="Y1163">
            <v>10.09</v>
          </cell>
          <cell r="Z1163">
            <v>10.16</v>
          </cell>
          <cell r="AA1163">
            <v>13</v>
          </cell>
          <cell r="AB1163">
            <v>13.13</v>
          </cell>
          <cell r="AD1163" t="str">
            <v>Double</v>
          </cell>
          <cell r="AI1163" t="str">
            <v>S</v>
          </cell>
          <cell r="AJ1163">
            <v>0</v>
          </cell>
        </row>
        <row r="1164">
          <cell r="AJ1164">
            <v>0</v>
          </cell>
        </row>
        <row r="1165">
          <cell r="E1165">
            <v>526</v>
          </cell>
          <cell r="F1165" t="str">
            <v>CB-1/2</v>
          </cell>
          <cell r="G1165">
            <v>517761.27</v>
          </cell>
          <cell r="H1165">
            <v>2389724.7000000002</v>
          </cell>
          <cell r="I1165" t="str">
            <v>Road-MN21</v>
          </cell>
          <cell r="J1165">
            <v>43.690000000002328</v>
          </cell>
          <cell r="K1165">
            <v>10.729999999981374</v>
          </cell>
          <cell r="L1165">
            <v>44.988320706598998</v>
          </cell>
          <cell r="M1165" t="str">
            <v>CP-5 401 216</v>
          </cell>
          <cell r="N1165">
            <v>35.321234066870147</v>
          </cell>
          <cell r="O1165">
            <v>80.309554773469145</v>
          </cell>
          <cell r="P1165">
            <v>44.988320706598998</v>
          </cell>
          <cell r="Q1165">
            <v>0</v>
          </cell>
          <cell r="R1165">
            <v>13.17</v>
          </cell>
          <cell r="T1165">
            <v>10.3</v>
          </cell>
          <cell r="V1165">
            <v>13.12</v>
          </cell>
          <cell r="X1165">
            <v>600</v>
          </cell>
          <cell r="Y1165">
            <v>10.16</v>
          </cell>
          <cell r="Z1165">
            <v>10.3</v>
          </cell>
          <cell r="AA1165">
            <v>13.13</v>
          </cell>
          <cell r="AB1165">
            <v>13.12</v>
          </cell>
          <cell r="AD1165" t="str">
            <v>Single</v>
          </cell>
          <cell r="AI1165">
            <v>0</v>
          </cell>
          <cell r="AJ1165">
            <v>0</v>
          </cell>
        </row>
        <row r="1166">
          <cell r="AJ1166">
            <v>0</v>
          </cell>
        </row>
        <row r="1167">
          <cell r="E1167">
            <v>527</v>
          </cell>
          <cell r="F1167" t="str">
            <v>CB-1/3</v>
          </cell>
          <cell r="G1167">
            <v>517831.73</v>
          </cell>
          <cell r="H1167">
            <v>2389743.79</v>
          </cell>
          <cell r="I1167" t="str">
            <v>Road-MN21</v>
          </cell>
          <cell r="J1167">
            <v>70.459999999962747</v>
          </cell>
          <cell r="K1167">
            <v>19.089999999850988</v>
          </cell>
          <cell r="L1167">
            <v>73.000271917226868</v>
          </cell>
          <cell r="M1167" t="str">
            <v>CP-5 401 216</v>
          </cell>
          <cell r="N1167">
            <v>80.309554773469145</v>
          </cell>
          <cell r="O1167">
            <v>153.30982669069601</v>
          </cell>
          <cell r="P1167">
            <v>73.000271917226868</v>
          </cell>
          <cell r="Q1167">
            <v>0</v>
          </cell>
          <cell r="R1167">
            <v>13.01</v>
          </cell>
          <cell r="T1167">
            <v>10.53</v>
          </cell>
          <cell r="V1167">
            <v>13.17</v>
          </cell>
          <cell r="X1167">
            <v>600</v>
          </cell>
          <cell r="Y1167">
            <v>10.3</v>
          </cell>
          <cell r="Z1167">
            <v>10.53</v>
          </cell>
          <cell r="AA1167">
            <v>13.12</v>
          </cell>
          <cell r="AB1167">
            <v>13.17</v>
          </cell>
          <cell r="AD1167" t="str">
            <v>Single</v>
          </cell>
          <cell r="AI1167">
            <v>0</v>
          </cell>
          <cell r="AJ1167">
            <v>0</v>
          </cell>
        </row>
        <row r="1168">
          <cell r="AJ1168">
            <v>0</v>
          </cell>
        </row>
        <row r="1169">
          <cell r="E1169">
            <v>528</v>
          </cell>
          <cell r="F1169" t="str">
            <v>CB-1/4</v>
          </cell>
          <cell r="G1169">
            <v>517855.85</v>
          </cell>
          <cell r="H1169">
            <v>2389750.37</v>
          </cell>
          <cell r="I1169" t="str">
            <v>Road-MN21</v>
          </cell>
          <cell r="J1169">
            <v>24.119999999995343</v>
          </cell>
          <cell r="K1169">
            <v>6.5800000000745058</v>
          </cell>
          <cell r="L1169">
            <v>25.001415959916269</v>
          </cell>
          <cell r="M1169" t="str">
            <v>CP-5 401 216</v>
          </cell>
          <cell r="N1169">
            <v>153.30982669069601</v>
          </cell>
          <cell r="O1169">
            <v>178.31124265061229</v>
          </cell>
          <cell r="P1169">
            <v>25.001415959916272</v>
          </cell>
          <cell r="Q1169">
            <v>0</v>
          </cell>
          <cell r="R1169">
            <v>12.94</v>
          </cell>
          <cell r="T1169">
            <v>10.71</v>
          </cell>
          <cell r="V1169">
            <v>12.95</v>
          </cell>
          <cell r="X1169">
            <v>600</v>
          </cell>
          <cell r="Y1169">
            <v>10.53</v>
          </cell>
          <cell r="Z1169">
            <v>10.61</v>
          </cell>
          <cell r="AA1169">
            <v>13.17</v>
          </cell>
          <cell r="AB1169">
            <v>12.95</v>
          </cell>
          <cell r="AD1169" t="str">
            <v>Single</v>
          </cell>
          <cell r="AI1169">
            <v>0</v>
          </cell>
          <cell r="AJ1169">
            <v>0</v>
          </cell>
        </row>
        <row r="1170">
          <cell r="AJ1170">
            <v>0</v>
          </cell>
        </row>
        <row r="1171">
          <cell r="E1171">
            <v>529</v>
          </cell>
          <cell r="F1171" t="str">
            <v>CB-1/5</v>
          </cell>
          <cell r="G1171">
            <v>517916.63</v>
          </cell>
          <cell r="H1171">
            <v>2389766.96</v>
          </cell>
          <cell r="I1171" t="str">
            <v>Road-MN21</v>
          </cell>
          <cell r="J1171">
            <v>60.78000000002794</v>
          </cell>
          <cell r="K1171">
            <v>16.589999999850988</v>
          </cell>
          <cell r="L1171">
            <v>63.00346419045902</v>
          </cell>
          <cell r="M1171" t="str">
            <v>CP-5 401 216</v>
          </cell>
          <cell r="N1171">
            <v>178.31124265061229</v>
          </cell>
          <cell r="O1171">
            <v>241.31470684107131</v>
          </cell>
          <cell r="P1171">
            <v>63.003464190459027</v>
          </cell>
          <cell r="Q1171">
            <v>0</v>
          </cell>
          <cell r="R1171">
            <v>12.75</v>
          </cell>
          <cell r="T1171">
            <v>10.94</v>
          </cell>
          <cell r="V1171">
            <v>12.75</v>
          </cell>
          <cell r="X1171">
            <v>500</v>
          </cell>
          <cell r="Y1171">
            <v>10.71</v>
          </cell>
          <cell r="Z1171">
            <v>10.94</v>
          </cell>
          <cell r="AA1171">
            <v>12.95</v>
          </cell>
          <cell r="AB1171">
            <v>12.75</v>
          </cell>
          <cell r="AD1171" t="str">
            <v>Double</v>
          </cell>
          <cell r="AI1171">
            <v>0</v>
          </cell>
          <cell r="AJ1171">
            <v>0</v>
          </cell>
        </row>
        <row r="1172">
          <cell r="AJ1172">
            <v>0</v>
          </cell>
        </row>
        <row r="1173">
          <cell r="E1173">
            <v>530</v>
          </cell>
          <cell r="F1173" t="str">
            <v>CB-1/6</v>
          </cell>
          <cell r="G1173">
            <v>517933.03</v>
          </cell>
          <cell r="H1173">
            <v>2389771.4300000002</v>
          </cell>
          <cell r="I1173" t="str">
            <v>Road-MN21</v>
          </cell>
          <cell r="J1173">
            <v>16.400000000023283</v>
          </cell>
          <cell r="K1173">
            <v>4.470000000204891</v>
          </cell>
          <cell r="L1173">
            <v>16.998261675906612</v>
          </cell>
          <cell r="M1173" t="str">
            <v>CP-5 401 216</v>
          </cell>
          <cell r="N1173">
            <v>241.31470684107131</v>
          </cell>
          <cell r="O1173">
            <v>258.31296851697795</v>
          </cell>
          <cell r="P1173">
            <v>16.998261675906633</v>
          </cell>
          <cell r="Q1173">
            <v>0</v>
          </cell>
          <cell r="R1173">
            <v>12.7</v>
          </cell>
          <cell r="T1173">
            <v>11.2</v>
          </cell>
          <cell r="V1173">
            <v>12.71</v>
          </cell>
          <cell r="X1173">
            <v>500</v>
          </cell>
          <cell r="Y1173">
            <v>10.94</v>
          </cell>
          <cell r="Z1173">
            <v>11</v>
          </cell>
          <cell r="AA1173">
            <v>12.75</v>
          </cell>
          <cell r="AB1173">
            <v>12.71</v>
          </cell>
          <cell r="AD1173" t="str">
            <v>Single</v>
          </cell>
          <cell r="AI1173">
            <v>0</v>
          </cell>
          <cell r="AJ1173">
            <v>0</v>
          </cell>
        </row>
        <row r="1174">
          <cell r="AJ1174">
            <v>0</v>
          </cell>
        </row>
        <row r="1175">
          <cell r="E1175">
            <v>531</v>
          </cell>
          <cell r="F1175" t="str">
            <v>CB-1/6A</v>
          </cell>
          <cell r="G1175">
            <v>517942.68</v>
          </cell>
          <cell r="H1175">
            <v>2389774.0699999998</v>
          </cell>
          <cell r="I1175" t="str">
            <v>Road-MN21</v>
          </cell>
          <cell r="J1175">
            <v>9.6499999999650754</v>
          </cell>
          <cell r="K1175">
            <v>2.6399999996647239</v>
          </cell>
          <cell r="L1175">
            <v>10.004603940064579</v>
          </cell>
          <cell r="M1175" t="str">
            <v>CP-5 401 216</v>
          </cell>
          <cell r="N1175">
            <v>258.31296851697795</v>
          </cell>
          <cell r="O1175">
            <v>268.3175724570425</v>
          </cell>
          <cell r="P1175">
            <v>10.004603940064555</v>
          </cell>
          <cell r="Q1175">
            <v>2.3092638912203256E-14</v>
          </cell>
          <cell r="R1175">
            <v>12.67</v>
          </cell>
          <cell r="T1175">
            <v>11.23</v>
          </cell>
          <cell r="V1175">
            <v>12.69</v>
          </cell>
          <cell r="X1175">
            <v>400</v>
          </cell>
          <cell r="Y1175">
            <v>11.2</v>
          </cell>
          <cell r="Z1175">
            <v>11.23</v>
          </cell>
          <cell r="AA1175">
            <v>12.71</v>
          </cell>
          <cell r="AB1175">
            <v>12.69</v>
          </cell>
          <cell r="AD1175" t="str">
            <v>Single</v>
          </cell>
          <cell r="AI1175">
            <v>0</v>
          </cell>
          <cell r="AJ1175" t="str">
            <v>L</v>
          </cell>
        </row>
        <row r="1176">
          <cell r="AJ1176">
            <v>0</v>
          </cell>
        </row>
        <row r="1177">
          <cell r="N1177">
            <v>268.3175724570425</v>
          </cell>
          <cell r="AJ1177">
            <v>0</v>
          </cell>
        </row>
        <row r="1178">
          <cell r="E1178">
            <v>532</v>
          </cell>
          <cell r="F1178" t="str">
            <v>CB-1/6</v>
          </cell>
          <cell r="G1178">
            <v>517933.03</v>
          </cell>
          <cell r="H1178">
            <v>2389771.4300000002</v>
          </cell>
          <cell r="I1178" t="str">
            <v>Road-MN21</v>
          </cell>
          <cell r="R1178">
            <v>12.7</v>
          </cell>
          <cell r="T1178">
            <v>11.1</v>
          </cell>
          <cell r="V1178">
            <v>12.71</v>
          </cell>
          <cell r="AI1178">
            <v>0</v>
          </cell>
          <cell r="AJ1178">
            <v>0</v>
          </cell>
        </row>
        <row r="1179">
          <cell r="AJ1179">
            <v>0</v>
          </cell>
        </row>
        <row r="1180">
          <cell r="E1180">
            <v>533</v>
          </cell>
          <cell r="F1180" t="str">
            <v>CB-1/7</v>
          </cell>
          <cell r="G1180">
            <v>517937.54</v>
          </cell>
          <cell r="H1180">
            <v>2389751.9500000002</v>
          </cell>
          <cell r="I1180" t="str">
            <v>Road-MN02</v>
          </cell>
          <cell r="J1180">
            <v>4.5099999999511056</v>
          </cell>
          <cell r="K1180">
            <v>-19.479999999981374</v>
          </cell>
          <cell r="L1180">
            <v>19.995261938740221</v>
          </cell>
          <cell r="M1180" t="str">
            <v>CP-5 401 217</v>
          </cell>
          <cell r="N1180">
            <v>0</v>
          </cell>
          <cell r="O1180">
            <v>19.995261938740221</v>
          </cell>
          <cell r="P1180">
            <v>19.995261938740221</v>
          </cell>
          <cell r="Q1180">
            <v>0</v>
          </cell>
          <cell r="R1180">
            <v>12.77</v>
          </cell>
          <cell r="T1180">
            <v>11.19</v>
          </cell>
          <cell r="V1180">
            <v>13.12</v>
          </cell>
          <cell r="X1180">
            <v>400</v>
          </cell>
          <cell r="Y1180">
            <v>11.1</v>
          </cell>
          <cell r="Z1180">
            <v>11.19</v>
          </cell>
          <cell r="AA1180">
            <v>12.71</v>
          </cell>
          <cell r="AB1180">
            <v>13.12</v>
          </cell>
          <cell r="AD1180" t="str">
            <v>Double</v>
          </cell>
          <cell r="AI1180" t="str">
            <v>S</v>
          </cell>
          <cell r="AJ1180">
            <v>0</v>
          </cell>
        </row>
        <row r="1181">
          <cell r="AJ1181">
            <v>0</v>
          </cell>
        </row>
        <row r="1182">
          <cell r="E1182">
            <v>534</v>
          </cell>
          <cell r="F1182" t="str">
            <v>CB-1/8</v>
          </cell>
          <cell r="G1182">
            <v>517941.88</v>
          </cell>
          <cell r="H1182">
            <v>2389727.31</v>
          </cell>
          <cell r="I1182" t="str">
            <v>Road-MN02</v>
          </cell>
          <cell r="J1182">
            <v>4.3400000000256114</v>
          </cell>
          <cell r="K1182">
            <v>-24.640000000130385</v>
          </cell>
          <cell r="L1182">
            <v>25.019296552993804</v>
          </cell>
          <cell r="M1182" t="str">
            <v>CP-5 401 217</v>
          </cell>
          <cell r="N1182">
            <v>19.995261938740221</v>
          </cell>
          <cell r="O1182">
            <v>45.014558491734022</v>
          </cell>
          <cell r="P1182">
            <v>25.019296552993801</v>
          </cell>
          <cell r="Q1182">
            <v>0</v>
          </cell>
          <cell r="R1182">
            <v>13.14</v>
          </cell>
          <cell r="T1182">
            <v>11.35</v>
          </cell>
          <cell r="V1182">
            <v>13.42</v>
          </cell>
          <cell r="X1182">
            <v>400</v>
          </cell>
          <cell r="Y1182">
            <v>11.19</v>
          </cell>
          <cell r="Z1182">
            <v>11.35</v>
          </cell>
          <cell r="AA1182">
            <v>13.12</v>
          </cell>
          <cell r="AB1182">
            <v>13.42</v>
          </cell>
          <cell r="AD1182" t="str">
            <v>Single</v>
          </cell>
          <cell r="AI1182">
            <v>0</v>
          </cell>
          <cell r="AJ1182">
            <v>0</v>
          </cell>
        </row>
        <row r="1183">
          <cell r="AJ1183">
            <v>0</v>
          </cell>
        </row>
        <row r="1184">
          <cell r="E1184">
            <v>535</v>
          </cell>
          <cell r="F1184" t="str">
            <v>CB-1/9</v>
          </cell>
          <cell r="G1184">
            <v>517943.53</v>
          </cell>
          <cell r="H1184">
            <v>2389714.41</v>
          </cell>
          <cell r="I1184" t="str">
            <v>Road-MN02</v>
          </cell>
          <cell r="J1184">
            <v>1.6500000000232831</v>
          </cell>
          <cell r="K1184">
            <v>-12.899999999906868</v>
          </cell>
          <cell r="L1184">
            <v>13.0050951552718</v>
          </cell>
          <cell r="M1184" t="str">
            <v>CP-5 401 217</v>
          </cell>
          <cell r="N1184">
            <v>45.014558491734022</v>
          </cell>
          <cell r="O1184">
            <v>58.019653647005825</v>
          </cell>
          <cell r="P1184">
            <v>13.005095155271803</v>
          </cell>
          <cell r="Q1184">
            <v>0</v>
          </cell>
          <cell r="R1184">
            <v>13.34</v>
          </cell>
          <cell r="T1184">
            <v>11.61</v>
          </cell>
          <cell r="V1184">
            <v>13.41</v>
          </cell>
          <cell r="X1184">
            <v>400</v>
          </cell>
          <cell r="Y1184">
            <v>11.35</v>
          </cell>
          <cell r="Z1184">
            <v>11.61</v>
          </cell>
          <cell r="AA1184">
            <v>13.42</v>
          </cell>
          <cell r="AB1184">
            <v>13.41</v>
          </cell>
          <cell r="AD1184" t="str">
            <v>Single</v>
          </cell>
          <cell r="AI1184">
            <v>0</v>
          </cell>
          <cell r="AJ1184">
            <v>0</v>
          </cell>
        </row>
        <row r="1185">
          <cell r="AJ1185">
            <v>0</v>
          </cell>
        </row>
        <row r="1186">
          <cell r="E1186">
            <v>536</v>
          </cell>
          <cell r="F1186" t="str">
            <v>CB-1/10</v>
          </cell>
          <cell r="G1186">
            <v>517943.29</v>
          </cell>
          <cell r="H1186">
            <v>2389692.31</v>
          </cell>
          <cell r="I1186" t="str">
            <v>Road-MN02</v>
          </cell>
          <cell r="J1186">
            <v>-0.24000000004889444</v>
          </cell>
          <cell r="K1186">
            <v>-22.100000000093132</v>
          </cell>
          <cell r="L1186">
            <v>22.101303129094898</v>
          </cell>
          <cell r="M1186" t="str">
            <v>CP-5 401 217</v>
          </cell>
          <cell r="N1186">
            <v>58.019653647005825</v>
          </cell>
          <cell r="O1186">
            <v>80.120956776100726</v>
          </cell>
          <cell r="P1186">
            <v>22.101303129094902</v>
          </cell>
          <cell r="Q1186">
            <v>0</v>
          </cell>
          <cell r="R1186">
            <v>13.56</v>
          </cell>
          <cell r="T1186">
            <v>11.95</v>
          </cell>
          <cell r="V1186">
            <v>13.67</v>
          </cell>
          <cell r="X1186">
            <v>400</v>
          </cell>
          <cell r="Y1186">
            <v>11.61</v>
          </cell>
          <cell r="Z1186">
            <v>11.95</v>
          </cell>
          <cell r="AA1186">
            <v>13.41</v>
          </cell>
          <cell r="AB1186">
            <v>13.67</v>
          </cell>
          <cell r="AD1186" t="str">
            <v>Single</v>
          </cell>
          <cell r="AI1186">
            <v>0</v>
          </cell>
          <cell r="AJ1186">
            <v>0</v>
          </cell>
        </row>
        <row r="1187">
          <cell r="AJ1187">
            <v>0</v>
          </cell>
        </row>
        <row r="1188">
          <cell r="E1188">
            <v>537</v>
          </cell>
          <cell r="F1188" t="str">
            <v>CB-1/11</v>
          </cell>
          <cell r="G1188">
            <v>517939.24</v>
          </cell>
          <cell r="H1188">
            <v>2389664.61</v>
          </cell>
          <cell r="I1188" t="str">
            <v>Road-MN02</v>
          </cell>
          <cell r="J1188">
            <v>-4.0499999999883585</v>
          </cell>
          <cell r="K1188">
            <v>-27.700000000186265</v>
          </cell>
          <cell r="L1188">
            <v>27.994508390222265</v>
          </cell>
          <cell r="M1188" t="str">
            <v>CP-5 401 217</v>
          </cell>
          <cell r="N1188">
            <v>80.120956776100726</v>
          </cell>
          <cell r="O1188">
            <v>108.11546516632299</v>
          </cell>
          <cell r="P1188">
            <v>27.994508390222265</v>
          </cell>
          <cell r="Q1188">
            <v>0</v>
          </cell>
          <cell r="R1188">
            <v>14.04</v>
          </cell>
          <cell r="T1188">
            <v>12.42</v>
          </cell>
          <cell r="V1188">
            <v>13.97</v>
          </cell>
          <cell r="X1188">
            <v>400</v>
          </cell>
          <cell r="Y1188">
            <v>11.95</v>
          </cell>
          <cell r="Z1188">
            <v>12.42</v>
          </cell>
          <cell r="AA1188">
            <v>13.67</v>
          </cell>
          <cell r="AB1188">
            <v>13.97</v>
          </cell>
          <cell r="AD1188" t="str">
            <v>Single</v>
          </cell>
          <cell r="AI1188">
            <v>0</v>
          </cell>
          <cell r="AJ1188">
            <v>0</v>
          </cell>
        </row>
        <row r="1189">
          <cell r="AJ1189">
            <v>0</v>
          </cell>
        </row>
        <row r="1190">
          <cell r="E1190">
            <v>538</v>
          </cell>
          <cell r="F1190" t="str">
            <v>CB-1/12</v>
          </cell>
          <cell r="G1190">
            <v>517936.38</v>
          </cell>
          <cell r="H1190">
            <v>2389644.8199999998</v>
          </cell>
          <cell r="I1190" t="str">
            <v>Road-MN02</v>
          </cell>
          <cell r="J1190">
            <v>-2.8599999999860302</v>
          </cell>
          <cell r="K1190">
            <v>-19.790000000037253</v>
          </cell>
          <cell r="L1190">
            <v>19.995592014276408</v>
          </cell>
          <cell r="M1190" t="str">
            <v>CP-5 401 217</v>
          </cell>
          <cell r="N1190">
            <v>108.11546516632299</v>
          </cell>
          <cell r="O1190">
            <v>128.1110571805994</v>
          </cell>
          <cell r="P1190">
            <v>19.995592014276411</v>
          </cell>
          <cell r="Q1190">
            <v>0</v>
          </cell>
          <cell r="R1190">
            <v>14.17</v>
          </cell>
          <cell r="T1190">
            <v>12.62</v>
          </cell>
          <cell r="V1190">
            <v>14.01</v>
          </cell>
          <cell r="X1190">
            <v>400</v>
          </cell>
          <cell r="Y1190">
            <v>12.42</v>
          </cell>
          <cell r="Z1190">
            <v>12.52</v>
          </cell>
          <cell r="AA1190">
            <v>13.97</v>
          </cell>
          <cell r="AB1190">
            <v>14.01</v>
          </cell>
          <cell r="AD1190" t="str">
            <v>Single</v>
          </cell>
          <cell r="AI1190">
            <v>0</v>
          </cell>
          <cell r="AJ1190">
            <v>0</v>
          </cell>
        </row>
        <row r="1191">
          <cell r="AJ1191">
            <v>0</v>
          </cell>
        </row>
        <row r="1192">
          <cell r="E1192">
            <v>539</v>
          </cell>
          <cell r="F1192" t="str">
            <v>CB-1/13</v>
          </cell>
          <cell r="G1192">
            <v>517932.5</v>
          </cell>
          <cell r="H1192">
            <v>2389625.2000000002</v>
          </cell>
          <cell r="I1192" t="str">
            <v>Road-MN02</v>
          </cell>
          <cell r="J1192">
            <v>-3.8800000000046566</v>
          </cell>
          <cell r="K1192">
            <v>-19.619999999646097</v>
          </cell>
          <cell r="L1192">
            <v>19.999969999631222</v>
          </cell>
          <cell r="M1192" t="str">
            <v>CP-5 401 217</v>
          </cell>
          <cell r="N1192">
            <v>128.1110571805994</v>
          </cell>
          <cell r="O1192">
            <v>148.11102718023062</v>
          </cell>
          <cell r="P1192">
            <v>19.999969999631219</v>
          </cell>
          <cell r="Q1192">
            <v>0</v>
          </cell>
          <cell r="R1192">
            <v>14.29</v>
          </cell>
          <cell r="T1192">
            <v>12.72</v>
          </cell>
          <cell r="V1192">
            <v>13.9</v>
          </cell>
          <cell r="X1192">
            <v>300</v>
          </cell>
          <cell r="Y1192">
            <v>12.62</v>
          </cell>
          <cell r="Z1192">
            <v>12.72</v>
          </cell>
          <cell r="AA1192">
            <v>14.01</v>
          </cell>
          <cell r="AB1192">
            <v>13.9</v>
          </cell>
          <cell r="AD1192" t="str">
            <v>Single</v>
          </cell>
          <cell r="AI1192">
            <v>0</v>
          </cell>
          <cell r="AJ1192">
            <v>0</v>
          </cell>
        </row>
        <row r="1193">
          <cell r="AJ1193">
            <v>0</v>
          </cell>
        </row>
        <row r="1194">
          <cell r="E1194">
            <v>540</v>
          </cell>
          <cell r="F1194" t="str">
            <v>CB-1/14</v>
          </cell>
          <cell r="G1194">
            <v>517931.88</v>
          </cell>
          <cell r="H1194">
            <v>2389615.2200000002</v>
          </cell>
          <cell r="I1194" t="str">
            <v>Road-MN02</v>
          </cell>
          <cell r="J1194">
            <v>-0.61999999999534339</v>
          </cell>
          <cell r="K1194">
            <v>-9.9799999999813735</v>
          </cell>
          <cell r="L1194">
            <v>9.999239971098925</v>
          </cell>
          <cell r="M1194" t="str">
            <v>CP-5 401 217</v>
          </cell>
          <cell r="N1194">
            <v>148.11102718023062</v>
          </cell>
          <cell r="O1194">
            <v>158.11026715132954</v>
          </cell>
          <cell r="P1194">
            <v>9.9992399710989162</v>
          </cell>
          <cell r="Q1194">
            <v>0</v>
          </cell>
          <cell r="R1194">
            <v>14.38</v>
          </cell>
          <cell r="T1194">
            <v>12.77</v>
          </cell>
          <cell r="V1194">
            <v>13.94</v>
          </cell>
          <cell r="X1194">
            <v>300</v>
          </cell>
          <cell r="Y1194">
            <v>12.72</v>
          </cell>
          <cell r="Z1194">
            <v>12.77</v>
          </cell>
          <cell r="AA1194">
            <v>13.9</v>
          </cell>
          <cell r="AB1194">
            <v>13.94</v>
          </cell>
          <cell r="AD1194" t="str">
            <v>Single</v>
          </cell>
          <cell r="AI1194">
            <v>0</v>
          </cell>
          <cell r="AJ1194">
            <v>0</v>
          </cell>
        </row>
        <row r="1195">
          <cell r="AJ1195">
            <v>0</v>
          </cell>
        </row>
        <row r="1196">
          <cell r="E1196">
            <v>541</v>
          </cell>
          <cell r="F1196" t="str">
            <v>CB-1/15</v>
          </cell>
          <cell r="G1196">
            <v>517933.23</v>
          </cell>
          <cell r="H1196">
            <v>2389585.25</v>
          </cell>
          <cell r="I1196" t="str">
            <v>Road-MN02</v>
          </cell>
          <cell r="J1196">
            <v>1.3499999999767169</v>
          </cell>
          <cell r="K1196">
            <v>-29.970000000204891</v>
          </cell>
          <cell r="L1196">
            <v>30.00038999766867</v>
          </cell>
          <cell r="M1196" t="str">
            <v>CP-5 401 217</v>
          </cell>
          <cell r="N1196">
            <v>158.11026715132954</v>
          </cell>
          <cell r="O1196">
            <v>188.1106571489982</v>
          </cell>
          <cell r="P1196">
            <v>30.000389997668663</v>
          </cell>
          <cell r="Q1196">
            <v>0</v>
          </cell>
          <cell r="R1196">
            <v>14.52</v>
          </cell>
          <cell r="T1196">
            <v>12.92</v>
          </cell>
          <cell r="V1196">
            <v>14.44</v>
          </cell>
          <cell r="X1196">
            <v>300</v>
          </cell>
          <cell r="Y1196">
            <v>12.77</v>
          </cell>
          <cell r="Z1196">
            <v>12.92</v>
          </cell>
          <cell r="AA1196">
            <v>13.94</v>
          </cell>
          <cell r="AB1196">
            <v>14.44</v>
          </cell>
          <cell r="AD1196" t="str">
            <v>Single</v>
          </cell>
          <cell r="AI1196">
            <v>0</v>
          </cell>
          <cell r="AJ1196">
            <v>0</v>
          </cell>
        </row>
        <row r="1197">
          <cell r="AJ1197">
            <v>0</v>
          </cell>
        </row>
        <row r="1198">
          <cell r="E1198">
            <v>542</v>
          </cell>
          <cell r="F1198" t="str">
            <v>CB-1/16</v>
          </cell>
          <cell r="G1198">
            <v>517939.12</v>
          </cell>
          <cell r="H1198">
            <v>2389566.14</v>
          </cell>
          <cell r="I1198" t="str">
            <v>Road-MN02</v>
          </cell>
          <cell r="J1198">
            <v>5.8900000000139698</v>
          </cell>
          <cell r="K1198">
            <v>-19.109999999869615</v>
          </cell>
          <cell r="L1198">
            <v>19.997104790323554</v>
          </cell>
          <cell r="M1198" t="str">
            <v>CP-5 401 217</v>
          </cell>
          <cell r="N1198">
            <v>188.1106571489982</v>
          </cell>
          <cell r="O1198">
            <v>208.10776193932176</v>
          </cell>
          <cell r="P1198">
            <v>19.997104790323561</v>
          </cell>
          <cell r="Q1198">
            <v>0</v>
          </cell>
          <cell r="R1198">
            <v>14.6</v>
          </cell>
          <cell r="T1198">
            <v>13.02</v>
          </cell>
          <cell r="V1198">
            <v>14.6</v>
          </cell>
          <cell r="X1198">
            <v>300</v>
          </cell>
          <cell r="Y1198">
            <v>12.92</v>
          </cell>
          <cell r="Z1198">
            <v>13.02</v>
          </cell>
          <cell r="AA1198">
            <v>14.44</v>
          </cell>
          <cell r="AB1198">
            <v>14.6</v>
          </cell>
          <cell r="AD1198" t="str">
            <v>Single</v>
          </cell>
          <cell r="AI1198">
            <v>0</v>
          </cell>
          <cell r="AJ1198">
            <v>0</v>
          </cell>
        </row>
        <row r="1199">
          <cell r="AJ1199">
            <v>0</v>
          </cell>
        </row>
        <row r="1200">
          <cell r="E1200">
            <v>543</v>
          </cell>
          <cell r="F1200" t="str">
            <v>CB-1/17</v>
          </cell>
          <cell r="G1200">
            <v>517948.34</v>
          </cell>
          <cell r="H1200">
            <v>2389537.59</v>
          </cell>
          <cell r="I1200" t="str">
            <v>Road-MN02</v>
          </cell>
          <cell r="J1200">
            <v>9.220000000030268</v>
          </cell>
          <cell r="K1200">
            <v>-28.550000000279397</v>
          </cell>
          <cell r="L1200">
            <v>30.001848276673083</v>
          </cell>
          <cell r="M1200" t="str">
            <v>CP-5 401 217</v>
          </cell>
          <cell r="N1200">
            <v>208.10776193932176</v>
          </cell>
          <cell r="O1200">
            <v>238.10961021599485</v>
          </cell>
          <cell r="P1200">
            <v>30.001848276673087</v>
          </cell>
          <cell r="Q1200">
            <v>0</v>
          </cell>
          <cell r="R1200">
            <v>14.75</v>
          </cell>
          <cell r="T1200">
            <v>13.17</v>
          </cell>
          <cell r="V1200">
            <v>14.63</v>
          </cell>
          <cell r="X1200">
            <v>300</v>
          </cell>
          <cell r="Y1200">
            <v>13.02</v>
          </cell>
          <cell r="Z1200">
            <v>13.17</v>
          </cell>
          <cell r="AA1200">
            <v>14.6</v>
          </cell>
          <cell r="AB1200">
            <v>14.63</v>
          </cell>
          <cell r="AD1200" t="str">
            <v>Single</v>
          </cell>
          <cell r="AI1200">
            <v>0</v>
          </cell>
          <cell r="AJ1200" t="str">
            <v>L</v>
          </cell>
        </row>
        <row r="1201">
          <cell r="AJ1201">
            <v>0</v>
          </cell>
        </row>
        <row r="1202">
          <cell r="N1202">
            <v>238.10961021599485</v>
          </cell>
          <cell r="AJ1202">
            <v>0</v>
          </cell>
        </row>
        <row r="1203">
          <cell r="E1203">
            <v>544</v>
          </cell>
          <cell r="F1203" t="str">
            <v>MH-9-EX</v>
          </cell>
          <cell r="G1203">
            <v>517717.52</v>
          </cell>
          <cell r="H1203">
            <v>2389595.9300000002</v>
          </cell>
          <cell r="I1203" t="str">
            <v>King Fahad Road</v>
          </cell>
          <cell r="M1203" t="str">
            <v>CP-5 401 218</v>
          </cell>
          <cell r="R1203">
            <v>13.46</v>
          </cell>
          <cell r="T1203">
            <v>10.71</v>
          </cell>
          <cell r="V1203">
            <v>13.46</v>
          </cell>
          <cell r="X1203">
            <v>700</v>
          </cell>
          <cell r="Y1203">
            <v>0</v>
          </cell>
          <cell r="Z1203">
            <v>10.71</v>
          </cell>
          <cell r="AA1203">
            <v>0</v>
          </cell>
          <cell r="AB1203">
            <v>13.46</v>
          </cell>
          <cell r="AI1203">
            <v>0</v>
          </cell>
          <cell r="AJ1203">
            <v>0</v>
          </cell>
        </row>
        <row r="1204">
          <cell r="AJ1204">
            <v>0</v>
          </cell>
        </row>
        <row r="1205">
          <cell r="E1205">
            <v>545</v>
          </cell>
          <cell r="F1205" t="str">
            <v>CB-9/1</v>
          </cell>
          <cell r="G1205">
            <v>517747.06</v>
          </cell>
          <cell r="H1205">
            <v>2389601.16</v>
          </cell>
          <cell r="I1205" t="str">
            <v>Road-MN25</v>
          </cell>
          <cell r="J1205">
            <v>29.539999999979045</v>
          </cell>
          <cell r="K1205">
            <v>5.2299999999813735</v>
          </cell>
          <cell r="L1205">
            <v>29.999408327474846</v>
          </cell>
          <cell r="M1205" t="str">
            <v>CP-5 401 218</v>
          </cell>
          <cell r="N1205">
            <v>0</v>
          </cell>
          <cell r="O1205">
            <v>29.999408327474846</v>
          </cell>
          <cell r="P1205">
            <v>29.999408327474846</v>
          </cell>
          <cell r="Q1205">
            <v>0</v>
          </cell>
          <cell r="R1205">
            <v>13.71</v>
          </cell>
          <cell r="T1205">
            <v>11</v>
          </cell>
          <cell r="V1205">
            <v>13.72</v>
          </cell>
          <cell r="X1205">
            <v>300</v>
          </cell>
          <cell r="Y1205">
            <v>10.71</v>
          </cell>
          <cell r="Z1205">
            <v>11</v>
          </cell>
          <cell r="AA1205">
            <v>13.46</v>
          </cell>
          <cell r="AB1205">
            <v>13.72</v>
          </cell>
          <cell r="AD1205" t="str">
            <v>Double</v>
          </cell>
          <cell r="AI1205" t="str">
            <v>S</v>
          </cell>
          <cell r="AJ1205">
            <v>0</v>
          </cell>
        </row>
        <row r="1206">
          <cell r="AJ1206">
            <v>0</v>
          </cell>
        </row>
        <row r="1207">
          <cell r="E1207">
            <v>546</v>
          </cell>
          <cell r="F1207" t="str">
            <v>CB-9/2</v>
          </cell>
          <cell r="G1207">
            <v>517778.29</v>
          </cell>
          <cell r="H1207">
            <v>2389608.12</v>
          </cell>
          <cell r="I1207" t="str">
            <v>Road-MN25</v>
          </cell>
          <cell r="J1207">
            <v>31.229999999981374</v>
          </cell>
          <cell r="K1207">
            <v>6.9599999999627471</v>
          </cell>
          <cell r="L1207">
            <v>31.996163832533394</v>
          </cell>
          <cell r="M1207" t="str">
            <v>CP-5 401 218</v>
          </cell>
          <cell r="N1207">
            <v>29.999408327474846</v>
          </cell>
          <cell r="O1207">
            <v>61.995572160008237</v>
          </cell>
          <cell r="P1207">
            <v>31.996163832533391</v>
          </cell>
          <cell r="Q1207">
            <v>0</v>
          </cell>
          <cell r="R1207">
            <v>14.15</v>
          </cell>
          <cell r="T1207">
            <v>11.34</v>
          </cell>
          <cell r="V1207">
            <v>14.18</v>
          </cell>
          <cell r="X1207">
            <v>300</v>
          </cell>
          <cell r="Y1207">
            <v>11</v>
          </cell>
          <cell r="Z1207">
            <v>11.34</v>
          </cell>
          <cell r="AA1207">
            <v>13.72</v>
          </cell>
          <cell r="AB1207">
            <v>14.18</v>
          </cell>
          <cell r="AD1207" t="str">
            <v>Single</v>
          </cell>
          <cell r="AI1207">
            <v>0</v>
          </cell>
          <cell r="AJ1207">
            <v>0</v>
          </cell>
        </row>
        <row r="1208">
          <cell r="AJ1208">
            <v>0</v>
          </cell>
        </row>
        <row r="1209">
          <cell r="E1209">
            <v>547</v>
          </cell>
          <cell r="F1209" t="str">
            <v>CB-9/3</v>
          </cell>
          <cell r="G1209">
            <v>517811.4</v>
          </cell>
          <cell r="H1209">
            <v>2389615.85</v>
          </cell>
          <cell r="I1209" t="str">
            <v>Road-MN25</v>
          </cell>
          <cell r="J1209">
            <v>33.110000000044238</v>
          </cell>
          <cell r="K1209">
            <v>7.7299999999813735</v>
          </cell>
          <cell r="L1209">
            <v>34.000367645109982</v>
          </cell>
          <cell r="M1209" t="str">
            <v>CP-5 401 218</v>
          </cell>
          <cell r="N1209">
            <v>61.995572160008237</v>
          </cell>
          <cell r="O1209">
            <v>95.995939805118212</v>
          </cell>
          <cell r="P1209">
            <v>34.000367645109975</v>
          </cell>
          <cell r="Q1209">
            <v>0</v>
          </cell>
          <cell r="R1209">
            <v>14.34</v>
          </cell>
          <cell r="T1209">
            <v>11.68</v>
          </cell>
          <cell r="V1209">
            <v>14.33</v>
          </cell>
          <cell r="X1209">
            <v>300</v>
          </cell>
          <cell r="Y1209">
            <v>11.34</v>
          </cell>
          <cell r="Z1209">
            <v>11.68</v>
          </cell>
          <cell r="AA1209">
            <v>14.18</v>
          </cell>
          <cell r="AB1209">
            <v>14.33</v>
          </cell>
          <cell r="AD1209" t="str">
            <v>Single</v>
          </cell>
          <cell r="AI1209">
            <v>0</v>
          </cell>
          <cell r="AJ1209">
            <v>0</v>
          </cell>
        </row>
        <row r="1210">
          <cell r="AJ1210">
            <v>0</v>
          </cell>
        </row>
        <row r="1211">
          <cell r="E1211">
            <v>548</v>
          </cell>
          <cell r="F1211" t="str">
            <v>CB-9/4</v>
          </cell>
          <cell r="G1211">
            <v>517839.18</v>
          </cell>
          <cell r="H1211">
            <v>2389627.2000000002</v>
          </cell>
          <cell r="I1211" t="str">
            <v>Road-MN25</v>
          </cell>
          <cell r="J1211">
            <v>27.779999999969732</v>
          </cell>
          <cell r="K1211">
            <v>11.350000000093132</v>
          </cell>
          <cell r="L1211">
            <v>30.009180262053682</v>
          </cell>
          <cell r="M1211" t="str">
            <v>CP-5 401 218</v>
          </cell>
          <cell r="N1211">
            <v>95.995939805118212</v>
          </cell>
          <cell r="O1211">
            <v>126.0051200671719</v>
          </cell>
          <cell r="P1211">
            <v>30.00918026205369</v>
          </cell>
          <cell r="Q1211">
            <v>0</v>
          </cell>
          <cell r="R1211">
            <v>14.51</v>
          </cell>
          <cell r="T1211">
            <v>11.98</v>
          </cell>
          <cell r="V1211">
            <v>14.61</v>
          </cell>
          <cell r="X1211">
            <v>300</v>
          </cell>
          <cell r="Y1211">
            <v>11.68</v>
          </cell>
          <cell r="Z1211">
            <v>11.98</v>
          </cell>
          <cell r="AA1211">
            <v>14.33</v>
          </cell>
          <cell r="AB1211">
            <v>14.61</v>
          </cell>
          <cell r="AD1211" t="str">
            <v>Single</v>
          </cell>
          <cell r="AI1211">
            <v>0</v>
          </cell>
          <cell r="AJ1211" t="str">
            <v>L</v>
          </cell>
        </row>
        <row r="1212">
          <cell r="AJ1212">
            <v>0</v>
          </cell>
        </row>
        <row r="1213">
          <cell r="N1213">
            <v>126.0051200671719</v>
          </cell>
          <cell r="AJ1213">
            <v>0</v>
          </cell>
        </row>
        <row r="1214">
          <cell r="E1214">
            <v>549</v>
          </cell>
          <cell r="F1214" t="str">
            <v>MH-3/1-EX</v>
          </cell>
          <cell r="G1214">
            <v>517755.96</v>
          </cell>
          <cell r="H1214">
            <v>2389472.84</v>
          </cell>
          <cell r="I1214" t="str">
            <v>King Fahad Road</v>
          </cell>
          <cell r="M1214" t="str">
            <v>CP-5 401 219</v>
          </cell>
          <cell r="R1214">
            <v>14.09</v>
          </cell>
          <cell r="T1214">
            <v>11.73</v>
          </cell>
          <cell r="V1214">
            <v>14.09</v>
          </cell>
          <cell r="X1214">
            <v>700</v>
          </cell>
          <cell r="Y1214">
            <v>0</v>
          </cell>
          <cell r="Z1214">
            <v>11.73</v>
          </cell>
          <cell r="AA1214">
            <v>0</v>
          </cell>
          <cell r="AB1214">
            <v>14.09</v>
          </cell>
          <cell r="AI1214">
            <v>0</v>
          </cell>
          <cell r="AJ1214">
            <v>0</v>
          </cell>
        </row>
        <row r="1215">
          <cell r="AJ1215">
            <v>0</v>
          </cell>
        </row>
        <row r="1216">
          <cell r="E1216">
            <v>550</v>
          </cell>
          <cell r="F1216" t="str">
            <v>CB-3/1/1</v>
          </cell>
          <cell r="G1216">
            <v>517780.46</v>
          </cell>
          <cell r="H1216">
            <v>2389467.9300000002</v>
          </cell>
          <cell r="I1216" t="str">
            <v>Road-MN01</v>
          </cell>
          <cell r="J1216">
            <v>24.5</v>
          </cell>
          <cell r="K1216">
            <v>-4.9099999996833503</v>
          </cell>
          <cell r="L1216">
            <v>24.987158701959103</v>
          </cell>
          <cell r="M1216" t="str">
            <v>CP-5 401 219</v>
          </cell>
          <cell r="N1216">
            <v>0</v>
          </cell>
          <cell r="O1216">
            <v>24.987158701959103</v>
          </cell>
          <cell r="P1216">
            <v>24.987158701959103</v>
          </cell>
          <cell r="Q1216">
            <v>0</v>
          </cell>
          <cell r="R1216">
            <v>14.14</v>
          </cell>
          <cell r="T1216">
            <v>12.01</v>
          </cell>
          <cell r="V1216">
            <v>14.12</v>
          </cell>
          <cell r="X1216">
            <v>400</v>
          </cell>
          <cell r="Y1216">
            <v>11.73</v>
          </cell>
          <cell r="Z1216">
            <v>12.01</v>
          </cell>
          <cell r="AA1216">
            <v>14.09</v>
          </cell>
          <cell r="AB1216">
            <v>14.12</v>
          </cell>
          <cell r="AD1216" t="str">
            <v>Double</v>
          </cell>
          <cell r="AI1216" t="str">
            <v>S</v>
          </cell>
          <cell r="AJ1216">
            <v>0</v>
          </cell>
        </row>
        <row r="1217">
          <cell r="AJ1217">
            <v>0</v>
          </cell>
        </row>
        <row r="1218">
          <cell r="E1218">
            <v>551</v>
          </cell>
          <cell r="F1218" t="str">
            <v>CB-3/1/1A</v>
          </cell>
          <cell r="G1218">
            <v>517798.82</v>
          </cell>
          <cell r="H1218">
            <v>2389475.85</v>
          </cell>
          <cell r="I1218" t="str">
            <v>Road-MN01</v>
          </cell>
          <cell r="J1218">
            <v>18.35999999998603</v>
          </cell>
          <cell r="K1218">
            <v>7.9199999999254942</v>
          </cell>
          <cell r="L1218">
            <v>19.995399470835956</v>
          </cell>
          <cell r="M1218" t="str">
            <v>CP-5 401 219</v>
          </cell>
          <cell r="N1218">
            <v>24.987158701959103</v>
          </cell>
          <cell r="O1218">
            <v>44.982558172795059</v>
          </cell>
          <cell r="P1218">
            <v>19.995399470835956</v>
          </cell>
          <cell r="Q1218">
            <v>0</v>
          </cell>
          <cell r="R1218">
            <v>14.14</v>
          </cell>
          <cell r="T1218">
            <v>12.11</v>
          </cell>
          <cell r="V1218">
            <v>14.21</v>
          </cell>
          <cell r="X1218">
            <v>300</v>
          </cell>
          <cell r="Y1218">
            <v>12.01</v>
          </cell>
          <cell r="Z1218">
            <v>12.11</v>
          </cell>
          <cell r="AA1218">
            <v>14.12</v>
          </cell>
          <cell r="AB1218">
            <v>14.21</v>
          </cell>
          <cell r="AD1218" t="str">
            <v>Single</v>
          </cell>
          <cell r="AI1218">
            <v>0</v>
          </cell>
          <cell r="AJ1218">
            <v>0</v>
          </cell>
        </row>
        <row r="1219">
          <cell r="AJ1219">
            <v>0</v>
          </cell>
        </row>
        <row r="1220">
          <cell r="E1220">
            <v>552</v>
          </cell>
          <cell r="F1220" t="str">
            <v>CB-3/1/2</v>
          </cell>
          <cell r="G1220">
            <v>517834.62</v>
          </cell>
          <cell r="H1220">
            <v>2389491.35</v>
          </cell>
          <cell r="I1220" t="str">
            <v>Road-MN01</v>
          </cell>
          <cell r="J1220">
            <v>35.799999999988358</v>
          </cell>
          <cell r="K1220">
            <v>15.5</v>
          </cell>
          <cell r="L1220">
            <v>39.011408587734522</v>
          </cell>
          <cell r="M1220" t="str">
            <v>CP-5 401 219</v>
          </cell>
          <cell r="N1220">
            <v>44.982558172795059</v>
          </cell>
          <cell r="O1220">
            <v>83.993966760529588</v>
          </cell>
          <cell r="P1220">
            <v>39.011408587734529</v>
          </cell>
          <cell r="Q1220">
            <v>0</v>
          </cell>
          <cell r="R1220">
            <v>14.45</v>
          </cell>
          <cell r="T1220">
            <v>12.49</v>
          </cell>
          <cell r="V1220">
            <v>14.38</v>
          </cell>
          <cell r="X1220">
            <v>300</v>
          </cell>
          <cell r="Y1220">
            <v>12.11</v>
          </cell>
          <cell r="Z1220">
            <v>12.49</v>
          </cell>
          <cell r="AA1220">
            <v>14.21</v>
          </cell>
          <cell r="AB1220">
            <v>14.38</v>
          </cell>
          <cell r="AD1220" t="str">
            <v>Single</v>
          </cell>
          <cell r="AI1220">
            <v>0</v>
          </cell>
          <cell r="AJ1220">
            <v>0</v>
          </cell>
        </row>
        <row r="1221">
          <cell r="AJ1221">
            <v>0</v>
          </cell>
        </row>
        <row r="1222">
          <cell r="E1222">
            <v>553</v>
          </cell>
          <cell r="F1222" t="str">
            <v>CB-3/1/2A</v>
          </cell>
          <cell r="G1222">
            <v>517864.98</v>
          </cell>
          <cell r="H1222">
            <v>2389504.2599999998</v>
          </cell>
          <cell r="I1222" t="str">
            <v>Road-MN01</v>
          </cell>
          <cell r="J1222">
            <v>30.35999999998603</v>
          </cell>
          <cell r="K1222">
            <v>12.90999999968335</v>
          </cell>
          <cell r="L1222">
            <v>32.99087298012855</v>
          </cell>
          <cell r="M1222" t="str">
            <v>CP-5 401 219</v>
          </cell>
          <cell r="N1222">
            <v>83.993966760529588</v>
          </cell>
          <cell r="O1222">
            <v>116.98483974065815</v>
          </cell>
          <cell r="P1222">
            <v>32.990872980128557</v>
          </cell>
          <cell r="Q1222">
            <v>0</v>
          </cell>
          <cell r="R1222">
            <v>14.54</v>
          </cell>
          <cell r="T1222">
            <v>12.6</v>
          </cell>
          <cell r="V1222">
            <v>14.56</v>
          </cell>
          <cell r="X1222">
            <v>300</v>
          </cell>
          <cell r="Y1222">
            <v>12.49</v>
          </cell>
          <cell r="Z1222">
            <v>12.6</v>
          </cell>
          <cell r="AA1222">
            <v>14.38</v>
          </cell>
          <cell r="AB1222">
            <v>14.56</v>
          </cell>
          <cell r="AD1222" t="str">
            <v>Single</v>
          </cell>
          <cell r="AI1222">
            <v>0</v>
          </cell>
          <cell r="AJ1222">
            <v>0</v>
          </cell>
        </row>
        <row r="1223">
          <cell r="AJ1223">
            <v>0</v>
          </cell>
        </row>
        <row r="1224">
          <cell r="E1224">
            <v>554</v>
          </cell>
          <cell r="F1224" t="str">
            <v>CB-3/1/3</v>
          </cell>
          <cell r="G1224">
            <v>517899.93</v>
          </cell>
          <cell r="H1224">
            <v>2389513.14</v>
          </cell>
          <cell r="I1224" t="str">
            <v>Road-MN01</v>
          </cell>
          <cell r="J1224">
            <v>34.950000000011642</v>
          </cell>
          <cell r="K1224">
            <v>8.8800000003539026</v>
          </cell>
          <cell r="L1224">
            <v>36.060461727591608</v>
          </cell>
          <cell r="M1224" t="str">
            <v>CP-5 401 219</v>
          </cell>
          <cell r="N1224">
            <v>116.98483974065815</v>
          </cell>
          <cell r="O1224">
            <v>153.04530146824976</v>
          </cell>
          <cell r="P1224">
            <v>36.060461727591615</v>
          </cell>
          <cell r="Q1224">
            <v>0</v>
          </cell>
          <cell r="R1224">
            <v>14.62</v>
          </cell>
          <cell r="T1224">
            <v>12.71</v>
          </cell>
          <cell r="V1224">
            <v>14.63</v>
          </cell>
          <cell r="X1224">
            <v>300</v>
          </cell>
          <cell r="Y1224">
            <v>12.6</v>
          </cell>
          <cell r="Z1224">
            <v>12.71</v>
          </cell>
          <cell r="AA1224">
            <v>14.56</v>
          </cell>
          <cell r="AB1224">
            <v>14.63</v>
          </cell>
          <cell r="AD1224" t="str">
            <v>Single</v>
          </cell>
          <cell r="AI1224">
            <v>0</v>
          </cell>
          <cell r="AJ1224">
            <v>0</v>
          </cell>
        </row>
        <row r="1225">
          <cell r="AJ1225">
            <v>0</v>
          </cell>
        </row>
        <row r="1226">
          <cell r="E1226">
            <v>555</v>
          </cell>
          <cell r="F1226" t="str">
            <v>CB-3/1/4</v>
          </cell>
          <cell r="G1226">
            <v>517945.9</v>
          </cell>
          <cell r="H1226">
            <v>2389514.59</v>
          </cell>
          <cell r="I1226" t="str">
            <v>Road-MN01</v>
          </cell>
          <cell r="J1226">
            <v>45.970000000030268</v>
          </cell>
          <cell r="K1226">
            <v>1.4499999997206032</v>
          </cell>
          <cell r="L1226">
            <v>45.99286248976</v>
          </cell>
          <cell r="M1226" t="str">
            <v>CP-5 401 219</v>
          </cell>
          <cell r="N1226">
            <v>153.04530146824976</v>
          </cell>
          <cell r="O1226">
            <v>199.03816395800976</v>
          </cell>
          <cell r="P1226">
            <v>45.99286248976</v>
          </cell>
          <cell r="Q1226">
            <v>0</v>
          </cell>
          <cell r="R1226">
            <v>14.8</v>
          </cell>
          <cell r="T1226">
            <v>12.97</v>
          </cell>
          <cell r="V1226">
            <v>14.6</v>
          </cell>
          <cell r="X1226">
            <v>300</v>
          </cell>
          <cell r="Y1226">
            <v>12.71</v>
          </cell>
          <cell r="Z1226">
            <v>12.97</v>
          </cell>
          <cell r="AA1226">
            <v>14.63</v>
          </cell>
          <cell r="AB1226">
            <v>14.6</v>
          </cell>
          <cell r="AD1226" t="str">
            <v>Single</v>
          </cell>
          <cell r="AI1226">
            <v>0</v>
          </cell>
          <cell r="AJ1226">
            <v>0</v>
          </cell>
        </row>
        <row r="1227">
          <cell r="AJ1227">
            <v>0</v>
          </cell>
        </row>
        <row r="1228">
          <cell r="E1228">
            <v>556</v>
          </cell>
          <cell r="F1228" t="str">
            <v>CB-3/1/5</v>
          </cell>
          <cell r="G1228">
            <v>517979.9</v>
          </cell>
          <cell r="H1228">
            <v>2389514.73</v>
          </cell>
          <cell r="I1228" t="str">
            <v>Road-MN01</v>
          </cell>
          <cell r="J1228">
            <v>34</v>
          </cell>
          <cell r="K1228">
            <v>0.14000000013038516</v>
          </cell>
          <cell r="L1228">
            <v>34.000288234072904</v>
          </cell>
          <cell r="M1228" t="str">
            <v>CP-5 401 219</v>
          </cell>
          <cell r="N1228">
            <v>199.03816395800976</v>
          </cell>
          <cell r="O1228">
            <v>233.03845219208267</v>
          </cell>
          <cell r="P1228">
            <v>34.000288234072912</v>
          </cell>
          <cell r="Q1228">
            <v>0</v>
          </cell>
          <cell r="R1228">
            <v>14.94</v>
          </cell>
          <cell r="T1228">
            <v>13.25</v>
          </cell>
          <cell r="V1228">
            <v>14.87</v>
          </cell>
          <cell r="X1228">
            <v>300</v>
          </cell>
          <cell r="Y1228">
            <v>12.97</v>
          </cell>
          <cell r="Z1228">
            <v>13.25</v>
          </cell>
          <cell r="AA1228">
            <v>14.6</v>
          </cell>
          <cell r="AB1228">
            <v>14.87</v>
          </cell>
          <cell r="AD1228" t="str">
            <v>Single</v>
          </cell>
          <cell r="AI1228">
            <v>0</v>
          </cell>
          <cell r="AJ1228" t="str">
            <v>L</v>
          </cell>
        </row>
        <row r="1229">
          <cell r="AJ1229">
            <v>0</v>
          </cell>
        </row>
        <row r="1230">
          <cell r="N1230">
            <v>233.03845219208267</v>
          </cell>
          <cell r="AJ1230">
            <v>0</v>
          </cell>
        </row>
        <row r="1231">
          <cell r="E1231">
            <v>557</v>
          </cell>
          <cell r="F1231" t="str">
            <v>MH-3/3-EX</v>
          </cell>
          <cell r="G1231">
            <v>517776.39299999998</v>
          </cell>
          <cell r="H1231">
            <v>2389407.4070000001</v>
          </cell>
          <cell r="I1231" t="str">
            <v>King Fahad Road</v>
          </cell>
          <cell r="M1231" t="str">
            <v>CP-5 401 220</v>
          </cell>
          <cell r="R1231">
            <v>14.51</v>
          </cell>
          <cell r="T1231">
            <v>11.7</v>
          </cell>
          <cell r="V1231">
            <v>14.51</v>
          </cell>
          <cell r="X1231">
            <v>700</v>
          </cell>
          <cell r="Y1231">
            <v>0</v>
          </cell>
          <cell r="Z1231">
            <v>11.7</v>
          </cell>
          <cell r="AA1231">
            <v>0</v>
          </cell>
          <cell r="AB1231">
            <v>14.51</v>
          </cell>
          <cell r="AI1231">
            <v>0</v>
          </cell>
          <cell r="AJ1231">
            <v>0</v>
          </cell>
        </row>
        <row r="1232">
          <cell r="AJ1232">
            <v>0</v>
          </cell>
        </row>
        <row r="1233">
          <cell r="E1233">
            <v>558</v>
          </cell>
          <cell r="F1233" t="str">
            <v>CB-3/3/1</v>
          </cell>
          <cell r="G1233">
            <v>517801.24</v>
          </cell>
          <cell r="H1233">
            <v>2389404.65</v>
          </cell>
          <cell r="I1233" t="str">
            <v>Road-MN26</v>
          </cell>
          <cell r="J1233">
            <v>24.847000000008848</v>
          </cell>
          <cell r="K1233">
            <v>-2.7570000002160668</v>
          </cell>
          <cell r="L1233">
            <v>24.999489154813364</v>
          </cell>
          <cell r="M1233" t="str">
            <v>CP-5 401 220</v>
          </cell>
          <cell r="N1233">
            <v>0</v>
          </cell>
          <cell r="O1233">
            <v>24.999489154813364</v>
          </cell>
          <cell r="P1233">
            <v>24.999489154813364</v>
          </cell>
          <cell r="Q1233">
            <v>0</v>
          </cell>
          <cell r="R1233">
            <v>14.5</v>
          </cell>
          <cell r="T1233">
            <v>12.23</v>
          </cell>
          <cell r="V1233">
            <v>14.52</v>
          </cell>
          <cell r="X1233">
            <v>300</v>
          </cell>
          <cell r="Y1233">
            <v>11.7</v>
          </cell>
          <cell r="Z1233">
            <v>12.23</v>
          </cell>
          <cell r="AA1233">
            <v>14.51</v>
          </cell>
          <cell r="AB1233">
            <v>14.52</v>
          </cell>
          <cell r="AD1233" t="str">
            <v>Single</v>
          </cell>
          <cell r="AI1233" t="str">
            <v>S</v>
          </cell>
          <cell r="AJ1233">
            <v>0</v>
          </cell>
        </row>
        <row r="1234">
          <cell r="AJ1234">
            <v>0</v>
          </cell>
        </row>
        <row r="1235">
          <cell r="E1235">
            <v>559</v>
          </cell>
          <cell r="F1235" t="str">
            <v>CB-3/3/2</v>
          </cell>
          <cell r="G1235">
            <v>517839.18</v>
          </cell>
          <cell r="H1235">
            <v>2389402.7599999998</v>
          </cell>
          <cell r="I1235" t="str">
            <v>Road-MN26</v>
          </cell>
          <cell r="J1235">
            <v>37.940000000002328</v>
          </cell>
          <cell r="K1235">
            <v>-1.8900000001303852</v>
          </cell>
          <cell r="L1235">
            <v>37.987046476406526</v>
          </cell>
          <cell r="M1235" t="str">
            <v>CP-5 401 220</v>
          </cell>
          <cell r="N1235">
            <v>24.999489154813364</v>
          </cell>
          <cell r="O1235">
            <v>62.986535631219894</v>
          </cell>
          <cell r="P1235">
            <v>37.987046476406533</v>
          </cell>
          <cell r="Q1235">
            <v>0</v>
          </cell>
          <cell r="R1235">
            <v>14.41</v>
          </cell>
          <cell r="T1235">
            <v>12.42</v>
          </cell>
          <cell r="V1235">
            <v>14.32</v>
          </cell>
          <cell r="X1235">
            <v>300</v>
          </cell>
          <cell r="Y1235">
            <v>12.23</v>
          </cell>
          <cell r="Z1235">
            <v>12.42</v>
          </cell>
          <cell r="AA1235">
            <v>14.52</v>
          </cell>
          <cell r="AB1235">
            <v>14.32</v>
          </cell>
          <cell r="AD1235" t="str">
            <v>Single</v>
          </cell>
          <cell r="AI1235">
            <v>0</v>
          </cell>
          <cell r="AJ1235">
            <v>0</v>
          </cell>
        </row>
        <row r="1236">
          <cell r="AJ1236">
            <v>0</v>
          </cell>
        </row>
        <row r="1237">
          <cell r="E1237">
            <v>560</v>
          </cell>
          <cell r="F1237" t="str">
            <v>CB-3/3/2A</v>
          </cell>
          <cell r="G1237">
            <v>517858.08</v>
          </cell>
          <cell r="H1237">
            <v>2389400.7999999998</v>
          </cell>
          <cell r="I1237" t="str">
            <v>Road-MN26</v>
          </cell>
          <cell r="J1237">
            <v>18.900000000023283</v>
          </cell>
          <cell r="K1237">
            <v>-1.9599999999627471</v>
          </cell>
          <cell r="L1237">
            <v>19.001357846236516</v>
          </cell>
          <cell r="M1237" t="str">
            <v>CP-5 401 220</v>
          </cell>
          <cell r="N1237">
            <v>62.986535631219894</v>
          </cell>
          <cell r="O1237">
            <v>81.98789347745641</v>
          </cell>
          <cell r="P1237">
            <v>19.001357846236516</v>
          </cell>
          <cell r="Q1237">
            <v>0</v>
          </cell>
          <cell r="R1237">
            <v>14.48</v>
          </cell>
          <cell r="T1237">
            <v>12.55</v>
          </cell>
          <cell r="V1237">
            <v>14.49</v>
          </cell>
          <cell r="X1237">
            <v>300</v>
          </cell>
          <cell r="Y1237">
            <v>12.42</v>
          </cell>
          <cell r="Z1237">
            <v>12.55</v>
          </cell>
          <cell r="AA1237">
            <v>14.32</v>
          </cell>
          <cell r="AB1237">
            <v>14.49</v>
          </cell>
          <cell r="AD1237" t="str">
            <v>Single</v>
          </cell>
          <cell r="AI1237">
            <v>0</v>
          </cell>
          <cell r="AJ1237">
            <v>0</v>
          </cell>
        </row>
        <row r="1238">
          <cell r="AJ1238">
            <v>0</v>
          </cell>
        </row>
        <row r="1239">
          <cell r="E1239">
            <v>561</v>
          </cell>
          <cell r="F1239" t="str">
            <v>CB-3/3/3</v>
          </cell>
          <cell r="G1239">
            <v>517870.43</v>
          </cell>
          <cell r="H1239">
            <v>2389396.2599999998</v>
          </cell>
          <cell r="I1239" t="str">
            <v>Road-MN26</v>
          </cell>
          <cell r="J1239">
            <v>12.349999999976717</v>
          </cell>
          <cell r="K1239">
            <v>-4.5400000000372529</v>
          </cell>
          <cell r="L1239">
            <v>13.158043167574849</v>
          </cell>
          <cell r="M1239" t="str">
            <v>CP-5 401 220</v>
          </cell>
          <cell r="N1239">
            <v>81.98789347745641</v>
          </cell>
          <cell r="O1239">
            <v>95.145936645031256</v>
          </cell>
          <cell r="P1239">
            <v>13.158043167574846</v>
          </cell>
          <cell r="Q1239">
            <v>0</v>
          </cell>
          <cell r="R1239">
            <v>14.54</v>
          </cell>
          <cell r="T1239">
            <v>12.68</v>
          </cell>
          <cell r="V1239">
            <v>14.53</v>
          </cell>
          <cell r="X1239">
            <v>300</v>
          </cell>
          <cell r="Y1239">
            <v>12.55</v>
          </cell>
          <cell r="Z1239">
            <v>12.58</v>
          </cell>
          <cell r="AA1239">
            <v>14.49</v>
          </cell>
          <cell r="AB1239">
            <v>14.53</v>
          </cell>
          <cell r="AD1239" t="str">
            <v>Single</v>
          </cell>
          <cell r="AI1239">
            <v>0</v>
          </cell>
          <cell r="AJ1239">
            <v>0</v>
          </cell>
        </row>
        <row r="1240">
          <cell r="AJ1240">
            <v>0</v>
          </cell>
        </row>
        <row r="1241">
          <cell r="E1241">
            <v>562</v>
          </cell>
          <cell r="F1241" t="str">
            <v>CB-3/3/4</v>
          </cell>
          <cell r="G1241">
            <v>517901.65</v>
          </cell>
          <cell r="H1241">
            <v>2389378.33</v>
          </cell>
          <cell r="I1241" t="str">
            <v>Road-MN26</v>
          </cell>
          <cell r="J1241">
            <v>31.220000000030268</v>
          </cell>
          <cell r="K1241">
            <v>-17.929999999701977</v>
          </cell>
          <cell r="L1241">
            <v>36.002406863864017</v>
          </cell>
          <cell r="M1241" t="str">
            <v>CP-5 401 220</v>
          </cell>
          <cell r="N1241">
            <v>95.145936645031256</v>
          </cell>
          <cell r="O1241">
            <v>131.14834350889527</v>
          </cell>
          <cell r="P1241">
            <v>36.00240686386401</v>
          </cell>
          <cell r="Q1241">
            <v>0</v>
          </cell>
          <cell r="R1241">
            <v>14.72</v>
          </cell>
          <cell r="T1241">
            <v>13.04</v>
          </cell>
          <cell r="V1241">
            <v>14.67</v>
          </cell>
          <cell r="X1241">
            <v>300</v>
          </cell>
          <cell r="Y1241">
            <v>12.68</v>
          </cell>
          <cell r="Z1241">
            <v>13.04</v>
          </cell>
          <cell r="AA1241">
            <v>14.53</v>
          </cell>
          <cell r="AB1241">
            <v>14.67</v>
          </cell>
          <cell r="AD1241" t="str">
            <v>Single</v>
          </cell>
          <cell r="AI1241">
            <v>0</v>
          </cell>
          <cell r="AJ1241">
            <v>0</v>
          </cell>
        </row>
        <row r="1242">
          <cell r="AJ1242">
            <v>0</v>
          </cell>
        </row>
        <row r="1243">
          <cell r="E1243">
            <v>563</v>
          </cell>
          <cell r="F1243" t="str">
            <v>CB-3/3/5</v>
          </cell>
          <cell r="G1243">
            <v>517924.18</v>
          </cell>
          <cell r="H1243">
            <v>2389365.35</v>
          </cell>
          <cell r="I1243" t="str">
            <v>Road-MN26</v>
          </cell>
          <cell r="J1243">
            <v>22.529999999969732</v>
          </cell>
          <cell r="K1243">
            <v>-12.979999999981374</v>
          </cell>
          <cell r="L1243">
            <v>26.001563414497841</v>
          </cell>
          <cell r="M1243" t="str">
            <v>CP-5 401 220</v>
          </cell>
          <cell r="N1243">
            <v>131.14834350889527</v>
          </cell>
          <cell r="O1243">
            <v>157.1499069233931</v>
          </cell>
          <cell r="P1243">
            <v>26.001563414497838</v>
          </cell>
          <cell r="Q1243">
            <v>0</v>
          </cell>
          <cell r="R1243">
            <v>14.85</v>
          </cell>
          <cell r="T1243">
            <v>13.3</v>
          </cell>
          <cell r="V1243">
            <v>14.91</v>
          </cell>
          <cell r="X1243">
            <v>300</v>
          </cell>
          <cell r="Y1243">
            <v>13.04</v>
          </cell>
          <cell r="Z1243">
            <v>13.3</v>
          </cell>
          <cell r="AA1243">
            <v>14.67</v>
          </cell>
          <cell r="AB1243">
            <v>14.91</v>
          </cell>
          <cell r="AD1243" t="str">
            <v>Single</v>
          </cell>
          <cell r="AI1243">
            <v>0</v>
          </cell>
          <cell r="AJ1243">
            <v>0</v>
          </cell>
        </row>
        <row r="1244">
          <cell r="AJ1244">
            <v>0</v>
          </cell>
        </row>
        <row r="1245">
          <cell r="E1245">
            <v>564</v>
          </cell>
          <cell r="F1245" t="str">
            <v>CB-3/3/6</v>
          </cell>
          <cell r="G1245">
            <v>517958.34</v>
          </cell>
          <cell r="H1245">
            <v>2389353.9900000002</v>
          </cell>
          <cell r="I1245" t="str">
            <v>Road-MN26</v>
          </cell>
          <cell r="J1245">
            <v>34.160000000032596</v>
          </cell>
          <cell r="K1245">
            <v>-11.359999999869615</v>
          </cell>
          <cell r="L1245">
            <v>35.99937777239024</v>
          </cell>
          <cell r="M1245" t="str">
            <v>CP-5 401 220</v>
          </cell>
          <cell r="N1245">
            <v>157.1499069233931</v>
          </cell>
          <cell r="O1245">
            <v>193.14928469578334</v>
          </cell>
          <cell r="P1245">
            <v>35.999377772390233</v>
          </cell>
          <cell r="Q1245">
            <v>0</v>
          </cell>
          <cell r="R1245">
            <v>15.03</v>
          </cell>
          <cell r="T1245">
            <v>13.67</v>
          </cell>
          <cell r="V1245">
            <v>15.04</v>
          </cell>
          <cell r="X1245">
            <v>300</v>
          </cell>
          <cell r="Y1245">
            <v>13.3</v>
          </cell>
          <cell r="Z1245">
            <v>13.67</v>
          </cell>
          <cell r="AA1245">
            <v>14.91</v>
          </cell>
          <cell r="AB1245">
            <v>15.04</v>
          </cell>
          <cell r="AD1245" t="str">
            <v>Single</v>
          </cell>
          <cell r="AI1245">
            <v>0</v>
          </cell>
          <cell r="AJ1245">
            <v>0</v>
          </cell>
        </row>
        <row r="1246">
          <cell r="AJ1246">
            <v>0</v>
          </cell>
        </row>
        <row r="1247">
          <cell r="E1247">
            <v>565</v>
          </cell>
          <cell r="F1247" t="str">
            <v>CB-3/3/7</v>
          </cell>
          <cell r="G1247">
            <v>517973.31</v>
          </cell>
          <cell r="H1247">
            <v>2389353.12</v>
          </cell>
          <cell r="I1247" t="str">
            <v>Road-MN26</v>
          </cell>
          <cell r="J1247">
            <v>14.96999999997206</v>
          </cell>
          <cell r="K1247">
            <v>-0.87000000011175871</v>
          </cell>
          <cell r="L1247">
            <v>14.995259250821839</v>
          </cell>
          <cell r="M1247" t="str">
            <v>CP-5 401 220</v>
          </cell>
          <cell r="N1247">
            <v>193.14928469578334</v>
          </cell>
          <cell r="O1247">
            <v>208.14454394660518</v>
          </cell>
          <cell r="P1247">
            <v>14.995259250821846</v>
          </cell>
          <cell r="Q1247">
            <v>0</v>
          </cell>
          <cell r="R1247">
            <v>15.1</v>
          </cell>
          <cell r="T1247">
            <v>13.72</v>
          </cell>
          <cell r="V1247">
            <v>15.07</v>
          </cell>
          <cell r="X1247">
            <v>300</v>
          </cell>
          <cell r="Y1247">
            <v>13.67</v>
          </cell>
          <cell r="Z1247">
            <v>13.72</v>
          </cell>
          <cell r="AA1247">
            <v>15.04</v>
          </cell>
          <cell r="AB1247">
            <v>15.07</v>
          </cell>
          <cell r="AD1247" t="str">
            <v>Single</v>
          </cell>
          <cell r="AI1247">
            <v>0</v>
          </cell>
          <cell r="AJ1247" t="str">
            <v>L</v>
          </cell>
        </row>
        <row r="1248">
          <cell r="AJ1248">
            <v>0</v>
          </cell>
        </row>
        <row r="1249">
          <cell r="N1249">
            <v>208.14454394660518</v>
          </cell>
          <cell r="AJ1249">
            <v>0</v>
          </cell>
        </row>
        <row r="1250">
          <cell r="E1250">
            <v>566</v>
          </cell>
          <cell r="F1250" t="str">
            <v>MH-3/5-EX</v>
          </cell>
          <cell r="G1250">
            <v>517839.06400000001</v>
          </cell>
          <cell r="H1250">
            <v>2389206.7110000001</v>
          </cell>
          <cell r="I1250" t="str">
            <v>King Fahad Road</v>
          </cell>
          <cell r="M1250" t="str">
            <v>CP-5 401 221</v>
          </cell>
          <cell r="R1250">
            <v>15.1</v>
          </cell>
          <cell r="T1250">
            <v>12.81</v>
          </cell>
          <cell r="V1250">
            <v>15.1</v>
          </cell>
          <cell r="X1250">
            <v>700</v>
          </cell>
          <cell r="Y1250">
            <v>0</v>
          </cell>
          <cell r="Z1250">
            <v>12.81</v>
          </cell>
          <cell r="AA1250">
            <v>0</v>
          </cell>
          <cell r="AB1250">
            <v>15.1</v>
          </cell>
          <cell r="AI1250">
            <v>0</v>
          </cell>
          <cell r="AJ1250">
            <v>0</v>
          </cell>
        </row>
        <row r="1251">
          <cell r="AJ1251">
            <v>0</v>
          </cell>
        </row>
        <row r="1252">
          <cell r="E1252">
            <v>567</v>
          </cell>
          <cell r="F1252" t="str">
            <v>CB-3/5/1</v>
          </cell>
          <cell r="G1252">
            <v>517877.95</v>
          </cell>
          <cell r="H1252">
            <v>2389186.91</v>
          </cell>
          <cell r="I1252" t="str">
            <v>Road-MJ03</v>
          </cell>
          <cell r="J1252">
            <v>38.885999999998603</v>
          </cell>
          <cell r="K1252">
            <v>-19.800999999977648</v>
          </cell>
          <cell r="L1252">
            <v>43.63714698509753</v>
          </cell>
          <cell r="M1252" t="str">
            <v>CP-5 401 221</v>
          </cell>
          <cell r="N1252">
            <v>0</v>
          </cell>
          <cell r="O1252">
            <v>43.63714698509753</v>
          </cell>
          <cell r="P1252">
            <v>43.63714698509753</v>
          </cell>
          <cell r="Q1252">
            <v>0</v>
          </cell>
          <cell r="R1252">
            <v>15.18</v>
          </cell>
          <cell r="T1252">
            <v>13.37</v>
          </cell>
          <cell r="V1252">
            <v>15.15</v>
          </cell>
          <cell r="X1252">
            <v>300</v>
          </cell>
          <cell r="Y1252">
            <v>12.81</v>
          </cell>
          <cell r="Z1252">
            <v>13.37</v>
          </cell>
          <cell r="AA1252">
            <v>15.1</v>
          </cell>
          <cell r="AB1252">
            <v>15.15</v>
          </cell>
          <cell r="AD1252" t="str">
            <v>Double</v>
          </cell>
          <cell r="AI1252" t="str">
            <v>S</v>
          </cell>
          <cell r="AJ1252">
            <v>0</v>
          </cell>
        </row>
        <row r="1253">
          <cell r="AJ1253">
            <v>0</v>
          </cell>
        </row>
        <row r="1254">
          <cell r="E1254">
            <v>568</v>
          </cell>
          <cell r="F1254" t="str">
            <v>CB-3/5/2</v>
          </cell>
          <cell r="G1254">
            <v>517920.95</v>
          </cell>
          <cell r="H1254">
            <v>2389200.27</v>
          </cell>
          <cell r="I1254" t="str">
            <v>Road-MJ03</v>
          </cell>
          <cell r="J1254">
            <v>43</v>
          </cell>
          <cell r="K1254">
            <v>13.359999999869615</v>
          </cell>
          <cell r="L1254">
            <v>45.027653725199983</v>
          </cell>
          <cell r="M1254" t="str">
            <v>CP-5 401 221</v>
          </cell>
          <cell r="N1254">
            <v>43.63714698509753</v>
          </cell>
          <cell r="O1254">
            <v>88.664800710297513</v>
          </cell>
          <cell r="P1254">
            <v>45.027653725199983</v>
          </cell>
          <cell r="Q1254">
            <v>0</v>
          </cell>
          <cell r="R1254">
            <v>15.48</v>
          </cell>
          <cell r="T1254">
            <v>13.82</v>
          </cell>
          <cell r="V1254">
            <v>15.38</v>
          </cell>
          <cell r="X1254">
            <v>300</v>
          </cell>
          <cell r="Y1254">
            <v>13.37</v>
          </cell>
          <cell r="Z1254">
            <v>13.82</v>
          </cell>
          <cell r="AA1254">
            <v>15.15</v>
          </cell>
          <cell r="AB1254">
            <v>15.38</v>
          </cell>
          <cell r="AD1254" t="str">
            <v>Single</v>
          </cell>
          <cell r="AI1254">
            <v>0</v>
          </cell>
          <cell r="AJ1254">
            <v>0</v>
          </cell>
        </row>
        <row r="1255">
          <cell r="AJ1255">
            <v>0</v>
          </cell>
        </row>
        <row r="1256">
          <cell r="E1256">
            <v>569</v>
          </cell>
          <cell r="F1256" t="str">
            <v>CB-3/5/3</v>
          </cell>
          <cell r="G1256">
            <v>517947.58</v>
          </cell>
          <cell r="H1256">
            <v>2389205.2400000002</v>
          </cell>
          <cell r="I1256" t="str">
            <v>Road-MJ03</v>
          </cell>
          <cell r="J1256">
            <v>26.630000000004657</v>
          </cell>
          <cell r="K1256">
            <v>4.970000000204891</v>
          </cell>
          <cell r="L1256">
            <v>27.089809892324542</v>
          </cell>
          <cell r="M1256" t="str">
            <v>CP-5 401 221</v>
          </cell>
          <cell r="N1256">
            <v>88.664800710297513</v>
          </cell>
          <cell r="O1256">
            <v>115.75461060262205</v>
          </cell>
          <cell r="P1256">
            <v>27.089809892324539</v>
          </cell>
          <cell r="Q1256">
            <v>0</v>
          </cell>
          <cell r="R1256">
            <v>15.65</v>
          </cell>
          <cell r="T1256">
            <v>14.06</v>
          </cell>
          <cell r="V1256">
            <v>15.63</v>
          </cell>
          <cell r="X1256">
            <v>300</v>
          </cell>
          <cell r="Y1256">
            <v>13.82</v>
          </cell>
          <cell r="Z1256">
            <v>14.06</v>
          </cell>
          <cell r="AA1256">
            <v>15.38</v>
          </cell>
          <cell r="AB1256">
            <v>15.63</v>
          </cell>
          <cell r="AD1256" t="str">
            <v>Single</v>
          </cell>
          <cell r="AI1256">
            <v>0</v>
          </cell>
          <cell r="AJ1256">
            <v>0</v>
          </cell>
        </row>
        <row r="1257">
          <cell r="AJ1257">
            <v>0</v>
          </cell>
        </row>
        <row r="1258">
          <cell r="E1258">
            <v>570</v>
          </cell>
          <cell r="F1258" t="str">
            <v>CB-3/5/4</v>
          </cell>
          <cell r="G1258">
            <v>517963.6</v>
          </cell>
          <cell r="H1258">
            <v>2389206.0299999998</v>
          </cell>
          <cell r="I1258" t="str">
            <v>Road-MJ03</v>
          </cell>
          <cell r="J1258">
            <v>16.019999999960419</v>
          </cell>
          <cell r="K1258">
            <v>0.78999999957159162</v>
          </cell>
          <cell r="L1258">
            <v>16.039466948688005</v>
          </cell>
          <cell r="M1258" t="str">
            <v>CP-5 401 221</v>
          </cell>
          <cell r="N1258">
            <v>115.75461060262205</v>
          </cell>
          <cell r="O1258">
            <v>131.79407755131007</v>
          </cell>
          <cell r="P1258">
            <v>16.039466948688016</v>
          </cell>
          <cell r="Q1258">
            <v>0</v>
          </cell>
          <cell r="R1258">
            <v>15.76</v>
          </cell>
          <cell r="T1258">
            <v>14.18</v>
          </cell>
          <cell r="V1258">
            <v>15.77</v>
          </cell>
          <cell r="X1258">
            <v>300</v>
          </cell>
          <cell r="Y1258">
            <v>14.06</v>
          </cell>
          <cell r="Z1258">
            <v>14.18</v>
          </cell>
          <cell r="AA1258">
            <v>15.63</v>
          </cell>
          <cell r="AB1258">
            <v>15.77</v>
          </cell>
          <cell r="AD1258" t="str">
            <v>Single</v>
          </cell>
          <cell r="AI1258">
            <v>0</v>
          </cell>
          <cell r="AJ1258">
            <v>0</v>
          </cell>
        </row>
        <row r="1259">
          <cell r="AJ1259">
            <v>0</v>
          </cell>
        </row>
        <row r="1260">
          <cell r="E1260">
            <v>571</v>
          </cell>
          <cell r="F1260" t="str">
            <v>CB-3/5/5</v>
          </cell>
          <cell r="G1260">
            <v>517995.59</v>
          </cell>
          <cell r="H1260">
            <v>2389206.59</v>
          </cell>
          <cell r="I1260" t="str">
            <v>Road-MJ03</v>
          </cell>
          <cell r="J1260">
            <v>31.990000000048894</v>
          </cell>
          <cell r="K1260">
            <v>0.56000000005587935</v>
          </cell>
          <cell r="L1260">
            <v>31.994901156327877</v>
          </cell>
          <cell r="M1260" t="str">
            <v>CP-5 401 221</v>
          </cell>
          <cell r="N1260">
            <v>131.79407755131007</v>
          </cell>
          <cell r="O1260">
            <v>163.78897870763794</v>
          </cell>
          <cell r="P1260">
            <v>31.99490115632787</v>
          </cell>
          <cell r="Q1260">
            <v>0</v>
          </cell>
          <cell r="R1260">
            <v>15.96</v>
          </cell>
          <cell r="T1260">
            <v>14.4</v>
          </cell>
          <cell r="V1260">
            <v>16.05</v>
          </cell>
          <cell r="X1260">
            <v>300</v>
          </cell>
          <cell r="Y1260">
            <v>14.18</v>
          </cell>
          <cell r="Z1260">
            <v>14.4</v>
          </cell>
          <cell r="AA1260">
            <v>15.77</v>
          </cell>
          <cell r="AB1260">
            <v>16.05</v>
          </cell>
          <cell r="AD1260" t="str">
            <v>Single</v>
          </cell>
          <cell r="AI1260">
            <v>0</v>
          </cell>
          <cell r="AJ1260">
            <v>0</v>
          </cell>
        </row>
        <row r="1261">
          <cell r="AJ1261">
            <v>0</v>
          </cell>
        </row>
        <row r="1262">
          <cell r="E1262">
            <v>572</v>
          </cell>
          <cell r="F1262" t="str">
            <v>CB-3/5/6</v>
          </cell>
          <cell r="G1262">
            <v>518020.26</v>
          </cell>
          <cell r="H1262">
            <v>2389210.1800000002</v>
          </cell>
          <cell r="I1262" t="str">
            <v>Road-MJ03</v>
          </cell>
          <cell r="J1262">
            <v>24.669999999983702</v>
          </cell>
          <cell r="K1262">
            <v>3.5900000003166497</v>
          </cell>
          <cell r="L1262">
            <v>24.929841555883772</v>
          </cell>
          <cell r="M1262" t="str">
            <v>CP-5 401 221</v>
          </cell>
          <cell r="N1262">
            <v>163.78897870763794</v>
          </cell>
          <cell r="O1262">
            <v>188.71882026352171</v>
          </cell>
          <cell r="P1262">
            <v>24.929841555883769</v>
          </cell>
          <cell r="Q1262">
            <v>0</v>
          </cell>
          <cell r="R1262">
            <v>16.13</v>
          </cell>
          <cell r="T1262">
            <v>14.53</v>
          </cell>
          <cell r="V1262">
            <v>16.28</v>
          </cell>
          <cell r="X1262">
            <v>300</v>
          </cell>
          <cell r="Y1262">
            <v>14.4</v>
          </cell>
          <cell r="Z1262">
            <v>14.53</v>
          </cell>
          <cell r="AA1262">
            <v>16.05</v>
          </cell>
          <cell r="AB1262">
            <v>16.28</v>
          </cell>
          <cell r="AD1262" t="str">
            <v>Single</v>
          </cell>
          <cell r="AI1262">
            <v>0</v>
          </cell>
          <cell r="AJ1262">
            <v>0</v>
          </cell>
        </row>
        <row r="1263">
          <cell r="AJ1263">
            <v>0</v>
          </cell>
        </row>
        <row r="1264">
          <cell r="E1264">
            <v>573</v>
          </cell>
          <cell r="F1264" t="str">
            <v>CB-3/5/7</v>
          </cell>
          <cell r="G1264">
            <v>518048.57</v>
          </cell>
          <cell r="H1264">
            <v>2389220.11</v>
          </cell>
          <cell r="I1264" t="str">
            <v>Road-MJ03</v>
          </cell>
          <cell r="J1264">
            <v>28.309999999997672</v>
          </cell>
          <cell r="K1264">
            <v>9.9299999997019768</v>
          </cell>
          <cell r="L1264">
            <v>30.001016649339558</v>
          </cell>
          <cell r="M1264" t="str">
            <v>CP-5 401 221</v>
          </cell>
          <cell r="N1264">
            <v>188.71882026352171</v>
          </cell>
          <cell r="O1264">
            <v>218.71983691286127</v>
          </cell>
          <cell r="P1264">
            <v>30.001016649339562</v>
          </cell>
          <cell r="Q1264">
            <v>0</v>
          </cell>
          <cell r="R1264">
            <v>16.239999999999998</v>
          </cell>
          <cell r="T1264">
            <v>14.68</v>
          </cell>
          <cell r="V1264">
            <v>16.45</v>
          </cell>
          <cell r="X1264">
            <v>300</v>
          </cell>
          <cell r="Y1264">
            <v>14.53</v>
          </cell>
          <cell r="Z1264">
            <v>14.68</v>
          </cell>
          <cell r="AA1264">
            <v>16.28</v>
          </cell>
          <cell r="AB1264">
            <v>16.45</v>
          </cell>
          <cell r="AD1264" t="str">
            <v>Single</v>
          </cell>
          <cell r="AI1264">
            <v>0</v>
          </cell>
          <cell r="AJ1264" t="str">
            <v>L</v>
          </cell>
        </row>
        <row r="1265">
          <cell r="AJ1265">
            <v>0</v>
          </cell>
        </row>
        <row r="1266">
          <cell r="N1266">
            <v>218.71983691286127</v>
          </cell>
          <cell r="AJ1266">
            <v>0</v>
          </cell>
        </row>
        <row r="1267">
          <cell r="E1267">
            <v>574</v>
          </cell>
          <cell r="F1267" t="str">
            <v>CB-3/5/1</v>
          </cell>
          <cell r="G1267">
            <v>517877.95</v>
          </cell>
          <cell r="H1267">
            <v>2389186.91</v>
          </cell>
          <cell r="I1267" t="str">
            <v>Road-MJ03</v>
          </cell>
          <cell r="R1267">
            <v>15.18</v>
          </cell>
          <cell r="T1267">
            <v>13.419617709105484</v>
          </cell>
          <cell r="V1267">
            <v>15.15</v>
          </cell>
          <cell r="AI1267">
            <v>0</v>
          </cell>
          <cell r="AJ1267">
            <v>0</v>
          </cell>
        </row>
        <row r="1268">
          <cell r="AJ1268">
            <v>0</v>
          </cell>
        </row>
        <row r="1269">
          <cell r="E1269">
            <v>575</v>
          </cell>
          <cell r="F1269" t="str">
            <v>CB-3/5/1/1</v>
          </cell>
          <cell r="G1269">
            <v>517882.48</v>
          </cell>
          <cell r="H1269">
            <v>2389172.41</v>
          </cell>
          <cell r="I1269" t="str">
            <v>Road-MJ03</v>
          </cell>
          <cell r="J1269">
            <v>4.529999999969732</v>
          </cell>
          <cell r="K1269">
            <v>-14.5</v>
          </cell>
          <cell r="L1269">
            <v>15.191145447257286</v>
          </cell>
          <cell r="M1269" t="str">
            <v>CP-5 401 221</v>
          </cell>
          <cell r="N1269">
            <v>0</v>
          </cell>
          <cell r="O1269">
            <v>15.191145447257286</v>
          </cell>
          <cell r="P1269">
            <v>15.191145447257286</v>
          </cell>
          <cell r="Q1269">
            <v>0</v>
          </cell>
          <cell r="R1269">
            <v>15.18</v>
          </cell>
          <cell r="T1269">
            <v>13.45</v>
          </cell>
          <cell r="V1269">
            <v>15.18</v>
          </cell>
          <cell r="X1269">
            <v>300</v>
          </cell>
          <cell r="Y1269">
            <v>13.419617709105484</v>
          </cell>
          <cell r="Z1269">
            <v>13.45</v>
          </cell>
          <cell r="AA1269">
            <v>15.15</v>
          </cell>
          <cell r="AB1269">
            <v>15.18</v>
          </cell>
          <cell r="AD1269" t="str">
            <v>Double</v>
          </cell>
          <cell r="AI1269" t="str">
            <v>S</v>
          </cell>
          <cell r="AJ1269" t="str">
            <v>L</v>
          </cell>
        </row>
        <row r="1270">
          <cell r="AJ1270">
            <v>0</v>
          </cell>
        </row>
        <row r="1271">
          <cell r="N1271">
            <v>15.191145447257286</v>
          </cell>
          <cell r="AJ1271">
            <v>0</v>
          </cell>
        </row>
        <row r="1272">
          <cell r="E1272">
            <v>576</v>
          </cell>
          <cell r="F1272" t="str">
            <v>CB-3/5/2</v>
          </cell>
          <cell r="G1272">
            <v>517920.95</v>
          </cell>
          <cell r="H1272">
            <v>2389200.27</v>
          </cell>
          <cell r="I1272" t="str">
            <v>Road-MJ03</v>
          </cell>
          <cell r="R1272">
            <v>15.48</v>
          </cell>
          <cell r="T1272">
            <v>13.869595651626963</v>
          </cell>
          <cell r="V1272">
            <v>15.38</v>
          </cell>
          <cell r="AI1272">
            <v>0</v>
          </cell>
          <cell r="AJ1272">
            <v>0</v>
          </cell>
        </row>
        <row r="1273">
          <cell r="AJ1273">
            <v>0</v>
          </cell>
        </row>
        <row r="1274">
          <cell r="E1274">
            <v>577</v>
          </cell>
          <cell r="F1274" t="str">
            <v>CB-3/5/2/1</v>
          </cell>
          <cell r="G1274">
            <v>517925.01</v>
          </cell>
          <cell r="H1274">
            <v>2389185.62</v>
          </cell>
          <cell r="I1274" t="str">
            <v>Road-MJ03</v>
          </cell>
          <cell r="J1274">
            <v>4.0599999999976717</v>
          </cell>
          <cell r="K1274">
            <v>-14.649999999906868</v>
          </cell>
          <cell r="L1274">
            <v>15.202174186518596</v>
          </cell>
          <cell r="M1274" t="str">
            <v>CP-5 401 221</v>
          </cell>
          <cell r="N1274">
            <v>0</v>
          </cell>
          <cell r="O1274">
            <v>15.202174186518596</v>
          </cell>
          <cell r="P1274">
            <v>15.202174186518596</v>
          </cell>
          <cell r="Q1274">
            <v>0</v>
          </cell>
          <cell r="R1274">
            <v>15.48</v>
          </cell>
          <cell r="T1274">
            <v>13.9</v>
          </cell>
          <cell r="V1274">
            <v>15.48</v>
          </cell>
          <cell r="X1274">
            <v>300</v>
          </cell>
          <cell r="Y1274">
            <v>13.869595651626963</v>
          </cell>
          <cell r="Z1274">
            <v>13.9</v>
          </cell>
          <cell r="AA1274">
            <v>15.38</v>
          </cell>
          <cell r="AB1274">
            <v>15.48</v>
          </cell>
          <cell r="AD1274" t="str">
            <v>Single</v>
          </cell>
          <cell r="AI1274" t="str">
            <v>S</v>
          </cell>
          <cell r="AJ1274" t="str">
            <v>L</v>
          </cell>
        </row>
        <row r="1275">
          <cell r="AJ1275">
            <v>0</v>
          </cell>
        </row>
        <row r="1276">
          <cell r="N1276">
            <v>15.202174186518596</v>
          </cell>
          <cell r="AJ1276">
            <v>0</v>
          </cell>
        </row>
        <row r="1277">
          <cell r="E1277">
            <v>578</v>
          </cell>
          <cell r="F1277" t="str">
            <v>CB-3/5/3</v>
          </cell>
          <cell r="G1277">
            <v>517947.58</v>
          </cell>
          <cell r="H1277">
            <v>2389205.2400000002</v>
          </cell>
          <cell r="I1277" t="str">
            <v>Road-MJ03</v>
          </cell>
          <cell r="R1277">
            <v>15.65</v>
          </cell>
          <cell r="T1277">
            <v>14.109593619090022</v>
          </cell>
          <cell r="V1277">
            <v>15.63</v>
          </cell>
          <cell r="AI1277">
            <v>0</v>
          </cell>
          <cell r="AJ1277">
            <v>0</v>
          </cell>
        </row>
        <row r="1278">
          <cell r="AJ1278">
            <v>0</v>
          </cell>
        </row>
        <row r="1279">
          <cell r="E1279">
            <v>579</v>
          </cell>
          <cell r="F1279" t="str">
            <v>CB-3/5/3/1</v>
          </cell>
          <cell r="G1279">
            <v>517949.07</v>
          </cell>
          <cell r="H1279">
            <v>2389190.11</v>
          </cell>
          <cell r="I1279" t="str">
            <v>Road-MJ03</v>
          </cell>
          <cell r="J1279">
            <v>1.4899999999906868</v>
          </cell>
          <cell r="K1279">
            <v>-15.130000000353903</v>
          </cell>
          <cell r="L1279">
            <v>15.203190454989418</v>
          </cell>
          <cell r="M1279" t="str">
            <v>CP-5 401 221</v>
          </cell>
          <cell r="N1279">
            <v>0</v>
          </cell>
          <cell r="O1279">
            <v>15.203190454989418</v>
          </cell>
          <cell r="P1279">
            <v>15.203190454989418</v>
          </cell>
          <cell r="Q1279">
            <v>0</v>
          </cell>
          <cell r="R1279">
            <v>15.65</v>
          </cell>
          <cell r="T1279">
            <v>14.14</v>
          </cell>
          <cell r="V1279">
            <v>15.65</v>
          </cell>
          <cell r="X1279">
            <v>300</v>
          </cell>
          <cell r="Y1279">
            <v>14.109593619090022</v>
          </cell>
          <cell r="Z1279">
            <v>14.14</v>
          </cell>
          <cell r="AA1279">
            <v>15.63</v>
          </cell>
          <cell r="AB1279">
            <v>15.65</v>
          </cell>
          <cell r="AD1279" t="str">
            <v>Single</v>
          </cell>
          <cell r="AI1279" t="str">
            <v>S</v>
          </cell>
          <cell r="AJ1279" t="str">
            <v>L</v>
          </cell>
        </row>
        <row r="1280">
          <cell r="AJ1280">
            <v>0</v>
          </cell>
        </row>
        <row r="1281">
          <cell r="N1281">
            <v>15.203190454989418</v>
          </cell>
          <cell r="AJ1281">
            <v>0</v>
          </cell>
        </row>
        <row r="1282">
          <cell r="E1282">
            <v>580</v>
          </cell>
          <cell r="F1282" t="str">
            <v>CB-3/5/4</v>
          </cell>
          <cell r="G1282">
            <v>517963.6</v>
          </cell>
          <cell r="H1282">
            <v>2389206.0299999998</v>
          </cell>
          <cell r="I1282" t="str">
            <v>Road-MJ03</v>
          </cell>
          <cell r="R1282">
            <v>15.76</v>
          </cell>
          <cell r="T1282">
            <v>14.229597098823204</v>
          </cell>
          <cell r="V1282">
            <v>15.77</v>
          </cell>
          <cell r="AI1282">
            <v>0</v>
          </cell>
          <cell r="AJ1282">
            <v>0</v>
          </cell>
        </row>
        <row r="1283">
          <cell r="AJ1283">
            <v>0</v>
          </cell>
        </row>
        <row r="1284">
          <cell r="E1284">
            <v>581</v>
          </cell>
          <cell r="F1284" t="str">
            <v>CB-3/5/4/1</v>
          </cell>
          <cell r="G1284">
            <v>517963.81</v>
          </cell>
          <cell r="H1284">
            <v>2389190.83</v>
          </cell>
          <cell r="I1284" t="str">
            <v>Road-MJ03</v>
          </cell>
          <cell r="J1284">
            <v>0.21000000002095476</v>
          </cell>
          <cell r="K1284">
            <v>-15.199999999720603</v>
          </cell>
          <cell r="L1284">
            <v>15.201450588398304</v>
          </cell>
          <cell r="M1284" t="str">
            <v>CP-5 401 221</v>
          </cell>
          <cell r="N1284">
            <v>0</v>
          </cell>
          <cell r="O1284">
            <v>15.201450588398304</v>
          </cell>
          <cell r="P1284">
            <v>15.201450588398304</v>
          </cell>
          <cell r="Q1284">
            <v>0</v>
          </cell>
          <cell r="R1284">
            <v>15.76</v>
          </cell>
          <cell r="T1284">
            <v>14.26</v>
          </cell>
          <cell r="V1284">
            <v>15.76</v>
          </cell>
          <cell r="X1284">
            <v>300</v>
          </cell>
          <cell r="Y1284">
            <v>14.229597098823204</v>
          </cell>
          <cell r="Z1284">
            <v>14.26</v>
          </cell>
          <cell r="AA1284">
            <v>15.77</v>
          </cell>
          <cell r="AB1284">
            <v>15.76</v>
          </cell>
          <cell r="AD1284" t="str">
            <v>Single</v>
          </cell>
          <cell r="AI1284" t="str">
            <v>S</v>
          </cell>
          <cell r="AJ1284" t="str">
            <v>L</v>
          </cell>
        </row>
        <row r="1285">
          <cell r="AJ1285">
            <v>0</v>
          </cell>
        </row>
        <row r="1286">
          <cell r="N1286">
            <v>15.201450588398304</v>
          </cell>
          <cell r="AJ1286">
            <v>0</v>
          </cell>
        </row>
        <row r="1287">
          <cell r="E1287">
            <v>582</v>
          </cell>
          <cell r="F1287" t="str">
            <v>CB-3/5/5</v>
          </cell>
          <cell r="G1287">
            <v>517995.59</v>
          </cell>
          <cell r="H1287">
            <v>2389206.59</v>
          </cell>
          <cell r="I1287" t="str">
            <v>Road-MJ03</v>
          </cell>
          <cell r="R1287">
            <v>15.96</v>
          </cell>
          <cell r="T1287">
            <v>14.449613522744636</v>
          </cell>
          <cell r="V1287">
            <v>16.05</v>
          </cell>
          <cell r="AI1287">
            <v>0</v>
          </cell>
          <cell r="AJ1287">
            <v>0</v>
          </cell>
        </row>
        <row r="1288">
          <cell r="AJ1288">
            <v>0</v>
          </cell>
        </row>
        <row r="1289">
          <cell r="E1289">
            <v>583</v>
          </cell>
          <cell r="F1289" t="str">
            <v>CB-3/5/5/1</v>
          </cell>
          <cell r="G1289">
            <v>517996.43</v>
          </cell>
          <cell r="H1289">
            <v>2389191.42</v>
          </cell>
          <cell r="I1289" t="str">
            <v>Road-MJ03</v>
          </cell>
          <cell r="J1289">
            <v>0.83999999996740371</v>
          </cell>
          <cell r="K1289">
            <v>-15.169999999925494</v>
          </cell>
          <cell r="L1289">
            <v>15.193238627681879</v>
          </cell>
          <cell r="M1289" t="str">
            <v>CP-5 401 221</v>
          </cell>
          <cell r="N1289">
            <v>0</v>
          </cell>
          <cell r="O1289">
            <v>15.193238627681879</v>
          </cell>
          <cell r="P1289">
            <v>15.193238627681879</v>
          </cell>
          <cell r="Q1289">
            <v>0</v>
          </cell>
          <cell r="R1289">
            <v>15.96</v>
          </cell>
          <cell r="T1289">
            <v>14.48</v>
          </cell>
          <cell r="V1289">
            <v>15.96</v>
          </cell>
          <cell r="X1289">
            <v>300</v>
          </cell>
          <cell r="Y1289">
            <v>14.449613522744636</v>
          </cell>
          <cell r="Z1289">
            <v>14.48</v>
          </cell>
          <cell r="AA1289">
            <v>16.05</v>
          </cell>
          <cell r="AB1289">
            <v>15.96</v>
          </cell>
          <cell r="AD1289" t="str">
            <v>Single</v>
          </cell>
          <cell r="AI1289" t="str">
            <v>S</v>
          </cell>
          <cell r="AJ1289" t="str">
            <v>L</v>
          </cell>
        </row>
        <row r="1290">
          <cell r="AJ1290">
            <v>0</v>
          </cell>
        </row>
        <row r="1291">
          <cell r="N1291">
            <v>15.193238627681879</v>
          </cell>
          <cell r="AJ1291">
            <v>0</v>
          </cell>
        </row>
        <row r="1292">
          <cell r="E1292">
            <v>584</v>
          </cell>
          <cell r="F1292" t="str">
            <v>CB-3/5/6</v>
          </cell>
          <cell r="G1292">
            <v>518020.26</v>
          </cell>
          <cell r="H1292">
            <v>2389210.1800000002</v>
          </cell>
          <cell r="I1292" t="str">
            <v>Road-MJ03</v>
          </cell>
          <cell r="R1292">
            <v>16.13</v>
          </cell>
          <cell r="T1292">
            <v>14.579583557077903</v>
          </cell>
          <cell r="V1292">
            <v>16.28</v>
          </cell>
          <cell r="AI1292">
            <v>0</v>
          </cell>
          <cell r="AJ1292">
            <v>0</v>
          </cell>
        </row>
        <row r="1293">
          <cell r="AJ1293">
            <v>0</v>
          </cell>
        </row>
        <row r="1294">
          <cell r="E1294">
            <v>585</v>
          </cell>
          <cell r="F1294" t="str">
            <v>CB-3/5/6/1</v>
          </cell>
          <cell r="G1294">
            <v>518023.76</v>
          </cell>
          <cell r="H1294">
            <v>2389195.38</v>
          </cell>
          <cell r="I1294" t="str">
            <v>Road-MJ03</v>
          </cell>
          <cell r="J1294">
            <v>3.5</v>
          </cell>
          <cell r="K1294">
            <v>-14.800000000279397</v>
          </cell>
          <cell r="L1294">
            <v>15.208221461047644</v>
          </cell>
          <cell r="M1294" t="str">
            <v>CP-5 401 221</v>
          </cell>
          <cell r="N1294">
            <v>0</v>
          </cell>
          <cell r="O1294">
            <v>15.208221461047644</v>
          </cell>
          <cell r="P1294">
            <v>15.208221461047644</v>
          </cell>
          <cell r="Q1294">
            <v>0</v>
          </cell>
          <cell r="R1294">
            <v>16.13</v>
          </cell>
          <cell r="T1294">
            <v>14.61</v>
          </cell>
          <cell r="V1294">
            <v>16.13</v>
          </cell>
          <cell r="X1294">
            <v>300</v>
          </cell>
          <cell r="Y1294">
            <v>14.579583557077903</v>
          </cell>
          <cell r="Z1294">
            <v>14.61</v>
          </cell>
          <cell r="AA1294">
            <v>16.28</v>
          </cell>
          <cell r="AB1294">
            <v>16.13</v>
          </cell>
          <cell r="AD1294" t="str">
            <v>Single</v>
          </cell>
          <cell r="AI1294" t="str">
            <v>S</v>
          </cell>
          <cell r="AJ1294" t="str">
            <v>L</v>
          </cell>
        </row>
        <row r="1295">
          <cell r="AJ1295">
            <v>0</v>
          </cell>
        </row>
        <row r="1296">
          <cell r="N1296">
            <v>15.208221461047644</v>
          </cell>
          <cell r="AJ1296">
            <v>0</v>
          </cell>
        </row>
        <row r="1297">
          <cell r="E1297">
            <v>586</v>
          </cell>
          <cell r="F1297" t="str">
            <v>CB-3/5/7</v>
          </cell>
          <cell r="G1297">
            <v>518048.57</v>
          </cell>
          <cell r="H1297">
            <v>2389220.11</v>
          </cell>
          <cell r="I1297" t="str">
            <v>Road-MJ03</v>
          </cell>
          <cell r="R1297">
            <v>16.239999999999998</v>
          </cell>
          <cell r="T1297">
            <v>14.729583031052151</v>
          </cell>
          <cell r="V1297">
            <v>16.45</v>
          </cell>
          <cell r="AI1297">
            <v>0</v>
          </cell>
          <cell r="AJ1297">
            <v>0</v>
          </cell>
        </row>
        <row r="1298">
          <cell r="AJ1298">
            <v>0</v>
          </cell>
        </row>
        <row r="1299">
          <cell r="E1299">
            <v>587</v>
          </cell>
          <cell r="F1299" t="str">
            <v>CB-3/5/7/1</v>
          </cell>
          <cell r="G1299">
            <v>518055.09</v>
          </cell>
          <cell r="H1299">
            <v>2389206.37</v>
          </cell>
          <cell r="I1299" t="str">
            <v>Road-MJ03</v>
          </cell>
          <cell r="J1299">
            <v>6.5200000000186265</v>
          </cell>
          <cell r="K1299">
            <v>-13.739999999757856</v>
          </cell>
          <cell r="L1299">
            <v>15.208484473924047</v>
          </cell>
          <cell r="M1299" t="str">
            <v>CP-5 401 221</v>
          </cell>
          <cell r="N1299">
            <v>0</v>
          </cell>
          <cell r="O1299">
            <v>15.208484473924047</v>
          </cell>
          <cell r="P1299">
            <v>15.208484473924047</v>
          </cell>
          <cell r="Q1299">
            <v>0</v>
          </cell>
          <cell r="R1299">
            <v>16.239999999999998</v>
          </cell>
          <cell r="T1299">
            <v>14.76</v>
          </cell>
          <cell r="V1299">
            <v>16.45</v>
          </cell>
          <cell r="X1299">
            <v>300</v>
          </cell>
          <cell r="Y1299">
            <v>14.729583031052151</v>
          </cell>
          <cell r="Z1299">
            <v>14.76</v>
          </cell>
          <cell r="AA1299">
            <v>16.45</v>
          </cell>
          <cell r="AB1299">
            <v>16.45</v>
          </cell>
          <cell r="AD1299" t="str">
            <v>Single</v>
          </cell>
          <cell r="AI1299" t="str">
            <v>S</v>
          </cell>
          <cell r="AJ1299" t="str">
            <v>L</v>
          </cell>
        </row>
        <row r="1300">
          <cell r="AJ1300">
            <v>0</v>
          </cell>
        </row>
        <row r="1301">
          <cell r="N1301">
            <v>15.208484473924047</v>
          </cell>
          <cell r="AJ1301">
            <v>0</v>
          </cell>
        </row>
        <row r="1302">
          <cell r="E1302">
            <v>588</v>
          </cell>
          <cell r="F1302" t="str">
            <v>MH-E34/4-EX</v>
          </cell>
          <cell r="G1302">
            <v>517894.592</v>
          </cell>
          <cell r="H1302">
            <v>2389027.656</v>
          </cell>
          <cell r="I1302" t="str">
            <v>King Fahad Road</v>
          </cell>
          <cell r="M1302" t="str">
            <v>CP-5 401 222</v>
          </cell>
          <cell r="R1302">
            <v>14.9</v>
          </cell>
          <cell r="T1302">
            <v>13.16</v>
          </cell>
          <cell r="V1302">
            <v>14.9</v>
          </cell>
          <cell r="X1302">
            <v>700</v>
          </cell>
          <cell r="Y1302">
            <v>0</v>
          </cell>
          <cell r="Z1302">
            <v>13.16</v>
          </cell>
          <cell r="AA1302">
            <v>0</v>
          </cell>
          <cell r="AB1302">
            <v>14.9</v>
          </cell>
          <cell r="AI1302">
            <v>0</v>
          </cell>
          <cell r="AJ1302">
            <v>0</v>
          </cell>
        </row>
        <row r="1303">
          <cell r="AJ1303">
            <v>0</v>
          </cell>
        </row>
        <row r="1304">
          <cell r="E1304">
            <v>589</v>
          </cell>
          <cell r="F1304" t="str">
            <v>CB-E34/4/1</v>
          </cell>
          <cell r="G1304">
            <v>517916.1</v>
          </cell>
          <cell r="H1304">
            <v>2389038.35</v>
          </cell>
          <cell r="I1304" t="str">
            <v>Road-MN04</v>
          </cell>
          <cell r="J1304">
            <v>21.507999999972526</v>
          </cell>
          <cell r="K1304">
            <v>10.69400000013411</v>
          </cell>
          <cell r="L1304">
            <v>24.019902164698475</v>
          </cell>
          <cell r="M1304" t="str">
            <v>CP-5 401 222</v>
          </cell>
          <cell r="N1304">
            <v>0</v>
          </cell>
          <cell r="O1304">
            <v>24.019902164698475</v>
          </cell>
          <cell r="P1304">
            <v>24.019902164698475</v>
          </cell>
          <cell r="Q1304">
            <v>0</v>
          </cell>
          <cell r="R1304">
            <v>14.98</v>
          </cell>
          <cell r="T1304">
            <v>13.33</v>
          </cell>
          <cell r="V1304">
            <v>14.99</v>
          </cell>
          <cell r="X1304">
            <v>400</v>
          </cell>
          <cell r="Y1304">
            <v>13.16</v>
          </cell>
          <cell r="Z1304">
            <v>13.33</v>
          </cell>
          <cell r="AA1304">
            <v>14.9</v>
          </cell>
          <cell r="AB1304">
            <v>14.99</v>
          </cell>
          <cell r="AD1304" t="str">
            <v>Double</v>
          </cell>
          <cell r="AI1304" t="str">
            <v>S</v>
          </cell>
          <cell r="AJ1304">
            <v>0</v>
          </cell>
        </row>
        <row r="1305">
          <cell r="AJ1305">
            <v>0</v>
          </cell>
        </row>
        <row r="1306">
          <cell r="E1306">
            <v>590</v>
          </cell>
          <cell r="F1306" t="str">
            <v>CB-E34/4/1A</v>
          </cell>
          <cell r="G1306">
            <v>517938.93</v>
          </cell>
          <cell r="H1306">
            <v>2389045.7799999998</v>
          </cell>
          <cell r="I1306" t="str">
            <v>Road-MN04</v>
          </cell>
          <cell r="J1306">
            <v>22.830000000016298</v>
          </cell>
          <cell r="K1306">
            <v>7.4299999997019768</v>
          </cell>
          <cell r="L1306">
            <v>24.008619285504853</v>
          </cell>
          <cell r="M1306" t="str">
            <v>CP-5 401 222</v>
          </cell>
          <cell r="N1306">
            <v>24.019902164698475</v>
          </cell>
          <cell r="O1306">
            <v>48.028521450203328</v>
          </cell>
          <cell r="P1306">
            <v>24.008619285504853</v>
          </cell>
          <cell r="Q1306">
            <v>0</v>
          </cell>
          <cell r="R1306">
            <v>15.17</v>
          </cell>
          <cell r="T1306">
            <v>13.4</v>
          </cell>
          <cell r="V1306">
            <v>15.35</v>
          </cell>
          <cell r="X1306">
            <v>400</v>
          </cell>
          <cell r="Y1306">
            <v>13.33</v>
          </cell>
          <cell r="Z1306">
            <v>13.4</v>
          </cell>
          <cell r="AA1306">
            <v>14.99</v>
          </cell>
          <cell r="AB1306">
            <v>15.35</v>
          </cell>
          <cell r="AD1306" t="str">
            <v>Single</v>
          </cell>
          <cell r="AI1306">
            <v>0</v>
          </cell>
          <cell r="AJ1306">
            <v>0</v>
          </cell>
        </row>
        <row r="1307">
          <cell r="AJ1307">
            <v>0</v>
          </cell>
        </row>
        <row r="1308">
          <cell r="E1308">
            <v>591</v>
          </cell>
          <cell r="F1308" t="str">
            <v>CB-E34/4/2</v>
          </cell>
          <cell r="G1308">
            <v>517972.25</v>
          </cell>
          <cell r="H1308">
            <v>2389056.4900000002</v>
          </cell>
          <cell r="I1308" t="str">
            <v>Road-MN04</v>
          </cell>
          <cell r="J1308">
            <v>33.320000000006985</v>
          </cell>
          <cell r="K1308">
            <v>10.710000000428408</v>
          </cell>
          <cell r="L1308">
            <v>34.998949984387274</v>
          </cell>
          <cell r="M1308" t="str">
            <v>CP-5 401 222</v>
          </cell>
          <cell r="N1308">
            <v>48.028521450203328</v>
          </cell>
          <cell r="O1308">
            <v>83.027471434590609</v>
          </cell>
          <cell r="P1308">
            <v>34.998949984387281</v>
          </cell>
          <cell r="Q1308">
            <v>0</v>
          </cell>
          <cell r="R1308">
            <v>15.44</v>
          </cell>
          <cell r="T1308">
            <v>13.75</v>
          </cell>
          <cell r="V1308">
            <v>15.68</v>
          </cell>
          <cell r="X1308">
            <v>400</v>
          </cell>
          <cell r="Y1308">
            <v>13.4</v>
          </cell>
          <cell r="Z1308">
            <v>13.75</v>
          </cell>
          <cell r="AA1308">
            <v>15.35</v>
          </cell>
          <cell r="AB1308">
            <v>15.68</v>
          </cell>
          <cell r="AD1308" t="str">
            <v>Single</v>
          </cell>
          <cell r="AI1308">
            <v>0</v>
          </cell>
          <cell r="AJ1308">
            <v>0</v>
          </cell>
        </row>
        <row r="1309">
          <cell r="AJ1309">
            <v>0</v>
          </cell>
        </row>
        <row r="1310">
          <cell r="E1310">
            <v>592</v>
          </cell>
          <cell r="F1310" t="str">
            <v>CB-E34/4/3</v>
          </cell>
          <cell r="G1310">
            <v>518019.83</v>
          </cell>
          <cell r="H1310">
            <v>2389071.85</v>
          </cell>
          <cell r="I1310" t="str">
            <v>Road-MN04</v>
          </cell>
          <cell r="J1310">
            <v>47.580000000016298</v>
          </cell>
          <cell r="K1310">
            <v>15.359999999869615</v>
          </cell>
          <cell r="L1310">
            <v>49.997859954177493</v>
          </cell>
          <cell r="M1310" t="str">
            <v>CP-5 401 222</v>
          </cell>
          <cell r="N1310">
            <v>83.027471434590609</v>
          </cell>
          <cell r="O1310">
            <v>133.02533138876811</v>
          </cell>
          <cell r="P1310">
            <v>49.9978599541775</v>
          </cell>
          <cell r="Q1310">
            <v>0</v>
          </cell>
          <cell r="R1310">
            <v>15.82</v>
          </cell>
          <cell r="T1310">
            <v>14.1</v>
          </cell>
          <cell r="V1310">
            <v>15.82</v>
          </cell>
          <cell r="X1310">
            <v>400</v>
          </cell>
          <cell r="Y1310">
            <v>13.75</v>
          </cell>
          <cell r="Z1310">
            <v>14.1</v>
          </cell>
          <cell r="AA1310">
            <v>15.68</v>
          </cell>
          <cell r="AB1310">
            <v>15.82</v>
          </cell>
          <cell r="AD1310" t="str">
            <v>Single</v>
          </cell>
          <cell r="AI1310">
            <v>0</v>
          </cell>
          <cell r="AJ1310">
            <v>0</v>
          </cell>
        </row>
        <row r="1311">
          <cell r="AJ1311">
            <v>0</v>
          </cell>
        </row>
        <row r="1312">
          <cell r="E1312">
            <v>593</v>
          </cell>
          <cell r="F1312" t="str">
            <v>CB-E34/4/4</v>
          </cell>
          <cell r="G1312">
            <v>518045.53</v>
          </cell>
          <cell r="H1312">
            <v>2389080.15</v>
          </cell>
          <cell r="I1312" t="str">
            <v>Road-MN04</v>
          </cell>
          <cell r="J1312">
            <v>25.700000000011642</v>
          </cell>
          <cell r="K1312">
            <v>8.2999999998137355</v>
          </cell>
          <cell r="L1312">
            <v>27.007036120194797</v>
          </cell>
          <cell r="M1312" t="str">
            <v>CP-5 401 222</v>
          </cell>
          <cell r="N1312">
            <v>133.02533138876811</v>
          </cell>
          <cell r="O1312">
            <v>160.03236750896292</v>
          </cell>
          <cell r="P1312">
            <v>27.007036120194812</v>
          </cell>
          <cell r="Q1312">
            <v>0</v>
          </cell>
          <cell r="R1312">
            <v>16.03</v>
          </cell>
          <cell r="T1312">
            <v>14.34</v>
          </cell>
          <cell r="V1312">
            <v>15.99</v>
          </cell>
          <cell r="X1312">
            <v>400</v>
          </cell>
          <cell r="Y1312">
            <v>14.1</v>
          </cell>
          <cell r="Z1312">
            <v>14.24</v>
          </cell>
          <cell r="AA1312">
            <v>15.82</v>
          </cell>
          <cell r="AB1312">
            <v>15.99</v>
          </cell>
          <cell r="AD1312" t="str">
            <v>Single</v>
          </cell>
          <cell r="AI1312">
            <v>0</v>
          </cell>
          <cell r="AJ1312">
            <v>0</v>
          </cell>
        </row>
        <row r="1313">
          <cell r="AJ1313">
            <v>0</v>
          </cell>
        </row>
        <row r="1314">
          <cell r="E1314">
            <v>594</v>
          </cell>
          <cell r="F1314" t="str">
            <v>CB-E34/4/5</v>
          </cell>
          <cell r="G1314">
            <v>518064.55</v>
          </cell>
          <cell r="H1314">
            <v>2389086.29</v>
          </cell>
          <cell r="I1314" t="str">
            <v>Road-MN04</v>
          </cell>
          <cell r="J1314">
            <v>19.019999999960419</v>
          </cell>
          <cell r="K1314">
            <v>6.1400000001303852</v>
          </cell>
          <cell r="L1314">
            <v>19.986495440674322</v>
          </cell>
          <cell r="M1314" t="str">
            <v>CP-5 401 222</v>
          </cell>
          <cell r="N1314">
            <v>160.03236750896292</v>
          </cell>
          <cell r="O1314">
            <v>180.01886294963725</v>
          </cell>
          <cell r="P1314">
            <v>19.986495440674332</v>
          </cell>
          <cell r="Q1314">
            <v>0</v>
          </cell>
          <cell r="R1314">
            <v>16.190000000000001</v>
          </cell>
          <cell r="T1314">
            <v>14.43</v>
          </cell>
          <cell r="V1314">
            <v>16.37</v>
          </cell>
          <cell r="X1314">
            <v>400</v>
          </cell>
          <cell r="Y1314">
            <v>14.34</v>
          </cell>
          <cell r="Z1314">
            <v>14.43</v>
          </cell>
          <cell r="AA1314">
            <v>15.99</v>
          </cell>
          <cell r="AB1314">
            <v>16.37</v>
          </cell>
          <cell r="AD1314" t="str">
            <v>Single</v>
          </cell>
          <cell r="AI1314">
            <v>0</v>
          </cell>
          <cell r="AJ1314">
            <v>0</v>
          </cell>
        </row>
        <row r="1315">
          <cell r="AJ1315">
            <v>0</v>
          </cell>
        </row>
        <row r="1316">
          <cell r="E1316">
            <v>595</v>
          </cell>
          <cell r="F1316" t="str">
            <v>CB-E34/4/6</v>
          </cell>
          <cell r="G1316">
            <v>518102.61</v>
          </cell>
          <cell r="H1316">
            <v>2389098.58</v>
          </cell>
          <cell r="I1316" t="str">
            <v>Road-MN04</v>
          </cell>
          <cell r="J1316">
            <v>38.059999999997672</v>
          </cell>
          <cell r="K1316">
            <v>12.290000000037253</v>
          </cell>
          <cell r="L1316">
            <v>39.995095949387824</v>
          </cell>
          <cell r="M1316" t="str">
            <v>CP-5 401 222</v>
          </cell>
          <cell r="N1316">
            <v>180.01886294963725</v>
          </cell>
          <cell r="O1316">
            <v>220.01395889902508</v>
          </cell>
          <cell r="P1316">
            <v>39.995095949387832</v>
          </cell>
          <cell r="Q1316">
            <v>0</v>
          </cell>
          <cell r="R1316">
            <v>16.48</v>
          </cell>
          <cell r="T1316">
            <v>14.55</v>
          </cell>
          <cell r="V1316">
            <v>16.75</v>
          </cell>
          <cell r="X1316">
            <v>300</v>
          </cell>
          <cell r="Y1316">
            <v>14.43</v>
          </cell>
          <cell r="Z1316">
            <v>14.55</v>
          </cell>
          <cell r="AA1316">
            <v>16.37</v>
          </cell>
          <cell r="AB1316">
            <v>16.75</v>
          </cell>
          <cell r="AD1316" t="str">
            <v>Single</v>
          </cell>
          <cell r="AI1316">
            <v>0</v>
          </cell>
          <cell r="AJ1316">
            <v>0</v>
          </cell>
        </row>
        <row r="1317">
          <cell r="AJ1317">
            <v>0</v>
          </cell>
        </row>
        <row r="1318">
          <cell r="E1318">
            <v>596</v>
          </cell>
          <cell r="F1318" t="str">
            <v>CB-E34/4/7</v>
          </cell>
          <cell r="G1318">
            <v>518136</v>
          </cell>
          <cell r="H1318">
            <v>2389109.1</v>
          </cell>
          <cell r="I1318" t="str">
            <v>Road-MN04</v>
          </cell>
          <cell r="J1318">
            <v>33.39000000001397</v>
          </cell>
          <cell r="K1318">
            <v>10.520000000018626</v>
          </cell>
          <cell r="L1318">
            <v>35.008034792049166</v>
          </cell>
          <cell r="M1318" t="str">
            <v>CP-5 401 222</v>
          </cell>
          <cell r="N1318">
            <v>220.01395889902508</v>
          </cell>
          <cell r="O1318">
            <v>255.02199369107424</v>
          </cell>
          <cell r="P1318">
            <v>35.008034792049159</v>
          </cell>
          <cell r="Q1318">
            <v>0</v>
          </cell>
          <cell r="R1318">
            <v>16.48</v>
          </cell>
          <cell r="T1318">
            <v>14.64</v>
          </cell>
          <cell r="V1318">
            <v>16.66</v>
          </cell>
          <cell r="X1318">
            <v>300</v>
          </cell>
          <cell r="Y1318">
            <v>14.55</v>
          </cell>
          <cell r="Z1318">
            <v>14.64</v>
          </cell>
          <cell r="AA1318">
            <v>16.75</v>
          </cell>
          <cell r="AB1318">
            <v>16.66</v>
          </cell>
          <cell r="AD1318" t="str">
            <v>Single</v>
          </cell>
          <cell r="AI1318">
            <v>0</v>
          </cell>
          <cell r="AJ1318">
            <v>0</v>
          </cell>
        </row>
        <row r="1319">
          <cell r="AJ1319">
            <v>0</v>
          </cell>
        </row>
        <row r="1320">
          <cell r="E1320">
            <v>597</v>
          </cell>
          <cell r="F1320" t="str">
            <v>CB-E34/4/8</v>
          </cell>
          <cell r="G1320">
            <v>518181.91</v>
          </cell>
          <cell r="H1320">
            <v>2389123.1</v>
          </cell>
          <cell r="I1320" t="str">
            <v>Road-MN04</v>
          </cell>
          <cell r="J1320">
            <v>45.909999999974389</v>
          </cell>
          <cell r="K1320">
            <v>14</v>
          </cell>
          <cell r="L1320">
            <v>47.997167624742694</v>
          </cell>
          <cell r="M1320" t="str">
            <v>CP-5 401 222</v>
          </cell>
          <cell r="N1320">
            <v>255.02199369107424</v>
          </cell>
          <cell r="O1320">
            <v>303.01916131581692</v>
          </cell>
          <cell r="P1320">
            <v>47.997167624742673</v>
          </cell>
          <cell r="Q1320">
            <v>0</v>
          </cell>
          <cell r="R1320">
            <v>16.37</v>
          </cell>
          <cell r="T1320">
            <v>14.75</v>
          </cell>
          <cell r="V1320">
            <v>16.47</v>
          </cell>
          <cell r="X1320">
            <v>300</v>
          </cell>
          <cell r="Y1320">
            <v>14.64</v>
          </cell>
          <cell r="Z1320">
            <v>14.75</v>
          </cell>
          <cell r="AA1320">
            <v>16.66</v>
          </cell>
          <cell r="AB1320">
            <v>16.47</v>
          </cell>
          <cell r="AD1320" t="str">
            <v>Single</v>
          </cell>
          <cell r="AI1320">
            <v>0</v>
          </cell>
          <cell r="AJ1320" t="str">
            <v>L</v>
          </cell>
        </row>
        <row r="1321">
          <cell r="AJ1321">
            <v>0</v>
          </cell>
        </row>
        <row r="1322">
          <cell r="N1322">
            <v>303.01916131581692</v>
          </cell>
          <cell r="AJ1322">
            <v>0</v>
          </cell>
        </row>
        <row r="1323">
          <cell r="E1323">
            <v>598</v>
          </cell>
          <cell r="F1323" t="str">
            <v>MH-E34/2-EX</v>
          </cell>
          <cell r="G1323">
            <v>517994.60700000002</v>
          </cell>
          <cell r="H1323">
            <v>2388867.0699999998</v>
          </cell>
          <cell r="I1323" t="str">
            <v>King Fahad Road</v>
          </cell>
          <cell r="M1323" t="str">
            <v>CP-5 401 223</v>
          </cell>
          <cell r="R1323">
            <v>14.7</v>
          </cell>
          <cell r="T1323">
            <v>12.46</v>
          </cell>
          <cell r="V1323">
            <v>14.7</v>
          </cell>
          <cell r="X1323">
            <v>700</v>
          </cell>
          <cell r="Y1323">
            <v>0</v>
          </cell>
          <cell r="Z1323">
            <v>12.46</v>
          </cell>
          <cell r="AA1323">
            <v>0</v>
          </cell>
          <cell r="AB1323">
            <v>14.7</v>
          </cell>
          <cell r="AI1323">
            <v>0</v>
          </cell>
          <cell r="AJ1323">
            <v>0</v>
          </cell>
        </row>
        <row r="1324">
          <cell r="AJ1324">
            <v>0</v>
          </cell>
        </row>
        <row r="1325">
          <cell r="E1325">
            <v>599</v>
          </cell>
          <cell r="F1325" t="str">
            <v>CB-E34/2/1</v>
          </cell>
          <cell r="G1325">
            <v>517963.6</v>
          </cell>
          <cell r="H1325">
            <v>2388873.33</v>
          </cell>
          <cell r="I1325" t="str">
            <v>Road-MN05</v>
          </cell>
          <cell r="J1325">
            <v>-31.007000000041444</v>
          </cell>
          <cell r="K1325">
            <v>6.2600000002421439</v>
          </cell>
          <cell r="L1325">
            <v>31.632604208404999</v>
          </cell>
          <cell r="M1325" t="str">
            <v>CP-5 401 223</v>
          </cell>
          <cell r="N1325">
            <v>0</v>
          </cell>
          <cell r="O1325">
            <v>31.632604208404999</v>
          </cell>
          <cell r="P1325">
            <v>31.632604208404999</v>
          </cell>
          <cell r="Q1325">
            <v>0</v>
          </cell>
          <cell r="R1325">
            <v>14.72</v>
          </cell>
          <cell r="T1325">
            <v>12.57</v>
          </cell>
          <cell r="V1325">
            <v>14.68</v>
          </cell>
          <cell r="X1325">
            <v>700</v>
          </cell>
          <cell r="Y1325">
            <v>12.46</v>
          </cell>
          <cell r="Z1325">
            <v>12.57</v>
          </cell>
          <cell r="AA1325">
            <v>14.7</v>
          </cell>
          <cell r="AB1325">
            <v>14.68</v>
          </cell>
          <cell r="AD1325" t="str">
            <v>Double</v>
          </cell>
          <cell r="AI1325" t="str">
            <v>S</v>
          </cell>
          <cell r="AJ1325">
            <v>0</v>
          </cell>
        </row>
        <row r="1326">
          <cell r="AJ1326">
            <v>0</v>
          </cell>
        </row>
        <row r="1327">
          <cell r="E1327">
            <v>600</v>
          </cell>
          <cell r="F1327" t="str">
            <v>CB-E34/2/2</v>
          </cell>
          <cell r="G1327">
            <v>518003.41</v>
          </cell>
          <cell r="H1327">
            <v>2388886.73</v>
          </cell>
          <cell r="I1327" t="str">
            <v>Road-MN05</v>
          </cell>
          <cell r="J1327">
            <v>39.809999999997672</v>
          </cell>
          <cell r="K1327">
            <v>13.399999999906868</v>
          </cell>
          <cell r="L1327">
            <v>42.004715211477375</v>
          </cell>
          <cell r="M1327" t="str">
            <v>CP-5 401 223</v>
          </cell>
          <cell r="N1327">
            <v>31.632604208404999</v>
          </cell>
          <cell r="O1327">
            <v>73.637319419882374</v>
          </cell>
          <cell r="P1327">
            <v>42.004715211477375</v>
          </cell>
          <cell r="Q1327">
            <v>0</v>
          </cell>
          <cell r="R1327">
            <v>15.43</v>
          </cell>
          <cell r="T1327">
            <v>12.78</v>
          </cell>
          <cell r="V1327">
            <v>15.52</v>
          </cell>
          <cell r="X1327">
            <v>600</v>
          </cell>
          <cell r="Y1327">
            <v>12.57</v>
          </cell>
          <cell r="Z1327">
            <v>12.78</v>
          </cell>
          <cell r="AA1327">
            <v>14.68</v>
          </cell>
          <cell r="AB1327">
            <v>15.52</v>
          </cell>
          <cell r="AD1327" t="str">
            <v>Single</v>
          </cell>
          <cell r="AI1327">
            <v>0</v>
          </cell>
          <cell r="AJ1327">
            <v>0</v>
          </cell>
        </row>
        <row r="1328">
          <cell r="AJ1328">
            <v>0</v>
          </cell>
        </row>
        <row r="1329">
          <cell r="E1329">
            <v>601</v>
          </cell>
          <cell r="F1329" t="str">
            <v>CB-E34/2/3</v>
          </cell>
          <cell r="G1329">
            <v>518039.42</v>
          </cell>
          <cell r="H1329">
            <v>2388898.86</v>
          </cell>
          <cell r="I1329" t="str">
            <v>Road-MN05</v>
          </cell>
          <cell r="J1329">
            <v>36.010000000009313</v>
          </cell>
          <cell r="K1329">
            <v>12.129999999888241</v>
          </cell>
          <cell r="L1329">
            <v>37.998118374440061</v>
          </cell>
          <cell r="M1329" t="str">
            <v>CP-5 401 223</v>
          </cell>
          <cell r="N1329">
            <v>73.637319419882374</v>
          </cell>
          <cell r="O1329">
            <v>111.63543779432243</v>
          </cell>
          <cell r="P1329">
            <v>37.998118374440054</v>
          </cell>
          <cell r="Q1329">
            <v>0</v>
          </cell>
          <cell r="R1329">
            <v>15.63</v>
          </cell>
          <cell r="T1329">
            <v>12.95</v>
          </cell>
          <cell r="V1329">
            <v>15.73</v>
          </cell>
          <cell r="X1329">
            <v>600</v>
          </cell>
          <cell r="Y1329">
            <v>12.78</v>
          </cell>
          <cell r="Z1329">
            <v>12.95</v>
          </cell>
          <cell r="AA1329">
            <v>15.52</v>
          </cell>
          <cell r="AB1329">
            <v>15.73</v>
          </cell>
          <cell r="AD1329" t="str">
            <v>Single</v>
          </cell>
          <cell r="AI1329">
            <v>0</v>
          </cell>
          <cell r="AJ1329">
            <v>0</v>
          </cell>
        </row>
        <row r="1330">
          <cell r="AJ1330">
            <v>0</v>
          </cell>
        </row>
        <row r="1331">
          <cell r="E1331">
            <v>602</v>
          </cell>
          <cell r="F1331" t="str">
            <v>CB-E34/2/4</v>
          </cell>
          <cell r="G1331">
            <v>518050.79</v>
          </cell>
          <cell r="H1331">
            <v>2388902.69</v>
          </cell>
          <cell r="I1331" t="str">
            <v>Road-MN05</v>
          </cell>
          <cell r="J1331">
            <v>11.369999999995343</v>
          </cell>
          <cell r="K1331">
            <v>3.8300000000745058</v>
          </cell>
          <cell r="L1331">
            <v>11.997741454143144</v>
          </cell>
          <cell r="M1331" t="str">
            <v>CP-5 401 223</v>
          </cell>
          <cell r="N1331">
            <v>111.63543779432243</v>
          </cell>
          <cell r="O1331">
            <v>123.63317924846557</v>
          </cell>
          <cell r="P1331">
            <v>11.997741454143139</v>
          </cell>
          <cell r="Q1331">
            <v>0</v>
          </cell>
          <cell r="R1331">
            <v>15.67</v>
          </cell>
          <cell r="T1331">
            <v>13</v>
          </cell>
          <cell r="V1331">
            <v>15.66</v>
          </cell>
          <cell r="X1331">
            <v>600</v>
          </cell>
          <cell r="Y1331">
            <v>12.95</v>
          </cell>
          <cell r="Z1331">
            <v>13</v>
          </cell>
          <cell r="AA1331">
            <v>15.73</v>
          </cell>
          <cell r="AB1331">
            <v>15.66</v>
          </cell>
          <cell r="AD1331" t="str">
            <v>Single</v>
          </cell>
          <cell r="AI1331">
            <v>0</v>
          </cell>
          <cell r="AJ1331">
            <v>0</v>
          </cell>
        </row>
        <row r="1332">
          <cell r="AJ1332">
            <v>0</v>
          </cell>
        </row>
        <row r="1333">
          <cell r="E1333">
            <v>603</v>
          </cell>
          <cell r="F1333" t="str">
            <v>CB-E34/2/4A</v>
          </cell>
          <cell r="G1333">
            <v>518069.75</v>
          </cell>
          <cell r="H1333">
            <v>2388909.0699999998</v>
          </cell>
          <cell r="I1333" t="str">
            <v>Road-MN05</v>
          </cell>
          <cell r="J1333">
            <v>18.960000000020955</v>
          </cell>
          <cell r="K1333">
            <v>6.3799999998882413</v>
          </cell>
          <cell r="L1333">
            <v>20.004649459547363</v>
          </cell>
          <cell r="M1333" t="str">
            <v>CP-5 401 223</v>
          </cell>
          <cell r="N1333">
            <v>123.63317924846557</v>
          </cell>
          <cell r="O1333">
            <v>143.63782870801293</v>
          </cell>
          <cell r="P1333">
            <v>20.004649459547366</v>
          </cell>
          <cell r="Q1333">
            <v>0</v>
          </cell>
          <cell r="R1333">
            <v>15.74</v>
          </cell>
          <cell r="T1333">
            <v>13.07</v>
          </cell>
          <cell r="V1333">
            <v>15.6</v>
          </cell>
          <cell r="X1333">
            <v>600</v>
          </cell>
          <cell r="Y1333">
            <v>13</v>
          </cell>
          <cell r="Z1333">
            <v>13.07</v>
          </cell>
          <cell r="AA1333">
            <v>15.66</v>
          </cell>
          <cell r="AB1333">
            <v>15.6</v>
          </cell>
          <cell r="AD1333" t="str">
            <v>Single</v>
          </cell>
          <cell r="AI1333">
            <v>0</v>
          </cell>
          <cell r="AJ1333">
            <v>0</v>
          </cell>
        </row>
        <row r="1334">
          <cell r="AJ1334">
            <v>0</v>
          </cell>
        </row>
        <row r="1335">
          <cell r="E1335">
            <v>604</v>
          </cell>
          <cell r="F1335" t="str">
            <v>CB-E34/2/5</v>
          </cell>
          <cell r="G1335">
            <v>518101.97</v>
          </cell>
          <cell r="H1335">
            <v>2388919.92</v>
          </cell>
          <cell r="I1335" t="str">
            <v>Road-MN05</v>
          </cell>
          <cell r="J1335">
            <v>32.21999999997206</v>
          </cell>
          <cell r="K1335">
            <v>10.850000000093132</v>
          </cell>
          <cell r="L1335">
            <v>33.997807282238369</v>
          </cell>
          <cell r="M1335" t="str">
            <v>CP-5 401 223</v>
          </cell>
          <cell r="N1335">
            <v>143.63782870801293</v>
          </cell>
          <cell r="O1335">
            <v>177.6356359902513</v>
          </cell>
          <cell r="P1335">
            <v>33.997807282238369</v>
          </cell>
          <cell r="Q1335">
            <v>0</v>
          </cell>
          <cell r="R1335">
            <v>15.86</v>
          </cell>
          <cell r="T1335">
            <v>13.18</v>
          </cell>
          <cell r="V1335">
            <v>15.69</v>
          </cell>
          <cell r="X1335">
            <v>600</v>
          </cell>
          <cell r="Y1335">
            <v>13.07</v>
          </cell>
          <cell r="Z1335">
            <v>13.18</v>
          </cell>
          <cell r="AA1335">
            <v>15.6</v>
          </cell>
          <cell r="AB1335">
            <v>15.69</v>
          </cell>
          <cell r="AD1335" t="str">
            <v>Single</v>
          </cell>
          <cell r="AI1335">
            <v>0</v>
          </cell>
          <cell r="AJ1335">
            <v>0</v>
          </cell>
        </row>
        <row r="1336">
          <cell r="AJ1336">
            <v>0</v>
          </cell>
        </row>
        <row r="1337">
          <cell r="E1337">
            <v>605</v>
          </cell>
          <cell r="F1337" t="str">
            <v>CB-E34/2/6</v>
          </cell>
          <cell r="G1337">
            <v>518120.92</v>
          </cell>
          <cell r="H1337">
            <v>2388926.2999999998</v>
          </cell>
          <cell r="I1337" t="str">
            <v>Road-MN05</v>
          </cell>
          <cell r="J1337">
            <v>18.950000000011642</v>
          </cell>
          <cell r="K1337">
            <v>6.3799999998882413</v>
          </cell>
          <cell r="L1337">
            <v>19.995171917215796</v>
          </cell>
          <cell r="M1337" t="str">
            <v>CP-5 401 223</v>
          </cell>
          <cell r="N1337">
            <v>177.6356359902513</v>
          </cell>
          <cell r="O1337">
            <v>197.6308079074671</v>
          </cell>
          <cell r="P1337">
            <v>19.995171917215799</v>
          </cell>
          <cell r="Q1337">
            <v>0</v>
          </cell>
          <cell r="R1337">
            <v>15.93</v>
          </cell>
          <cell r="T1337">
            <v>13.25</v>
          </cell>
          <cell r="V1337">
            <v>15.86</v>
          </cell>
          <cell r="X1337">
            <v>600</v>
          </cell>
          <cell r="Y1337">
            <v>13.18</v>
          </cell>
          <cell r="Z1337">
            <v>13.25</v>
          </cell>
          <cell r="AA1337">
            <v>15.69</v>
          </cell>
          <cell r="AB1337">
            <v>15.86</v>
          </cell>
          <cell r="AD1337" t="str">
            <v>Single</v>
          </cell>
          <cell r="AI1337">
            <v>0</v>
          </cell>
          <cell r="AJ1337">
            <v>0</v>
          </cell>
        </row>
        <row r="1338">
          <cell r="AJ1338">
            <v>0</v>
          </cell>
        </row>
        <row r="1339">
          <cell r="E1339">
            <v>606</v>
          </cell>
          <cell r="F1339" t="str">
            <v>CB-E34/2/6A</v>
          </cell>
          <cell r="G1339">
            <v>518154.09</v>
          </cell>
          <cell r="H1339">
            <v>2388937.4700000002</v>
          </cell>
          <cell r="I1339" t="str">
            <v>Road-MN05</v>
          </cell>
          <cell r="J1339">
            <v>33.17000000004191</v>
          </cell>
          <cell r="K1339">
            <v>11.170000000391155</v>
          </cell>
          <cell r="L1339">
            <v>35.000254284955112</v>
          </cell>
          <cell r="M1339" t="str">
            <v>CP-5 401 223</v>
          </cell>
          <cell r="N1339">
            <v>197.6308079074671</v>
          </cell>
          <cell r="O1339">
            <v>232.63106219242221</v>
          </cell>
          <cell r="P1339">
            <v>35.000254284955105</v>
          </cell>
          <cell r="Q1339">
            <v>0</v>
          </cell>
          <cell r="R1339">
            <v>15.93</v>
          </cell>
          <cell r="T1339">
            <v>13.39</v>
          </cell>
          <cell r="V1339">
            <v>15.82</v>
          </cell>
          <cell r="X1339">
            <v>600</v>
          </cell>
          <cell r="Y1339">
            <v>13.25</v>
          </cell>
          <cell r="Z1339">
            <v>13.39</v>
          </cell>
          <cell r="AA1339">
            <v>15.86</v>
          </cell>
          <cell r="AB1339">
            <v>15.82</v>
          </cell>
          <cell r="AD1339" t="str">
            <v>Single</v>
          </cell>
          <cell r="AI1339">
            <v>0</v>
          </cell>
          <cell r="AJ1339">
            <v>0</v>
          </cell>
        </row>
        <row r="1340">
          <cell r="AJ1340">
            <v>0</v>
          </cell>
        </row>
        <row r="1341">
          <cell r="E1341">
            <v>607</v>
          </cell>
          <cell r="F1341" t="str">
            <v>CB-E34/2/6B</v>
          </cell>
          <cell r="G1341">
            <v>518192.95</v>
          </cell>
          <cell r="H1341">
            <v>2388950.5499999998</v>
          </cell>
          <cell r="I1341" t="str">
            <v>Road-MN05</v>
          </cell>
          <cell r="J1341">
            <v>38.85999999998603</v>
          </cell>
          <cell r="K1341">
            <v>13.079999999608845</v>
          </cell>
          <cell r="L1341">
            <v>41.002268229802624</v>
          </cell>
          <cell r="M1341" t="str">
            <v>CP-5 401 223</v>
          </cell>
          <cell r="N1341">
            <v>232.63106219242221</v>
          </cell>
          <cell r="O1341">
            <v>273.63333042222484</v>
          </cell>
          <cell r="P1341">
            <v>41.002268229802638</v>
          </cell>
          <cell r="Q1341">
            <v>0</v>
          </cell>
          <cell r="R1341">
            <v>16.23</v>
          </cell>
          <cell r="T1341">
            <v>13.8</v>
          </cell>
          <cell r="V1341">
            <v>15.99</v>
          </cell>
          <cell r="X1341">
            <v>600</v>
          </cell>
          <cell r="Y1341">
            <v>13.39</v>
          </cell>
          <cell r="Z1341">
            <v>13.8</v>
          </cell>
          <cell r="AA1341">
            <v>15.82</v>
          </cell>
          <cell r="AB1341">
            <v>15.99</v>
          </cell>
          <cell r="AD1341" t="str">
            <v>Single</v>
          </cell>
          <cell r="AI1341">
            <v>0</v>
          </cell>
          <cell r="AJ1341">
            <v>0</v>
          </cell>
        </row>
        <row r="1342">
          <cell r="AJ1342">
            <v>0</v>
          </cell>
        </row>
        <row r="1343">
          <cell r="E1343">
            <v>608</v>
          </cell>
          <cell r="F1343" t="str">
            <v>CB-E34/2/7</v>
          </cell>
          <cell r="G1343">
            <v>518202.43</v>
          </cell>
          <cell r="H1343">
            <v>2388953.7400000002</v>
          </cell>
          <cell r="I1343" t="str">
            <v>Road-MN05</v>
          </cell>
          <cell r="J1343">
            <v>9.4799999999813735</v>
          </cell>
          <cell r="K1343">
            <v>3.1900000004097819</v>
          </cell>
          <cell r="L1343">
            <v>10.002324729894609</v>
          </cell>
          <cell r="M1343" t="str">
            <v>CP-5 401 223</v>
          </cell>
          <cell r="N1343">
            <v>273.63333042222484</v>
          </cell>
          <cell r="O1343">
            <v>283.63565515211945</v>
          </cell>
          <cell r="P1343">
            <v>10.00232472989461</v>
          </cell>
          <cell r="Q1343">
            <v>0</v>
          </cell>
          <cell r="R1343">
            <v>16.23</v>
          </cell>
          <cell r="T1343">
            <v>13.9</v>
          </cell>
          <cell r="V1343">
            <v>16.149999999999999</v>
          </cell>
          <cell r="X1343">
            <v>600</v>
          </cell>
          <cell r="Y1343">
            <v>13.8</v>
          </cell>
          <cell r="Z1343">
            <v>13.9</v>
          </cell>
          <cell r="AA1343">
            <v>15.99</v>
          </cell>
          <cell r="AB1343">
            <v>16.149999999999999</v>
          </cell>
          <cell r="AD1343" t="str">
            <v>Double</v>
          </cell>
          <cell r="AI1343">
            <v>0</v>
          </cell>
          <cell r="AJ1343" t="str">
            <v>L</v>
          </cell>
        </row>
        <row r="1344">
          <cell r="AJ1344">
            <v>0</v>
          </cell>
        </row>
        <row r="1345">
          <cell r="N1345">
            <v>283.63565515211945</v>
          </cell>
          <cell r="AJ1345">
            <v>0</v>
          </cell>
        </row>
        <row r="1346">
          <cell r="E1346">
            <v>609</v>
          </cell>
          <cell r="F1346" t="str">
            <v>CB-E34/2/7</v>
          </cell>
          <cell r="G1346">
            <v>518202.43</v>
          </cell>
          <cell r="H1346">
            <v>2388953.7400000002</v>
          </cell>
          <cell r="I1346" t="str">
            <v>Road-MN05</v>
          </cell>
          <cell r="M1346" t="str">
            <v>CP-5 401 223</v>
          </cell>
          <cell r="R1346">
            <v>16.23</v>
          </cell>
          <cell r="T1346">
            <v>13.9</v>
          </cell>
          <cell r="V1346">
            <v>16.149999999999999</v>
          </cell>
          <cell r="AI1346">
            <v>0</v>
          </cell>
          <cell r="AJ1346">
            <v>0</v>
          </cell>
        </row>
        <row r="1347">
          <cell r="AJ1347">
            <v>0</v>
          </cell>
        </row>
        <row r="1348">
          <cell r="E1348">
            <v>610</v>
          </cell>
          <cell r="F1348" t="str">
            <v>CB-E34/2/8</v>
          </cell>
          <cell r="G1348">
            <v>518202.57</v>
          </cell>
          <cell r="H1348">
            <v>2388983.7400000002</v>
          </cell>
          <cell r="I1348" t="str">
            <v>Road-MN07</v>
          </cell>
          <cell r="J1348">
            <v>0.14000000001396984</v>
          </cell>
          <cell r="K1348">
            <v>30</v>
          </cell>
          <cell r="L1348">
            <v>30.000326664888235</v>
          </cell>
          <cell r="M1348" t="str">
            <v>CP-5 401 224</v>
          </cell>
          <cell r="N1348">
            <v>0</v>
          </cell>
          <cell r="O1348">
            <v>30.000326664888235</v>
          </cell>
          <cell r="P1348">
            <v>30.000326664888235</v>
          </cell>
          <cell r="Q1348">
            <v>0</v>
          </cell>
          <cell r="R1348">
            <v>16.350000000000001</v>
          </cell>
          <cell r="T1348">
            <v>14.32</v>
          </cell>
          <cell r="V1348">
            <v>16.190000000000001</v>
          </cell>
          <cell r="X1348">
            <v>600</v>
          </cell>
          <cell r="Y1348">
            <v>13.9</v>
          </cell>
          <cell r="Z1348">
            <v>14.32</v>
          </cell>
          <cell r="AA1348">
            <v>16.149999999999999</v>
          </cell>
          <cell r="AB1348">
            <v>16.190000000000001</v>
          </cell>
          <cell r="AD1348" t="str">
            <v>Single</v>
          </cell>
          <cell r="AI1348" t="str">
            <v>S</v>
          </cell>
          <cell r="AJ1348">
            <v>0</v>
          </cell>
        </row>
        <row r="1349">
          <cell r="AJ1349">
            <v>0</v>
          </cell>
        </row>
        <row r="1350">
          <cell r="E1350">
            <v>611</v>
          </cell>
          <cell r="F1350" t="str">
            <v>CB-E34/2/9</v>
          </cell>
          <cell r="G1350">
            <v>518204.31</v>
          </cell>
          <cell r="H1350">
            <v>2389013.69</v>
          </cell>
          <cell r="I1350" t="str">
            <v>Road-MN07</v>
          </cell>
          <cell r="J1350">
            <v>1.7399999999906868</v>
          </cell>
          <cell r="K1350">
            <v>29.949999999720603</v>
          </cell>
          <cell r="L1350">
            <v>30.000501662192779</v>
          </cell>
          <cell r="M1350" t="str">
            <v>CP-5 401 224</v>
          </cell>
          <cell r="N1350">
            <v>30.000326664888235</v>
          </cell>
          <cell r="O1350">
            <v>60.00082832708101</v>
          </cell>
          <cell r="P1350">
            <v>30.000501662192775</v>
          </cell>
          <cell r="Q1350">
            <v>0</v>
          </cell>
          <cell r="R1350">
            <v>16.440000000000001</v>
          </cell>
          <cell r="T1350">
            <v>14.62</v>
          </cell>
          <cell r="V1350">
            <v>16.37</v>
          </cell>
          <cell r="X1350">
            <v>300</v>
          </cell>
          <cell r="Y1350">
            <v>14.32</v>
          </cell>
          <cell r="Z1350">
            <v>14.62</v>
          </cell>
          <cell r="AA1350">
            <v>16.190000000000001</v>
          </cell>
          <cell r="AB1350">
            <v>16.37</v>
          </cell>
          <cell r="AD1350" t="str">
            <v>Single</v>
          </cell>
          <cell r="AI1350">
            <v>0</v>
          </cell>
          <cell r="AJ1350">
            <v>0</v>
          </cell>
        </row>
        <row r="1351">
          <cell r="AJ1351">
            <v>0</v>
          </cell>
        </row>
        <row r="1352">
          <cell r="E1352">
            <v>612</v>
          </cell>
          <cell r="F1352" t="str">
            <v>CB-E34/2/10</v>
          </cell>
          <cell r="G1352">
            <v>518205.22</v>
          </cell>
          <cell r="H1352">
            <v>2389043.6800000002</v>
          </cell>
          <cell r="I1352" t="str">
            <v>Road-MN07</v>
          </cell>
          <cell r="J1352">
            <v>0.90999999997438863</v>
          </cell>
          <cell r="K1352">
            <v>29.990000000223517</v>
          </cell>
          <cell r="L1352">
            <v>30.003803092497456</v>
          </cell>
          <cell r="M1352" t="str">
            <v>CP-5 401 224</v>
          </cell>
          <cell r="N1352">
            <v>60.00082832708101</v>
          </cell>
          <cell r="O1352">
            <v>90.004631419578459</v>
          </cell>
          <cell r="P1352">
            <v>30.003803092497449</v>
          </cell>
          <cell r="Q1352">
            <v>0</v>
          </cell>
          <cell r="R1352">
            <v>16.53</v>
          </cell>
          <cell r="T1352">
            <v>14.86</v>
          </cell>
          <cell r="V1352">
            <v>16.5</v>
          </cell>
          <cell r="X1352">
            <v>300</v>
          </cell>
          <cell r="Y1352">
            <v>14.62</v>
          </cell>
          <cell r="Z1352">
            <v>14.86</v>
          </cell>
          <cell r="AA1352">
            <v>16.37</v>
          </cell>
          <cell r="AB1352">
            <v>16.5</v>
          </cell>
          <cell r="AD1352" t="str">
            <v>Single</v>
          </cell>
          <cell r="AI1352">
            <v>0</v>
          </cell>
          <cell r="AJ1352" t="str">
            <v>L</v>
          </cell>
        </row>
        <row r="1353">
          <cell r="AJ1353">
            <v>0</v>
          </cell>
        </row>
        <row r="1354">
          <cell r="N1354">
            <v>90.004631419578459</v>
          </cell>
          <cell r="AJ1354">
            <v>0</v>
          </cell>
        </row>
        <row r="1355">
          <cell r="E1355">
            <v>613</v>
          </cell>
          <cell r="F1355" t="str">
            <v>CB-E34/2/7</v>
          </cell>
          <cell r="G1355">
            <v>518202.43</v>
          </cell>
          <cell r="H1355">
            <v>2388953.7400000002</v>
          </cell>
          <cell r="I1355" t="str">
            <v>Road-MN05</v>
          </cell>
          <cell r="M1355" t="str">
            <v>CP-5 401 223</v>
          </cell>
          <cell r="R1355">
            <v>16.23</v>
          </cell>
          <cell r="T1355">
            <v>14.2</v>
          </cell>
          <cell r="V1355">
            <v>16.149999999999999</v>
          </cell>
          <cell r="AI1355">
            <v>0</v>
          </cell>
          <cell r="AJ1355">
            <v>0</v>
          </cell>
        </row>
        <row r="1356">
          <cell r="AJ1356">
            <v>0</v>
          </cell>
        </row>
        <row r="1357">
          <cell r="E1357">
            <v>614</v>
          </cell>
          <cell r="F1357" t="str">
            <v>CB-E34/2/11</v>
          </cell>
          <cell r="G1357">
            <v>518209.59</v>
          </cell>
          <cell r="H1357">
            <v>2388917.44</v>
          </cell>
          <cell r="I1357" t="str">
            <v>Road-MN07</v>
          </cell>
          <cell r="J1357">
            <v>7.1600000000325963</v>
          </cell>
          <cell r="K1357">
            <v>-36.300000000279397</v>
          </cell>
          <cell r="L1357">
            <v>36.99939999541548</v>
          </cell>
          <cell r="M1357" t="str">
            <v>CP-5 401 224</v>
          </cell>
          <cell r="N1357">
            <v>0</v>
          </cell>
          <cell r="O1357">
            <v>36.99939999541548</v>
          </cell>
          <cell r="P1357">
            <v>36.99939999541548</v>
          </cell>
          <cell r="Q1357">
            <v>0</v>
          </cell>
          <cell r="R1357">
            <v>16.149999999999999</v>
          </cell>
          <cell r="T1357">
            <v>14.29</v>
          </cell>
          <cell r="V1357">
            <v>16.399999999999999</v>
          </cell>
          <cell r="X1357">
            <v>300</v>
          </cell>
          <cell r="Y1357">
            <v>14.2</v>
          </cell>
          <cell r="Z1357">
            <v>14.29</v>
          </cell>
          <cell r="AA1357">
            <v>16.149999999999999</v>
          </cell>
          <cell r="AB1357">
            <v>16.399999999999999</v>
          </cell>
          <cell r="AD1357" t="str">
            <v>Single</v>
          </cell>
          <cell r="AI1357" t="str">
            <v>S</v>
          </cell>
          <cell r="AJ1357">
            <v>0</v>
          </cell>
        </row>
        <row r="1358">
          <cell r="AJ1358">
            <v>0</v>
          </cell>
        </row>
        <row r="1359">
          <cell r="E1359">
            <v>615</v>
          </cell>
          <cell r="F1359" t="str">
            <v>CB-E34/2/11A</v>
          </cell>
          <cell r="G1359">
            <v>518218.2</v>
          </cell>
          <cell r="H1359">
            <v>2388880.4300000002</v>
          </cell>
          <cell r="I1359" t="str">
            <v>Road-MN07</v>
          </cell>
          <cell r="J1359">
            <v>8.6099999999860302</v>
          </cell>
          <cell r="K1359">
            <v>-37.009999999776483</v>
          </cell>
          <cell r="L1359">
            <v>37.998318383623435</v>
          </cell>
          <cell r="M1359" t="str">
            <v>CP-5 401 224</v>
          </cell>
          <cell r="N1359">
            <v>36.99939999541548</v>
          </cell>
          <cell r="O1359">
            <v>74.997718379038915</v>
          </cell>
          <cell r="P1359">
            <v>37.998318383623435</v>
          </cell>
          <cell r="Q1359">
            <v>0</v>
          </cell>
          <cell r="R1359">
            <v>16.03</v>
          </cell>
          <cell r="T1359">
            <v>14.39</v>
          </cell>
          <cell r="V1359">
            <v>16.14</v>
          </cell>
          <cell r="X1359">
            <v>300</v>
          </cell>
          <cell r="Y1359">
            <v>14.29</v>
          </cell>
          <cell r="Z1359">
            <v>14.39</v>
          </cell>
          <cell r="AA1359">
            <v>16.399999999999999</v>
          </cell>
          <cell r="AB1359">
            <v>16.14</v>
          </cell>
          <cell r="AD1359" t="str">
            <v>Single</v>
          </cell>
          <cell r="AI1359">
            <v>0</v>
          </cell>
          <cell r="AJ1359">
            <v>0</v>
          </cell>
        </row>
        <row r="1361">
          <cell r="E1361">
            <v>616</v>
          </cell>
          <cell r="F1361" t="str">
            <v>CB-E34/2/12</v>
          </cell>
          <cell r="G1361">
            <v>518220.46</v>
          </cell>
          <cell r="H1361">
            <v>2388870.69</v>
          </cell>
          <cell r="I1361" t="str">
            <v>Road-MN07</v>
          </cell>
          <cell r="J1361">
            <v>2.2600000000093132</v>
          </cell>
          <cell r="K1361">
            <v>-9.7400000002235174</v>
          </cell>
          <cell r="L1361">
            <v>9.9987599233303026</v>
          </cell>
          <cell r="M1361" t="str">
            <v>CP-5 401 224</v>
          </cell>
          <cell r="N1361">
            <v>74.997718379038915</v>
          </cell>
          <cell r="O1361">
            <v>84.996478302369212</v>
          </cell>
          <cell r="P1361">
            <v>9.9987599233302973</v>
          </cell>
          <cell r="Q1361">
            <v>0</v>
          </cell>
          <cell r="R1361">
            <v>16</v>
          </cell>
          <cell r="T1361">
            <v>14.41</v>
          </cell>
          <cell r="V1361">
            <v>16.13</v>
          </cell>
          <cell r="X1361">
            <v>300</v>
          </cell>
          <cell r="Y1361">
            <v>14.39</v>
          </cell>
          <cell r="Z1361">
            <v>14.41</v>
          </cell>
          <cell r="AA1361">
            <v>16.14</v>
          </cell>
          <cell r="AB1361">
            <v>16.13</v>
          </cell>
          <cell r="AD1361" t="str">
            <v>Single</v>
          </cell>
          <cell r="AI1361">
            <v>0</v>
          </cell>
          <cell r="AJ1361">
            <v>0</v>
          </cell>
        </row>
        <row r="1362">
          <cell r="AJ1362">
            <v>0</v>
          </cell>
        </row>
        <row r="1363">
          <cell r="E1363">
            <v>617</v>
          </cell>
          <cell r="F1363" t="str">
            <v>CB-E34/2/12A</v>
          </cell>
          <cell r="G1363">
            <v>518224.84</v>
          </cell>
          <cell r="H1363">
            <v>2388851.1800000002</v>
          </cell>
          <cell r="I1363" t="str">
            <v>Road-MN07</v>
          </cell>
          <cell r="J1363">
            <v>4.3800000000046566</v>
          </cell>
          <cell r="K1363">
            <v>-19.509999999776483</v>
          </cell>
          <cell r="L1363">
            <v>19.995612018423422</v>
          </cell>
          <cell r="M1363" t="str">
            <v>CP-5 401 224</v>
          </cell>
          <cell r="N1363">
            <v>84.996478302369212</v>
          </cell>
          <cell r="O1363">
            <v>104.99209032079264</v>
          </cell>
          <cell r="P1363">
            <v>19.995612018423429</v>
          </cell>
          <cell r="Q1363">
            <v>0</v>
          </cell>
          <cell r="R1363">
            <v>15.94</v>
          </cell>
          <cell r="T1363">
            <v>14.46</v>
          </cell>
          <cell r="V1363">
            <v>16.09</v>
          </cell>
          <cell r="X1363">
            <v>300</v>
          </cell>
          <cell r="Y1363">
            <v>14.41</v>
          </cell>
          <cell r="Z1363">
            <v>14.46</v>
          </cell>
          <cell r="AA1363">
            <v>16.13</v>
          </cell>
          <cell r="AB1363">
            <v>16.09</v>
          </cell>
          <cell r="AD1363" t="str">
            <v>Single</v>
          </cell>
          <cell r="AI1363">
            <v>0</v>
          </cell>
          <cell r="AJ1363">
            <v>0</v>
          </cell>
        </row>
        <row r="1364">
          <cell r="AJ1364">
            <v>0</v>
          </cell>
        </row>
        <row r="1365">
          <cell r="E1365">
            <v>618</v>
          </cell>
          <cell r="F1365" t="str">
            <v>CB-E34/2/13</v>
          </cell>
          <cell r="G1365">
            <v>518230.32</v>
          </cell>
          <cell r="H1365">
            <v>2388826.7799999998</v>
          </cell>
          <cell r="I1365" t="str">
            <v>Road-MN07</v>
          </cell>
          <cell r="J1365">
            <v>5.4799999999813735</v>
          </cell>
          <cell r="K1365">
            <v>-24.400000000372529</v>
          </cell>
          <cell r="L1365">
            <v>25.007806781442774</v>
          </cell>
          <cell r="M1365" t="str">
            <v>CP-5 401 224</v>
          </cell>
          <cell r="N1365">
            <v>104.99209032079264</v>
          </cell>
          <cell r="O1365">
            <v>129.99989710223542</v>
          </cell>
          <cell r="P1365">
            <v>25.007806781442781</v>
          </cell>
          <cell r="Q1365">
            <v>0</v>
          </cell>
          <cell r="R1365">
            <v>15.87</v>
          </cell>
          <cell r="T1365">
            <v>14.52</v>
          </cell>
          <cell r="V1365">
            <v>16.059999999999999</v>
          </cell>
          <cell r="X1365">
            <v>300</v>
          </cell>
          <cell r="Y1365">
            <v>14.46</v>
          </cell>
          <cell r="Z1365">
            <v>14.52</v>
          </cell>
          <cell r="AA1365">
            <v>16.09</v>
          </cell>
          <cell r="AB1365">
            <v>16.059999999999999</v>
          </cell>
          <cell r="AD1365" t="str">
            <v>Double</v>
          </cell>
          <cell r="AI1365">
            <v>0</v>
          </cell>
          <cell r="AJ1365" t="str">
            <v>L</v>
          </cell>
        </row>
        <row r="1366">
          <cell r="AJ1366">
            <v>0</v>
          </cell>
        </row>
        <row r="1367">
          <cell r="N1367">
            <v>129.99989710223542</v>
          </cell>
          <cell r="AJ1367">
            <v>0</v>
          </cell>
        </row>
        <row r="1368">
          <cell r="E1368">
            <v>619</v>
          </cell>
          <cell r="F1368" t="str">
            <v>CB-E34/2/8</v>
          </cell>
          <cell r="G1368">
            <v>518202.57</v>
          </cell>
          <cell r="H1368">
            <v>2388983.7400000002</v>
          </cell>
          <cell r="I1368" t="str">
            <v>Road-MN07</v>
          </cell>
          <cell r="M1368" t="str">
            <v>CP-5 401 224</v>
          </cell>
          <cell r="R1368">
            <v>16.350000000000001</v>
          </cell>
          <cell r="T1368">
            <v>14.12</v>
          </cell>
          <cell r="V1368">
            <v>16.190000000000001</v>
          </cell>
          <cell r="AI1368">
            <v>0</v>
          </cell>
          <cell r="AJ1368">
            <v>0</v>
          </cell>
        </row>
        <row r="1369">
          <cell r="AJ1369">
            <v>0</v>
          </cell>
        </row>
        <row r="1370">
          <cell r="E1370">
            <v>620</v>
          </cell>
          <cell r="F1370" t="str">
            <v>CB-E34/2/14</v>
          </cell>
          <cell r="G1370">
            <v>518229.04</v>
          </cell>
          <cell r="H1370">
            <v>2388989.16</v>
          </cell>
          <cell r="I1370" t="str">
            <v>Road-MN06</v>
          </cell>
          <cell r="J1370">
            <v>26.46999999997206</v>
          </cell>
          <cell r="K1370">
            <v>5.4199999999254942</v>
          </cell>
          <cell r="L1370">
            <v>27.019202430821551</v>
          </cell>
          <cell r="M1370" t="str">
            <v>CP-5 401 225</v>
          </cell>
          <cell r="N1370">
            <v>0</v>
          </cell>
          <cell r="O1370">
            <v>27.019202430821551</v>
          </cell>
          <cell r="P1370">
            <v>27.019202430821551</v>
          </cell>
          <cell r="Q1370">
            <v>0</v>
          </cell>
          <cell r="R1370">
            <v>16.45</v>
          </cell>
          <cell r="T1370">
            <v>14.19</v>
          </cell>
          <cell r="V1370">
            <v>16.66</v>
          </cell>
          <cell r="X1370">
            <v>500</v>
          </cell>
          <cell r="Y1370">
            <v>14.12</v>
          </cell>
          <cell r="Z1370">
            <v>14.19</v>
          </cell>
          <cell r="AA1370">
            <v>16.190000000000001</v>
          </cell>
          <cell r="AB1370">
            <v>16.66</v>
          </cell>
          <cell r="AD1370" t="str">
            <v>Double</v>
          </cell>
          <cell r="AI1370" t="str">
            <v>S</v>
          </cell>
          <cell r="AJ1370">
            <v>0</v>
          </cell>
        </row>
        <row r="1371">
          <cell r="AJ1371">
            <v>0</v>
          </cell>
        </row>
        <row r="1372">
          <cell r="E1372">
            <v>621</v>
          </cell>
          <cell r="F1372" t="str">
            <v>CB-E34/2/14A</v>
          </cell>
          <cell r="G1372">
            <v>518244.7</v>
          </cell>
          <cell r="H1372">
            <v>2388992.35</v>
          </cell>
          <cell r="I1372" t="str">
            <v>Road-MN06</v>
          </cell>
          <cell r="J1372">
            <v>15.660000000032596</v>
          </cell>
          <cell r="K1372">
            <v>3.1899999999441206</v>
          </cell>
          <cell r="L1372">
            <v>15.981605050828419</v>
          </cell>
          <cell r="M1372" t="str">
            <v>CP-5 401 225</v>
          </cell>
          <cell r="N1372">
            <v>27.019202430821551</v>
          </cell>
          <cell r="O1372">
            <v>43.000807481649971</v>
          </cell>
          <cell r="P1372">
            <v>15.981605050828421</v>
          </cell>
          <cell r="Q1372">
            <v>0</v>
          </cell>
          <cell r="R1372">
            <v>16.53</v>
          </cell>
          <cell r="T1372">
            <v>14.23</v>
          </cell>
          <cell r="V1372">
            <v>16.66</v>
          </cell>
          <cell r="X1372">
            <v>500</v>
          </cell>
          <cell r="Y1372">
            <v>14.19</v>
          </cell>
          <cell r="Z1372">
            <v>14.23</v>
          </cell>
          <cell r="AA1372">
            <v>16.66</v>
          </cell>
          <cell r="AB1372">
            <v>16.66</v>
          </cell>
          <cell r="AD1372" t="str">
            <v>Single</v>
          </cell>
        </row>
        <row r="1374">
          <cell r="E1374">
            <v>622</v>
          </cell>
          <cell r="F1374" t="str">
            <v>CB-E34/2/15</v>
          </cell>
          <cell r="G1374">
            <v>518256.46</v>
          </cell>
          <cell r="H1374">
            <v>2388994.7400000002</v>
          </cell>
          <cell r="I1374" t="str">
            <v>Road-MN06</v>
          </cell>
          <cell r="J1374">
            <v>11.760000000009313</v>
          </cell>
          <cell r="K1374">
            <v>2.3900000001303852</v>
          </cell>
          <cell r="L1374">
            <v>12.000404159895711</v>
          </cell>
          <cell r="M1374" t="str">
            <v>CP-5 401 225</v>
          </cell>
          <cell r="N1374">
            <v>43.000807481649971</v>
          </cell>
          <cell r="O1374">
            <v>55.00121164154568</v>
          </cell>
          <cell r="P1374">
            <v>12.000404159895709</v>
          </cell>
          <cell r="Q1374">
            <v>0</v>
          </cell>
          <cell r="R1374">
            <v>16.59</v>
          </cell>
          <cell r="T1374">
            <v>14.26</v>
          </cell>
          <cell r="V1374">
            <v>16.64</v>
          </cell>
          <cell r="X1374">
            <v>500</v>
          </cell>
          <cell r="Y1374">
            <v>14.23</v>
          </cell>
          <cell r="Z1374">
            <v>14.26</v>
          </cell>
          <cell r="AA1374">
            <v>16.66</v>
          </cell>
          <cell r="AB1374">
            <v>16.64</v>
          </cell>
          <cell r="AD1374" t="str">
            <v>Single</v>
          </cell>
          <cell r="AI1374">
            <v>0</v>
          </cell>
          <cell r="AJ1374">
            <v>0</v>
          </cell>
        </row>
        <row r="1375">
          <cell r="AJ1375">
            <v>0</v>
          </cell>
        </row>
        <row r="1376">
          <cell r="E1376">
            <v>623</v>
          </cell>
          <cell r="F1376" t="str">
            <v>CB-E34/2/16</v>
          </cell>
          <cell r="G1376">
            <v>518287.81</v>
          </cell>
          <cell r="H1376">
            <v>2389001.15</v>
          </cell>
          <cell r="I1376" t="str">
            <v>Road-MN06</v>
          </cell>
          <cell r="J1376">
            <v>31.349999999976717</v>
          </cell>
          <cell r="K1376">
            <v>6.4099999996833503</v>
          </cell>
          <cell r="L1376">
            <v>31.998603094423991</v>
          </cell>
          <cell r="M1376" t="str">
            <v>CP-5 401 225</v>
          </cell>
          <cell r="N1376">
            <v>55.00121164154568</v>
          </cell>
          <cell r="O1376">
            <v>86.999814735969665</v>
          </cell>
          <cell r="P1376">
            <v>31.998603094423984</v>
          </cell>
          <cell r="Q1376">
            <v>0</v>
          </cell>
          <cell r="R1376">
            <v>16.75</v>
          </cell>
          <cell r="T1376">
            <v>14.34</v>
          </cell>
          <cell r="V1376">
            <v>16.760000000000002</v>
          </cell>
          <cell r="X1376">
            <v>500</v>
          </cell>
          <cell r="Y1376">
            <v>14.26</v>
          </cell>
          <cell r="Z1376">
            <v>14.34</v>
          </cell>
          <cell r="AA1376">
            <v>16.64</v>
          </cell>
          <cell r="AB1376">
            <v>16.760000000000002</v>
          </cell>
          <cell r="AD1376" t="str">
            <v>Single</v>
          </cell>
          <cell r="AI1376">
            <v>0</v>
          </cell>
          <cell r="AJ1376">
            <v>0</v>
          </cell>
        </row>
        <row r="1377">
          <cell r="AJ1377">
            <v>0</v>
          </cell>
        </row>
        <row r="1378">
          <cell r="E1378">
            <v>624</v>
          </cell>
          <cell r="F1378" t="str">
            <v>CB-E34/2/17</v>
          </cell>
          <cell r="G1378">
            <v>518328.06</v>
          </cell>
          <cell r="H1378">
            <v>2389008.9500000002</v>
          </cell>
          <cell r="I1378" t="str">
            <v>Road-MN06</v>
          </cell>
          <cell r="J1378">
            <v>40.25</v>
          </cell>
          <cell r="K1378">
            <v>7.8000000002793968</v>
          </cell>
          <cell r="L1378">
            <v>40.998810958421203</v>
          </cell>
          <cell r="M1378" t="str">
            <v>CP-5 401 225</v>
          </cell>
          <cell r="N1378">
            <v>86.999814735969665</v>
          </cell>
          <cell r="O1378">
            <v>127.99862569439087</v>
          </cell>
          <cell r="P1378">
            <v>40.998810958421203</v>
          </cell>
          <cell r="Q1378">
            <v>0</v>
          </cell>
          <cell r="R1378">
            <v>16.97</v>
          </cell>
          <cell r="T1378">
            <v>14.44</v>
          </cell>
          <cell r="V1378">
            <v>16.96</v>
          </cell>
          <cell r="X1378">
            <v>500</v>
          </cell>
          <cell r="Y1378">
            <v>14.34</v>
          </cell>
          <cell r="Z1378">
            <v>14.44</v>
          </cell>
          <cell r="AA1378">
            <v>16.760000000000002</v>
          </cell>
          <cell r="AB1378">
            <v>16.96</v>
          </cell>
          <cell r="AD1378" t="str">
            <v>Single</v>
          </cell>
          <cell r="AI1378">
            <v>0</v>
          </cell>
          <cell r="AJ1378">
            <v>0</v>
          </cell>
        </row>
        <row r="1379">
          <cell r="AJ1379">
            <v>0</v>
          </cell>
        </row>
        <row r="1380">
          <cell r="E1380">
            <v>625</v>
          </cell>
          <cell r="F1380" t="str">
            <v>CB-E34/2/17A</v>
          </cell>
          <cell r="G1380">
            <v>518367.76</v>
          </cell>
          <cell r="H1380">
            <v>2389013.86</v>
          </cell>
          <cell r="I1380" t="str">
            <v>Road-MN06</v>
          </cell>
          <cell r="J1380">
            <v>39.700000000011642</v>
          </cell>
          <cell r="K1380">
            <v>4.9099999996833503</v>
          </cell>
          <cell r="L1380">
            <v>40.002476173329761</v>
          </cell>
          <cell r="M1380" t="str">
            <v>CP-5 401 225</v>
          </cell>
          <cell r="N1380">
            <v>127.99862569439087</v>
          </cell>
          <cell r="O1380">
            <v>168.00110186772062</v>
          </cell>
          <cell r="P1380">
            <v>40.002476173329754</v>
          </cell>
          <cell r="Q1380">
            <v>0</v>
          </cell>
          <cell r="R1380">
            <v>17.16</v>
          </cell>
          <cell r="T1380">
            <v>14.54</v>
          </cell>
          <cell r="V1380">
            <v>17</v>
          </cell>
          <cell r="X1380">
            <v>500</v>
          </cell>
          <cell r="Y1380">
            <v>14.44</v>
          </cell>
          <cell r="Z1380">
            <v>14.54</v>
          </cell>
          <cell r="AA1380">
            <v>16.96</v>
          </cell>
          <cell r="AB1380">
            <v>17</v>
          </cell>
          <cell r="AD1380" t="str">
            <v>Single</v>
          </cell>
          <cell r="AI1380">
            <v>0</v>
          </cell>
          <cell r="AJ1380">
            <v>0</v>
          </cell>
        </row>
        <row r="1381">
          <cell r="AJ1381">
            <v>0</v>
          </cell>
        </row>
        <row r="1382">
          <cell r="E1382">
            <v>626</v>
          </cell>
          <cell r="F1382" t="str">
            <v>CB-E34/2/18</v>
          </cell>
          <cell r="G1382">
            <v>518390.59</v>
          </cell>
          <cell r="H1382">
            <v>2389016.6800000002</v>
          </cell>
          <cell r="I1382" t="str">
            <v>Road-MN06</v>
          </cell>
          <cell r="J1382">
            <v>22.830000000016298</v>
          </cell>
          <cell r="K1382">
            <v>2.8200000002980232</v>
          </cell>
          <cell r="L1382">
            <v>23.003506254534873</v>
          </cell>
          <cell r="M1382" t="str">
            <v>CP-5 401 225</v>
          </cell>
          <cell r="N1382">
            <v>168.00110186772062</v>
          </cell>
          <cell r="O1382">
            <v>191.00460812225549</v>
          </cell>
          <cell r="P1382">
            <v>23.003506254534869</v>
          </cell>
          <cell r="Q1382">
            <v>0</v>
          </cell>
          <cell r="R1382">
            <v>17.27</v>
          </cell>
          <cell r="T1382">
            <v>15.74</v>
          </cell>
          <cell r="V1382">
            <v>17.260000000000002</v>
          </cell>
          <cell r="X1382">
            <v>500</v>
          </cell>
          <cell r="Y1382">
            <v>14.54</v>
          </cell>
          <cell r="Z1382">
            <v>15.74</v>
          </cell>
          <cell r="AA1382">
            <v>17</v>
          </cell>
          <cell r="AB1382">
            <v>17.260000000000002</v>
          </cell>
          <cell r="AD1382" t="str">
            <v>Single</v>
          </cell>
          <cell r="AI1382">
            <v>0</v>
          </cell>
          <cell r="AJ1382">
            <v>0</v>
          </cell>
        </row>
        <row r="1383">
          <cell r="AJ1383">
            <v>0</v>
          </cell>
        </row>
        <row r="1384">
          <cell r="E1384">
            <v>627</v>
          </cell>
          <cell r="F1384" t="str">
            <v>CB-E34/2/18A</v>
          </cell>
          <cell r="G1384">
            <v>518410.7</v>
          </cell>
          <cell r="H1384">
            <v>2389019.2200000002</v>
          </cell>
          <cell r="I1384" t="str">
            <v>Road-MN06</v>
          </cell>
          <cell r="J1384">
            <v>20.10999999998603</v>
          </cell>
          <cell r="K1384">
            <v>2.5400000000372529</v>
          </cell>
          <cell r="L1384">
            <v>20.269773062361288</v>
          </cell>
          <cell r="M1384" t="str">
            <v>CP-5 401 225</v>
          </cell>
          <cell r="N1384">
            <v>191.00460812225549</v>
          </cell>
          <cell r="O1384">
            <v>211.27438118461677</v>
          </cell>
          <cell r="P1384">
            <v>20.269773062361281</v>
          </cell>
          <cell r="Q1384">
            <v>0</v>
          </cell>
          <cell r="R1384">
            <v>17.3</v>
          </cell>
          <cell r="T1384">
            <v>15.8</v>
          </cell>
          <cell r="V1384">
            <v>17.190000000000001</v>
          </cell>
          <cell r="X1384">
            <v>300</v>
          </cell>
          <cell r="Y1384">
            <v>15.74</v>
          </cell>
          <cell r="Z1384">
            <v>15.8</v>
          </cell>
          <cell r="AA1384">
            <v>17.260000000000002</v>
          </cell>
          <cell r="AB1384">
            <v>17.190000000000001</v>
          </cell>
          <cell r="AD1384" t="str">
            <v>Single</v>
          </cell>
          <cell r="AI1384">
            <v>0</v>
          </cell>
          <cell r="AJ1384" t="str">
            <v>L</v>
          </cell>
        </row>
        <row r="1385">
          <cell r="AJ1385">
            <v>0</v>
          </cell>
        </row>
        <row r="1386">
          <cell r="N1386">
            <v>211.27438118461677</v>
          </cell>
          <cell r="AJ1386">
            <v>0</v>
          </cell>
        </row>
        <row r="1387">
          <cell r="E1387">
            <v>628</v>
          </cell>
          <cell r="F1387" t="str">
            <v>CB-E34/2/18</v>
          </cell>
          <cell r="G1387">
            <v>518390.59</v>
          </cell>
          <cell r="H1387">
            <v>2389016.6800000002</v>
          </cell>
          <cell r="I1387" t="str">
            <v>Road-MN06</v>
          </cell>
          <cell r="M1387" t="str">
            <v>CP-5 401 225</v>
          </cell>
          <cell r="R1387">
            <v>17.27</v>
          </cell>
          <cell r="T1387">
            <v>14.7</v>
          </cell>
          <cell r="V1387">
            <v>17.260000000000002</v>
          </cell>
          <cell r="AI1387">
            <v>0</v>
          </cell>
          <cell r="AJ1387">
            <v>0</v>
          </cell>
        </row>
        <row r="1388">
          <cell r="AJ1388">
            <v>0</v>
          </cell>
        </row>
        <row r="1389">
          <cell r="E1389">
            <v>629</v>
          </cell>
          <cell r="F1389" t="str">
            <v>CB-E34/2/19</v>
          </cell>
          <cell r="G1389">
            <v>518402.12</v>
          </cell>
          <cell r="H1389">
            <v>2388973.1800000002</v>
          </cell>
          <cell r="I1389" t="str">
            <v>Road-MJ04</v>
          </cell>
          <cell r="J1389">
            <v>11.529999999969732</v>
          </cell>
          <cell r="K1389">
            <v>-43.5</v>
          </cell>
          <cell r="L1389">
            <v>45.002121061115574</v>
          </cell>
          <cell r="M1389" t="str">
            <v>CP-5 401 226</v>
          </cell>
          <cell r="N1389">
            <v>0</v>
          </cell>
          <cell r="O1389">
            <v>45.002121061115574</v>
          </cell>
          <cell r="P1389">
            <v>45.002121061115574</v>
          </cell>
          <cell r="Q1389">
            <v>0</v>
          </cell>
          <cell r="R1389">
            <v>16.989999999999998</v>
          </cell>
          <cell r="T1389">
            <v>14.81</v>
          </cell>
          <cell r="V1389">
            <v>16.989999999999998</v>
          </cell>
          <cell r="X1389">
            <v>400</v>
          </cell>
          <cell r="Y1389">
            <v>14.7</v>
          </cell>
          <cell r="Z1389">
            <v>14.81</v>
          </cell>
          <cell r="AA1389">
            <v>17.260000000000002</v>
          </cell>
          <cell r="AB1389">
            <v>16.989999999999998</v>
          </cell>
          <cell r="AD1389" t="str">
            <v>Single</v>
          </cell>
          <cell r="AI1389" t="str">
            <v>S</v>
          </cell>
          <cell r="AJ1389">
            <v>0</v>
          </cell>
        </row>
        <row r="1390">
          <cell r="AJ1390">
            <v>0</v>
          </cell>
        </row>
        <row r="1391">
          <cell r="E1391">
            <v>630</v>
          </cell>
          <cell r="F1391" t="str">
            <v>CB-E34/2/19A</v>
          </cell>
          <cell r="G1391">
            <v>518406.69</v>
          </cell>
          <cell r="H1391">
            <v>2388956.81</v>
          </cell>
          <cell r="I1391" t="str">
            <v>Road-MJ04</v>
          </cell>
          <cell r="J1391">
            <v>4.5700000000069849</v>
          </cell>
          <cell r="K1391">
            <v>-16.370000000111759</v>
          </cell>
          <cell r="L1391">
            <v>16.995934808174653</v>
          </cell>
          <cell r="M1391" t="str">
            <v>CP-5 401 226</v>
          </cell>
          <cell r="N1391">
            <v>45.002121061115574</v>
          </cell>
          <cell r="O1391">
            <v>61.998055869290226</v>
          </cell>
          <cell r="P1391">
            <v>16.995934808174653</v>
          </cell>
          <cell r="Q1391">
            <v>0</v>
          </cell>
          <cell r="R1391">
            <v>16.91</v>
          </cell>
          <cell r="T1391">
            <v>14.85</v>
          </cell>
          <cell r="V1391">
            <v>16.88</v>
          </cell>
          <cell r="X1391">
            <v>400</v>
          </cell>
          <cell r="Y1391">
            <v>14.81</v>
          </cell>
          <cell r="Z1391">
            <v>14.85</v>
          </cell>
          <cell r="AA1391">
            <v>16.989999999999998</v>
          </cell>
          <cell r="AB1391">
            <v>16.88</v>
          </cell>
          <cell r="AD1391" t="str">
            <v>Single</v>
          </cell>
          <cell r="AI1391">
            <v>0</v>
          </cell>
          <cell r="AJ1391">
            <v>0</v>
          </cell>
        </row>
        <row r="1392">
          <cell r="AJ1392">
            <v>0</v>
          </cell>
        </row>
        <row r="1393">
          <cell r="E1393">
            <v>631</v>
          </cell>
          <cell r="F1393" t="str">
            <v>CB-E34/2/20</v>
          </cell>
          <cell r="G1393">
            <v>518412.86</v>
          </cell>
          <cell r="H1393">
            <v>2388934.65</v>
          </cell>
          <cell r="I1393" t="str">
            <v>Road-MJ04</v>
          </cell>
          <cell r="J1393">
            <v>6.1699999999837019</v>
          </cell>
          <cell r="K1393">
            <v>-22.160000000149012</v>
          </cell>
          <cell r="L1393">
            <v>23.002923727352641</v>
          </cell>
          <cell r="M1393" t="str">
            <v>CP-5 401 226</v>
          </cell>
          <cell r="N1393">
            <v>61.998055869290226</v>
          </cell>
          <cell r="O1393">
            <v>85.000979596642864</v>
          </cell>
          <cell r="P1393">
            <v>23.002923727352638</v>
          </cell>
          <cell r="Q1393">
            <v>0</v>
          </cell>
          <cell r="R1393">
            <v>16.809999999999999</v>
          </cell>
          <cell r="T1393">
            <v>15.01</v>
          </cell>
          <cell r="V1393">
            <v>17.02</v>
          </cell>
          <cell r="X1393">
            <v>400</v>
          </cell>
          <cell r="Y1393">
            <v>14.85</v>
          </cell>
          <cell r="Z1393">
            <v>15.01</v>
          </cell>
          <cell r="AA1393">
            <v>16.88</v>
          </cell>
          <cell r="AB1393">
            <v>17.02</v>
          </cell>
          <cell r="AD1393" t="str">
            <v>Single</v>
          </cell>
        </row>
        <row r="1395">
          <cell r="E1395">
            <v>632</v>
          </cell>
          <cell r="F1395" t="str">
            <v>CB-E34/2/21</v>
          </cell>
          <cell r="G1395">
            <v>518423.6</v>
          </cell>
          <cell r="H1395">
            <v>2388896.12</v>
          </cell>
          <cell r="I1395" t="str">
            <v>Road-MJ04</v>
          </cell>
          <cell r="J1395">
            <v>10.739999999990687</v>
          </cell>
          <cell r="K1395">
            <v>-38.529999999795109</v>
          </cell>
          <cell r="L1395">
            <v>39.998856233447611</v>
          </cell>
          <cell r="M1395" t="str">
            <v>CP-5 401 226</v>
          </cell>
          <cell r="N1395">
            <v>85.000979596642864</v>
          </cell>
          <cell r="O1395">
            <v>124.99983583009048</v>
          </cell>
          <cell r="P1395">
            <v>39.998856233447611</v>
          </cell>
          <cell r="Q1395">
            <v>0</v>
          </cell>
          <cell r="R1395">
            <v>16.63</v>
          </cell>
          <cell r="T1395">
            <v>15.11</v>
          </cell>
          <cell r="V1395">
            <v>16.88</v>
          </cell>
          <cell r="X1395">
            <v>300</v>
          </cell>
          <cell r="Y1395">
            <v>15.01</v>
          </cell>
          <cell r="Z1395">
            <v>15.11</v>
          </cell>
          <cell r="AA1395">
            <v>17.02</v>
          </cell>
          <cell r="AB1395">
            <v>16.88</v>
          </cell>
          <cell r="AD1395" t="str">
            <v>Double</v>
          </cell>
          <cell r="AI1395">
            <v>0</v>
          </cell>
          <cell r="AJ1395" t="str">
            <v>L</v>
          </cell>
        </row>
        <row r="1396">
          <cell r="AJ1396">
            <v>0</v>
          </cell>
        </row>
        <row r="1397">
          <cell r="N1397">
            <v>124.99983583009048</v>
          </cell>
          <cell r="AJ1397">
            <v>0</v>
          </cell>
        </row>
        <row r="1398">
          <cell r="E1398">
            <v>633</v>
          </cell>
          <cell r="F1398" t="str">
            <v>CB-E34/2/19</v>
          </cell>
          <cell r="G1398">
            <v>518402.12</v>
          </cell>
          <cell r="H1398">
            <v>2388973.1800000002</v>
          </cell>
          <cell r="I1398" t="str">
            <v>Road-MJ04</v>
          </cell>
          <cell r="M1398" t="str">
            <v>CP-5 401 226</v>
          </cell>
          <cell r="R1398">
            <v>16.989999999999998</v>
          </cell>
          <cell r="T1398">
            <v>14.859598835548672</v>
          </cell>
          <cell r="V1398">
            <v>16.989999999999998</v>
          </cell>
          <cell r="AI1398">
            <v>0</v>
          </cell>
          <cell r="AJ1398">
            <v>0</v>
          </cell>
        </row>
        <row r="1399">
          <cell r="AJ1399">
            <v>0</v>
          </cell>
        </row>
        <row r="1400">
          <cell r="E1400">
            <v>634</v>
          </cell>
          <cell r="F1400" t="str">
            <v>CB-E34/2/22</v>
          </cell>
          <cell r="G1400">
            <v>518416.76</v>
          </cell>
          <cell r="H1400">
            <v>2388977.27</v>
          </cell>
          <cell r="I1400" t="str">
            <v>Road-MJ04</v>
          </cell>
          <cell r="J1400">
            <v>14.64000000001397</v>
          </cell>
          <cell r="K1400">
            <v>4.0899999998509884</v>
          </cell>
          <cell r="L1400">
            <v>15.200582225664586</v>
          </cell>
          <cell r="M1400" t="str">
            <v>CP-5 401 226</v>
          </cell>
          <cell r="N1400">
            <v>0</v>
          </cell>
          <cell r="O1400">
            <v>15.200582225664586</v>
          </cell>
          <cell r="P1400">
            <v>15.200582225664586</v>
          </cell>
          <cell r="Q1400">
            <v>0</v>
          </cell>
          <cell r="R1400">
            <v>16.989999999999998</v>
          </cell>
          <cell r="T1400">
            <v>14.89</v>
          </cell>
          <cell r="V1400">
            <v>16.989999999999998</v>
          </cell>
          <cell r="X1400">
            <v>300</v>
          </cell>
          <cell r="Y1400">
            <v>14.859598835548672</v>
          </cell>
          <cell r="Z1400">
            <v>14.89</v>
          </cell>
          <cell r="AA1400">
            <v>16.989999999999998</v>
          </cell>
          <cell r="AB1400">
            <v>16.989999999999998</v>
          </cell>
          <cell r="AD1400" t="str">
            <v>Single</v>
          </cell>
          <cell r="AI1400" t="str">
            <v>S</v>
          </cell>
          <cell r="AJ1400" t="str">
            <v>L</v>
          </cell>
        </row>
        <row r="1402">
          <cell r="N1402">
            <v>15.200582225664586</v>
          </cell>
          <cell r="AJ1402">
            <v>0</v>
          </cell>
        </row>
        <row r="1403">
          <cell r="E1403">
            <v>635</v>
          </cell>
          <cell r="F1403" t="str">
            <v>CB-E34/2/20</v>
          </cell>
          <cell r="G1403">
            <v>518412.86</v>
          </cell>
          <cell r="H1403">
            <v>2388934.65</v>
          </cell>
          <cell r="I1403" t="str">
            <v>Road-MJ04</v>
          </cell>
          <cell r="M1403" t="str">
            <v>CP-5 401 226</v>
          </cell>
          <cell r="R1403">
            <v>16.809999999999999</v>
          </cell>
          <cell r="T1403">
            <v>14.969604210817877</v>
          </cell>
          <cell r="V1403">
            <v>17.02</v>
          </cell>
          <cell r="AI1403">
            <v>0</v>
          </cell>
          <cell r="AJ1403">
            <v>0</v>
          </cell>
        </row>
        <row r="1404">
          <cell r="AJ1404">
            <v>0</v>
          </cell>
        </row>
        <row r="1405">
          <cell r="E1405">
            <v>636</v>
          </cell>
          <cell r="F1405" t="str">
            <v>CB-E34/2/23</v>
          </cell>
          <cell r="G1405">
            <v>518427.5</v>
          </cell>
          <cell r="H1405">
            <v>2388938.73</v>
          </cell>
          <cell r="I1405" t="str">
            <v>Road-MJ04</v>
          </cell>
          <cell r="J1405">
            <v>14.64000000001397</v>
          </cell>
          <cell r="K1405">
            <v>4.0800000000745058</v>
          </cell>
          <cell r="L1405">
            <v>15.19789459106152</v>
          </cell>
          <cell r="M1405" t="str">
            <v>CP-5 401 226</v>
          </cell>
          <cell r="N1405">
            <v>0</v>
          </cell>
          <cell r="O1405">
            <v>15.19789459106152</v>
          </cell>
          <cell r="P1405">
            <v>15.19789459106152</v>
          </cell>
          <cell r="Q1405">
            <v>0</v>
          </cell>
          <cell r="R1405">
            <v>16.809999999999999</v>
          </cell>
          <cell r="T1405">
            <v>15</v>
          </cell>
          <cell r="V1405">
            <v>16.809999999999999</v>
          </cell>
          <cell r="X1405">
            <v>300</v>
          </cell>
          <cell r="Y1405">
            <v>14.969604210817877</v>
          </cell>
          <cell r="Z1405">
            <v>15</v>
          </cell>
          <cell r="AA1405">
            <v>17.02</v>
          </cell>
          <cell r="AB1405">
            <v>16.809999999999999</v>
          </cell>
          <cell r="AD1405" t="str">
            <v>Single</v>
          </cell>
          <cell r="AI1405" t="str">
            <v>S</v>
          </cell>
          <cell r="AJ1405" t="str">
            <v>L</v>
          </cell>
        </row>
        <row r="1406">
          <cell r="AJ1406">
            <v>0</v>
          </cell>
        </row>
        <row r="1407">
          <cell r="N1407">
            <v>15.19789459106152</v>
          </cell>
          <cell r="AJ1407">
            <v>0</v>
          </cell>
        </row>
        <row r="1408">
          <cell r="E1408">
            <v>637</v>
          </cell>
          <cell r="F1408" t="str">
            <v>CB-E34/2/21</v>
          </cell>
          <cell r="G1408">
            <v>518423.6</v>
          </cell>
          <cell r="H1408">
            <v>2388896.12</v>
          </cell>
          <cell r="I1408" t="str">
            <v>Road-MJ04</v>
          </cell>
          <cell r="M1408" t="str">
            <v>CP-5 401 226</v>
          </cell>
          <cell r="R1408">
            <v>16.63</v>
          </cell>
          <cell r="T1408">
            <v>15.159604210817877</v>
          </cell>
          <cell r="V1408">
            <v>16.88</v>
          </cell>
          <cell r="AI1408">
            <v>0</v>
          </cell>
          <cell r="AJ1408">
            <v>0</v>
          </cell>
        </row>
        <row r="1409">
          <cell r="AJ1409">
            <v>0</v>
          </cell>
        </row>
        <row r="1410">
          <cell r="E1410">
            <v>638</v>
          </cell>
          <cell r="F1410" t="str">
            <v>CB-E34/2/24</v>
          </cell>
          <cell r="G1410">
            <v>518438.24</v>
          </cell>
          <cell r="H1410">
            <v>2388900.2000000002</v>
          </cell>
          <cell r="I1410" t="str">
            <v>Road-MJ04</v>
          </cell>
          <cell r="J1410">
            <v>14.64000000001397</v>
          </cell>
          <cell r="K1410">
            <v>4.0800000000745058</v>
          </cell>
          <cell r="L1410">
            <v>15.19789459106152</v>
          </cell>
          <cell r="M1410" t="str">
            <v>CP-5 401 226</v>
          </cell>
          <cell r="N1410">
            <v>0</v>
          </cell>
          <cell r="O1410">
            <v>15.19789459106152</v>
          </cell>
          <cell r="P1410">
            <v>15.19789459106152</v>
          </cell>
          <cell r="Q1410">
            <v>0</v>
          </cell>
          <cell r="R1410">
            <v>16.63</v>
          </cell>
          <cell r="T1410">
            <v>15.19</v>
          </cell>
          <cell r="V1410">
            <v>16.63</v>
          </cell>
          <cell r="X1410">
            <v>300</v>
          </cell>
          <cell r="Y1410">
            <v>15.159604210817877</v>
          </cell>
          <cell r="Z1410">
            <v>15.19</v>
          </cell>
          <cell r="AA1410">
            <v>16.88</v>
          </cell>
          <cell r="AB1410">
            <v>16.63</v>
          </cell>
          <cell r="AD1410" t="str">
            <v>Double</v>
          </cell>
          <cell r="AI1410" t="str">
            <v>S</v>
          </cell>
          <cell r="AJ1410" t="str">
            <v>L</v>
          </cell>
        </row>
        <row r="1411">
          <cell r="AJ1411">
            <v>0</v>
          </cell>
        </row>
        <row r="1412">
          <cell r="N1412">
            <v>15.19789459106152</v>
          </cell>
          <cell r="AJ1412">
            <v>0</v>
          </cell>
        </row>
        <row r="1413">
          <cell r="AJ1413">
            <v>0</v>
          </cell>
        </row>
        <row r="1414">
          <cell r="E1414">
            <v>639</v>
          </cell>
          <cell r="F1414" t="str">
            <v>MH-E4-EX</v>
          </cell>
          <cell r="G1414">
            <v>518857</v>
          </cell>
          <cell r="H1414">
            <v>2389663.39</v>
          </cell>
          <cell r="I1414" t="str">
            <v>Al Makarunah St.</v>
          </cell>
          <cell r="M1414" t="str">
            <v>CP-5 401 251</v>
          </cell>
          <cell r="R1414">
            <v>15.2</v>
          </cell>
          <cell r="T1414">
            <v>13.28</v>
          </cell>
          <cell r="V1414">
            <v>15.2</v>
          </cell>
          <cell r="AI1414">
            <v>0</v>
          </cell>
          <cell r="AJ1414">
            <v>0</v>
          </cell>
        </row>
        <row r="1415">
          <cell r="AJ1415">
            <v>0</v>
          </cell>
        </row>
        <row r="1416">
          <cell r="E1416">
            <v>640</v>
          </cell>
          <cell r="F1416" t="str">
            <v>CB-E4/1</v>
          </cell>
          <cell r="G1416">
            <v>518896.75</v>
          </cell>
          <cell r="H1416">
            <v>2389662.08</v>
          </cell>
          <cell r="I1416" t="str">
            <v>Road-MN16</v>
          </cell>
          <cell r="J1416">
            <v>39.75</v>
          </cell>
          <cell r="K1416">
            <v>-1.3100000000558794</v>
          </cell>
          <cell r="L1416">
            <v>39.771580305541626</v>
          </cell>
          <cell r="M1416" t="str">
            <v>CP-5 401 251</v>
          </cell>
          <cell r="N1416">
            <v>0</v>
          </cell>
          <cell r="O1416">
            <v>39.771580305541626</v>
          </cell>
          <cell r="P1416">
            <v>39.771580305541626</v>
          </cell>
          <cell r="Q1416">
            <v>0</v>
          </cell>
          <cell r="R1416">
            <v>15.39</v>
          </cell>
          <cell r="T1416">
            <v>13.48</v>
          </cell>
          <cell r="V1416">
            <v>15.32</v>
          </cell>
          <cell r="X1416">
            <v>400</v>
          </cell>
          <cell r="Y1416">
            <v>13.28</v>
          </cell>
          <cell r="Z1416">
            <v>13.48</v>
          </cell>
          <cell r="AA1416">
            <v>15.2</v>
          </cell>
          <cell r="AB1416">
            <v>15.32</v>
          </cell>
          <cell r="AD1416" t="str">
            <v>Single</v>
          </cell>
          <cell r="AI1416" t="str">
            <v>S</v>
          </cell>
          <cell r="AJ1416">
            <v>0</v>
          </cell>
        </row>
        <row r="1417">
          <cell r="AJ1417">
            <v>0</v>
          </cell>
        </row>
        <row r="1418">
          <cell r="E1418">
            <v>641</v>
          </cell>
          <cell r="F1418" t="str">
            <v>CB-E4/2</v>
          </cell>
          <cell r="G1418">
            <v>518931.74</v>
          </cell>
          <cell r="H1418">
            <v>2389662.85</v>
          </cell>
          <cell r="I1418" t="str">
            <v>Road-MN16</v>
          </cell>
          <cell r="J1418">
            <v>34.989999999990687</v>
          </cell>
          <cell r="K1418">
            <v>0.77000000001862645</v>
          </cell>
          <cell r="L1418">
            <v>34.998471395182065</v>
          </cell>
          <cell r="M1418" t="str">
            <v>CP-5 401 251</v>
          </cell>
          <cell r="N1418">
            <v>39.771580305541626</v>
          </cell>
          <cell r="O1418">
            <v>74.770051700723684</v>
          </cell>
          <cell r="P1418">
            <v>34.998471395182058</v>
          </cell>
          <cell r="Q1418">
            <v>0</v>
          </cell>
          <cell r="R1418">
            <v>15.68</v>
          </cell>
          <cell r="T1418">
            <v>13.65</v>
          </cell>
          <cell r="V1418">
            <v>15.69</v>
          </cell>
          <cell r="X1418">
            <v>400</v>
          </cell>
          <cell r="Y1418">
            <v>13.48</v>
          </cell>
          <cell r="Z1418">
            <v>13.65</v>
          </cell>
          <cell r="AA1418">
            <v>15.32</v>
          </cell>
          <cell r="AB1418">
            <v>15.69</v>
          </cell>
          <cell r="AD1418" t="str">
            <v>Single</v>
          </cell>
          <cell r="AI1418">
            <v>0</v>
          </cell>
          <cell r="AJ1418">
            <v>0</v>
          </cell>
        </row>
        <row r="1419">
          <cell r="AJ1419">
            <v>0</v>
          </cell>
        </row>
        <row r="1420">
          <cell r="E1420">
            <v>642</v>
          </cell>
          <cell r="F1420" t="str">
            <v>CB-E4/3</v>
          </cell>
          <cell r="G1420">
            <v>518978.98</v>
          </cell>
          <cell r="H1420">
            <v>2389663.88</v>
          </cell>
          <cell r="I1420" t="str">
            <v>Road-MN16</v>
          </cell>
          <cell r="J1420">
            <v>47.239999999990687</v>
          </cell>
          <cell r="K1420">
            <v>1.029999999795109</v>
          </cell>
          <cell r="L1420">
            <v>47.251227497269298</v>
          </cell>
          <cell r="M1420" t="str">
            <v>CP-5 401 251</v>
          </cell>
          <cell r="N1420">
            <v>74.770051700723684</v>
          </cell>
          <cell r="O1420">
            <v>122.02127919799298</v>
          </cell>
          <cell r="P1420">
            <v>47.251227497269298</v>
          </cell>
          <cell r="Q1420">
            <v>0</v>
          </cell>
          <cell r="R1420">
            <v>16.010000000000002</v>
          </cell>
          <cell r="T1420">
            <v>13.89</v>
          </cell>
          <cell r="V1420">
            <v>15.86</v>
          </cell>
          <cell r="X1420">
            <v>400</v>
          </cell>
          <cell r="Y1420">
            <v>13.65</v>
          </cell>
          <cell r="Z1420">
            <v>13.89</v>
          </cell>
          <cell r="AA1420">
            <v>15.69</v>
          </cell>
          <cell r="AB1420">
            <v>15.86</v>
          </cell>
          <cell r="AD1420" t="str">
            <v>Single</v>
          </cell>
          <cell r="AI1420">
            <v>0</v>
          </cell>
          <cell r="AJ1420">
            <v>0</v>
          </cell>
        </row>
        <row r="1421">
          <cell r="AJ1421">
            <v>0</v>
          </cell>
        </row>
        <row r="1422">
          <cell r="E1422">
            <v>643</v>
          </cell>
          <cell r="F1422" t="str">
            <v>CB-E4/4</v>
          </cell>
          <cell r="G1422">
            <v>519012.02</v>
          </cell>
          <cell r="H1422">
            <v>2389664.6</v>
          </cell>
          <cell r="I1422" t="str">
            <v>Road-MN16</v>
          </cell>
          <cell r="J1422">
            <v>33.040000000037253</v>
          </cell>
          <cell r="K1422">
            <v>0.72000000020489097</v>
          </cell>
          <cell r="L1422">
            <v>33.047844105217465</v>
          </cell>
          <cell r="M1422" t="str">
            <v>CP-5 401 251</v>
          </cell>
          <cell r="N1422">
            <v>122.02127919799298</v>
          </cell>
          <cell r="O1422">
            <v>155.06912330321046</v>
          </cell>
          <cell r="P1422">
            <v>33.047844105217479</v>
          </cell>
          <cell r="Q1422">
            <v>0</v>
          </cell>
          <cell r="R1422">
            <v>16.239999999999998</v>
          </cell>
          <cell r="T1422">
            <v>14.06</v>
          </cell>
          <cell r="V1422">
            <v>16.14</v>
          </cell>
          <cell r="X1422">
            <v>400</v>
          </cell>
          <cell r="Y1422">
            <v>13.89</v>
          </cell>
          <cell r="Z1422">
            <v>14.06</v>
          </cell>
          <cell r="AA1422">
            <v>15.86</v>
          </cell>
          <cell r="AB1422">
            <v>16.14</v>
          </cell>
          <cell r="AD1422" t="str">
            <v>Single</v>
          </cell>
          <cell r="AI1422">
            <v>0</v>
          </cell>
          <cell r="AJ1422">
            <v>0</v>
          </cell>
        </row>
        <row r="1423">
          <cell r="AJ1423">
            <v>0</v>
          </cell>
        </row>
        <row r="1424">
          <cell r="E1424">
            <v>644</v>
          </cell>
          <cell r="F1424" t="str">
            <v>CB-E4/5</v>
          </cell>
          <cell r="G1424">
            <v>519047.16</v>
          </cell>
          <cell r="H1424">
            <v>2389665.36</v>
          </cell>
          <cell r="I1424" t="str">
            <v>Road-MN16</v>
          </cell>
          <cell r="J1424">
            <v>35.139999999955762</v>
          </cell>
          <cell r="K1424">
            <v>0.75999999977648258</v>
          </cell>
          <cell r="L1424">
            <v>35.14821759345061</v>
          </cell>
          <cell r="M1424" t="str">
            <v>CP-5 401 251</v>
          </cell>
          <cell r="N1424">
            <v>155.06912330321046</v>
          </cell>
          <cell r="O1424">
            <v>190.21734089666109</v>
          </cell>
          <cell r="P1424">
            <v>35.148217593450624</v>
          </cell>
          <cell r="Q1424">
            <v>0</v>
          </cell>
          <cell r="R1424">
            <v>16.46</v>
          </cell>
          <cell r="T1424">
            <v>14.23</v>
          </cell>
          <cell r="V1424">
            <v>16.43</v>
          </cell>
          <cell r="X1424">
            <v>400</v>
          </cell>
          <cell r="Y1424">
            <v>14.06</v>
          </cell>
          <cell r="Z1424">
            <v>14.23</v>
          </cell>
          <cell r="AA1424">
            <v>16.14</v>
          </cell>
          <cell r="AB1424">
            <v>16.43</v>
          </cell>
          <cell r="AD1424" t="str">
            <v>Single</v>
          </cell>
          <cell r="AI1424">
            <v>0</v>
          </cell>
          <cell r="AJ1424">
            <v>0</v>
          </cell>
        </row>
        <row r="1425">
          <cell r="AJ1425">
            <v>0</v>
          </cell>
        </row>
        <row r="1426">
          <cell r="E1426">
            <v>645</v>
          </cell>
          <cell r="F1426" t="str">
            <v>CB-E4/6</v>
          </cell>
          <cell r="G1426">
            <v>519077.14</v>
          </cell>
          <cell r="H1426">
            <v>2389666.4900000002</v>
          </cell>
          <cell r="I1426" t="str">
            <v>Road-MN16</v>
          </cell>
          <cell r="J1426">
            <v>29.980000000039581</v>
          </cell>
          <cell r="K1426">
            <v>1.1300000003539026</v>
          </cell>
          <cell r="L1426">
            <v>30.001288305724024</v>
          </cell>
          <cell r="M1426" t="str">
            <v>CP-5 401 251</v>
          </cell>
          <cell r="N1426">
            <v>190.21734089666109</v>
          </cell>
          <cell r="O1426">
            <v>220.2186292023851</v>
          </cell>
          <cell r="P1426">
            <v>30.001288305724017</v>
          </cell>
          <cell r="Q1426">
            <v>0</v>
          </cell>
          <cell r="R1426">
            <v>16.55</v>
          </cell>
          <cell r="T1426">
            <v>14.38</v>
          </cell>
          <cell r="V1426">
            <v>16.52</v>
          </cell>
          <cell r="X1426">
            <v>400</v>
          </cell>
          <cell r="Y1426">
            <v>14.23</v>
          </cell>
          <cell r="Z1426">
            <v>14.38</v>
          </cell>
          <cell r="AA1426">
            <v>16.43</v>
          </cell>
          <cell r="AB1426">
            <v>16.52</v>
          </cell>
          <cell r="AD1426" t="str">
            <v>Single</v>
          </cell>
          <cell r="AI1426">
            <v>0</v>
          </cell>
          <cell r="AJ1426">
            <v>0</v>
          </cell>
        </row>
        <row r="1427">
          <cell r="AJ1427">
            <v>0</v>
          </cell>
        </row>
        <row r="1428">
          <cell r="E1428">
            <v>646</v>
          </cell>
          <cell r="F1428" t="str">
            <v>CB-E4/7</v>
          </cell>
          <cell r="G1428">
            <v>519118.15</v>
          </cell>
          <cell r="H1428">
            <v>2389670.39</v>
          </cell>
          <cell r="I1428" t="str">
            <v>Road-MN16</v>
          </cell>
          <cell r="J1428">
            <v>41.010000000009313</v>
          </cell>
          <cell r="K1428">
            <v>3.8999999999068677</v>
          </cell>
          <cell r="L1428">
            <v>41.195025185088035</v>
          </cell>
          <cell r="M1428" t="str">
            <v>CP-5 401 251</v>
          </cell>
          <cell r="N1428">
            <v>220.2186292023851</v>
          </cell>
          <cell r="O1428">
            <v>261.41365438747312</v>
          </cell>
          <cell r="P1428">
            <v>41.195025185088014</v>
          </cell>
          <cell r="Q1428">
            <v>0</v>
          </cell>
          <cell r="R1428">
            <v>16.68</v>
          </cell>
          <cell r="T1428">
            <v>14.59</v>
          </cell>
          <cell r="V1428">
            <v>16.68</v>
          </cell>
          <cell r="X1428">
            <v>400</v>
          </cell>
          <cell r="Y1428">
            <v>14.38</v>
          </cell>
          <cell r="Z1428">
            <v>14.59</v>
          </cell>
          <cell r="AA1428">
            <v>16.52</v>
          </cell>
          <cell r="AB1428">
            <v>16.68</v>
          </cell>
          <cell r="AD1428" t="str">
            <v>Single</v>
          </cell>
          <cell r="AI1428">
            <v>0</v>
          </cell>
          <cell r="AJ1428">
            <v>0</v>
          </cell>
        </row>
        <row r="1429">
          <cell r="AJ1429">
            <v>0</v>
          </cell>
        </row>
        <row r="1430">
          <cell r="E1430">
            <v>647</v>
          </cell>
          <cell r="F1430" t="str">
            <v>CB-E4/8</v>
          </cell>
          <cell r="G1430">
            <v>519155.58</v>
          </cell>
          <cell r="H1430">
            <v>2389673.9700000002</v>
          </cell>
          <cell r="I1430" t="str">
            <v>Road-MN16</v>
          </cell>
          <cell r="J1430">
            <v>37.429999999993015</v>
          </cell>
          <cell r="K1430">
            <v>3.5800000000745058</v>
          </cell>
          <cell r="L1430">
            <v>37.600815150738562</v>
          </cell>
          <cell r="M1430" t="str">
            <v>CP-5 401 252</v>
          </cell>
          <cell r="N1430">
            <v>261.41365438747312</v>
          </cell>
          <cell r="O1430">
            <v>299.0144695382117</v>
          </cell>
          <cell r="P1430">
            <v>37.600815150738583</v>
          </cell>
          <cell r="Q1430">
            <v>0</v>
          </cell>
          <cell r="R1430">
            <v>16.86</v>
          </cell>
          <cell r="T1430">
            <v>14.81</v>
          </cell>
          <cell r="V1430">
            <v>16.87</v>
          </cell>
          <cell r="X1430">
            <v>400</v>
          </cell>
          <cell r="Y1430">
            <v>14.59</v>
          </cell>
          <cell r="Z1430">
            <v>14.81</v>
          </cell>
          <cell r="AA1430">
            <v>16.68</v>
          </cell>
          <cell r="AB1430">
            <v>16.87</v>
          </cell>
          <cell r="AD1430" t="str">
            <v>Single</v>
          </cell>
          <cell r="AI1430">
            <v>0</v>
          </cell>
          <cell r="AJ1430">
            <v>0</v>
          </cell>
        </row>
        <row r="1431">
          <cell r="AJ1431">
            <v>0</v>
          </cell>
        </row>
        <row r="1432">
          <cell r="E1432">
            <v>648</v>
          </cell>
          <cell r="F1432" t="str">
            <v>CB-E4/8A</v>
          </cell>
          <cell r="G1432">
            <v>519171.08</v>
          </cell>
          <cell r="H1432">
            <v>2389675.46</v>
          </cell>
          <cell r="I1432" t="str">
            <v>Road-MN16</v>
          </cell>
          <cell r="J1432">
            <v>15.5</v>
          </cell>
          <cell r="K1432">
            <v>1.4899999997578561</v>
          </cell>
          <cell r="L1432">
            <v>15.571451441637622</v>
          </cell>
          <cell r="M1432" t="str">
            <v>CP-5 401 252</v>
          </cell>
          <cell r="N1432">
            <v>299.0144695382117</v>
          </cell>
          <cell r="O1432">
            <v>314.58592097984933</v>
          </cell>
          <cell r="P1432">
            <v>15.571451441637635</v>
          </cell>
          <cell r="Q1432">
            <v>0</v>
          </cell>
          <cell r="R1432">
            <v>16.84</v>
          </cell>
          <cell r="T1432">
            <v>14.95</v>
          </cell>
          <cell r="V1432">
            <v>16.97</v>
          </cell>
          <cell r="X1432">
            <v>400</v>
          </cell>
          <cell r="Y1432">
            <v>14.59</v>
          </cell>
          <cell r="Z1432">
            <v>14.95</v>
          </cell>
          <cell r="AA1432">
            <v>16.68</v>
          </cell>
          <cell r="AB1432">
            <v>16.97</v>
          </cell>
          <cell r="AD1432" t="str">
            <v>Single</v>
          </cell>
          <cell r="AI1432">
            <v>0</v>
          </cell>
          <cell r="AJ1432">
            <v>0</v>
          </cell>
        </row>
        <row r="1434">
          <cell r="E1434">
            <v>649</v>
          </cell>
          <cell r="F1434" t="str">
            <v>CB-E4/9</v>
          </cell>
          <cell r="G1434">
            <v>519194.98</v>
          </cell>
          <cell r="H1434">
            <v>2389677.7400000002</v>
          </cell>
          <cell r="I1434" t="str">
            <v>Road-MN16</v>
          </cell>
          <cell r="J1434">
            <v>23.899999999965075</v>
          </cell>
          <cell r="K1434">
            <v>2.2800000002607703</v>
          </cell>
          <cell r="L1434">
            <v>24.008506825696593</v>
          </cell>
          <cell r="M1434" t="str">
            <v>CP-5 401 252</v>
          </cell>
          <cell r="N1434">
            <v>314.58592097984933</v>
          </cell>
          <cell r="O1434">
            <v>338.59442780554593</v>
          </cell>
          <cell r="P1434">
            <v>24.0085068256966</v>
          </cell>
          <cell r="Q1434">
            <v>0</v>
          </cell>
          <cell r="R1434">
            <v>16.920000000000002</v>
          </cell>
          <cell r="T1434">
            <v>15.17</v>
          </cell>
          <cell r="V1434">
            <v>17.170000000000002</v>
          </cell>
          <cell r="X1434">
            <v>400</v>
          </cell>
          <cell r="Y1434">
            <v>14.81</v>
          </cell>
          <cell r="Z1434">
            <v>15.17</v>
          </cell>
          <cell r="AA1434">
            <v>16.87</v>
          </cell>
          <cell r="AB1434">
            <v>17.170000000000002</v>
          </cell>
          <cell r="AD1434" t="str">
            <v>Single</v>
          </cell>
          <cell r="AI1434">
            <v>0</v>
          </cell>
          <cell r="AJ1434" t="str">
            <v>L</v>
          </cell>
        </row>
        <row r="1435">
          <cell r="AJ1435">
            <v>0</v>
          </cell>
        </row>
        <row r="1436">
          <cell r="N1436">
            <v>338.59442780554593</v>
          </cell>
          <cell r="AJ1436">
            <v>0</v>
          </cell>
        </row>
        <row r="1437">
          <cell r="E1437">
            <v>650</v>
          </cell>
          <cell r="F1437" t="str">
            <v>CB-E4/2</v>
          </cell>
          <cell r="G1437">
            <v>518931.74</v>
          </cell>
          <cell r="H1437">
            <v>2389662.85</v>
          </cell>
          <cell r="I1437" t="str">
            <v>Road-MN16</v>
          </cell>
          <cell r="M1437" t="str">
            <v>CP-5 401 251</v>
          </cell>
          <cell r="R1437">
            <v>15.68</v>
          </cell>
          <cell r="T1437">
            <v>13.65</v>
          </cell>
          <cell r="V1437">
            <v>15.69</v>
          </cell>
          <cell r="AI1437">
            <v>0</v>
          </cell>
          <cell r="AJ1437">
            <v>0</v>
          </cell>
        </row>
        <row r="1438">
          <cell r="AJ1438">
            <v>0</v>
          </cell>
        </row>
        <row r="1439">
          <cell r="E1439">
            <v>651</v>
          </cell>
          <cell r="F1439" t="str">
            <v>CB-E4/2/1</v>
          </cell>
          <cell r="G1439">
            <v>518925.61</v>
          </cell>
          <cell r="H1439">
            <v>2389692.21</v>
          </cell>
          <cell r="I1439" t="str">
            <v>Road-MN28</v>
          </cell>
          <cell r="J1439">
            <v>-6.1300000000046566</v>
          </cell>
          <cell r="K1439">
            <v>29.359999999869615</v>
          </cell>
          <cell r="L1439">
            <v>29.993107541440263</v>
          </cell>
          <cell r="M1439" t="str">
            <v>CP-5 401 253</v>
          </cell>
          <cell r="N1439">
            <v>0</v>
          </cell>
          <cell r="O1439">
            <v>29.993107541440263</v>
          </cell>
          <cell r="P1439">
            <v>29.993107541440263</v>
          </cell>
          <cell r="Q1439">
            <v>0</v>
          </cell>
          <cell r="R1439">
            <v>15.91</v>
          </cell>
          <cell r="T1439">
            <v>13.71</v>
          </cell>
          <cell r="V1439">
            <v>16.22</v>
          </cell>
          <cell r="X1439">
            <v>400</v>
          </cell>
          <cell r="Y1439">
            <v>13.65</v>
          </cell>
          <cell r="Z1439">
            <v>13.71</v>
          </cell>
          <cell r="AA1439">
            <v>15.69</v>
          </cell>
          <cell r="AB1439">
            <v>16.22</v>
          </cell>
          <cell r="AD1439" t="str">
            <v>Single</v>
          </cell>
          <cell r="AI1439" t="str">
            <v>S</v>
          </cell>
          <cell r="AJ1439">
            <v>0</v>
          </cell>
        </row>
        <row r="1440">
          <cell r="AJ1440">
            <v>0</v>
          </cell>
        </row>
        <row r="1441">
          <cell r="E1441">
            <v>652</v>
          </cell>
          <cell r="F1441" t="str">
            <v>CB-E4/2/2</v>
          </cell>
          <cell r="G1441">
            <v>518916.57</v>
          </cell>
          <cell r="H1441">
            <v>2389735.2599999998</v>
          </cell>
          <cell r="I1441" t="str">
            <v>Road-MN28</v>
          </cell>
          <cell r="J1441">
            <v>-9.0399999999790452</v>
          </cell>
          <cell r="K1441">
            <v>43.049999999813735</v>
          </cell>
          <cell r="L1441">
            <v>43.988908829199019</v>
          </cell>
          <cell r="M1441" t="str">
            <v>CP-5 401 253</v>
          </cell>
          <cell r="N1441">
            <v>29.993107541440263</v>
          </cell>
          <cell r="O1441">
            <v>73.982016370639286</v>
          </cell>
          <cell r="P1441">
            <v>43.988908829199019</v>
          </cell>
          <cell r="Q1441">
            <v>0</v>
          </cell>
          <cell r="R1441">
            <v>15.85</v>
          </cell>
          <cell r="T1441">
            <v>13.8</v>
          </cell>
          <cell r="V1441">
            <v>15.82</v>
          </cell>
          <cell r="X1441">
            <v>400</v>
          </cell>
          <cell r="Y1441">
            <v>13.71</v>
          </cell>
          <cell r="Z1441">
            <v>13.8</v>
          </cell>
          <cell r="AA1441">
            <v>16.22</v>
          </cell>
          <cell r="AB1441">
            <v>15.82</v>
          </cell>
          <cell r="AD1441" t="str">
            <v>Single</v>
          </cell>
          <cell r="AI1441">
            <v>0</v>
          </cell>
          <cell r="AJ1441">
            <v>0</v>
          </cell>
        </row>
        <row r="1442">
          <cell r="AJ1442">
            <v>0</v>
          </cell>
        </row>
        <row r="1443">
          <cell r="E1443">
            <v>653</v>
          </cell>
          <cell r="F1443" t="str">
            <v>CB-E4/2/3</v>
          </cell>
          <cell r="G1443">
            <v>518913.84</v>
          </cell>
          <cell r="H1443">
            <v>2389754.09</v>
          </cell>
          <cell r="I1443" t="str">
            <v>Road-MN28</v>
          </cell>
          <cell r="J1443">
            <v>-2.7299999999813735</v>
          </cell>
          <cell r="K1443">
            <v>18.830000000074506</v>
          </cell>
          <cell r="L1443">
            <v>19.026870473167786</v>
          </cell>
          <cell r="M1443" t="str">
            <v>CP-5 401 253</v>
          </cell>
          <cell r="N1443">
            <v>73.982016370639286</v>
          </cell>
          <cell r="O1443">
            <v>93.008886843807076</v>
          </cell>
          <cell r="P1443">
            <v>19.02687047316779</v>
          </cell>
          <cell r="Q1443">
            <v>0</v>
          </cell>
          <cell r="R1443">
            <v>15.75</v>
          </cell>
          <cell r="T1443">
            <v>13.84</v>
          </cell>
          <cell r="V1443">
            <v>15.84</v>
          </cell>
          <cell r="X1443">
            <v>400</v>
          </cell>
          <cell r="Y1443">
            <v>13.8</v>
          </cell>
          <cell r="Z1443">
            <v>13.84</v>
          </cell>
          <cell r="AA1443">
            <v>15.82</v>
          </cell>
          <cell r="AB1443">
            <v>15.84</v>
          </cell>
          <cell r="AD1443" t="str">
            <v>Single</v>
          </cell>
          <cell r="AI1443">
            <v>0</v>
          </cell>
          <cell r="AJ1443">
            <v>0</v>
          </cell>
        </row>
        <row r="1444">
          <cell r="AJ1444">
            <v>0</v>
          </cell>
        </row>
        <row r="1445">
          <cell r="E1445">
            <v>654</v>
          </cell>
          <cell r="F1445" t="str">
            <v>CB-E4/2/4</v>
          </cell>
          <cell r="G1445">
            <v>518912.91</v>
          </cell>
          <cell r="H1445">
            <v>2389770.17</v>
          </cell>
          <cell r="I1445" t="str">
            <v>Road-MN28</v>
          </cell>
          <cell r="J1445">
            <v>-0.93000000005122274</v>
          </cell>
          <cell r="K1445">
            <v>16.080000000074506</v>
          </cell>
          <cell r="L1445">
            <v>16.106871204628519</v>
          </cell>
          <cell r="M1445" t="str">
            <v>CP-5 401 253</v>
          </cell>
          <cell r="N1445">
            <v>93.008886843807076</v>
          </cell>
          <cell r="O1445">
            <v>109.11575804843559</v>
          </cell>
          <cell r="P1445">
            <v>16.106871204628519</v>
          </cell>
          <cell r="Q1445">
            <v>0</v>
          </cell>
          <cell r="R1445">
            <v>15.66</v>
          </cell>
          <cell r="T1445">
            <v>13.87</v>
          </cell>
          <cell r="V1445">
            <v>15.79</v>
          </cell>
          <cell r="X1445">
            <v>400</v>
          </cell>
          <cell r="Y1445">
            <v>13.84</v>
          </cell>
          <cell r="Z1445">
            <v>13.87</v>
          </cell>
          <cell r="AA1445">
            <v>15.84</v>
          </cell>
          <cell r="AB1445">
            <v>15.79</v>
          </cell>
          <cell r="AD1445" t="str">
            <v>Single</v>
          </cell>
          <cell r="AI1445">
            <v>0</v>
          </cell>
          <cell r="AJ1445">
            <v>0</v>
          </cell>
        </row>
        <row r="1446">
          <cell r="AJ1446">
            <v>0</v>
          </cell>
        </row>
        <row r="1447">
          <cell r="E1447">
            <v>655</v>
          </cell>
          <cell r="F1447" t="str">
            <v>CB-E4/2/5</v>
          </cell>
          <cell r="G1447">
            <v>518912.98</v>
          </cell>
          <cell r="H1447">
            <v>2389802.91</v>
          </cell>
          <cell r="I1447" t="str">
            <v>Road-MN28</v>
          </cell>
          <cell r="J1447">
            <v>7.0000000006984919E-2</v>
          </cell>
          <cell r="K1447">
            <v>32.740000000223517</v>
          </cell>
          <cell r="L1447">
            <v>32.740074832147783</v>
          </cell>
          <cell r="M1447" t="str">
            <v>CP-5 401 253</v>
          </cell>
          <cell r="N1447">
            <v>109.11575804843559</v>
          </cell>
          <cell r="O1447">
            <v>141.85583288058336</v>
          </cell>
          <cell r="P1447">
            <v>32.740074832147769</v>
          </cell>
          <cell r="Q1447">
            <v>0</v>
          </cell>
          <cell r="R1447">
            <v>15.61</v>
          </cell>
          <cell r="T1447">
            <v>13.93</v>
          </cell>
          <cell r="V1447">
            <v>15.49</v>
          </cell>
          <cell r="X1447">
            <v>400</v>
          </cell>
          <cell r="Y1447">
            <v>13.87</v>
          </cell>
          <cell r="Z1447">
            <v>13.93</v>
          </cell>
          <cell r="AA1447">
            <v>15.79</v>
          </cell>
          <cell r="AB1447">
            <v>15.49</v>
          </cell>
          <cell r="AD1447" t="str">
            <v>Single</v>
          </cell>
          <cell r="AI1447">
            <v>0</v>
          </cell>
          <cell r="AJ1447">
            <v>0</v>
          </cell>
        </row>
        <row r="1448">
          <cell r="AJ1448">
            <v>0</v>
          </cell>
        </row>
        <row r="1449">
          <cell r="E1449">
            <v>656</v>
          </cell>
          <cell r="F1449" t="str">
            <v>CB-E4/2/6</v>
          </cell>
          <cell r="G1449">
            <v>518911.24</v>
          </cell>
          <cell r="H1449">
            <v>2389842.87</v>
          </cell>
          <cell r="I1449" t="str">
            <v>Road-MN28</v>
          </cell>
          <cell r="J1449">
            <v>-1.7399999999906868</v>
          </cell>
          <cell r="K1449">
            <v>39.959999999962747</v>
          </cell>
          <cell r="L1449">
            <v>39.997864942981522</v>
          </cell>
          <cell r="M1449" t="str">
            <v>CP-5 401 253</v>
          </cell>
          <cell r="N1449">
            <v>141.85583288058336</v>
          </cell>
          <cell r="O1449">
            <v>181.85369782356489</v>
          </cell>
          <cell r="P1449">
            <v>39.997864942981522</v>
          </cell>
          <cell r="Q1449">
            <v>0</v>
          </cell>
          <cell r="R1449">
            <v>15.73</v>
          </cell>
          <cell r="T1449">
            <v>14.01</v>
          </cell>
          <cell r="V1449">
            <v>15.52</v>
          </cell>
          <cell r="X1449">
            <v>400</v>
          </cell>
          <cell r="Y1449">
            <v>13.93</v>
          </cell>
          <cell r="Z1449">
            <v>14.01</v>
          </cell>
          <cell r="AA1449">
            <v>15.49</v>
          </cell>
          <cell r="AB1449">
            <v>15.52</v>
          </cell>
          <cell r="AD1449" t="str">
            <v>Single</v>
          </cell>
          <cell r="AI1449">
            <v>0</v>
          </cell>
          <cell r="AJ1449">
            <v>0</v>
          </cell>
        </row>
        <row r="1450">
          <cell r="AJ1450">
            <v>0</v>
          </cell>
        </row>
        <row r="1451">
          <cell r="E1451">
            <v>657</v>
          </cell>
          <cell r="F1451" t="str">
            <v>CB-E4/2/7</v>
          </cell>
          <cell r="G1451">
            <v>518918.41</v>
          </cell>
          <cell r="H1451">
            <v>2389856.0499999998</v>
          </cell>
          <cell r="I1451" t="str">
            <v>Road-MN28</v>
          </cell>
          <cell r="J1451">
            <v>7.1699999999837019</v>
          </cell>
          <cell r="K1451">
            <v>13.179999999701977</v>
          </cell>
          <cell r="L1451">
            <v>15.004042788259115</v>
          </cell>
          <cell r="M1451" t="str">
            <v>CP-5 401 253</v>
          </cell>
          <cell r="N1451">
            <v>181.85369782356489</v>
          </cell>
          <cell r="O1451">
            <v>196.857740611824</v>
          </cell>
          <cell r="P1451">
            <v>15.004042788259113</v>
          </cell>
          <cell r="Q1451">
            <v>0</v>
          </cell>
          <cell r="R1451">
            <v>15.73</v>
          </cell>
          <cell r="T1451">
            <v>14.04</v>
          </cell>
          <cell r="V1451">
            <v>15.45</v>
          </cell>
          <cell r="X1451">
            <v>400</v>
          </cell>
          <cell r="Y1451">
            <v>14.01</v>
          </cell>
          <cell r="Z1451">
            <v>14.04</v>
          </cell>
          <cell r="AA1451">
            <v>15.52</v>
          </cell>
          <cell r="AB1451">
            <v>15.45</v>
          </cell>
          <cell r="AD1451" t="str">
            <v>Single</v>
          </cell>
          <cell r="AI1451">
            <v>0</v>
          </cell>
          <cell r="AJ1451" t="str">
            <v>L</v>
          </cell>
        </row>
        <row r="1452">
          <cell r="AJ1452">
            <v>0</v>
          </cell>
        </row>
        <row r="1453">
          <cell r="N1453">
            <v>196.857740611824</v>
          </cell>
          <cell r="AJ1453">
            <v>0</v>
          </cell>
        </row>
        <row r="1454">
          <cell r="E1454">
            <v>658</v>
          </cell>
          <cell r="F1454" t="str">
            <v>CB-E4/4</v>
          </cell>
          <cell r="G1454">
            <v>519012.02</v>
          </cell>
          <cell r="H1454">
            <v>2389664.6</v>
          </cell>
          <cell r="I1454" t="str">
            <v>Road-MN16</v>
          </cell>
          <cell r="M1454" t="str">
            <v>CP-5 401 251</v>
          </cell>
          <cell r="R1454">
            <v>16.239999999999998</v>
          </cell>
          <cell r="T1454">
            <v>14.06</v>
          </cell>
          <cell r="V1454">
            <v>16.14</v>
          </cell>
          <cell r="AI1454">
            <v>0</v>
          </cell>
          <cell r="AJ1454">
            <v>0</v>
          </cell>
        </row>
        <row r="1455">
          <cell r="AJ1455">
            <v>0</v>
          </cell>
        </row>
        <row r="1456">
          <cell r="E1456">
            <v>659</v>
          </cell>
          <cell r="F1456" t="str">
            <v>CB-E4/4/1</v>
          </cell>
          <cell r="G1456">
            <v>519012.93</v>
          </cell>
          <cell r="H1456">
            <v>2389622.61</v>
          </cell>
          <cell r="I1456" t="str">
            <v>Road-MN29</v>
          </cell>
          <cell r="J1456">
            <v>0.90999999997438863</v>
          </cell>
          <cell r="K1456">
            <v>-41.990000000223517</v>
          </cell>
          <cell r="L1456">
            <v>41.999859523797511</v>
          </cell>
          <cell r="M1456" t="str">
            <v>CP-5 401 253</v>
          </cell>
          <cell r="N1456">
            <v>0</v>
          </cell>
          <cell r="O1456">
            <v>41.999859523797511</v>
          </cell>
          <cell r="P1456">
            <v>41.999859523797511</v>
          </cell>
          <cell r="Q1456">
            <v>0</v>
          </cell>
          <cell r="R1456">
            <v>16.45</v>
          </cell>
          <cell r="T1456">
            <v>14.48</v>
          </cell>
          <cell r="V1456">
            <v>15.4</v>
          </cell>
          <cell r="X1456">
            <v>400</v>
          </cell>
          <cell r="Y1456">
            <v>14.06</v>
          </cell>
          <cell r="Z1456">
            <v>14.48</v>
          </cell>
          <cell r="AA1456">
            <v>16.14</v>
          </cell>
          <cell r="AB1456">
            <v>15.4</v>
          </cell>
          <cell r="AD1456" t="str">
            <v>Single</v>
          </cell>
          <cell r="AI1456" t="str">
            <v>S</v>
          </cell>
          <cell r="AJ1456" t="str">
            <v>L</v>
          </cell>
        </row>
        <row r="1457">
          <cell r="AJ1457">
            <v>0</v>
          </cell>
        </row>
        <row r="1458">
          <cell r="N1458">
            <v>41.999859523797511</v>
          </cell>
          <cell r="AJ1458">
            <v>0</v>
          </cell>
        </row>
        <row r="1459">
          <cell r="E1459">
            <v>660</v>
          </cell>
          <cell r="F1459" t="str">
            <v>CB-E4/7</v>
          </cell>
          <cell r="G1459">
            <v>519118.15</v>
          </cell>
          <cell r="H1459">
            <v>2389670.39</v>
          </cell>
          <cell r="I1459" t="str">
            <v>Road-MN16</v>
          </cell>
          <cell r="M1459" t="str">
            <v>CP-5 401 251</v>
          </cell>
          <cell r="R1459">
            <v>16.68</v>
          </cell>
          <cell r="T1459">
            <v>14.59</v>
          </cell>
          <cell r="V1459">
            <v>16.68</v>
          </cell>
          <cell r="AI1459">
            <v>0</v>
          </cell>
          <cell r="AJ1459">
            <v>0</v>
          </cell>
        </row>
        <row r="1460">
          <cell r="AJ1460">
            <v>0</v>
          </cell>
        </row>
        <row r="1461">
          <cell r="E1461">
            <v>661</v>
          </cell>
          <cell r="F1461" t="str">
            <v>CB-E4/7/1</v>
          </cell>
          <cell r="G1461">
            <v>519119.04</v>
          </cell>
          <cell r="H1461">
            <v>2389629.4</v>
          </cell>
          <cell r="I1461" t="str">
            <v>Road-MN30</v>
          </cell>
          <cell r="J1461">
            <v>0.88999999995576218</v>
          </cell>
          <cell r="K1461">
            <v>-40.990000000223517</v>
          </cell>
          <cell r="L1461">
            <v>40.999660974430569</v>
          </cell>
          <cell r="M1461" t="str">
            <v>CP-5 401 253</v>
          </cell>
          <cell r="N1461">
            <v>0</v>
          </cell>
          <cell r="O1461">
            <v>40.999660974430569</v>
          </cell>
          <cell r="P1461">
            <v>40.999660974430569</v>
          </cell>
          <cell r="Q1461">
            <v>0</v>
          </cell>
          <cell r="R1461">
            <v>16.850000000000001</v>
          </cell>
          <cell r="T1461">
            <v>14.88</v>
          </cell>
          <cell r="V1461">
            <v>16.850000000000001</v>
          </cell>
          <cell r="X1461">
            <v>400</v>
          </cell>
          <cell r="Y1461">
            <v>14.59</v>
          </cell>
          <cell r="Z1461">
            <v>14.88</v>
          </cell>
          <cell r="AA1461">
            <v>16.68</v>
          </cell>
          <cell r="AB1461">
            <v>16.850000000000001</v>
          </cell>
          <cell r="AD1461" t="str">
            <v>Single</v>
          </cell>
          <cell r="AI1461" t="str">
            <v>S</v>
          </cell>
          <cell r="AJ1461" t="str">
            <v>L</v>
          </cell>
        </row>
        <row r="1462">
          <cell r="AJ1462">
            <v>0</v>
          </cell>
        </row>
        <row r="1463">
          <cell r="N1463">
            <v>40.999660974430569</v>
          </cell>
          <cell r="AJ1463">
            <v>0</v>
          </cell>
        </row>
        <row r="1464">
          <cell r="E1464">
            <v>662</v>
          </cell>
          <cell r="F1464" t="str">
            <v>CB-E4/9</v>
          </cell>
          <cell r="G1464">
            <v>519194.98</v>
          </cell>
          <cell r="H1464">
            <v>2389677.7400000002</v>
          </cell>
          <cell r="I1464" t="str">
            <v>Road-MN16</v>
          </cell>
          <cell r="M1464" t="str">
            <v>CP-5 401 252</v>
          </cell>
          <cell r="R1464">
            <v>16.920000000000002</v>
          </cell>
          <cell r="T1464">
            <v>15.17</v>
          </cell>
          <cell r="V1464">
            <v>17.170000000000002</v>
          </cell>
          <cell r="AI1464">
            <v>0</v>
          </cell>
          <cell r="AJ1464">
            <v>0</v>
          </cell>
        </row>
        <row r="1465">
          <cell r="AJ1465">
            <v>0</v>
          </cell>
        </row>
        <row r="1466">
          <cell r="E1466">
            <v>663</v>
          </cell>
          <cell r="F1466" t="str">
            <v>CB-E4/9/1</v>
          </cell>
          <cell r="G1466">
            <v>519200.83</v>
          </cell>
          <cell r="H1466">
            <v>2389651.16</v>
          </cell>
          <cell r="I1466" t="str">
            <v>Road-MN18</v>
          </cell>
          <cell r="J1466">
            <v>5.8500000000349246</v>
          </cell>
          <cell r="K1466">
            <v>-26.580000000074506</v>
          </cell>
          <cell r="L1466">
            <v>27.21615145468531</v>
          </cell>
          <cell r="M1466" t="str">
            <v>CP-5 401 252</v>
          </cell>
          <cell r="N1466">
            <v>0</v>
          </cell>
          <cell r="O1466">
            <v>27.21615145468531</v>
          </cell>
          <cell r="P1466">
            <v>27.21615145468531</v>
          </cell>
          <cell r="Q1466">
            <v>0</v>
          </cell>
          <cell r="R1466">
            <v>16.95</v>
          </cell>
          <cell r="T1466">
            <v>15.25</v>
          </cell>
          <cell r="V1466">
            <v>17.649999999999999</v>
          </cell>
          <cell r="X1466">
            <v>400</v>
          </cell>
          <cell r="Y1466">
            <v>15.17</v>
          </cell>
          <cell r="Z1466">
            <v>15.25</v>
          </cell>
          <cell r="AA1466">
            <v>17.170000000000002</v>
          </cell>
          <cell r="AB1466">
            <v>17.649999999999999</v>
          </cell>
          <cell r="AD1466" t="str">
            <v>Single</v>
          </cell>
          <cell r="AI1466" t="str">
            <v>S</v>
          </cell>
          <cell r="AJ1466">
            <v>0</v>
          </cell>
        </row>
        <row r="1467">
          <cell r="AJ1467">
            <v>0</v>
          </cell>
        </row>
        <row r="1468">
          <cell r="E1468">
            <v>664</v>
          </cell>
          <cell r="F1468" t="str">
            <v>CB-E4/9/2</v>
          </cell>
          <cell r="G1468">
            <v>519206.45</v>
          </cell>
          <cell r="H1468">
            <v>2389624.75</v>
          </cell>
          <cell r="I1468" t="str">
            <v>Road-MN18</v>
          </cell>
          <cell r="J1468">
            <v>5.6199999999953434</v>
          </cell>
          <cell r="K1468">
            <v>-26.410000000149012</v>
          </cell>
          <cell r="L1468">
            <v>27.001342559358385</v>
          </cell>
          <cell r="M1468" t="str">
            <v>CP-5 401 252</v>
          </cell>
          <cell r="N1468">
            <v>27.21615145468531</v>
          </cell>
          <cell r="O1468">
            <v>54.217494014043695</v>
          </cell>
          <cell r="P1468">
            <v>27.001342559358385</v>
          </cell>
          <cell r="Q1468">
            <v>0</v>
          </cell>
          <cell r="R1468">
            <v>17.03</v>
          </cell>
          <cell r="T1468">
            <v>15.33</v>
          </cell>
          <cell r="V1468">
            <v>17.2</v>
          </cell>
          <cell r="X1468">
            <v>400</v>
          </cell>
          <cell r="Y1468">
            <v>15.25</v>
          </cell>
          <cell r="Z1468">
            <v>15.33</v>
          </cell>
          <cell r="AA1468">
            <v>17.649999999999999</v>
          </cell>
          <cell r="AB1468">
            <v>17.2</v>
          </cell>
          <cell r="AD1468" t="str">
            <v>Single</v>
          </cell>
          <cell r="AI1468">
            <v>0</v>
          </cell>
          <cell r="AJ1468" t="str">
            <v>L</v>
          </cell>
        </row>
        <row r="1469">
          <cell r="AJ1469">
            <v>0</v>
          </cell>
        </row>
        <row r="1470">
          <cell r="N1470">
            <v>54.217494014043695</v>
          </cell>
          <cell r="AJ1470">
            <v>0</v>
          </cell>
        </row>
        <row r="1471">
          <cell r="E1471">
            <v>665</v>
          </cell>
          <cell r="F1471" t="str">
            <v>CB-E4/9</v>
          </cell>
          <cell r="G1471">
            <v>519194.98</v>
          </cell>
          <cell r="H1471">
            <v>2389677.7400000002</v>
          </cell>
          <cell r="I1471" t="str">
            <v>Road-MN16</v>
          </cell>
          <cell r="M1471" t="str">
            <v>CP-5 401 252</v>
          </cell>
          <cell r="R1471">
            <v>16.920000000000002</v>
          </cell>
          <cell r="T1471">
            <v>15.17</v>
          </cell>
          <cell r="V1471">
            <v>17.170000000000002</v>
          </cell>
          <cell r="AI1471">
            <v>0</v>
          </cell>
          <cell r="AJ1471">
            <v>0</v>
          </cell>
        </row>
        <row r="1472">
          <cell r="AJ1472">
            <v>0</v>
          </cell>
        </row>
        <row r="1473">
          <cell r="E1473">
            <v>666</v>
          </cell>
          <cell r="F1473" t="str">
            <v>CB-E4/10</v>
          </cell>
          <cell r="G1473">
            <v>519182.44</v>
          </cell>
          <cell r="H1473">
            <v>2389726.15</v>
          </cell>
          <cell r="I1473" t="str">
            <v>Road-MN18</v>
          </cell>
          <cell r="J1473">
            <v>-12.539999999979045</v>
          </cell>
          <cell r="K1473">
            <v>48.40999999968335</v>
          </cell>
          <cell r="L1473">
            <v>50.007796391850903</v>
          </cell>
          <cell r="M1473" t="str">
            <v>CP-5 401 252</v>
          </cell>
          <cell r="N1473">
            <v>0</v>
          </cell>
          <cell r="O1473">
            <v>50.007796391850903</v>
          </cell>
          <cell r="P1473">
            <v>50.007796391850903</v>
          </cell>
          <cell r="Q1473">
            <v>0</v>
          </cell>
          <cell r="R1473">
            <v>17.059999999999999</v>
          </cell>
          <cell r="T1473">
            <v>15.266819999999367</v>
          </cell>
          <cell r="V1473">
            <v>17.59</v>
          </cell>
          <cell r="X1473">
            <v>400</v>
          </cell>
          <cell r="Y1473">
            <v>15.17</v>
          </cell>
          <cell r="Z1473">
            <v>15.266819999999367</v>
          </cell>
          <cell r="AA1473">
            <v>17.170000000000002</v>
          </cell>
          <cell r="AB1473">
            <v>17.59</v>
          </cell>
          <cell r="AD1473" t="str">
            <v>Single</v>
          </cell>
          <cell r="AI1473" t="str">
            <v>S</v>
          </cell>
          <cell r="AJ1473">
            <v>0</v>
          </cell>
        </row>
        <row r="1474">
          <cell r="AJ1474">
            <v>0</v>
          </cell>
        </row>
        <row r="1475">
          <cell r="E1475">
            <v>667</v>
          </cell>
          <cell r="F1475" t="str">
            <v>CB-E4/11</v>
          </cell>
          <cell r="G1475">
            <v>519173.09</v>
          </cell>
          <cell r="H1475">
            <v>2389761.94</v>
          </cell>
          <cell r="I1475" t="str">
            <v>Road-MN18</v>
          </cell>
          <cell r="J1475">
            <v>-9.3499999999767169</v>
          </cell>
          <cell r="K1475">
            <v>35.790000000037253</v>
          </cell>
          <cell r="L1475">
            <v>36.991169216479648</v>
          </cell>
          <cell r="M1475" t="str">
            <v>CP-5 401 252</v>
          </cell>
          <cell r="N1475">
            <v>50.007796391850903</v>
          </cell>
          <cell r="O1475">
            <v>86.99896560833055</v>
          </cell>
          <cell r="P1475">
            <v>36.991169216479648</v>
          </cell>
          <cell r="Q1475">
            <v>0</v>
          </cell>
          <cell r="R1475">
            <v>16.899999999999999</v>
          </cell>
          <cell r="T1475">
            <v>15.340802338432326</v>
          </cell>
          <cell r="V1475">
            <v>16.899999999999999</v>
          </cell>
          <cell r="X1475">
            <v>400</v>
          </cell>
          <cell r="Y1475">
            <v>15.266819999999367</v>
          </cell>
          <cell r="Z1475">
            <v>15.340802338432326</v>
          </cell>
          <cell r="AA1475">
            <v>17.59</v>
          </cell>
          <cell r="AB1475">
            <v>16.899999999999999</v>
          </cell>
          <cell r="AD1475" t="str">
            <v>Single</v>
          </cell>
          <cell r="AI1475">
            <v>0</v>
          </cell>
          <cell r="AJ1475">
            <v>0</v>
          </cell>
        </row>
        <row r="1476">
          <cell r="AJ1476">
            <v>0</v>
          </cell>
        </row>
        <row r="1477">
          <cell r="E1477">
            <v>668</v>
          </cell>
          <cell r="F1477" t="str">
            <v>CB-E4/12</v>
          </cell>
          <cell r="G1477">
            <v>519163.23</v>
          </cell>
          <cell r="H1477">
            <v>2389799.6800000002</v>
          </cell>
          <cell r="I1477" t="str">
            <v>Road-MN18</v>
          </cell>
          <cell r="J1477">
            <v>-9.8600000000442378</v>
          </cell>
          <cell r="K1477">
            <v>37.740000000223517</v>
          </cell>
          <cell r="L1477">
            <v>39.006758388998996</v>
          </cell>
          <cell r="M1477" t="str">
            <v>CP-5 401 252</v>
          </cell>
          <cell r="N1477">
            <v>86.99896560833055</v>
          </cell>
          <cell r="O1477">
            <v>126.00572399732954</v>
          </cell>
          <cell r="P1477">
            <v>39.006758388998989</v>
          </cell>
          <cell r="Q1477">
            <v>0</v>
          </cell>
          <cell r="R1477">
            <v>16.63</v>
          </cell>
          <cell r="T1477">
            <v>15.418815855210324</v>
          </cell>
          <cell r="V1477">
            <v>16.670000000000002</v>
          </cell>
          <cell r="X1477">
            <v>400</v>
          </cell>
          <cell r="Y1477">
            <v>15.340802338432326</v>
          </cell>
          <cell r="Z1477">
            <v>15.418815855210324</v>
          </cell>
          <cell r="AA1477">
            <v>16.899999999999999</v>
          </cell>
          <cell r="AB1477">
            <v>16.670000000000002</v>
          </cell>
          <cell r="AD1477" t="str">
            <v>Single</v>
          </cell>
          <cell r="AI1477">
            <v>0</v>
          </cell>
          <cell r="AJ1477" t="str">
            <v>L</v>
          </cell>
        </row>
        <row r="1478">
          <cell r="AJ1478">
            <v>0</v>
          </cell>
        </row>
        <row r="1479">
          <cell r="N1479">
            <v>126.00572399732954</v>
          </cell>
          <cell r="AJ1479">
            <v>0</v>
          </cell>
        </row>
        <row r="1480">
          <cell r="E1480">
            <v>669</v>
          </cell>
          <cell r="F1480" t="str">
            <v>MH-E5-EX</v>
          </cell>
          <cell r="G1480">
            <v>518876.7</v>
          </cell>
          <cell r="H1480">
            <v>2389597.46</v>
          </cell>
          <cell r="I1480" t="str">
            <v>Al Makarunah St.</v>
          </cell>
          <cell r="M1480" t="str">
            <v>CP-5 401 254</v>
          </cell>
          <cell r="R1480">
            <v>15.2</v>
          </cell>
          <cell r="T1480">
            <v>13.39</v>
          </cell>
          <cell r="V1480">
            <v>15.2</v>
          </cell>
          <cell r="AI1480">
            <v>0</v>
          </cell>
          <cell r="AJ1480">
            <v>0</v>
          </cell>
        </row>
        <row r="1481">
          <cell r="AJ1481">
            <v>0</v>
          </cell>
        </row>
        <row r="1482">
          <cell r="E1482">
            <v>670</v>
          </cell>
          <cell r="F1482" t="str">
            <v>CB-E5/1</v>
          </cell>
          <cell r="G1482">
            <v>518905.44</v>
          </cell>
          <cell r="H1482">
            <v>2389594.4500000002</v>
          </cell>
          <cell r="I1482" t="str">
            <v>Road-MN15</v>
          </cell>
          <cell r="J1482">
            <v>28.739999999990687</v>
          </cell>
          <cell r="K1482">
            <v>-3.0099999997764826</v>
          </cell>
          <cell r="L1482">
            <v>28.897191905064393</v>
          </cell>
          <cell r="M1482" t="str">
            <v>CP-5 401 254</v>
          </cell>
          <cell r="N1482">
            <v>0</v>
          </cell>
          <cell r="O1482">
            <v>28.897191905064393</v>
          </cell>
          <cell r="P1482">
            <v>28.897191905064393</v>
          </cell>
          <cell r="Q1482">
            <v>0</v>
          </cell>
          <cell r="R1482">
            <v>15.51</v>
          </cell>
          <cell r="T1482">
            <v>13.53</v>
          </cell>
          <cell r="V1482">
            <v>15.51</v>
          </cell>
          <cell r="X1482">
            <v>400</v>
          </cell>
          <cell r="Y1482">
            <v>13.39</v>
          </cell>
          <cell r="Z1482">
            <v>13.53</v>
          </cell>
          <cell r="AA1482">
            <v>15.2</v>
          </cell>
          <cell r="AB1482">
            <v>15.51</v>
          </cell>
          <cell r="AD1482" t="str">
            <v>Single</v>
          </cell>
          <cell r="AI1482" t="str">
            <v>S</v>
          </cell>
          <cell r="AJ1482">
            <v>0</v>
          </cell>
        </row>
        <row r="1483">
          <cell r="AJ1483">
            <v>0</v>
          </cell>
        </row>
        <row r="1484">
          <cell r="E1484">
            <v>671</v>
          </cell>
          <cell r="F1484" t="str">
            <v>CB-E5/2</v>
          </cell>
          <cell r="G1484">
            <v>518934.56</v>
          </cell>
          <cell r="H1484">
            <v>2389591.5</v>
          </cell>
          <cell r="I1484" t="str">
            <v>Road-MN15</v>
          </cell>
          <cell r="J1484">
            <v>29.119999999995343</v>
          </cell>
          <cell r="K1484">
            <v>-2.9500000001862645</v>
          </cell>
          <cell r="L1484">
            <v>29.269043373517142</v>
          </cell>
          <cell r="M1484" t="str">
            <v>CP-5 401 254</v>
          </cell>
          <cell r="N1484">
            <v>28.897191905064393</v>
          </cell>
          <cell r="O1484">
            <v>58.166235278581539</v>
          </cell>
          <cell r="P1484">
            <v>29.269043373517146</v>
          </cell>
          <cell r="Q1484">
            <v>0</v>
          </cell>
          <cell r="R1484">
            <v>15.77</v>
          </cell>
          <cell r="T1484">
            <v>13.68</v>
          </cell>
          <cell r="V1484">
            <v>15.97</v>
          </cell>
          <cell r="X1484">
            <v>400</v>
          </cell>
          <cell r="Y1484">
            <v>13.53</v>
          </cell>
          <cell r="Z1484">
            <v>13.68</v>
          </cell>
          <cell r="AA1484">
            <v>15.51</v>
          </cell>
          <cell r="AB1484">
            <v>15.97</v>
          </cell>
          <cell r="AD1484" t="str">
            <v>Single</v>
          </cell>
          <cell r="AI1484">
            <v>0</v>
          </cell>
          <cell r="AJ1484">
            <v>0</v>
          </cell>
        </row>
        <row r="1485">
          <cell r="AJ1485">
            <v>0</v>
          </cell>
        </row>
        <row r="1486">
          <cell r="E1486">
            <v>672</v>
          </cell>
          <cell r="F1486" t="str">
            <v>CB-E5/3</v>
          </cell>
          <cell r="G1486">
            <v>518974.86</v>
          </cell>
          <cell r="H1486">
            <v>2389587.46</v>
          </cell>
          <cell r="I1486" t="str">
            <v>Road-MN15</v>
          </cell>
          <cell r="J1486">
            <v>40.299999999988358</v>
          </cell>
          <cell r="K1486">
            <v>-4.0400000000372529</v>
          </cell>
          <cell r="L1486">
            <v>40.501995012583798</v>
          </cell>
          <cell r="M1486" t="str">
            <v>CP-5 401 254</v>
          </cell>
          <cell r="N1486">
            <v>58.166235278581539</v>
          </cell>
          <cell r="O1486">
            <v>98.668230291165344</v>
          </cell>
          <cell r="P1486">
            <v>40.501995012583805</v>
          </cell>
          <cell r="Q1486">
            <v>0</v>
          </cell>
          <cell r="R1486">
            <v>16.13</v>
          </cell>
          <cell r="T1486">
            <v>13.88</v>
          </cell>
          <cell r="V1486">
            <v>16.07</v>
          </cell>
          <cell r="X1486">
            <v>400</v>
          </cell>
          <cell r="Y1486">
            <v>13.68</v>
          </cell>
          <cell r="Z1486">
            <v>13.88</v>
          </cell>
          <cell r="AA1486">
            <v>15.97</v>
          </cell>
          <cell r="AB1486">
            <v>16.07</v>
          </cell>
          <cell r="AD1486" t="str">
            <v>Single</v>
          </cell>
          <cell r="AI1486">
            <v>0</v>
          </cell>
          <cell r="AJ1486">
            <v>0</v>
          </cell>
        </row>
        <row r="1487">
          <cell r="AJ1487">
            <v>0</v>
          </cell>
        </row>
        <row r="1488">
          <cell r="E1488">
            <v>673</v>
          </cell>
          <cell r="F1488" t="str">
            <v>CB-E5/4</v>
          </cell>
          <cell r="G1488">
            <v>519013.65</v>
          </cell>
          <cell r="H1488">
            <v>2389583.4700000002</v>
          </cell>
          <cell r="I1488" t="str">
            <v>Road-MN15</v>
          </cell>
          <cell r="J1488">
            <v>38.790000000037253</v>
          </cell>
          <cell r="K1488">
            <v>-3.9899999997578561</v>
          </cell>
          <cell r="L1488">
            <v>38.994668866409903</v>
          </cell>
          <cell r="M1488" t="str">
            <v>CP-5 401 254</v>
          </cell>
          <cell r="N1488">
            <v>98.668230291165344</v>
          </cell>
          <cell r="O1488">
            <v>137.66289915757525</v>
          </cell>
          <cell r="P1488">
            <v>38.99466886640991</v>
          </cell>
          <cell r="Q1488">
            <v>0</v>
          </cell>
          <cell r="R1488">
            <v>16.43</v>
          </cell>
          <cell r="T1488">
            <v>14.08</v>
          </cell>
          <cell r="V1488">
            <v>16.239999999999998</v>
          </cell>
          <cell r="X1488">
            <v>400</v>
          </cell>
          <cell r="Y1488">
            <v>13.88</v>
          </cell>
          <cell r="Z1488">
            <v>14.08</v>
          </cell>
          <cell r="AA1488">
            <v>16.07</v>
          </cell>
          <cell r="AB1488">
            <v>16.239999999999998</v>
          </cell>
          <cell r="AD1488" t="str">
            <v>Single</v>
          </cell>
          <cell r="AI1488">
            <v>0</v>
          </cell>
          <cell r="AJ1488">
            <v>0</v>
          </cell>
        </row>
        <row r="1489">
          <cell r="AJ1489">
            <v>0</v>
          </cell>
        </row>
        <row r="1490">
          <cell r="E1490">
            <v>674</v>
          </cell>
          <cell r="F1490" t="str">
            <v>CB-E5/5</v>
          </cell>
          <cell r="G1490">
            <v>519070.36</v>
          </cell>
          <cell r="H1490">
            <v>2389577.69</v>
          </cell>
          <cell r="I1490" t="str">
            <v>Road-MN15</v>
          </cell>
          <cell r="J1490">
            <v>56.709999999962747</v>
          </cell>
          <cell r="K1490">
            <v>-5.7800000002607703</v>
          </cell>
          <cell r="L1490">
            <v>57.003793733389259</v>
          </cell>
          <cell r="M1490" t="str">
            <v>CP-5 401 254</v>
          </cell>
          <cell r="N1490">
            <v>137.66289915757525</v>
          </cell>
          <cell r="O1490">
            <v>194.6666928909645</v>
          </cell>
          <cell r="P1490">
            <v>57.003793733389244</v>
          </cell>
          <cell r="Q1490">
            <v>0</v>
          </cell>
          <cell r="R1490">
            <v>16.649999999999999</v>
          </cell>
          <cell r="T1490">
            <v>14.36</v>
          </cell>
          <cell r="V1490">
            <v>16.489999999999998</v>
          </cell>
          <cell r="X1490">
            <v>400</v>
          </cell>
          <cell r="Y1490">
            <v>14.08</v>
          </cell>
          <cell r="Z1490">
            <v>14.36</v>
          </cell>
          <cell r="AA1490">
            <v>16.239999999999998</v>
          </cell>
          <cell r="AB1490">
            <v>16.489999999999998</v>
          </cell>
          <cell r="AD1490" t="str">
            <v>Single</v>
          </cell>
          <cell r="AI1490">
            <v>0</v>
          </cell>
          <cell r="AJ1490">
            <v>0</v>
          </cell>
        </row>
        <row r="1491">
          <cell r="AJ1491">
            <v>0</v>
          </cell>
        </row>
        <row r="1492">
          <cell r="E1492">
            <v>675</v>
          </cell>
          <cell r="F1492" t="str">
            <v>CB-E5/6</v>
          </cell>
          <cell r="G1492">
            <v>519124.09</v>
          </cell>
          <cell r="H1492">
            <v>2389572.25</v>
          </cell>
          <cell r="I1492" t="str">
            <v>Road-MN15</v>
          </cell>
          <cell r="J1492">
            <v>53.730000000039581</v>
          </cell>
          <cell r="K1492">
            <v>-5.4399999999441206</v>
          </cell>
          <cell r="L1492">
            <v>54.004689611214744</v>
          </cell>
          <cell r="M1492" t="str">
            <v>CP-5 401 254</v>
          </cell>
          <cell r="N1492">
            <v>194.6666928909645</v>
          </cell>
          <cell r="O1492">
            <v>248.67138250217926</v>
          </cell>
          <cell r="P1492">
            <v>54.004689611214758</v>
          </cell>
          <cell r="Q1492">
            <v>0</v>
          </cell>
          <cell r="R1492">
            <v>16.86</v>
          </cell>
          <cell r="T1492">
            <v>14.63</v>
          </cell>
          <cell r="V1492">
            <v>16.72</v>
          </cell>
          <cell r="X1492">
            <v>400</v>
          </cell>
          <cell r="Y1492">
            <v>14.36</v>
          </cell>
          <cell r="Z1492">
            <v>14.63</v>
          </cell>
          <cell r="AA1492">
            <v>16.489999999999998</v>
          </cell>
          <cell r="AB1492">
            <v>16.72</v>
          </cell>
          <cell r="AD1492" t="str">
            <v>Single</v>
          </cell>
          <cell r="AI1492">
            <v>0</v>
          </cell>
          <cell r="AJ1492">
            <v>0</v>
          </cell>
        </row>
        <row r="1493">
          <cell r="AJ1493">
            <v>0</v>
          </cell>
        </row>
        <row r="1494">
          <cell r="E1494">
            <v>676</v>
          </cell>
          <cell r="F1494" t="str">
            <v>CB-E5/7</v>
          </cell>
          <cell r="G1494">
            <v>519161.4</v>
          </cell>
          <cell r="H1494">
            <v>2389568.5099999998</v>
          </cell>
          <cell r="I1494" t="str">
            <v>Road-MN15</v>
          </cell>
          <cell r="J1494">
            <v>37.309999999997672</v>
          </cell>
          <cell r="K1494">
            <v>-3.7400000002235174</v>
          </cell>
          <cell r="L1494">
            <v>37.496982545286201</v>
          </cell>
          <cell r="M1494" t="str">
            <v>CP-5 401 254</v>
          </cell>
          <cell r="N1494">
            <v>248.67138250217926</v>
          </cell>
          <cell r="O1494">
            <v>286.16836504746544</v>
          </cell>
          <cell r="P1494">
            <v>37.496982545286187</v>
          </cell>
          <cell r="Q1494">
            <v>0</v>
          </cell>
          <cell r="R1494">
            <v>17</v>
          </cell>
          <cell r="T1494">
            <v>14.82</v>
          </cell>
          <cell r="V1494">
            <v>16.88</v>
          </cell>
          <cell r="X1494">
            <v>400</v>
          </cell>
          <cell r="Y1494">
            <v>14.63</v>
          </cell>
          <cell r="Z1494">
            <v>14.82</v>
          </cell>
          <cell r="AA1494">
            <v>16.72</v>
          </cell>
          <cell r="AB1494">
            <v>16.88</v>
          </cell>
          <cell r="AD1494" t="str">
            <v>Single</v>
          </cell>
          <cell r="AI1494">
            <v>0</v>
          </cell>
          <cell r="AJ1494">
            <v>0</v>
          </cell>
        </row>
        <row r="1495">
          <cell r="AJ1495">
            <v>0</v>
          </cell>
        </row>
        <row r="1496">
          <cell r="E1496">
            <v>677</v>
          </cell>
          <cell r="F1496" t="str">
            <v>CB-E5/8</v>
          </cell>
          <cell r="G1496">
            <v>519192.35</v>
          </cell>
          <cell r="H1496">
            <v>2389566.69</v>
          </cell>
          <cell r="I1496" t="str">
            <v>Road-MN15</v>
          </cell>
          <cell r="J1496">
            <v>30.949999999953434</v>
          </cell>
          <cell r="K1496">
            <v>-1.8199999998323619</v>
          </cell>
          <cell r="L1496">
            <v>31.003465935222586</v>
          </cell>
          <cell r="M1496" t="str">
            <v>CP-5 401 255</v>
          </cell>
          <cell r="N1496">
            <v>286.16836504746544</v>
          </cell>
          <cell r="O1496">
            <v>317.17183098268805</v>
          </cell>
          <cell r="P1496">
            <v>31.003465935222607</v>
          </cell>
          <cell r="Q1496">
            <v>0</v>
          </cell>
          <cell r="R1496">
            <v>17.12</v>
          </cell>
          <cell r="T1496">
            <v>14.98</v>
          </cell>
          <cell r="V1496">
            <v>17.07</v>
          </cell>
          <cell r="X1496">
            <v>400</v>
          </cell>
          <cell r="Y1496">
            <v>14.82</v>
          </cell>
          <cell r="Z1496">
            <v>14.98</v>
          </cell>
          <cell r="AA1496">
            <v>16.88</v>
          </cell>
          <cell r="AB1496">
            <v>17.07</v>
          </cell>
          <cell r="AD1496" t="str">
            <v>Single</v>
          </cell>
          <cell r="AI1496">
            <v>0</v>
          </cell>
          <cell r="AJ1496">
            <v>0</v>
          </cell>
        </row>
        <row r="1497">
          <cell r="AJ1497">
            <v>0</v>
          </cell>
        </row>
        <row r="1498">
          <cell r="E1498">
            <v>678</v>
          </cell>
          <cell r="F1498" t="str">
            <v>CB-E5/9</v>
          </cell>
          <cell r="G1498">
            <v>519210.83</v>
          </cell>
          <cell r="H1498">
            <v>2389567.46</v>
          </cell>
          <cell r="I1498" t="str">
            <v>Road-MN15</v>
          </cell>
          <cell r="J1498">
            <v>18.480000000039581</v>
          </cell>
          <cell r="K1498">
            <v>0.77000000001862645</v>
          </cell>
          <cell r="L1498">
            <v>18.496034710215365</v>
          </cell>
          <cell r="M1498" t="str">
            <v>CP-5 401 255</v>
          </cell>
          <cell r="N1498">
            <v>317.17183098268805</v>
          </cell>
          <cell r="O1498">
            <v>335.66786569290343</v>
          </cell>
          <cell r="P1498">
            <v>18.496034710215383</v>
          </cell>
          <cell r="Q1498">
            <v>0</v>
          </cell>
          <cell r="R1498">
            <v>17.190000000000001</v>
          </cell>
          <cell r="T1498">
            <v>15.07</v>
          </cell>
          <cell r="V1498">
            <v>17.23</v>
          </cell>
          <cell r="X1498">
            <v>400</v>
          </cell>
          <cell r="Y1498">
            <v>14.98</v>
          </cell>
          <cell r="Z1498">
            <v>15.07</v>
          </cell>
          <cell r="AA1498">
            <v>17.07</v>
          </cell>
          <cell r="AB1498">
            <v>17.23</v>
          </cell>
          <cell r="AD1498" t="str">
            <v>Single</v>
          </cell>
          <cell r="AI1498">
            <v>0</v>
          </cell>
          <cell r="AJ1498">
            <v>0</v>
          </cell>
        </row>
        <row r="1499">
          <cell r="AJ1499">
            <v>0</v>
          </cell>
        </row>
        <row r="1500">
          <cell r="E1500">
            <v>679</v>
          </cell>
          <cell r="F1500" t="str">
            <v>CB-E5/10</v>
          </cell>
          <cell r="G1500">
            <v>519240.54</v>
          </cell>
          <cell r="H1500">
            <v>2389571.65</v>
          </cell>
          <cell r="I1500" t="str">
            <v>Road-MN15</v>
          </cell>
          <cell r="J1500">
            <v>29.709999999962747</v>
          </cell>
          <cell r="K1500">
            <v>4.1899999999441206</v>
          </cell>
          <cell r="L1500">
            <v>30.004003066212984</v>
          </cell>
          <cell r="M1500" t="str">
            <v>CP-5 401 255</v>
          </cell>
          <cell r="N1500">
            <v>335.66786569290343</v>
          </cell>
          <cell r="O1500">
            <v>365.67186875911642</v>
          </cell>
          <cell r="P1500">
            <v>30.004003066212988</v>
          </cell>
          <cell r="Q1500">
            <v>0</v>
          </cell>
          <cell r="R1500">
            <v>17.3</v>
          </cell>
          <cell r="T1500">
            <v>15.22</v>
          </cell>
          <cell r="V1500">
            <v>17.22</v>
          </cell>
          <cell r="X1500">
            <v>400</v>
          </cell>
          <cell r="Y1500">
            <v>15.07</v>
          </cell>
          <cell r="Z1500">
            <v>15.22</v>
          </cell>
          <cell r="AA1500">
            <v>17.23</v>
          </cell>
          <cell r="AB1500">
            <v>17.22</v>
          </cell>
          <cell r="AD1500" t="str">
            <v>Single</v>
          </cell>
          <cell r="AI1500">
            <v>0</v>
          </cell>
          <cell r="AJ1500">
            <v>0</v>
          </cell>
        </row>
        <row r="1501">
          <cell r="AJ1501">
            <v>0</v>
          </cell>
        </row>
        <row r="1502">
          <cell r="E1502">
            <v>680</v>
          </cell>
          <cell r="F1502" t="str">
            <v>CB-E5/11</v>
          </cell>
          <cell r="G1502">
            <v>519256.6</v>
          </cell>
          <cell r="H1502">
            <v>2389575.44</v>
          </cell>
          <cell r="I1502" t="str">
            <v>Road-MN15</v>
          </cell>
          <cell r="J1502">
            <v>16.059999999997672</v>
          </cell>
          <cell r="K1502">
            <v>3.7900000000372529</v>
          </cell>
          <cell r="L1502">
            <v>16.501142384701961</v>
          </cell>
          <cell r="M1502" t="str">
            <v>CP-5 401 255</v>
          </cell>
          <cell r="N1502">
            <v>365.67186875911642</v>
          </cell>
          <cell r="O1502">
            <v>382.17301114381837</v>
          </cell>
          <cell r="P1502">
            <v>16.50114238470195</v>
          </cell>
          <cell r="Q1502">
            <v>0</v>
          </cell>
          <cell r="R1502">
            <v>17.329999999999998</v>
          </cell>
          <cell r="T1502">
            <v>15.3</v>
          </cell>
          <cell r="V1502">
            <v>17.329999999999998</v>
          </cell>
          <cell r="X1502">
            <v>400</v>
          </cell>
          <cell r="Y1502">
            <v>15.22</v>
          </cell>
          <cell r="Z1502">
            <v>15.3</v>
          </cell>
          <cell r="AA1502">
            <v>17.22</v>
          </cell>
          <cell r="AB1502">
            <v>17.329999999999998</v>
          </cell>
          <cell r="AD1502" t="str">
            <v>Single</v>
          </cell>
          <cell r="AI1502">
            <v>0</v>
          </cell>
          <cell r="AJ1502">
            <v>0</v>
          </cell>
        </row>
        <row r="1503">
          <cell r="AJ1503">
            <v>0</v>
          </cell>
        </row>
        <row r="1504">
          <cell r="E1504">
            <v>681</v>
          </cell>
          <cell r="F1504" t="str">
            <v>CB-E5/12</v>
          </cell>
          <cell r="G1504">
            <v>519281.29</v>
          </cell>
          <cell r="H1504">
            <v>2389581.79</v>
          </cell>
          <cell r="I1504" t="str">
            <v>Road-MN15</v>
          </cell>
          <cell r="J1504">
            <v>24.690000000002328</v>
          </cell>
          <cell r="K1504">
            <v>6.3500000000931323</v>
          </cell>
          <cell r="L1504">
            <v>25.493501132667081</v>
          </cell>
          <cell r="M1504" t="str">
            <v>CP-5 401 255</v>
          </cell>
          <cell r="N1504">
            <v>382.17301114381837</v>
          </cell>
          <cell r="O1504">
            <v>407.66651227648543</v>
          </cell>
          <cell r="P1504">
            <v>25.493501132667063</v>
          </cell>
          <cell r="Q1504">
            <v>0</v>
          </cell>
          <cell r="R1504">
            <v>17.27</v>
          </cell>
          <cell r="T1504">
            <v>15.43</v>
          </cell>
          <cell r="V1504">
            <v>17.61</v>
          </cell>
          <cell r="X1504">
            <v>400</v>
          </cell>
          <cell r="Y1504">
            <v>15.3</v>
          </cell>
          <cell r="Z1504">
            <v>15.43</v>
          </cell>
          <cell r="AA1504">
            <v>17.329999999999998</v>
          </cell>
          <cell r="AB1504">
            <v>17.61</v>
          </cell>
          <cell r="AD1504" t="str">
            <v>Single</v>
          </cell>
          <cell r="AI1504">
            <v>0</v>
          </cell>
          <cell r="AJ1504" t="str">
            <v>L</v>
          </cell>
        </row>
        <row r="1505">
          <cell r="AJ1505">
            <v>0</v>
          </cell>
        </row>
        <row r="1506">
          <cell r="N1506">
            <v>407.66651227648543</v>
          </cell>
          <cell r="AJ1506">
            <v>0</v>
          </cell>
        </row>
        <row r="1507">
          <cell r="E1507">
            <v>682</v>
          </cell>
          <cell r="F1507" t="str">
            <v>CB-E5/8</v>
          </cell>
          <cell r="G1507">
            <v>519192.35</v>
          </cell>
          <cell r="H1507">
            <v>2389566.69</v>
          </cell>
          <cell r="I1507" t="str">
            <v>Road-MN15</v>
          </cell>
          <cell r="M1507" t="str">
            <v>CP-5 401 255</v>
          </cell>
          <cell r="R1507">
            <v>17.12</v>
          </cell>
          <cell r="T1507">
            <v>15.07</v>
          </cell>
          <cell r="V1507">
            <v>17.07</v>
          </cell>
          <cell r="AI1507">
            <v>0</v>
          </cell>
          <cell r="AJ1507">
            <v>0</v>
          </cell>
        </row>
        <row r="1508">
          <cell r="AJ1508">
            <v>0</v>
          </cell>
        </row>
        <row r="1509">
          <cell r="E1509">
            <v>683</v>
          </cell>
          <cell r="F1509" t="str">
            <v>CB-E5/8/1</v>
          </cell>
          <cell r="G1509">
            <v>519189.03</v>
          </cell>
          <cell r="H1509">
            <v>2389522.0299999998</v>
          </cell>
          <cell r="I1509" t="str">
            <v>Road-MN17</v>
          </cell>
          <cell r="J1509">
            <v>-3.3199999999487773</v>
          </cell>
          <cell r="K1509">
            <v>-44.660000000149012</v>
          </cell>
          <cell r="L1509">
            <v>44.783233469826293</v>
          </cell>
          <cell r="M1509" t="str">
            <v>CP-5 401 256</v>
          </cell>
          <cell r="N1509">
            <v>0</v>
          </cell>
          <cell r="O1509">
            <v>44.783233469826293</v>
          </cell>
          <cell r="P1509">
            <v>44.783233469826293</v>
          </cell>
          <cell r="Q1509">
            <v>0</v>
          </cell>
          <cell r="R1509">
            <v>16.850000000000001</v>
          </cell>
          <cell r="T1509">
            <v>15.16</v>
          </cell>
          <cell r="V1509">
            <v>16.96</v>
          </cell>
          <cell r="X1509">
            <v>400</v>
          </cell>
          <cell r="Y1509">
            <v>15.07</v>
          </cell>
          <cell r="Z1509">
            <v>15.16</v>
          </cell>
          <cell r="AA1509">
            <v>17.07</v>
          </cell>
          <cell r="AB1509">
            <v>16.96</v>
          </cell>
          <cell r="AD1509" t="str">
            <v>Single</v>
          </cell>
          <cell r="AI1509" t="str">
            <v>S</v>
          </cell>
          <cell r="AJ1509">
            <v>0</v>
          </cell>
        </row>
        <row r="1510">
          <cell r="AJ1510">
            <v>0</v>
          </cell>
        </row>
        <row r="1511">
          <cell r="E1511">
            <v>684</v>
          </cell>
          <cell r="F1511" t="str">
            <v>CB-E5/8/2</v>
          </cell>
          <cell r="G1511">
            <v>519184.18</v>
          </cell>
          <cell r="H1511">
            <v>2389485.62</v>
          </cell>
          <cell r="I1511" t="str">
            <v>Road-MN17</v>
          </cell>
          <cell r="J1511">
            <v>-4.8500000000349246</v>
          </cell>
          <cell r="K1511">
            <v>-36.40999999968335</v>
          </cell>
          <cell r="L1511">
            <v>36.73160219725353</v>
          </cell>
          <cell r="M1511" t="str">
            <v>CP-5 401 256</v>
          </cell>
          <cell r="N1511">
            <v>44.783233469826293</v>
          </cell>
          <cell r="O1511">
            <v>81.514835667079822</v>
          </cell>
          <cell r="P1511">
            <v>36.73160219725353</v>
          </cell>
          <cell r="Q1511">
            <v>0</v>
          </cell>
          <cell r="R1511">
            <v>16.84</v>
          </cell>
          <cell r="T1511">
            <v>15.23</v>
          </cell>
          <cell r="V1511">
            <v>17.02</v>
          </cell>
          <cell r="X1511">
            <v>400</v>
          </cell>
          <cell r="Y1511">
            <v>15.16</v>
          </cell>
          <cell r="Z1511">
            <v>15.23</v>
          </cell>
          <cell r="AA1511">
            <v>16.96</v>
          </cell>
          <cell r="AB1511">
            <v>17.02</v>
          </cell>
          <cell r="AD1511" t="str">
            <v>Single</v>
          </cell>
          <cell r="AI1511">
            <v>0</v>
          </cell>
          <cell r="AJ1511">
            <v>0</v>
          </cell>
        </row>
        <row r="1512">
          <cell r="AJ1512">
            <v>0</v>
          </cell>
        </row>
        <row r="1513">
          <cell r="E1513">
            <v>685</v>
          </cell>
          <cell r="F1513" t="str">
            <v>CB-E5/8/3</v>
          </cell>
          <cell r="G1513">
            <v>519176.62</v>
          </cell>
          <cell r="H1513">
            <v>2389441.25</v>
          </cell>
          <cell r="I1513" t="str">
            <v>Road-MN17</v>
          </cell>
          <cell r="J1513">
            <v>-7.5599999999976717</v>
          </cell>
          <cell r="K1513">
            <v>-44.370000000111759</v>
          </cell>
          <cell r="L1513">
            <v>45.009449008068096</v>
          </cell>
          <cell r="M1513" t="str">
            <v>CP-5 401 256</v>
          </cell>
          <cell r="N1513">
            <v>81.514835667079822</v>
          </cell>
          <cell r="O1513">
            <v>126.52428467514792</v>
          </cell>
          <cell r="P1513">
            <v>45.009449008068103</v>
          </cell>
          <cell r="Q1513">
            <v>0</v>
          </cell>
          <cell r="R1513">
            <v>16.98</v>
          </cell>
          <cell r="T1513">
            <v>15.32</v>
          </cell>
          <cell r="V1513">
            <v>17</v>
          </cell>
          <cell r="X1513">
            <v>400</v>
          </cell>
          <cell r="Y1513">
            <v>15.23</v>
          </cell>
          <cell r="Z1513">
            <v>15.32</v>
          </cell>
          <cell r="AA1513">
            <v>17.02</v>
          </cell>
          <cell r="AB1513">
            <v>17</v>
          </cell>
          <cell r="AD1513" t="str">
            <v>Single</v>
          </cell>
          <cell r="AI1513">
            <v>0</v>
          </cell>
          <cell r="AJ1513">
            <v>0</v>
          </cell>
        </row>
        <row r="1514">
          <cell r="AJ1514">
            <v>0</v>
          </cell>
        </row>
        <row r="1515">
          <cell r="E1515">
            <v>686</v>
          </cell>
          <cell r="F1515" t="str">
            <v>CB-E5/8/4</v>
          </cell>
          <cell r="G1515">
            <v>519169.08</v>
          </cell>
          <cell r="H1515">
            <v>2389396.89</v>
          </cell>
          <cell r="I1515" t="str">
            <v>Road-MN17</v>
          </cell>
          <cell r="J1515">
            <v>-7.5399999999790452</v>
          </cell>
          <cell r="K1515">
            <v>-44.359999999869615</v>
          </cell>
          <cell r="L1515">
            <v>44.996235397954308</v>
          </cell>
          <cell r="M1515" t="str">
            <v>CP-5 401 256</v>
          </cell>
          <cell r="N1515">
            <v>126.52428467514792</v>
          </cell>
          <cell r="O1515">
            <v>171.52052007310223</v>
          </cell>
          <cell r="P1515">
            <v>44.996235397954308</v>
          </cell>
          <cell r="Q1515">
            <v>0</v>
          </cell>
          <cell r="R1515">
            <v>17.010000000000002</v>
          </cell>
          <cell r="T1515">
            <v>15.41</v>
          </cell>
          <cell r="V1515">
            <v>17.22</v>
          </cell>
          <cell r="X1515">
            <v>400</v>
          </cell>
          <cell r="Y1515">
            <v>15.32</v>
          </cell>
          <cell r="Z1515">
            <v>15.41</v>
          </cell>
          <cell r="AA1515">
            <v>17</v>
          </cell>
          <cell r="AB1515">
            <v>17.22</v>
          </cell>
          <cell r="AD1515" t="str">
            <v>Single</v>
          </cell>
          <cell r="AI1515">
            <v>0</v>
          </cell>
          <cell r="AJ1515" t="str">
            <v>L</v>
          </cell>
        </row>
        <row r="1516">
          <cell r="AJ1516">
            <v>0</v>
          </cell>
        </row>
        <row r="1517">
          <cell r="N1517">
            <v>171.52052007310223</v>
          </cell>
          <cell r="AJ1517">
            <v>0</v>
          </cell>
        </row>
        <row r="1518">
          <cell r="E1518">
            <v>687</v>
          </cell>
          <cell r="F1518" t="str">
            <v>MH-E7-EX</v>
          </cell>
          <cell r="G1518">
            <v>518959.22</v>
          </cell>
          <cell r="H1518">
            <v>2389321.59</v>
          </cell>
          <cell r="I1518" t="str">
            <v>Al Makarunah St.</v>
          </cell>
          <cell r="M1518" t="str">
            <v>CP-5 401 257</v>
          </cell>
          <cell r="R1518">
            <v>16.079999999999998</v>
          </cell>
          <cell r="T1518">
            <v>13.71</v>
          </cell>
          <cell r="V1518">
            <v>16.079999999999998</v>
          </cell>
          <cell r="AI1518">
            <v>0</v>
          </cell>
          <cell r="AJ1518">
            <v>0</v>
          </cell>
        </row>
        <row r="1519">
          <cell r="AJ1519">
            <v>0</v>
          </cell>
        </row>
        <row r="1520">
          <cell r="E1520">
            <v>688</v>
          </cell>
          <cell r="F1520" t="str">
            <v>CB-E7/1</v>
          </cell>
          <cell r="G1520">
            <v>518985.27</v>
          </cell>
          <cell r="H1520">
            <v>2389329.88</v>
          </cell>
          <cell r="I1520" t="str">
            <v>Road-MN14</v>
          </cell>
          <cell r="J1520">
            <v>26.050000000046566</v>
          </cell>
          <cell r="K1520">
            <v>8.2900000000372529</v>
          </cell>
          <cell r="L1520">
            <v>27.337274919110786</v>
          </cell>
          <cell r="M1520" t="str">
            <v>CP-5 401 257</v>
          </cell>
          <cell r="N1520">
            <v>0</v>
          </cell>
          <cell r="O1520">
            <v>27.337274919110786</v>
          </cell>
          <cell r="P1520">
            <v>27.337274919110786</v>
          </cell>
          <cell r="Q1520">
            <v>0</v>
          </cell>
          <cell r="R1520">
            <v>16.010000000000002</v>
          </cell>
          <cell r="T1520">
            <v>13.91</v>
          </cell>
          <cell r="V1520">
            <v>16.04</v>
          </cell>
          <cell r="X1520">
            <v>500</v>
          </cell>
          <cell r="Y1520">
            <v>13.71</v>
          </cell>
          <cell r="Z1520">
            <v>13.91</v>
          </cell>
          <cell r="AA1520">
            <v>16.079999999999998</v>
          </cell>
          <cell r="AB1520">
            <v>16.04</v>
          </cell>
          <cell r="AD1520" t="str">
            <v>Single</v>
          </cell>
          <cell r="AI1520" t="str">
            <v>S</v>
          </cell>
          <cell r="AJ1520">
            <v>0</v>
          </cell>
        </row>
        <row r="1521">
          <cell r="AJ1521">
            <v>0</v>
          </cell>
        </row>
        <row r="1522">
          <cell r="E1522">
            <v>689</v>
          </cell>
          <cell r="F1522" t="str">
            <v>CB-E7/2</v>
          </cell>
          <cell r="G1522">
            <v>519026.41</v>
          </cell>
          <cell r="H1522">
            <v>2389342.2999999998</v>
          </cell>
          <cell r="I1522" t="str">
            <v>Road-MN14</v>
          </cell>
          <cell r="J1522">
            <v>41.139999999955762</v>
          </cell>
          <cell r="K1522">
            <v>12.419999999925494</v>
          </cell>
          <cell r="L1522">
            <v>42.973899055060258</v>
          </cell>
          <cell r="M1522" t="str">
            <v>CP-5 401 257</v>
          </cell>
          <cell r="N1522">
            <v>27.337274919110786</v>
          </cell>
          <cell r="O1522">
            <v>70.311173974171041</v>
          </cell>
          <cell r="P1522">
            <v>42.973899055060258</v>
          </cell>
          <cell r="Q1522">
            <v>0</v>
          </cell>
          <cell r="R1522">
            <v>16.43</v>
          </cell>
          <cell r="T1522">
            <v>14.2</v>
          </cell>
          <cell r="V1522">
            <v>16.43</v>
          </cell>
          <cell r="X1522">
            <v>500</v>
          </cell>
          <cell r="Y1522">
            <v>13.91</v>
          </cell>
          <cell r="Z1522">
            <v>14.2</v>
          </cell>
          <cell r="AA1522">
            <v>16.04</v>
          </cell>
          <cell r="AB1522">
            <v>16.43</v>
          </cell>
          <cell r="AD1522" t="str">
            <v>Single</v>
          </cell>
          <cell r="AI1522">
            <v>0</v>
          </cell>
          <cell r="AJ1522">
            <v>0</v>
          </cell>
        </row>
        <row r="1523">
          <cell r="AJ1523">
            <v>0</v>
          </cell>
        </row>
        <row r="1524">
          <cell r="E1524">
            <v>690</v>
          </cell>
          <cell r="F1524" t="str">
            <v>CB-E7/3</v>
          </cell>
          <cell r="G1524">
            <v>519057.26</v>
          </cell>
          <cell r="H1524">
            <v>2389350.7999999998</v>
          </cell>
          <cell r="I1524" t="str">
            <v>Road-MN14</v>
          </cell>
          <cell r="J1524">
            <v>30.850000000034925</v>
          </cell>
          <cell r="K1524">
            <v>8.5</v>
          </cell>
          <cell r="L1524">
            <v>31.999570309648767</v>
          </cell>
          <cell r="M1524" t="str">
            <v>CP-5 401 257</v>
          </cell>
          <cell r="N1524">
            <v>70.311173974171041</v>
          </cell>
          <cell r="O1524">
            <v>102.31074428381982</v>
          </cell>
          <cell r="P1524">
            <v>31.999570309648774</v>
          </cell>
          <cell r="Q1524">
            <v>0</v>
          </cell>
          <cell r="R1524">
            <v>16.75</v>
          </cell>
          <cell r="T1524">
            <v>14.42</v>
          </cell>
          <cell r="V1524">
            <v>16.62</v>
          </cell>
          <cell r="X1524">
            <v>500</v>
          </cell>
          <cell r="Y1524">
            <v>14.2</v>
          </cell>
          <cell r="Z1524">
            <v>14.42</v>
          </cell>
          <cell r="AA1524">
            <v>16.43</v>
          </cell>
          <cell r="AB1524">
            <v>16.62</v>
          </cell>
          <cell r="AD1524" t="str">
            <v>Single</v>
          </cell>
          <cell r="AI1524">
            <v>0</v>
          </cell>
          <cell r="AJ1524">
            <v>0</v>
          </cell>
        </row>
        <row r="1525">
          <cell r="AJ1525">
            <v>0</v>
          </cell>
        </row>
        <row r="1526">
          <cell r="E1526">
            <v>691</v>
          </cell>
          <cell r="F1526" t="str">
            <v>CB-E7/4</v>
          </cell>
          <cell r="G1526">
            <v>519077.11</v>
          </cell>
          <cell r="H1526">
            <v>2389353.31</v>
          </cell>
          <cell r="I1526" t="str">
            <v>Road-MN14</v>
          </cell>
          <cell r="J1526">
            <v>19.849999999976717</v>
          </cell>
          <cell r="K1526">
            <v>2.5100000002421439</v>
          </cell>
          <cell r="L1526">
            <v>20.00806337455705</v>
          </cell>
          <cell r="M1526" t="str">
            <v>CP-5 401 257</v>
          </cell>
          <cell r="N1526">
            <v>102.31074428381982</v>
          </cell>
          <cell r="O1526">
            <v>122.31880765837687</v>
          </cell>
          <cell r="P1526">
            <v>20.008063374557054</v>
          </cell>
          <cell r="Q1526">
            <v>0</v>
          </cell>
          <cell r="R1526">
            <v>16.940000000000001</v>
          </cell>
          <cell r="T1526">
            <v>14.57</v>
          </cell>
          <cell r="V1526">
            <v>16.88</v>
          </cell>
          <cell r="X1526">
            <v>500</v>
          </cell>
          <cell r="Y1526">
            <v>14.42</v>
          </cell>
          <cell r="Z1526">
            <v>14.57</v>
          </cell>
          <cell r="AA1526">
            <v>16.62</v>
          </cell>
          <cell r="AB1526">
            <v>16.88</v>
          </cell>
          <cell r="AD1526" t="str">
            <v>Single</v>
          </cell>
          <cell r="AI1526">
            <v>0</v>
          </cell>
          <cell r="AJ1526">
            <v>0</v>
          </cell>
        </row>
        <row r="1527">
          <cell r="AJ1527">
            <v>0</v>
          </cell>
        </row>
        <row r="1528">
          <cell r="E1528">
            <v>692</v>
          </cell>
          <cell r="F1528" t="str">
            <v>CB-E7/5</v>
          </cell>
          <cell r="G1528">
            <v>519109.41</v>
          </cell>
          <cell r="H1528">
            <v>2389352.7599999998</v>
          </cell>
          <cell r="I1528" t="str">
            <v>Road-MN14</v>
          </cell>
          <cell r="J1528">
            <v>32.299999999988358</v>
          </cell>
          <cell r="K1528">
            <v>-0.55000000027939677</v>
          </cell>
          <cell r="L1528">
            <v>32.30468232314869</v>
          </cell>
          <cell r="M1528" t="str">
            <v>CP-5 401 257</v>
          </cell>
          <cell r="N1528">
            <v>122.31880765837687</v>
          </cell>
          <cell r="O1528">
            <v>154.62348998152555</v>
          </cell>
          <cell r="P1528">
            <v>32.304682323148683</v>
          </cell>
          <cell r="Q1528">
            <v>0</v>
          </cell>
          <cell r="R1528">
            <v>17.079999999999998</v>
          </cell>
          <cell r="T1528">
            <v>14.79</v>
          </cell>
          <cell r="V1528">
            <v>17.02</v>
          </cell>
          <cell r="X1528">
            <v>500</v>
          </cell>
          <cell r="Y1528">
            <v>14.57</v>
          </cell>
          <cell r="Z1528">
            <v>14.79</v>
          </cell>
          <cell r="AA1528">
            <v>16.88</v>
          </cell>
          <cell r="AB1528">
            <v>17.02</v>
          </cell>
          <cell r="AD1528" t="str">
            <v>Single</v>
          </cell>
          <cell r="AI1528">
            <v>0</v>
          </cell>
          <cell r="AJ1528">
            <v>0</v>
          </cell>
        </row>
        <row r="1529">
          <cell r="AJ1529">
            <v>0</v>
          </cell>
        </row>
        <row r="1530">
          <cell r="E1530">
            <v>693</v>
          </cell>
          <cell r="F1530" t="str">
            <v>CB-E7/6</v>
          </cell>
          <cell r="G1530">
            <v>519149.39</v>
          </cell>
          <cell r="H1530">
            <v>2389351.58</v>
          </cell>
          <cell r="I1530" t="str">
            <v>Road-MN14</v>
          </cell>
          <cell r="J1530">
            <v>39.980000000039581</v>
          </cell>
          <cell r="K1530">
            <v>-1.1799999997019768</v>
          </cell>
          <cell r="L1530">
            <v>39.997409916174092</v>
          </cell>
          <cell r="M1530" t="str">
            <v>CP-5 401 257</v>
          </cell>
          <cell r="N1530">
            <v>154.62348998152555</v>
          </cell>
          <cell r="O1530">
            <v>194.62089989769964</v>
          </cell>
          <cell r="P1530">
            <v>39.997409916174092</v>
          </cell>
          <cell r="Q1530">
            <v>0</v>
          </cell>
          <cell r="R1530">
            <v>17.21</v>
          </cell>
          <cell r="T1530">
            <v>15.07</v>
          </cell>
          <cell r="V1530">
            <v>17.03</v>
          </cell>
          <cell r="X1530">
            <v>500</v>
          </cell>
          <cell r="Y1530">
            <v>14.79</v>
          </cell>
          <cell r="Z1530">
            <v>15.07</v>
          </cell>
          <cell r="AA1530">
            <v>17.02</v>
          </cell>
          <cell r="AB1530">
            <v>17.03</v>
          </cell>
          <cell r="AD1530" t="str">
            <v>Single</v>
          </cell>
          <cell r="AI1530">
            <v>0</v>
          </cell>
          <cell r="AJ1530">
            <v>0</v>
          </cell>
        </row>
        <row r="1531">
          <cell r="AJ1531">
            <v>0</v>
          </cell>
        </row>
        <row r="1532">
          <cell r="E1532">
            <v>694</v>
          </cell>
          <cell r="F1532" t="str">
            <v>CB-E7/7</v>
          </cell>
          <cell r="G1532">
            <v>519165.36</v>
          </cell>
          <cell r="H1532">
            <v>2389350.41</v>
          </cell>
          <cell r="I1532" t="str">
            <v>Road-MN14</v>
          </cell>
          <cell r="J1532">
            <v>15.96999999997206</v>
          </cell>
          <cell r="K1532">
            <v>-1.1699999999254942</v>
          </cell>
          <cell r="L1532">
            <v>16.012801129063373</v>
          </cell>
          <cell r="M1532" t="str">
            <v>CP-5 401 257</v>
          </cell>
          <cell r="N1532">
            <v>194.62089989769964</v>
          </cell>
          <cell r="O1532">
            <v>210.63370102676302</v>
          </cell>
          <cell r="P1532">
            <v>16.012801129063376</v>
          </cell>
          <cell r="Q1532">
            <v>0</v>
          </cell>
          <cell r="R1532">
            <v>17.239999999999998</v>
          </cell>
          <cell r="T1532">
            <v>15.18</v>
          </cell>
          <cell r="V1532">
            <v>17.079999999999998</v>
          </cell>
          <cell r="X1532">
            <v>500</v>
          </cell>
          <cell r="Y1532">
            <v>15.07</v>
          </cell>
          <cell r="Z1532">
            <v>15.18</v>
          </cell>
          <cell r="AA1532">
            <v>17.03</v>
          </cell>
          <cell r="AB1532">
            <v>17.079999999999998</v>
          </cell>
          <cell r="AD1532" t="str">
            <v>Single</v>
          </cell>
          <cell r="AI1532">
            <v>0</v>
          </cell>
          <cell r="AJ1532">
            <v>0</v>
          </cell>
        </row>
        <row r="1533">
          <cell r="AJ1533">
            <v>0</v>
          </cell>
        </row>
        <row r="1534">
          <cell r="E1534">
            <v>695</v>
          </cell>
          <cell r="F1534" t="str">
            <v>CB-E7/8</v>
          </cell>
          <cell r="G1534">
            <v>519198.28</v>
          </cell>
          <cell r="H1534">
            <v>2389348.6800000002</v>
          </cell>
          <cell r="I1534" t="str">
            <v>Road-MN14</v>
          </cell>
          <cell r="J1534">
            <v>32.92000000004191</v>
          </cell>
          <cell r="K1534">
            <v>-1.7299999999813735</v>
          </cell>
          <cell r="L1534">
            <v>32.965425827716757</v>
          </cell>
          <cell r="M1534" t="str">
            <v>CP-5 401 257</v>
          </cell>
          <cell r="N1534">
            <v>210.63370102676302</v>
          </cell>
          <cell r="O1534">
            <v>243.59912685447978</v>
          </cell>
          <cell r="P1534">
            <v>32.965425827716757</v>
          </cell>
          <cell r="Q1534">
            <v>0</v>
          </cell>
          <cell r="R1534">
            <v>17.34</v>
          </cell>
          <cell r="T1534">
            <v>15.41</v>
          </cell>
          <cell r="V1534">
            <v>17.34</v>
          </cell>
          <cell r="X1534">
            <v>400</v>
          </cell>
          <cell r="Y1534">
            <v>15.18</v>
          </cell>
          <cell r="Z1534">
            <v>15.41</v>
          </cell>
          <cell r="AA1534">
            <v>17.079999999999998</v>
          </cell>
          <cell r="AB1534">
            <v>17.34</v>
          </cell>
          <cell r="AD1534" t="str">
            <v>Single</v>
          </cell>
          <cell r="AI1534">
            <v>0</v>
          </cell>
          <cell r="AJ1534">
            <v>0</v>
          </cell>
        </row>
        <row r="1535">
          <cell r="AJ1535">
            <v>0</v>
          </cell>
        </row>
        <row r="1536">
          <cell r="E1536">
            <v>696</v>
          </cell>
          <cell r="F1536" t="str">
            <v>CB-E7/9</v>
          </cell>
          <cell r="G1536">
            <v>519217.98</v>
          </cell>
          <cell r="H1536">
            <v>2389345.23</v>
          </cell>
          <cell r="I1536" t="str">
            <v>Road-MN14</v>
          </cell>
          <cell r="J1536">
            <v>19.699999999953434</v>
          </cell>
          <cell r="K1536">
            <v>-3.4500000001862645</v>
          </cell>
          <cell r="L1536">
            <v>19.99981249910735</v>
          </cell>
          <cell r="M1536" t="str">
            <v>CP-5 401 257</v>
          </cell>
          <cell r="N1536">
            <v>243.59912685447978</v>
          </cell>
          <cell r="O1536">
            <v>263.59893935358713</v>
          </cell>
          <cell r="P1536">
            <v>19.99981249910735</v>
          </cell>
          <cell r="Q1536">
            <v>0</v>
          </cell>
          <cell r="R1536">
            <v>17.399999999999999</v>
          </cell>
          <cell r="T1536">
            <v>15.55</v>
          </cell>
          <cell r="V1536">
            <v>17.37</v>
          </cell>
          <cell r="X1536">
            <v>400</v>
          </cell>
          <cell r="Y1536">
            <v>15.41</v>
          </cell>
          <cell r="Z1536">
            <v>15.55</v>
          </cell>
          <cell r="AA1536">
            <v>17.34</v>
          </cell>
          <cell r="AB1536">
            <v>17.37</v>
          </cell>
          <cell r="AD1536" t="str">
            <v>Single</v>
          </cell>
          <cell r="AI1536">
            <v>0</v>
          </cell>
          <cell r="AJ1536">
            <v>0</v>
          </cell>
        </row>
        <row r="1537">
          <cell r="AJ1537">
            <v>0</v>
          </cell>
        </row>
        <row r="1538">
          <cell r="E1538">
            <v>697</v>
          </cell>
          <cell r="F1538" t="str">
            <v>CB-E7/10</v>
          </cell>
          <cell r="G1538">
            <v>519261.09</v>
          </cell>
          <cell r="H1538">
            <v>2389332.37</v>
          </cell>
          <cell r="I1538" t="str">
            <v>Road-MN14</v>
          </cell>
          <cell r="J1538">
            <v>43.110000000044238</v>
          </cell>
          <cell r="K1538">
            <v>-12.859999999869615</v>
          </cell>
          <cell r="L1538">
            <v>44.98723930183381</v>
          </cell>
          <cell r="M1538" t="str">
            <v>CP-5 401 258</v>
          </cell>
          <cell r="N1538">
            <v>263.59893935358713</v>
          </cell>
          <cell r="O1538">
            <v>308.58617865542095</v>
          </cell>
          <cell r="P1538">
            <v>44.987239301833824</v>
          </cell>
          <cell r="Q1538">
            <v>0</v>
          </cell>
          <cell r="R1538">
            <v>17.579999999999998</v>
          </cell>
          <cell r="T1538">
            <v>15.87</v>
          </cell>
          <cell r="V1538">
            <v>17.489999999999998</v>
          </cell>
          <cell r="X1538">
            <v>400</v>
          </cell>
          <cell r="Y1538">
            <v>15.55</v>
          </cell>
          <cell r="Z1538">
            <v>15.87</v>
          </cell>
          <cell r="AA1538">
            <v>17.37</v>
          </cell>
          <cell r="AB1538">
            <v>17.489999999999998</v>
          </cell>
          <cell r="AD1538" t="str">
            <v>Single</v>
          </cell>
          <cell r="AI1538">
            <v>0</v>
          </cell>
          <cell r="AJ1538">
            <v>0</v>
          </cell>
        </row>
        <row r="1539">
          <cell r="AJ1539">
            <v>0</v>
          </cell>
        </row>
        <row r="1540">
          <cell r="E1540">
            <v>698</v>
          </cell>
          <cell r="F1540" t="str">
            <v>CB-E7/11</v>
          </cell>
          <cell r="G1540">
            <v>519275.55</v>
          </cell>
          <cell r="H1540">
            <v>2389328.37</v>
          </cell>
          <cell r="I1540" t="str">
            <v>Road-MN14</v>
          </cell>
          <cell r="J1540">
            <v>14.459999999962747</v>
          </cell>
          <cell r="K1540">
            <v>-4</v>
          </cell>
          <cell r="L1540">
            <v>15.003053022599188</v>
          </cell>
          <cell r="M1540" t="str">
            <v>CP-5 401 258</v>
          </cell>
          <cell r="N1540">
            <v>308.58617865542095</v>
          </cell>
          <cell r="O1540">
            <v>323.58923167802016</v>
          </cell>
          <cell r="P1540">
            <v>15.003053022599204</v>
          </cell>
          <cell r="Q1540">
            <v>-1.5987211554602254E-14</v>
          </cell>
          <cell r="R1540">
            <v>17.7</v>
          </cell>
          <cell r="T1540">
            <v>15.98</v>
          </cell>
          <cell r="V1540">
            <v>17.559999999999999</v>
          </cell>
          <cell r="X1540">
            <v>400</v>
          </cell>
          <cell r="Y1540">
            <v>15.87</v>
          </cell>
          <cell r="Z1540">
            <v>15.98</v>
          </cell>
          <cell r="AA1540">
            <v>17.489999999999998</v>
          </cell>
          <cell r="AB1540">
            <v>17.559999999999999</v>
          </cell>
          <cell r="AD1540" t="str">
            <v>Single</v>
          </cell>
          <cell r="AI1540">
            <v>0</v>
          </cell>
          <cell r="AJ1540">
            <v>0</v>
          </cell>
        </row>
        <row r="1541">
          <cell r="AJ1541">
            <v>0</v>
          </cell>
        </row>
        <row r="1542">
          <cell r="E1542">
            <v>699</v>
          </cell>
          <cell r="F1542" t="str">
            <v>CB-E7/12</v>
          </cell>
          <cell r="G1542">
            <v>519299.61</v>
          </cell>
          <cell r="H1542">
            <v>2389324.5</v>
          </cell>
          <cell r="I1542" t="str">
            <v>Road-MN14</v>
          </cell>
          <cell r="J1542">
            <v>24.059999999997672</v>
          </cell>
          <cell r="K1542">
            <v>-3.8700000001117587</v>
          </cell>
          <cell r="L1542">
            <v>24.369253168711449</v>
          </cell>
          <cell r="M1542" t="str">
            <v>CP-5 401 258</v>
          </cell>
          <cell r="N1542">
            <v>323.58923167802016</v>
          </cell>
          <cell r="O1542">
            <v>347.95848484673161</v>
          </cell>
          <cell r="P1542">
            <v>24.369253168711452</v>
          </cell>
          <cell r="Q1542">
            <v>0</v>
          </cell>
          <cell r="R1542">
            <v>17.87</v>
          </cell>
          <cell r="T1542">
            <v>16.149999999999999</v>
          </cell>
          <cell r="V1542">
            <v>18.010000000000002</v>
          </cell>
          <cell r="X1542">
            <v>400</v>
          </cell>
          <cell r="Y1542">
            <v>15.98</v>
          </cell>
          <cell r="Z1542">
            <v>16.149999999999999</v>
          </cell>
          <cell r="AA1542">
            <v>17.559999999999999</v>
          </cell>
          <cell r="AB1542">
            <v>18.010000000000002</v>
          </cell>
          <cell r="AD1542" t="str">
            <v>Single</v>
          </cell>
          <cell r="AI1542">
            <v>0</v>
          </cell>
          <cell r="AJ1542">
            <v>0</v>
          </cell>
        </row>
        <row r="1543">
          <cell r="AJ1543">
            <v>0</v>
          </cell>
        </row>
        <row r="1544">
          <cell r="E1544">
            <v>700</v>
          </cell>
          <cell r="F1544" t="str">
            <v>CB-E7/13</v>
          </cell>
          <cell r="G1544">
            <v>519319.53</v>
          </cell>
          <cell r="H1544">
            <v>2389325.06</v>
          </cell>
          <cell r="I1544" t="str">
            <v>Road-MN14</v>
          </cell>
          <cell r="J1544">
            <v>19.92000000004191</v>
          </cell>
          <cell r="K1544">
            <v>0.56000000005587935</v>
          </cell>
          <cell r="L1544">
            <v>19.927869931373305</v>
          </cell>
          <cell r="M1544" t="str">
            <v>CP-5 401 258</v>
          </cell>
          <cell r="N1544">
            <v>347.95848484673161</v>
          </cell>
          <cell r="O1544">
            <v>367.88635477810493</v>
          </cell>
          <cell r="P1544">
            <v>19.927869931373323</v>
          </cell>
          <cell r="Q1544">
            <v>0</v>
          </cell>
          <cell r="R1544">
            <v>18.05</v>
          </cell>
          <cell r="T1544">
            <v>16.29</v>
          </cell>
          <cell r="V1544">
            <v>18.149999999999999</v>
          </cell>
          <cell r="X1544">
            <v>400</v>
          </cell>
          <cell r="Y1544">
            <v>16.149999999999999</v>
          </cell>
          <cell r="Z1544">
            <v>16.29</v>
          </cell>
          <cell r="AA1544">
            <v>18.010000000000002</v>
          </cell>
          <cell r="AB1544">
            <v>18.149999999999999</v>
          </cell>
          <cell r="AD1544" t="str">
            <v>Single</v>
          </cell>
          <cell r="AI1544">
            <v>0</v>
          </cell>
          <cell r="AJ1544">
            <v>0</v>
          </cell>
        </row>
        <row r="1545">
          <cell r="AJ1545">
            <v>0</v>
          </cell>
        </row>
        <row r="1546">
          <cell r="E1546">
            <v>701</v>
          </cell>
          <cell r="F1546" t="str">
            <v>CB-E7/14</v>
          </cell>
          <cell r="G1546">
            <v>519359.03</v>
          </cell>
          <cell r="H1546">
            <v>2389331.31</v>
          </cell>
          <cell r="I1546" t="str">
            <v>Road-MN14</v>
          </cell>
          <cell r="J1546">
            <v>39.5</v>
          </cell>
          <cell r="K1546">
            <v>6.25</v>
          </cell>
          <cell r="L1546">
            <v>39.991405326644873</v>
          </cell>
          <cell r="M1546" t="str">
            <v>CP-5 401 258</v>
          </cell>
          <cell r="N1546">
            <v>367.88635477810493</v>
          </cell>
          <cell r="O1546">
            <v>407.87776010474983</v>
          </cell>
          <cell r="P1546">
            <v>39.991405326644895</v>
          </cell>
          <cell r="Q1546">
            <v>0</v>
          </cell>
          <cell r="R1546">
            <v>18.329999999999998</v>
          </cell>
          <cell r="T1546">
            <v>16.37</v>
          </cell>
          <cell r="V1546">
            <v>18.29</v>
          </cell>
          <cell r="X1546">
            <v>400</v>
          </cell>
          <cell r="Y1546">
            <v>16.29</v>
          </cell>
          <cell r="Z1546">
            <v>16.37</v>
          </cell>
          <cell r="AA1546">
            <v>18.149999999999999</v>
          </cell>
          <cell r="AB1546">
            <v>18.29</v>
          </cell>
          <cell r="AD1546" t="str">
            <v>Single</v>
          </cell>
          <cell r="AI1546">
            <v>0</v>
          </cell>
          <cell r="AJ1546">
            <v>0</v>
          </cell>
        </row>
        <row r="1547">
          <cell r="AJ1547">
            <v>0</v>
          </cell>
        </row>
        <row r="1548">
          <cell r="E1548">
            <v>702</v>
          </cell>
          <cell r="F1548" t="str">
            <v>CB-E7/15</v>
          </cell>
          <cell r="G1548">
            <v>519396.37</v>
          </cell>
          <cell r="H1548">
            <v>2389338.35</v>
          </cell>
          <cell r="I1548" t="str">
            <v>Road-MN14</v>
          </cell>
          <cell r="J1548">
            <v>37.339999999967404</v>
          </cell>
          <cell r="K1548">
            <v>7.0400000000372529</v>
          </cell>
          <cell r="L1548">
            <v>37.997857834331796</v>
          </cell>
          <cell r="M1548" t="str">
            <v>CP-5 401 258</v>
          </cell>
          <cell r="N1548">
            <v>407.87776010474983</v>
          </cell>
          <cell r="O1548">
            <v>445.87561793908162</v>
          </cell>
          <cell r="P1548">
            <v>37.997857834331796</v>
          </cell>
          <cell r="Q1548">
            <v>0</v>
          </cell>
          <cell r="R1548">
            <v>18.28</v>
          </cell>
          <cell r="T1548">
            <v>16.45</v>
          </cell>
          <cell r="V1548">
            <v>18.149999999999999</v>
          </cell>
          <cell r="X1548">
            <v>400</v>
          </cell>
          <cell r="Y1548">
            <v>16.37</v>
          </cell>
          <cell r="Z1548">
            <v>16.45</v>
          </cell>
          <cell r="AA1548">
            <v>18.29</v>
          </cell>
          <cell r="AB1548">
            <v>18.149999999999999</v>
          </cell>
          <cell r="AD1548" t="str">
            <v>Single</v>
          </cell>
          <cell r="AI1548">
            <v>0</v>
          </cell>
          <cell r="AJ1548">
            <v>0</v>
          </cell>
        </row>
        <row r="1549">
          <cell r="AJ1549">
            <v>0</v>
          </cell>
        </row>
        <row r="1550">
          <cell r="E1550">
            <v>703</v>
          </cell>
          <cell r="F1550" t="str">
            <v>CB-E7/15A</v>
          </cell>
          <cell r="G1550">
            <v>519406.02</v>
          </cell>
          <cell r="H1550">
            <v>2389340</v>
          </cell>
          <cell r="I1550" t="str">
            <v>Road-MN14</v>
          </cell>
          <cell r="J1550">
            <v>9.6500000000232831</v>
          </cell>
          <cell r="K1550">
            <v>1.6499999999068677</v>
          </cell>
          <cell r="L1550">
            <v>9.790045965170032</v>
          </cell>
          <cell r="M1550" t="str">
            <v>CP-5 401 258</v>
          </cell>
          <cell r="N1550">
            <v>445.87561793908162</v>
          </cell>
          <cell r="O1550">
            <v>455.66566390425163</v>
          </cell>
          <cell r="P1550">
            <v>9.7900459651700089</v>
          </cell>
          <cell r="Q1550">
            <v>2.3092638912203256E-14</v>
          </cell>
          <cell r="R1550">
            <v>18.25</v>
          </cell>
          <cell r="T1550">
            <v>16.47</v>
          </cell>
          <cell r="V1550">
            <v>18.28</v>
          </cell>
          <cell r="X1550">
            <v>400</v>
          </cell>
          <cell r="Y1550">
            <v>16.45</v>
          </cell>
          <cell r="Z1550">
            <v>16.47</v>
          </cell>
          <cell r="AA1550">
            <v>18.149999999999999</v>
          </cell>
          <cell r="AB1550">
            <v>18.28</v>
          </cell>
          <cell r="AD1550" t="str">
            <v>Single</v>
          </cell>
          <cell r="AI1550">
            <v>0</v>
          </cell>
          <cell r="AJ1550">
            <v>0</v>
          </cell>
        </row>
        <row r="1552">
          <cell r="E1552">
            <v>704</v>
          </cell>
          <cell r="F1552" t="str">
            <v>CB-E7/16</v>
          </cell>
          <cell r="G1552">
            <v>519436.56</v>
          </cell>
          <cell r="H1552">
            <v>2389350.1</v>
          </cell>
          <cell r="I1552" t="str">
            <v>Road-MN14</v>
          </cell>
          <cell r="J1552">
            <v>30.539999999979045</v>
          </cell>
          <cell r="K1552">
            <v>10.100000000093132</v>
          </cell>
          <cell r="L1552">
            <v>32.166777892735873</v>
          </cell>
          <cell r="M1552" t="str">
            <v>CP-5 401 258</v>
          </cell>
          <cell r="N1552">
            <v>455.66566390425163</v>
          </cell>
          <cell r="O1552">
            <v>487.8324417969875</v>
          </cell>
          <cell r="P1552">
            <v>32.166777892735865</v>
          </cell>
          <cell r="Q1552">
            <v>0</v>
          </cell>
          <cell r="R1552">
            <v>18.16</v>
          </cell>
          <cell r="T1552">
            <v>16.53</v>
          </cell>
          <cell r="V1552">
            <v>18.46</v>
          </cell>
          <cell r="X1552">
            <v>300</v>
          </cell>
          <cell r="Y1552">
            <v>16.45</v>
          </cell>
          <cell r="Z1552">
            <v>16.53</v>
          </cell>
          <cell r="AA1552">
            <v>18.149999999999999</v>
          </cell>
          <cell r="AB1552">
            <v>18.46</v>
          </cell>
          <cell r="AD1552" t="str">
            <v>Single</v>
          </cell>
          <cell r="AI1552">
            <v>0</v>
          </cell>
          <cell r="AJ1552">
            <v>0</v>
          </cell>
        </row>
        <row r="1553">
          <cell r="AJ1553">
            <v>0</v>
          </cell>
        </row>
        <row r="1554">
          <cell r="E1554">
            <v>705</v>
          </cell>
          <cell r="F1554" t="str">
            <v>CB-E7/17</v>
          </cell>
          <cell r="G1554">
            <v>519470.09</v>
          </cell>
          <cell r="H1554">
            <v>2389360.1</v>
          </cell>
          <cell r="I1554" t="str">
            <v>Road-MN14</v>
          </cell>
          <cell r="J1554">
            <v>33.53000000002794</v>
          </cell>
          <cell r="K1554">
            <v>10</v>
          </cell>
          <cell r="L1554">
            <v>34.98943983549713</v>
          </cell>
          <cell r="M1554" t="str">
            <v>CP-5 401 258</v>
          </cell>
          <cell r="N1554">
            <v>487.8324417969875</v>
          </cell>
          <cell r="O1554">
            <v>522.82188163248463</v>
          </cell>
          <cell r="P1554">
            <v>34.989439835497137</v>
          </cell>
          <cell r="Q1554">
            <v>0</v>
          </cell>
          <cell r="R1554">
            <v>18.05</v>
          </cell>
          <cell r="T1554">
            <v>16.600000000000001</v>
          </cell>
          <cell r="V1554">
            <v>18.12</v>
          </cell>
          <cell r="X1554">
            <v>300</v>
          </cell>
          <cell r="Y1554">
            <v>16.53</v>
          </cell>
          <cell r="Z1554">
            <v>16.600000000000001</v>
          </cell>
          <cell r="AA1554">
            <v>18.46</v>
          </cell>
          <cell r="AB1554">
            <v>18.12</v>
          </cell>
          <cell r="AD1554" t="str">
            <v>Single</v>
          </cell>
          <cell r="AI1554">
            <v>0</v>
          </cell>
          <cell r="AJ1554" t="str">
            <v>L</v>
          </cell>
        </row>
        <row r="1555">
          <cell r="AJ1555">
            <v>0</v>
          </cell>
        </row>
        <row r="1556">
          <cell r="N1556">
            <v>522.82188163248463</v>
          </cell>
          <cell r="AJ1556">
            <v>0</v>
          </cell>
        </row>
        <row r="1557">
          <cell r="E1557">
            <v>706</v>
          </cell>
          <cell r="F1557" t="str">
            <v>CB-E7/7</v>
          </cell>
          <cell r="G1557">
            <v>519165.36</v>
          </cell>
          <cell r="H1557">
            <v>2389350.41</v>
          </cell>
          <cell r="I1557" t="str">
            <v>Road-MN14</v>
          </cell>
          <cell r="M1557" t="str">
            <v>CP-5 401 257</v>
          </cell>
          <cell r="R1557">
            <v>17.239999999999998</v>
          </cell>
          <cell r="T1557">
            <v>15.18</v>
          </cell>
          <cell r="V1557">
            <v>17.079999999999998</v>
          </cell>
          <cell r="AI1557">
            <v>0</v>
          </cell>
          <cell r="AJ1557">
            <v>0</v>
          </cell>
        </row>
        <row r="1558">
          <cell r="AJ1558">
            <v>0</v>
          </cell>
        </row>
        <row r="1559">
          <cell r="E1559">
            <v>707</v>
          </cell>
          <cell r="F1559" t="str">
            <v>CB-E7/7/1</v>
          </cell>
          <cell r="G1559">
            <v>519168.46</v>
          </cell>
          <cell r="H1559">
            <v>2389321.59</v>
          </cell>
          <cell r="I1559" t="str">
            <v>Road-MN17</v>
          </cell>
          <cell r="J1559">
            <v>3.1000000000349246</v>
          </cell>
          <cell r="K1559">
            <v>-28.820000000298023</v>
          </cell>
          <cell r="L1559">
            <v>28.986245014099268</v>
          </cell>
          <cell r="M1559" t="str">
            <v>CP-5 401 259</v>
          </cell>
          <cell r="N1559">
            <v>0</v>
          </cell>
          <cell r="O1559">
            <v>28.986245014099268</v>
          </cell>
          <cell r="P1559">
            <v>28.986245014099268</v>
          </cell>
          <cell r="Q1559">
            <v>0</v>
          </cell>
          <cell r="R1559">
            <v>17.29</v>
          </cell>
          <cell r="T1559">
            <v>15.24</v>
          </cell>
          <cell r="V1559">
            <v>17.16</v>
          </cell>
          <cell r="X1559">
            <v>400</v>
          </cell>
          <cell r="Y1559">
            <v>15.18</v>
          </cell>
          <cell r="Z1559">
            <v>15.24</v>
          </cell>
          <cell r="AA1559">
            <v>17.079999999999998</v>
          </cell>
          <cell r="AB1559">
            <v>17.16</v>
          </cell>
          <cell r="AD1559" t="str">
            <v>Single</v>
          </cell>
          <cell r="AI1559" t="str">
            <v>S</v>
          </cell>
          <cell r="AJ1559">
            <v>0</v>
          </cell>
        </row>
        <row r="1560">
          <cell r="AJ1560">
            <v>0</v>
          </cell>
        </row>
        <row r="1561">
          <cell r="E1561">
            <v>708</v>
          </cell>
          <cell r="F1561" t="str">
            <v>CB-E7/7/2</v>
          </cell>
          <cell r="G1561">
            <v>519173.83</v>
          </cell>
          <cell r="H1561">
            <v>2389283.67</v>
          </cell>
          <cell r="I1561" t="str">
            <v>Road-MN17</v>
          </cell>
          <cell r="J1561">
            <v>5.3699999999953434</v>
          </cell>
          <cell r="K1561">
            <v>-37.919999999925494</v>
          </cell>
          <cell r="L1561">
            <v>38.298345917210305</v>
          </cell>
          <cell r="M1561" t="str">
            <v>CP-5 401 259</v>
          </cell>
          <cell r="N1561">
            <v>28.986245014099268</v>
          </cell>
          <cell r="O1561">
            <v>67.284590931309566</v>
          </cell>
          <cell r="P1561">
            <v>38.298345917210298</v>
          </cell>
          <cell r="Q1561">
            <v>0</v>
          </cell>
          <cell r="R1561">
            <v>17.190000000000001</v>
          </cell>
          <cell r="T1561">
            <v>15.31</v>
          </cell>
          <cell r="V1561">
            <v>17.16</v>
          </cell>
          <cell r="X1561">
            <v>400</v>
          </cell>
          <cell r="Y1561">
            <v>15.24</v>
          </cell>
          <cell r="Z1561">
            <v>15.31</v>
          </cell>
          <cell r="AA1561">
            <v>17.16</v>
          </cell>
          <cell r="AB1561">
            <v>17.16</v>
          </cell>
          <cell r="AD1561" t="str">
            <v>Single</v>
          </cell>
          <cell r="AI1561">
            <v>0</v>
          </cell>
          <cell r="AJ1561">
            <v>0</v>
          </cell>
        </row>
        <row r="1562">
          <cell r="AJ1562">
            <v>0</v>
          </cell>
        </row>
        <row r="1563">
          <cell r="E1563">
            <v>709</v>
          </cell>
          <cell r="F1563" t="str">
            <v>CB-E7/7/3</v>
          </cell>
          <cell r="G1563">
            <v>519177.31</v>
          </cell>
          <cell r="H1563">
            <v>2389254.88</v>
          </cell>
          <cell r="I1563" t="str">
            <v>Road-MN17</v>
          </cell>
          <cell r="J1563">
            <v>3.4799999999813735</v>
          </cell>
          <cell r="K1563">
            <v>-28.790000000037253</v>
          </cell>
          <cell r="L1563">
            <v>28.999560341529584</v>
          </cell>
          <cell r="M1563" t="str">
            <v>CP-5 401 259</v>
          </cell>
          <cell r="N1563">
            <v>67.284590931309566</v>
          </cell>
          <cell r="O1563">
            <v>96.284151272839154</v>
          </cell>
          <cell r="P1563">
            <v>28.999560341529588</v>
          </cell>
          <cell r="Q1563">
            <v>0</v>
          </cell>
          <cell r="R1563">
            <v>17.100000000000001</v>
          </cell>
          <cell r="T1563">
            <v>15.37</v>
          </cell>
          <cell r="V1563">
            <v>17.09</v>
          </cell>
          <cell r="X1563">
            <v>400</v>
          </cell>
          <cell r="Y1563">
            <v>15.31</v>
          </cell>
          <cell r="Z1563">
            <v>15.37</v>
          </cell>
          <cell r="AA1563">
            <v>17.16</v>
          </cell>
          <cell r="AB1563">
            <v>17.09</v>
          </cell>
          <cell r="AD1563" t="str">
            <v>Single</v>
          </cell>
          <cell r="AI1563">
            <v>0</v>
          </cell>
          <cell r="AJ1563">
            <v>0</v>
          </cell>
        </row>
        <row r="1564">
          <cell r="AJ1564">
            <v>0</v>
          </cell>
        </row>
        <row r="1565">
          <cell r="E1565">
            <v>710</v>
          </cell>
          <cell r="F1565" t="str">
            <v>CB-E7/7/4</v>
          </cell>
          <cell r="G1565">
            <v>519180.31</v>
          </cell>
          <cell r="H1565">
            <v>2389229.56</v>
          </cell>
          <cell r="I1565" t="str">
            <v>Road-MN17</v>
          </cell>
          <cell r="J1565">
            <v>3</v>
          </cell>
          <cell r="K1565">
            <v>-25.319999999832362</v>
          </cell>
          <cell r="L1565">
            <v>25.497105717934158</v>
          </cell>
          <cell r="M1565" t="str">
            <v>CP-5 401 259</v>
          </cell>
          <cell r="N1565">
            <v>96.284151272839154</v>
          </cell>
          <cell r="O1565">
            <v>121.78125699077331</v>
          </cell>
          <cell r="P1565">
            <v>25.497105717934161</v>
          </cell>
          <cell r="Q1565">
            <v>0</v>
          </cell>
          <cell r="R1565">
            <v>17.02</v>
          </cell>
          <cell r="T1565">
            <v>15.42</v>
          </cell>
          <cell r="V1565">
            <v>17.170000000000002</v>
          </cell>
          <cell r="X1565">
            <v>400</v>
          </cell>
          <cell r="Y1565">
            <v>15.37</v>
          </cell>
          <cell r="Z1565">
            <v>15.42</v>
          </cell>
          <cell r="AA1565">
            <v>17.09</v>
          </cell>
          <cell r="AB1565">
            <v>17.170000000000002</v>
          </cell>
          <cell r="AD1565" t="str">
            <v>Single</v>
          </cell>
          <cell r="AI1565">
            <v>0</v>
          </cell>
          <cell r="AJ1565">
            <v>0</v>
          </cell>
        </row>
        <row r="1566">
          <cell r="AJ1566">
            <v>0</v>
          </cell>
        </row>
        <row r="1567">
          <cell r="E1567">
            <v>711</v>
          </cell>
          <cell r="F1567" t="str">
            <v>CB-E7/7/5</v>
          </cell>
          <cell r="G1567">
            <v>519184.42</v>
          </cell>
          <cell r="H1567">
            <v>2389195.2999999998</v>
          </cell>
          <cell r="I1567" t="str">
            <v>Road-MN17</v>
          </cell>
          <cell r="J1567">
            <v>4.1099999999860302</v>
          </cell>
          <cell r="K1567">
            <v>-34.260000000242144</v>
          </cell>
          <cell r="L1567">
            <v>34.505647364112399</v>
          </cell>
          <cell r="M1567" t="str">
            <v>CP-5 401 259</v>
          </cell>
          <cell r="N1567">
            <v>121.78125699077331</v>
          </cell>
          <cell r="O1567">
            <v>156.28690435488571</v>
          </cell>
          <cell r="P1567">
            <v>34.505647364112392</v>
          </cell>
          <cell r="Q1567">
            <v>0</v>
          </cell>
          <cell r="R1567">
            <v>16.93</v>
          </cell>
          <cell r="T1567">
            <v>15.49</v>
          </cell>
          <cell r="V1567">
            <v>17.09</v>
          </cell>
          <cell r="X1567">
            <v>400</v>
          </cell>
          <cell r="Y1567">
            <v>15.42</v>
          </cell>
          <cell r="Z1567">
            <v>15.49</v>
          </cell>
          <cell r="AA1567">
            <v>17.170000000000002</v>
          </cell>
          <cell r="AB1567">
            <v>17.09</v>
          </cell>
          <cell r="AD1567" t="str">
            <v>Single</v>
          </cell>
          <cell r="AI1567">
            <v>0</v>
          </cell>
          <cell r="AJ1567">
            <v>0</v>
          </cell>
        </row>
        <row r="1568">
          <cell r="AJ1568">
            <v>0</v>
          </cell>
        </row>
        <row r="1569">
          <cell r="E1569">
            <v>712</v>
          </cell>
          <cell r="F1569" t="str">
            <v>CB-E7/7/6</v>
          </cell>
          <cell r="G1569">
            <v>519188.34</v>
          </cell>
          <cell r="H1569">
            <v>2389162.54</v>
          </cell>
          <cell r="I1569" t="str">
            <v>Road-MN17</v>
          </cell>
          <cell r="J1569">
            <v>3.9200000000419095</v>
          </cell>
          <cell r="K1569">
            <v>-32.759999999776483</v>
          </cell>
          <cell r="L1569">
            <v>32.993696367422729</v>
          </cell>
          <cell r="M1569" t="str">
            <v>CP-5 401 259</v>
          </cell>
          <cell r="N1569">
            <v>156.28690435488571</v>
          </cell>
          <cell r="O1569">
            <v>189.28060072230844</v>
          </cell>
          <cell r="P1569">
            <v>32.993696367422729</v>
          </cell>
          <cell r="Q1569">
            <v>0</v>
          </cell>
          <cell r="R1569">
            <v>16.98</v>
          </cell>
          <cell r="T1569">
            <v>15.56</v>
          </cell>
          <cell r="V1569">
            <v>17.309999999999999</v>
          </cell>
          <cell r="X1569">
            <v>400</v>
          </cell>
          <cell r="Y1569">
            <v>15.49</v>
          </cell>
          <cell r="Z1569">
            <v>15.56</v>
          </cell>
          <cell r="AA1569">
            <v>17.09</v>
          </cell>
          <cell r="AB1569">
            <v>17.309999999999999</v>
          </cell>
          <cell r="AD1569" t="str">
            <v>Single</v>
          </cell>
          <cell r="AI1569">
            <v>0</v>
          </cell>
          <cell r="AJ1569">
            <v>0</v>
          </cell>
        </row>
        <row r="1570">
          <cell r="AJ1570">
            <v>0</v>
          </cell>
        </row>
        <row r="1571">
          <cell r="E1571">
            <v>713</v>
          </cell>
          <cell r="F1571" t="str">
            <v>CB-E7/7/7</v>
          </cell>
          <cell r="G1571">
            <v>519191.91</v>
          </cell>
          <cell r="H1571">
            <v>2389132.75</v>
          </cell>
          <cell r="I1571" t="str">
            <v>Road-MN17</v>
          </cell>
          <cell r="J1571">
            <v>3.5699999999487773</v>
          </cell>
          <cell r="K1571">
            <v>-29.790000000037253</v>
          </cell>
          <cell r="L1571">
            <v>30.003149834673255</v>
          </cell>
          <cell r="M1571" t="str">
            <v>CP-5 401 259</v>
          </cell>
          <cell r="N1571">
            <v>189.28060072230844</v>
          </cell>
          <cell r="O1571">
            <v>219.28375055698169</v>
          </cell>
          <cell r="P1571">
            <v>30.003149834673252</v>
          </cell>
          <cell r="Q1571">
            <v>0</v>
          </cell>
          <cell r="R1571">
            <v>17.07</v>
          </cell>
          <cell r="T1571">
            <v>15.62</v>
          </cell>
          <cell r="V1571">
            <v>17.12</v>
          </cell>
          <cell r="X1571">
            <v>400</v>
          </cell>
          <cell r="Y1571">
            <v>15.56</v>
          </cell>
          <cell r="Z1571">
            <v>15.62</v>
          </cell>
          <cell r="AA1571">
            <v>17.309999999999999</v>
          </cell>
          <cell r="AB1571">
            <v>17.12</v>
          </cell>
          <cell r="AD1571" t="str">
            <v>Single</v>
          </cell>
          <cell r="AI1571">
            <v>0</v>
          </cell>
          <cell r="AJ1571" t="str">
            <v>L</v>
          </cell>
        </row>
        <row r="1572">
          <cell r="AJ1572">
            <v>0</v>
          </cell>
        </row>
        <row r="1573">
          <cell r="N1573">
            <v>219.28375055698169</v>
          </cell>
          <cell r="AI1573">
            <v>0</v>
          </cell>
          <cell r="AJ1573">
            <v>0</v>
          </cell>
        </row>
        <row r="1574">
          <cell r="L1574">
            <v>17084.363276804765</v>
          </cell>
          <cell r="O1574">
            <v>72704.010274401604</v>
          </cell>
          <cell r="P1574">
            <v>17084.363276804765</v>
          </cell>
        </row>
      </sheetData>
      <sheetData sheetId="1">
        <row r="13">
          <cell r="D13" t="str">
            <v>Stub-out</v>
          </cell>
          <cell r="E13" t="str">
            <v>King Fahad Road</v>
          </cell>
          <cell r="F13" t="str">
            <v>Existing Boundary Road</v>
          </cell>
        </row>
        <row r="14">
          <cell r="E14">
            <v>0</v>
          </cell>
        </row>
        <row r="15">
          <cell r="D15" t="str">
            <v>MH-01A</v>
          </cell>
          <cell r="E15" t="str">
            <v>Al Haydari St.</v>
          </cell>
          <cell r="F15" t="str">
            <v>Works Outside Al Rabwah</v>
          </cell>
        </row>
        <row r="16">
          <cell r="E16">
            <v>10.000707374897596</v>
          </cell>
        </row>
        <row r="17">
          <cell r="D17" t="str">
            <v>MH-01B</v>
          </cell>
          <cell r="E17" t="str">
            <v>Al Haydari St.</v>
          </cell>
          <cell r="F17" t="str">
            <v>Works Outside Al Rabwah</v>
          </cell>
        </row>
        <row r="18">
          <cell r="E18">
            <v>100.23357593179172</v>
          </cell>
        </row>
        <row r="19">
          <cell r="D19" t="str">
            <v>MH-01C</v>
          </cell>
          <cell r="E19" t="str">
            <v>Al Haydari St.</v>
          </cell>
          <cell r="F19" t="str">
            <v>Works Outside Al Rabwah</v>
          </cell>
        </row>
        <row r="20">
          <cell r="E20">
            <v>164.49923783617004</v>
          </cell>
        </row>
        <row r="21">
          <cell r="D21" t="str">
            <v>MH-01D</v>
          </cell>
          <cell r="E21" t="str">
            <v>Al Haydari St.</v>
          </cell>
          <cell r="F21" t="str">
            <v>Works Outside Al Rabwah</v>
          </cell>
        </row>
        <row r="22">
          <cell r="E22">
            <v>226.19616563643933</v>
          </cell>
        </row>
        <row r="23">
          <cell r="D23" t="str">
            <v>MH-01E</v>
          </cell>
          <cell r="E23" t="str">
            <v>Al Haydari St.</v>
          </cell>
          <cell r="F23" t="str">
            <v>Works Outside Al Rabwah</v>
          </cell>
        </row>
        <row r="24">
          <cell r="E24">
            <v>296.2198423465469</v>
          </cell>
        </row>
        <row r="25">
          <cell r="D25" t="str">
            <v>MH-01F</v>
          </cell>
          <cell r="E25" t="str">
            <v>Al Haydari St.</v>
          </cell>
          <cell r="F25" t="str">
            <v>Works Outside Al Rabwah</v>
          </cell>
        </row>
        <row r="26">
          <cell r="E26">
            <v>368.40007601208958</v>
          </cell>
        </row>
        <row r="27">
          <cell r="D27" t="str">
            <v>MH-01G</v>
          </cell>
          <cell r="E27" t="str">
            <v>Al Haydari St.</v>
          </cell>
          <cell r="F27" t="str">
            <v>Works Outside Al Rabwah</v>
          </cell>
        </row>
        <row r="28">
          <cell r="E28">
            <v>415.39842908949174</v>
          </cell>
        </row>
        <row r="29">
          <cell r="D29" t="str">
            <v>MH C-B</v>
          </cell>
          <cell r="E29" t="str">
            <v>Existing Road 1</v>
          </cell>
          <cell r="F29" t="str">
            <v>Works Outside Al Rabwah</v>
          </cell>
        </row>
        <row r="30">
          <cell r="E30">
            <v>434.40089335086316</v>
          </cell>
        </row>
        <row r="31">
          <cell r="D31" t="str">
            <v>MH-02A</v>
          </cell>
          <cell r="E31" t="str">
            <v>Existing Road 1</v>
          </cell>
          <cell r="F31" t="str">
            <v>Works Outside Al Rabwah</v>
          </cell>
        </row>
        <row r="32">
          <cell r="E32">
            <v>520.40269430870183</v>
          </cell>
        </row>
        <row r="33">
          <cell r="D33" t="str">
            <v>MH-02B</v>
          </cell>
          <cell r="E33" t="str">
            <v>Existing Road 1</v>
          </cell>
          <cell r="F33" t="str">
            <v>Works Outside Al Rabwah</v>
          </cell>
        </row>
        <row r="34">
          <cell r="E34">
            <v>602.39623856701667</v>
          </cell>
        </row>
        <row r="35">
          <cell r="D35" t="str">
            <v>MH-02C</v>
          </cell>
          <cell r="E35" t="str">
            <v>Existing Road 1</v>
          </cell>
          <cell r="F35" t="str">
            <v>Works Outside Al Rabwah</v>
          </cell>
        </row>
        <row r="36">
          <cell r="E36">
            <v>684.39939094549334</v>
          </cell>
        </row>
        <row r="37">
          <cell r="D37" t="str">
            <v>MH-02/1</v>
          </cell>
          <cell r="E37" t="str">
            <v>Road-MN23</v>
          </cell>
          <cell r="F37" t="str">
            <v>Minor Collector Road</v>
          </cell>
        </row>
        <row r="38">
          <cell r="E38">
            <v>767.56924900705735</v>
          </cell>
        </row>
        <row r="39">
          <cell r="D39" t="str">
            <v>MH-02/2</v>
          </cell>
          <cell r="E39" t="str">
            <v>Road-MN23</v>
          </cell>
          <cell r="F39" t="str">
            <v>Minor Collector Road</v>
          </cell>
        </row>
        <row r="40">
          <cell r="E40">
            <v>790.0006905565715</v>
          </cell>
        </row>
        <row r="41">
          <cell r="D41" t="str">
            <v>Deleted</v>
          </cell>
          <cell r="E41">
            <v>0</v>
          </cell>
        </row>
        <row r="42">
          <cell r="E42">
            <v>790.0006905565715</v>
          </cell>
        </row>
        <row r="43">
          <cell r="D43" t="str">
            <v>MH-02/4</v>
          </cell>
          <cell r="E43" t="str">
            <v>Road-MN23</v>
          </cell>
          <cell r="F43" t="str">
            <v>Minor Collector Road</v>
          </cell>
        </row>
        <row r="44">
          <cell r="E44">
            <v>840.17850437937068</v>
          </cell>
        </row>
        <row r="45">
          <cell r="D45" t="str">
            <v>MH-02/5</v>
          </cell>
          <cell r="E45" t="str">
            <v>Road-MN23</v>
          </cell>
          <cell r="F45" t="str">
            <v>Minor Collector Road</v>
          </cell>
        </row>
        <row r="46">
          <cell r="E46">
            <v>865.88049651977963</v>
          </cell>
        </row>
        <row r="47">
          <cell r="D47" t="str">
            <v>MH-02/6</v>
          </cell>
          <cell r="E47" t="str">
            <v>Road-MN23</v>
          </cell>
          <cell r="F47" t="str">
            <v>Minor Collector Road</v>
          </cell>
        </row>
        <row r="48">
          <cell r="E48">
            <v>896.93179923023342</v>
          </cell>
        </row>
        <row r="49">
          <cell r="D49" t="str">
            <v>Deleted</v>
          </cell>
        </row>
        <row r="50">
          <cell r="E50">
            <v>896.93179923023342</v>
          </cell>
        </row>
        <row r="51">
          <cell r="D51" t="str">
            <v>MH-02/8</v>
          </cell>
          <cell r="E51" t="str">
            <v>Road-MN23</v>
          </cell>
          <cell r="F51" t="str">
            <v>Minor Collector Road</v>
          </cell>
        </row>
        <row r="52">
          <cell r="E52">
            <v>940.87312488137513</v>
          </cell>
        </row>
        <row r="53">
          <cell r="D53" t="str">
            <v>MH-02/9</v>
          </cell>
          <cell r="E53" t="str">
            <v>Road-MN23</v>
          </cell>
          <cell r="F53" t="str">
            <v>Minor Collector Road</v>
          </cell>
        </row>
        <row r="54">
          <cell r="E54">
            <v>984.29275438243542</v>
          </cell>
        </row>
        <row r="55">
          <cell r="D55" t="str">
            <v>MH-02/10</v>
          </cell>
          <cell r="E55" t="str">
            <v>Road-MN23</v>
          </cell>
          <cell r="F55" t="str">
            <v>Minor Collector Road</v>
          </cell>
        </row>
        <row r="56">
          <cell r="E56">
            <v>1073.2085738184353</v>
          </cell>
        </row>
        <row r="57">
          <cell r="D57" t="str">
            <v>MH-02/11</v>
          </cell>
          <cell r="E57" t="str">
            <v>Road-MN23</v>
          </cell>
          <cell r="F57" t="str">
            <v>Minor Collector Road</v>
          </cell>
        </row>
        <row r="58">
          <cell r="E58">
            <v>1153.213239307596</v>
          </cell>
        </row>
        <row r="59">
          <cell r="D59" t="str">
            <v>MH-02/12</v>
          </cell>
          <cell r="E59" t="str">
            <v>Road-MN23</v>
          </cell>
          <cell r="F59" t="str">
            <v>Minor Collector Road</v>
          </cell>
        </row>
        <row r="60">
          <cell r="E60">
            <v>1187.9271284587549</v>
          </cell>
        </row>
        <row r="61">
          <cell r="D61" t="str">
            <v>MH-02/13</v>
          </cell>
          <cell r="E61" t="str">
            <v>Road-MN23</v>
          </cell>
          <cell r="F61" t="str">
            <v>Minor Collector Road</v>
          </cell>
        </row>
        <row r="62">
          <cell r="E62">
            <v>1217.0423633022363</v>
          </cell>
        </row>
        <row r="63">
          <cell r="D63" t="str">
            <v>MH-02/14</v>
          </cell>
          <cell r="E63" t="str">
            <v>Road-MJ02</v>
          </cell>
          <cell r="F63" t="str">
            <v>Major Collector Road</v>
          </cell>
        </row>
        <row r="64">
          <cell r="E64">
            <v>1253.503752688842</v>
          </cell>
        </row>
        <row r="65">
          <cell r="D65" t="str">
            <v>MH-02/15</v>
          </cell>
          <cell r="E65" t="str">
            <v>Road-MJ02</v>
          </cell>
          <cell r="F65" t="str">
            <v>Major Collector Road</v>
          </cell>
        </row>
        <row r="66">
          <cell r="E66">
            <v>1272.230671175301</v>
          </cell>
        </row>
        <row r="67">
          <cell r="D67" t="str">
            <v>MH-02/16</v>
          </cell>
          <cell r="E67" t="str">
            <v>Road-MJ02</v>
          </cell>
          <cell r="F67" t="str">
            <v>Major Collector Road</v>
          </cell>
        </row>
        <row r="68">
          <cell r="E68">
            <v>1291.2612071636156</v>
          </cell>
        </row>
        <row r="69">
          <cell r="D69" t="str">
            <v>MH-02/17</v>
          </cell>
          <cell r="E69" t="str">
            <v>Road-MJ02</v>
          </cell>
          <cell r="F69" t="str">
            <v>Major Collector Road</v>
          </cell>
        </row>
        <row r="70">
          <cell r="E70">
            <v>1314.2694665503059</v>
          </cell>
        </row>
        <row r="71">
          <cell r="D71" t="str">
            <v>MH-02/18</v>
          </cell>
          <cell r="E71" t="str">
            <v>Road-MJ02</v>
          </cell>
          <cell r="F71" t="str">
            <v>Major Collector Road</v>
          </cell>
        </row>
        <row r="72">
          <cell r="E72">
            <v>1337.267146868008</v>
          </cell>
        </row>
        <row r="73">
          <cell r="D73" t="str">
            <v>MH-02/19</v>
          </cell>
          <cell r="E73" t="str">
            <v>Road-MJ02</v>
          </cell>
          <cell r="F73" t="str">
            <v>Major Collector Road</v>
          </cell>
        </row>
        <row r="74">
          <cell r="E74">
            <v>1360.2643314782924</v>
          </cell>
        </row>
        <row r="75">
          <cell r="D75" t="str">
            <v>MH-02/20</v>
          </cell>
          <cell r="E75" t="str">
            <v>Road-MJ02</v>
          </cell>
          <cell r="F75" t="str">
            <v>Major Collector Road</v>
          </cell>
        </row>
        <row r="76">
          <cell r="E76">
            <v>1383.5548145132514</v>
          </cell>
        </row>
        <row r="77">
          <cell r="D77" t="str">
            <v>MH-02/21</v>
          </cell>
          <cell r="E77" t="str">
            <v>Road-MJ02</v>
          </cell>
          <cell r="F77" t="str">
            <v>Major Collector Road</v>
          </cell>
        </row>
        <row r="78">
          <cell r="E78">
            <v>1406.054992290259</v>
          </cell>
        </row>
        <row r="79">
          <cell r="D79" t="str">
            <v>MH-02/22</v>
          </cell>
          <cell r="E79" t="str">
            <v>Road-MJ02</v>
          </cell>
          <cell r="F79" t="str">
            <v>Major Collector Road</v>
          </cell>
        </row>
        <row r="80">
          <cell r="E80">
            <v>1473.8134603957519</v>
          </cell>
        </row>
        <row r="81">
          <cell r="D81" t="str">
            <v>MH-02/23</v>
          </cell>
          <cell r="E81" t="str">
            <v>Road-MJ02</v>
          </cell>
          <cell r="F81" t="str">
            <v>Major Collector Road</v>
          </cell>
        </row>
        <row r="82">
          <cell r="E82">
            <v>1516.2329665221196</v>
          </cell>
        </row>
        <row r="83">
          <cell r="D83" t="str">
            <v>MH-02/24</v>
          </cell>
          <cell r="E83" t="str">
            <v>Road-MJ02</v>
          </cell>
          <cell r="F83" t="str">
            <v>Major Collector Road</v>
          </cell>
        </row>
        <row r="84">
          <cell r="E84">
            <v>1555.5538976529676</v>
          </cell>
        </row>
        <row r="85">
          <cell r="D85" t="str">
            <v>MH-02/25</v>
          </cell>
          <cell r="E85" t="str">
            <v>Road-MJ02</v>
          </cell>
          <cell r="F85" t="str">
            <v>Major Collector Road</v>
          </cell>
        </row>
        <row r="86">
          <cell r="E86">
            <v>1615.3197710674913</v>
          </cell>
        </row>
        <row r="87">
          <cell r="D87" t="str">
            <v>MH-02/26</v>
          </cell>
          <cell r="E87" t="str">
            <v>Road-MJ01</v>
          </cell>
          <cell r="F87" t="str">
            <v>Major Collector Road</v>
          </cell>
        </row>
        <row r="88">
          <cell r="E88">
            <v>1630.234361239558</v>
          </cell>
        </row>
        <row r="89">
          <cell r="D89" t="str">
            <v>MH-02/27</v>
          </cell>
          <cell r="E89" t="str">
            <v>Road-MJ01</v>
          </cell>
          <cell r="F89" t="str">
            <v>Major Collector Road</v>
          </cell>
        </row>
        <row r="90">
          <cell r="E90">
            <v>1705.8479241761213</v>
          </cell>
        </row>
        <row r="91">
          <cell r="D91" t="str">
            <v>MH-02/28</v>
          </cell>
          <cell r="E91" t="str">
            <v>Road-MJ01</v>
          </cell>
          <cell r="F91" t="str">
            <v>Major Collector Road</v>
          </cell>
        </row>
        <row r="92">
          <cell r="E92">
            <v>1730.7281191113213</v>
          </cell>
        </row>
        <row r="93">
          <cell r="D93" t="str">
            <v>MH-02/29</v>
          </cell>
          <cell r="E93" t="str">
            <v>Road-MJ01</v>
          </cell>
          <cell r="F93" t="str">
            <v>Major Collector Road</v>
          </cell>
        </row>
        <row r="94">
          <cell r="E94">
            <v>1756.211639276062</v>
          </cell>
        </row>
        <row r="95">
          <cell r="D95" t="str">
            <v>MH-02/30</v>
          </cell>
          <cell r="E95" t="str">
            <v>Road-MJ01</v>
          </cell>
          <cell r="F95" t="str">
            <v>Major Collector Road</v>
          </cell>
        </row>
        <row r="96">
          <cell r="E96">
            <v>1784.1310232237552</v>
          </cell>
        </row>
        <row r="97">
          <cell r="D97" t="str">
            <v>MH-02/30A</v>
          </cell>
          <cell r="E97" t="str">
            <v>Road-MJ01</v>
          </cell>
          <cell r="F97" t="str">
            <v>Major Collector Road</v>
          </cell>
        </row>
        <row r="98">
          <cell r="E98">
            <v>1835.1099912886684</v>
          </cell>
        </row>
        <row r="99">
          <cell r="D99" t="str">
            <v>MH-02/31</v>
          </cell>
          <cell r="E99" t="str">
            <v>Road-MJ01</v>
          </cell>
          <cell r="F99" t="str">
            <v>Major Collector Road</v>
          </cell>
        </row>
        <row r="100">
          <cell r="E100">
            <v>1862.2560684455677</v>
          </cell>
        </row>
        <row r="101">
          <cell r="D101" t="str">
            <v>MH-02/32</v>
          </cell>
          <cell r="E101" t="str">
            <v>Road-MJ01</v>
          </cell>
          <cell r="F101" t="str">
            <v>Major Collector Road</v>
          </cell>
        </row>
        <row r="102">
          <cell r="E102">
            <v>1922.0741133816639</v>
          </cell>
        </row>
        <row r="103">
          <cell r="D103" t="str">
            <v>MH-02/33</v>
          </cell>
          <cell r="E103" t="str">
            <v>Road-MJ01</v>
          </cell>
          <cell r="F103" t="str">
            <v>Major Collector Road</v>
          </cell>
        </row>
        <row r="104">
          <cell r="E104">
            <v>2016.8032857630756</v>
          </cell>
        </row>
        <row r="105">
          <cell r="D105" t="str">
            <v>MH-02/34</v>
          </cell>
          <cell r="E105" t="str">
            <v>Existing Road 2</v>
          </cell>
          <cell r="F105" t="str">
            <v>Existing Boundary Road</v>
          </cell>
        </row>
        <row r="106">
          <cell r="E106">
            <v>2035.2391475543325</v>
          </cell>
        </row>
        <row r="107">
          <cell r="D107" t="str">
            <v>MH-02/35</v>
          </cell>
          <cell r="E107" t="str">
            <v>Existing Road 2</v>
          </cell>
          <cell r="F107" t="str">
            <v>Existing Boundary Road</v>
          </cell>
        </row>
        <row r="108">
          <cell r="E108">
            <v>2087.6949931103968</v>
          </cell>
        </row>
        <row r="109">
          <cell r="D109" t="str">
            <v>MH-02/36</v>
          </cell>
          <cell r="E109" t="str">
            <v>Existing Road 2</v>
          </cell>
          <cell r="F109" t="str">
            <v>Existing Boundary Road</v>
          </cell>
        </row>
        <row r="110">
          <cell r="E110">
            <v>2187.5369741254476</v>
          </cell>
        </row>
        <row r="111">
          <cell r="D111" t="str">
            <v>MH-02/36A</v>
          </cell>
          <cell r="E111" t="str">
            <v>Existing Road 2</v>
          </cell>
          <cell r="F111" t="str">
            <v>Existing Boundary Road</v>
          </cell>
        </row>
        <row r="112">
          <cell r="E112">
            <v>2237.5337940243649</v>
          </cell>
        </row>
        <row r="113">
          <cell r="D113" t="str">
            <v>MH-02/37</v>
          </cell>
          <cell r="E113" t="str">
            <v>Existing Road 2</v>
          </cell>
          <cell r="F113" t="str">
            <v>Existing Boundary Road</v>
          </cell>
        </row>
        <row r="114">
          <cell r="E114">
            <v>2308.9207984184068</v>
          </cell>
        </row>
        <row r="115">
          <cell r="D115" t="str">
            <v>MH-02/38</v>
          </cell>
          <cell r="E115" t="str">
            <v>Existing Road 2</v>
          </cell>
          <cell r="F115" t="str">
            <v>Existing Boundary Road</v>
          </cell>
        </row>
        <row r="116">
          <cell r="E116">
            <v>2330.2352184202714</v>
          </cell>
        </row>
        <row r="118">
          <cell r="D118" t="str">
            <v>MH-02/1</v>
          </cell>
          <cell r="E118" t="str">
            <v>Road-MN23</v>
          </cell>
          <cell r="F118" t="str">
            <v>Minor Collector Road</v>
          </cell>
        </row>
        <row r="119">
          <cell r="E119">
            <v>0</v>
          </cell>
        </row>
        <row r="120">
          <cell r="D120" t="str">
            <v>CB-02/1/1A</v>
          </cell>
          <cell r="E120" t="str">
            <v>Road-MN21</v>
          </cell>
          <cell r="F120" t="str">
            <v>Minor Collector Road</v>
          </cell>
        </row>
        <row r="121">
          <cell r="E121">
            <v>6.7628344648949605</v>
          </cell>
        </row>
        <row r="123">
          <cell r="D123" t="str">
            <v>MH-02/1</v>
          </cell>
          <cell r="E123" t="str">
            <v>Road-MN23</v>
          </cell>
          <cell r="F123" t="str">
            <v>Minor Collector Road</v>
          </cell>
        </row>
        <row r="124">
          <cell r="E124">
            <v>0</v>
          </cell>
        </row>
        <row r="125">
          <cell r="D125" t="str">
            <v>CB-02/1/20A</v>
          </cell>
          <cell r="E125" t="str">
            <v>Road-MN21</v>
          </cell>
          <cell r="F125" t="str">
            <v>Minor Collector Road</v>
          </cell>
        </row>
        <row r="126">
          <cell r="E126">
            <v>14.997573470399182</v>
          </cell>
        </row>
        <row r="127">
          <cell r="D127" t="str">
            <v>CB-02/1/20</v>
          </cell>
          <cell r="E127" t="str">
            <v>Road-MN21</v>
          </cell>
          <cell r="F127" t="str">
            <v>Minor Collector Road</v>
          </cell>
        </row>
        <row r="128">
          <cell r="E128">
            <v>60.001592179874159</v>
          </cell>
        </row>
        <row r="129">
          <cell r="D129" t="str">
            <v>CB-02/1/21</v>
          </cell>
          <cell r="E129" t="str">
            <v>Road-MN21</v>
          </cell>
          <cell r="F129" t="str">
            <v>Minor Collector Road</v>
          </cell>
        </row>
        <row r="130">
          <cell r="E130">
            <v>109.99159217986485</v>
          </cell>
        </row>
        <row r="131">
          <cell r="D131" t="str">
            <v>CB-02/1/22</v>
          </cell>
          <cell r="E131" t="str">
            <v>Road-MN21</v>
          </cell>
          <cell r="F131" t="str">
            <v>Minor Collector Road</v>
          </cell>
        </row>
        <row r="132">
          <cell r="E132">
            <v>134.75676934458397</v>
          </cell>
        </row>
        <row r="134">
          <cell r="D134" t="str">
            <v>MH-02/1</v>
          </cell>
          <cell r="E134" t="str">
            <v>Road-MN23</v>
          </cell>
          <cell r="F134" t="str">
            <v>Minor Collector Road</v>
          </cell>
        </row>
        <row r="135">
          <cell r="E135">
            <v>0</v>
          </cell>
        </row>
        <row r="136">
          <cell r="D136" t="str">
            <v>CB-02/1/1</v>
          </cell>
          <cell r="E136" t="str">
            <v>Road-MN21</v>
          </cell>
          <cell r="F136" t="str">
            <v>Minor Collector Road</v>
          </cell>
        </row>
        <row r="137">
          <cell r="E137">
            <v>31.00092272816752</v>
          </cell>
        </row>
        <row r="138">
          <cell r="D138" t="str">
            <v>CB-02/1/2</v>
          </cell>
          <cell r="E138" t="str">
            <v>Road-MN21</v>
          </cell>
          <cell r="F138" t="str">
            <v>Minor Collector Road</v>
          </cell>
        </row>
        <row r="139">
          <cell r="E139">
            <v>80.998030644525585</v>
          </cell>
        </row>
        <row r="140">
          <cell r="D140" t="str">
            <v>CB-02/1/3</v>
          </cell>
          <cell r="E140" t="str">
            <v>Road-MN21</v>
          </cell>
          <cell r="F140" t="str">
            <v>Minor Collector Road</v>
          </cell>
        </row>
        <row r="141">
          <cell r="E141">
            <v>126.00045280161146</v>
          </cell>
        </row>
        <row r="142">
          <cell r="D142" t="str">
            <v>CB-02/1/4</v>
          </cell>
          <cell r="E142" t="str">
            <v>Road-MN21</v>
          </cell>
          <cell r="F142" t="str">
            <v>Minor Collector Road</v>
          </cell>
        </row>
        <row r="143">
          <cell r="E143">
            <v>171.0028749586578</v>
          </cell>
        </row>
        <row r="144">
          <cell r="D144" t="str">
            <v>CB-02/1/5</v>
          </cell>
          <cell r="E144" t="str">
            <v>Road-MN21</v>
          </cell>
          <cell r="F144" t="str">
            <v>Minor Collector Road</v>
          </cell>
        </row>
        <row r="145">
          <cell r="E145">
            <v>217.00594442142375</v>
          </cell>
        </row>
        <row r="146">
          <cell r="D146" t="str">
            <v>CB-02/1/6</v>
          </cell>
          <cell r="E146" t="str">
            <v>Road-MN21</v>
          </cell>
          <cell r="F146" t="str">
            <v>Minor Collector Road</v>
          </cell>
        </row>
        <row r="147">
          <cell r="E147">
            <v>251.00046456803909</v>
          </cell>
        </row>
        <row r="148">
          <cell r="D148" t="str">
            <v>CB-02/1/7</v>
          </cell>
          <cell r="E148" t="str">
            <v>Road-MN21</v>
          </cell>
          <cell r="F148" t="str">
            <v>Minor Collector Road</v>
          </cell>
        </row>
        <row r="149">
          <cell r="E149">
            <v>272.00455940693905</v>
          </cell>
        </row>
        <row r="150">
          <cell r="D150" t="str">
            <v>CB-02/1/8</v>
          </cell>
          <cell r="E150" t="str">
            <v>Road-MN21</v>
          </cell>
          <cell r="F150" t="str">
            <v>Minor Collector Road</v>
          </cell>
        </row>
        <row r="151">
          <cell r="E151">
            <v>310.99832301084962</v>
          </cell>
        </row>
        <row r="152">
          <cell r="D152" t="str">
            <v>CB-02/1/9</v>
          </cell>
          <cell r="E152" t="str">
            <v>Road-MN21</v>
          </cell>
          <cell r="F152" t="str">
            <v>Minor Collector Road</v>
          </cell>
        </row>
        <row r="153">
          <cell r="E153">
            <v>341.0031526221116</v>
          </cell>
        </row>
        <row r="154">
          <cell r="D154" t="str">
            <v>CB-02/1/10</v>
          </cell>
          <cell r="E154" t="str">
            <v>Road-MN21</v>
          </cell>
          <cell r="F154" t="str">
            <v>Minor Collector Road</v>
          </cell>
        </row>
        <row r="155">
          <cell r="E155">
            <v>386.00470815080968</v>
          </cell>
        </row>
        <row r="156">
          <cell r="D156" t="str">
            <v>CB-02/1/11</v>
          </cell>
          <cell r="E156" t="str">
            <v>Road-MN21</v>
          </cell>
          <cell r="F156" t="str">
            <v>Minor Collector Road</v>
          </cell>
        </row>
        <row r="157">
          <cell r="E157">
            <v>402.00036381097186</v>
          </cell>
        </row>
        <row r="158">
          <cell r="D158" t="str">
            <v>CB-02/1/12</v>
          </cell>
          <cell r="E158" t="str">
            <v>Road-MN21</v>
          </cell>
          <cell r="F158" t="str">
            <v>Minor Collector Road</v>
          </cell>
        </row>
        <row r="159">
          <cell r="E159">
            <v>430.00188519822268</v>
          </cell>
        </row>
        <row r="160">
          <cell r="D160" t="str">
            <v>CB-02/1/13</v>
          </cell>
          <cell r="E160" t="str">
            <v>Road-MN21</v>
          </cell>
          <cell r="F160" t="str">
            <v>Minor Collector Road</v>
          </cell>
        </row>
        <row r="161">
          <cell r="E161">
            <v>474.99918733958441</v>
          </cell>
        </row>
        <row r="162">
          <cell r="D162" t="str">
            <v>CB-02/1/14</v>
          </cell>
          <cell r="E162" t="str">
            <v>Road-MN21</v>
          </cell>
          <cell r="F162" t="str">
            <v>Minor Collector Road</v>
          </cell>
        </row>
        <row r="163">
          <cell r="E163">
            <v>519.99648948094614</v>
          </cell>
        </row>
        <row r="164">
          <cell r="D164" t="str">
            <v>CB-02/1/15</v>
          </cell>
          <cell r="E164" t="str">
            <v>Road-MN21</v>
          </cell>
          <cell r="F164" t="str">
            <v>Minor Collector Road</v>
          </cell>
        </row>
        <row r="165">
          <cell r="E165">
            <v>565.00366779726198</v>
          </cell>
        </row>
        <row r="166">
          <cell r="D166" t="str">
            <v>CB-02/1/16</v>
          </cell>
          <cell r="E166" t="str">
            <v>Road-MN21</v>
          </cell>
          <cell r="F166" t="str">
            <v>Minor Collector Road</v>
          </cell>
        </row>
        <row r="167">
          <cell r="E167">
            <v>611.00224386222419</v>
          </cell>
        </row>
        <row r="169">
          <cell r="D169" t="str">
            <v>MH-02/2</v>
          </cell>
          <cell r="E169" t="str">
            <v>Road-MN23</v>
          </cell>
          <cell r="F169" t="str">
            <v>Minor Collector Road</v>
          </cell>
        </row>
        <row r="170">
          <cell r="E170">
            <v>0</v>
          </cell>
        </row>
        <row r="171">
          <cell r="D171" t="str">
            <v>CB-02/2/1</v>
          </cell>
          <cell r="E171" t="str">
            <v>Road-MN23</v>
          </cell>
          <cell r="F171" t="str">
            <v>Minor Collector Road</v>
          </cell>
        </row>
        <row r="172">
          <cell r="E172">
            <v>5.1153103522694696</v>
          </cell>
        </row>
        <row r="174">
          <cell r="D174" t="str">
            <v>Deleted</v>
          </cell>
        </row>
        <row r="175">
          <cell r="E175">
            <v>0</v>
          </cell>
        </row>
        <row r="176">
          <cell r="D176" t="str">
            <v>Deleted</v>
          </cell>
        </row>
        <row r="177">
          <cell r="E177">
            <v>0</v>
          </cell>
        </row>
        <row r="179">
          <cell r="D179" t="str">
            <v>MH-02/4</v>
          </cell>
          <cell r="E179" t="str">
            <v>Road-MN23</v>
          </cell>
          <cell r="F179" t="str">
            <v>Minor Collector Road</v>
          </cell>
        </row>
        <row r="180">
          <cell r="E180">
            <v>0</v>
          </cell>
        </row>
        <row r="181">
          <cell r="D181" t="str">
            <v>CB-02/4/1</v>
          </cell>
          <cell r="E181" t="str">
            <v>Road-MN23</v>
          </cell>
          <cell r="F181" t="str">
            <v>Minor Collector Road</v>
          </cell>
        </row>
        <row r="182">
          <cell r="E182">
            <v>4.852731189453376</v>
          </cell>
        </row>
        <row r="184">
          <cell r="D184" t="str">
            <v>MH-02/5</v>
          </cell>
          <cell r="E184" t="str">
            <v>Road-MN23</v>
          </cell>
          <cell r="F184" t="str">
            <v>Minor Collector Road</v>
          </cell>
        </row>
        <row r="185">
          <cell r="E185">
            <v>0</v>
          </cell>
        </row>
        <row r="186">
          <cell r="D186" t="str">
            <v>CB-02/5/1</v>
          </cell>
          <cell r="E186" t="str">
            <v>Road-MN23</v>
          </cell>
          <cell r="F186" t="str">
            <v>Minor Collector Road</v>
          </cell>
        </row>
        <row r="187">
          <cell r="E187">
            <v>5.2492380402286916</v>
          </cell>
        </row>
        <row r="189">
          <cell r="D189" t="str">
            <v>MH-02/6</v>
          </cell>
          <cell r="E189" t="str">
            <v>Road-MN23</v>
          </cell>
          <cell r="F189" t="str">
            <v>Minor Collector Road</v>
          </cell>
        </row>
        <row r="190">
          <cell r="E190">
            <v>0</v>
          </cell>
        </row>
        <row r="191">
          <cell r="D191" t="str">
            <v>CB-02/6/1</v>
          </cell>
          <cell r="E191" t="str">
            <v>Road-MN23</v>
          </cell>
          <cell r="F191" t="str">
            <v>Minor Collector Road</v>
          </cell>
        </row>
        <row r="192">
          <cell r="E192">
            <v>3.5925478424628463</v>
          </cell>
        </row>
        <row r="194">
          <cell r="D194" t="str">
            <v>Deleted</v>
          </cell>
        </row>
        <row r="195">
          <cell r="E195">
            <v>0</v>
          </cell>
        </row>
        <row r="196">
          <cell r="D196" t="str">
            <v>Deleted</v>
          </cell>
        </row>
        <row r="197">
          <cell r="E197">
            <v>0</v>
          </cell>
        </row>
        <row r="199">
          <cell r="D199" t="str">
            <v>MH-02/8</v>
          </cell>
          <cell r="E199" t="str">
            <v>Road-MN23</v>
          </cell>
          <cell r="F199" t="str">
            <v>Minor Collector Road</v>
          </cell>
        </row>
        <row r="200">
          <cell r="E200">
            <v>0</v>
          </cell>
        </row>
        <row r="201">
          <cell r="D201" t="str">
            <v>CB-02/8/1</v>
          </cell>
          <cell r="E201" t="str">
            <v>Road-MN23</v>
          </cell>
          <cell r="F201" t="str">
            <v>Minor Collector Road</v>
          </cell>
        </row>
        <row r="202">
          <cell r="E202">
            <v>9.2472266114460773</v>
          </cell>
        </row>
        <row r="203">
          <cell r="D203" t="str">
            <v>CB-02/8/2</v>
          </cell>
          <cell r="E203" t="str">
            <v>Road-MN23</v>
          </cell>
          <cell r="F203" t="str">
            <v>Minor Collector Road</v>
          </cell>
        </row>
        <row r="204">
          <cell r="E204">
            <v>29.249139019719333</v>
          </cell>
        </row>
        <row r="206">
          <cell r="D206" t="str">
            <v>MH-02/9</v>
          </cell>
          <cell r="E206" t="str">
            <v>Road-MN23</v>
          </cell>
          <cell r="F206" t="str">
            <v>Minor Collector Road</v>
          </cell>
        </row>
        <row r="207">
          <cell r="E207">
            <v>0</v>
          </cell>
        </row>
        <row r="208">
          <cell r="D208" t="str">
            <v>CB-02/9/1A</v>
          </cell>
          <cell r="E208" t="str">
            <v>Road-MN23</v>
          </cell>
          <cell r="F208" t="str">
            <v>Minor Collector Road</v>
          </cell>
        </row>
        <row r="209">
          <cell r="E209">
            <v>4.175589299914197</v>
          </cell>
        </row>
        <row r="211">
          <cell r="D211" t="str">
            <v>MH-02/9</v>
          </cell>
          <cell r="E211" t="str">
            <v>Road-MN23</v>
          </cell>
          <cell r="F211" t="str">
            <v>Minor Collector Road</v>
          </cell>
        </row>
        <row r="212">
          <cell r="E212">
            <v>0</v>
          </cell>
        </row>
        <row r="213">
          <cell r="D213" t="str">
            <v>CB-02/9/3/1</v>
          </cell>
          <cell r="E213" t="str">
            <v>Road-MN23</v>
          </cell>
          <cell r="F213" t="str">
            <v>Minor Collector Road</v>
          </cell>
        </row>
        <row r="214">
          <cell r="E214">
            <v>25.703619706158769</v>
          </cell>
        </row>
        <row r="215">
          <cell r="D215" t="str">
            <v>CB-02/9/3/2</v>
          </cell>
          <cell r="E215" t="str">
            <v>Road-MN23</v>
          </cell>
          <cell r="F215" t="str">
            <v>Minor Collector Road</v>
          </cell>
        </row>
        <row r="216">
          <cell r="E216">
            <v>46.697716495418256</v>
          </cell>
        </row>
        <row r="218">
          <cell r="D218" t="str">
            <v>MH-02/9</v>
          </cell>
          <cell r="E218" t="str">
            <v>Road-MN23</v>
          </cell>
          <cell r="F218" t="str">
            <v>Minor Collector Road</v>
          </cell>
        </row>
        <row r="219">
          <cell r="E219">
            <v>0</v>
          </cell>
        </row>
        <row r="220">
          <cell r="D220" t="str">
            <v>MH-02/9/1</v>
          </cell>
          <cell r="E220" t="str">
            <v>Road-MN22</v>
          </cell>
          <cell r="F220" t="str">
            <v>Minor Collector Road</v>
          </cell>
        </row>
        <row r="221">
          <cell r="E221">
            <v>28.521322304474264</v>
          </cell>
        </row>
        <row r="222">
          <cell r="D222" t="str">
            <v>MH-02/9/2</v>
          </cell>
          <cell r="E222" t="str">
            <v>Road-MN22</v>
          </cell>
          <cell r="F222" t="str">
            <v>Minor Collector Road</v>
          </cell>
        </row>
        <row r="223">
          <cell r="E223">
            <v>93.764376341081572</v>
          </cell>
        </row>
        <row r="224">
          <cell r="D224" t="str">
            <v>MH-02/9/3</v>
          </cell>
          <cell r="E224" t="str">
            <v>Road-MN22</v>
          </cell>
          <cell r="F224" t="str">
            <v>Minor Collector Road</v>
          </cell>
        </row>
        <row r="225">
          <cell r="E225">
            <v>134.16805191631227</v>
          </cell>
        </row>
        <row r="226">
          <cell r="D226" t="str">
            <v>MH-02/9/4</v>
          </cell>
          <cell r="E226" t="str">
            <v>Road-MN22</v>
          </cell>
          <cell r="F226" t="str">
            <v>Minor Collector Road</v>
          </cell>
        </row>
        <row r="227">
          <cell r="E227">
            <v>173.52302110712458</v>
          </cell>
        </row>
        <row r="228">
          <cell r="D228" t="str">
            <v>MH-02/9/5</v>
          </cell>
          <cell r="E228" t="str">
            <v>Road-MN22</v>
          </cell>
          <cell r="F228" t="str">
            <v>Minor Collector Road</v>
          </cell>
        </row>
        <row r="229">
          <cell r="E229">
            <v>213.45629044485742</v>
          </cell>
        </row>
        <row r="230">
          <cell r="D230" t="str">
            <v>MH-02/9/6</v>
          </cell>
          <cell r="E230" t="str">
            <v>Road-MN22</v>
          </cell>
          <cell r="F230" t="str">
            <v>Minor Collector Road</v>
          </cell>
        </row>
        <row r="231">
          <cell r="E231">
            <v>250.16068391480403</v>
          </cell>
        </row>
        <row r="232">
          <cell r="D232" t="str">
            <v>MH-02/9/7</v>
          </cell>
          <cell r="E232" t="str">
            <v>Road-MN22</v>
          </cell>
          <cell r="F232" t="str">
            <v>Minor Collector Road</v>
          </cell>
        </row>
        <row r="233">
          <cell r="E233">
            <v>288.07629875883453</v>
          </cell>
        </row>
        <row r="234">
          <cell r="D234" t="str">
            <v>MH-02/9/8</v>
          </cell>
          <cell r="E234" t="str">
            <v>Road-MN22</v>
          </cell>
          <cell r="F234" t="str">
            <v>Minor Collector Road</v>
          </cell>
        </row>
        <row r="235">
          <cell r="E235">
            <v>322.06368566924175</v>
          </cell>
        </row>
        <row r="236">
          <cell r="D236" t="str">
            <v>MH-02/9/9</v>
          </cell>
          <cell r="E236" t="str">
            <v>Road-MN22</v>
          </cell>
          <cell r="F236" t="str">
            <v>Minor Collector Road</v>
          </cell>
        </row>
        <row r="237">
          <cell r="E237">
            <v>344.74982460914356</v>
          </cell>
        </row>
        <row r="238">
          <cell r="D238" t="str">
            <v>MH-02/9/10</v>
          </cell>
          <cell r="E238" t="str">
            <v>Road-MN22</v>
          </cell>
          <cell r="F238" t="str">
            <v>Minor Collector Road</v>
          </cell>
        </row>
        <row r="239">
          <cell r="E239">
            <v>415.82812650224969</v>
          </cell>
        </row>
        <row r="240">
          <cell r="D240" t="str">
            <v>MH-02/9/10A</v>
          </cell>
          <cell r="E240" t="str">
            <v>Road-MN22</v>
          </cell>
          <cell r="F240" t="str">
            <v>Minor Collector Road</v>
          </cell>
        </row>
        <row r="241">
          <cell r="E241">
            <v>489.84161986664742</v>
          </cell>
        </row>
        <row r="242">
          <cell r="D242" t="str">
            <v>MH-02/9/11</v>
          </cell>
          <cell r="E242" t="str">
            <v>Road-MN22</v>
          </cell>
          <cell r="F242" t="str">
            <v>Minor Collector Road</v>
          </cell>
        </row>
        <row r="243">
          <cell r="E243">
            <v>550.05697089938451</v>
          </cell>
        </row>
        <row r="245">
          <cell r="D245" t="str">
            <v>MH-02/9</v>
          </cell>
          <cell r="E245" t="str">
            <v>Road-MN23</v>
          </cell>
          <cell r="F245" t="str">
            <v>Minor Collector Road</v>
          </cell>
        </row>
        <row r="246">
          <cell r="E246">
            <v>0</v>
          </cell>
        </row>
        <row r="247">
          <cell r="D247" t="str">
            <v>CB-02/9/1</v>
          </cell>
          <cell r="E247" t="str">
            <v>Road-MN01</v>
          </cell>
          <cell r="F247" t="str">
            <v>Minor Collector Road</v>
          </cell>
        </row>
        <row r="248">
          <cell r="E248">
            <v>14.958770872029987</v>
          </cell>
        </row>
        <row r="249">
          <cell r="D249" t="str">
            <v>CB-02/9/2</v>
          </cell>
          <cell r="E249" t="str">
            <v>Road-MN01</v>
          </cell>
          <cell r="F249" t="str">
            <v>Minor Collector Road</v>
          </cell>
        </row>
        <row r="250">
          <cell r="E250">
            <v>48.956972295044011</v>
          </cell>
        </row>
        <row r="251">
          <cell r="D251" t="str">
            <v>CB-02/9/3</v>
          </cell>
          <cell r="E251" t="str">
            <v>Road-MN01</v>
          </cell>
          <cell r="F251" t="str">
            <v>Minor Collector Road</v>
          </cell>
        </row>
        <row r="252">
          <cell r="E252">
            <v>75.954112884310504</v>
          </cell>
        </row>
        <row r="253">
          <cell r="D253" t="str">
            <v>CB-02/9/4</v>
          </cell>
          <cell r="E253" t="str">
            <v>Road-MN01</v>
          </cell>
          <cell r="F253" t="str">
            <v>Minor Collector Road</v>
          </cell>
        </row>
        <row r="254">
          <cell r="E254">
            <v>96.952803319766488</v>
          </cell>
        </row>
        <row r="255">
          <cell r="D255" t="str">
            <v>CB-02/9/5</v>
          </cell>
          <cell r="E255" t="str">
            <v>Road-MN01</v>
          </cell>
          <cell r="F255" t="str">
            <v>Minor Collector Road</v>
          </cell>
        </row>
        <row r="256">
          <cell r="E256">
            <v>122.31488919614048</v>
          </cell>
        </row>
        <row r="257">
          <cell r="D257" t="str">
            <v>CB-02/9/6</v>
          </cell>
          <cell r="E257" t="str">
            <v>Road-MN03</v>
          </cell>
          <cell r="F257" t="str">
            <v>Minor Collector Road</v>
          </cell>
        </row>
        <row r="258">
          <cell r="E258">
            <v>138.3182919593022</v>
          </cell>
        </row>
        <row r="259">
          <cell r="D259" t="str">
            <v>CB-02/9/7</v>
          </cell>
          <cell r="E259" t="str">
            <v>Road-MN03</v>
          </cell>
          <cell r="F259" t="str">
            <v>Minor Collector Road</v>
          </cell>
        </row>
        <row r="260">
          <cell r="E260">
            <v>171.31489329919879</v>
          </cell>
        </row>
        <row r="261">
          <cell r="D261" t="str">
            <v>CB-02/9/8</v>
          </cell>
          <cell r="E261" t="str">
            <v>Road-MN03</v>
          </cell>
          <cell r="F261" t="str">
            <v>Minor Collector Road</v>
          </cell>
        </row>
        <row r="262">
          <cell r="E262">
            <v>201.31109639248027</v>
          </cell>
        </row>
        <row r="263">
          <cell r="D263" t="str">
            <v>CB-02/9/9</v>
          </cell>
          <cell r="E263" t="str">
            <v>Road-MN03</v>
          </cell>
          <cell r="F263" t="str">
            <v>Minor Collector Road</v>
          </cell>
        </row>
        <row r="264">
          <cell r="E264">
            <v>227.31629587258462</v>
          </cell>
        </row>
        <row r="265">
          <cell r="D265" t="str">
            <v>CB-02/9/10</v>
          </cell>
          <cell r="E265" t="str">
            <v>Road-MN03</v>
          </cell>
          <cell r="F265" t="str">
            <v>Minor Collector Road</v>
          </cell>
        </row>
        <row r="266">
          <cell r="E266">
            <v>263.31046901211761</v>
          </cell>
        </row>
        <row r="267">
          <cell r="D267" t="str">
            <v>CB-02/9/11</v>
          </cell>
          <cell r="E267" t="str">
            <v>Road-MN03</v>
          </cell>
          <cell r="F267" t="str">
            <v>Minor Collector Road</v>
          </cell>
        </row>
        <row r="268">
          <cell r="E268">
            <v>283.30509078882955</v>
          </cell>
        </row>
        <row r="269">
          <cell r="D269" t="str">
            <v>CB-02/9/12</v>
          </cell>
          <cell r="E269" t="str">
            <v>Road-MN03</v>
          </cell>
          <cell r="F269" t="str">
            <v>Minor Collector Road</v>
          </cell>
        </row>
        <row r="270">
          <cell r="E270">
            <v>295.30854445847666</v>
          </cell>
        </row>
        <row r="271">
          <cell r="D271" t="str">
            <v>CB-02/9/13</v>
          </cell>
          <cell r="E271" t="str">
            <v>Road-MN03</v>
          </cell>
          <cell r="F271" t="str">
            <v>Minor Collector Road</v>
          </cell>
        </row>
        <row r="272">
          <cell r="E272">
            <v>320.30679439707001</v>
          </cell>
        </row>
        <row r="273">
          <cell r="D273" t="str">
            <v>CB-02/9/14</v>
          </cell>
          <cell r="E273" t="str">
            <v>Road-MN03</v>
          </cell>
          <cell r="F273" t="str">
            <v>Minor Collector Road</v>
          </cell>
        </row>
        <row r="274">
          <cell r="E274">
            <v>358.31503034669896</v>
          </cell>
        </row>
        <row r="276">
          <cell r="D276" t="str">
            <v>MH-02/9/1</v>
          </cell>
          <cell r="E276" t="str">
            <v>Road-MN22</v>
          </cell>
          <cell r="F276" t="str">
            <v>Minor Collector Road</v>
          </cell>
        </row>
        <row r="277">
          <cell r="E277">
            <v>0</v>
          </cell>
        </row>
        <row r="278">
          <cell r="D278" t="str">
            <v>CB-02/9/1/1</v>
          </cell>
          <cell r="E278" t="str">
            <v>Road-MN22</v>
          </cell>
          <cell r="F278" t="str">
            <v>Minor Collector Road</v>
          </cell>
        </row>
        <row r="279">
          <cell r="E279">
            <v>4.1302058060096991</v>
          </cell>
        </row>
        <row r="280">
          <cell r="D280" t="str">
            <v>CB-02/9/1/2</v>
          </cell>
          <cell r="E280" t="str">
            <v>Road-MN22</v>
          </cell>
          <cell r="F280" t="str">
            <v>Minor Collector Road</v>
          </cell>
        </row>
        <row r="281">
          <cell r="E281">
            <v>49.127064585275363</v>
          </cell>
        </row>
        <row r="283">
          <cell r="D283" t="str">
            <v>MH-02/9/2</v>
          </cell>
          <cell r="E283" t="str">
            <v>Road-MN22</v>
          </cell>
          <cell r="F283" t="str">
            <v>Minor Collector Road</v>
          </cell>
        </row>
        <row r="284">
          <cell r="E284">
            <v>0</v>
          </cell>
        </row>
        <row r="285">
          <cell r="D285" t="str">
            <v>CB-02/9/2/1</v>
          </cell>
          <cell r="E285" t="str">
            <v>Road-MN22</v>
          </cell>
          <cell r="F285" t="str">
            <v>Minor Collector Road</v>
          </cell>
        </row>
        <row r="286">
          <cell r="E286">
            <v>4.7009041683206121</v>
          </cell>
        </row>
        <row r="287">
          <cell r="D287" t="str">
            <v>CB-02/9/2/2</v>
          </cell>
          <cell r="E287" t="str">
            <v>Road-MN22</v>
          </cell>
          <cell r="F287" t="str">
            <v>Minor Collector Road</v>
          </cell>
        </row>
        <row r="288">
          <cell r="E288">
            <v>17.738208337561694</v>
          </cell>
        </row>
        <row r="289">
          <cell r="D289" t="str">
            <v>CB-02/9/2/3</v>
          </cell>
          <cell r="E289" t="str">
            <v>Road-MN22</v>
          </cell>
          <cell r="F289" t="str">
            <v>Minor Collector Road</v>
          </cell>
        </row>
        <row r="290">
          <cell r="E290">
            <v>30.737115983921164</v>
          </cell>
        </row>
        <row r="292">
          <cell r="D292" t="str">
            <v>MH-02/9/4</v>
          </cell>
          <cell r="E292" t="str">
            <v>Road-MN22</v>
          </cell>
          <cell r="F292" t="str">
            <v>Minor Collector Road</v>
          </cell>
        </row>
        <row r="293">
          <cell r="E293">
            <v>0</v>
          </cell>
        </row>
        <row r="294">
          <cell r="D294" t="str">
            <v>CB-02/9/4/1</v>
          </cell>
          <cell r="E294" t="str">
            <v>Road-MN22</v>
          </cell>
          <cell r="F294" t="str">
            <v>Minor Collector Road</v>
          </cell>
        </row>
        <row r="295">
          <cell r="E295">
            <v>3.4072422866851788</v>
          </cell>
        </row>
        <row r="296">
          <cell r="D296" t="str">
            <v>CB-02/9/4/2</v>
          </cell>
          <cell r="E296" t="str">
            <v>Road-MN22</v>
          </cell>
          <cell r="F296" t="str">
            <v>Minor Collector Road</v>
          </cell>
        </row>
        <row r="297">
          <cell r="E297">
            <v>23.409154695273305</v>
          </cell>
        </row>
        <row r="299">
          <cell r="D299" t="str">
            <v>MH-02/9/5</v>
          </cell>
          <cell r="E299" t="str">
            <v>Road-MN22</v>
          </cell>
          <cell r="F299" t="str">
            <v>Minor Collector Road</v>
          </cell>
        </row>
        <row r="300">
          <cell r="E300">
            <v>0</v>
          </cell>
        </row>
        <row r="301">
          <cell r="D301" t="str">
            <v>CB-02/9/5/1</v>
          </cell>
          <cell r="E301" t="str">
            <v>Road-MN22</v>
          </cell>
          <cell r="F301" t="str">
            <v>Minor Collector Road</v>
          </cell>
        </row>
        <row r="302">
          <cell r="E302">
            <v>3.810577384059159</v>
          </cell>
        </row>
        <row r="304">
          <cell r="D304" t="str">
            <v>MH-02/9/6</v>
          </cell>
          <cell r="E304" t="str">
            <v>Road-MN22</v>
          </cell>
          <cell r="F304" t="str">
            <v>Minor Collector Road</v>
          </cell>
        </row>
        <row r="305">
          <cell r="E305">
            <v>0</v>
          </cell>
        </row>
        <row r="306">
          <cell r="D306" t="str">
            <v>CB-02/9/6/1</v>
          </cell>
          <cell r="E306" t="str">
            <v>Road-MN22</v>
          </cell>
          <cell r="F306" t="str">
            <v>Minor Collector Road</v>
          </cell>
        </row>
        <row r="307">
          <cell r="E307">
            <v>3.6368805313713604</v>
          </cell>
        </row>
        <row r="309">
          <cell r="D309" t="str">
            <v>MH-02/9/7</v>
          </cell>
          <cell r="E309" t="str">
            <v>Road-MN22</v>
          </cell>
          <cell r="F309" t="str">
            <v>Minor Collector Road</v>
          </cell>
        </row>
        <row r="310">
          <cell r="E310">
            <v>0</v>
          </cell>
        </row>
        <row r="311">
          <cell r="D311" t="str">
            <v>CB-02/9/7/1</v>
          </cell>
          <cell r="E311" t="str">
            <v>Road-MN22</v>
          </cell>
          <cell r="F311" t="str">
            <v>Minor Collector Road</v>
          </cell>
        </row>
        <row r="312">
          <cell r="E312">
            <v>3.0725769315396598</v>
          </cell>
        </row>
        <row r="314">
          <cell r="D314" t="str">
            <v>MH-02/9/8</v>
          </cell>
          <cell r="E314" t="str">
            <v>Road-MN22</v>
          </cell>
          <cell r="F314" t="str">
            <v>Minor Collector Road</v>
          </cell>
        </row>
        <row r="315">
          <cell r="E315">
            <v>0</v>
          </cell>
        </row>
        <row r="316">
          <cell r="D316" t="str">
            <v>CB-02/9/8/1A</v>
          </cell>
          <cell r="E316" t="str">
            <v>Road-MN22</v>
          </cell>
          <cell r="F316" t="str">
            <v>Minor Collector Road</v>
          </cell>
        </row>
        <row r="317">
          <cell r="E317">
            <v>3.4972131761076017</v>
          </cell>
        </row>
        <row r="319">
          <cell r="D319" t="str">
            <v>MH-02/9/8</v>
          </cell>
          <cell r="E319" t="str">
            <v>Road-MN22</v>
          </cell>
          <cell r="F319" t="str">
            <v>Minor Collector Road</v>
          </cell>
        </row>
        <row r="320">
          <cell r="E320">
            <v>0</v>
          </cell>
        </row>
        <row r="321">
          <cell r="D321" t="str">
            <v>CB-02/9/8/1</v>
          </cell>
          <cell r="E321" t="str">
            <v>Road-MN08</v>
          </cell>
          <cell r="F321" t="str">
            <v>Minor Collector Road</v>
          </cell>
        </row>
        <row r="322">
          <cell r="E322">
            <v>12.998007539768377</v>
          </cell>
        </row>
        <row r="323">
          <cell r="D323" t="str">
            <v>CB-02/9/8/2</v>
          </cell>
          <cell r="E323" t="str">
            <v>Road-MN08</v>
          </cell>
          <cell r="F323" t="str">
            <v>Minor Collector Road</v>
          </cell>
        </row>
        <row r="324">
          <cell r="E324">
            <v>36.899626731619485</v>
          </cell>
        </row>
        <row r="325">
          <cell r="D325" t="str">
            <v>CB-02/9/8/3</v>
          </cell>
          <cell r="E325" t="str">
            <v>Road-MN08</v>
          </cell>
          <cell r="F325" t="str">
            <v>Minor Collector Road</v>
          </cell>
        </row>
        <row r="326">
          <cell r="E326">
            <v>61.902740537654296</v>
          </cell>
        </row>
        <row r="328">
          <cell r="D328" t="str">
            <v>MH-02/9/8</v>
          </cell>
          <cell r="E328" t="str">
            <v>Road-MN22</v>
          </cell>
          <cell r="F328" t="str">
            <v>Minor Collector Road</v>
          </cell>
        </row>
        <row r="329">
          <cell r="E329">
            <v>0</v>
          </cell>
        </row>
        <row r="330">
          <cell r="D330" t="str">
            <v>CB-02/9/8/4</v>
          </cell>
          <cell r="E330" t="str">
            <v>Road-MN08</v>
          </cell>
          <cell r="F330" t="str">
            <v>Minor Collector Road</v>
          </cell>
        </row>
        <row r="331">
          <cell r="E331">
            <v>12.455380363272086</v>
          </cell>
        </row>
        <row r="332">
          <cell r="D332" t="str">
            <v>CB-02/9/8/5</v>
          </cell>
          <cell r="E332" t="str">
            <v>Road-MN08</v>
          </cell>
          <cell r="F332" t="str">
            <v>Minor Collector Road</v>
          </cell>
        </row>
        <row r="333">
          <cell r="E333">
            <v>29.451935896654945</v>
          </cell>
        </row>
        <row r="334">
          <cell r="D334" t="str">
            <v>CB-02/9/8/6</v>
          </cell>
          <cell r="E334" t="str">
            <v>Road-MN08</v>
          </cell>
          <cell r="F334" t="str">
            <v>Minor Collector Road</v>
          </cell>
        </row>
        <row r="335">
          <cell r="E335">
            <v>43.454882015553807</v>
          </cell>
        </row>
        <row r="336">
          <cell r="D336" t="str">
            <v>CB-02/9/8/7</v>
          </cell>
          <cell r="E336" t="str">
            <v>Road-MN08</v>
          </cell>
          <cell r="F336" t="str">
            <v>Minor Collector Road</v>
          </cell>
        </row>
        <row r="337">
          <cell r="E337">
            <v>63.454892015182523</v>
          </cell>
        </row>
        <row r="338">
          <cell r="D338" t="str">
            <v>CB-02/9/8/8</v>
          </cell>
          <cell r="E338" t="str">
            <v>Road-MN08</v>
          </cell>
          <cell r="F338" t="str">
            <v>Minor Collector Road</v>
          </cell>
        </row>
        <row r="339">
          <cell r="E339">
            <v>98.447961329260664</v>
          </cell>
        </row>
        <row r="340">
          <cell r="D340" t="str">
            <v>CB-02/9/8/9</v>
          </cell>
          <cell r="E340" t="str">
            <v>Road-MN08</v>
          </cell>
          <cell r="F340" t="str">
            <v>Minor Collector Road</v>
          </cell>
        </row>
        <row r="341">
          <cell r="E341">
            <v>131.44092118408182</v>
          </cell>
        </row>
        <row r="343">
          <cell r="D343" t="str">
            <v>MH-02/9/9</v>
          </cell>
          <cell r="E343" t="str">
            <v>Road-MN22</v>
          </cell>
          <cell r="F343" t="str">
            <v>Minor Collector Road</v>
          </cell>
        </row>
        <row r="344">
          <cell r="E344">
            <v>0</v>
          </cell>
        </row>
        <row r="345">
          <cell r="D345" t="str">
            <v>CB-02/9/9/1</v>
          </cell>
          <cell r="E345" t="str">
            <v>Road-MN22</v>
          </cell>
          <cell r="F345" t="str">
            <v>Minor Collector Road</v>
          </cell>
        </row>
        <row r="346">
          <cell r="E346">
            <v>11.831436937251349</v>
          </cell>
        </row>
        <row r="347">
          <cell r="D347" t="str">
            <v>CB-02/9/9/2</v>
          </cell>
          <cell r="E347" t="str">
            <v>Road-MN22</v>
          </cell>
          <cell r="F347" t="str">
            <v>Minor Collector Road</v>
          </cell>
        </row>
        <row r="348">
          <cell r="E348">
            <v>50.218904944439508</v>
          </cell>
        </row>
        <row r="350">
          <cell r="D350" t="str">
            <v>MH-02/9/10</v>
          </cell>
          <cell r="E350" t="str">
            <v>Road-MN22</v>
          </cell>
          <cell r="F350" t="str">
            <v>Minor Collector Road</v>
          </cell>
        </row>
        <row r="351">
          <cell r="E351">
            <v>0</v>
          </cell>
        </row>
        <row r="352">
          <cell r="D352" t="str">
            <v>CB-02/9/10/1</v>
          </cell>
          <cell r="E352" t="str">
            <v>Road-MN22</v>
          </cell>
          <cell r="F352" t="str">
            <v>Minor Collector Road</v>
          </cell>
        </row>
        <row r="353">
          <cell r="E353">
            <v>8.4547324026332262</v>
          </cell>
        </row>
        <row r="354">
          <cell r="D354" t="str">
            <v>CB-02/9/10/2</v>
          </cell>
          <cell r="E354" t="str">
            <v>Road-MN22</v>
          </cell>
          <cell r="F354" t="str">
            <v>Minor Collector Road</v>
          </cell>
        </row>
        <row r="355">
          <cell r="E355">
            <v>35.625085731201494</v>
          </cell>
        </row>
        <row r="356">
          <cell r="D356" t="str">
            <v>CB-02/9/10/3</v>
          </cell>
          <cell r="E356" t="str">
            <v>Road-MN22</v>
          </cell>
          <cell r="F356" t="str">
            <v>Minor Collector Road</v>
          </cell>
        </row>
        <row r="357">
          <cell r="E357">
            <v>62.050929142481934</v>
          </cell>
        </row>
        <row r="359">
          <cell r="D359" t="str">
            <v>MH-02/9/10A</v>
          </cell>
          <cell r="E359" t="str">
            <v>Road-MN22</v>
          </cell>
          <cell r="F359" t="str">
            <v>Minor Collector Road</v>
          </cell>
        </row>
        <row r="360">
          <cell r="E360">
            <v>0</v>
          </cell>
        </row>
        <row r="361">
          <cell r="D361" t="str">
            <v>CB-02/9/10A/1</v>
          </cell>
          <cell r="E361" t="str">
            <v>Road-MN27</v>
          </cell>
          <cell r="F361" t="str">
            <v>Block &amp; Local Road</v>
          </cell>
        </row>
        <row r="362">
          <cell r="E362">
            <v>14.996666296467422</v>
          </cell>
        </row>
        <row r="363">
          <cell r="D363" t="str">
            <v>CB-02/9/10A/2</v>
          </cell>
          <cell r="E363" t="str">
            <v>Road-MN27</v>
          </cell>
          <cell r="F363" t="str">
            <v>Block &amp; Local Road</v>
          </cell>
        </row>
        <row r="364">
          <cell r="E364">
            <v>31.994116105263153</v>
          </cell>
        </row>
        <row r="365">
          <cell r="D365" t="str">
            <v>CB-02/9/10A/3</v>
          </cell>
          <cell r="E365" t="str">
            <v>Road-MN27</v>
          </cell>
          <cell r="F365" t="str">
            <v>Block &amp; Local Road</v>
          </cell>
        </row>
        <row r="366">
          <cell r="E366">
            <v>68.209771559739195</v>
          </cell>
        </row>
        <row r="367">
          <cell r="D367" t="str">
            <v>CB-02/9/10A/4</v>
          </cell>
          <cell r="E367" t="str">
            <v>Road-MN27</v>
          </cell>
          <cell r="F367" t="str">
            <v>Block &amp; Local Road</v>
          </cell>
        </row>
        <row r="368">
          <cell r="E368">
            <v>96.209842988200819</v>
          </cell>
        </row>
        <row r="370">
          <cell r="D370" t="str">
            <v>MH-02/9/10A</v>
          </cell>
          <cell r="E370" t="str">
            <v>Road-MN22</v>
          </cell>
          <cell r="F370" t="str">
            <v>Minor Collector Road</v>
          </cell>
        </row>
        <row r="371">
          <cell r="E371">
            <v>0</v>
          </cell>
        </row>
        <row r="372">
          <cell r="D372" t="str">
            <v>CB-02/9/10A/5</v>
          </cell>
          <cell r="E372" t="str">
            <v>Road-MN22</v>
          </cell>
          <cell r="F372" t="str">
            <v>Minor Collector Road</v>
          </cell>
        </row>
        <row r="373">
          <cell r="E373">
            <v>9.0004111016731922</v>
          </cell>
        </row>
        <row r="374">
          <cell r="D374" t="str">
            <v>CB-02/9/10A/6</v>
          </cell>
          <cell r="E374" t="str">
            <v>Road-MN22</v>
          </cell>
          <cell r="F374" t="str">
            <v>Minor Collector Road</v>
          </cell>
        </row>
        <row r="375">
          <cell r="E375">
            <v>27.000691655058979</v>
          </cell>
        </row>
        <row r="376">
          <cell r="D376" t="str">
            <v>CB-02/9/10A/7</v>
          </cell>
          <cell r="E376" t="str">
            <v>Road-MN22</v>
          </cell>
          <cell r="F376" t="str">
            <v>Minor Collector Road</v>
          </cell>
        </row>
        <row r="377">
          <cell r="E377">
            <v>49.995554124750001</v>
          </cell>
        </row>
        <row r="379">
          <cell r="D379" t="str">
            <v>MH-02/9/11</v>
          </cell>
          <cell r="E379" t="str">
            <v>Road-MN22</v>
          </cell>
          <cell r="F379" t="str">
            <v>Minor Collector Road</v>
          </cell>
        </row>
        <row r="380">
          <cell r="E380">
            <v>0</v>
          </cell>
        </row>
        <row r="381">
          <cell r="D381" t="str">
            <v>CB-02/9/11/1</v>
          </cell>
          <cell r="E381" t="str">
            <v>Road-MN22</v>
          </cell>
          <cell r="F381" t="str">
            <v>Minor Collector Road</v>
          </cell>
        </row>
        <row r="382">
          <cell r="E382">
            <v>52.998047133773717</v>
          </cell>
        </row>
        <row r="383">
          <cell r="D383" t="str">
            <v>CB-02/9/11/2</v>
          </cell>
          <cell r="E383" t="str">
            <v>Road-MN22</v>
          </cell>
          <cell r="F383" t="str">
            <v>Minor Collector Road</v>
          </cell>
        </row>
        <row r="384">
          <cell r="E384">
            <v>117.00585368897572</v>
          </cell>
        </row>
        <row r="385">
          <cell r="D385" t="str">
            <v>CB-02/9/11/3</v>
          </cell>
          <cell r="E385" t="str">
            <v>Road-MN22</v>
          </cell>
          <cell r="F385" t="str">
            <v>Minor Collector Road</v>
          </cell>
        </row>
        <row r="386">
          <cell r="E386">
            <v>134.99858833383206</v>
          </cell>
        </row>
        <row r="388">
          <cell r="D388" t="str">
            <v>MH-02/9/11</v>
          </cell>
          <cell r="E388" t="str">
            <v>Road-MN24</v>
          </cell>
          <cell r="F388" t="str">
            <v>Minor Collector Road</v>
          </cell>
        </row>
        <row r="389">
          <cell r="E389">
            <v>0</v>
          </cell>
        </row>
        <row r="390">
          <cell r="D390" t="str">
            <v>CB-02/9/11/4</v>
          </cell>
          <cell r="E390" t="str">
            <v>Road-MN24</v>
          </cell>
          <cell r="F390" t="str">
            <v>Minor Collector Road</v>
          </cell>
        </row>
        <row r="391">
          <cell r="E391">
            <v>12.004415854026286</v>
          </cell>
        </row>
        <row r="392">
          <cell r="D392" t="str">
            <v>CB-02/9/11/5</v>
          </cell>
          <cell r="E392" t="str">
            <v>Road-MN24</v>
          </cell>
          <cell r="F392" t="str">
            <v>Minor Collector Road</v>
          </cell>
        </row>
        <row r="393">
          <cell r="E393">
            <v>54.003450366667046</v>
          </cell>
        </row>
        <row r="394">
          <cell r="D394" t="str">
            <v>CB-02/9/11/6</v>
          </cell>
          <cell r="E394" t="str">
            <v>Road-MN24</v>
          </cell>
          <cell r="F394" t="str">
            <v>Minor Collector Road</v>
          </cell>
        </row>
        <row r="395">
          <cell r="E395">
            <v>74.998071106370503</v>
          </cell>
        </row>
        <row r="396">
          <cell r="D396" t="str">
            <v>CB-02/9/11/7</v>
          </cell>
          <cell r="E396" t="str">
            <v>Road-MN24</v>
          </cell>
          <cell r="F396" t="str">
            <v>Minor Collector Road</v>
          </cell>
        </row>
        <row r="397">
          <cell r="E397">
            <v>104.90402034735706</v>
          </cell>
        </row>
        <row r="399">
          <cell r="D399" t="str">
            <v>MH-02/10</v>
          </cell>
          <cell r="E399" t="str">
            <v>Road-MN23</v>
          </cell>
          <cell r="F399" t="str">
            <v>Minor Collector Road</v>
          </cell>
        </row>
        <row r="400">
          <cell r="E400">
            <v>0</v>
          </cell>
        </row>
        <row r="401">
          <cell r="D401" t="str">
            <v>CB-02/10/1</v>
          </cell>
          <cell r="E401" t="str">
            <v>Road-MN23</v>
          </cell>
          <cell r="F401" t="str">
            <v>Minor Collector Road</v>
          </cell>
        </row>
        <row r="402">
          <cell r="E402">
            <v>2.9248076860323327</v>
          </cell>
        </row>
        <row r="403">
          <cell r="D403" t="str">
            <v>CB-02/10/2</v>
          </cell>
          <cell r="E403" t="str">
            <v>Road-MN23</v>
          </cell>
          <cell r="F403" t="str">
            <v>Minor Collector Road</v>
          </cell>
        </row>
        <row r="404">
          <cell r="E404">
            <v>45.933802094177963</v>
          </cell>
        </row>
        <row r="406">
          <cell r="D406" t="str">
            <v>MH-02/11</v>
          </cell>
          <cell r="E406" t="str">
            <v>Road-MN23</v>
          </cell>
          <cell r="F406" t="str">
            <v>Minor Collector Road</v>
          </cell>
        </row>
        <row r="407">
          <cell r="E407">
            <v>0</v>
          </cell>
        </row>
        <row r="408">
          <cell r="D408" t="str">
            <v>CB-02/11/1</v>
          </cell>
          <cell r="E408" t="str">
            <v>Road-MN23</v>
          </cell>
          <cell r="F408" t="str">
            <v>Minor Collector Road</v>
          </cell>
        </row>
        <row r="409">
          <cell r="E409">
            <v>4.9900400798961018</v>
          </cell>
        </row>
        <row r="411">
          <cell r="D411" t="str">
            <v>MH-02/12</v>
          </cell>
          <cell r="E411" t="str">
            <v>Road-MN23</v>
          </cell>
          <cell r="F411" t="str">
            <v>Minor Collector Road</v>
          </cell>
        </row>
        <row r="412">
          <cell r="E412">
            <v>0</v>
          </cell>
        </row>
        <row r="413">
          <cell r="D413" t="str">
            <v>CB-02/12/1</v>
          </cell>
          <cell r="E413" t="str">
            <v>Road-MN23</v>
          </cell>
          <cell r="F413" t="str">
            <v>Minor Collector Road</v>
          </cell>
        </row>
        <row r="414">
          <cell r="E414">
            <v>4.8249870466831144</v>
          </cell>
        </row>
        <row r="416">
          <cell r="D416" t="str">
            <v>MH-02/13</v>
          </cell>
          <cell r="E416" t="str">
            <v>Road-MN23</v>
          </cell>
          <cell r="F416" t="str">
            <v>Minor Collector Road</v>
          </cell>
        </row>
        <row r="417">
          <cell r="E417">
            <v>0</v>
          </cell>
        </row>
        <row r="418">
          <cell r="D418" t="str">
            <v>CB-02/13/1</v>
          </cell>
          <cell r="E418" t="str">
            <v>Road-MN23</v>
          </cell>
          <cell r="F418" t="str">
            <v>Minor Collector Road</v>
          </cell>
        </row>
        <row r="419">
          <cell r="E419">
            <v>4.9957682092052984</v>
          </cell>
        </row>
        <row r="421">
          <cell r="D421" t="str">
            <v>MH-02/14</v>
          </cell>
          <cell r="E421" t="str">
            <v>Road-MJ02</v>
          </cell>
          <cell r="F421" t="str">
            <v>Major Collector Road</v>
          </cell>
        </row>
        <row r="422">
          <cell r="E422">
            <v>0</v>
          </cell>
        </row>
        <row r="423">
          <cell r="D423" t="str">
            <v>CB-02/14/30</v>
          </cell>
          <cell r="E423" t="str">
            <v>Road-MJ03</v>
          </cell>
          <cell r="F423" t="str">
            <v>Major Collector Road</v>
          </cell>
        </row>
        <row r="424">
          <cell r="E424">
            <v>10.00463972369287</v>
          </cell>
        </row>
        <row r="425">
          <cell r="D425" t="str">
            <v>CB-02/14/31</v>
          </cell>
          <cell r="E425" t="str">
            <v>Road-MJ03</v>
          </cell>
          <cell r="F425" t="str">
            <v>Major Collector Road</v>
          </cell>
        </row>
        <row r="426">
          <cell r="E426">
            <v>41.000904014823767</v>
          </cell>
        </row>
        <row r="427">
          <cell r="D427" t="str">
            <v>CB-02/14/32</v>
          </cell>
          <cell r="E427" t="str">
            <v>Road-MJ03</v>
          </cell>
          <cell r="F427" t="str">
            <v>Major Collector Road</v>
          </cell>
        </row>
        <row r="428">
          <cell r="E428">
            <v>71.000697347319942</v>
          </cell>
        </row>
        <row r="429">
          <cell r="D429" t="str">
            <v>CB-02/14/33</v>
          </cell>
          <cell r="E429" t="str">
            <v>Road-MJ03</v>
          </cell>
          <cell r="F429" t="str">
            <v>Major Collector Road</v>
          </cell>
        </row>
        <row r="430">
          <cell r="E430">
            <v>101.00178066121067</v>
          </cell>
        </row>
        <row r="431">
          <cell r="D431" t="str">
            <v>CB-02/14/34</v>
          </cell>
          <cell r="E431" t="str">
            <v>Road-MJ03</v>
          </cell>
          <cell r="F431" t="str">
            <v>Major Collector Road</v>
          </cell>
        </row>
        <row r="432">
          <cell r="E432">
            <v>118.00014822983923</v>
          </cell>
        </row>
        <row r="433">
          <cell r="D433" t="str">
            <v>CB-02/14/35</v>
          </cell>
          <cell r="E433" t="str">
            <v>Road-MJ03</v>
          </cell>
          <cell r="F433" t="str">
            <v>Major Collector Road</v>
          </cell>
        </row>
        <row r="434">
          <cell r="E434">
            <v>133.01487766461895</v>
          </cell>
        </row>
        <row r="435">
          <cell r="D435" t="str">
            <v>CB-02/14/36</v>
          </cell>
          <cell r="E435" t="str">
            <v>Road-MJ03</v>
          </cell>
          <cell r="F435" t="str">
            <v>Major Collector Road</v>
          </cell>
        </row>
        <row r="436">
          <cell r="E436">
            <v>182.00996721460095</v>
          </cell>
        </row>
        <row r="437">
          <cell r="D437" t="str">
            <v>CB-02/14/37</v>
          </cell>
          <cell r="E437" t="str">
            <v>Road-MJ03</v>
          </cell>
          <cell r="F437" t="str">
            <v>Major Collector Road</v>
          </cell>
        </row>
        <row r="438">
          <cell r="E438">
            <v>200.01324747112966</v>
          </cell>
        </row>
        <row r="440">
          <cell r="D440" t="str">
            <v>CB-02/14/30</v>
          </cell>
          <cell r="E440" t="str">
            <v>Road-MJ03</v>
          </cell>
          <cell r="F440" t="str">
            <v>Major Collector Road</v>
          </cell>
        </row>
        <row r="441">
          <cell r="E441">
            <v>0</v>
          </cell>
        </row>
        <row r="442">
          <cell r="D442" t="str">
            <v>CB-02/14/30A</v>
          </cell>
          <cell r="E442" t="str">
            <v>Road-MJ03</v>
          </cell>
          <cell r="F442" t="str">
            <v>Major Collector Road</v>
          </cell>
        </row>
        <row r="443">
          <cell r="E443">
            <v>18.002138761888386</v>
          </cell>
        </row>
        <row r="445">
          <cell r="D445" t="str">
            <v>CB-02/14/31</v>
          </cell>
          <cell r="E445" t="str">
            <v>Road-MJ03</v>
          </cell>
          <cell r="F445" t="str">
            <v>Major Collector Road</v>
          </cell>
        </row>
        <row r="446">
          <cell r="E446">
            <v>0</v>
          </cell>
        </row>
        <row r="447">
          <cell r="D447" t="str">
            <v>CB-02/14/31A</v>
          </cell>
          <cell r="E447" t="str">
            <v>Road-MJ03</v>
          </cell>
          <cell r="F447" t="str">
            <v>Major Collector Road</v>
          </cell>
        </row>
        <row r="448">
          <cell r="E448">
            <v>16.006939120517476</v>
          </cell>
        </row>
        <row r="450">
          <cell r="D450" t="str">
            <v>CB-02/14/32</v>
          </cell>
          <cell r="E450" t="str">
            <v>Road-MJ03</v>
          </cell>
          <cell r="F450" t="str">
            <v>Major Collector Road</v>
          </cell>
        </row>
        <row r="451">
          <cell r="E451">
            <v>0</v>
          </cell>
        </row>
        <row r="452">
          <cell r="D452" t="str">
            <v>CB-02/14/32A</v>
          </cell>
          <cell r="E452" t="str">
            <v>Road-MJ03</v>
          </cell>
          <cell r="F452" t="str">
            <v>Major Collector Road</v>
          </cell>
        </row>
        <row r="453">
          <cell r="E453">
            <v>15.496931954080615</v>
          </cell>
        </row>
        <row r="455">
          <cell r="D455" t="str">
            <v>CB-02/14/33</v>
          </cell>
          <cell r="E455" t="str">
            <v>Road-MJ03</v>
          </cell>
          <cell r="F455" t="str">
            <v>Major Collector Road</v>
          </cell>
        </row>
        <row r="456">
          <cell r="E456">
            <v>0</v>
          </cell>
        </row>
        <row r="457">
          <cell r="D457" t="str">
            <v>CB-02/14/33A</v>
          </cell>
          <cell r="E457" t="str">
            <v>Road-MJ03</v>
          </cell>
          <cell r="F457" t="str">
            <v>Major Collector Road</v>
          </cell>
        </row>
        <row r="458">
          <cell r="E458">
            <v>15.496531869998979</v>
          </cell>
        </row>
        <row r="460">
          <cell r="D460" t="str">
            <v>CB-02/14/34</v>
          </cell>
          <cell r="E460" t="str">
            <v>Road-MJ03</v>
          </cell>
          <cell r="F460" t="str">
            <v>Major Collector Road</v>
          </cell>
        </row>
        <row r="461">
          <cell r="E461">
            <v>0</v>
          </cell>
        </row>
        <row r="462">
          <cell r="D462" t="str">
            <v>CB-02/14/34/1</v>
          </cell>
          <cell r="E462" t="str">
            <v>Road-MN07</v>
          </cell>
          <cell r="F462" t="str">
            <v>Minor Collector Road</v>
          </cell>
        </row>
        <row r="463">
          <cell r="E463">
            <v>9.9942083228737282</v>
          </cell>
        </row>
        <row r="464">
          <cell r="D464" t="str">
            <v>CB-02/14/34/2</v>
          </cell>
          <cell r="E464" t="str">
            <v>Road-MN07</v>
          </cell>
          <cell r="F464" t="str">
            <v>Minor Collector Road</v>
          </cell>
        </row>
        <row r="465">
          <cell r="E465">
            <v>53.000414851808614</v>
          </cell>
        </row>
        <row r="466">
          <cell r="D466" t="str">
            <v>CB-02/14/34/3</v>
          </cell>
          <cell r="E466" t="str">
            <v>Road-MN07</v>
          </cell>
          <cell r="F466" t="str">
            <v>Minor Collector Road</v>
          </cell>
        </row>
        <row r="467">
          <cell r="E467">
            <v>95.000420804079425</v>
          </cell>
        </row>
        <row r="468">
          <cell r="D468" t="str">
            <v>CB-02/14/34/4</v>
          </cell>
          <cell r="E468" t="str">
            <v>Road-MN07</v>
          </cell>
          <cell r="F468" t="str">
            <v>Minor Collector Road</v>
          </cell>
        </row>
        <row r="469">
          <cell r="E469">
            <v>124.99583712039735</v>
          </cell>
        </row>
        <row r="470">
          <cell r="D470" t="str">
            <v>CB-02/14/34/5</v>
          </cell>
          <cell r="E470" t="str">
            <v>Road-MN07</v>
          </cell>
          <cell r="F470" t="str">
            <v>Minor Collector Road</v>
          </cell>
        </row>
        <row r="471">
          <cell r="E471">
            <v>149.99494310429677</v>
          </cell>
        </row>
        <row r="473">
          <cell r="D473" t="str">
            <v>CB-02/14/35</v>
          </cell>
          <cell r="E473" t="str">
            <v>Road-MJ03</v>
          </cell>
          <cell r="F473" t="str">
            <v>Major Collector Road</v>
          </cell>
        </row>
        <row r="474">
          <cell r="E474">
            <v>0</v>
          </cell>
        </row>
        <row r="475">
          <cell r="D475" t="str">
            <v>CB-02/14/35A</v>
          </cell>
          <cell r="E475" t="str">
            <v>Road-MJ03</v>
          </cell>
          <cell r="F475" t="str">
            <v>Major Collector Road</v>
          </cell>
        </row>
        <row r="476">
          <cell r="E476">
            <v>15.498132145387009</v>
          </cell>
        </row>
        <row r="478">
          <cell r="D478" t="str">
            <v>CB-02/14/36</v>
          </cell>
          <cell r="E478" t="str">
            <v>Road-MJ03</v>
          </cell>
          <cell r="F478" t="str">
            <v>Major Collector Road</v>
          </cell>
        </row>
        <row r="479">
          <cell r="E479">
            <v>0</v>
          </cell>
        </row>
        <row r="480">
          <cell r="D480" t="str">
            <v>CB-02/14/36A</v>
          </cell>
          <cell r="E480" t="str">
            <v>Road-MJ03</v>
          </cell>
          <cell r="F480" t="str">
            <v>Major Collector Road</v>
          </cell>
        </row>
        <row r="481">
          <cell r="E481">
            <v>15.506272924303525</v>
          </cell>
        </row>
        <row r="482">
          <cell r="D482" t="str">
            <v>CB-02/14/36B</v>
          </cell>
          <cell r="E482" t="str">
            <v>Road-MJ03</v>
          </cell>
          <cell r="F482" t="str">
            <v>Major Collector Road</v>
          </cell>
        </row>
        <row r="483">
          <cell r="E483">
            <v>27.825757491351339</v>
          </cell>
        </row>
        <row r="484">
          <cell r="D484" t="str">
            <v>CB-02/14/36C</v>
          </cell>
          <cell r="E484" t="str">
            <v>Road-MJ03</v>
          </cell>
          <cell r="F484" t="str">
            <v>Major Collector Road</v>
          </cell>
        </row>
        <row r="485">
          <cell r="E485">
            <v>39.552074048516396</v>
          </cell>
        </row>
        <row r="487">
          <cell r="D487" t="str">
            <v>MH-02/14</v>
          </cell>
          <cell r="E487" t="str">
            <v>Road-MJ02</v>
          </cell>
          <cell r="F487" t="str">
            <v>Major Collector Road</v>
          </cell>
        </row>
        <row r="488">
          <cell r="E488">
            <v>0</v>
          </cell>
        </row>
        <row r="489">
          <cell r="D489" t="str">
            <v>CB-02/14/1</v>
          </cell>
          <cell r="E489" t="str">
            <v>Road-MN08</v>
          </cell>
          <cell r="F489" t="str">
            <v>Minor Collector Road</v>
          </cell>
        </row>
        <row r="490">
          <cell r="E490">
            <v>25.004869445481397</v>
          </cell>
        </row>
        <row r="491">
          <cell r="D491" t="str">
            <v>CB-02/14/2</v>
          </cell>
          <cell r="E491" t="str">
            <v>Road-MN08</v>
          </cell>
          <cell r="F491" t="str">
            <v>Minor Collector Road</v>
          </cell>
        </row>
        <row r="492">
          <cell r="E492">
            <v>49.994565322046647</v>
          </cell>
        </row>
        <row r="493">
          <cell r="D493" t="str">
            <v>CB-02/14/3</v>
          </cell>
          <cell r="E493" t="str">
            <v>Road-MN08</v>
          </cell>
          <cell r="F493" t="str">
            <v>Minor Collector Road</v>
          </cell>
        </row>
        <row r="494">
          <cell r="E494">
            <v>79.996606919335619</v>
          </cell>
        </row>
        <row r="495">
          <cell r="D495" t="str">
            <v>CB-02/14/4</v>
          </cell>
          <cell r="E495" t="str">
            <v>Road-MN08</v>
          </cell>
          <cell r="F495" t="str">
            <v>Minor Collector Road</v>
          </cell>
        </row>
        <row r="496">
          <cell r="E496">
            <v>125.00030565623618</v>
          </cell>
        </row>
        <row r="497">
          <cell r="D497" t="str">
            <v>CB-02/14/5</v>
          </cell>
          <cell r="E497" t="str">
            <v>Road-MN08</v>
          </cell>
          <cell r="F497" t="str">
            <v>Minor Collector Road</v>
          </cell>
        </row>
        <row r="498">
          <cell r="E498">
            <v>140.00597458482426</v>
          </cell>
        </row>
        <row r="499">
          <cell r="D499" t="str">
            <v>CB-02/14/6</v>
          </cell>
          <cell r="E499" t="str">
            <v>Road-MN08</v>
          </cell>
          <cell r="F499" t="str">
            <v>Minor Collector Road</v>
          </cell>
        </row>
        <row r="500">
          <cell r="E500">
            <v>160.00234675604904</v>
          </cell>
        </row>
        <row r="501">
          <cell r="D501" t="str">
            <v>CB-02/14/7</v>
          </cell>
          <cell r="E501" t="str">
            <v>Road-MN08</v>
          </cell>
          <cell r="F501" t="str">
            <v>Minor Collector Road</v>
          </cell>
        </row>
        <row r="502">
          <cell r="E502">
            <v>174.00910226904412</v>
          </cell>
        </row>
        <row r="503">
          <cell r="D503" t="str">
            <v>CB-02/14/8</v>
          </cell>
          <cell r="E503" t="str">
            <v>Road-MN08</v>
          </cell>
          <cell r="F503" t="str">
            <v>Minor Collector Road</v>
          </cell>
        </row>
        <row r="504">
          <cell r="E504">
            <v>208.0036018240865</v>
          </cell>
        </row>
        <row r="505">
          <cell r="D505" t="str">
            <v>CB-02/14/9</v>
          </cell>
          <cell r="E505" t="str">
            <v>Road-MN08</v>
          </cell>
          <cell r="F505" t="str">
            <v>Minor Collector Road</v>
          </cell>
        </row>
        <row r="506">
          <cell r="E506">
            <v>224.00581417115794</v>
          </cell>
        </row>
        <row r="507">
          <cell r="D507" t="str">
            <v>CB-02/14/10</v>
          </cell>
          <cell r="E507" t="str">
            <v>Road-MN09</v>
          </cell>
          <cell r="F507" t="str">
            <v>Minor Collector Road</v>
          </cell>
        </row>
        <row r="508">
          <cell r="E508">
            <v>252.0060088133236</v>
          </cell>
        </row>
        <row r="509">
          <cell r="D509" t="str">
            <v>CB-02/14/11</v>
          </cell>
          <cell r="E509" t="str">
            <v>Road-MN09</v>
          </cell>
          <cell r="F509" t="str">
            <v>Minor Collector Road</v>
          </cell>
        </row>
        <row r="510">
          <cell r="E510">
            <v>274.99839885873484</v>
          </cell>
        </row>
        <row r="511">
          <cell r="D511" t="str">
            <v>CB-02/14/11A</v>
          </cell>
          <cell r="E511" t="str">
            <v>Road-MN09</v>
          </cell>
          <cell r="F511" t="str">
            <v>Minor Collector Road</v>
          </cell>
        </row>
        <row r="512">
          <cell r="E512">
            <v>295.00148362080768</v>
          </cell>
        </row>
        <row r="513">
          <cell r="D513" t="str">
            <v>CB-02/14/12</v>
          </cell>
          <cell r="E513" t="str">
            <v>Road-MN09</v>
          </cell>
          <cell r="F513" t="str">
            <v>Minor Collector Road</v>
          </cell>
        </row>
        <row r="514">
          <cell r="E514">
            <v>310.0061495618329</v>
          </cell>
        </row>
        <row r="515">
          <cell r="D515" t="str">
            <v>CB-02/14/13</v>
          </cell>
          <cell r="E515" t="str">
            <v>Road-MN09</v>
          </cell>
          <cell r="F515" t="str">
            <v>Minor Collector Road</v>
          </cell>
        </row>
        <row r="516">
          <cell r="E516">
            <v>328.00565233267304</v>
          </cell>
        </row>
        <row r="517">
          <cell r="D517" t="str">
            <v>CB-02/14/14</v>
          </cell>
          <cell r="E517" t="str">
            <v>Road-MN09</v>
          </cell>
          <cell r="F517" t="str">
            <v>Minor Collector Road</v>
          </cell>
        </row>
        <row r="518">
          <cell r="E518">
            <v>359.98781298515837</v>
          </cell>
        </row>
        <row r="519">
          <cell r="D519" t="str">
            <v>CB-02/14/15</v>
          </cell>
          <cell r="E519" t="str">
            <v>Road-MN09</v>
          </cell>
          <cell r="F519" t="str">
            <v>Minor Collector Road</v>
          </cell>
        </row>
        <row r="520">
          <cell r="E520">
            <v>389.99150609115509</v>
          </cell>
        </row>
        <row r="521">
          <cell r="D521" t="str">
            <v>CB-02/14/16</v>
          </cell>
          <cell r="E521" t="str">
            <v>Road-MN09</v>
          </cell>
          <cell r="F521" t="str">
            <v>Minor Collector Road</v>
          </cell>
        </row>
        <row r="522">
          <cell r="E522">
            <v>406.99020015870775</v>
          </cell>
        </row>
        <row r="523">
          <cell r="D523" t="str">
            <v>CB-02/14/17</v>
          </cell>
          <cell r="E523" t="str">
            <v>Road-MN09</v>
          </cell>
          <cell r="F523" t="str">
            <v>Minor Collector Road</v>
          </cell>
        </row>
        <row r="524">
          <cell r="E524">
            <v>442.0028735785254</v>
          </cell>
        </row>
        <row r="525">
          <cell r="D525" t="str">
            <v>CB-02/14/18</v>
          </cell>
          <cell r="E525" t="str">
            <v>Road-MN09</v>
          </cell>
          <cell r="F525" t="str">
            <v>Minor Collector Road</v>
          </cell>
        </row>
        <row r="526">
          <cell r="E526">
            <v>456.99954654284704</v>
          </cell>
        </row>
        <row r="527">
          <cell r="D527" t="str">
            <v>CB-02/14/19</v>
          </cell>
          <cell r="E527" t="str">
            <v>Road-MN09</v>
          </cell>
          <cell r="F527" t="str">
            <v>Minor Collector Road</v>
          </cell>
        </row>
        <row r="528">
          <cell r="E528">
            <v>490.98432695994762</v>
          </cell>
        </row>
        <row r="529">
          <cell r="D529" t="str">
            <v>CB-02/14/20</v>
          </cell>
          <cell r="E529" t="str">
            <v>Road-MN09</v>
          </cell>
          <cell r="F529" t="str">
            <v>Minor Collector Road</v>
          </cell>
        </row>
        <row r="530">
          <cell r="E530">
            <v>520.97908983620709</v>
          </cell>
        </row>
        <row r="531">
          <cell r="D531" t="str">
            <v>CB-02/14/21</v>
          </cell>
          <cell r="E531" t="str">
            <v>Road-MN09</v>
          </cell>
          <cell r="F531" t="str">
            <v>Minor Collector Road</v>
          </cell>
        </row>
        <row r="532">
          <cell r="E532">
            <v>541.02077140235667</v>
          </cell>
        </row>
        <row r="533">
          <cell r="D533" t="str">
            <v>CB-02/14/22</v>
          </cell>
          <cell r="E533" t="str">
            <v>Road-MN09</v>
          </cell>
          <cell r="F533" t="str">
            <v>Minor Collector Road</v>
          </cell>
        </row>
        <row r="534">
          <cell r="E534">
            <v>557.0184274806943</v>
          </cell>
        </row>
        <row r="535">
          <cell r="D535" t="str">
            <v>CB-02/14/23</v>
          </cell>
          <cell r="E535" t="str">
            <v>Road-MN09</v>
          </cell>
          <cell r="F535" t="str">
            <v>Minor Collector Road</v>
          </cell>
        </row>
        <row r="536">
          <cell r="E536">
            <v>604.99902772702637</v>
          </cell>
        </row>
        <row r="537">
          <cell r="D537" t="str">
            <v>CB-02/14/24</v>
          </cell>
          <cell r="E537" t="str">
            <v>Road-MN09</v>
          </cell>
          <cell r="F537" t="str">
            <v>Minor Collector Road</v>
          </cell>
        </row>
        <row r="538">
          <cell r="E538">
            <v>660.00177765827789</v>
          </cell>
        </row>
        <row r="540">
          <cell r="D540" t="str">
            <v>MH-02/15</v>
          </cell>
          <cell r="E540" t="str">
            <v>Road-MJ02</v>
          </cell>
          <cell r="F540" t="str">
            <v>Major Collector Road</v>
          </cell>
        </row>
        <row r="541">
          <cell r="E541">
            <v>0</v>
          </cell>
        </row>
        <row r="542">
          <cell r="D542" t="str">
            <v>CB-02/15/1</v>
          </cell>
          <cell r="E542" t="str">
            <v>Road-MJ02</v>
          </cell>
          <cell r="F542" t="str">
            <v>Major Collector Road</v>
          </cell>
        </row>
        <row r="543">
          <cell r="E543">
            <v>12.733428446417856</v>
          </cell>
        </row>
        <row r="545">
          <cell r="D545" t="str">
            <v>MH-02/16</v>
          </cell>
          <cell r="E545" t="str">
            <v>Road-MJ02</v>
          </cell>
          <cell r="F545" t="str">
            <v>Major Collector Road</v>
          </cell>
        </row>
        <row r="546">
          <cell r="E546">
            <v>0</v>
          </cell>
        </row>
        <row r="547">
          <cell r="D547" t="str">
            <v>CB-02/16/1</v>
          </cell>
          <cell r="E547" t="str">
            <v>Road-MJ02</v>
          </cell>
          <cell r="F547" t="str">
            <v>Major Collector Road</v>
          </cell>
        </row>
        <row r="548">
          <cell r="E548">
            <v>11.788473183665424</v>
          </cell>
        </row>
        <row r="550">
          <cell r="D550" t="str">
            <v>MH-02/16</v>
          </cell>
          <cell r="E550" t="str">
            <v>Road-MJ02</v>
          </cell>
          <cell r="F550" t="str">
            <v>Major Collector Road</v>
          </cell>
        </row>
        <row r="551">
          <cell r="E551">
            <v>0</v>
          </cell>
        </row>
        <row r="552">
          <cell r="D552" t="str">
            <v>CB-02/16/5</v>
          </cell>
          <cell r="E552" t="str">
            <v>Road-MJ02</v>
          </cell>
          <cell r="F552" t="str">
            <v>Major Collector Road</v>
          </cell>
        </row>
        <row r="553">
          <cell r="E553">
            <v>21.980711999385054</v>
          </cell>
        </row>
        <row r="554">
          <cell r="D554" t="str">
            <v>CB-02/16/6</v>
          </cell>
          <cell r="E554" t="str">
            <v>Road-MJ02</v>
          </cell>
          <cell r="F554" t="str">
            <v>Major Collector Road</v>
          </cell>
        </row>
        <row r="555">
          <cell r="E555">
            <v>44.065389945865931</v>
          </cell>
        </row>
        <row r="556">
          <cell r="D556" t="str">
            <v>CB-02/16/7</v>
          </cell>
          <cell r="E556" t="str">
            <v>Road-MJ02</v>
          </cell>
          <cell r="F556" t="str">
            <v>Major Collector Road</v>
          </cell>
        </row>
        <row r="557">
          <cell r="E557">
            <v>66.164767765169515</v>
          </cell>
        </row>
        <row r="559">
          <cell r="D559" t="str">
            <v>MH-02/18</v>
          </cell>
          <cell r="E559" t="str">
            <v>Road-MJ02</v>
          </cell>
          <cell r="F559" t="str">
            <v>Major Collector Road</v>
          </cell>
        </row>
        <row r="560">
          <cell r="E560">
            <v>0</v>
          </cell>
        </row>
        <row r="561">
          <cell r="D561" t="str">
            <v>CB-02/18/1</v>
          </cell>
          <cell r="E561" t="str">
            <v>Road-MJ02</v>
          </cell>
          <cell r="F561" t="str">
            <v>Major Collector Road</v>
          </cell>
        </row>
        <row r="562">
          <cell r="E562">
            <v>15.004082777718336</v>
          </cell>
        </row>
        <row r="564">
          <cell r="D564" t="str">
            <v>MH-02/20</v>
          </cell>
          <cell r="E564" t="str">
            <v>Road-MJ02</v>
          </cell>
          <cell r="F564" t="str">
            <v>Major Collector Road</v>
          </cell>
        </row>
        <row r="565">
          <cell r="E565">
            <v>0</v>
          </cell>
        </row>
        <row r="566">
          <cell r="D566" t="str">
            <v>CB-02/20/1</v>
          </cell>
          <cell r="E566" t="str">
            <v>Road-MJ04</v>
          </cell>
          <cell r="F566" t="str">
            <v>Major Collector Road</v>
          </cell>
        </row>
        <row r="567">
          <cell r="E567">
            <v>15.000853309061849</v>
          </cell>
        </row>
        <row r="568">
          <cell r="D568" t="str">
            <v>CB-02/20/2</v>
          </cell>
          <cell r="E568" t="str">
            <v>Road-MJ04</v>
          </cell>
          <cell r="F568" t="str">
            <v>Major Collector Road</v>
          </cell>
        </row>
        <row r="569">
          <cell r="E569">
            <v>52.003124860954799</v>
          </cell>
        </row>
        <row r="570">
          <cell r="D570" t="str">
            <v>CB-02/20/3</v>
          </cell>
          <cell r="E570" t="str">
            <v>Road-MJ04</v>
          </cell>
          <cell r="F570" t="str">
            <v>Major Collector Road</v>
          </cell>
        </row>
        <row r="571">
          <cell r="E571">
            <v>101.00621149843087</v>
          </cell>
        </row>
        <row r="572">
          <cell r="D572" t="str">
            <v>CB-02/20/4</v>
          </cell>
          <cell r="E572" t="str">
            <v>Road-MJ04</v>
          </cell>
          <cell r="F572" t="str">
            <v>Major Collector Road</v>
          </cell>
        </row>
        <row r="573">
          <cell r="E573">
            <v>122.99752114587629</v>
          </cell>
        </row>
        <row r="574">
          <cell r="D574" t="str">
            <v>CB-02/20/5</v>
          </cell>
          <cell r="E574" t="str">
            <v>Road-MJ04</v>
          </cell>
          <cell r="F574" t="str">
            <v>Major Collector Road</v>
          </cell>
        </row>
        <row r="575">
          <cell r="E575">
            <v>179.00095318356477</v>
          </cell>
        </row>
        <row r="576">
          <cell r="D576" t="str">
            <v>CB-02/20/6</v>
          </cell>
          <cell r="E576" t="str">
            <v>Road-MJ04</v>
          </cell>
          <cell r="F576" t="str">
            <v>Major Collector Road</v>
          </cell>
        </row>
        <row r="577">
          <cell r="E577">
            <v>213.99985173764432</v>
          </cell>
        </row>
        <row r="579">
          <cell r="D579" t="str">
            <v>CB-02/20/1</v>
          </cell>
          <cell r="E579" t="str">
            <v>Road-MJ04</v>
          </cell>
          <cell r="F579" t="str">
            <v>Major Collector Road</v>
          </cell>
        </row>
        <row r="580">
          <cell r="E580">
            <v>0</v>
          </cell>
        </row>
        <row r="581">
          <cell r="D581" t="str">
            <v>CB-02/20/1A</v>
          </cell>
          <cell r="E581" t="str">
            <v>Road-MJ04</v>
          </cell>
          <cell r="F581" t="str">
            <v>Major Collector Road</v>
          </cell>
        </row>
        <row r="582">
          <cell r="E582">
            <v>19.25847865230822</v>
          </cell>
        </row>
        <row r="584">
          <cell r="D584" t="str">
            <v>CB-02/20/2</v>
          </cell>
          <cell r="E584" t="str">
            <v>Road-MJ04</v>
          </cell>
          <cell r="F584" t="str">
            <v>Major Collector Road</v>
          </cell>
        </row>
        <row r="585">
          <cell r="E585">
            <v>0</v>
          </cell>
        </row>
        <row r="586">
          <cell r="D586" t="str">
            <v>CB-02/20/2A</v>
          </cell>
          <cell r="E586" t="str">
            <v>Road-MJ04</v>
          </cell>
          <cell r="F586" t="str">
            <v>Major Collector Road</v>
          </cell>
        </row>
        <row r="587">
          <cell r="E587">
            <v>15.490932831869403</v>
          </cell>
        </row>
        <row r="589">
          <cell r="D589" t="str">
            <v>CB-02/20/3</v>
          </cell>
          <cell r="E589" t="str">
            <v>Road-MJ04</v>
          </cell>
          <cell r="F589" t="str">
            <v>Major Collector Road</v>
          </cell>
        </row>
        <row r="590">
          <cell r="E590">
            <v>0</v>
          </cell>
        </row>
        <row r="591">
          <cell r="D591" t="str">
            <v>CB-02/20/3A</v>
          </cell>
          <cell r="E591" t="str">
            <v>Road-MJ04</v>
          </cell>
          <cell r="F591" t="str">
            <v>Major Collector Road</v>
          </cell>
        </row>
        <row r="592">
          <cell r="E592">
            <v>15.500932230029736</v>
          </cell>
        </row>
        <row r="594">
          <cell r="D594" t="str">
            <v>CB-02/20/4</v>
          </cell>
          <cell r="E594" t="str">
            <v>Road-MJ04</v>
          </cell>
          <cell r="F594" t="str">
            <v>Major Collector Road</v>
          </cell>
        </row>
        <row r="595">
          <cell r="E595">
            <v>0</v>
          </cell>
        </row>
        <row r="596">
          <cell r="D596" t="str">
            <v>CB-02/20/4/1</v>
          </cell>
          <cell r="E596" t="str">
            <v>Road-MN41</v>
          </cell>
          <cell r="F596" t="str">
            <v>Block &amp; Local Road</v>
          </cell>
        </row>
        <row r="597">
          <cell r="E597">
            <v>14.727610125234559</v>
          </cell>
        </row>
        <row r="598">
          <cell r="D598" t="str">
            <v>CB-02/20/4/2</v>
          </cell>
          <cell r="E598" t="str">
            <v>Road-MN41</v>
          </cell>
          <cell r="F598" t="str">
            <v>Block &amp; Local Road</v>
          </cell>
        </row>
        <row r="599">
          <cell r="E599">
            <v>25.722918215491848</v>
          </cell>
        </row>
        <row r="600">
          <cell r="D600" t="str">
            <v>CB-02/20/4/3</v>
          </cell>
          <cell r="E600" t="str">
            <v>Road-MN41</v>
          </cell>
          <cell r="F600" t="str">
            <v>Block &amp; Local Road</v>
          </cell>
        </row>
        <row r="601">
          <cell r="E601">
            <v>40.723004881909084</v>
          </cell>
        </row>
        <row r="602">
          <cell r="D602" t="str">
            <v>CB-02/20/4/4</v>
          </cell>
          <cell r="E602" t="str">
            <v>Road-MN41</v>
          </cell>
          <cell r="F602" t="str">
            <v>Block &amp; Local Road</v>
          </cell>
        </row>
        <row r="603">
          <cell r="E603">
            <v>56.720207762436992</v>
          </cell>
        </row>
        <row r="604">
          <cell r="D604" t="str">
            <v>CB-02/20/4/5</v>
          </cell>
          <cell r="E604" t="str">
            <v>Road-MN41</v>
          </cell>
          <cell r="F604" t="str">
            <v>Block &amp; Local Road</v>
          </cell>
        </row>
        <row r="605">
          <cell r="E605">
            <v>89.724093897166298</v>
          </cell>
        </row>
        <row r="606">
          <cell r="D606" t="str">
            <v>CB-02/20/4/6</v>
          </cell>
          <cell r="E606" t="str">
            <v>Road-MN41</v>
          </cell>
          <cell r="F606" t="str">
            <v>Block &amp; Local Road</v>
          </cell>
        </row>
        <row r="607">
          <cell r="E607">
            <v>126.72052886058114</v>
          </cell>
        </row>
        <row r="608">
          <cell r="D608" t="str">
            <v>CB-02/20/4/6A</v>
          </cell>
          <cell r="E608" t="str">
            <v>Road-MN41</v>
          </cell>
          <cell r="F608" t="str">
            <v>Block &amp; Local Road</v>
          </cell>
        </row>
        <row r="609">
          <cell r="E609">
            <v>146.71822872830069</v>
          </cell>
        </row>
        <row r="610">
          <cell r="D610" t="str">
            <v>CB-02/20/4/7</v>
          </cell>
          <cell r="E610" t="str">
            <v>Road-MN41</v>
          </cell>
          <cell r="F610" t="str">
            <v>Block &amp; Local Road</v>
          </cell>
        </row>
        <row r="611">
          <cell r="E611">
            <v>191.72613247860684</v>
          </cell>
        </row>
        <row r="613">
          <cell r="D613" t="str">
            <v>CB-02/20/5</v>
          </cell>
          <cell r="E613" t="str">
            <v>Road-MJ04</v>
          </cell>
          <cell r="F613" t="str">
            <v>Major Collector Road</v>
          </cell>
        </row>
        <row r="614">
          <cell r="E614">
            <v>0</v>
          </cell>
        </row>
        <row r="615">
          <cell r="D615" t="str">
            <v>CB-02/20/5A</v>
          </cell>
          <cell r="E615" t="str">
            <v>Road-MJ04</v>
          </cell>
          <cell r="F615" t="str">
            <v>Major Collector Road</v>
          </cell>
        </row>
        <row r="616">
          <cell r="E616">
            <v>15.490932831811199</v>
          </cell>
        </row>
        <row r="618">
          <cell r="D618" t="str">
            <v>CB-02/20/6</v>
          </cell>
          <cell r="E618" t="str">
            <v>Road-MJ04</v>
          </cell>
          <cell r="F618" t="str">
            <v>Major Collector Road</v>
          </cell>
        </row>
        <row r="619">
          <cell r="E619">
            <v>0</v>
          </cell>
        </row>
        <row r="620">
          <cell r="D620" t="str">
            <v>CB-02/20/6A</v>
          </cell>
          <cell r="E620" t="str">
            <v>Road-MJ04</v>
          </cell>
          <cell r="F620" t="str">
            <v>Major Collector Road</v>
          </cell>
        </row>
        <row r="621">
          <cell r="E621">
            <v>15.636128037330778</v>
          </cell>
        </row>
        <row r="623">
          <cell r="D623" t="str">
            <v>MH-02/21</v>
          </cell>
          <cell r="E623" t="str">
            <v>Road-MJ02</v>
          </cell>
          <cell r="F623" t="str">
            <v>Major Collector Road</v>
          </cell>
        </row>
        <row r="624">
          <cell r="E624">
            <v>0</v>
          </cell>
        </row>
        <row r="625">
          <cell r="D625" t="str">
            <v>CB-02/21/1</v>
          </cell>
          <cell r="E625" t="str">
            <v>Road-MJ02</v>
          </cell>
          <cell r="F625" t="str">
            <v>Major Collector Road</v>
          </cell>
        </row>
        <row r="626">
          <cell r="E626">
            <v>5.8175080573978359</v>
          </cell>
        </row>
        <row r="628">
          <cell r="D628" t="str">
            <v>MH-02/21</v>
          </cell>
          <cell r="E628" t="str">
            <v>Road-MJ02</v>
          </cell>
          <cell r="F628" t="str">
            <v>Major Collector Road</v>
          </cell>
        </row>
        <row r="629">
          <cell r="E629">
            <v>0</v>
          </cell>
        </row>
        <row r="630">
          <cell r="D630" t="str">
            <v>CB-02/21/1/1</v>
          </cell>
          <cell r="E630" t="str">
            <v>Road-MJ02</v>
          </cell>
          <cell r="F630" t="str">
            <v>Major Collector Road</v>
          </cell>
        </row>
        <row r="631">
          <cell r="E631">
            <v>41.004996037094259</v>
          </cell>
        </row>
        <row r="633">
          <cell r="D633" t="str">
            <v>MH-02/21</v>
          </cell>
          <cell r="E633" t="str">
            <v>Road-MJ02</v>
          </cell>
          <cell r="F633" t="str">
            <v>Major Collector Road</v>
          </cell>
        </row>
        <row r="634">
          <cell r="E634">
            <v>0</v>
          </cell>
        </row>
        <row r="635">
          <cell r="D635" t="str">
            <v>CB-02/21/2</v>
          </cell>
          <cell r="E635" t="str">
            <v>Road-MJ02</v>
          </cell>
          <cell r="F635" t="str">
            <v>Major Collector Road</v>
          </cell>
        </row>
        <row r="636">
          <cell r="E636">
            <v>14.553418842297908</v>
          </cell>
        </row>
        <row r="637">
          <cell r="D637" t="str">
            <v>CB-02/21/3</v>
          </cell>
          <cell r="E637" t="str">
            <v>Road-MJ02</v>
          </cell>
          <cell r="F637" t="str">
            <v>Major Collector Road</v>
          </cell>
        </row>
        <row r="638">
          <cell r="E638">
            <v>54.548921902093404</v>
          </cell>
        </row>
        <row r="639">
          <cell r="D639" t="str">
            <v>CB-02/21/4</v>
          </cell>
          <cell r="E639" t="str">
            <v>Road-MJ02</v>
          </cell>
          <cell r="F639" t="str">
            <v>Major Collector Road</v>
          </cell>
        </row>
        <row r="640">
          <cell r="E640">
            <v>96.524398099425923</v>
          </cell>
        </row>
        <row r="642">
          <cell r="D642" t="str">
            <v>MH-02/22</v>
          </cell>
          <cell r="E642" t="str">
            <v>Road-MJ02</v>
          </cell>
          <cell r="F642" t="str">
            <v>Major Collector Road</v>
          </cell>
        </row>
        <row r="643">
          <cell r="E643">
            <v>0</v>
          </cell>
        </row>
        <row r="644">
          <cell r="D644" t="str">
            <v>CB-02/22/1</v>
          </cell>
          <cell r="E644" t="str">
            <v>Road-MJ02</v>
          </cell>
          <cell r="F644" t="str">
            <v>Major Collector Road</v>
          </cell>
        </row>
        <row r="645">
          <cell r="E645">
            <v>8.3731594992519689</v>
          </cell>
        </row>
        <row r="647">
          <cell r="D647" t="str">
            <v>MH-02/23</v>
          </cell>
          <cell r="E647" t="str">
            <v>Road-MJ02</v>
          </cell>
          <cell r="F647" t="str">
            <v>Major Collector Road</v>
          </cell>
        </row>
        <row r="648">
          <cell r="E648">
            <v>0</v>
          </cell>
        </row>
        <row r="649">
          <cell r="D649" t="str">
            <v>CB-02/23/1</v>
          </cell>
          <cell r="E649" t="str">
            <v>Road-MJ02</v>
          </cell>
          <cell r="F649" t="str">
            <v>Major Collector Road</v>
          </cell>
        </row>
        <row r="650">
          <cell r="E650">
            <v>15.614249901654718</v>
          </cell>
        </row>
        <row r="651">
          <cell r="D651" t="str">
            <v>CB-02/23/2</v>
          </cell>
          <cell r="E651" t="str">
            <v>Road-MJ02</v>
          </cell>
          <cell r="F651" t="str">
            <v>Major Collector Road</v>
          </cell>
        </row>
        <row r="652">
          <cell r="E652">
            <v>31.472134375901845</v>
          </cell>
        </row>
        <row r="653">
          <cell r="D653" t="str">
            <v>CB-02/23/3</v>
          </cell>
          <cell r="E653" t="str">
            <v>Road-MJ02</v>
          </cell>
          <cell r="F653" t="str">
            <v>Major Collector Road</v>
          </cell>
        </row>
        <row r="654">
          <cell r="E654">
            <v>50.558684614240406</v>
          </cell>
        </row>
        <row r="655">
          <cell r="D655" t="str">
            <v>CB-02/23/4</v>
          </cell>
          <cell r="E655" t="str">
            <v>Road-MJ02</v>
          </cell>
          <cell r="F655" t="str">
            <v>Major Collector Road</v>
          </cell>
        </row>
        <row r="656">
          <cell r="E656">
            <v>79.704065037231572</v>
          </cell>
        </row>
        <row r="658">
          <cell r="D658" t="str">
            <v>MH-02/23</v>
          </cell>
          <cell r="E658" t="str">
            <v>Road-MJ02</v>
          </cell>
          <cell r="F658" t="str">
            <v>Major Collector Road</v>
          </cell>
        </row>
        <row r="659">
          <cell r="E659">
            <v>0</v>
          </cell>
        </row>
        <row r="660">
          <cell r="D660" t="str">
            <v>CB-02/23/5</v>
          </cell>
          <cell r="E660" t="str">
            <v>Road-MJ02</v>
          </cell>
          <cell r="F660" t="str">
            <v>Major Collector Road</v>
          </cell>
        </row>
        <row r="661">
          <cell r="E661">
            <v>3.3094973938625976</v>
          </cell>
        </row>
        <row r="662">
          <cell r="D662" t="str">
            <v>CB-02/23/6</v>
          </cell>
          <cell r="E662" t="str">
            <v>Road-MJ02</v>
          </cell>
          <cell r="F662" t="str">
            <v>Major Collector Road</v>
          </cell>
        </row>
        <row r="663">
          <cell r="E663">
            <v>21.624714373179053</v>
          </cell>
        </row>
        <row r="665">
          <cell r="D665" t="str">
            <v>MH-02/24</v>
          </cell>
          <cell r="E665" t="str">
            <v>Road-MJ02</v>
          </cell>
          <cell r="F665" t="str">
            <v>Major Collector Road</v>
          </cell>
        </row>
        <row r="666">
          <cell r="E666">
            <v>0</v>
          </cell>
        </row>
        <row r="667">
          <cell r="D667" t="str">
            <v>CB-02/24/1</v>
          </cell>
          <cell r="E667" t="str">
            <v>Road-MJ02</v>
          </cell>
          <cell r="F667" t="str">
            <v>Major Collector Road</v>
          </cell>
        </row>
        <row r="668">
          <cell r="E668">
            <v>9.9974609276643012</v>
          </cell>
        </row>
        <row r="669">
          <cell r="D669" t="str">
            <v>CB-02/24/2</v>
          </cell>
          <cell r="E669" t="str">
            <v>Road-MJ02</v>
          </cell>
          <cell r="F669" t="str">
            <v>Major Collector Road</v>
          </cell>
        </row>
        <row r="670">
          <cell r="E670">
            <v>25.000074033383093</v>
          </cell>
        </row>
        <row r="672">
          <cell r="D672" t="str">
            <v>MH-02/25</v>
          </cell>
          <cell r="E672" t="str">
            <v>Road-MJ02</v>
          </cell>
          <cell r="F672" t="str">
            <v>Major Collector Road</v>
          </cell>
        </row>
        <row r="673">
          <cell r="E673">
            <v>0</v>
          </cell>
        </row>
        <row r="674">
          <cell r="D674" t="str">
            <v>CB-02/25/21</v>
          </cell>
          <cell r="E674" t="str">
            <v>Road-MJ01</v>
          </cell>
          <cell r="F674" t="str">
            <v>Major Collector Road</v>
          </cell>
        </row>
        <row r="675">
          <cell r="E675">
            <v>18.575954888248432</v>
          </cell>
        </row>
        <row r="676">
          <cell r="D676" t="str">
            <v>CB-02/25/22</v>
          </cell>
          <cell r="E676" t="str">
            <v>Road-MJ01</v>
          </cell>
          <cell r="F676" t="str">
            <v>Major Collector Road</v>
          </cell>
        </row>
        <row r="677">
          <cell r="E677">
            <v>59.337262521613034</v>
          </cell>
        </row>
        <row r="678">
          <cell r="D678" t="str">
            <v>CB-02/25/23</v>
          </cell>
          <cell r="E678" t="str">
            <v>Road-MJ01</v>
          </cell>
          <cell r="F678" t="str">
            <v>Major Collector Road</v>
          </cell>
        </row>
        <row r="679">
          <cell r="E679">
            <v>79.049953763647693</v>
          </cell>
        </row>
        <row r="681">
          <cell r="D681" t="str">
            <v>MH-02/25</v>
          </cell>
          <cell r="E681" t="str">
            <v>Road-MJ02</v>
          </cell>
          <cell r="F681" t="str">
            <v>Major Collector Road</v>
          </cell>
        </row>
        <row r="682">
          <cell r="E682">
            <v>0</v>
          </cell>
        </row>
        <row r="683">
          <cell r="D683" t="str">
            <v>CB-02/25/1</v>
          </cell>
          <cell r="E683" t="str">
            <v>Road-MN24</v>
          </cell>
          <cell r="F683" t="str">
            <v>Minor Collector Road</v>
          </cell>
        </row>
        <row r="684">
          <cell r="E684">
            <v>19.992088435133066</v>
          </cell>
        </row>
        <row r="685">
          <cell r="D685" t="str">
            <v>CB-02/25/1A</v>
          </cell>
          <cell r="E685" t="str">
            <v>Road-MN24</v>
          </cell>
          <cell r="F685" t="str">
            <v>Minor Collector Road</v>
          </cell>
        </row>
        <row r="686">
          <cell r="E686">
            <v>60.00233212337487</v>
          </cell>
        </row>
        <row r="687">
          <cell r="D687" t="str">
            <v>CB-02/25/1B</v>
          </cell>
          <cell r="E687" t="str">
            <v>Road-MN24</v>
          </cell>
          <cell r="F687" t="str">
            <v>Minor Collector Road</v>
          </cell>
        </row>
        <row r="688">
          <cell r="E688">
            <v>99.996112889831593</v>
          </cell>
        </row>
        <row r="690">
          <cell r="D690" t="str">
            <v>MH-02/26</v>
          </cell>
          <cell r="E690" t="str">
            <v>Road-MJ01</v>
          </cell>
          <cell r="F690" t="str">
            <v>Major Collector Road</v>
          </cell>
        </row>
        <row r="691">
          <cell r="E691">
            <v>0</v>
          </cell>
        </row>
        <row r="692">
          <cell r="D692" t="str">
            <v>CB-02/26/1</v>
          </cell>
          <cell r="E692" t="str">
            <v>Road-MJ01</v>
          </cell>
          <cell r="F692" t="str">
            <v>Major Collector Road</v>
          </cell>
        </row>
        <row r="693">
          <cell r="E693">
            <v>16.006111332773262</v>
          </cell>
        </row>
        <row r="694">
          <cell r="D694" t="str">
            <v>CB-02/26/2</v>
          </cell>
          <cell r="E694" t="str">
            <v>Road-MJ01</v>
          </cell>
          <cell r="F694" t="str">
            <v>Major Collector Road</v>
          </cell>
        </row>
        <row r="695">
          <cell r="E695">
            <v>40.024881076529446</v>
          </cell>
        </row>
        <row r="697">
          <cell r="D697" t="str">
            <v>MH-02/26</v>
          </cell>
          <cell r="E697" t="str">
            <v>Road-MJ01</v>
          </cell>
          <cell r="F697" t="str">
            <v>Major Collector Road</v>
          </cell>
        </row>
        <row r="698">
          <cell r="E698">
            <v>0</v>
          </cell>
        </row>
        <row r="699">
          <cell r="D699" t="str">
            <v>CB-02/25/2</v>
          </cell>
          <cell r="E699" t="str">
            <v>Road-MN10</v>
          </cell>
          <cell r="F699" t="str">
            <v>Minor Collector Road</v>
          </cell>
        </row>
        <row r="700">
          <cell r="E700">
            <v>25.797994108176656</v>
          </cell>
        </row>
        <row r="701">
          <cell r="D701" t="str">
            <v>CB-02/25/3</v>
          </cell>
          <cell r="E701" t="str">
            <v>Road-MN10</v>
          </cell>
          <cell r="F701" t="str">
            <v>Minor Collector Road</v>
          </cell>
        </row>
        <row r="702">
          <cell r="E702">
            <v>52.800818034549714</v>
          </cell>
        </row>
        <row r="703">
          <cell r="D703" t="str">
            <v>CB-02/25/4</v>
          </cell>
          <cell r="E703" t="str">
            <v>Road-MN10</v>
          </cell>
          <cell r="F703" t="str">
            <v>Minor Collector Road</v>
          </cell>
        </row>
        <row r="704">
          <cell r="E704">
            <v>87.802910829171083</v>
          </cell>
        </row>
        <row r="705">
          <cell r="D705" t="str">
            <v>CB-02/25/5</v>
          </cell>
          <cell r="E705" t="str">
            <v>Road-MN10</v>
          </cell>
          <cell r="F705" t="str">
            <v>Minor Collector Road</v>
          </cell>
        </row>
        <row r="706">
          <cell r="E706">
            <v>129.80300725763149</v>
          </cell>
        </row>
        <row r="707">
          <cell r="D707" t="str">
            <v>CB-02/25/6</v>
          </cell>
          <cell r="E707" t="str">
            <v>Road-MN10</v>
          </cell>
          <cell r="F707" t="str">
            <v>Minor Collector Road</v>
          </cell>
        </row>
        <row r="708">
          <cell r="E708">
            <v>173.8031447574175</v>
          </cell>
        </row>
        <row r="709">
          <cell r="D709" t="str">
            <v>CB-02/25/7</v>
          </cell>
          <cell r="E709" t="str">
            <v>Road-MN10</v>
          </cell>
          <cell r="F709" t="str">
            <v>Minor Collector Road</v>
          </cell>
        </row>
        <row r="710">
          <cell r="E710">
            <v>199.79721523511455</v>
          </cell>
        </row>
        <row r="711">
          <cell r="D711" t="str">
            <v>CB-02/25/8</v>
          </cell>
          <cell r="E711" t="str">
            <v>Road-MN10</v>
          </cell>
          <cell r="F711" t="str">
            <v>Minor Collector Road</v>
          </cell>
        </row>
        <row r="712">
          <cell r="E712">
            <v>234.79730237788189</v>
          </cell>
        </row>
        <row r="714">
          <cell r="D714" t="str">
            <v>CB-02/25/6</v>
          </cell>
          <cell r="E714" t="str">
            <v>Road-MN10</v>
          </cell>
          <cell r="F714" t="str">
            <v>Minor Collector Road</v>
          </cell>
        </row>
        <row r="715">
          <cell r="E715">
            <v>0</v>
          </cell>
        </row>
        <row r="716">
          <cell r="D716" t="str">
            <v>CB-02/25/9</v>
          </cell>
          <cell r="E716" t="str">
            <v>Road-MN13</v>
          </cell>
          <cell r="F716" t="str">
            <v>Minor Collector Road</v>
          </cell>
        </row>
        <row r="717">
          <cell r="E717">
            <v>22.000204544728362</v>
          </cell>
        </row>
        <row r="718">
          <cell r="D718" t="str">
            <v>CB-02/25/10</v>
          </cell>
          <cell r="E718" t="str">
            <v>Road-MN13</v>
          </cell>
          <cell r="F718" t="str">
            <v>Minor Collector Road</v>
          </cell>
        </row>
        <row r="719">
          <cell r="E719">
            <v>38.994453571730865</v>
          </cell>
        </row>
        <row r="720">
          <cell r="D720" t="str">
            <v>CB-02/25/11</v>
          </cell>
          <cell r="E720" t="str">
            <v>Road-MN13</v>
          </cell>
          <cell r="F720" t="str">
            <v>Minor Collector Road</v>
          </cell>
        </row>
        <row r="721">
          <cell r="E721">
            <v>64.000502839857717</v>
          </cell>
        </row>
        <row r="722">
          <cell r="D722" t="str">
            <v>CB-02/25/12</v>
          </cell>
          <cell r="E722" t="str">
            <v>Road-MN13</v>
          </cell>
          <cell r="F722" t="str">
            <v>Minor Collector Road</v>
          </cell>
        </row>
        <row r="723">
          <cell r="E723">
            <v>79.99455485950358</v>
          </cell>
        </row>
        <row r="724">
          <cell r="D724" t="str">
            <v>CB-02/25/13</v>
          </cell>
          <cell r="E724" t="str">
            <v>Road-MN13</v>
          </cell>
          <cell r="F724" t="str">
            <v>Minor Collector Road</v>
          </cell>
        </row>
        <row r="725">
          <cell r="E725">
            <v>101.99118414649499</v>
          </cell>
        </row>
        <row r="726">
          <cell r="D726" t="str">
            <v>CB-02/25/14</v>
          </cell>
          <cell r="E726" t="str">
            <v>Road-MN13</v>
          </cell>
          <cell r="F726" t="str">
            <v>Minor Collector Road</v>
          </cell>
        </row>
        <row r="727">
          <cell r="E727">
            <v>126.99887096475138</v>
          </cell>
        </row>
        <row r="728">
          <cell r="D728" t="str">
            <v>CB-02/25/15</v>
          </cell>
          <cell r="E728" t="str">
            <v>Road-MN13</v>
          </cell>
          <cell r="F728" t="str">
            <v>Minor Collector Road</v>
          </cell>
        </row>
        <row r="729">
          <cell r="E729">
            <v>141.99216279835179</v>
          </cell>
        </row>
        <row r="731">
          <cell r="D731" t="str">
            <v>MH-02/27</v>
          </cell>
          <cell r="E731" t="str">
            <v>Road-MJ01</v>
          </cell>
          <cell r="F731" t="str">
            <v>Major Collector Road</v>
          </cell>
        </row>
        <row r="732">
          <cell r="E732">
            <v>0</v>
          </cell>
        </row>
        <row r="733">
          <cell r="D733" t="str">
            <v>CB-02/27/1</v>
          </cell>
          <cell r="E733" t="str">
            <v>Road-MJ01</v>
          </cell>
          <cell r="F733" t="str">
            <v>Major Collector Road</v>
          </cell>
        </row>
        <row r="734">
          <cell r="E734">
            <v>2.995363083316779</v>
          </cell>
        </row>
        <row r="736">
          <cell r="D736" t="str">
            <v>MH-02/28</v>
          </cell>
          <cell r="E736" t="str">
            <v>Road-MJ01</v>
          </cell>
          <cell r="F736" t="str">
            <v>Major Collector Road</v>
          </cell>
        </row>
        <row r="737">
          <cell r="E737">
            <v>0</v>
          </cell>
        </row>
        <row r="738">
          <cell r="D738" t="str">
            <v>CB-02/28/1</v>
          </cell>
          <cell r="E738" t="str">
            <v>Road-MJ01</v>
          </cell>
          <cell r="F738" t="str">
            <v>Major Collector Road</v>
          </cell>
        </row>
        <row r="739">
          <cell r="E739">
            <v>3.0571228302382085</v>
          </cell>
        </row>
        <row r="741">
          <cell r="D741" t="str">
            <v>MH-02/28</v>
          </cell>
          <cell r="E741" t="str">
            <v>Road-MJ01</v>
          </cell>
          <cell r="F741" t="str">
            <v>Major Collector Road</v>
          </cell>
        </row>
        <row r="742">
          <cell r="E742">
            <v>0</v>
          </cell>
        </row>
        <row r="743">
          <cell r="D743" t="str">
            <v>CB-02/28/2</v>
          </cell>
          <cell r="E743" t="str">
            <v>Road-MJ01</v>
          </cell>
          <cell r="F743" t="str">
            <v>Major Collector Road</v>
          </cell>
        </row>
        <row r="744">
          <cell r="E744">
            <v>15.501232209114788</v>
          </cell>
        </row>
        <row r="745">
          <cell r="D745" t="str">
            <v>CB-02/28/3</v>
          </cell>
          <cell r="E745" t="str">
            <v>Road-MJ01</v>
          </cell>
          <cell r="F745" t="str">
            <v>Major Collector Road</v>
          </cell>
        </row>
        <row r="746">
          <cell r="E746">
            <v>26.903973107595142</v>
          </cell>
        </row>
        <row r="747">
          <cell r="D747" t="str">
            <v>CB-02/28/4</v>
          </cell>
          <cell r="E747" t="str">
            <v>Road-MJ01</v>
          </cell>
          <cell r="F747" t="str">
            <v>Major Collector Road</v>
          </cell>
        </row>
        <row r="748">
          <cell r="E748">
            <v>40.696815454298395</v>
          </cell>
        </row>
        <row r="750">
          <cell r="D750" t="str">
            <v>MH-02/29</v>
          </cell>
          <cell r="E750" t="str">
            <v>Road-MJ01</v>
          </cell>
          <cell r="F750" t="str">
            <v>Major Collector Road</v>
          </cell>
        </row>
        <row r="751">
          <cell r="E751">
            <v>0</v>
          </cell>
        </row>
        <row r="752">
          <cell r="D752" t="str">
            <v>CB-02/29/1</v>
          </cell>
          <cell r="E752" t="str">
            <v>Road-MJ01</v>
          </cell>
          <cell r="F752" t="str">
            <v>Major Collector Road</v>
          </cell>
        </row>
        <row r="753">
          <cell r="E753">
            <v>3.5558402665941689</v>
          </cell>
        </row>
        <row r="755">
          <cell r="D755" t="str">
            <v>MH-02/30</v>
          </cell>
          <cell r="E755" t="str">
            <v>Road-MJ01</v>
          </cell>
          <cell r="F755" t="str">
            <v>Major Collector Road</v>
          </cell>
        </row>
        <row r="756">
          <cell r="E756">
            <v>0</v>
          </cell>
        </row>
        <row r="757">
          <cell r="D757" t="str">
            <v>CB-02/30/1</v>
          </cell>
          <cell r="E757" t="str">
            <v>Road-MJ01</v>
          </cell>
          <cell r="F757" t="str">
            <v>Major Collector Road</v>
          </cell>
        </row>
        <row r="758">
          <cell r="E758">
            <v>18.809787691248157</v>
          </cell>
        </row>
        <row r="759">
          <cell r="D759" t="str">
            <v>CB-02/30/2</v>
          </cell>
          <cell r="E759" t="str">
            <v>Road-MJ01</v>
          </cell>
          <cell r="F759" t="str">
            <v>Major Collector Road</v>
          </cell>
        </row>
        <row r="760">
          <cell r="E760">
            <v>53.79331400039662</v>
          </cell>
        </row>
        <row r="762">
          <cell r="D762" t="str">
            <v>MH-02/30</v>
          </cell>
          <cell r="E762" t="str">
            <v>Road-MJ01</v>
          </cell>
          <cell r="F762" t="str">
            <v>Major Collector Road</v>
          </cell>
        </row>
        <row r="763">
          <cell r="E763">
            <v>0</v>
          </cell>
        </row>
        <row r="764">
          <cell r="D764" t="str">
            <v>CB-02/30/3</v>
          </cell>
          <cell r="E764" t="str">
            <v>Road-MJ01</v>
          </cell>
          <cell r="F764" t="str">
            <v>Major Collector Road</v>
          </cell>
        </row>
        <row r="765">
          <cell r="E765">
            <v>10.164905311885656</v>
          </cell>
        </row>
        <row r="766">
          <cell r="D766" t="str">
            <v>CB-02/30/4</v>
          </cell>
          <cell r="E766" t="str">
            <v>Road-MJ01</v>
          </cell>
          <cell r="F766" t="str">
            <v>Major Collector Road</v>
          </cell>
        </row>
        <row r="767">
          <cell r="E767">
            <v>40.529004178376447</v>
          </cell>
        </row>
        <row r="769">
          <cell r="D769" t="str">
            <v>CB-02/31/1/3</v>
          </cell>
          <cell r="E769" t="str">
            <v>Road-MJ01</v>
          </cell>
          <cell r="F769" t="str">
            <v>Major Collector Road</v>
          </cell>
        </row>
        <row r="770">
          <cell r="E770">
            <v>0</v>
          </cell>
        </row>
        <row r="771">
          <cell r="D771" t="str">
            <v>CB-02/31/1/1</v>
          </cell>
          <cell r="E771" t="str">
            <v>Road-MJ01</v>
          </cell>
          <cell r="F771" t="str">
            <v>Major Collector Road</v>
          </cell>
        </row>
        <row r="772">
          <cell r="E772">
            <v>15.251613029502678</v>
          </cell>
        </row>
        <row r="773">
          <cell r="D773" t="str">
            <v>CB-02/31/1/2</v>
          </cell>
          <cell r="E773" t="str">
            <v>Road-MJ01</v>
          </cell>
          <cell r="F773" t="str">
            <v>Major Collector Road</v>
          </cell>
        </row>
        <row r="774">
          <cell r="E774">
            <v>39.426453256465336</v>
          </cell>
        </row>
        <row r="776">
          <cell r="D776" t="str">
            <v>MH-02/31</v>
          </cell>
          <cell r="E776" t="str">
            <v>Road-MJ01</v>
          </cell>
          <cell r="F776" t="str">
            <v>Major Collector Road</v>
          </cell>
        </row>
        <row r="777">
          <cell r="E777">
            <v>0</v>
          </cell>
        </row>
        <row r="778">
          <cell r="D778" t="str">
            <v>CB-02/31/1/3</v>
          </cell>
          <cell r="E778" t="str">
            <v>Road-MJ01</v>
          </cell>
          <cell r="F778" t="str">
            <v>Major Collector Road</v>
          </cell>
        </row>
        <row r="779">
          <cell r="E779">
            <v>16.377658562744262</v>
          </cell>
        </row>
        <row r="780">
          <cell r="D780" t="str">
            <v>CB-02/31/1/4</v>
          </cell>
          <cell r="E780" t="str">
            <v>Road-MJ01</v>
          </cell>
          <cell r="F780" t="str">
            <v>Major Collector Road</v>
          </cell>
        </row>
        <row r="781">
          <cell r="E781">
            <v>50.707297360857041</v>
          </cell>
        </row>
        <row r="782">
          <cell r="D782" t="str">
            <v>Deleted</v>
          </cell>
          <cell r="E782">
            <v>0</v>
          </cell>
          <cell r="F782" t="e">
            <v>#N/A</v>
          </cell>
        </row>
        <row r="783">
          <cell r="E783">
            <v>50.707297360857041</v>
          </cell>
        </row>
        <row r="784">
          <cell r="D784" t="str">
            <v>Deleted</v>
          </cell>
          <cell r="E784">
            <v>0</v>
          </cell>
          <cell r="F784" t="e">
            <v>#N/A</v>
          </cell>
        </row>
        <row r="785">
          <cell r="E785">
            <v>50.707297360857041</v>
          </cell>
        </row>
        <row r="787">
          <cell r="D787" t="str">
            <v>MH-02/31</v>
          </cell>
          <cell r="E787" t="str">
            <v>Road-MJ01</v>
          </cell>
          <cell r="F787" t="str">
            <v>Major Collector Road</v>
          </cell>
        </row>
        <row r="788">
          <cell r="E788">
            <v>0</v>
          </cell>
        </row>
        <row r="789">
          <cell r="D789" t="str">
            <v>CB-02/31/1</v>
          </cell>
          <cell r="E789" t="str">
            <v>Road-MN11</v>
          </cell>
          <cell r="F789" t="str">
            <v>Minor Collector Road</v>
          </cell>
        </row>
        <row r="790">
          <cell r="E790">
            <v>31.997203002742673</v>
          </cell>
        </row>
        <row r="791">
          <cell r="D791" t="str">
            <v>CB-02/31/2</v>
          </cell>
          <cell r="E791" t="str">
            <v>Road-MN11</v>
          </cell>
          <cell r="F791" t="str">
            <v>Minor Collector Road</v>
          </cell>
        </row>
        <row r="792">
          <cell r="E792">
            <v>82.000959861572767</v>
          </cell>
        </row>
        <row r="793">
          <cell r="D793" t="str">
            <v>CB-02/31/3</v>
          </cell>
          <cell r="E793" t="str">
            <v>Road-MN11</v>
          </cell>
          <cell r="F793" t="str">
            <v>Minor Collector Road</v>
          </cell>
        </row>
        <row r="794">
          <cell r="E794">
            <v>116.99580090997488</v>
          </cell>
        </row>
        <row r="795">
          <cell r="D795" t="str">
            <v>CB-02/31/4</v>
          </cell>
          <cell r="E795" t="str">
            <v>Road-MN11</v>
          </cell>
          <cell r="F795" t="str">
            <v>Minor Collector Road</v>
          </cell>
        </row>
        <row r="796">
          <cell r="E796">
            <v>130.00141508234773</v>
          </cell>
        </row>
        <row r="797">
          <cell r="D797" t="str">
            <v>CB-02/31/5</v>
          </cell>
          <cell r="E797" t="str">
            <v>Road-MN11</v>
          </cell>
          <cell r="F797" t="str">
            <v>Minor Collector Road</v>
          </cell>
        </row>
        <row r="798">
          <cell r="E798">
            <v>180.8143661872719</v>
          </cell>
        </row>
        <row r="799">
          <cell r="D799" t="str">
            <v>CB-02/31/6</v>
          </cell>
          <cell r="E799" t="str">
            <v>Road-MN11</v>
          </cell>
          <cell r="F799" t="str">
            <v>Minor Collector Road</v>
          </cell>
        </row>
        <row r="800">
          <cell r="E800">
            <v>240.88507785270804</v>
          </cell>
        </row>
        <row r="801">
          <cell r="D801" t="str">
            <v>CB-02/31/7</v>
          </cell>
          <cell r="E801" t="str">
            <v>Road-MN11</v>
          </cell>
          <cell r="F801" t="str">
            <v>Minor Collector Road</v>
          </cell>
        </row>
        <row r="802">
          <cell r="E802">
            <v>255.89069013606621</v>
          </cell>
        </row>
        <row r="803">
          <cell r="D803" t="str">
            <v>CB-02/31/8</v>
          </cell>
          <cell r="E803" t="str">
            <v>Road-MN11</v>
          </cell>
          <cell r="F803" t="str">
            <v>Minor Collector Road</v>
          </cell>
        </row>
        <row r="804">
          <cell r="E804">
            <v>280.8838431985123</v>
          </cell>
        </row>
        <row r="805">
          <cell r="D805" t="str">
            <v>CB-02/31/9</v>
          </cell>
          <cell r="E805" t="str">
            <v>Road-MN11</v>
          </cell>
          <cell r="F805" t="str">
            <v>Minor Collector Road</v>
          </cell>
        </row>
        <row r="806">
          <cell r="E806">
            <v>300.88766783281841</v>
          </cell>
        </row>
        <row r="807">
          <cell r="D807" t="str">
            <v>CB-02/31/10</v>
          </cell>
          <cell r="E807" t="str">
            <v>Road-MN11</v>
          </cell>
          <cell r="F807" t="str">
            <v>Minor Collector Road</v>
          </cell>
        </row>
        <row r="808">
          <cell r="E808">
            <v>336.88186875464908</v>
          </cell>
        </row>
        <row r="810">
          <cell r="D810" t="str">
            <v>CB-02/31/3</v>
          </cell>
          <cell r="E810" t="str">
            <v>Road-MN11</v>
          </cell>
          <cell r="F810" t="str">
            <v>Minor Collector Road</v>
          </cell>
        </row>
        <row r="811">
          <cell r="E811">
            <v>0</v>
          </cell>
        </row>
        <row r="812">
          <cell r="D812" t="str">
            <v>CB-02/31/3/1</v>
          </cell>
          <cell r="E812" t="str">
            <v>Road-MN12</v>
          </cell>
          <cell r="F812" t="str">
            <v>Minor Collector Road</v>
          </cell>
        </row>
        <row r="813">
          <cell r="E813">
            <v>12.007530970092633</v>
          </cell>
        </row>
        <row r="814">
          <cell r="D814" t="str">
            <v>CB-02/31/3/2</v>
          </cell>
          <cell r="E814" t="str">
            <v>Road-MN12</v>
          </cell>
          <cell r="F814" t="str">
            <v>Minor Collector Road</v>
          </cell>
        </row>
        <row r="815">
          <cell r="E815">
            <v>47.003587891015925</v>
          </cell>
        </row>
        <row r="817">
          <cell r="D817" t="str">
            <v>MH-02/32</v>
          </cell>
          <cell r="E817" t="str">
            <v>Road-MJ01</v>
          </cell>
          <cell r="F817" t="str">
            <v>Major Collector Road</v>
          </cell>
        </row>
        <row r="818">
          <cell r="E818">
            <v>0</v>
          </cell>
        </row>
        <row r="819">
          <cell r="D819" t="str">
            <v>CB-02/32/1</v>
          </cell>
          <cell r="E819" t="str">
            <v>Road-MN06</v>
          </cell>
          <cell r="F819" t="str">
            <v>Minor Collector Road</v>
          </cell>
        </row>
        <row r="820">
          <cell r="E820">
            <v>25.994560969593937</v>
          </cell>
        </row>
        <row r="821">
          <cell r="D821" t="str">
            <v>CB-02/32/2</v>
          </cell>
          <cell r="E821" t="str">
            <v>Road-MN06</v>
          </cell>
          <cell r="F821" t="str">
            <v>Minor Collector Road</v>
          </cell>
        </row>
        <row r="822">
          <cell r="E822">
            <v>70.998659671807005</v>
          </cell>
        </row>
        <row r="823">
          <cell r="D823" t="str">
            <v>CB-02/32/3</v>
          </cell>
          <cell r="E823" t="str">
            <v>Road-MN06</v>
          </cell>
          <cell r="F823" t="str">
            <v>Minor Collector Road</v>
          </cell>
        </row>
        <row r="824">
          <cell r="E824">
            <v>116.00275837402008</v>
          </cell>
        </row>
        <row r="825">
          <cell r="D825" t="str">
            <v>CB-02/32/4</v>
          </cell>
          <cell r="E825" t="str">
            <v>Road-MN06</v>
          </cell>
          <cell r="F825" t="str">
            <v>Minor Collector Road</v>
          </cell>
        </row>
        <row r="826">
          <cell r="E826">
            <v>146.00129167152167</v>
          </cell>
        </row>
        <row r="827">
          <cell r="D827" t="str">
            <v>CB-02/32/5</v>
          </cell>
          <cell r="E827" t="str">
            <v>Road-MN06</v>
          </cell>
          <cell r="F827" t="str">
            <v>Minor Collector Road</v>
          </cell>
        </row>
        <row r="828">
          <cell r="E828">
            <v>179.99377319317529</v>
          </cell>
        </row>
        <row r="830">
          <cell r="D830" t="str">
            <v>MH-02/32</v>
          </cell>
          <cell r="E830" t="str">
            <v>Road-MJ01</v>
          </cell>
          <cell r="F830" t="str">
            <v>Major Collector Road</v>
          </cell>
        </row>
        <row r="831">
          <cell r="E831">
            <v>0</v>
          </cell>
        </row>
        <row r="832">
          <cell r="D832" t="str">
            <v>CB-02/32/6</v>
          </cell>
          <cell r="E832" t="str">
            <v>Road-MJ01</v>
          </cell>
          <cell r="F832" t="str">
            <v>Major Collector Road</v>
          </cell>
        </row>
        <row r="833">
          <cell r="E833">
            <v>17.081170920061691</v>
          </cell>
        </row>
        <row r="834">
          <cell r="D834" t="str">
            <v>CB-02/32/7</v>
          </cell>
          <cell r="E834" t="str">
            <v>Road-MJ01</v>
          </cell>
          <cell r="F834" t="str">
            <v>Major Collector Road</v>
          </cell>
        </row>
        <row r="835">
          <cell r="E835">
            <v>37.073351891711695</v>
          </cell>
        </row>
        <row r="836">
          <cell r="D836" t="str">
            <v>CB-02/32/8</v>
          </cell>
          <cell r="E836" t="str">
            <v>Road-MJ01</v>
          </cell>
          <cell r="F836" t="str">
            <v>Major Collector Road</v>
          </cell>
        </row>
        <row r="837">
          <cell r="E837">
            <v>62.072961888721451</v>
          </cell>
        </row>
        <row r="838">
          <cell r="D838" t="str">
            <v>CB-02/32/9</v>
          </cell>
          <cell r="E838" t="str">
            <v>Road-MJ01</v>
          </cell>
          <cell r="F838" t="str">
            <v>Major Collector Road</v>
          </cell>
        </row>
        <row r="839">
          <cell r="E839">
            <v>87.076905577519412</v>
          </cell>
        </row>
        <row r="841">
          <cell r="D841" t="str">
            <v>MH-02/32</v>
          </cell>
          <cell r="E841" t="str">
            <v>Road-MJ01</v>
          </cell>
          <cell r="F841" t="str">
            <v>Major Collector Road</v>
          </cell>
        </row>
        <row r="842">
          <cell r="E842">
            <v>0</v>
          </cell>
        </row>
        <row r="843">
          <cell r="D843" t="str">
            <v>CB-02/32/10</v>
          </cell>
          <cell r="E843" t="str">
            <v>Road-MJ01</v>
          </cell>
          <cell r="F843" t="str">
            <v>Major Collector Road</v>
          </cell>
        </row>
        <row r="844">
          <cell r="E844">
            <v>13.665321072352128</v>
          </cell>
        </row>
        <row r="845">
          <cell r="D845" t="str">
            <v>CB-02/32/11</v>
          </cell>
          <cell r="E845" t="str">
            <v>Road-MJ01</v>
          </cell>
          <cell r="F845" t="str">
            <v>Major Collector Road</v>
          </cell>
        </row>
        <row r="846">
          <cell r="E846">
            <v>33.340241656474717</v>
          </cell>
        </row>
        <row r="847">
          <cell r="D847" t="str">
            <v>CB-02/32/12</v>
          </cell>
          <cell r="E847" t="str">
            <v>Road-MJ01</v>
          </cell>
          <cell r="F847" t="str">
            <v>Major Collector Road</v>
          </cell>
        </row>
        <row r="848">
          <cell r="E848">
            <v>77.668284699236636</v>
          </cell>
        </row>
        <row r="850">
          <cell r="D850" t="str">
            <v>MH-02/33</v>
          </cell>
          <cell r="E850" t="str">
            <v>Road-MJ01</v>
          </cell>
          <cell r="F850" t="str">
            <v>Major Collector Road</v>
          </cell>
        </row>
        <row r="851">
          <cell r="E851">
            <v>0</v>
          </cell>
        </row>
        <row r="852">
          <cell r="D852" t="str">
            <v>MH-02/33/1A</v>
          </cell>
          <cell r="E852" t="str">
            <v>30 Road</v>
          </cell>
          <cell r="F852" t="str">
            <v>Existing Boundary Road</v>
          </cell>
        </row>
        <row r="853">
          <cell r="E853">
            <v>69.992703191148408</v>
          </cell>
        </row>
        <row r="854">
          <cell r="D854" t="str">
            <v>MH-02/33/1</v>
          </cell>
          <cell r="E854" t="str">
            <v>30 Road</v>
          </cell>
          <cell r="F854" t="str">
            <v>Existing Boundary Road</v>
          </cell>
        </row>
        <row r="855">
          <cell r="E855">
            <v>135.1270942606678</v>
          </cell>
        </row>
        <row r="857">
          <cell r="D857" t="str">
            <v>MH-02/33/1</v>
          </cell>
          <cell r="E857" t="str">
            <v>30 Road</v>
          </cell>
          <cell r="F857" t="str">
            <v>Existing Boundary Road</v>
          </cell>
        </row>
        <row r="858">
          <cell r="E858">
            <v>0</v>
          </cell>
        </row>
        <row r="859">
          <cell r="D859" t="str">
            <v>CB-02/33/1/1</v>
          </cell>
          <cell r="E859" t="str">
            <v>Road-MN19</v>
          </cell>
          <cell r="F859" t="str">
            <v>Minor Collector Road</v>
          </cell>
        </row>
        <row r="860">
          <cell r="E860">
            <v>24.734148459068013</v>
          </cell>
        </row>
        <row r="861">
          <cell r="D861" t="str">
            <v>CB-02/33/1/2</v>
          </cell>
          <cell r="E861" t="str">
            <v>Road-MN19</v>
          </cell>
          <cell r="F861" t="str">
            <v>Minor Collector Road</v>
          </cell>
        </row>
        <row r="862">
          <cell r="E862">
            <v>49.734374458152629</v>
          </cell>
        </row>
        <row r="863">
          <cell r="D863" t="str">
            <v>CB-02/33/1/3</v>
          </cell>
          <cell r="E863" t="str">
            <v>Road-MN19</v>
          </cell>
          <cell r="F863" t="str">
            <v>Minor Collector Road</v>
          </cell>
        </row>
        <row r="864">
          <cell r="E864">
            <v>64.729800427447287</v>
          </cell>
        </row>
        <row r="865">
          <cell r="D865" t="str">
            <v>CB-02/33/1/4</v>
          </cell>
          <cell r="E865" t="str">
            <v>Road-MN19</v>
          </cell>
          <cell r="F865" t="str">
            <v>Minor Collector Road</v>
          </cell>
        </row>
        <row r="866">
          <cell r="E866">
            <v>89.732410291270611</v>
          </cell>
        </row>
        <row r="867">
          <cell r="D867" t="str">
            <v>CB-02/33/1/5</v>
          </cell>
          <cell r="E867" t="str">
            <v>Road-MN19</v>
          </cell>
          <cell r="F867" t="str">
            <v>Minor Collector Road</v>
          </cell>
        </row>
        <row r="868">
          <cell r="E868">
            <v>124.73598153741335</v>
          </cell>
        </row>
        <row r="869">
          <cell r="D869" t="str">
            <v>CB-02/33/1/6</v>
          </cell>
          <cell r="E869" t="str">
            <v>Road-MN19</v>
          </cell>
          <cell r="F869" t="str">
            <v>Minor Collector Road</v>
          </cell>
        </row>
        <row r="870">
          <cell r="E870">
            <v>141.73687563145376</v>
          </cell>
        </row>
        <row r="871">
          <cell r="D871" t="str">
            <v>CB-02/33/1/7</v>
          </cell>
          <cell r="E871" t="str">
            <v>Road-MN19</v>
          </cell>
          <cell r="F871" t="str">
            <v>Minor Collector Road</v>
          </cell>
        </row>
        <row r="872">
          <cell r="E872">
            <v>174.72916715545404</v>
          </cell>
        </row>
        <row r="873">
          <cell r="D873" t="str">
            <v>CB-02/33/1/8</v>
          </cell>
          <cell r="E873" t="str">
            <v>Road-MN19</v>
          </cell>
          <cell r="F873" t="str">
            <v>Minor Collector Road</v>
          </cell>
        </row>
        <row r="874">
          <cell r="E874">
            <v>204.73507657361708</v>
          </cell>
        </row>
        <row r="876">
          <cell r="D876" t="str">
            <v>CB-02/33/1/6</v>
          </cell>
          <cell r="E876" t="str">
            <v>Road-MN19</v>
          </cell>
          <cell r="F876" t="str">
            <v>Minor Collector Road</v>
          </cell>
        </row>
        <row r="877">
          <cell r="E877">
            <v>0</v>
          </cell>
        </row>
        <row r="878">
          <cell r="D878" t="str">
            <v>CB-02/33/1/10</v>
          </cell>
          <cell r="E878" t="str">
            <v>Road-MN20</v>
          </cell>
          <cell r="F878" t="str">
            <v>Minor Collector Road</v>
          </cell>
        </row>
        <row r="879">
          <cell r="E879">
            <v>29.996008067700256</v>
          </cell>
        </row>
        <row r="880">
          <cell r="D880" t="str">
            <v>CB-02/33/1/11</v>
          </cell>
          <cell r="E880" t="str">
            <v>Road-MN20</v>
          </cell>
          <cell r="F880" t="str">
            <v>Minor Collector Road</v>
          </cell>
        </row>
        <row r="881">
          <cell r="E881">
            <v>59.993241273385308</v>
          </cell>
        </row>
        <row r="882">
          <cell r="D882" t="str">
            <v>CB-02/33/1/12</v>
          </cell>
          <cell r="E882" t="str">
            <v>Road-MN20</v>
          </cell>
          <cell r="F882" t="str">
            <v>Minor Collector Road</v>
          </cell>
        </row>
        <row r="883">
          <cell r="E883">
            <v>94.992242687747193</v>
          </cell>
        </row>
        <row r="884">
          <cell r="D884" t="str">
            <v>CB-02/33/1/13</v>
          </cell>
          <cell r="E884" t="str">
            <v>Road-MN20</v>
          </cell>
          <cell r="F884" t="str">
            <v>Minor Collector Road</v>
          </cell>
        </row>
        <row r="885">
          <cell r="E885">
            <v>114.9955149201015</v>
          </cell>
        </row>
        <row r="886">
          <cell r="D886" t="str">
            <v>CB-02/33/1/14</v>
          </cell>
          <cell r="E886" t="str">
            <v>Road-MN20</v>
          </cell>
          <cell r="F886" t="str">
            <v>Minor Collector Road</v>
          </cell>
        </row>
        <row r="887">
          <cell r="E887">
            <v>160.99132451183115</v>
          </cell>
        </row>
        <row r="888">
          <cell r="D888" t="str">
            <v>CB-02/33/1/15</v>
          </cell>
          <cell r="E888" t="str">
            <v>Road-MN20</v>
          </cell>
          <cell r="F888" t="str">
            <v>Minor Collector Road</v>
          </cell>
        </row>
        <row r="889">
          <cell r="E889">
            <v>180.99170950815326</v>
          </cell>
        </row>
        <row r="891">
          <cell r="D891" t="str">
            <v>CB-02/33/1/12</v>
          </cell>
          <cell r="E891" t="str">
            <v>Road-MN20</v>
          </cell>
          <cell r="F891" t="str">
            <v>Minor Collector Road</v>
          </cell>
        </row>
        <row r="892">
          <cell r="E892">
            <v>0</v>
          </cell>
        </row>
        <row r="893">
          <cell r="D893" t="str">
            <v>CB-02/33/1/16</v>
          </cell>
          <cell r="E893" t="str">
            <v>Road-MN31</v>
          </cell>
          <cell r="F893" t="str">
            <v>Block &amp; Local Road</v>
          </cell>
        </row>
        <row r="894">
          <cell r="E894">
            <v>11.002840542216308</v>
          </cell>
        </row>
        <row r="895">
          <cell r="D895" t="str">
            <v>CB-02/33/1/17</v>
          </cell>
          <cell r="E895" t="str">
            <v>Road-MN31</v>
          </cell>
          <cell r="F895" t="str">
            <v>Block &amp; Local Road</v>
          </cell>
        </row>
        <row r="896">
          <cell r="E896">
            <v>40.995002851826108</v>
          </cell>
        </row>
        <row r="897">
          <cell r="D897" t="str">
            <v>CB-02/33/1/18</v>
          </cell>
          <cell r="E897" t="str">
            <v>Road-MN31</v>
          </cell>
          <cell r="F897" t="str">
            <v>Block &amp; Local Road</v>
          </cell>
        </row>
        <row r="898">
          <cell r="E898">
            <v>54.001589644533063</v>
          </cell>
        </row>
        <row r="899">
          <cell r="D899" t="str">
            <v>CB-02/33/1/19</v>
          </cell>
          <cell r="E899" t="str">
            <v>Road-MN31</v>
          </cell>
          <cell r="F899" t="str">
            <v>Block &amp; Local Road</v>
          </cell>
        </row>
        <row r="900">
          <cell r="E900">
            <v>68.998982751559865</v>
          </cell>
        </row>
        <row r="901">
          <cell r="D901" t="str">
            <v>CB-02/33/1/20</v>
          </cell>
          <cell r="E901" t="str">
            <v>Road-MN31</v>
          </cell>
          <cell r="F901" t="str">
            <v>Block &amp; Local Road</v>
          </cell>
        </row>
        <row r="902">
          <cell r="E902">
            <v>87.009116010145021</v>
          </cell>
        </row>
        <row r="903">
          <cell r="D903" t="str">
            <v>CB-02/33/1/21</v>
          </cell>
          <cell r="E903" t="str">
            <v>Road-MN31</v>
          </cell>
          <cell r="F903" t="str">
            <v>Block &amp; Local Road</v>
          </cell>
        </row>
        <row r="904">
          <cell r="E904">
            <v>100.95738113542522</v>
          </cell>
        </row>
        <row r="906">
          <cell r="D906" t="str">
            <v>MH-02/34</v>
          </cell>
          <cell r="E906" t="str">
            <v>Road-MJ01</v>
          </cell>
          <cell r="F906" t="str">
            <v>Major Collector Road</v>
          </cell>
        </row>
        <row r="907">
          <cell r="E907">
            <v>0</v>
          </cell>
        </row>
        <row r="908">
          <cell r="D908" t="str">
            <v>CB-02/34/1</v>
          </cell>
          <cell r="E908" t="str">
            <v>Road-MJ01</v>
          </cell>
          <cell r="F908" t="str">
            <v>Major Collector Road</v>
          </cell>
        </row>
        <row r="909">
          <cell r="E909">
            <v>3.832401336053723</v>
          </cell>
        </row>
        <row r="911">
          <cell r="D911" t="str">
            <v>MH-02/36</v>
          </cell>
          <cell r="E911" t="str">
            <v>Road-MJ01</v>
          </cell>
          <cell r="F911" t="str">
            <v>Major Collector Road</v>
          </cell>
        </row>
        <row r="912">
          <cell r="E912">
            <v>0</v>
          </cell>
        </row>
        <row r="913">
          <cell r="D913" t="str">
            <v>CB-02/36/1</v>
          </cell>
          <cell r="E913" t="str">
            <v>Road-MJ01</v>
          </cell>
          <cell r="F913" t="str">
            <v>Major Collector Road</v>
          </cell>
        </row>
        <row r="914">
          <cell r="E914">
            <v>8.5208743682712527</v>
          </cell>
        </row>
        <row r="915">
          <cell r="D915" t="str">
            <v>CB-02/36/1/1</v>
          </cell>
          <cell r="E915" t="str">
            <v>Road-MJ01</v>
          </cell>
          <cell r="F915" t="str">
            <v>Major Collector Road</v>
          </cell>
        </row>
        <row r="916">
          <cell r="E916">
            <v>56.516900245476123</v>
          </cell>
        </row>
        <row r="918">
          <cell r="D918" t="str">
            <v>MH-02/36A</v>
          </cell>
          <cell r="E918" t="str">
            <v>Road-MJ01</v>
          </cell>
          <cell r="F918" t="str">
            <v>Major Collector Road</v>
          </cell>
        </row>
        <row r="919">
          <cell r="E919">
            <v>0</v>
          </cell>
        </row>
        <row r="920">
          <cell r="D920" t="str">
            <v>CB-02/36A/1</v>
          </cell>
          <cell r="E920" t="str">
            <v>Road-MJ01</v>
          </cell>
          <cell r="F920" t="str">
            <v>Major Collector Road</v>
          </cell>
        </row>
        <row r="921">
          <cell r="E921">
            <v>6.4938894354422523</v>
          </cell>
        </row>
        <row r="923">
          <cell r="D923" t="str">
            <v>MH-02/37</v>
          </cell>
          <cell r="E923" t="str">
            <v>Road-MJ01</v>
          </cell>
          <cell r="F923" t="str">
            <v>Major Collector Road</v>
          </cell>
        </row>
        <row r="924">
          <cell r="E924">
            <v>0</v>
          </cell>
        </row>
        <row r="925">
          <cell r="D925" t="str">
            <v>CB-02/37/1</v>
          </cell>
          <cell r="E925" t="str">
            <v>Road-MN32</v>
          </cell>
          <cell r="F925" t="str">
            <v>Block &amp; Local Road</v>
          </cell>
        </row>
        <row r="926">
          <cell r="E926">
            <v>25.006209228769045</v>
          </cell>
        </row>
        <row r="927">
          <cell r="D927" t="str">
            <v>CB-02/37/2</v>
          </cell>
          <cell r="E927" t="str">
            <v>Road-MN32</v>
          </cell>
          <cell r="F927" t="str">
            <v>Block &amp; Local Road</v>
          </cell>
        </row>
        <row r="928">
          <cell r="E928">
            <v>40.005475877708562</v>
          </cell>
        </row>
        <row r="929">
          <cell r="D929" t="str">
            <v>CB-02/37/3</v>
          </cell>
          <cell r="E929" t="str">
            <v>Road-MN32</v>
          </cell>
          <cell r="F929" t="str">
            <v>Block &amp; Local Road</v>
          </cell>
        </row>
        <row r="930">
          <cell r="E930">
            <v>55.003942465903336</v>
          </cell>
        </row>
        <row r="931">
          <cell r="D931" t="str">
            <v>CB-02/37/4</v>
          </cell>
          <cell r="E931" t="str">
            <v>Road-MN32</v>
          </cell>
          <cell r="F931" t="str">
            <v>Block &amp; Local Road</v>
          </cell>
        </row>
        <row r="932">
          <cell r="E932">
            <v>83.001099464551714</v>
          </cell>
        </row>
        <row r="933">
          <cell r="D933" t="str">
            <v>CB-02/37/5</v>
          </cell>
          <cell r="E933" t="str">
            <v>Road-MN32</v>
          </cell>
          <cell r="F933" t="str">
            <v>Block &amp; Local Road</v>
          </cell>
        </row>
        <row r="934">
          <cell r="E934">
            <v>108.00133946330531</v>
          </cell>
        </row>
        <row r="935">
          <cell r="D935" t="str">
            <v>CB-02/37/6</v>
          </cell>
          <cell r="E935" t="str">
            <v>Road-MN32</v>
          </cell>
          <cell r="F935" t="str">
            <v>Block &amp; Local Road</v>
          </cell>
        </row>
        <row r="936">
          <cell r="E936">
            <v>127.99333786261701</v>
          </cell>
        </row>
        <row r="937">
          <cell r="D937" t="str">
            <v>CB-02/37/7</v>
          </cell>
          <cell r="E937" t="str">
            <v>Road-MN32</v>
          </cell>
          <cell r="F937" t="str">
            <v>Block &amp; Local Road</v>
          </cell>
        </row>
        <row r="938">
          <cell r="E938">
            <v>159.9962830396621</v>
          </cell>
        </row>
        <row r="939">
          <cell r="D939" t="str">
            <v>CB-02/37/8</v>
          </cell>
          <cell r="E939" t="str">
            <v>Road-MN32</v>
          </cell>
          <cell r="F939" t="str">
            <v>Block &amp; Local Road</v>
          </cell>
        </row>
        <row r="940">
          <cell r="E940">
            <v>181.99857837444159</v>
          </cell>
        </row>
        <row r="941">
          <cell r="D941" t="str">
            <v>CB-02/37/9</v>
          </cell>
          <cell r="E941" t="str">
            <v>Road-MN32</v>
          </cell>
          <cell r="F941" t="str">
            <v>Block &amp; Local Road</v>
          </cell>
        </row>
        <row r="942">
          <cell r="E942">
            <v>220.00143747735467</v>
          </cell>
        </row>
        <row r="943">
          <cell r="D943" t="str">
            <v>CB-02/37/10</v>
          </cell>
          <cell r="E943" t="str">
            <v>Road-MN32</v>
          </cell>
          <cell r="F943" t="str">
            <v>Block &amp; Local Road</v>
          </cell>
        </row>
        <row r="944">
          <cell r="E944">
            <v>249.99585362444407</v>
          </cell>
        </row>
        <row r="945">
          <cell r="D945" t="str">
            <v>CB-02/37/11</v>
          </cell>
          <cell r="E945" t="str">
            <v>Road-MN32</v>
          </cell>
          <cell r="F945" t="str">
            <v>Block &amp; Local Road</v>
          </cell>
        </row>
        <row r="946">
          <cell r="E946">
            <v>289.9947986105289</v>
          </cell>
        </row>
        <row r="947">
          <cell r="D947" t="str">
            <v>CB-02/37/12</v>
          </cell>
          <cell r="E947" t="str">
            <v>Road-MN32</v>
          </cell>
          <cell r="F947" t="str">
            <v>Block &amp; Local Road</v>
          </cell>
        </row>
        <row r="948">
          <cell r="E948">
            <v>318.99596410427517</v>
          </cell>
        </row>
        <row r="950">
          <cell r="D950" t="str">
            <v>CB-02/37/4</v>
          </cell>
          <cell r="E950" t="str">
            <v>Road-MN32</v>
          </cell>
          <cell r="F950" t="str">
            <v>Block &amp; Local Road</v>
          </cell>
        </row>
        <row r="951">
          <cell r="E951">
            <v>0</v>
          </cell>
        </row>
        <row r="952">
          <cell r="D952" t="str">
            <v>CB-02/37/20</v>
          </cell>
          <cell r="E952" t="str">
            <v>Road-MN33</v>
          </cell>
          <cell r="F952" t="str">
            <v>Block &amp; Local Road</v>
          </cell>
        </row>
        <row r="953">
          <cell r="E953">
            <v>19.938465337472735</v>
          </cell>
        </row>
        <row r="954">
          <cell r="D954" t="str">
            <v>CB-02/37/21</v>
          </cell>
          <cell r="E954" t="str">
            <v>Road-MN33</v>
          </cell>
          <cell r="F954" t="str">
            <v>Block &amp; Local Road</v>
          </cell>
        </row>
        <row r="955">
          <cell r="E955">
            <v>34.935164974047744</v>
          </cell>
        </row>
        <row r="956">
          <cell r="D956" t="str">
            <v>CB-02/37/22</v>
          </cell>
          <cell r="E956" t="str">
            <v>Road-MN33</v>
          </cell>
          <cell r="F956" t="str">
            <v>Block &amp; Local Road</v>
          </cell>
        </row>
        <row r="957">
          <cell r="E957">
            <v>44.939454054534394</v>
          </cell>
        </row>
        <row r="958">
          <cell r="D958" t="str">
            <v>CB-02/37/23</v>
          </cell>
          <cell r="E958" t="str">
            <v>Road-MN33</v>
          </cell>
          <cell r="F958" t="str">
            <v>Block &amp; Local Road</v>
          </cell>
        </row>
        <row r="959">
          <cell r="E959">
            <v>54.93789893359817</v>
          </cell>
        </row>
        <row r="960">
          <cell r="D960" t="str">
            <v>CB-02/37/24</v>
          </cell>
          <cell r="E960" t="str">
            <v>Road-MN33</v>
          </cell>
          <cell r="F960" t="str">
            <v>Block &amp; Local Road</v>
          </cell>
        </row>
        <row r="961">
          <cell r="E961">
            <v>89.940030297369503</v>
          </cell>
        </row>
        <row r="962">
          <cell r="D962" t="str">
            <v>CB-02/37/25</v>
          </cell>
          <cell r="E962" t="str">
            <v>Road-MN33</v>
          </cell>
          <cell r="F962" t="str">
            <v>Block &amp; Local Road</v>
          </cell>
        </row>
        <row r="963">
          <cell r="E963">
            <v>114.94395998850041</v>
          </cell>
        </row>
        <row r="964">
          <cell r="D964" t="str">
            <v>CB-02/37/26</v>
          </cell>
          <cell r="E964" t="str">
            <v>Road-MN33</v>
          </cell>
          <cell r="F964" t="str">
            <v>Block &amp; Local Road</v>
          </cell>
        </row>
        <row r="965">
          <cell r="E965">
            <v>139.938335355742</v>
          </cell>
        </row>
        <row r="966">
          <cell r="D966" t="str">
            <v>CB-02/37/27</v>
          </cell>
          <cell r="E966" t="str">
            <v>Road-MN33</v>
          </cell>
          <cell r="F966" t="str">
            <v>Block &amp; Local Road</v>
          </cell>
        </row>
        <row r="967">
          <cell r="E967">
            <v>169.93526853225418</v>
          </cell>
        </row>
        <row r="968">
          <cell r="D968" t="str">
            <v>CB-02/37/28</v>
          </cell>
          <cell r="E968" t="str">
            <v>Road-MN33</v>
          </cell>
          <cell r="F968" t="str">
            <v>Block &amp; Local Road</v>
          </cell>
        </row>
        <row r="969">
          <cell r="E969">
            <v>194.93919822352254</v>
          </cell>
        </row>
        <row r="970">
          <cell r="D970" t="str">
            <v>CB-02/37/29</v>
          </cell>
          <cell r="E970" t="str">
            <v>Road-MN33</v>
          </cell>
          <cell r="F970" t="str">
            <v>Block &amp; Local Road</v>
          </cell>
        </row>
        <row r="971">
          <cell r="E971">
            <v>204.9361427566038</v>
          </cell>
        </row>
        <row r="973">
          <cell r="D973" t="str">
            <v>MH-02/38</v>
          </cell>
          <cell r="E973" t="str">
            <v>Existing Road 2</v>
          </cell>
          <cell r="F973" t="str">
            <v>Existing Boundary Road</v>
          </cell>
        </row>
        <row r="974">
          <cell r="E974">
            <v>0</v>
          </cell>
        </row>
        <row r="975">
          <cell r="D975" t="str">
            <v>CB-02/38/1</v>
          </cell>
          <cell r="E975" t="str">
            <v>Existing Road 2</v>
          </cell>
          <cell r="F975" t="str">
            <v>Existing Boundary Road</v>
          </cell>
        </row>
        <row r="976">
          <cell r="E976">
            <v>24.993063037447264</v>
          </cell>
        </row>
        <row r="977">
          <cell r="D977" t="str">
            <v>CB-02/38/2</v>
          </cell>
          <cell r="E977" t="str">
            <v>Existing Road 2</v>
          </cell>
          <cell r="F977" t="str">
            <v>Existing Boundary Road</v>
          </cell>
        </row>
        <row r="978">
          <cell r="E978">
            <v>69.978915257630049</v>
          </cell>
        </row>
        <row r="979">
          <cell r="D979" t="str">
            <v>CB-02/38/3</v>
          </cell>
          <cell r="E979" t="str">
            <v>Existing Road 2</v>
          </cell>
          <cell r="F979" t="str">
            <v>Existing Boundary Road</v>
          </cell>
        </row>
        <row r="980">
          <cell r="E980">
            <v>114.99935950287323</v>
          </cell>
        </row>
        <row r="981">
          <cell r="D981" t="str">
            <v>CB-02/38/4</v>
          </cell>
          <cell r="E981" t="str">
            <v>Existing Road 2</v>
          </cell>
          <cell r="F981" t="str">
            <v>Existing Boundary Road</v>
          </cell>
        </row>
        <row r="982">
          <cell r="E982">
            <v>157.99571516220988</v>
          </cell>
        </row>
        <row r="985">
          <cell r="D985" t="str">
            <v>MH-E13-EX</v>
          </cell>
          <cell r="E985" t="str">
            <v>Al Makarunah St.</v>
          </cell>
          <cell r="F985" t="str">
            <v>Existing Boundary Road</v>
          </cell>
        </row>
        <row r="986">
          <cell r="E986">
            <v>0</v>
          </cell>
        </row>
        <row r="987">
          <cell r="D987" t="str">
            <v>MH-E13/1A</v>
          </cell>
          <cell r="E987" t="str">
            <v>30 Road</v>
          </cell>
          <cell r="F987" t="str">
            <v>Existing Boundary Road</v>
          </cell>
        </row>
        <row r="988">
          <cell r="E988">
            <v>74.923158269014948</v>
          </cell>
        </row>
        <row r="989">
          <cell r="D989" t="str">
            <v>MH-E13/1</v>
          </cell>
          <cell r="E989" t="str">
            <v>30 Road</v>
          </cell>
          <cell r="F989" t="str">
            <v>Existing Boundary Road</v>
          </cell>
        </row>
        <row r="990">
          <cell r="E990">
            <v>157.44071579467027</v>
          </cell>
        </row>
        <row r="991">
          <cell r="D991" t="str">
            <v>MH-E13/2A</v>
          </cell>
          <cell r="E991" t="str">
            <v>30 Road</v>
          </cell>
          <cell r="F991" t="str">
            <v>Existing Boundary Road</v>
          </cell>
        </row>
        <row r="992">
          <cell r="E992">
            <v>219.44211013376588</v>
          </cell>
        </row>
        <row r="993">
          <cell r="D993" t="str">
            <v>MH-E13/2</v>
          </cell>
          <cell r="E993" t="str">
            <v>30 Road</v>
          </cell>
          <cell r="F993" t="str">
            <v>Existing Boundary Road</v>
          </cell>
        </row>
        <row r="994">
          <cell r="E994">
            <v>276.33140730823686</v>
          </cell>
        </row>
        <row r="995">
          <cell r="D995" t="str">
            <v>MH-E13/3</v>
          </cell>
          <cell r="E995" t="str">
            <v>30 Road</v>
          </cell>
          <cell r="F995" t="str">
            <v>Existing Boundary Road</v>
          </cell>
        </row>
        <row r="996">
          <cell r="E996">
            <v>343.46033038159879</v>
          </cell>
        </row>
        <row r="997">
          <cell r="D997" t="str">
            <v>MH-E13/4A</v>
          </cell>
          <cell r="E997" t="str">
            <v>30 Road</v>
          </cell>
          <cell r="F997" t="str">
            <v>Existing Boundary Road</v>
          </cell>
        </row>
        <row r="998">
          <cell r="E998">
            <v>405.41761647460635</v>
          </cell>
        </row>
        <row r="999">
          <cell r="D999" t="str">
            <v>MH-E13/4</v>
          </cell>
          <cell r="E999" t="str">
            <v>30 Road</v>
          </cell>
          <cell r="F999" t="str">
            <v>Existing Boundary Road</v>
          </cell>
        </row>
        <row r="1000">
          <cell r="E1000">
            <v>469.07324152059169</v>
          </cell>
        </row>
        <row r="1001">
          <cell r="D1001" t="str">
            <v>MH-E13/5</v>
          </cell>
          <cell r="E1001" t="str">
            <v>30 Road</v>
          </cell>
          <cell r="F1001" t="str">
            <v>Existing Boundary Road</v>
          </cell>
        </row>
        <row r="1002">
          <cell r="E1002">
            <v>511.03268026796712</v>
          </cell>
        </row>
        <row r="1003">
          <cell r="D1003" t="str">
            <v>MH-E13/5A</v>
          </cell>
          <cell r="E1003" t="str">
            <v>30 Road</v>
          </cell>
          <cell r="F1003" t="str">
            <v>Existing Boundary Road</v>
          </cell>
        </row>
        <row r="1004">
          <cell r="E1004">
            <v>589.88828126763713</v>
          </cell>
        </row>
        <row r="1005">
          <cell r="D1005" t="str">
            <v>MH-E13/6</v>
          </cell>
          <cell r="E1005" t="str">
            <v>30 Road</v>
          </cell>
          <cell r="F1005" t="str">
            <v>Existing Boundary Road</v>
          </cell>
        </row>
        <row r="1006">
          <cell r="E1006">
            <v>659.84087427890324</v>
          </cell>
        </row>
        <row r="1007">
          <cell r="D1007" t="str">
            <v>MH-E13/7</v>
          </cell>
          <cell r="E1007" t="str">
            <v>30 Road</v>
          </cell>
          <cell r="F1007" t="str">
            <v>Existing Boundary Road</v>
          </cell>
        </row>
        <row r="1008">
          <cell r="E1008">
            <v>754.06525435113895</v>
          </cell>
        </row>
        <row r="1010">
          <cell r="D1010" t="str">
            <v>MH-E13/1</v>
          </cell>
          <cell r="E1010" t="str">
            <v>30 Road</v>
          </cell>
          <cell r="F1010" t="str">
            <v>Existing Boundary Road</v>
          </cell>
        </row>
        <row r="1011">
          <cell r="E1011">
            <v>0</v>
          </cell>
        </row>
        <row r="1012">
          <cell r="D1012" t="str">
            <v>CB-E13/1/1</v>
          </cell>
          <cell r="E1012" t="str">
            <v>Road-MN34</v>
          </cell>
          <cell r="F1012" t="str">
            <v>Block &amp; Local Road</v>
          </cell>
        </row>
        <row r="1013">
          <cell r="E1013">
            <v>20.591750775529043</v>
          </cell>
        </row>
        <row r="1014">
          <cell r="D1014" t="str">
            <v>CB-E13/1/2</v>
          </cell>
          <cell r="E1014" t="str">
            <v>Road-MN34</v>
          </cell>
          <cell r="F1014" t="str">
            <v>Block &amp; Local Road</v>
          </cell>
        </row>
        <row r="1015">
          <cell r="E1015">
            <v>52.597208122963565</v>
          </cell>
        </row>
        <row r="1016">
          <cell r="D1016" t="str">
            <v>CB-E13/1/3</v>
          </cell>
          <cell r="E1016" t="str">
            <v>Road-MN34</v>
          </cell>
          <cell r="F1016" t="str">
            <v>Block &amp; Local Road</v>
          </cell>
        </row>
        <row r="1017">
          <cell r="E1017">
            <v>93.597134952147997</v>
          </cell>
        </row>
        <row r="1018">
          <cell r="D1018" t="str">
            <v>CB-E13/1/4</v>
          </cell>
          <cell r="E1018" t="str">
            <v>Road-MN34</v>
          </cell>
          <cell r="F1018" t="str">
            <v>Block &amp; Local Road</v>
          </cell>
        </row>
        <row r="1019">
          <cell r="E1019">
            <v>119.59544643546263</v>
          </cell>
        </row>
        <row r="1020">
          <cell r="D1020" t="str">
            <v>CB-E13/1/5</v>
          </cell>
          <cell r="E1020" t="str">
            <v>Road-MN34</v>
          </cell>
          <cell r="F1020" t="str">
            <v>Block &amp; Local Road</v>
          </cell>
        </row>
        <row r="1021">
          <cell r="E1021">
            <v>129.58953468823131</v>
          </cell>
        </row>
        <row r="1022">
          <cell r="D1022" t="str">
            <v>CB-E13/1/6</v>
          </cell>
          <cell r="E1022" t="str">
            <v>Road-MN34</v>
          </cell>
          <cell r="F1022" t="str">
            <v>Block &amp; Local Road</v>
          </cell>
        </row>
        <row r="1023">
          <cell r="E1023">
            <v>161.59051123592229</v>
          </cell>
        </row>
        <row r="1024">
          <cell r="D1024" t="str">
            <v>CB-E13/1/7</v>
          </cell>
          <cell r="E1024" t="str">
            <v>Road-MN34</v>
          </cell>
          <cell r="F1024" t="str">
            <v>Block &amp; Local Road</v>
          </cell>
        </row>
        <row r="1025">
          <cell r="E1025">
            <v>179.59020012219088</v>
          </cell>
        </row>
        <row r="1026">
          <cell r="D1026" t="str">
            <v>CB-E13/1/8</v>
          </cell>
          <cell r="E1026" t="str">
            <v>Road-MN34</v>
          </cell>
          <cell r="F1026" t="str">
            <v>Block &amp; Local Road</v>
          </cell>
        </row>
        <row r="1027">
          <cell r="E1027">
            <v>265.60749198818905</v>
          </cell>
        </row>
        <row r="1028">
          <cell r="D1028" t="str">
            <v>CB-E13/1/9</v>
          </cell>
          <cell r="E1028" t="str">
            <v>Road-MN34</v>
          </cell>
          <cell r="F1028" t="str">
            <v>Block &amp; Local Road</v>
          </cell>
        </row>
        <row r="1029">
          <cell r="E1029">
            <v>380.99989771754508</v>
          </cell>
        </row>
        <row r="1030">
          <cell r="D1030" t="str">
            <v>CB-E13/1/10</v>
          </cell>
          <cell r="E1030" t="str">
            <v>Road-MN34</v>
          </cell>
          <cell r="F1030" t="str">
            <v>Block &amp; Local Road</v>
          </cell>
        </row>
        <row r="1031">
          <cell r="E1031">
            <v>421.50027425912447</v>
          </cell>
        </row>
        <row r="1032">
          <cell r="D1032" t="str">
            <v>CB-E13/1/11</v>
          </cell>
          <cell r="E1032" t="str">
            <v>Road-MN34</v>
          </cell>
          <cell r="F1032" t="str">
            <v>Block &amp; Local Road</v>
          </cell>
        </row>
        <row r="1033">
          <cell r="E1033">
            <v>447.49578156323008</v>
          </cell>
        </row>
        <row r="1034">
          <cell r="D1034" t="str">
            <v>CB-E13/1/12</v>
          </cell>
          <cell r="E1034" t="str">
            <v>Road-MN34</v>
          </cell>
          <cell r="F1034" t="str">
            <v>Block &amp; Local Road</v>
          </cell>
        </row>
        <row r="1035">
          <cell r="E1035">
            <v>465.50201659444008</v>
          </cell>
        </row>
        <row r="1037">
          <cell r="D1037" t="str">
            <v>CB-E13/1/12</v>
          </cell>
          <cell r="E1037" t="str">
            <v>Road-MN34</v>
          </cell>
          <cell r="F1037" t="str">
            <v>Block &amp; Local Road</v>
          </cell>
        </row>
        <row r="1038">
          <cell r="E1038">
            <v>0</v>
          </cell>
        </row>
        <row r="1039">
          <cell r="D1039" t="str">
            <v>CB-E13/1/13</v>
          </cell>
          <cell r="E1039" t="str">
            <v>Road-MN42</v>
          </cell>
          <cell r="F1039" t="str">
            <v>Block &amp; Local Road</v>
          </cell>
        </row>
        <row r="1040">
          <cell r="E1040">
            <v>35.001624247890177</v>
          </cell>
        </row>
        <row r="1041">
          <cell r="D1041" t="str">
            <v>CB-E13/1/14</v>
          </cell>
          <cell r="E1041" t="str">
            <v>Road-MN42</v>
          </cell>
          <cell r="F1041" t="str">
            <v>Block &amp; Local Road</v>
          </cell>
        </row>
        <row r="1042">
          <cell r="E1042">
            <v>70.00167281909853</v>
          </cell>
        </row>
        <row r="1044">
          <cell r="D1044" t="str">
            <v>CB-E13/1/12</v>
          </cell>
          <cell r="E1044" t="str">
            <v>Road-MN34</v>
          </cell>
          <cell r="F1044" t="str">
            <v>Block &amp; Local Road</v>
          </cell>
        </row>
        <row r="1045">
          <cell r="E1045">
            <v>0</v>
          </cell>
        </row>
        <row r="1046">
          <cell r="D1046" t="str">
            <v>CB-E13/1/12/1</v>
          </cell>
          <cell r="E1046" t="str">
            <v>Road-MN42</v>
          </cell>
          <cell r="F1046" t="str">
            <v>Block &amp; Local Road</v>
          </cell>
        </row>
        <row r="1047">
          <cell r="E1047">
            <v>34.996606978306083</v>
          </cell>
        </row>
        <row r="1049">
          <cell r="D1049" t="str">
            <v>CB-E13/1/12/1</v>
          </cell>
          <cell r="E1049" t="str">
            <v>Road-MN42</v>
          </cell>
          <cell r="F1049" t="str">
            <v>Block &amp; Local Road</v>
          </cell>
        </row>
        <row r="1050">
          <cell r="E1050">
            <v>0</v>
          </cell>
        </row>
        <row r="1051">
          <cell r="D1051" t="str">
            <v>CB-E13/1/12/2</v>
          </cell>
          <cell r="E1051" t="str">
            <v>Road-MN42</v>
          </cell>
          <cell r="F1051" t="str">
            <v>Block &amp; Local Road</v>
          </cell>
        </row>
        <row r="1052">
          <cell r="E1052">
            <v>17.845027318683652</v>
          </cell>
        </row>
        <row r="1054">
          <cell r="D1054" t="str">
            <v>CB-E13/1/12/1</v>
          </cell>
          <cell r="E1054" t="str">
            <v>Road-MN42</v>
          </cell>
          <cell r="F1054" t="str">
            <v>Block &amp; Local Road</v>
          </cell>
        </row>
        <row r="1055">
          <cell r="E1055">
            <v>0</v>
          </cell>
        </row>
        <row r="1056">
          <cell r="D1056" t="str">
            <v>CB-E13/1/12/3</v>
          </cell>
          <cell r="E1056" t="str">
            <v>Road-MN42</v>
          </cell>
          <cell r="F1056" t="str">
            <v>Block &amp; Local Road</v>
          </cell>
        </row>
        <row r="1057">
          <cell r="E1057">
            <v>14.993818726402573</v>
          </cell>
        </row>
        <row r="1059">
          <cell r="D1059" t="str">
            <v>CB-E13/1/13</v>
          </cell>
          <cell r="E1059" t="str">
            <v>Road-MN42</v>
          </cell>
          <cell r="F1059" t="str">
            <v>Block &amp; Local Road</v>
          </cell>
        </row>
        <row r="1060">
          <cell r="E1060">
            <v>0</v>
          </cell>
        </row>
        <row r="1061">
          <cell r="D1061" t="str">
            <v>CB-E13/1/13/1</v>
          </cell>
          <cell r="E1061" t="str">
            <v>Road-MN35</v>
          </cell>
          <cell r="F1061" t="str">
            <v>Block &amp; Local Road</v>
          </cell>
        </row>
        <row r="1062">
          <cell r="E1062">
            <v>45.007987068865106</v>
          </cell>
        </row>
        <row r="1063">
          <cell r="D1063" t="str">
            <v>CB-E13/1/13/2</v>
          </cell>
          <cell r="E1063" t="str">
            <v>Road-MN35</v>
          </cell>
          <cell r="F1063" t="str">
            <v>Block &amp; Local Road</v>
          </cell>
        </row>
        <row r="1064">
          <cell r="E1064">
            <v>90.011379163241656</v>
          </cell>
        </row>
        <row r="1066">
          <cell r="D1066" t="str">
            <v>MH-E13/5</v>
          </cell>
          <cell r="E1066" t="str">
            <v>30 Road</v>
          </cell>
          <cell r="F1066" t="str">
            <v>Existing Boundary Road</v>
          </cell>
        </row>
        <row r="1067">
          <cell r="E1067">
            <v>0</v>
          </cell>
        </row>
        <row r="1068">
          <cell r="D1068" t="str">
            <v>CB-E13/5/1</v>
          </cell>
          <cell r="E1068" t="str">
            <v>Road-MN37</v>
          </cell>
          <cell r="F1068" t="str">
            <v>Block &amp; Local Road</v>
          </cell>
        </row>
        <row r="1069">
          <cell r="E1069">
            <v>27.187248849380222</v>
          </cell>
        </row>
        <row r="1070">
          <cell r="D1070" t="str">
            <v>CB-E13/5/2</v>
          </cell>
          <cell r="E1070" t="str">
            <v>Road-MN37</v>
          </cell>
          <cell r="F1070" t="str">
            <v>Block &amp; Local Road</v>
          </cell>
        </row>
        <row r="1071">
          <cell r="E1071">
            <v>60.178814437966707</v>
          </cell>
        </row>
        <row r="1072">
          <cell r="D1072" t="str">
            <v>CB-E13/5/3</v>
          </cell>
          <cell r="E1072" t="str">
            <v>Road-MN37</v>
          </cell>
          <cell r="F1072" t="str">
            <v>Block &amp; Local Road</v>
          </cell>
        </row>
        <row r="1073">
          <cell r="E1073">
            <v>90.183097465467526</v>
          </cell>
        </row>
        <row r="1074">
          <cell r="D1074" t="str">
            <v>CB-E13/5/4</v>
          </cell>
          <cell r="E1074" t="str">
            <v>Road-MN37</v>
          </cell>
          <cell r="F1074" t="str">
            <v>Block &amp; Local Road</v>
          </cell>
        </row>
        <row r="1075">
          <cell r="E1075">
            <v>125.17896150699478</v>
          </cell>
        </row>
        <row r="1077">
          <cell r="D1077" t="str">
            <v>CB-E13/5/4</v>
          </cell>
          <cell r="E1077" t="str">
            <v>Road-MN37</v>
          </cell>
          <cell r="F1077" t="str">
            <v>Block &amp; Local Road</v>
          </cell>
        </row>
        <row r="1078">
          <cell r="E1078">
            <v>0</v>
          </cell>
        </row>
        <row r="1079">
          <cell r="D1079" t="str">
            <v>CB-E13/5/5</v>
          </cell>
          <cell r="E1079" t="str">
            <v>Road-MN35</v>
          </cell>
          <cell r="F1079" t="str">
            <v>Block &amp; Local Road</v>
          </cell>
        </row>
        <row r="1080">
          <cell r="E1080">
            <v>16.993460506850184</v>
          </cell>
        </row>
        <row r="1081">
          <cell r="D1081" t="str">
            <v>CB-E13/5/5/1</v>
          </cell>
          <cell r="E1081" t="str">
            <v>Road-MN35</v>
          </cell>
          <cell r="F1081" t="str">
            <v>Block &amp; Local Road</v>
          </cell>
        </row>
        <row r="1082">
          <cell r="E1082">
            <v>61.98824464896083</v>
          </cell>
        </row>
        <row r="1084">
          <cell r="D1084" t="str">
            <v>CB-E13/5/4</v>
          </cell>
          <cell r="E1084" t="str">
            <v>Road-MN37</v>
          </cell>
          <cell r="F1084" t="str">
            <v>Block &amp; Local Road</v>
          </cell>
        </row>
        <row r="1085">
          <cell r="E1085">
            <v>0</v>
          </cell>
        </row>
        <row r="1086">
          <cell r="D1086" t="str">
            <v>CB-E13/5/4/1</v>
          </cell>
          <cell r="E1086" t="str">
            <v>Road-MN35</v>
          </cell>
          <cell r="F1086" t="str">
            <v>Block &amp; Local Road</v>
          </cell>
        </row>
        <row r="1087">
          <cell r="E1087">
            <v>35.00441400751437</v>
          </cell>
        </row>
        <row r="1088">
          <cell r="D1088" t="str">
            <v>CB-E13/5/4/2</v>
          </cell>
          <cell r="E1088" t="str">
            <v>Road-MN35</v>
          </cell>
          <cell r="F1088" t="str">
            <v>Block &amp; Local Road</v>
          </cell>
        </row>
        <row r="1089">
          <cell r="E1089">
            <v>80.010013658912641</v>
          </cell>
        </row>
        <row r="1091">
          <cell r="D1091" t="str">
            <v>CB-E13/5/5</v>
          </cell>
          <cell r="E1091" t="str">
            <v>Road-MN35</v>
          </cell>
          <cell r="F1091" t="str">
            <v>Block &amp; Local Road</v>
          </cell>
        </row>
        <row r="1092">
          <cell r="E1092">
            <v>0</v>
          </cell>
        </row>
        <row r="1093">
          <cell r="D1093" t="str">
            <v>CB-E13/5/6</v>
          </cell>
          <cell r="E1093" t="str">
            <v>Road-MN36</v>
          </cell>
          <cell r="F1093" t="str">
            <v>Block &amp; Local Road</v>
          </cell>
        </row>
        <row r="1094">
          <cell r="E1094">
            <v>33.002643833515847</v>
          </cell>
        </row>
        <row r="1095">
          <cell r="D1095" t="str">
            <v>CB-E13/5/7</v>
          </cell>
          <cell r="E1095" t="str">
            <v>Road-MN36</v>
          </cell>
          <cell r="F1095" t="str">
            <v>Block &amp; Local Road</v>
          </cell>
        </row>
        <row r="1096">
          <cell r="E1096">
            <v>58.001403802901208</v>
          </cell>
        </row>
        <row r="1097">
          <cell r="D1097" t="str">
            <v>CB-E13/5/8</v>
          </cell>
          <cell r="E1097" t="str">
            <v>Road-MN36</v>
          </cell>
          <cell r="F1097" t="str">
            <v>Block &amp; Local Road</v>
          </cell>
        </row>
        <row r="1098">
          <cell r="E1098">
            <v>83.000763794670917</v>
          </cell>
        </row>
        <row r="1099">
          <cell r="D1099" t="str">
            <v>CB-E13/5/9</v>
          </cell>
          <cell r="E1099" t="str">
            <v>Road-MN36</v>
          </cell>
          <cell r="F1099" t="str">
            <v>Block &amp; Local Road</v>
          </cell>
        </row>
        <row r="1100">
          <cell r="E1100">
            <v>98.006526021058164</v>
          </cell>
        </row>
        <row r="1101">
          <cell r="D1101" t="str">
            <v>CB-E13/5/10</v>
          </cell>
          <cell r="E1101" t="str">
            <v>Road-MN36</v>
          </cell>
          <cell r="F1101" t="str">
            <v>Block &amp; Local Road</v>
          </cell>
        </row>
        <row r="1102">
          <cell r="E1102">
            <v>112.99994124226791</v>
          </cell>
        </row>
        <row r="1103">
          <cell r="D1103" t="str">
            <v>CB-E13/5/11</v>
          </cell>
          <cell r="E1103" t="str">
            <v>Road-MN36</v>
          </cell>
          <cell r="F1103" t="str">
            <v>Block &amp; Local Road</v>
          </cell>
        </row>
        <row r="1104">
          <cell r="E1104">
            <v>128.00122785379961</v>
          </cell>
        </row>
        <row r="1105">
          <cell r="D1105" t="str">
            <v>CB-E13/5/12</v>
          </cell>
          <cell r="E1105" t="str">
            <v>Road-MN36</v>
          </cell>
          <cell r="F1105" t="str">
            <v>Block &amp; Local Road</v>
          </cell>
        </row>
        <row r="1106">
          <cell r="E1106">
            <v>152.99526314242445</v>
          </cell>
        </row>
        <row r="1107">
          <cell r="D1107" t="str">
            <v>CB-E13/5/13</v>
          </cell>
          <cell r="E1107" t="str">
            <v>Road-MN36</v>
          </cell>
          <cell r="F1107" t="str">
            <v>Block &amp; Local Road</v>
          </cell>
        </row>
        <row r="1108">
          <cell r="E1108">
            <v>171.00065122491466</v>
          </cell>
        </row>
        <row r="1109">
          <cell r="D1109" t="str">
            <v>CB-E13/5/14</v>
          </cell>
          <cell r="E1109" t="str">
            <v>Road-MN36</v>
          </cell>
          <cell r="F1109" t="str">
            <v>Block &amp; Local Road</v>
          </cell>
        </row>
        <row r="1110">
          <cell r="E1110">
            <v>188.99882057618578</v>
          </cell>
        </row>
        <row r="1112">
          <cell r="D1112" t="str">
            <v>MH-E13/7</v>
          </cell>
          <cell r="E1112" t="str">
            <v>30 Road</v>
          </cell>
          <cell r="F1112" t="str">
            <v>Existing Boundary Road</v>
          </cell>
        </row>
        <row r="1113">
          <cell r="E1113">
            <v>0</v>
          </cell>
        </row>
        <row r="1114">
          <cell r="D1114" t="str">
            <v>CB-E13/7/1</v>
          </cell>
          <cell r="E1114" t="str">
            <v>Road-MN40</v>
          </cell>
          <cell r="F1114" t="str">
            <v>Block &amp; Local Road</v>
          </cell>
        </row>
        <row r="1115">
          <cell r="E1115">
            <v>15.865213519107666</v>
          </cell>
        </row>
        <row r="1116">
          <cell r="D1116" t="str">
            <v>CB-E13/7/2</v>
          </cell>
          <cell r="E1116" t="str">
            <v>Road-MN40</v>
          </cell>
          <cell r="F1116" t="str">
            <v>Block &amp; Local Road</v>
          </cell>
        </row>
        <row r="1117">
          <cell r="E1117">
            <v>48.863737728625694</v>
          </cell>
        </row>
        <row r="1118">
          <cell r="D1118" t="str">
            <v>CB-E13/7/2/1</v>
          </cell>
          <cell r="E1118" t="str">
            <v>Road-MN40</v>
          </cell>
          <cell r="F1118" t="str">
            <v>Block &amp; Local Road</v>
          </cell>
        </row>
        <row r="1119">
          <cell r="E1119">
            <v>81.86423620934778</v>
          </cell>
        </row>
        <row r="1121">
          <cell r="D1121" t="str">
            <v>CB-E13/7/2/1</v>
          </cell>
          <cell r="E1121" t="str">
            <v>Road-MN40</v>
          </cell>
          <cell r="F1121" t="str">
            <v>Block &amp; Local Road</v>
          </cell>
        </row>
        <row r="1122">
          <cell r="E1122">
            <v>0</v>
          </cell>
        </row>
        <row r="1123">
          <cell r="D1123" t="str">
            <v>CB-E13/7/2/1A</v>
          </cell>
          <cell r="E1123" t="str">
            <v>Road-MN39</v>
          </cell>
          <cell r="F1123" t="str">
            <v>Block &amp; Local Road</v>
          </cell>
        </row>
        <row r="1124">
          <cell r="E1124">
            <v>14.004460003979085</v>
          </cell>
        </row>
        <row r="1126">
          <cell r="D1126" t="str">
            <v>CB-E13/7/2/1</v>
          </cell>
          <cell r="E1126" t="str">
            <v>Road-MN40</v>
          </cell>
          <cell r="F1126" t="str">
            <v>Block &amp; Local Road</v>
          </cell>
        </row>
        <row r="1127">
          <cell r="E1127">
            <v>0</v>
          </cell>
        </row>
        <row r="1128">
          <cell r="D1128" t="str">
            <v>CB-E13/7/2/2</v>
          </cell>
          <cell r="E1128" t="str">
            <v>Road-MN39</v>
          </cell>
          <cell r="F1128" t="str">
            <v>Block &amp; Local Road</v>
          </cell>
        </row>
        <row r="1129">
          <cell r="E1129">
            <v>50.001424979607528</v>
          </cell>
        </row>
        <row r="1130">
          <cell r="D1130" t="str">
            <v>CB-E13/7/2/3</v>
          </cell>
          <cell r="E1130" t="str">
            <v>Road-MN39</v>
          </cell>
          <cell r="F1130" t="str">
            <v>Block &amp; Local Road</v>
          </cell>
        </row>
        <row r="1131">
          <cell r="E1131">
            <v>99.997492825020529</v>
          </cell>
        </row>
        <row r="1133">
          <cell r="D1133" t="str">
            <v>CB-E13/7/2</v>
          </cell>
          <cell r="E1133" t="str">
            <v>Road-MN40</v>
          </cell>
          <cell r="F1133" t="str">
            <v>Block &amp; Local Road</v>
          </cell>
        </row>
        <row r="1134">
          <cell r="E1134">
            <v>0</v>
          </cell>
        </row>
        <row r="1135">
          <cell r="D1135" t="str">
            <v>CB-E13/7/3</v>
          </cell>
          <cell r="E1135" t="str">
            <v>Road-MN35</v>
          </cell>
          <cell r="F1135" t="str">
            <v>Block &amp; Local Road</v>
          </cell>
        </row>
        <row r="1136">
          <cell r="E1136">
            <v>33.995654133820793</v>
          </cell>
        </row>
        <row r="1137">
          <cell r="D1137" t="str">
            <v>CB-E13/7/4</v>
          </cell>
          <cell r="E1137" t="str">
            <v>Road-MN35</v>
          </cell>
          <cell r="F1137" t="str">
            <v>Block &amp; Local Road</v>
          </cell>
        </row>
        <row r="1138">
          <cell r="E1138">
            <v>56.99322139655775</v>
          </cell>
        </row>
        <row r="1139">
          <cell r="D1139" t="str">
            <v>CB-E13/7/5</v>
          </cell>
          <cell r="E1139" t="str">
            <v>Road-MN35</v>
          </cell>
          <cell r="F1139" t="str">
            <v>Block &amp; Local Road</v>
          </cell>
        </row>
        <row r="1140">
          <cell r="E1140">
            <v>81.993097396386673</v>
          </cell>
        </row>
        <row r="1141">
          <cell r="D1141" t="str">
            <v>CB-E13/7/6</v>
          </cell>
          <cell r="E1141" t="str">
            <v>Road-MN38</v>
          </cell>
          <cell r="F1141" t="str">
            <v>Block &amp; Local Road</v>
          </cell>
        </row>
        <row r="1142">
          <cell r="E1142">
            <v>94.979201508030286</v>
          </cell>
        </row>
        <row r="1143">
          <cell r="D1143" t="str">
            <v>CB-E13/7/7</v>
          </cell>
          <cell r="E1143" t="str">
            <v>Road-MN38</v>
          </cell>
          <cell r="F1143" t="str">
            <v>Block &amp; Local Road</v>
          </cell>
        </row>
        <row r="1144">
          <cell r="E1144">
            <v>116.98221266557593</v>
          </cell>
        </row>
        <row r="1145">
          <cell r="D1145" t="str">
            <v>CB-E13/7/8</v>
          </cell>
          <cell r="E1145" t="str">
            <v>Road-MN38</v>
          </cell>
          <cell r="F1145" t="str">
            <v>Block &amp; Local Road</v>
          </cell>
        </row>
        <row r="1146">
          <cell r="E1146">
            <v>136.98116513787028</v>
          </cell>
        </row>
        <row r="1147">
          <cell r="D1147" t="str">
            <v>CB-E13/7/9</v>
          </cell>
          <cell r="E1147" t="str">
            <v>Road-MN38</v>
          </cell>
          <cell r="F1147" t="str">
            <v>Block &amp; Local Road</v>
          </cell>
        </row>
        <row r="1148">
          <cell r="E1148">
            <v>151.98369825734034</v>
          </cell>
        </row>
        <row r="1149">
          <cell r="D1149" t="str">
            <v>CB-E13/7/10</v>
          </cell>
          <cell r="E1149" t="str">
            <v>Road-MN38</v>
          </cell>
          <cell r="F1149" t="str">
            <v>Block &amp; Local Road</v>
          </cell>
        </row>
        <row r="1150">
          <cell r="E1150">
            <v>161.98346325455972</v>
          </cell>
        </row>
        <row r="1151">
          <cell r="D1151" t="str">
            <v>CB-E13/7/11</v>
          </cell>
          <cell r="E1151" t="str">
            <v>Road-MN38</v>
          </cell>
          <cell r="F1151" t="str">
            <v>Block &amp; Local Road</v>
          </cell>
        </row>
        <row r="1152">
          <cell r="E1152">
            <v>169.98738729229055</v>
          </cell>
        </row>
        <row r="1153">
          <cell r="D1153" t="str">
            <v>CB-E13/7/11A</v>
          </cell>
          <cell r="E1153" t="str">
            <v>Road-MN38</v>
          </cell>
          <cell r="F1153" t="str">
            <v>Block &amp; Local Road</v>
          </cell>
        </row>
        <row r="1154">
          <cell r="E1154">
            <v>184.11501271206677</v>
          </cell>
        </row>
        <row r="1155">
          <cell r="D1155" t="str">
            <v>CB-E13/7/12</v>
          </cell>
          <cell r="E1155" t="str">
            <v>Road-MN38</v>
          </cell>
          <cell r="F1155" t="str">
            <v>Block &amp; Local Road</v>
          </cell>
        </row>
        <row r="1156">
          <cell r="E1156">
            <v>217.11258383475462</v>
          </cell>
        </row>
        <row r="1157">
          <cell r="D1157" t="str">
            <v>CB-E13/7/13</v>
          </cell>
          <cell r="E1157" t="str">
            <v>Road-MN38</v>
          </cell>
          <cell r="F1157" t="str">
            <v>Block &amp; Local Road</v>
          </cell>
        </row>
        <row r="1158">
          <cell r="E1158">
            <v>262.10976263526624</v>
          </cell>
        </row>
        <row r="1159">
          <cell r="D1159" t="str">
            <v>CB-E13/7/14</v>
          </cell>
          <cell r="E1159" t="str">
            <v>Road-MN38</v>
          </cell>
          <cell r="F1159" t="str">
            <v>Block &amp; Local Road</v>
          </cell>
        </row>
        <row r="1160">
          <cell r="E1160">
            <v>307.113496924706</v>
          </cell>
        </row>
        <row r="1161">
          <cell r="D1161" t="str">
            <v>CB-E13/7/15</v>
          </cell>
          <cell r="E1161" t="str">
            <v>Road-MN38</v>
          </cell>
          <cell r="F1161" t="str">
            <v>Block &amp; Local Road</v>
          </cell>
        </row>
        <row r="1162">
          <cell r="E1162">
            <v>337.11579350353378</v>
          </cell>
        </row>
        <row r="1165">
          <cell r="D1165" t="str">
            <v>MH-1-EX</v>
          </cell>
          <cell r="E1165" t="str">
            <v>King Fahad Road</v>
          </cell>
          <cell r="F1165" t="str">
            <v>Existing Boundary Road</v>
          </cell>
        </row>
        <row r="1166">
          <cell r="E1166">
            <v>0</v>
          </cell>
        </row>
        <row r="1167">
          <cell r="D1167" t="str">
            <v>CB-1/1</v>
          </cell>
          <cell r="E1167" t="str">
            <v>Road-MN21</v>
          </cell>
          <cell r="F1167" t="str">
            <v>Minor Collector Road</v>
          </cell>
        </row>
        <row r="1168">
          <cell r="E1168">
            <v>35.321234066870147</v>
          </cell>
        </row>
        <row r="1169">
          <cell r="D1169" t="str">
            <v>CB-1/2</v>
          </cell>
          <cell r="E1169" t="str">
            <v>Road-MN21</v>
          </cell>
          <cell r="F1169" t="str">
            <v>Minor Collector Road</v>
          </cell>
        </row>
        <row r="1170">
          <cell r="E1170">
            <v>80.309554773469145</v>
          </cell>
        </row>
        <row r="1171">
          <cell r="D1171" t="str">
            <v>CB-1/3</v>
          </cell>
          <cell r="E1171" t="str">
            <v>Road-MN21</v>
          </cell>
          <cell r="F1171" t="str">
            <v>Minor Collector Road</v>
          </cell>
        </row>
        <row r="1172">
          <cell r="E1172">
            <v>153.30982669069601</v>
          </cell>
        </row>
        <row r="1173">
          <cell r="D1173" t="str">
            <v>CB-1/4</v>
          </cell>
          <cell r="E1173" t="str">
            <v>Road-MN21</v>
          </cell>
          <cell r="F1173" t="str">
            <v>Minor Collector Road</v>
          </cell>
        </row>
        <row r="1174">
          <cell r="E1174">
            <v>178.31124265061229</v>
          </cell>
        </row>
        <row r="1175">
          <cell r="D1175" t="str">
            <v>CB-1/5</v>
          </cell>
          <cell r="E1175" t="str">
            <v>Road-MN21</v>
          </cell>
          <cell r="F1175" t="str">
            <v>Minor Collector Road</v>
          </cell>
        </row>
        <row r="1176">
          <cell r="E1176">
            <v>241.31470684107131</v>
          </cell>
        </row>
        <row r="1177">
          <cell r="D1177" t="str">
            <v>CB-1/6</v>
          </cell>
          <cell r="E1177" t="str">
            <v>Road-MN21</v>
          </cell>
          <cell r="F1177" t="str">
            <v>Minor Collector Road</v>
          </cell>
        </row>
        <row r="1178">
          <cell r="E1178">
            <v>258.31296851697795</v>
          </cell>
        </row>
        <row r="1179">
          <cell r="D1179" t="str">
            <v>CB-1/6A</v>
          </cell>
          <cell r="E1179" t="str">
            <v>Road-MN21</v>
          </cell>
          <cell r="F1179" t="str">
            <v>Minor Collector Road</v>
          </cell>
        </row>
        <row r="1180">
          <cell r="E1180">
            <v>268.3175724570425</v>
          </cell>
        </row>
        <row r="1182">
          <cell r="D1182" t="str">
            <v>CB-1/6</v>
          </cell>
          <cell r="E1182" t="str">
            <v>Road-MN21</v>
          </cell>
          <cell r="F1182" t="str">
            <v>Minor Collector Road</v>
          </cell>
        </row>
        <row r="1183">
          <cell r="E1183">
            <v>0</v>
          </cell>
        </row>
        <row r="1184">
          <cell r="D1184" t="str">
            <v>CB-1/7</v>
          </cell>
          <cell r="E1184" t="str">
            <v>Road-MN02</v>
          </cell>
          <cell r="F1184" t="str">
            <v>Minor Collector Road</v>
          </cell>
        </row>
        <row r="1185">
          <cell r="E1185">
            <v>19.995261938740221</v>
          </cell>
        </row>
        <row r="1186">
          <cell r="D1186" t="str">
            <v>CB-1/8</v>
          </cell>
          <cell r="E1186" t="str">
            <v>Road-MN02</v>
          </cell>
          <cell r="F1186" t="str">
            <v>Minor Collector Road</v>
          </cell>
        </row>
        <row r="1187">
          <cell r="E1187">
            <v>45.014558491734022</v>
          </cell>
        </row>
        <row r="1188">
          <cell r="D1188" t="str">
            <v>CB-1/9</v>
          </cell>
          <cell r="E1188" t="str">
            <v>Road-MN02</v>
          </cell>
          <cell r="F1188" t="str">
            <v>Minor Collector Road</v>
          </cell>
        </row>
        <row r="1189">
          <cell r="E1189">
            <v>58.019653647005825</v>
          </cell>
        </row>
        <row r="1190">
          <cell r="D1190" t="str">
            <v>CB-1/10</v>
          </cell>
          <cell r="E1190" t="str">
            <v>Road-MN02</v>
          </cell>
          <cell r="F1190" t="str">
            <v>Minor Collector Road</v>
          </cell>
        </row>
        <row r="1191">
          <cell r="E1191">
            <v>80.120956776100726</v>
          </cell>
        </row>
        <row r="1192">
          <cell r="D1192" t="str">
            <v>CB-1/11</v>
          </cell>
          <cell r="E1192" t="str">
            <v>Road-MN02</v>
          </cell>
          <cell r="F1192" t="str">
            <v>Minor Collector Road</v>
          </cell>
        </row>
        <row r="1193">
          <cell r="E1193">
            <v>108.11546516632299</v>
          </cell>
        </row>
        <row r="1194">
          <cell r="D1194" t="str">
            <v>CB-1/12</v>
          </cell>
          <cell r="E1194" t="str">
            <v>Road-MN02</v>
          </cell>
          <cell r="F1194" t="str">
            <v>Minor Collector Road</v>
          </cell>
        </row>
        <row r="1195">
          <cell r="E1195">
            <v>128.1110571805994</v>
          </cell>
        </row>
        <row r="1196">
          <cell r="D1196" t="str">
            <v>CB-1/13</v>
          </cell>
          <cell r="E1196" t="str">
            <v>Road-MN02</v>
          </cell>
          <cell r="F1196" t="str">
            <v>Minor Collector Road</v>
          </cell>
        </row>
        <row r="1197">
          <cell r="E1197">
            <v>148.11102718023062</v>
          </cell>
        </row>
        <row r="1198">
          <cell r="D1198" t="str">
            <v>CB-1/14</v>
          </cell>
          <cell r="E1198" t="str">
            <v>Road-MN02</v>
          </cell>
          <cell r="F1198" t="str">
            <v>Minor Collector Road</v>
          </cell>
        </row>
        <row r="1199">
          <cell r="E1199">
            <v>158.11026715132954</v>
          </cell>
        </row>
        <row r="1200">
          <cell r="D1200" t="str">
            <v>CB-1/15</v>
          </cell>
          <cell r="E1200" t="str">
            <v>Road-MN02</v>
          </cell>
          <cell r="F1200" t="str">
            <v>Minor Collector Road</v>
          </cell>
        </row>
        <row r="1201">
          <cell r="E1201">
            <v>188.1106571489982</v>
          </cell>
        </row>
        <row r="1202">
          <cell r="D1202" t="str">
            <v>CB-1/16</v>
          </cell>
          <cell r="E1202" t="str">
            <v>Road-MN02</v>
          </cell>
          <cell r="F1202" t="str">
            <v>Minor Collector Road</v>
          </cell>
        </row>
        <row r="1203">
          <cell r="E1203">
            <v>208.10776193932176</v>
          </cell>
        </row>
        <row r="1204">
          <cell r="D1204" t="str">
            <v>CB-1/17</v>
          </cell>
          <cell r="E1204" t="str">
            <v>Road-MN02</v>
          </cell>
          <cell r="F1204" t="str">
            <v>Minor Collector Road</v>
          </cell>
        </row>
        <row r="1205">
          <cell r="E1205">
            <v>238.10961021599485</v>
          </cell>
        </row>
        <row r="1207">
          <cell r="D1207" t="str">
            <v>MH-9-EX</v>
          </cell>
          <cell r="E1207" t="str">
            <v>King Fahad Road</v>
          </cell>
          <cell r="F1207" t="str">
            <v>Existing Boundary Road</v>
          </cell>
        </row>
        <row r="1208">
          <cell r="E1208">
            <v>0</v>
          </cell>
        </row>
        <row r="1209">
          <cell r="D1209" t="str">
            <v>CB-9/1</v>
          </cell>
          <cell r="E1209" t="str">
            <v>Road-MN25</v>
          </cell>
          <cell r="F1209" t="str">
            <v>Block &amp; Local Road</v>
          </cell>
        </row>
        <row r="1210">
          <cell r="E1210">
            <v>29.999408327474846</v>
          </cell>
        </row>
        <row r="1211">
          <cell r="D1211" t="str">
            <v>CB-9/2</v>
          </cell>
          <cell r="E1211" t="str">
            <v>Road-MN25</v>
          </cell>
          <cell r="F1211" t="str">
            <v>Block &amp; Local Road</v>
          </cell>
        </row>
        <row r="1212">
          <cell r="E1212">
            <v>61.995572160008237</v>
          </cell>
        </row>
        <row r="1213">
          <cell r="D1213" t="str">
            <v>CB-9/3</v>
          </cell>
          <cell r="E1213" t="str">
            <v>Road-MN25</v>
          </cell>
          <cell r="F1213" t="str">
            <v>Block &amp; Local Road</v>
          </cell>
        </row>
        <row r="1214">
          <cell r="E1214">
            <v>95.995939805118212</v>
          </cell>
        </row>
        <row r="1215">
          <cell r="D1215" t="str">
            <v>CB-9/4</v>
          </cell>
          <cell r="E1215" t="str">
            <v>Road-MN25</v>
          </cell>
          <cell r="F1215" t="str">
            <v>Block &amp; Local Road</v>
          </cell>
        </row>
        <row r="1216">
          <cell r="E1216">
            <v>126.0051200671719</v>
          </cell>
        </row>
        <row r="1218">
          <cell r="D1218" t="str">
            <v>MH-3/1-EX</v>
          </cell>
          <cell r="E1218" t="str">
            <v>King Fahad Road</v>
          </cell>
          <cell r="F1218" t="str">
            <v>Existing Boundary Road</v>
          </cell>
        </row>
        <row r="1219">
          <cell r="E1219">
            <v>0</v>
          </cell>
        </row>
        <row r="1220">
          <cell r="D1220" t="str">
            <v>CB-3/1/1</v>
          </cell>
          <cell r="E1220" t="str">
            <v>Road-MN01</v>
          </cell>
          <cell r="F1220" t="str">
            <v>Minor Collector Road</v>
          </cell>
        </row>
        <row r="1221">
          <cell r="E1221">
            <v>24.987158701959103</v>
          </cell>
        </row>
        <row r="1222">
          <cell r="D1222" t="str">
            <v>CB-3/1/1A</v>
          </cell>
          <cell r="E1222" t="str">
            <v>Road-MN01</v>
          </cell>
          <cell r="F1222" t="str">
            <v>Minor Collector Road</v>
          </cell>
        </row>
        <row r="1223">
          <cell r="E1223">
            <v>44.982558172795059</v>
          </cell>
        </row>
        <row r="1224">
          <cell r="D1224" t="str">
            <v>CB-3/1/2</v>
          </cell>
          <cell r="E1224" t="str">
            <v>Road-MN01</v>
          </cell>
          <cell r="F1224" t="str">
            <v>Minor Collector Road</v>
          </cell>
        </row>
        <row r="1225">
          <cell r="E1225">
            <v>83.993966760529588</v>
          </cell>
        </row>
        <row r="1226">
          <cell r="D1226" t="str">
            <v>CB-3/1/2A</v>
          </cell>
          <cell r="E1226" t="str">
            <v>Road-MN01</v>
          </cell>
          <cell r="F1226" t="str">
            <v>Minor Collector Road</v>
          </cell>
        </row>
        <row r="1227">
          <cell r="E1227">
            <v>116.98483974065815</v>
          </cell>
        </row>
        <row r="1228">
          <cell r="D1228" t="str">
            <v>CB-3/1/3</v>
          </cell>
          <cell r="E1228" t="str">
            <v>Road-MN01</v>
          </cell>
          <cell r="F1228" t="str">
            <v>Minor Collector Road</v>
          </cell>
        </row>
        <row r="1229">
          <cell r="E1229">
            <v>153.04530146824976</v>
          </cell>
        </row>
        <row r="1230">
          <cell r="D1230" t="str">
            <v>CB-3/1/4</v>
          </cell>
          <cell r="E1230" t="str">
            <v>Road-MN01</v>
          </cell>
          <cell r="F1230" t="str">
            <v>Minor Collector Road</v>
          </cell>
        </row>
        <row r="1231">
          <cell r="E1231">
            <v>199.03816395800976</v>
          </cell>
        </row>
        <row r="1232">
          <cell r="D1232" t="str">
            <v>CB-3/1/5</v>
          </cell>
          <cell r="E1232" t="str">
            <v>Road-MN01</v>
          </cell>
          <cell r="F1232" t="str">
            <v>Minor Collector Road</v>
          </cell>
        </row>
        <row r="1233">
          <cell r="E1233">
            <v>233.03845219208267</v>
          </cell>
        </row>
        <row r="1235">
          <cell r="D1235" t="str">
            <v>MH-3/3-EX</v>
          </cell>
          <cell r="E1235" t="str">
            <v>King Fahad Road</v>
          </cell>
          <cell r="F1235" t="str">
            <v>Existing Boundary Road</v>
          </cell>
        </row>
        <row r="1236">
          <cell r="E1236">
            <v>0</v>
          </cell>
        </row>
        <row r="1237">
          <cell r="D1237" t="str">
            <v>CB-3/3/1</v>
          </cell>
          <cell r="E1237" t="str">
            <v>Road-MN26</v>
          </cell>
          <cell r="F1237" t="str">
            <v>Block &amp; Local Road</v>
          </cell>
        </row>
        <row r="1238">
          <cell r="E1238">
            <v>24.999489154813364</v>
          </cell>
        </row>
        <row r="1239">
          <cell r="D1239" t="str">
            <v>CB-3/3/2</v>
          </cell>
          <cell r="E1239" t="str">
            <v>Road-MN26</v>
          </cell>
          <cell r="F1239" t="str">
            <v>Block &amp; Local Road</v>
          </cell>
        </row>
        <row r="1240">
          <cell r="E1240">
            <v>62.986535631219894</v>
          </cell>
        </row>
        <row r="1241">
          <cell r="D1241" t="str">
            <v>CB-3/3/2A</v>
          </cell>
          <cell r="E1241" t="str">
            <v>Road-MN26</v>
          </cell>
          <cell r="F1241" t="str">
            <v>Block &amp; Local Road</v>
          </cell>
        </row>
        <row r="1242">
          <cell r="E1242">
            <v>81.98789347745641</v>
          </cell>
        </row>
        <row r="1243">
          <cell r="D1243" t="str">
            <v>CB-3/3/3</v>
          </cell>
          <cell r="E1243" t="str">
            <v>Road-MN26</v>
          </cell>
          <cell r="F1243" t="str">
            <v>Block &amp; Local Road</v>
          </cell>
        </row>
        <row r="1244">
          <cell r="E1244">
            <v>95.145936645031256</v>
          </cell>
        </row>
        <row r="1245">
          <cell r="D1245" t="str">
            <v>CB-3/3/4</v>
          </cell>
          <cell r="E1245" t="str">
            <v>Road-MN26</v>
          </cell>
          <cell r="F1245" t="str">
            <v>Block &amp; Local Road</v>
          </cell>
        </row>
        <row r="1246">
          <cell r="E1246">
            <v>131.14834350889527</v>
          </cell>
        </row>
        <row r="1247">
          <cell r="D1247" t="str">
            <v>CB-3/3/5</v>
          </cell>
          <cell r="E1247" t="str">
            <v>Road-MN26</v>
          </cell>
          <cell r="F1247" t="str">
            <v>Block &amp; Local Road</v>
          </cell>
        </row>
        <row r="1248">
          <cell r="E1248">
            <v>157.1499069233931</v>
          </cell>
        </row>
        <row r="1249">
          <cell r="D1249" t="str">
            <v>CB-3/3/6</v>
          </cell>
          <cell r="E1249" t="str">
            <v>Road-MN26</v>
          </cell>
          <cell r="F1249" t="str">
            <v>Block &amp; Local Road</v>
          </cell>
        </row>
        <row r="1250">
          <cell r="E1250">
            <v>193.14928469578334</v>
          </cell>
        </row>
        <row r="1251">
          <cell r="D1251" t="str">
            <v>CB-3/3/7</v>
          </cell>
          <cell r="E1251" t="str">
            <v>Road-MN26</v>
          </cell>
          <cell r="F1251" t="str">
            <v>Block &amp; Local Road</v>
          </cell>
        </row>
        <row r="1252">
          <cell r="E1252">
            <v>208.14454394660518</v>
          </cell>
        </row>
        <row r="1254">
          <cell r="D1254" t="str">
            <v>MH-3/5-EX</v>
          </cell>
          <cell r="E1254" t="str">
            <v>King Fahad Road</v>
          </cell>
          <cell r="F1254" t="str">
            <v>Existing Boundary Road</v>
          </cell>
        </row>
        <row r="1255">
          <cell r="E1255">
            <v>0</v>
          </cell>
        </row>
        <row r="1256">
          <cell r="D1256" t="str">
            <v>CB-3/5/1</v>
          </cell>
          <cell r="E1256" t="str">
            <v>Road-MJ03</v>
          </cell>
          <cell r="F1256" t="str">
            <v>Major Collector Road</v>
          </cell>
        </row>
        <row r="1257">
          <cell r="E1257">
            <v>43.63714698509753</v>
          </cell>
        </row>
        <row r="1258">
          <cell r="D1258" t="str">
            <v>CB-3/5/2</v>
          </cell>
          <cell r="E1258" t="str">
            <v>Road-MJ03</v>
          </cell>
          <cell r="F1258" t="str">
            <v>Major Collector Road</v>
          </cell>
        </row>
        <row r="1259">
          <cell r="E1259">
            <v>88.664800710297513</v>
          </cell>
        </row>
        <row r="1260">
          <cell r="D1260" t="str">
            <v>CB-3/5/3</v>
          </cell>
          <cell r="E1260" t="str">
            <v>Road-MJ03</v>
          </cell>
          <cell r="F1260" t="str">
            <v>Major Collector Road</v>
          </cell>
        </row>
        <row r="1261">
          <cell r="E1261">
            <v>115.75461060262205</v>
          </cell>
        </row>
        <row r="1262">
          <cell r="D1262" t="str">
            <v>CB-3/5/4</v>
          </cell>
          <cell r="E1262" t="str">
            <v>Road-MJ03</v>
          </cell>
          <cell r="F1262" t="str">
            <v>Major Collector Road</v>
          </cell>
        </row>
        <row r="1263">
          <cell r="E1263">
            <v>131.79407755131007</v>
          </cell>
        </row>
        <row r="1264">
          <cell r="D1264" t="str">
            <v>CB-3/5/5</v>
          </cell>
          <cell r="E1264" t="str">
            <v>Road-MJ03</v>
          </cell>
          <cell r="F1264" t="str">
            <v>Major Collector Road</v>
          </cell>
        </row>
        <row r="1265">
          <cell r="E1265">
            <v>163.78897870763794</v>
          </cell>
        </row>
        <row r="1266">
          <cell r="D1266" t="str">
            <v>CB-3/5/6</v>
          </cell>
          <cell r="E1266" t="str">
            <v>Road-MJ03</v>
          </cell>
          <cell r="F1266" t="str">
            <v>Major Collector Road</v>
          </cell>
        </row>
        <row r="1267">
          <cell r="E1267">
            <v>188.71882026352171</v>
          </cell>
        </row>
        <row r="1268">
          <cell r="D1268" t="str">
            <v>CB-3/5/7</v>
          </cell>
          <cell r="E1268" t="str">
            <v>Road-MJ03</v>
          </cell>
          <cell r="F1268" t="str">
            <v>Major Collector Road</v>
          </cell>
        </row>
        <row r="1269">
          <cell r="E1269">
            <v>218.71983691286127</v>
          </cell>
        </row>
        <row r="1271">
          <cell r="D1271" t="str">
            <v>CB-3/5/1</v>
          </cell>
          <cell r="E1271" t="str">
            <v>Road-MJ03</v>
          </cell>
          <cell r="F1271" t="str">
            <v>Major Collector Road</v>
          </cell>
        </row>
        <row r="1272">
          <cell r="E1272">
            <v>0</v>
          </cell>
        </row>
        <row r="1273">
          <cell r="D1273" t="str">
            <v>CB-3/5/1/1</v>
          </cell>
          <cell r="E1273" t="str">
            <v>Road-MJ03</v>
          </cell>
          <cell r="F1273" t="str">
            <v>Major Collector Road</v>
          </cell>
        </row>
        <row r="1274">
          <cell r="E1274">
            <v>15.191145447257286</v>
          </cell>
        </row>
        <row r="1276">
          <cell r="D1276" t="str">
            <v>CB-3/5/2</v>
          </cell>
          <cell r="E1276" t="str">
            <v>Road-MJ03</v>
          </cell>
          <cell r="F1276" t="str">
            <v>Major Collector Road</v>
          </cell>
        </row>
        <row r="1277">
          <cell r="E1277">
            <v>0</v>
          </cell>
        </row>
        <row r="1278">
          <cell r="D1278" t="str">
            <v>CB-3/5/2/1</v>
          </cell>
          <cell r="E1278" t="str">
            <v>Road-MJ03</v>
          </cell>
          <cell r="F1278" t="str">
            <v>Major Collector Road</v>
          </cell>
        </row>
        <row r="1279">
          <cell r="E1279">
            <v>15.202174186518596</v>
          </cell>
        </row>
        <row r="1281">
          <cell r="D1281" t="str">
            <v>CB-3/5/3</v>
          </cell>
          <cell r="E1281" t="str">
            <v>Road-MJ03</v>
          </cell>
          <cell r="F1281" t="str">
            <v>Major Collector Road</v>
          </cell>
        </row>
        <row r="1282">
          <cell r="E1282">
            <v>0</v>
          </cell>
        </row>
        <row r="1283">
          <cell r="D1283" t="str">
            <v>CB-3/5/3/1</v>
          </cell>
          <cell r="E1283" t="str">
            <v>Road-MJ03</v>
          </cell>
          <cell r="F1283" t="str">
            <v>Major Collector Road</v>
          </cell>
        </row>
        <row r="1284">
          <cell r="E1284">
            <v>15.203190454989418</v>
          </cell>
        </row>
        <row r="1286">
          <cell r="D1286" t="str">
            <v>CB-3/5/4</v>
          </cell>
          <cell r="E1286" t="str">
            <v>Road-MJ03</v>
          </cell>
          <cell r="F1286" t="str">
            <v>Major Collector Road</v>
          </cell>
        </row>
        <row r="1287">
          <cell r="E1287">
            <v>0</v>
          </cell>
        </row>
        <row r="1288">
          <cell r="D1288" t="str">
            <v>CB-3/5/4/1</v>
          </cell>
          <cell r="E1288" t="str">
            <v>Road-MJ03</v>
          </cell>
          <cell r="F1288" t="str">
            <v>Major Collector Road</v>
          </cell>
        </row>
        <row r="1289">
          <cell r="E1289">
            <v>15.201450588398304</v>
          </cell>
        </row>
        <row r="1291">
          <cell r="D1291" t="str">
            <v>CB-3/5/5</v>
          </cell>
          <cell r="E1291" t="str">
            <v>Road-MJ03</v>
          </cell>
          <cell r="F1291" t="str">
            <v>Major Collector Road</v>
          </cell>
        </row>
        <row r="1292">
          <cell r="E1292">
            <v>0</v>
          </cell>
        </row>
        <row r="1293">
          <cell r="D1293" t="str">
            <v>CB-3/5/5/1</v>
          </cell>
          <cell r="E1293" t="str">
            <v>Road-MJ03</v>
          </cell>
          <cell r="F1293" t="str">
            <v>Major Collector Road</v>
          </cell>
        </row>
        <row r="1294">
          <cell r="E1294">
            <v>15.193238627681879</v>
          </cell>
        </row>
        <row r="1296">
          <cell r="D1296" t="str">
            <v>CB-3/5/6</v>
          </cell>
          <cell r="E1296" t="str">
            <v>Road-MJ03</v>
          </cell>
          <cell r="F1296" t="str">
            <v>Major Collector Road</v>
          </cell>
        </row>
        <row r="1297">
          <cell r="E1297">
            <v>0</v>
          </cell>
        </row>
        <row r="1298">
          <cell r="D1298" t="str">
            <v>CB-3/5/6/1</v>
          </cell>
          <cell r="E1298" t="str">
            <v>Road-MJ03</v>
          </cell>
          <cell r="F1298" t="str">
            <v>Major Collector Road</v>
          </cell>
        </row>
        <row r="1299">
          <cell r="E1299">
            <v>15.208221461047644</v>
          </cell>
        </row>
        <row r="1301">
          <cell r="D1301" t="str">
            <v>CB-3/5/7</v>
          </cell>
          <cell r="E1301" t="str">
            <v>Road-MJ03</v>
          </cell>
          <cell r="F1301" t="str">
            <v>Major Collector Road</v>
          </cell>
        </row>
        <row r="1302">
          <cell r="E1302">
            <v>0</v>
          </cell>
        </row>
        <row r="1303">
          <cell r="D1303" t="str">
            <v>CB-3/5/7/1</v>
          </cell>
          <cell r="E1303" t="str">
            <v>Road-MJ03</v>
          </cell>
          <cell r="F1303" t="str">
            <v>Major Collector Road</v>
          </cell>
        </row>
        <row r="1304">
          <cell r="E1304">
            <v>15.208484473924047</v>
          </cell>
        </row>
        <row r="1306">
          <cell r="D1306" t="str">
            <v>MH-E34/4-EX</v>
          </cell>
          <cell r="E1306" t="str">
            <v>King Fahad Road</v>
          </cell>
          <cell r="F1306" t="str">
            <v>Existing Boundary Road</v>
          </cell>
        </row>
        <row r="1307">
          <cell r="E1307">
            <v>0</v>
          </cell>
        </row>
        <row r="1308">
          <cell r="D1308" t="str">
            <v>CB-E34/4/1</v>
          </cell>
          <cell r="E1308" t="str">
            <v>Road-MN04</v>
          </cell>
          <cell r="F1308" t="str">
            <v>Minor Collector Road</v>
          </cell>
        </row>
        <row r="1309">
          <cell r="E1309">
            <v>24.019902164698475</v>
          </cell>
        </row>
        <row r="1310">
          <cell r="D1310" t="str">
            <v>CB-E34/4/1A</v>
          </cell>
          <cell r="E1310" t="str">
            <v>Road-MN04</v>
          </cell>
          <cell r="F1310" t="str">
            <v>Minor Collector Road</v>
          </cell>
        </row>
        <row r="1311">
          <cell r="E1311">
            <v>48.028521450203328</v>
          </cell>
        </row>
        <row r="1312">
          <cell r="D1312" t="str">
            <v>CB-E34/4/2</v>
          </cell>
          <cell r="E1312" t="str">
            <v>Road-MN04</v>
          </cell>
          <cell r="F1312" t="str">
            <v>Minor Collector Road</v>
          </cell>
        </row>
        <row r="1313">
          <cell r="E1313">
            <v>83.027471434590609</v>
          </cell>
        </row>
        <row r="1314">
          <cell r="D1314" t="str">
            <v>CB-E34/4/3</v>
          </cell>
          <cell r="E1314" t="str">
            <v>Road-MN04</v>
          </cell>
          <cell r="F1314" t="str">
            <v>Minor Collector Road</v>
          </cell>
        </row>
        <row r="1315">
          <cell r="E1315">
            <v>133.02533138876811</v>
          </cell>
        </row>
        <row r="1316">
          <cell r="D1316" t="str">
            <v>CB-E34/4/4</v>
          </cell>
          <cell r="E1316" t="str">
            <v>Road-MN04</v>
          </cell>
          <cell r="F1316" t="str">
            <v>Minor Collector Road</v>
          </cell>
        </row>
        <row r="1317">
          <cell r="E1317">
            <v>160.03236750896292</v>
          </cell>
        </row>
        <row r="1318">
          <cell r="D1318" t="str">
            <v>CB-E34/4/5</v>
          </cell>
          <cell r="E1318" t="str">
            <v>Road-MN04</v>
          </cell>
          <cell r="F1318" t="str">
            <v>Minor Collector Road</v>
          </cell>
        </row>
        <row r="1319">
          <cell r="E1319">
            <v>180.01886294963725</v>
          </cell>
        </row>
        <row r="1320">
          <cell r="D1320" t="str">
            <v>CB-E34/4/6</v>
          </cell>
          <cell r="E1320" t="str">
            <v>Road-MN04</v>
          </cell>
          <cell r="F1320" t="str">
            <v>Minor Collector Road</v>
          </cell>
        </row>
        <row r="1321">
          <cell r="E1321">
            <v>220.01395889902508</v>
          </cell>
        </row>
        <row r="1322">
          <cell r="D1322" t="str">
            <v>CB-E34/4/7</v>
          </cell>
          <cell r="E1322" t="str">
            <v>Road-MN04</v>
          </cell>
          <cell r="F1322" t="str">
            <v>Minor Collector Road</v>
          </cell>
        </row>
        <row r="1323">
          <cell r="E1323">
            <v>255.02199369107424</v>
          </cell>
        </row>
        <row r="1324">
          <cell r="D1324" t="str">
            <v>CB-E34/4/8</v>
          </cell>
          <cell r="E1324" t="str">
            <v>Road-MN04</v>
          </cell>
          <cell r="F1324" t="str">
            <v>Minor Collector Road</v>
          </cell>
        </row>
        <row r="1325">
          <cell r="E1325">
            <v>303.01916131581692</v>
          </cell>
        </row>
        <row r="1327">
          <cell r="D1327" t="str">
            <v>MH-E34/2-EX</v>
          </cell>
          <cell r="E1327" t="str">
            <v>King Fahad Road</v>
          </cell>
          <cell r="F1327" t="str">
            <v>Existing Boundary Road</v>
          </cell>
        </row>
        <row r="1328">
          <cell r="E1328">
            <v>0</v>
          </cell>
        </row>
        <row r="1329">
          <cell r="D1329" t="str">
            <v>CB-E34/2/1</v>
          </cell>
          <cell r="E1329" t="str">
            <v>Road-MN05</v>
          </cell>
          <cell r="F1329" t="str">
            <v>Minor Collector Road</v>
          </cell>
        </row>
        <row r="1330">
          <cell r="E1330">
            <v>31.632604208404999</v>
          </cell>
        </row>
        <row r="1331">
          <cell r="D1331" t="str">
            <v>CB-E34/2/2</v>
          </cell>
          <cell r="E1331" t="str">
            <v>Road-MN05</v>
          </cell>
          <cell r="F1331" t="str">
            <v>Minor Collector Road</v>
          </cell>
        </row>
        <row r="1332">
          <cell r="E1332">
            <v>73.637319419882374</v>
          </cell>
        </row>
        <row r="1333">
          <cell r="D1333" t="str">
            <v>CB-E34/2/3</v>
          </cell>
          <cell r="E1333" t="str">
            <v>Road-MN05</v>
          </cell>
          <cell r="F1333" t="str">
            <v>Minor Collector Road</v>
          </cell>
        </row>
        <row r="1334">
          <cell r="E1334">
            <v>111.63543779432243</v>
          </cell>
        </row>
        <row r="1335">
          <cell r="D1335" t="str">
            <v>CB-E34/2/4</v>
          </cell>
          <cell r="E1335" t="str">
            <v>Road-MN05</v>
          </cell>
          <cell r="F1335" t="str">
            <v>Minor Collector Road</v>
          </cell>
        </row>
        <row r="1336">
          <cell r="E1336">
            <v>123.63317924846557</v>
          </cell>
        </row>
        <row r="1337">
          <cell r="D1337" t="str">
            <v>CB-E34/2/4A</v>
          </cell>
          <cell r="E1337" t="str">
            <v>Road-MN05</v>
          </cell>
          <cell r="F1337" t="str">
            <v>Minor Collector Road</v>
          </cell>
        </row>
        <row r="1338">
          <cell r="E1338">
            <v>143.63782870801293</v>
          </cell>
        </row>
        <row r="1339">
          <cell r="D1339" t="str">
            <v>CB-E34/2/5</v>
          </cell>
          <cell r="E1339" t="str">
            <v>Road-MN05</v>
          </cell>
          <cell r="F1339" t="str">
            <v>Minor Collector Road</v>
          </cell>
        </row>
        <row r="1340">
          <cell r="E1340">
            <v>177.6356359902513</v>
          </cell>
        </row>
        <row r="1341">
          <cell r="D1341" t="str">
            <v>CB-E34/2/6</v>
          </cell>
          <cell r="E1341" t="str">
            <v>Road-MN05</v>
          </cell>
          <cell r="F1341" t="str">
            <v>Minor Collector Road</v>
          </cell>
        </row>
        <row r="1342">
          <cell r="E1342">
            <v>197.6308079074671</v>
          </cell>
        </row>
        <row r="1343">
          <cell r="D1343" t="str">
            <v>CB-E34/2/6A</v>
          </cell>
          <cell r="E1343" t="str">
            <v>Road-MN05</v>
          </cell>
          <cell r="F1343" t="str">
            <v>Minor Collector Road</v>
          </cell>
        </row>
        <row r="1344">
          <cell r="E1344">
            <v>232.63106219242221</v>
          </cell>
        </row>
        <row r="1345">
          <cell r="D1345" t="str">
            <v>CB-E34/2/6B</v>
          </cell>
          <cell r="E1345" t="str">
            <v>Road-MN05</v>
          </cell>
          <cell r="F1345" t="str">
            <v>Minor Collector Road</v>
          </cell>
        </row>
        <row r="1346">
          <cell r="E1346">
            <v>273.63333042222484</v>
          </cell>
        </row>
        <row r="1347">
          <cell r="D1347" t="str">
            <v>CB-E34/2/7</v>
          </cell>
          <cell r="E1347" t="str">
            <v>Road-MN05</v>
          </cell>
          <cell r="F1347" t="str">
            <v>Minor Collector Road</v>
          </cell>
        </row>
        <row r="1348">
          <cell r="E1348">
            <v>283.63565515211945</v>
          </cell>
        </row>
        <row r="1350">
          <cell r="D1350" t="str">
            <v>CB-E34/2/7</v>
          </cell>
          <cell r="E1350" t="str">
            <v>Road-MN05</v>
          </cell>
          <cell r="F1350" t="str">
            <v>Minor Collector Road</v>
          </cell>
        </row>
        <row r="1351">
          <cell r="E1351">
            <v>0</v>
          </cell>
        </row>
        <row r="1352">
          <cell r="D1352" t="str">
            <v>CB-E34/2/8</v>
          </cell>
          <cell r="E1352" t="str">
            <v>Road-MN07</v>
          </cell>
          <cell r="F1352" t="str">
            <v>Minor Collector Road</v>
          </cell>
        </row>
        <row r="1353">
          <cell r="E1353">
            <v>30.000326664888235</v>
          </cell>
        </row>
        <row r="1354">
          <cell r="D1354" t="str">
            <v>CB-E34/2/9</v>
          </cell>
          <cell r="E1354" t="str">
            <v>Road-MN07</v>
          </cell>
          <cell r="F1354" t="str">
            <v>Minor Collector Road</v>
          </cell>
        </row>
        <row r="1355">
          <cell r="E1355">
            <v>60.00082832708101</v>
          </cell>
        </row>
        <row r="1356">
          <cell r="D1356" t="str">
            <v>CB-E34/2/10</v>
          </cell>
          <cell r="E1356" t="str">
            <v>Road-MN07</v>
          </cell>
          <cell r="F1356" t="str">
            <v>Minor Collector Road</v>
          </cell>
        </row>
        <row r="1357">
          <cell r="E1357">
            <v>90.004631419578459</v>
          </cell>
        </row>
        <row r="1359">
          <cell r="D1359" t="str">
            <v>CB-E34/2/7</v>
          </cell>
          <cell r="E1359" t="str">
            <v>Road-MN05</v>
          </cell>
          <cell r="F1359" t="str">
            <v>Minor Collector Road</v>
          </cell>
        </row>
        <row r="1360">
          <cell r="E1360">
            <v>0</v>
          </cell>
        </row>
        <row r="1361">
          <cell r="D1361" t="str">
            <v>CB-E34/2/11</v>
          </cell>
          <cell r="E1361" t="str">
            <v>Road-MN07</v>
          </cell>
          <cell r="F1361" t="str">
            <v>Minor Collector Road</v>
          </cell>
        </row>
        <row r="1362">
          <cell r="E1362">
            <v>36.99939999541548</v>
          </cell>
        </row>
        <row r="1363">
          <cell r="D1363" t="str">
            <v>CB-E34/2/11A</v>
          </cell>
          <cell r="E1363" t="str">
            <v>Road-MN07</v>
          </cell>
          <cell r="F1363" t="str">
            <v>Minor Collector Road</v>
          </cell>
        </row>
        <row r="1364">
          <cell r="E1364">
            <v>74.997718379038915</v>
          </cell>
        </row>
        <row r="1365">
          <cell r="D1365" t="str">
            <v>CB-E34/2/12</v>
          </cell>
          <cell r="E1365" t="str">
            <v>Road-MN07</v>
          </cell>
          <cell r="F1365" t="str">
            <v>Minor Collector Road</v>
          </cell>
        </row>
        <row r="1366">
          <cell r="E1366">
            <v>84.996478302369212</v>
          </cell>
        </row>
        <row r="1367">
          <cell r="D1367" t="str">
            <v>CB-E34/2/12A</v>
          </cell>
          <cell r="E1367" t="str">
            <v>Road-MN07</v>
          </cell>
          <cell r="F1367" t="str">
            <v>Minor Collector Road</v>
          </cell>
        </row>
        <row r="1368">
          <cell r="E1368">
            <v>104.99209032079264</v>
          </cell>
        </row>
        <row r="1369">
          <cell r="D1369" t="str">
            <v>CB-E34/2/13</v>
          </cell>
          <cell r="E1369" t="str">
            <v>Road-MN07</v>
          </cell>
          <cell r="F1369" t="str">
            <v>Minor Collector Road</v>
          </cell>
        </row>
        <row r="1370">
          <cell r="E1370">
            <v>129.99989710223542</v>
          </cell>
        </row>
        <row r="1372">
          <cell r="D1372" t="str">
            <v>CB-E34/2/8</v>
          </cell>
          <cell r="E1372" t="str">
            <v>Road-MN07</v>
          </cell>
          <cell r="F1372" t="str">
            <v>Minor Collector Road</v>
          </cell>
        </row>
        <row r="1373">
          <cell r="E1373">
            <v>0</v>
          </cell>
        </row>
        <row r="1374">
          <cell r="D1374" t="str">
            <v>CB-E34/2/14</v>
          </cell>
          <cell r="E1374" t="str">
            <v>Road-MN06</v>
          </cell>
          <cell r="F1374" t="str">
            <v>Minor Collector Road</v>
          </cell>
        </row>
        <row r="1375">
          <cell r="E1375">
            <v>27.019202430821551</v>
          </cell>
        </row>
        <row r="1376">
          <cell r="D1376" t="str">
            <v>CB-E34/2/14A</v>
          </cell>
          <cell r="E1376" t="str">
            <v>Road-MN06</v>
          </cell>
          <cell r="F1376" t="str">
            <v>Minor Collector Road</v>
          </cell>
        </row>
        <row r="1377">
          <cell r="E1377">
            <v>43.000807481649971</v>
          </cell>
        </row>
        <row r="1378">
          <cell r="D1378" t="str">
            <v>CB-E34/2/15</v>
          </cell>
          <cell r="E1378" t="str">
            <v>Road-MN06</v>
          </cell>
          <cell r="F1378" t="str">
            <v>Minor Collector Road</v>
          </cell>
        </row>
        <row r="1379">
          <cell r="E1379">
            <v>55.00121164154568</v>
          </cell>
        </row>
        <row r="1380">
          <cell r="D1380" t="str">
            <v>CB-E34/2/16</v>
          </cell>
          <cell r="E1380" t="str">
            <v>Road-MN06</v>
          </cell>
          <cell r="F1380" t="str">
            <v>Minor Collector Road</v>
          </cell>
        </row>
        <row r="1381">
          <cell r="E1381">
            <v>86.999814735969665</v>
          </cell>
        </row>
        <row r="1382">
          <cell r="D1382" t="str">
            <v>CB-E34/2/17</v>
          </cell>
          <cell r="E1382" t="str">
            <v>Road-MN06</v>
          </cell>
          <cell r="F1382" t="str">
            <v>Minor Collector Road</v>
          </cell>
        </row>
        <row r="1383">
          <cell r="E1383">
            <v>127.99862569439087</v>
          </cell>
        </row>
        <row r="1384">
          <cell r="D1384" t="str">
            <v>CB-E34/2/17A</v>
          </cell>
          <cell r="E1384" t="str">
            <v>Road-MN06</v>
          </cell>
          <cell r="F1384" t="str">
            <v>Minor Collector Road</v>
          </cell>
        </row>
        <row r="1385">
          <cell r="E1385">
            <v>168.00110186772062</v>
          </cell>
        </row>
        <row r="1386">
          <cell r="D1386" t="str">
            <v>CB-E34/2/18</v>
          </cell>
          <cell r="E1386" t="str">
            <v>Road-MN06</v>
          </cell>
          <cell r="F1386" t="str">
            <v>Minor Collector Road</v>
          </cell>
        </row>
        <row r="1387">
          <cell r="E1387">
            <v>191.00460812225549</v>
          </cell>
        </row>
        <row r="1388">
          <cell r="D1388" t="str">
            <v>CB-E34/2/18A</v>
          </cell>
          <cell r="E1388" t="str">
            <v>Road-MN06</v>
          </cell>
          <cell r="F1388" t="str">
            <v>Minor Collector Road</v>
          </cell>
        </row>
        <row r="1389">
          <cell r="E1389">
            <v>211.27438118461677</v>
          </cell>
        </row>
        <row r="1391">
          <cell r="D1391" t="str">
            <v>CB-E34/2/18</v>
          </cell>
          <cell r="E1391" t="str">
            <v>Road-MN06</v>
          </cell>
          <cell r="F1391" t="str">
            <v>Minor Collector Road</v>
          </cell>
        </row>
        <row r="1392">
          <cell r="E1392">
            <v>0</v>
          </cell>
        </row>
        <row r="1393">
          <cell r="D1393" t="str">
            <v>CB-E34/2/19</v>
          </cell>
          <cell r="E1393" t="str">
            <v>Road-MJ04</v>
          </cell>
          <cell r="F1393" t="str">
            <v>Major Collector Road</v>
          </cell>
        </row>
        <row r="1394">
          <cell r="E1394">
            <v>45.002121061115574</v>
          </cell>
        </row>
        <row r="1395">
          <cell r="D1395" t="str">
            <v>CB-E34/2/19A</v>
          </cell>
          <cell r="E1395" t="str">
            <v>Road-MJ04</v>
          </cell>
          <cell r="F1395" t="str">
            <v>Major Collector Road</v>
          </cell>
        </row>
        <row r="1396">
          <cell r="E1396">
            <v>61.998055869290226</v>
          </cell>
        </row>
        <row r="1397">
          <cell r="D1397" t="str">
            <v>CB-E34/2/20</v>
          </cell>
          <cell r="E1397" t="str">
            <v>Road-MJ04</v>
          </cell>
          <cell r="F1397" t="str">
            <v>Major Collector Road</v>
          </cell>
        </row>
        <row r="1398">
          <cell r="E1398">
            <v>85.000979596642864</v>
          </cell>
        </row>
        <row r="1399">
          <cell r="D1399" t="str">
            <v>CB-E34/2/21</v>
          </cell>
          <cell r="E1399" t="str">
            <v>Road-MJ04</v>
          </cell>
          <cell r="F1399" t="str">
            <v>Major Collector Road</v>
          </cell>
        </row>
        <row r="1400">
          <cell r="E1400">
            <v>124.99983583009048</v>
          </cell>
        </row>
        <row r="1402">
          <cell r="D1402" t="str">
            <v>CB-E34/2/19</v>
          </cell>
          <cell r="E1402" t="str">
            <v>Road-MJ04</v>
          </cell>
          <cell r="F1402" t="str">
            <v>Major Collector Road</v>
          </cell>
        </row>
        <row r="1403">
          <cell r="E1403">
            <v>0</v>
          </cell>
        </row>
        <row r="1404">
          <cell r="D1404" t="str">
            <v>CB-E34/2/22</v>
          </cell>
          <cell r="E1404" t="str">
            <v>Road-MJ04</v>
          </cell>
          <cell r="F1404" t="str">
            <v>Major Collector Road</v>
          </cell>
        </row>
        <row r="1405">
          <cell r="E1405">
            <v>15.200582225664586</v>
          </cell>
        </row>
        <row r="1407">
          <cell r="D1407" t="str">
            <v>CB-E34/2/20</v>
          </cell>
          <cell r="E1407" t="str">
            <v>Road-MJ04</v>
          </cell>
          <cell r="F1407" t="str">
            <v>Major Collector Road</v>
          </cell>
        </row>
        <row r="1408">
          <cell r="E1408">
            <v>0</v>
          </cell>
        </row>
        <row r="1409">
          <cell r="D1409" t="str">
            <v>CB-E34/2/23</v>
          </cell>
          <cell r="E1409" t="str">
            <v>Road-MJ04</v>
          </cell>
          <cell r="F1409" t="str">
            <v>Major Collector Road</v>
          </cell>
        </row>
        <row r="1410">
          <cell r="E1410">
            <v>15.19789459106152</v>
          </cell>
        </row>
        <row r="1412">
          <cell r="D1412" t="str">
            <v>CB-E34/2/21</v>
          </cell>
          <cell r="E1412" t="str">
            <v>Road-MJ04</v>
          </cell>
          <cell r="F1412" t="str">
            <v>Major Collector Road</v>
          </cell>
        </row>
        <row r="1413">
          <cell r="E1413">
            <v>0</v>
          </cell>
        </row>
        <row r="1414">
          <cell r="D1414" t="str">
            <v>CB-E34/2/24</v>
          </cell>
          <cell r="E1414" t="str">
            <v>Road-MJ04</v>
          </cell>
          <cell r="F1414" t="str">
            <v>Major Collector Road</v>
          </cell>
        </row>
        <row r="1415">
          <cell r="E1415">
            <v>15.19789459106152</v>
          </cell>
        </row>
        <row r="1418">
          <cell r="D1418" t="str">
            <v>MH-E4-EX</v>
          </cell>
          <cell r="E1418" t="str">
            <v>Al Makarunah St.</v>
          </cell>
          <cell r="F1418" t="str">
            <v>Existing Boundary Road</v>
          </cell>
        </row>
        <row r="1419">
          <cell r="E1419">
            <v>0</v>
          </cell>
        </row>
        <row r="1420">
          <cell r="D1420" t="str">
            <v>CB-E4/1</v>
          </cell>
          <cell r="E1420" t="str">
            <v>Road-MN16</v>
          </cell>
          <cell r="F1420" t="str">
            <v>Minor Collector Road</v>
          </cell>
        </row>
        <row r="1421">
          <cell r="E1421">
            <v>39.771580305541626</v>
          </cell>
        </row>
        <row r="1422">
          <cell r="D1422" t="str">
            <v>CB-E4/2</v>
          </cell>
          <cell r="E1422" t="str">
            <v>Road-MN16</v>
          </cell>
          <cell r="F1422" t="str">
            <v>Minor Collector Road</v>
          </cell>
        </row>
        <row r="1423">
          <cell r="E1423">
            <v>74.770051700723684</v>
          </cell>
        </row>
        <row r="1424">
          <cell r="D1424" t="str">
            <v>CB-E4/3</v>
          </cell>
          <cell r="E1424" t="str">
            <v>Road-MN16</v>
          </cell>
          <cell r="F1424" t="str">
            <v>Minor Collector Road</v>
          </cell>
        </row>
        <row r="1425">
          <cell r="E1425">
            <v>122.02127919799298</v>
          </cell>
        </row>
        <row r="1426">
          <cell r="D1426" t="str">
            <v>CB-E4/4</v>
          </cell>
          <cell r="E1426" t="str">
            <v>Road-MN16</v>
          </cell>
          <cell r="F1426" t="str">
            <v>Minor Collector Road</v>
          </cell>
        </row>
        <row r="1427">
          <cell r="E1427">
            <v>155.06912330321046</v>
          </cell>
        </row>
        <row r="1428">
          <cell r="D1428" t="str">
            <v>CB-E4/5</v>
          </cell>
          <cell r="E1428" t="str">
            <v>Road-MN16</v>
          </cell>
          <cell r="F1428" t="str">
            <v>Minor Collector Road</v>
          </cell>
        </row>
        <row r="1429">
          <cell r="E1429">
            <v>190.21734089666109</v>
          </cell>
        </row>
        <row r="1430">
          <cell r="D1430" t="str">
            <v>CB-E4/6</v>
          </cell>
          <cell r="E1430" t="str">
            <v>Road-MN16</v>
          </cell>
          <cell r="F1430" t="str">
            <v>Minor Collector Road</v>
          </cell>
        </row>
        <row r="1431">
          <cell r="E1431">
            <v>220.2186292023851</v>
          </cell>
        </row>
        <row r="1432">
          <cell r="D1432" t="str">
            <v>CB-E4/7</v>
          </cell>
          <cell r="E1432" t="str">
            <v>Road-MN16</v>
          </cell>
          <cell r="F1432" t="str">
            <v>Minor Collector Road</v>
          </cell>
        </row>
        <row r="1433">
          <cell r="E1433">
            <v>261.41365438747312</v>
          </cell>
        </row>
        <row r="1434">
          <cell r="D1434" t="str">
            <v>CB-E4/8</v>
          </cell>
          <cell r="E1434" t="str">
            <v>Road-MN16</v>
          </cell>
          <cell r="F1434" t="str">
            <v>Minor Collector Road</v>
          </cell>
        </row>
        <row r="1435">
          <cell r="E1435">
            <v>299.0144695382117</v>
          </cell>
        </row>
        <row r="1436">
          <cell r="D1436" t="str">
            <v>CB-E4/8A</v>
          </cell>
          <cell r="E1436" t="str">
            <v>Road-MN16</v>
          </cell>
          <cell r="F1436" t="str">
            <v>Minor Collector Road</v>
          </cell>
        </row>
        <row r="1437">
          <cell r="E1437">
            <v>314.58592097984933</v>
          </cell>
        </row>
        <row r="1438">
          <cell r="D1438" t="str">
            <v>CB-E4/9</v>
          </cell>
          <cell r="E1438" t="str">
            <v>Road-MN16</v>
          </cell>
          <cell r="F1438" t="str">
            <v>Minor Collector Road</v>
          </cell>
        </row>
        <row r="1439">
          <cell r="E1439">
            <v>338.59442780554593</v>
          </cell>
        </row>
        <row r="1441">
          <cell r="D1441" t="str">
            <v>CB-E4/2</v>
          </cell>
          <cell r="E1441" t="str">
            <v>Road-MN16</v>
          </cell>
          <cell r="F1441" t="str">
            <v>Minor Collector Road</v>
          </cell>
        </row>
        <row r="1442">
          <cell r="E1442">
            <v>0</v>
          </cell>
        </row>
        <row r="1443">
          <cell r="D1443" t="str">
            <v>CB-E4/2/1</v>
          </cell>
          <cell r="E1443" t="str">
            <v>Road-MN28</v>
          </cell>
          <cell r="F1443" t="str">
            <v>Block &amp; Local Road</v>
          </cell>
        </row>
        <row r="1444">
          <cell r="E1444">
            <v>29.993107541440263</v>
          </cell>
        </row>
        <row r="1445">
          <cell r="D1445" t="str">
            <v>CB-E4/2/2</v>
          </cell>
          <cell r="E1445" t="str">
            <v>Road-MN28</v>
          </cell>
          <cell r="F1445" t="str">
            <v>Block &amp; Local Road</v>
          </cell>
        </row>
        <row r="1446">
          <cell r="E1446">
            <v>73.982016370639286</v>
          </cell>
        </row>
        <row r="1447">
          <cell r="D1447" t="str">
            <v>CB-E4/2/3</v>
          </cell>
          <cell r="E1447" t="str">
            <v>Road-MN28</v>
          </cell>
          <cell r="F1447" t="str">
            <v>Block &amp; Local Road</v>
          </cell>
        </row>
        <row r="1448">
          <cell r="E1448">
            <v>93.008886843807076</v>
          </cell>
        </row>
        <row r="1449">
          <cell r="D1449" t="str">
            <v>CB-E4/2/4</v>
          </cell>
          <cell r="E1449" t="str">
            <v>Road-MN28</v>
          </cell>
          <cell r="F1449" t="str">
            <v>Block &amp; Local Road</v>
          </cell>
        </row>
        <row r="1450">
          <cell r="E1450">
            <v>109.11575804843559</v>
          </cell>
        </row>
        <row r="1451">
          <cell r="D1451" t="str">
            <v>CB-E4/2/5</v>
          </cell>
          <cell r="E1451" t="str">
            <v>Road-MN28</v>
          </cell>
          <cell r="F1451" t="str">
            <v>Block &amp; Local Road</v>
          </cell>
        </row>
        <row r="1452">
          <cell r="E1452">
            <v>141.85583288058336</v>
          </cell>
        </row>
        <row r="1453">
          <cell r="D1453" t="str">
            <v>CB-E4/2/6</v>
          </cell>
          <cell r="E1453" t="str">
            <v>Road-MN28</v>
          </cell>
          <cell r="F1453" t="str">
            <v>Block &amp; Local Road</v>
          </cell>
        </row>
        <row r="1454">
          <cell r="E1454">
            <v>181.85369782356489</v>
          </cell>
        </row>
        <row r="1455">
          <cell r="D1455" t="str">
            <v>CB-E4/2/7</v>
          </cell>
          <cell r="E1455" t="str">
            <v>Road-MN28</v>
          </cell>
          <cell r="F1455" t="str">
            <v>Block &amp; Local Road</v>
          </cell>
        </row>
        <row r="1456">
          <cell r="E1456">
            <v>196.857740611824</v>
          </cell>
        </row>
        <row r="1458">
          <cell r="D1458" t="str">
            <v>CB-E4/4</v>
          </cell>
          <cell r="E1458" t="str">
            <v>Road-MN16</v>
          </cell>
          <cell r="F1458" t="str">
            <v>Minor Collector Road</v>
          </cell>
        </row>
        <row r="1459">
          <cell r="E1459">
            <v>0</v>
          </cell>
        </row>
        <row r="1460">
          <cell r="D1460" t="str">
            <v>CB-E4/4/1</v>
          </cell>
          <cell r="E1460" t="str">
            <v>Road-MN29</v>
          </cell>
          <cell r="F1460" t="str">
            <v>Block &amp; Local Road</v>
          </cell>
        </row>
        <row r="1461">
          <cell r="E1461">
            <v>41.999859523797511</v>
          </cell>
        </row>
        <row r="1463">
          <cell r="D1463" t="str">
            <v>CB-E4/7</v>
          </cell>
          <cell r="E1463" t="str">
            <v>Road-MN16</v>
          </cell>
          <cell r="F1463" t="str">
            <v>Minor Collector Road</v>
          </cell>
        </row>
        <row r="1464">
          <cell r="E1464">
            <v>0</v>
          </cell>
        </row>
        <row r="1465">
          <cell r="D1465" t="str">
            <v>CB-E4/7/1</v>
          </cell>
          <cell r="E1465" t="str">
            <v>Road-MN30</v>
          </cell>
          <cell r="F1465" t="str">
            <v>Block &amp; Local Road</v>
          </cell>
        </row>
        <row r="1466">
          <cell r="E1466">
            <v>40.999660974430569</v>
          </cell>
        </row>
        <row r="1468">
          <cell r="D1468" t="str">
            <v>CB-E4/9</v>
          </cell>
          <cell r="E1468" t="str">
            <v>Road-MN16</v>
          </cell>
          <cell r="F1468" t="str">
            <v>Minor Collector Road</v>
          </cell>
        </row>
        <row r="1469">
          <cell r="E1469">
            <v>0</v>
          </cell>
        </row>
        <row r="1470">
          <cell r="D1470" t="str">
            <v>CB-E4/9/1</v>
          </cell>
          <cell r="E1470" t="str">
            <v>Road-MN18</v>
          </cell>
          <cell r="F1470" t="str">
            <v>Minor Collector Road</v>
          </cell>
        </row>
        <row r="1471">
          <cell r="E1471">
            <v>27.21615145468531</v>
          </cell>
        </row>
        <row r="1472">
          <cell r="D1472" t="str">
            <v>CB-E4/9/2</v>
          </cell>
          <cell r="E1472" t="str">
            <v>Road-MN18</v>
          </cell>
          <cell r="F1472" t="str">
            <v>Minor Collector Road</v>
          </cell>
        </row>
        <row r="1473">
          <cell r="E1473">
            <v>54.217494014043695</v>
          </cell>
        </row>
        <row r="1475">
          <cell r="D1475" t="str">
            <v>CB-E4/9</v>
          </cell>
          <cell r="E1475" t="str">
            <v>Road-MN16</v>
          </cell>
          <cell r="F1475" t="str">
            <v>Minor Collector Road</v>
          </cell>
        </row>
        <row r="1476">
          <cell r="E1476">
            <v>0</v>
          </cell>
        </row>
        <row r="1477">
          <cell r="D1477" t="str">
            <v>CB-E4/10</v>
          </cell>
          <cell r="E1477" t="str">
            <v>Road-MN18</v>
          </cell>
          <cell r="F1477" t="str">
            <v>Minor Collector Road</v>
          </cell>
        </row>
        <row r="1478">
          <cell r="E1478">
            <v>50.007796391850903</v>
          </cell>
        </row>
        <row r="1479">
          <cell r="D1479" t="str">
            <v>CB-E4/11</v>
          </cell>
          <cell r="E1479" t="str">
            <v>Road-MN18</v>
          </cell>
          <cell r="F1479" t="str">
            <v>Minor Collector Road</v>
          </cell>
        </row>
        <row r="1480">
          <cell r="E1480">
            <v>86.99896560833055</v>
          </cell>
        </row>
        <row r="1481">
          <cell r="D1481" t="str">
            <v>CB-E4/12</v>
          </cell>
          <cell r="E1481" t="str">
            <v>Road-MN18</v>
          </cell>
          <cell r="F1481" t="str">
            <v>Minor Collector Road</v>
          </cell>
        </row>
        <row r="1482">
          <cell r="E1482">
            <v>126.00572399732954</v>
          </cell>
        </row>
        <row r="1484">
          <cell r="D1484" t="str">
            <v>MH-E5-EX</v>
          </cell>
          <cell r="E1484" t="str">
            <v>Al Makarunah St.</v>
          </cell>
          <cell r="F1484" t="str">
            <v>Existing Boundary Road</v>
          </cell>
        </row>
        <row r="1485">
          <cell r="E1485">
            <v>0</v>
          </cell>
        </row>
        <row r="1486">
          <cell r="D1486" t="str">
            <v>CB-E5/1</v>
          </cell>
          <cell r="E1486" t="str">
            <v>Road-MN15</v>
          </cell>
          <cell r="F1486" t="str">
            <v>Minor Collector Road</v>
          </cell>
        </row>
        <row r="1487">
          <cell r="E1487">
            <v>28.897191905064393</v>
          </cell>
        </row>
        <row r="1488">
          <cell r="D1488" t="str">
            <v>CB-E5/2</v>
          </cell>
          <cell r="E1488" t="str">
            <v>Road-MN15</v>
          </cell>
          <cell r="F1488" t="str">
            <v>Minor Collector Road</v>
          </cell>
        </row>
        <row r="1489">
          <cell r="E1489">
            <v>58.166235278581539</v>
          </cell>
        </row>
        <row r="1490">
          <cell r="D1490" t="str">
            <v>CB-E5/3</v>
          </cell>
          <cell r="E1490" t="str">
            <v>Road-MN15</v>
          </cell>
          <cell r="F1490" t="str">
            <v>Minor Collector Road</v>
          </cell>
        </row>
        <row r="1491">
          <cell r="E1491">
            <v>98.668230291165344</v>
          </cell>
        </row>
        <row r="1492">
          <cell r="D1492" t="str">
            <v>CB-E5/4</v>
          </cell>
          <cell r="E1492" t="str">
            <v>Road-MN15</v>
          </cell>
          <cell r="F1492" t="str">
            <v>Minor Collector Road</v>
          </cell>
        </row>
        <row r="1493">
          <cell r="E1493">
            <v>137.66289915757525</v>
          </cell>
        </row>
        <row r="1494">
          <cell r="D1494" t="str">
            <v>CB-E5/5</v>
          </cell>
          <cell r="E1494" t="str">
            <v>Road-MN15</v>
          </cell>
          <cell r="F1494" t="str">
            <v>Minor Collector Road</v>
          </cell>
        </row>
        <row r="1495">
          <cell r="E1495">
            <v>194.6666928909645</v>
          </cell>
        </row>
        <row r="1496">
          <cell r="D1496" t="str">
            <v>CB-E5/6</v>
          </cell>
          <cell r="E1496" t="str">
            <v>Road-MN15</v>
          </cell>
          <cell r="F1496" t="str">
            <v>Minor Collector Road</v>
          </cell>
        </row>
        <row r="1497">
          <cell r="E1497">
            <v>248.67138250217926</v>
          </cell>
        </row>
        <row r="1498">
          <cell r="D1498" t="str">
            <v>CB-E5/7</v>
          </cell>
          <cell r="E1498" t="str">
            <v>Road-MN15</v>
          </cell>
          <cell r="F1498" t="str">
            <v>Minor Collector Road</v>
          </cell>
        </row>
        <row r="1499">
          <cell r="E1499">
            <v>286.16836504746544</v>
          </cell>
        </row>
        <row r="1500">
          <cell r="D1500" t="str">
            <v>CB-E5/8</v>
          </cell>
          <cell r="E1500" t="str">
            <v>Road-MN15</v>
          </cell>
          <cell r="F1500" t="str">
            <v>Minor Collector Road</v>
          </cell>
        </row>
        <row r="1501">
          <cell r="E1501">
            <v>317.17183098268805</v>
          </cell>
        </row>
        <row r="1502">
          <cell r="D1502" t="str">
            <v>CB-E5/9</v>
          </cell>
          <cell r="E1502" t="str">
            <v>Road-MN15</v>
          </cell>
          <cell r="F1502" t="str">
            <v>Minor Collector Road</v>
          </cell>
        </row>
        <row r="1503">
          <cell r="E1503">
            <v>335.66786569290343</v>
          </cell>
        </row>
        <row r="1504">
          <cell r="D1504" t="str">
            <v>CB-E5/10</v>
          </cell>
          <cell r="E1504" t="str">
            <v>Road-MN15</v>
          </cell>
          <cell r="F1504" t="str">
            <v>Minor Collector Road</v>
          </cell>
        </row>
        <row r="1505">
          <cell r="E1505">
            <v>365.67186875911642</v>
          </cell>
        </row>
        <row r="1506">
          <cell r="D1506" t="str">
            <v>CB-E5/11</v>
          </cell>
          <cell r="E1506" t="str">
            <v>Road-MN15</v>
          </cell>
          <cell r="F1506" t="str">
            <v>Minor Collector Road</v>
          </cell>
        </row>
        <row r="1507">
          <cell r="E1507">
            <v>382.17301114381837</v>
          </cell>
        </row>
        <row r="1508">
          <cell r="D1508" t="str">
            <v>CB-E5/12</v>
          </cell>
          <cell r="E1508" t="str">
            <v>Road-MN15</v>
          </cell>
          <cell r="F1508" t="str">
            <v>Minor Collector Road</v>
          </cell>
        </row>
        <row r="1509">
          <cell r="E1509">
            <v>407.66651227648543</v>
          </cell>
        </row>
        <row r="1511">
          <cell r="D1511" t="str">
            <v>CB-E5/8</v>
          </cell>
          <cell r="E1511" t="str">
            <v>Road-MN15</v>
          </cell>
          <cell r="F1511" t="str">
            <v>Minor Collector Road</v>
          </cell>
        </row>
        <row r="1512">
          <cell r="E1512">
            <v>0</v>
          </cell>
        </row>
        <row r="1513">
          <cell r="D1513" t="str">
            <v>CB-E5/8/1</v>
          </cell>
          <cell r="E1513" t="str">
            <v>Road-MN17</v>
          </cell>
          <cell r="F1513" t="str">
            <v>Minor Collector Road</v>
          </cell>
        </row>
        <row r="1514">
          <cell r="E1514">
            <v>44.783233469826293</v>
          </cell>
        </row>
        <row r="1515">
          <cell r="D1515" t="str">
            <v>CB-E5/8/2</v>
          </cell>
          <cell r="E1515" t="str">
            <v>Road-MN17</v>
          </cell>
          <cell r="F1515" t="str">
            <v>Minor Collector Road</v>
          </cell>
        </row>
        <row r="1516">
          <cell r="E1516">
            <v>81.514835667079822</v>
          </cell>
        </row>
        <row r="1517">
          <cell r="D1517" t="str">
            <v>CB-E5/8/3</v>
          </cell>
          <cell r="E1517" t="str">
            <v>Road-MN17</v>
          </cell>
          <cell r="F1517" t="str">
            <v>Minor Collector Road</v>
          </cell>
        </row>
        <row r="1518">
          <cell r="E1518">
            <v>126.52428467514792</v>
          </cell>
        </row>
        <row r="1519">
          <cell r="D1519" t="str">
            <v>CB-E5/8/4</v>
          </cell>
          <cell r="E1519" t="str">
            <v>Road-MN17</v>
          </cell>
          <cell r="F1519" t="str">
            <v>Minor Collector Road</v>
          </cell>
        </row>
        <row r="1520">
          <cell r="E1520">
            <v>171.52052007310223</v>
          </cell>
        </row>
        <row r="1522">
          <cell r="D1522" t="str">
            <v>MH-E7-EX</v>
          </cell>
          <cell r="E1522" t="str">
            <v>Al Makarunah St.</v>
          </cell>
          <cell r="F1522" t="str">
            <v>Existing Boundary Road</v>
          </cell>
        </row>
        <row r="1523">
          <cell r="E1523">
            <v>0</v>
          </cell>
        </row>
        <row r="1524">
          <cell r="D1524" t="str">
            <v>CB-E7/1</v>
          </cell>
          <cell r="E1524" t="str">
            <v>Road-MN14</v>
          </cell>
          <cell r="F1524" t="str">
            <v>Minor Collector Road</v>
          </cell>
        </row>
        <row r="1525">
          <cell r="E1525">
            <v>27.337274919110786</v>
          </cell>
        </row>
        <row r="1526">
          <cell r="D1526" t="str">
            <v>CB-E7/2</v>
          </cell>
          <cell r="E1526" t="str">
            <v>Road-MN14</v>
          </cell>
          <cell r="F1526" t="str">
            <v>Minor Collector Road</v>
          </cell>
        </row>
        <row r="1527">
          <cell r="E1527">
            <v>70.311173974171041</v>
          </cell>
        </row>
        <row r="1528">
          <cell r="D1528" t="str">
            <v>CB-E7/3</v>
          </cell>
          <cell r="E1528" t="str">
            <v>Road-MN14</v>
          </cell>
          <cell r="F1528" t="str">
            <v>Minor Collector Road</v>
          </cell>
        </row>
        <row r="1529">
          <cell r="E1529">
            <v>102.31074428381982</v>
          </cell>
        </row>
        <row r="1530">
          <cell r="D1530" t="str">
            <v>CB-E7/4</v>
          </cell>
          <cell r="E1530" t="str">
            <v>Road-MN14</v>
          </cell>
          <cell r="F1530" t="str">
            <v>Minor Collector Road</v>
          </cell>
        </row>
        <row r="1531">
          <cell r="E1531">
            <v>122.31880765837687</v>
          </cell>
        </row>
        <row r="1532">
          <cell r="D1532" t="str">
            <v>CB-E7/5</v>
          </cell>
          <cell r="E1532" t="str">
            <v>Road-MN14</v>
          </cell>
          <cell r="F1532" t="str">
            <v>Minor Collector Road</v>
          </cell>
        </row>
        <row r="1533">
          <cell r="E1533">
            <v>154.62348998152555</v>
          </cell>
        </row>
        <row r="1534">
          <cell r="D1534" t="str">
            <v>CB-E7/6</v>
          </cell>
          <cell r="E1534" t="str">
            <v>Road-MN14</v>
          </cell>
          <cell r="F1534" t="str">
            <v>Minor Collector Road</v>
          </cell>
        </row>
        <row r="1535">
          <cell r="E1535">
            <v>194.62089989769964</v>
          </cell>
        </row>
        <row r="1536">
          <cell r="D1536" t="str">
            <v>CB-E7/7</v>
          </cell>
          <cell r="E1536" t="str">
            <v>Road-MN14</v>
          </cell>
          <cell r="F1536" t="str">
            <v>Minor Collector Road</v>
          </cell>
        </row>
        <row r="1537">
          <cell r="E1537">
            <v>210.63370102676302</v>
          </cell>
        </row>
        <row r="1538">
          <cell r="D1538" t="str">
            <v>CB-E7/8</v>
          </cell>
          <cell r="E1538" t="str">
            <v>Road-MN14</v>
          </cell>
          <cell r="F1538" t="str">
            <v>Minor Collector Road</v>
          </cell>
        </row>
        <row r="1539">
          <cell r="E1539">
            <v>243.59912685447978</v>
          </cell>
        </row>
        <row r="1540">
          <cell r="D1540" t="str">
            <v>CB-E7/9</v>
          </cell>
          <cell r="E1540" t="str">
            <v>Road-MN14</v>
          </cell>
          <cell r="F1540" t="str">
            <v>Minor Collector Road</v>
          </cell>
        </row>
        <row r="1541">
          <cell r="E1541">
            <v>263.59893935358713</v>
          </cell>
        </row>
        <row r="1542">
          <cell r="D1542" t="str">
            <v>CB-E7/10</v>
          </cell>
          <cell r="E1542" t="str">
            <v>Road-MN14</v>
          </cell>
          <cell r="F1542" t="str">
            <v>Minor Collector Road</v>
          </cell>
        </row>
        <row r="1543">
          <cell r="E1543">
            <v>308.58617865542095</v>
          </cell>
        </row>
        <row r="1544">
          <cell r="D1544" t="str">
            <v>CB-E7/11</v>
          </cell>
          <cell r="E1544" t="str">
            <v>Road-MN14</v>
          </cell>
          <cell r="F1544" t="str">
            <v>Minor Collector Road</v>
          </cell>
        </row>
        <row r="1545">
          <cell r="E1545">
            <v>323.58923167802016</v>
          </cell>
        </row>
        <row r="1546">
          <cell r="D1546" t="str">
            <v>CB-E7/12</v>
          </cell>
          <cell r="E1546" t="str">
            <v>Road-MN14</v>
          </cell>
          <cell r="F1546" t="str">
            <v>Minor Collector Road</v>
          </cell>
        </row>
        <row r="1547">
          <cell r="E1547">
            <v>347.95848484673161</v>
          </cell>
        </row>
        <row r="1548">
          <cell r="D1548" t="str">
            <v>CB-E7/13</v>
          </cell>
          <cell r="E1548" t="str">
            <v>Road-MN14</v>
          </cell>
          <cell r="F1548" t="str">
            <v>Minor Collector Road</v>
          </cell>
        </row>
        <row r="1549">
          <cell r="E1549">
            <v>367.88635477810493</v>
          </cell>
        </row>
        <row r="1550">
          <cell r="D1550" t="str">
            <v>CB-E7/14</v>
          </cell>
          <cell r="E1550" t="str">
            <v>Road-MN14</v>
          </cell>
          <cell r="F1550" t="str">
            <v>Minor Collector Road</v>
          </cell>
        </row>
        <row r="1551">
          <cell r="E1551">
            <v>407.87776010474983</v>
          </cell>
        </row>
        <row r="1552">
          <cell r="D1552" t="str">
            <v>CB-E7/15</v>
          </cell>
          <cell r="E1552" t="str">
            <v>Road-MN14</v>
          </cell>
          <cell r="F1552" t="str">
            <v>Minor Collector Road</v>
          </cell>
        </row>
        <row r="1553">
          <cell r="E1553">
            <v>445.87561793908162</v>
          </cell>
        </row>
        <row r="1554">
          <cell r="D1554" t="str">
            <v>CB-E7/15A</v>
          </cell>
          <cell r="E1554" t="str">
            <v>Road-MN14</v>
          </cell>
          <cell r="F1554" t="str">
            <v>Minor Collector Road</v>
          </cell>
        </row>
        <row r="1555">
          <cell r="E1555">
            <v>455.66566390425163</v>
          </cell>
        </row>
        <row r="1556">
          <cell r="D1556" t="str">
            <v>CB-E7/16</v>
          </cell>
          <cell r="E1556" t="str">
            <v>Road-MN14</v>
          </cell>
          <cell r="F1556" t="str">
            <v>Minor Collector Road</v>
          </cell>
        </row>
        <row r="1557">
          <cell r="E1557">
            <v>487.8324417969875</v>
          </cell>
        </row>
        <row r="1558">
          <cell r="D1558" t="str">
            <v>CB-E7/17</v>
          </cell>
          <cell r="E1558" t="str">
            <v>Road-MN14</v>
          </cell>
          <cell r="F1558" t="str">
            <v>Minor Collector Road</v>
          </cell>
        </row>
        <row r="1559">
          <cell r="E1559">
            <v>522.82188163248463</v>
          </cell>
        </row>
        <row r="1561">
          <cell r="D1561" t="str">
            <v>CB-E7/7</v>
          </cell>
          <cell r="E1561" t="str">
            <v>Road-MN14</v>
          </cell>
          <cell r="F1561" t="str">
            <v>Minor Collector Road</v>
          </cell>
        </row>
        <row r="1562">
          <cell r="E1562">
            <v>0</v>
          </cell>
        </row>
        <row r="1563">
          <cell r="D1563" t="str">
            <v>CB-E7/7/1</v>
          </cell>
          <cell r="E1563" t="str">
            <v>Road-MN17</v>
          </cell>
          <cell r="F1563" t="str">
            <v>Minor Collector Road</v>
          </cell>
        </row>
        <row r="1564">
          <cell r="E1564">
            <v>28.986245014099268</v>
          </cell>
        </row>
        <row r="1565">
          <cell r="D1565" t="str">
            <v>CB-E7/7/2</v>
          </cell>
          <cell r="E1565" t="str">
            <v>Road-MN17</v>
          </cell>
          <cell r="F1565" t="str">
            <v>Minor Collector Road</v>
          </cell>
        </row>
        <row r="1566">
          <cell r="E1566">
            <v>67.284590931309566</v>
          </cell>
        </row>
        <row r="1567">
          <cell r="D1567" t="str">
            <v>CB-E7/7/3</v>
          </cell>
          <cell r="E1567" t="str">
            <v>Road-MN17</v>
          </cell>
          <cell r="F1567" t="str">
            <v>Minor Collector Road</v>
          </cell>
        </row>
        <row r="1568">
          <cell r="E1568">
            <v>96.284151272839154</v>
          </cell>
        </row>
        <row r="1569">
          <cell r="D1569" t="str">
            <v>CB-E7/7/4</v>
          </cell>
          <cell r="E1569" t="str">
            <v>Road-MN17</v>
          </cell>
          <cell r="F1569" t="str">
            <v>Minor Collector Road</v>
          </cell>
        </row>
        <row r="1570">
          <cell r="E1570">
            <v>121.78125699077331</v>
          </cell>
        </row>
        <row r="1571">
          <cell r="D1571" t="str">
            <v>CB-E7/7/5</v>
          </cell>
          <cell r="E1571" t="str">
            <v>Road-MN17</v>
          </cell>
          <cell r="F1571" t="str">
            <v>Minor Collector Road</v>
          </cell>
        </row>
        <row r="1572">
          <cell r="E1572">
            <v>156.28690435488571</v>
          </cell>
        </row>
        <row r="1573">
          <cell r="D1573" t="str">
            <v>CB-E7/7/6</v>
          </cell>
          <cell r="E1573" t="str">
            <v>Road-MN17</v>
          </cell>
          <cell r="F1573" t="str">
            <v>Minor Collector Road</v>
          </cell>
        </row>
        <row r="1574">
          <cell r="E1574">
            <v>189.28060072230844</v>
          </cell>
        </row>
        <row r="1575">
          <cell r="D1575" t="str">
            <v>CB-E7/7/7</v>
          </cell>
          <cell r="E1575" t="str">
            <v>Road-MN17</v>
          </cell>
          <cell r="F1575" t="str">
            <v>Minor Collector Road</v>
          </cell>
        </row>
      </sheetData>
      <sheetData sheetId="2" refreshError="1"/>
      <sheetData sheetId="3" refreshError="1"/>
      <sheetData sheetId="4">
        <row r="7">
          <cell r="C7">
            <v>700</v>
          </cell>
        </row>
      </sheetData>
      <sheetData sheetId="5">
        <row r="12">
          <cell r="F12" t="str">
            <v>Nom. Dia &lt;=400</v>
          </cell>
        </row>
      </sheetData>
      <sheetData sheetId="6" refreshError="1"/>
      <sheetData sheetId="7">
        <row r="7">
          <cell r="B7" t="str">
            <v>Clay Pipes</v>
          </cell>
          <cell r="C7">
            <v>1</v>
          </cell>
          <cell r="F7">
            <v>1</v>
          </cell>
          <cell r="G7" t="str">
            <v>Not in trenches</v>
          </cell>
          <cell r="H7" t="str">
            <v>Clay Pipes</v>
          </cell>
        </row>
        <row r="8">
          <cell r="B8" t="str">
            <v>RCP pipe</v>
          </cell>
          <cell r="C8">
            <v>2</v>
          </cell>
          <cell r="F8">
            <v>2</v>
          </cell>
          <cell r="G8" t="str">
            <v>In trenches, depth: not exceeding 1.5m</v>
          </cell>
          <cell r="H8" t="str">
            <v>RCP pipe</v>
          </cell>
        </row>
        <row r="9">
          <cell r="B9" t="str">
            <v>Iron Pipes</v>
          </cell>
          <cell r="C9">
            <v>3</v>
          </cell>
          <cell r="F9">
            <v>3</v>
          </cell>
          <cell r="G9" t="str">
            <v>1.5-2m</v>
          </cell>
          <cell r="H9" t="str">
            <v>Iron Pipes</v>
          </cell>
        </row>
        <row r="10">
          <cell r="B10" t="str">
            <v>Steel Pipes</v>
          </cell>
          <cell r="C10">
            <v>4</v>
          </cell>
          <cell r="F10">
            <v>4</v>
          </cell>
          <cell r="G10" t="str">
            <v>2-2.5m</v>
          </cell>
          <cell r="H10" t="str">
            <v>Steel Pipes</v>
          </cell>
        </row>
        <row r="11">
          <cell r="B11" t="str">
            <v>Polyvinyl chloride pipes</v>
          </cell>
          <cell r="C11">
            <v>5</v>
          </cell>
          <cell r="F11">
            <v>5</v>
          </cell>
          <cell r="G11" t="str">
            <v>2.5-3m</v>
          </cell>
          <cell r="H11" t="str">
            <v>Polyvinyl chloride pipes</v>
          </cell>
        </row>
        <row r="12">
          <cell r="B12" t="str">
            <v>FRP pipe</v>
          </cell>
          <cell r="C12">
            <v>6</v>
          </cell>
          <cell r="F12">
            <v>6</v>
          </cell>
          <cell r="G12" t="str">
            <v>3-3.5m</v>
          </cell>
          <cell r="H12" t="str">
            <v>FRP Pipe</v>
          </cell>
        </row>
        <row r="13">
          <cell r="B13" t="str">
            <v>High Density polyethylene pipes</v>
          </cell>
          <cell r="C13">
            <v>7</v>
          </cell>
          <cell r="F13">
            <v>7</v>
          </cell>
          <cell r="G13" t="str">
            <v>3.5-4m</v>
          </cell>
          <cell r="H13" t="str">
            <v>High Density polyethylene pipes</v>
          </cell>
        </row>
        <row r="14">
          <cell r="B14" t="str">
            <v>Medium Density polyethylene pipes</v>
          </cell>
          <cell r="C14">
            <v>8</v>
          </cell>
          <cell r="F14">
            <v>8</v>
          </cell>
          <cell r="G14" t="str">
            <v>exceeding 4m</v>
          </cell>
          <cell r="H14" t="str">
            <v>Medium Density polyethylene pipes</v>
          </cell>
        </row>
      </sheetData>
      <sheetData sheetId="8" refreshError="1"/>
      <sheetData sheetId="9">
        <row r="4">
          <cell r="C4" t="str">
            <v>Road-MJ01</v>
          </cell>
          <cell r="D4" t="str">
            <v>Type1</v>
          </cell>
          <cell r="E4" t="str">
            <v>Major Collector Road</v>
          </cell>
          <cell r="F4">
            <v>50</v>
          </cell>
          <cell r="H4">
            <v>100</v>
          </cell>
          <cell r="J4">
            <v>100</v>
          </cell>
          <cell r="K4">
            <v>250</v>
          </cell>
          <cell r="Q4" t="str">
            <v>Type1</v>
          </cell>
          <cell r="R4">
            <v>50</v>
          </cell>
          <cell r="T4">
            <v>100</v>
          </cell>
          <cell r="V4">
            <v>100</v>
          </cell>
        </row>
        <row r="5">
          <cell r="C5" t="str">
            <v>Road-MJ02</v>
          </cell>
          <cell r="D5" t="str">
            <v>Type1</v>
          </cell>
          <cell r="E5" t="str">
            <v>Major Collector Road</v>
          </cell>
          <cell r="F5">
            <v>50</v>
          </cell>
          <cell r="H5">
            <v>100</v>
          </cell>
          <cell r="J5">
            <v>100</v>
          </cell>
          <cell r="K5">
            <v>250</v>
          </cell>
          <cell r="Q5" t="str">
            <v>Type2</v>
          </cell>
          <cell r="R5">
            <v>50</v>
          </cell>
          <cell r="T5">
            <v>80</v>
          </cell>
          <cell r="V5">
            <v>100</v>
          </cell>
        </row>
        <row r="6">
          <cell r="C6" t="str">
            <v>Road-MJ03</v>
          </cell>
          <cell r="D6" t="str">
            <v>Type1</v>
          </cell>
          <cell r="E6" t="str">
            <v>Major Collector Road</v>
          </cell>
          <cell r="F6">
            <v>50</v>
          </cell>
          <cell r="H6">
            <v>100</v>
          </cell>
          <cell r="J6">
            <v>100</v>
          </cell>
          <cell r="K6">
            <v>250</v>
          </cell>
        </row>
        <row r="7">
          <cell r="C7" t="str">
            <v>Road-MJ04</v>
          </cell>
          <cell r="D7" t="str">
            <v>Type1</v>
          </cell>
          <cell r="E7" t="str">
            <v>Major Collector Road</v>
          </cell>
          <cell r="F7">
            <v>50</v>
          </cell>
          <cell r="H7">
            <v>100</v>
          </cell>
          <cell r="J7">
            <v>100</v>
          </cell>
          <cell r="K7">
            <v>250</v>
          </cell>
        </row>
        <row r="8">
          <cell r="C8" t="str">
            <v>Road-MN01</v>
          </cell>
          <cell r="D8" t="str">
            <v>Type1</v>
          </cell>
          <cell r="E8" t="str">
            <v>Minor Collector Road</v>
          </cell>
          <cell r="F8">
            <v>50</v>
          </cell>
          <cell r="H8">
            <v>100</v>
          </cell>
          <cell r="J8">
            <v>100</v>
          </cell>
          <cell r="K8">
            <v>250</v>
          </cell>
        </row>
        <row r="9">
          <cell r="C9" t="str">
            <v>Road-MN02</v>
          </cell>
          <cell r="D9" t="str">
            <v>Type2</v>
          </cell>
          <cell r="E9" t="str">
            <v>Minor Collector Road</v>
          </cell>
          <cell r="F9">
            <v>50</v>
          </cell>
          <cell r="H9">
            <v>80</v>
          </cell>
          <cell r="J9">
            <v>100</v>
          </cell>
          <cell r="K9">
            <v>230</v>
          </cell>
        </row>
        <row r="10">
          <cell r="C10" t="str">
            <v>Road-MN03</v>
          </cell>
          <cell r="D10" t="str">
            <v>Type2</v>
          </cell>
          <cell r="E10" t="str">
            <v>Minor Collector Road</v>
          </cell>
          <cell r="F10">
            <v>50</v>
          </cell>
          <cell r="H10">
            <v>80</v>
          </cell>
          <cell r="J10">
            <v>100</v>
          </cell>
          <cell r="K10">
            <v>230</v>
          </cell>
        </row>
        <row r="11">
          <cell r="C11" t="str">
            <v>Road-MN04</v>
          </cell>
          <cell r="D11" t="str">
            <v>Type2</v>
          </cell>
          <cell r="E11" t="str">
            <v>Minor Collector Road</v>
          </cell>
          <cell r="F11">
            <v>50</v>
          </cell>
          <cell r="H11">
            <v>80</v>
          </cell>
          <cell r="J11">
            <v>100</v>
          </cell>
          <cell r="K11">
            <v>230</v>
          </cell>
        </row>
        <row r="12">
          <cell r="C12" t="str">
            <v>Road-MN05</v>
          </cell>
          <cell r="D12" t="str">
            <v>Type2</v>
          </cell>
          <cell r="E12" t="str">
            <v>Minor Collector Road</v>
          </cell>
          <cell r="F12">
            <v>50</v>
          </cell>
          <cell r="H12">
            <v>80</v>
          </cell>
          <cell r="J12">
            <v>100</v>
          </cell>
          <cell r="K12">
            <v>230</v>
          </cell>
        </row>
        <row r="13">
          <cell r="C13" t="str">
            <v>Road-MN06</v>
          </cell>
          <cell r="D13" t="str">
            <v>Type2</v>
          </cell>
          <cell r="E13" t="str">
            <v>Minor Collector Road</v>
          </cell>
          <cell r="F13">
            <v>50</v>
          </cell>
          <cell r="H13">
            <v>80</v>
          </cell>
          <cell r="J13">
            <v>100</v>
          </cell>
          <cell r="K13">
            <v>230</v>
          </cell>
        </row>
        <row r="14">
          <cell r="C14" t="str">
            <v>Road-MN07</v>
          </cell>
          <cell r="D14" t="str">
            <v>Type2</v>
          </cell>
          <cell r="E14" t="str">
            <v>Minor Collector Road</v>
          </cell>
          <cell r="F14">
            <v>50</v>
          </cell>
          <cell r="H14">
            <v>80</v>
          </cell>
          <cell r="J14">
            <v>100</v>
          </cell>
          <cell r="K14">
            <v>230</v>
          </cell>
        </row>
        <row r="15">
          <cell r="C15" t="str">
            <v>Road-MN08</v>
          </cell>
          <cell r="D15" t="str">
            <v>Type1</v>
          </cell>
          <cell r="E15" t="str">
            <v>Minor Collector Road</v>
          </cell>
          <cell r="F15">
            <v>50</v>
          </cell>
          <cell r="H15">
            <v>100</v>
          </cell>
          <cell r="J15">
            <v>100</v>
          </cell>
          <cell r="K15">
            <v>250</v>
          </cell>
        </row>
        <row r="16">
          <cell r="C16" t="str">
            <v>Road-MN09</v>
          </cell>
          <cell r="D16" t="str">
            <v>Type2</v>
          </cell>
          <cell r="E16" t="str">
            <v>Minor Collector Road</v>
          </cell>
          <cell r="F16">
            <v>50</v>
          </cell>
          <cell r="H16">
            <v>80</v>
          </cell>
          <cell r="J16">
            <v>100</v>
          </cell>
          <cell r="K16">
            <v>230</v>
          </cell>
        </row>
        <row r="17">
          <cell r="C17" t="str">
            <v>Road-MN10</v>
          </cell>
          <cell r="D17" t="str">
            <v>Type1</v>
          </cell>
          <cell r="E17" t="str">
            <v>Minor Collector Road</v>
          </cell>
          <cell r="F17">
            <v>50</v>
          </cell>
          <cell r="H17">
            <v>100</v>
          </cell>
          <cell r="J17">
            <v>100</v>
          </cell>
          <cell r="K17">
            <v>250</v>
          </cell>
        </row>
        <row r="18">
          <cell r="C18" t="str">
            <v>Road-MN11</v>
          </cell>
          <cell r="D18" t="str">
            <v>Type2</v>
          </cell>
          <cell r="E18" t="str">
            <v>Minor Collector Road</v>
          </cell>
          <cell r="F18">
            <v>50</v>
          </cell>
          <cell r="H18">
            <v>80</v>
          </cell>
          <cell r="J18">
            <v>100</v>
          </cell>
          <cell r="K18">
            <v>230</v>
          </cell>
        </row>
        <row r="19">
          <cell r="C19" t="str">
            <v>Road-MN12</v>
          </cell>
          <cell r="D19" t="str">
            <v>Type2</v>
          </cell>
          <cell r="E19" t="str">
            <v>Minor Collector Road</v>
          </cell>
          <cell r="F19">
            <v>50</v>
          </cell>
          <cell r="H19">
            <v>80</v>
          </cell>
          <cell r="J19">
            <v>100</v>
          </cell>
          <cell r="K19">
            <v>230</v>
          </cell>
        </row>
        <row r="20">
          <cell r="C20" t="str">
            <v>Road-MN13</v>
          </cell>
          <cell r="D20" t="str">
            <v>Type2</v>
          </cell>
          <cell r="E20" t="str">
            <v>Minor Collector Road</v>
          </cell>
          <cell r="F20">
            <v>50</v>
          </cell>
          <cell r="H20">
            <v>80</v>
          </cell>
          <cell r="J20">
            <v>100</v>
          </cell>
          <cell r="K20">
            <v>230</v>
          </cell>
        </row>
        <row r="21">
          <cell r="C21" t="str">
            <v>Road-MN14</v>
          </cell>
          <cell r="D21" t="str">
            <v>Type2</v>
          </cell>
          <cell r="E21" t="str">
            <v>Minor Collector Road</v>
          </cell>
          <cell r="F21">
            <v>50</v>
          </cell>
          <cell r="H21">
            <v>80</v>
          </cell>
          <cell r="J21">
            <v>100</v>
          </cell>
          <cell r="K21">
            <v>230</v>
          </cell>
        </row>
        <row r="22">
          <cell r="C22" t="str">
            <v>Road-MN15</v>
          </cell>
          <cell r="D22" t="str">
            <v>Type2</v>
          </cell>
          <cell r="E22" t="str">
            <v>Minor Collector Road</v>
          </cell>
          <cell r="F22">
            <v>50</v>
          </cell>
          <cell r="H22">
            <v>80</v>
          </cell>
          <cell r="J22">
            <v>100</v>
          </cell>
          <cell r="K22">
            <v>230</v>
          </cell>
        </row>
        <row r="23">
          <cell r="C23" t="str">
            <v>Road-MN16</v>
          </cell>
          <cell r="D23" t="str">
            <v>Type2</v>
          </cell>
          <cell r="E23" t="str">
            <v>Minor Collector Road</v>
          </cell>
          <cell r="F23">
            <v>50</v>
          </cell>
          <cell r="H23">
            <v>80</v>
          </cell>
          <cell r="J23">
            <v>100</v>
          </cell>
          <cell r="K23">
            <v>230</v>
          </cell>
        </row>
        <row r="24">
          <cell r="C24" t="str">
            <v>Road-MN17</v>
          </cell>
          <cell r="D24" t="str">
            <v>Type2</v>
          </cell>
          <cell r="E24" t="str">
            <v>Minor Collector Road</v>
          </cell>
          <cell r="F24">
            <v>50</v>
          </cell>
          <cell r="H24">
            <v>80</v>
          </cell>
          <cell r="J24">
            <v>100</v>
          </cell>
          <cell r="K24">
            <v>230</v>
          </cell>
        </row>
        <row r="25">
          <cell r="C25" t="str">
            <v>Road-MN18</v>
          </cell>
          <cell r="D25" t="str">
            <v>Type2</v>
          </cell>
          <cell r="E25" t="str">
            <v>Minor Collector Road</v>
          </cell>
          <cell r="F25">
            <v>50</v>
          </cell>
          <cell r="H25">
            <v>80</v>
          </cell>
          <cell r="J25">
            <v>100</v>
          </cell>
          <cell r="K25">
            <v>230</v>
          </cell>
        </row>
        <row r="26">
          <cell r="C26" t="str">
            <v>Road-MN19</v>
          </cell>
          <cell r="D26" t="str">
            <v>Type2</v>
          </cell>
          <cell r="E26" t="str">
            <v>Minor Collector Road</v>
          </cell>
          <cell r="F26">
            <v>50</v>
          </cell>
          <cell r="H26">
            <v>80</v>
          </cell>
          <cell r="J26">
            <v>100</v>
          </cell>
          <cell r="K26">
            <v>230</v>
          </cell>
        </row>
        <row r="27">
          <cell r="C27" t="str">
            <v>Road-MN20</v>
          </cell>
          <cell r="D27" t="str">
            <v>Type2</v>
          </cell>
          <cell r="E27" t="str">
            <v>Minor Collector Road</v>
          </cell>
          <cell r="F27">
            <v>50</v>
          </cell>
          <cell r="H27">
            <v>80</v>
          </cell>
          <cell r="J27">
            <v>100</v>
          </cell>
          <cell r="K27">
            <v>230</v>
          </cell>
        </row>
        <row r="28">
          <cell r="C28" t="str">
            <v>Road-MN21</v>
          </cell>
          <cell r="D28" t="str">
            <v>Type1</v>
          </cell>
          <cell r="E28" t="str">
            <v>Minor Collector Road</v>
          </cell>
          <cell r="F28">
            <v>50</v>
          </cell>
          <cell r="H28">
            <v>100</v>
          </cell>
          <cell r="J28">
            <v>100</v>
          </cell>
          <cell r="K28">
            <v>250</v>
          </cell>
        </row>
        <row r="29">
          <cell r="C29" t="str">
            <v>Road-MN22</v>
          </cell>
          <cell r="D29" t="str">
            <v>Type1</v>
          </cell>
          <cell r="E29" t="str">
            <v>Minor Collector Road</v>
          </cell>
          <cell r="F29">
            <v>50</v>
          </cell>
          <cell r="H29">
            <v>100</v>
          </cell>
          <cell r="J29">
            <v>100</v>
          </cell>
          <cell r="K29">
            <v>250</v>
          </cell>
        </row>
        <row r="30">
          <cell r="C30" t="str">
            <v>Road-MN23</v>
          </cell>
          <cell r="D30" t="str">
            <v>Type1</v>
          </cell>
          <cell r="E30" t="str">
            <v>Minor Collector Road</v>
          </cell>
          <cell r="F30">
            <v>50</v>
          </cell>
          <cell r="H30">
            <v>100</v>
          </cell>
          <cell r="J30">
            <v>100</v>
          </cell>
          <cell r="K30">
            <v>250</v>
          </cell>
        </row>
        <row r="31">
          <cell r="C31" t="str">
            <v>Road-MN24</v>
          </cell>
          <cell r="D31" t="str">
            <v>Type1</v>
          </cell>
          <cell r="E31" t="str">
            <v>Minor Collector Road</v>
          </cell>
          <cell r="F31">
            <v>50</v>
          </cell>
          <cell r="H31">
            <v>100</v>
          </cell>
          <cell r="J31">
            <v>100</v>
          </cell>
          <cell r="K31">
            <v>250</v>
          </cell>
        </row>
        <row r="32">
          <cell r="C32" t="str">
            <v>Road-MN25</v>
          </cell>
          <cell r="D32" t="str">
            <v>Type2</v>
          </cell>
          <cell r="E32" t="str">
            <v>Block &amp; Local Road</v>
          </cell>
          <cell r="F32">
            <v>50</v>
          </cell>
          <cell r="H32">
            <v>80</v>
          </cell>
          <cell r="J32">
            <v>100</v>
          </cell>
          <cell r="K32">
            <v>230</v>
          </cell>
        </row>
        <row r="33">
          <cell r="C33" t="str">
            <v>Road-MN26</v>
          </cell>
          <cell r="D33" t="str">
            <v>Type2</v>
          </cell>
          <cell r="E33" t="str">
            <v>Block &amp; Local Road</v>
          </cell>
          <cell r="F33">
            <v>50</v>
          </cell>
          <cell r="H33">
            <v>80</v>
          </cell>
          <cell r="J33">
            <v>100</v>
          </cell>
          <cell r="K33">
            <v>230</v>
          </cell>
        </row>
        <row r="34">
          <cell r="C34" t="str">
            <v>Road-MN27</v>
          </cell>
          <cell r="D34" t="str">
            <v>Type2</v>
          </cell>
          <cell r="E34" t="str">
            <v>Block &amp; Local Road</v>
          </cell>
          <cell r="F34">
            <v>50</v>
          </cell>
          <cell r="H34">
            <v>80</v>
          </cell>
          <cell r="J34">
            <v>100</v>
          </cell>
          <cell r="K34">
            <v>230</v>
          </cell>
        </row>
        <row r="35">
          <cell r="C35" t="str">
            <v>Road-MN28</v>
          </cell>
          <cell r="D35" t="str">
            <v>Type2</v>
          </cell>
          <cell r="E35" t="str">
            <v>Block &amp; Local Road</v>
          </cell>
          <cell r="F35">
            <v>50</v>
          </cell>
          <cell r="H35">
            <v>80</v>
          </cell>
          <cell r="J35">
            <v>100</v>
          </cell>
          <cell r="K35">
            <v>230</v>
          </cell>
        </row>
        <row r="36">
          <cell r="C36" t="str">
            <v>Road-MN29</v>
          </cell>
          <cell r="D36" t="str">
            <v>Type2</v>
          </cell>
          <cell r="E36" t="str">
            <v>Block &amp; Local Road</v>
          </cell>
          <cell r="F36">
            <v>50</v>
          </cell>
          <cell r="H36">
            <v>80</v>
          </cell>
          <cell r="J36">
            <v>100</v>
          </cell>
          <cell r="K36">
            <v>230</v>
          </cell>
        </row>
        <row r="37">
          <cell r="C37" t="str">
            <v>Road-MN30</v>
          </cell>
          <cell r="D37" t="str">
            <v>Type2</v>
          </cell>
          <cell r="E37" t="str">
            <v>Block &amp; Local Road</v>
          </cell>
          <cell r="F37">
            <v>50</v>
          </cell>
          <cell r="H37">
            <v>80</v>
          </cell>
          <cell r="J37">
            <v>100</v>
          </cell>
          <cell r="K37">
            <v>230</v>
          </cell>
        </row>
        <row r="38">
          <cell r="C38" t="str">
            <v>Road-MN31</v>
          </cell>
          <cell r="D38" t="str">
            <v>Type2</v>
          </cell>
          <cell r="E38" t="str">
            <v>Block &amp; Local Road</v>
          </cell>
          <cell r="F38">
            <v>50</v>
          </cell>
          <cell r="H38">
            <v>80</v>
          </cell>
          <cell r="J38">
            <v>100</v>
          </cell>
          <cell r="K38">
            <v>230</v>
          </cell>
        </row>
        <row r="39">
          <cell r="C39" t="str">
            <v>Road-MN32</v>
          </cell>
          <cell r="D39" t="str">
            <v>Type2</v>
          </cell>
          <cell r="E39" t="str">
            <v>Block &amp; Local Road</v>
          </cell>
          <cell r="F39">
            <v>50</v>
          </cell>
          <cell r="H39">
            <v>80</v>
          </cell>
          <cell r="J39">
            <v>100</v>
          </cell>
          <cell r="K39">
            <v>230</v>
          </cell>
        </row>
        <row r="40">
          <cell r="C40" t="str">
            <v>Road-MN33</v>
          </cell>
          <cell r="D40" t="str">
            <v>Type2</v>
          </cell>
          <cell r="E40" t="str">
            <v>Block &amp; Local Road</v>
          </cell>
          <cell r="F40">
            <v>50</v>
          </cell>
          <cell r="H40">
            <v>80</v>
          </cell>
          <cell r="J40">
            <v>100</v>
          </cell>
          <cell r="K40">
            <v>230</v>
          </cell>
        </row>
        <row r="41">
          <cell r="C41" t="str">
            <v>Road-MN34</v>
          </cell>
          <cell r="D41" t="str">
            <v>Type2</v>
          </cell>
          <cell r="E41" t="str">
            <v>Block &amp; Local Road</v>
          </cell>
          <cell r="F41">
            <v>50</v>
          </cell>
          <cell r="H41">
            <v>80</v>
          </cell>
          <cell r="J41">
            <v>100</v>
          </cell>
          <cell r="K41">
            <v>230</v>
          </cell>
        </row>
        <row r="42">
          <cell r="C42" t="str">
            <v>Road-MN35</v>
          </cell>
          <cell r="D42" t="str">
            <v>Type2</v>
          </cell>
          <cell r="E42" t="str">
            <v>Block &amp; Local Road</v>
          </cell>
          <cell r="F42">
            <v>50</v>
          </cell>
          <cell r="H42">
            <v>80</v>
          </cell>
          <cell r="J42">
            <v>100</v>
          </cell>
          <cell r="K42">
            <v>230</v>
          </cell>
        </row>
        <row r="43">
          <cell r="C43" t="str">
            <v>Road-MN36</v>
          </cell>
          <cell r="D43" t="str">
            <v>Type2</v>
          </cell>
          <cell r="E43" t="str">
            <v>Block &amp; Local Road</v>
          </cell>
          <cell r="F43">
            <v>50</v>
          </cell>
          <cell r="H43">
            <v>80</v>
          </cell>
          <cell r="J43">
            <v>100</v>
          </cell>
          <cell r="K43">
            <v>230</v>
          </cell>
        </row>
        <row r="44">
          <cell r="C44" t="str">
            <v>Road-MN37</v>
          </cell>
          <cell r="D44" t="str">
            <v>Type2</v>
          </cell>
          <cell r="E44" t="str">
            <v>Block &amp; Local Road</v>
          </cell>
          <cell r="F44">
            <v>50</v>
          </cell>
          <cell r="H44">
            <v>80</v>
          </cell>
          <cell r="J44">
            <v>100</v>
          </cell>
          <cell r="K44">
            <v>230</v>
          </cell>
        </row>
        <row r="45">
          <cell r="C45" t="str">
            <v>Road-MN38</v>
          </cell>
          <cell r="D45" t="str">
            <v>Type2</v>
          </cell>
          <cell r="E45" t="str">
            <v>Block &amp; Local Road</v>
          </cell>
          <cell r="F45">
            <v>50</v>
          </cell>
          <cell r="H45">
            <v>80</v>
          </cell>
          <cell r="J45">
            <v>100</v>
          </cell>
          <cell r="K45">
            <v>230</v>
          </cell>
        </row>
        <row r="46">
          <cell r="C46" t="str">
            <v>Road-MN39</v>
          </cell>
          <cell r="D46" t="str">
            <v>Type2</v>
          </cell>
          <cell r="E46" t="str">
            <v>Block &amp; Local Road</v>
          </cell>
          <cell r="F46">
            <v>50</v>
          </cell>
          <cell r="H46">
            <v>80</v>
          </cell>
          <cell r="J46">
            <v>100</v>
          </cell>
          <cell r="K46">
            <v>230</v>
          </cell>
        </row>
        <row r="47">
          <cell r="C47" t="str">
            <v>Road-MN40</v>
          </cell>
          <cell r="D47" t="str">
            <v>Type2</v>
          </cell>
          <cell r="E47" t="str">
            <v>Block &amp; Local Road</v>
          </cell>
          <cell r="F47">
            <v>50</v>
          </cell>
          <cell r="H47">
            <v>80</v>
          </cell>
          <cell r="J47">
            <v>100</v>
          </cell>
          <cell r="K47">
            <v>230</v>
          </cell>
        </row>
        <row r="48">
          <cell r="C48" t="str">
            <v>Road-MN41</v>
          </cell>
          <cell r="D48" t="str">
            <v>Type2</v>
          </cell>
          <cell r="E48" t="str">
            <v>Block &amp; Local Road</v>
          </cell>
          <cell r="F48">
            <v>50</v>
          </cell>
          <cell r="H48">
            <v>80</v>
          </cell>
          <cell r="J48">
            <v>100</v>
          </cell>
          <cell r="K48">
            <v>230</v>
          </cell>
        </row>
        <row r="49">
          <cell r="C49" t="str">
            <v>Road-MN42</v>
          </cell>
          <cell r="D49" t="str">
            <v>Type2</v>
          </cell>
          <cell r="E49" t="str">
            <v>Block &amp; Local Road</v>
          </cell>
          <cell r="F49">
            <v>50</v>
          </cell>
          <cell r="H49">
            <v>80</v>
          </cell>
          <cell r="J49">
            <v>100</v>
          </cell>
          <cell r="K49">
            <v>230</v>
          </cell>
        </row>
        <row r="50">
          <cell r="C50" t="str">
            <v>Existing Road 1</v>
          </cell>
          <cell r="D50" t="str">
            <v>Type1</v>
          </cell>
          <cell r="E50" t="str">
            <v>Works Outside Al Rabwah</v>
          </cell>
          <cell r="F50">
            <v>50</v>
          </cell>
          <cell r="H50">
            <v>100</v>
          </cell>
          <cell r="J50">
            <v>100</v>
          </cell>
          <cell r="K50">
            <v>250</v>
          </cell>
        </row>
        <row r="51">
          <cell r="C51" t="str">
            <v>Existing Road 2</v>
          </cell>
          <cell r="D51" t="str">
            <v>Type1</v>
          </cell>
          <cell r="E51" t="str">
            <v>Existing Boundary Road</v>
          </cell>
        </row>
        <row r="52">
          <cell r="C52" t="str">
            <v>Al Amir Majed St.</v>
          </cell>
          <cell r="D52" t="str">
            <v>Type1</v>
          </cell>
          <cell r="E52" t="str">
            <v>Existing Boundary Road</v>
          </cell>
          <cell r="F52">
            <v>50</v>
          </cell>
          <cell r="H52">
            <v>100</v>
          </cell>
          <cell r="J52">
            <v>100</v>
          </cell>
          <cell r="K52">
            <v>250</v>
          </cell>
        </row>
        <row r="53">
          <cell r="C53" t="str">
            <v>Al Haydari St.</v>
          </cell>
          <cell r="D53" t="str">
            <v>Type1</v>
          </cell>
          <cell r="E53" t="str">
            <v>Works Outside Al Rabwah</v>
          </cell>
          <cell r="F53">
            <v>50</v>
          </cell>
          <cell r="H53">
            <v>100</v>
          </cell>
          <cell r="J53">
            <v>100</v>
          </cell>
          <cell r="K53">
            <v>250</v>
          </cell>
        </row>
        <row r="54">
          <cell r="C54" t="str">
            <v>Al Makarunah St.</v>
          </cell>
          <cell r="D54" t="str">
            <v>Type1</v>
          </cell>
          <cell r="E54" t="str">
            <v>Existing Boundary Road</v>
          </cell>
          <cell r="F54">
            <v>50</v>
          </cell>
          <cell r="H54">
            <v>100</v>
          </cell>
          <cell r="J54">
            <v>100</v>
          </cell>
          <cell r="K54">
            <v>250</v>
          </cell>
        </row>
        <row r="55">
          <cell r="C55" t="str">
            <v>King Fahad Road</v>
          </cell>
          <cell r="D55" t="str">
            <v>Type1</v>
          </cell>
          <cell r="E55" t="str">
            <v>Existing Boundary Road</v>
          </cell>
          <cell r="F55">
            <v>50</v>
          </cell>
          <cell r="H55">
            <v>100</v>
          </cell>
          <cell r="J55">
            <v>100</v>
          </cell>
          <cell r="K55">
            <v>250</v>
          </cell>
        </row>
        <row r="56">
          <cell r="C56" t="str">
            <v>30 ROAD</v>
          </cell>
          <cell r="D56" t="str">
            <v>Type1</v>
          </cell>
          <cell r="E56" t="str">
            <v>Existing Boundary Road</v>
          </cell>
          <cell r="F56">
            <v>50</v>
          </cell>
          <cell r="H56">
            <v>100</v>
          </cell>
          <cell r="J56">
            <v>100</v>
          </cell>
          <cell r="K56">
            <v>250</v>
          </cell>
        </row>
      </sheetData>
      <sheetData sheetId="10">
        <row r="7">
          <cell r="H7" t="str">
            <v>LGW</v>
          </cell>
        </row>
        <row r="8">
          <cell r="H8" t="str">
            <v>HGW</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Caln. Sheet"/>
      <sheetName val="Sheet1"/>
      <sheetName val="Access Ramp"/>
      <sheetName val="Access steps"/>
      <sheetName val="Culvert PCJ EJ Slab Step"/>
      <sheetName val="Channel ancillaries"/>
      <sheetName val="Sched-Structure"/>
      <sheetName val="Channel - final template"/>
      <sheetName val="BC - Final Templates"/>
      <sheetName val="Summary General Excavation"/>
      <sheetName val="Gen Excav formula"/>
      <sheetName val="Gen Excav Reach K6A"/>
      <sheetName val="Gen Excav Reach K5"/>
      <sheetName val="Gen Excav Reach K4"/>
      <sheetName val="Gen Excav Reach K2"/>
      <sheetName val="Gen Excav Reach K3"/>
      <sheetName val="Gen Excav Reach K6B"/>
      <sheetName val="Gen Excav Reach K9B"/>
      <sheetName val="Gen Excav Reach K9A"/>
      <sheetName val="Gen Excav Reach K7"/>
      <sheetName val="Gen Excav Reach K8"/>
      <sheetName val="Gen Excav Reach K11C"/>
      <sheetName val="Gen Excav Reach K11B"/>
      <sheetName val="Gen Excav Reach K11A"/>
      <sheetName val="Gen Excav Reach K12"/>
      <sheetName val="Rectangular Channel"/>
      <sheetName val="flow separation channel"/>
      <sheetName val="Transitions"/>
      <sheetName val="Transitions Classification"/>
      <sheetName val="Conc. Transition template"/>
      <sheetName val="Start of channel"/>
      <sheetName val="Roads above culverts"/>
      <sheetName val="Bunds"/>
      <sheetName val="Main Calculation"/>
      <sheetName val="Sheet4"/>
    </sheetNames>
    <sheetDataSet>
      <sheetData sheetId="0"/>
      <sheetData sheetId="1"/>
      <sheetData sheetId="2"/>
      <sheetData sheetId="3"/>
      <sheetData sheetId="4"/>
      <sheetData sheetId="5">
        <row r="4">
          <cell r="U4">
            <v>18</v>
          </cell>
        </row>
      </sheetData>
      <sheetData sheetId="6"/>
      <sheetData sheetId="7">
        <row r="4">
          <cell r="M4">
            <v>11</v>
          </cell>
        </row>
      </sheetData>
      <sheetData sheetId="8">
        <row r="2">
          <cell r="I2" t="str">
            <v>K2</v>
          </cell>
          <cell r="J2" t="str">
            <v>K3</v>
          </cell>
          <cell r="K2" t="str">
            <v>K4</v>
          </cell>
          <cell r="L2" t="str">
            <v>K5</v>
          </cell>
          <cell r="M2" t="str">
            <v>K6A</v>
          </cell>
          <cell r="N2" t="str">
            <v>K6B</v>
          </cell>
          <cell r="O2" t="str">
            <v>K7</v>
          </cell>
          <cell r="P2" t="str">
            <v>K8</v>
          </cell>
          <cell r="Q2" t="str">
            <v>K9A</v>
          </cell>
          <cell r="R2" t="str">
            <v>K9B</v>
          </cell>
          <cell r="S2" t="str">
            <v>K11A</v>
          </cell>
          <cell r="T2" t="str">
            <v>K11B</v>
          </cell>
          <cell r="U2" t="str">
            <v>K11C</v>
          </cell>
          <cell r="V2" t="str">
            <v>K12</v>
          </cell>
        </row>
        <row r="3">
          <cell r="I3" t="str">
            <v>K2 (15.2m width x2.3m high)</v>
          </cell>
          <cell r="J3" t="str">
            <v>K3 (17.2m width x2.3m high)</v>
          </cell>
          <cell r="K3" t="str">
            <v>K4 (16.4m width x2.1m high)</v>
          </cell>
          <cell r="L3" t="str">
            <v>K5 (29.2m width x2.3m high)</v>
          </cell>
          <cell r="M3" t="str">
            <v>K6A (32m width x2.5m high)</v>
          </cell>
          <cell r="N3" t="str">
            <v>K6B (52.2m width x3m high)</v>
          </cell>
          <cell r="O3" t="str">
            <v>K7 (25.2m width x2.3m high)</v>
          </cell>
          <cell r="P3" t="str">
            <v>K8 (16.2m width x2.3m high)</v>
          </cell>
          <cell r="Q3" t="str">
            <v>K9A (25.4m width x2.6m high)</v>
          </cell>
          <cell r="R3" t="str">
            <v>K9B (34.4m width x2.6m high)</v>
          </cell>
          <cell r="S3" t="str">
            <v>K11A (16m width x3m high)</v>
          </cell>
          <cell r="T3" t="str">
            <v>K11B (19m width x3m high)</v>
          </cell>
          <cell r="U3" t="str">
            <v>K11C (32m width x3m high)</v>
          </cell>
          <cell r="V3" t="str">
            <v>K12 (32m width x3m high)</v>
          </cell>
        </row>
        <row r="4">
          <cell r="I4">
            <v>0</v>
          </cell>
          <cell r="J4">
            <v>0</v>
          </cell>
          <cell r="K4">
            <v>0</v>
          </cell>
          <cell r="L4">
            <v>0</v>
          </cell>
          <cell r="M4">
            <v>0</v>
          </cell>
          <cell r="N4">
            <v>0</v>
          </cell>
          <cell r="O4">
            <v>0</v>
          </cell>
          <cell r="P4">
            <v>0</v>
          </cell>
          <cell r="Q4">
            <v>0</v>
          </cell>
          <cell r="R4">
            <v>0</v>
          </cell>
          <cell r="S4">
            <v>0</v>
          </cell>
          <cell r="T4">
            <v>0</v>
          </cell>
          <cell r="U4">
            <v>0</v>
          </cell>
          <cell r="V4">
            <v>0</v>
          </cell>
        </row>
        <row r="5">
          <cell r="I5">
            <v>0</v>
          </cell>
          <cell r="J5">
            <v>0</v>
          </cell>
          <cell r="K5">
            <v>0</v>
          </cell>
          <cell r="L5">
            <v>0</v>
          </cell>
          <cell r="M5">
            <v>0</v>
          </cell>
          <cell r="N5">
            <v>0</v>
          </cell>
          <cell r="O5">
            <v>0</v>
          </cell>
          <cell r="P5">
            <v>0</v>
          </cell>
          <cell r="Q5">
            <v>0</v>
          </cell>
          <cell r="R5">
            <v>0</v>
          </cell>
          <cell r="S5">
            <v>0</v>
          </cell>
          <cell r="T5">
            <v>0</v>
          </cell>
          <cell r="U5">
            <v>0</v>
          </cell>
          <cell r="V5">
            <v>0</v>
          </cell>
        </row>
        <row r="6">
          <cell r="I6">
            <v>0</v>
          </cell>
          <cell r="J6">
            <v>0</v>
          </cell>
          <cell r="K6">
            <v>0</v>
          </cell>
          <cell r="L6">
            <v>0</v>
          </cell>
          <cell r="M6">
            <v>0</v>
          </cell>
          <cell r="N6">
            <v>0</v>
          </cell>
          <cell r="O6">
            <v>0</v>
          </cell>
          <cell r="P6">
            <v>0</v>
          </cell>
          <cell r="Q6">
            <v>0</v>
          </cell>
          <cell r="R6">
            <v>0</v>
          </cell>
          <cell r="S6">
            <v>0</v>
          </cell>
          <cell r="T6">
            <v>0</v>
          </cell>
          <cell r="U6">
            <v>0</v>
          </cell>
          <cell r="V6">
            <v>0</v>
          </cell>
        </row>
        <row r="7">
          <cell r="I7">
            <v>15.2</v>
          </cell>
          <cell r="J7">
            <v>17.2</v>
          </cell>
          <cell r="K7">
            <v>16.399999999999999</v>
          </cell>
          <cell r="L7">
            <v>29.2</v>
          </cell>
          <cell r="M7">
            <v>32</v>
          </cell>
          <cell r="N7">
            <v>52.2</v>
          </cell>
          <cell r="O7">
            <v>25.2</v>
          </cell>
          <cell r="P7">
            <v>16.2</v>
          </cell>
          <cell r="Q7">
            <v>25.4</v>
          </cell>
          <cell r="R7">
            <v>34.4</v>
          </cell>
          <cell r="S7">
            <v>16</v>
          </cell>
          <cell r="T7">
            <v>19</v>
          </cell>
          <cell r="U7">
            <v>32</v>
          </cell>
          <cell r="V7">
            <v>32</v>
          </cell>
        </row>
        <row r="8">
          <cell r="I8">
            <v>6</v>
          </cell>
          <cell r="J8">
            <v>8</v>
          </cell>
          <cell r="K8">
            <v>7.9999999999999982</v>
          </cell>
          <cell r="L8">
            <v>20</v>
          </cell>
          <cell r="M8">
            <v>22</v>
          </cell>
          <cell r="N8">
            <v>40.200000000000003</v>
          </cell>
          <cell r="O8">
            <v>16</v>
          </cell>
          <cell r="P8">
            <v>7</v>
          </cell>
          <cell r="Q8">
            <v>14.999999999999998</v>
          </cell>
          <cell r="R8">
            <v>24</v>
          </cell>
          <cell r="S8">
            <v>4</v>
          </cell>
          <cell r="T8">
            <v>7</v>
          </cell>
          <cell r="U8">
            <v>20</v>
          </cell>
          <cell r="V8">
            <v>20</v>
          </cell>
        </row>
        <row r="9">
          <cell r="I9">
            <v>2.2999999999999998</v>
          </cell>
          <cell r="J9">
            <v>2.2999999999999998</v>
          </cell>
          <cell r="K9">
            <v>2.1</v>
          </cell>
          <cell r="L9">
            <v>2.2999999999999998</v>
          </cell>
          <cell r="M9">
            <v>2.5</v>
          </cell>
          <cell r="N9">
            <v>3</v>
          </cell>
          <cell r="O9">
            <v>2.2999999999999998</v>
          </cell>
          <cell r="P9">
            <v>2.2999999999999998</v>
          </cell>
          <cell r="Q9">
            <v>2.6</v>
          </cell>
          <cell r="R9">
            <v>2.6</v>
          </cell>
          <cell r="S9">
            <v>3</v>
          </cell>
          <cell r="T9">
            <v>3</v>
          </cell>
          <cell r="U9">
            <v>3</v>
          </cell>
          <cell r="V9">
            <v>3</v>
          </cell>
        </row>
        <row r="10">
          <cell r="I10">
            <v>0.3</v>
          </cell>
          <cell r="J10">
            <v>0.3</v>
          </cell>
          <cell r="K10">
            <v>0.3</v>
          </cell>
          <cell r="L10">
            <v>0.3</v>
          </cell>
          <cell r="M10">
            <v>0.3</v>
          </cell>
          <cell r="N10">
            <v>0.3</v>
          </cell>
          <cell r="O10">
            <v>0.3</v>
          </cell>
          <cell r="P10">
            <v>0.3</v>
          </cell>
          <cell r="Q10">
            <v>0.3</v>
          </cell>
          <cell r="R10">
            <v>0.3</v>
          </cell>
          <cell r="S10">
            <v>0.3</v>
          </cell>
          <cell r="T10">
            <v>0.3</v>
          </cell>
          <cell r="U10">
            <v>0.3</v>
          </cell>
          <cell r="V10">
            <v>0.3</v>
          </cell>
        </row>
        <row r="11">
          <cell r="I11">
            <v>0.8</v>
          </cell>
          <cell r="J11">
            <v>0.8</v>
          </cell>
          <cell r="K11">
            <v>0.8</v>
          </cell>
          <cell r="L11">
            <v>0.8</v>
          </cell>
          <cell r="M11">
            <v>0.8</v>
          </cell>
          <cell r="N11">
            <v>0.8</v>
          </cell>
          <cell r="O11">
            <v>0.8</v>
          </cell>
          <cell r="P11">
            <v>0.8</v>
          </cell>
          <cell r="Q11">
            <v>0.8</v>
          </cell>
          <cell r="R11">
            <v>0.8</v>
          </cell>
          <cell r="S11">
            <v>0.8</v>
          </cell>
          <cell r="T11">
            <v>0.8</v>
          </cell>
          <cell r="U11">
            <v>0.8</v>
          </cell>
          <cell r="V11">
            <v>0.8</v>
          </cell>
        </row>
        <row r="12">
          <cell r="I12">
            <v>0.7</v>
          </cell>
          <cell r="J12">
            <v>0.7</v>
          </cell>
          <cell r="K12">
            <v>0.7</v>
          </cell>
          <cell r="L12">
            <v>0.7</v>
          </cell>
          <cell r="M12">
            <v>0.7</v>
          </cell>
          <cell r="N12">
            <v>0.7</v>
          </cell>
          <cell r="O12">
            <v>0.7</v>
          </cell>
          <cell r="P12">
            <v>0.7</v>
          </cell>
          <cell r="Q12">
            <v>0.7</v>
          </cell>
          <cell r="R12">
            <v>0.7</v>
          </cell>
          <cell r="S12">
            <v>0.7</v>
          </cell>
          <cell r="T12">
            <v>0.7</v>
          </cell>
          <cell r="U12">
            <v>0.7</v>
          </cell>
          <cell r="V12">
            <v>0.7</v>
          </cell>
        </row>
        <row r="13">
          <cell r="I13">
            <v>0.2</v>
          </cell>
          <cell r="J13">
            <v>0.2</v>
          </cell>
          <cell r="K13">
            <v>0.2</v>
          </cell>
          <cell r="L13">
            <v>0.2</v>
          </cell>
          <cell r="M13">
            <v>0.2</v>
          </cell>
          <cell r="N13">
            <v>0.2</v>
          </cell>
          <cell r="O13">
            <v>0.2</v>
          </cell>
          <cell r="P13">
            <v>0.2</v>
          </cell>
          <cell r="Q13">
            <v>0.2</v>
          </cell>
          <cell r="R13">
            <v>0.2</v>
          </cell>
          <cell r="S13">
            <v>0.2</v>
          </cell>
          <cell r="T13">
            <v>0.2</v>
          </cell>
          <cell r="U13">
            <v>0.2</v>
          </cell>
          <cell r="V13">
            <v>0.2</v>
          </cell>
        </row>
        <row r="14">
          <cell r="I14">
            <v>0.05</v>
          </cell>
          <cell r="J14">
            <v>0.05</v>
          </cell>
          <cell r="K14">
            <v>0.05</v>
          </cell>
          <cell r="L14">
            <v>0.05</v>
          </cell>
          <cell r="M14">
            <v>0.05</v>
          </cell>
          <cell r="N14">
            <v>0.05</v>
          </cell>
          <cell r="O14">
            <v>0.05</v>
          </cell>
          <cell r="P14">
            <v>0.05</v>
          </cell>
          <cell r="Q14">
            <v>0.05</v>
          </cell>
          <cell r="R14">
            <v>0.05</v>
          </cell>
          <cell r="S14">
            <v>0.05</v>
          </cell>
          <cell r="T14">
            <v>0.05</v>
          </cell>
          <cell r="U14">
            <v>0.05</v>
          </cell>
          <cell r="V14">
            <v>0.05</v>
          </cell>
        </row>
        <row r="15">
          <cell r="I15">
            <v>0.2</v>
          </cell>
          <cell r="J15">
            <v>0.2</v>
          </cell>
          <cell r="K15">
            <v>0.2</v>
          </cell>
          <cell r="L15">
            <v>0.2</v>
          </cell>
          <cell r="M15">
            <v>0.2</v>
          </cell>
          <cell r="N15">
            <v>0.2</v>
          </cell>
          <cell r="O15">
            <v>0.2</v>
          </cell>
          <cell r="P15">
            <v>0.2</v>
          </cell>
          <cell r="Q15">
            <v>0.2</v>
          </cell>
          <cell r="R15">
            <v>0.2</v>
          </cell>
          <cell r="S15">
            <v>0.2</v>
          </cell>
          <cell r="T15">
            <v>0.2</v>
          </cell>
          <cell r="U15">
            <v>0.2</v>
          </cell>
          <cell r="V15">
            <v>0.2</v>
          </cell>
        </row>
        <row r="16">
          <cell r="I16">
            <v>2</v>
          </cell>
          <cell r="J16">
            <v>2</v>
          </cell>
          <cell r="K16">
            <v>2</v>
          </cell>
          <cell r="L16">
            <v>2</v>
          </cell>
          <cell r="M16">
            <v>2</v>
          </cell>
          <cell r="N16">
            <v>2</v>
          </cell>
          <cell r="O16">
            <v>2</v>
          </cell>
          <cell r="P16">
            <v>2</v>
          </cell>
          <cell r="Q16">
            <v>2</v>
          </cell>
          <cell r="R16">
            <v>2</v>
          </cell>
          <cell r="S16">
            <v>2</v>
          </cell>
          <cell r="T16">
            <v>2</v>
          </cell>
          <cell r="U16">
            <v>2</v>
          </cell>
          <cell r="V16">
            <v>2</v>
          </cell>
        </row>
        <row r="17">
          <cell r="I17">
            <v>0</v>
          </cell>
          <cell r="J17">
            <v>0</v>
          </cell>
          <cell r="K17">
            <v>0</v>
          </cell>
          <cell r="L17">
            <v>0</v>
          </cell>
          <cell r="M17">
            <v>0</v>
          </cell>
          <cell r="N17">
            <v>0</v>
          </cell>
          <cell r="O17">
            <v>0</v>
          </cell>
          <cell r="P17">
            <v>0</v>
          </cell>
          <cell r="Q17">
            <v>0</v>
          </cell>
          <cell r="R17">
            <v>0</v>
          </cell>
          <cell r="S17">
            <v>0</v>
          </cell>
          <cell r="T17">
            <v>0</v>
          </cell>
          <cell r="U17">
            <v>0</v>
          </cell>
          <cell r="V17">
            <v>0</v>
          </cell>
        </row>
        <row r="18">
          <cell r="I18">
            <v>0.3</v>
          </cell>
          <cell r="J18">
            <v>0.3</v>
          </cell>
          <cell r="K18">
            <v>0.3</v>
          </cell>
          <cell r="L18">
            <v>0.3</v>
          </cell>
          <cell r="M18">
            <v>0.3</v>
          </cell>
          <cell r="N18">
            <v>0.3</v>
          </cell>
          <cell r="O18">
            <v>0.3</v>
          </cell>
          <cell r="P18">
            <v>0.3</v>
          </cell>
          <cell r="Q18">
            <v>0.3</v>
          </cell>
          <cell r="R18">
            <v>0.3</v>
          </cell>
          <cell r="S18">
            <v>0.3</v>
          </cell>
          <cell r="T18">
            <v>0.3</v>
          </cell>
          <cell r="U18">
            <v>0.3</v>
          </cell>
          <cell r="V18">
            <v>0.3</v>
          </cell>
        </row>
        <row r="19">
          <cell r="I19">
            <v>0</v>
          </cell>
          <cell r="J19">
            <v>0</v>
          </cell>
          <cell r="K19">
            <v>0</v>
          </cell>
          <cell r="L19">
            <v>0</v>
          </cell>
          <cell r="M19">
            <v>0</v>
          </cell>
          <cell r="N19">
            <v>0</v>
          </cell>
          <cell r="O19">
            <v>0</v>
          </cell>
          <cell r="P19">
            <v>0</v>
          </cell>
          <cell r="Q19">
            <v>0</v>
          </cell>
          <cell r="R19">
            <v>0</v>
          </cell>
          <cell r="S19">
            <v>0</v>
          </cell>
          <cell r="T19">
            <v>0</v>
          </cell>
          <cell r="U19">
            <v>0</v>
          </cell>
          <cell r="V19">
            <v>0</v>
          </cell>
        </row>
        <row r="20">
          <cell r="I20">
            <v>0</v>
          </cell>
          <cell r="J20">
            <v>0</v>
          </cell>
          <cell r="K20">
            <v>0</v>
          </cell>
          <cell r="L20">
            <v>0</v>
          </cell>
          <cell r="M20">
            <v>0</v>
          </cell>
          <cell r="N20">
            <v>0</v>
          </cell>
          <cell r="O20">
            <v>0</v>
          </cell>
          <cell r="P20">
            <v>0</v>
          </cell>
          <cell r="Q20">
            <v>0</v>
          </cell>
          <cell r="R20">
            <v>0</v>
          </cell>
          <cell r="S20">
            <v>0</v>
          </cell>
          <cell r="T20">
            <v>0</v>
          </cell>
          <cell r="U20">
            <v>0</v>
          </cell>
          <cell r="V20">
            <v>0</v>
          </cell>
        </row>
        <row r="21">
          <cell r="I21">
            <v>0.2</v>
          </cell>
          <cell r="J21">
            <v>0.2</v>
          </cell>
          <cell r="K21">
            <v>0.2</v>
          </cell>
          <cell r="L21">
            <v>0.2</v>
          </cell>
          <cell r="M21">
            <v>0.2</v>
          </cell>
          <cell r="N21">
            <v>0.2</v>
          </cell>
          <cell r="O21">
            <v>0.2</v>
          </cell>
          <cell r="P21">
            <v>0.2</v>
          </cell>
          <cell r="Q21">
            <v>0.2</v>
          </cell>
          <cell r="R21">
            <v>0.2</v>
          </cell>
          <cell r="S21">
            <v>0.2</v>
          </cell>
          <cell r="T21">
            <v>0.2</v>
          </cell>
          <cell r="U21">
            <v>0.2</v>
          </cell>
          <cell r="V21">
            <v>0.2</v>
          </cell>
        </row>
        <row r="22">
          <cell r="I22">
            <v>0.6</v>
          </cell>
          <cell r="J22">
            <v>0.6</v>
          </cell>
          <cell r="K22">
            <v>0.6</v>
          </cell>
          <cell r="L22">
            <v>0.6</v>
          </cell>
          <cell r="M22">
            <v>0.6</v>
          </cell>
          <cell r="N22">
            <v>0.6</v>
          </cell>
          <cell r="O22">
            <v>0.6</v>
          </cell>
          <cell r="P22">
            <v>0.6</v>
          </cell>
          <cell r="Q22">
            <v>0.6</v>
          </cell>
          <cell r="R22">
            <v>0.6</v>
          </cell>
          <cell r="S22">
            <v>0.6</v>
          </cell>
          <cell r="T22">
            <v>0.6</v>
          </cell>
          <cell r="U22">
            <v>0.6</v>
          </cell>
          <cell r="V22">
            <v>0.6</v>
          </cell>
        </row>
        <row r="23">
          <cell r="I23">
            <v>0</v>
          </cell>
          <cell r="J23">
            <v>0</v>
          </cell>
          <cell r="K23">
            <v>0</v>
          </cell>
          <cell r="L23">
            <v>0</v>
          </cell>
          <cell r="M23">
            <v>0</v>
          </cell>
          <cell r="N23">
            <v>0</v>
          </cell>
          <cell r="O23">
            <v>0</v>
          </cell>
          <cell r="P23">
            <v>0</v>
          </cell>
          <cell r="Q23">
            <v>0</v>
          </cell>
          <cell r="R23">
            <v>0</v>
          </cell>
          <cell r="S23">
            <v>0</v>
          </cell>
          <cell r="T23">
            <v>0</v>
          </cell>
          <cell r="U23">
            <v>0</v>
          </cell>
          <cell r="V23">
            <v>0</v>
          </cell>
        </row>
        <row r="24">
          <cell r="I24">
            <v>0</v>
          </cell>
          <cell r="J24">
            <v>0</v>
          </cell>
          <cell r="K24">
            <v>0</v>
          </cell>
          <cell r="L24">
            <v>0</v>
          </cell>
          <cell r="M24">
            <v>0</v>
          </cell>
          <cell r="N24">
            <v>0</v>
          </cell>
          <cell r="O24">
            <v>0</v>
          </cell>
          <cell r="P24">
            <v>0</v>
          </cell>
          <cell r="Q24">
            <v>0</v>
          </cell>
          <cell r="R24">
            <v>0</v>
          </cell>
          <cell r="S24">
            <v>0</v>
          </cell>
          <cell r="T24">
            <v>0</v>
          </cell>
          <cell r="U24">
            <v>0</v>
          </cell>
          <cell r="V24">
            <v>0</v>
          </cell>
        </row>
        <row r="25">
          <cell r="I25">
            <v>32.968660713424562</v>
          </cell>
          <cell r="J25">
            <v>38.468660713424562</v>
          </cell>
          <cell r="K25">
            <v>34.706168477474606</v>
          </cell>
          <cell r="L25">
            <v>71.468660713424569</v>
          </cell>
          <cell r="M25">
            <v>83.691152949374526</v>
          </cell>
          <cell r="N25">
            <v>163.98738353924946</v>
          </cell>
          <cell r="O25">
            <v>60.468660713424569</v>
          </cell>
          <cell r="P25">
            <v>35.718660713424562</v>
          </cell>
          <cell r="Q25">
            <v>65.762399067349506</v>
          </cell>
          <cell r="R25">
            <v>93.212399067349509</v>
          </cell>
          <cell r="S25">
            <v>39.097383539249435</v>
          </cell>
          <cell r="T25">
            <v>49.447383539249429</v>
          </cell>
          <cell r="U25">
            <v>94.297383539249438</v>
          </cell>
          <cell r="V25">
            <v>94.297383539249438</v>
          </cell>
        </row>
        <row r="26">
          <cell r="I26">
            <v>0</v>
          </cell>
          <cell r="J26">
            <v>0</v>
          </cell>
          <cell r="K26">
            <v>0</v>
          </cell>
          <cell r="L26">
            <v>0</v>
          </cell>
          <cell r="M26">
            <v>0</v>
          </cell>
          <cell r="N26">
            <v>0</v>
          </cell>
          <cell r="O26">
            <v>0</v>
          </cell>
          <cell r="P26">
            <v>0</v>
          </cell>
          <cell r="Q26">
            <v>0</v>
          </cell>
          <cell r="R26">
            <v>0</v>
          </cell>
          <cell r="S26">
            <v>0</v>
          </cell>
          <cell r="T26">
            <v>0</v>
          </cell>
          <cell r="U26">
            <v>0</v>
          </cell>
          <cell r="V26">
            <v>0</v>
          </cell>
        </row>
        <row r="28">
          <cell r="I28">
            <v>0</v>
          </cell>
          <cell r="J28">
            <v>0</v>
          </cell>
          <cell r="K28">
            <v>0</v>
          </cell>
          <cell r="L28">
            <v>0.14000000000000001</v>
          </cell>
          <cell r="M28">
            <v>0</v>
          </cell>
          <cell r="N28">
            <v>0.14000000000000001</v>
          </cell>
          <cell r="O28">
            <v>0</v>
          </cell>
          <cell r="P28">
            <v>0</v>
          </cell>
          <cell r="Q28">
            <v>0</v>
          </cell>
          <cell r="R28">
            <v>0</v>
          </cell>
          <cell r="S28">
            <v>0</v>
          </cell>
          <cell r="T28">
            <v>0</v>
          </cell>
          <cell r="U28">
            <v>0</v>
          </cell>
          <cell r="V28">
            <v>0</v>
          </cell>
        </row>
        <row r="29">
          <cell r="I29">
            <v>2.4760277775098647</v>
          </cell>
          <cell r="J29">
            <v>2.7560277775098645</v>
          </cell>
          <cell r="K29">
            <v>2.6308079707698768</v>
          </cell>
          <cell r="L29">
            <v>4.4360277775098647</v>
          </cell>
          <cell r="M29">
            <v>4.8412475842498539</v>
          </cell>
          <cell r="N29">
            <v>7.7022971010998242</v>
          </cell>
          <cell r="O29">
            <v>3.8760277775098646</v>
          </cell>
          <cell r="P29">
            <v>2.6160277775098644</v>
          </cell>
          <cell r="Q29">
            <v>3.9238574876198471</v>
          </cell>
          <cell r="R29">
            <v>5.1838574876198473</v>
          </cell>
          <cell r="S29">
            <v>2.6342971010998233</v>
          </cell>
          <cell r="T29">
            <v>3.0542971010998237</v>
          </cell>
          <cell r="U29">
            <v>4.8742971010998239</v>
          </cell>
          <cell r="V29">
            <v>4.8742971010998239</v>
          </cell>
        </row>
        <row r="30">
          <cell r="I30">
            <v>0</v>
          </cell>
          <cell r="J30">
            <v>0</v>
          </cell>
          <cell r="K30">
            <v>0</v>
          </cell>
          <cell r="L30">
            <v>0</v>
          </cell>
          <cell r="M30">
            <v>0</v>
          </cell>
          <cell r="N30">
            <v>0</v>
          </cell>
          <cell r="O30">
            <v>0</v>
          </cell>
          <cell r="P30">
            <v>0</v>
          </cell>
          <cell r="Q30">
            <v>0</v>
          </cell>
          <cell r="R30">
            <v>0</v>
          </cell>
          <cell r="S30">
            <v>0</v>
          </cell>
          <cell r="T30">
            <v>0</v>
          </cell>
          <cell r="U30">
            <v>0</v>
          </cell>
          <cell r="V30">
            <v>0</v>
          </cell>
        </row>
        <row r="31">
          <cell r="I31">
            <v>0</v>
          </cell>
          <cell r="J31">
            <v>0</v>
          </cell>
          <cell r="K31">
            <v>0</v>
          </cell>
          <cell r="L31">
            <v>0</v>
          </cell>
          <cell r="M31">
            <v>0</v>
          </cell>
          <cell r="N31">
            <v>0</v>
          </cell>
          <cell r="O31">
            <v>0</v>
          </cell>
          <cell r="P31">
            <v>0</v>
          </cell>
          <cell r="Q31">
            <v>0</v>
          </cell>
          <cell r="R31">
            <v>0</v>
          </cell>
          <cell r="S31">
            <v>0</v>
          </cell>
          <cell r="T31">
            <v>0</v>
          </cell>
          <cell r="U31">
            <v>0</v>
          </cell>
          <cell r="V31">
            <v>0</v>
          </cell>
        </row>
        <row r="32">
          <cell r="I32">
            <v>0</v>
          </cell>
          <cell r="J32">
            <v>0</v>
          </cell>
          <cell r="K32">
            <v>0</v>
          </cell>
          <cell r="L32">
            <v>0</v>
          </cell>
          <cell r="M32">
            <v>0</v>
          </cell>
          <cell r="N32">
            <v>0</v>
          </cell>
          <cell r="O32">
            <v>0</v>
          </cell>
          <cell r="P32">
            <v>0</v>
          </cell>
          <cell r="Q32">
            <v>0</v>
          </cell>
          <cell r="R32">
            <v>0</v>
          </cell>
          <cell r="S32">
            <v>0</v>
          </cell>
          <cell r="T32">
            <v>0</v>
          </cell>
          <cell r="U32">
            <v>0</v>
          </cell>
          <cell r="V32">
            <v>0</v>
          </cell>
        </row>
        <row r="33">
          <cell r="I33">
            <v>8</v>
          </cell>
          <cell r="J33">
            <v>10</v>
          </cell>
          <cell r="K33">
            <v>9.9999999999999982</v>
          </cell>
          <cell r="L33">
            <v>22</v>
          </cell>
          <cell r="M33">
            <v>24</v>
          </cell>
          <cell r="N33">
            <v>42.2</v>
          </cell>
          <cell r="O33">
            <v>18</v>
          </cell>
          <cell r="P33">
            <v>9</v>
          </cell>
          <cell r="Q33">
            <v>17</v>
          </cell>
          <cell r="R33">
            <v>26</v>
          </cell>
          <cell r="S33">
            <v>6</v>
          </cell>
          <cell r="T33">
            <v>9</v>
          </cell>
          <cell r="U33">
            <v>22</v>
          </cell>
          <cell r="V33">
            <v>22</v>
          </cell>
        </row>
        <row r="34">
          <cell r="I34">
            <v>10.285912696499032</v>
          </cell>
          <cell r="J34">
            <v>10.285912696499032</v>
          </cell>
          <cell r="K34">
            <v>9.3914855054991175</v>
          </cell>
          <cell r="L34">
            <v>10.285912696499032</v>
          </cell>
          <cell r="M34">
            <v>11.180339887498949</v>
          </cell>
          <cell r="N34">
            <v>13.416407864998739</v>
          </cell>
          <cell r="O34">
            <v>10.285912696499032</v>
          </cell>
          <cell r="P34">
            <v>10.285912696499032</v>
          </cell>
          <cell r="Q34">
            <v>11.627553482998907</v>
          </cell>
          <cell r="R34">
            <v>11.627553482998907</v>
          </cell>
          <cell r="S34">
            <v>13.416407864998739</v>
          </cell>
          <cell r="T34">
            <v>13.416407864998739</v>
          </cell>
          <cell r="U34">
            <v>13.416407864998739</v>
          </cell>
          <cell r="V34">
            <v>13.416407864998739</v>
          </cell>
        </row>
        <row r="36">
          <cell r="I36">
            <v>0</v>
          </cell>
          <cell r="J36">
            <v>0</v>
          </cell>
          <cell r="K36">
            <v>0</v>
          </cell>
          <cell r="L36">
            <v>0.7778174593052023</v>
          </cell>
          <cell r="M36">
            <v>0</v>
          </cell>
          <cell r="N36">
            <v>0.7778174593052023</v>
          </cell>
          <cell r="O36">
            <v>0</v>
          </cell>
          <cell r="P36">
            <v>0</v>
          </cell>
          <cell r="Q36">
            <v>0</v>
          </cell>
          <cell r="R36">
            <v>0</v>
          </cell>
          <cell r="S36">
            <v>0</v>
          </cell>
          <cell r="T36">
            <v>0</v>
          </cell>
          <cell r="U36">
            <v>0</v>
          </cell>
          <cell r="V36">
            <v>0</v>
          </cell>
        </row>
        <row r="37">
          <cell r="I37">
            <v>13.756411679084495</v>
          </cell>
          <cell r="J37">
            <v>15.3120465976949</v>
          </cell>
          <cell r="K37">
            <v>14.616345512457858</v>
          </cell>
          <cell r="L37">
            <v>24.645856109357329</v>
          </cell>
          <cell r="M37">
            <v>26.897192113204778</v>
          </cell>
          <cell r="N37">
            <v>42.792722585652072</v>
          </cell>
          <cell r="O37">
            <v>21.534586272136519</v>
          </cell>
          <cell r="P37">
            <v>14.534229138389698</v>
          </cell>
          <cell r="Q37">
            <v>21.800320440686882</v>
          </cell>
          <cell r="R37">
            <v>28.800677574433703</v>
          </cell>
          <cell r="S37">
            <v>14.635730558803743</v>
          </cell>
          <cell r="T37">
            <v>16.969182936719349</v>
          </cell>
          <cell r="U37">
            <v>27.08080990768698</v>
          </cell>
          <cell r="V37">
            <v>27.08080990768698</v>
          </cell>
        </row>
        <row r="38">
          <cell r="I38">
            <v>0</v>
          </cell>
          <cell r="J38">
            <v>0</v>
          </cell>
          <cell r="K38">
            <v>0</v>
          </cell>
          <cell r="L38">
            <v>0</v>
          </cell>
          <cell r="M38">
            <v>0</v>
          </cell>
          <cell r="N38">
            <v>0</v>
          </cell>
          <cell r="O38">
            <v>0</v>
          </cell>
          <cell r="P38">
            <v>0</v>
          </cell>
          <cell r="Q38">
            <v>0</v>
          </cell>
          <cell r="R38">
            <v>0</v>
          </cell>
          <cell r="S38">
            <v>0</v>
          </cell>
          <cell r="T38">
            <v>0</v>
          </cell>
          <cell r="U38">
            <v>0</v>
          </cell>
          <cell r="V38">
            <v>0</v>
          </cell>
        </row>
        <row r="39">
          <cell r="I39">
            <v>0</v>
          </cell>
          <cell r="J39">
            <v>0</v>
          </cell>
          <cell r="K39">
            <v>0</v>
          </cell>
          <cell r="L39">
            <v>0</v>
          </cell>
          <cell r="M39">
            <v>0</v>
          </cell>
          <cell r="N39">
            <v>0</v>
          </cell>
          <cell r="O39">
            <v>0</v>
          </cell>
          <cell r="P39">
            <v>0</v>
          </cell>
          <cell r="Q39">
            <v>0</v>
          </cell>
          <cell r="R39">
            <v>0</v>
          </cell>
          <cell r="S39">
            <v>0</v>
          </cell>
          <cell r="T39">
            <v>0</v>
          </cell>
          <cell r="U39">
            <v>0</v>
          </cell>
          <cell r="V39">
            <v>0</v>
          </cell>
        </row>
        <row r="40">
          <cell r="I40">
            <v>1.4800000000000002</v>
          </cell>
          <cell r="J40">
            <v>1.8800000000000001</v>
          </cell>
          <cell r="K40">
            <v>1.88</v>
          </cell>
          <cell r="L40">
            <v>4.28</v>
          </cell>
          <cell r="M40">
            <v>4.68</v>
          </cell>
          <cell r="N40">
            <v>8.32</v>
          </cell>
          <cell r="O40">
            <v>3.48</v>
          </cell>
          <cell r="P40">
            <v>1.6800000000000002</v>
          </cell>
          <cell r="Q40">
            <v>3.28</v>
          </cell>
          <cell r="R40">
            <v>5.08</v>
          </cell>
          <cell r="S40">
            <v>1.08</v>
          </cell>
          <cell r="T40">
            <v>1.6800000000000002</v>
          </cell>
          <cell r="U40">
            <v>4.28</v>
          </cell>
          <cell r="V40">
            <v>4.28</v>
          </cell>
        </row>
        <row r="41">
          <cell r="I41">
            <v>2.0571825392998067</v>
          </cell>
          <cell r="J41">
            <v>2.0571825392998067</v>
          </cell>
          <cell r="K41">
            <v>1.8782971010998235</v>
          </cell>
          <cell r="L41">
            <v>2.0571825392998067</v>
          </cell>
          <cell r="M41">
            <v>2.2360679774997898</v>
          </cell>
          <cell r="N41">
            <v>2.6832815729997481</v>
          </cell>
          <cell r="O41">
            <v>2.0571825392998067</v>
          </cell>
          <cell r="P41">
            <v>2.0571825392998067</v>
          </cell>
          <cell r="Q41">
            <v>2.3255106965997814</v>
          </cell>
          <cell r="R41">
            <v>2.3255106965997814</v>
          </cell>
          <cell r="S41">
            <v>2.6832815729997481</v>
          </cell>
          <cell r="T41">
            <v>2.6832815729997481</v>
          </cell>
          <cell r="U41">
            <v>2.6832815729997481</v>
          </cell>
          <cell r="V41">
            <v>2.6832815729997481</v>
          </cell>
        </row>
        <row r="42">
          <cell r="I42">
            <v>0</v>
          </cell>
          <cell r="J42">
            <v>0</v>
          </cell>
          <cell r="K42">
            <v>0</v>
          </cell>
          <cell r="L42">
            <v>0</v>
          </cell>
          <cell r="M42">
            <v>0</v>
          </cell>
          <cell r="N42">
            <v>0</v>
          </cell>
          <cell r="O42">
            <v>0</v>
          </cell>
          <cell r="P42">
            <v>0</v>
          </cell>
          <cell r="Q42">
            <v>0</v>
          </cell>
          <cell r="R42">
            <v>0</v>
          </cell>
          <cell r="S42">
            <v>0</v>
          </cell>
          <cell r="T42">
            <v>0</v>
          </cell>
          <cell r="U42">
            <v>0</v>
          </cell>
          <cell r="V42">
            <v>0</v>
          </cell>
        </row>
        <row r="43">
          <cell r="I43">
            <v>0</v>
          </cell>
          <cell r="J43">
            <v>0</v>
          </cell>
          <cell r="K43">
            <v>0</v>
          </cell>
          <cell r="L43">
            <v>0</v>
          </cell>
          <cell r="M43">
            <v>0</v>
          </cell>
          <cell r="N43">
            <v>0</v>
          </cell>
          <cell r="O43">
            <v>0</v>
          </cell>
          <cell r="P43">
            <v>0</v>
          </cell>
          <cell r="Q43">
            <v>0</v>
          </cell>
          <cell r="R43">
            <v>0</v>
          </cell>
          <cell r="S43">
            <v>0</v>
          </cell>
          <cell r="T43">
            <v>0</v>
          </cell>
          <cell r="U43">
            <v>0</v>
          </cell>
          <cell r="V43">
            <v>0</v>
          </cell>
        </row>
        <row r="44">
          <cell r="I44">
            <v>17.685912696499031</v>
          </cell>
          <cell r="J44">
            <v>19.685912696499031</v>
          </cell>
          <cell r="K44">
            <v>18.791485505499118</v>
          </cell>
          <cell r="L44">
            <v>31.685912696499031</v>
          </cell>
          <cell r="M44">
            <v>34.580339887498951</v>
          </cell>
          <cell r="N44">
            <v>55.01640786499874</v>
          </cell>
          <cell r="O44">
            <v>27.685912696499031</v>
          </cell>
          <cell r="P44">
            <v>18.685912696499031</v>
          </cell>
          <cell r="Q44">
            <v>28.027553482998904</v>
          </cell>
          <cell r="R44">
            <v>37.027553482998911</v>
          </cell>
          <cell r="S44">
            <v>18.816407864998737</v>
          </cell>
          <cell r="T44">
            <v>21.816407864998737</v>
          </cell>
          <cell r="U44">
            <v>34.816407864998737</v>
          </cell>
          <cell r="V44">
            <v>34.816407864998737</v>
          </cell>
        </row>
        <row r="45">
          <cell r="I45">
            <v>0</v>
          </cell>
          <cell r="J45">
            <v>0</v>
          </cell>
          <cell r="K45">
            <v>0</v>
          </cell>
          <cell r="L45">
            <v>0</v>
          </cell>
          <cell r="M45">
            <v>0</v>
          </cell>
          <cell r="N45">
            <v>0</v>
          </cell>
          <cell r="O45">
            <v>0</v>
          </cell>
          <cell r="P45">
            <v>0</v>
          </cell>
          <cell r="Q45">
            <v>0</v>
          </cell>
          <cell r="R45">
            <v>0</v>
          </cell>
          <cell r="S45">
            <v>0</v>
          </cell>
          <cell r="T45">
            <v>0</v>
          </cell>
          <cell r="U45">
            <v>0</v>
          </cell>
          <cell r="V45">
            <v>0</v>
          </cell>
        </row>
        <row r="46">
          <cell r="I46">
            <v>0</v>
          </cell>
          <cell r="J46">
            <v>0</v>
          </cell>
          <cell r="K46">
            <v>0</v>
          </cell>
          <cell r="L46">
            <v>0</v>
          </cell>
          <cell r="M46">
            <v>0</v>
          </cell>
          <cell r="N46">
            <v>0</v>
          </cell>
          <cell r="O46">
            <v>0</v>
          </cell>
          <cell r="P46">
            <v>0</v>
          </cell>
          <cell r="Q46">
            <v>0</v>
          </cell>
          <cell r="R46">
            <v>0</v>
          </cell>
          <cell r="S46">
            <v>0</v>
          </cell>
          <cell r="T46">
            <v>0</v>
          </cell>
          <cell r="U46">
            <v>0</v>
          </cell>
          <cell r="V46">
            <v>0</v>
          </cell>
        </row>
        <row r="47">
          <cell r="I47">
            <v>0</v>
          </cell>
          <cell r="J47">
            <v>0</v>
          </cell>
          <cell r="K47">
            <v>0</v>
          </cell>
          <cell r="L47">
            <v>0</v>
          </cell>
          <cell r="M47">
            <v>0</v>
          </cell>
          <cell r="N47">
            <v>0</v>
          </cell>
          <cell r="O47">
            <v>0</v>
          </cell>
          <cell r="P47">
            <v>0</v>
          </cell>
          <cell r="Q47">
            <v>0</v>
          </cell>
          <cell r="R47">
            <v>0</v>
          </cell>
          <cell r="S47">
            <v>0</v>
          </cell>
          <cell r="T47">
            <v>0</v>
          </cell>
          <cell r="U47">
            <v>0</v>
          </cell>
          <cell r="V47">
            <v>0</v>
          </cell>
        </row>
        <row r="48">
          <cell r="I48">
            <v>0.37000000000000005</v>
          </cell>
          <cell r="J48">
            <v>0.47000000000000003</v>
          </cell>
          <cell r="K48">
            <v>0.47</v>
          </cell>
          <cell r="L48">
            <v>1.07</v>
          </cell>
          <cell r="M48">
            <v>1.17</v>
          </cell>
          <cell r="N48">
            <v>2.08</v>
          </cell>
          <cell r="O48">
            <v>0.87</v>
          </cell>
          <cell r="P48">
            <v>0.42000000000000004</v>
          </cell>
          <cell r="Q48">
            <v>0.82</v>
          </cell>
          <cell r="R48">
            <v>1.27</v>
          </cell>
          <cell r="S48">
            <v>0.27</v>
          </cell>
          <cell r="T48">
            <v>0.42000000000000004</v>
          </cell>
          <cell r="U48">
            <v>1.07</v>
          </cell>
          <cell r="V48">
            <v>1.07</v>
          </cell>
        </row>
        <row r="49">
          <cell r="I49">
            <v>0.51429563482495166</v>
          </cell>
          <cell r="J49">
            <v>0.51429563482495166</v>
          </cell>
          <cell r="K49">
            <v>0.46957427527495588</v>
          </cell>
          <cell r="L49">
            <v>0.51429563482495166</v>
          </cell>
          <cell r="M49">
            <v>0.55901699437494745</v>
          </cell>
          <cell r="N49">
            <v>0.67082039324993703</v>
          </cell>
          <cell r="O49">
            <v>0.51429563482495166</v>
          </cell>
          <cell r="P49">
            <v>0.51429563482495166</v>
          </cell>
          <cell r="Q49">
            <v>0.58137767414994534</v>
          </cell>
          <cell r="R49">
            <v>0.58137767414994534</v>
          </cell>
          <cell r="S49">
            <v>0.67082039324993703</v>
          </cell>
          <cell r="T49">
            <v>0.67082039324993703</v>
          </cell>
          <cell r="U49">
            <v>0.67082039324993703</v>
          </cell>
          <cell r="V49">
            <v>0.67082039324993703</v>
          </cell>
        </row>
        <row r="50">
          <cell r="I50">
            <v>0</v>
          </cell>
          <cell r="J50">
            <v>0</v>
          </cell>
          <cell r="K50">
            <v>0</v>
          </cell>
          <cell r="L50">
            <v>0</v>
          </cell>
          <cell r="M50">
            <v>0</v>
          </cell>
          <cell r="N50">
            <v>0</v>
          </cell>
          <cell r="O50">
            <v>0</v>
          </cell>
          <cell r="P50">
            <v>0</v>
          </cell>
          <cell r="Q50">
            <v>0</v>
          </cell>
          <cell r="R50">
            <v>0</v>
          </cell>
          <cell r="S50">
            <v>0</v>
          </cell>
          <cell r="T50">
            <v>0</v>
          </cell>
          <cell r="U50">
            <v>0</v>
          </cell>
          <cell r="V50">
            <v>0</v>
          </cell>
        </row>
        <row r="51">
          <cell r="I51">
            <v>0</v>
          </cell>
          <cell r="J51">
            <v>0</v>
          </cell>
          <cell r="K51">
            <v>0</v>
          </cell>
          <cell r="L51">
            <v>4.1421356237309531E-3</v>
          </cell>
          <cell r="M51">
            <v>0</v>
          </cell>
          <cell r="N51">
            <v>4.1421356237309531E-3</v>
          </cell>
          <cell r="O51">
            <v>0</v>
          </cell>
          <cell r="P51">
            <v>0</v>
          </cell>
          <cell r="Q51">
            <v>0</v>
          </cell>
          <cell r="R51">
            <v>0</v>
          </cell>
          <cell r="S51">
            <v>0</v>
          </cell>
          <cell r="T51">
            <v>0</v>
          </cell>
          <cell r="U51">
            <v>0</v>
          </cell>
          <cell r="V51">
            <v>0</v>
          </cell>
        </row>
        <row r="52">
          <cell r="I52" t="str">
            <v>Included</v>
          </cell>
          <cell r="J52" t="str">
            <v>Included</v>
          </cell>
          <cell r="K52" t="str">
            <v>Included</v>
          </cell>
          <cell r="L52" t="str">
            <v>Included</v>
          </cell>
          <cell r="M52" t="str">
            <v>Included</v>
          </cell>
          <cell r="N52" t="str">
            <v>Included</v>
          </cell>
          <cell r="O52" t="str">
            <v>Included</v>
          </cell>
          <cell r="P52" t="str">
            <v>Included</v>
          </cell>
          <cell r="Q52" t="str">
            <v>Included</v>
          </cell>
          <cell r="R52" t="str">
            <v>Included</v>
          </cell>
          <cell r="S52" t="str">
            <v>Included</v>
          </cell>
          <cell r="T52" t="str">
            <v>Included</v>
          </cell>
          <cell r="U52" t="str">
            <v>Included</v>
          </cell>
          <cell r="V52" t="str">
            <v>Included</v>
          </cell>
        </row>
        <row r="53">
          <cell r="I53">
            <v>7.3257449018364187E-2</v>
          </cell>
          <cell r="J53">
            <v>8.1541720265826095E-2</v>
          </cell>
          <cell r="K53">
            <v>7.7836881535151725E-2</v>
          </cell>
          <cell r="L53">
            <v>0.13124734775059752</v>
          </cell>
          <cell r="M53">
            <v>0.14323645772873378</v>
          </cell>
          <cell r="N53">
            <v>0.22788542290732305</v>
          </cell>
          <cell r="O53">
            <v>0.11467880525567371</v>
          </cell>
          <cell r="P53">
            <v>7.7399584642095148E-2</v>
          </cell>
          <cell r="Q53">
            <v>0.11609392772795431</v>
          </cell>
          <cell r="R53">
            <v>0.15337314834153287</v>
          </cell>
          <cell r="S53">
            <v>7.7940113328262561E-2</v>
          </cell>
          <cell r="T53">
            <v>9.0366520199455402E-2</v>
          </cell>
          <cell r="U53">
            <v>0.1442142833079578</v>
          </cell>
          <cell r="V53">
            <v>0.1442142833079578</v>
          </cell>
        </row>
        <row r="54">
          <cell r="I54">
            <v>0</v>
          </cell>
          <cell r="J54">
            <v>0</v>
          </cell>
          <cell r="K54">
            <v>0</v>
          </cell>
          <cell r="L54">
            <v>0</v>
          </cell>
          <cell r="M54">
            <v>0</v>
          </cell>
          <cell r="N54">
            <v>0</v>
          </cell>
          <cell r="O54">
            <v>0</v>
          </cell>
          <cell r="P54">
            <v>0</v>
          </cell>
          <cell r="Q54">
            <v>0</v>
          </cell>
          <cell r="R54">
            <v>0</v>
          </cell>
          <cell r="S54">
            <v>0</v>
          </cell>
          <cell r="T54">
            <v>0</v>
          </cell>
          <cell r="U54">
            <v>0</v>
          </cell>
          <cell r="V54">
            <v>0</v>
          </cell>
        </row>
        <row r="55">
          <cell r="I55">
            <v>0</v>
          </cell>
          <cell r="J55">
            <v>0</v>
          </cell>
          <cell r="K55">
            <v>0</v>
          </cell>
          <cell r="L55">
            <v>0</v>
          </cell>
          <cell r="M55">
            <v>0</v>
          </cell>
          <cell r="N55">
            <v>0</v>
          </cell>
          <cell r="O55">
            <v>0</v>
          </cell>
          <cell r="P55">
            <v>0</v>
          </cell>
          <cell r="Q55">
            <v>0</v>
          </cell>
          <cell r="R55">
            <v>0</v>
          </cell>
          <cell r="S55">
            <v>0</v>
          </cell>
          <cell r="T55">
            <v>0</v>
          </cell>
          <cell r="U55">
            <v>0</v>
          </cell>
          <cell r="V55">
            <v>0</v>
          </cell>
        </row>
        <row r="56">
          <cell r="I56">
            <v>2.08</v>
          </cell>
          <cell r="J56">
            <v>2.48</v>
          </cell>
          <cell r="K56">
            <v>2.4799999999999995</v>
          </cell>
          <cell r="L56">
            <v>4.88</v>
          </cell>
          <cell r="M56">
            <v>5.28</v>
          </cell>
          <cell r="N56">
            <v>8.9200000000000017</v>
          </cell>
          <cell r="O56">
            <v>4.08</v>
          </cell>
          <cell r="P56">
            <v>2.2800000000000002</v>
          </cell>
          <cell r="Q56">
            <v>3.88</v>
          </cell>
          <cell r="R56">
            <v>5.6800000000000006</v>
          </cell>
          <cell r="S56">
            <v>1.6800000000000002</v>
          </cell>
          <cell r="T56">
            <v>2.2800000000000002</v>
          </cell>
          <cell r="U56">
            <v>4.88</v>
          </cell>
          <cell r="V56">
            <v>4.88</v>
          </cell>
        </row>
        <row r="57">
          <cell r="I57">
            <v>2.0571825392998067</v>
          </cell>
          <cell r="J57">
            <v>2.0571825392998067</v>
          </cell>
          <cell r="K57">
            <v>1.8782971010998235</v>
          </cell>
          <cell r="L57">
            <v>2.0571825392998067</v>
          </cell>
          <cell r="M57">
            <v>2.2360679774997898</v>
          </cell>
          <cell r="N57">
            <v>2.6832815729997481</v>
          </cell>
          <cell r="O57">
            <v>2.0571825392998067</v>
          </cell>
          <cell r="P57">
            <v>2.0571825392998067</v>
          </cell>
          <cell r="Q57">
            <v>2.3255106965997814</v>
          </cell>
          <cell r="R57">
            <v>2.3255106965997814</v>
          </cell>
          <cell r="S57">
            <v>2.6832815729997481</v>
          </cell>
          <cell r="T57">
            <v>2.6832815729997481</v>
          </cell>
          <cell r="U57">
            <v>2.6832815729997481</v>
          </cell>
          <cell r="V57">
            <v>2.6832815729997481</v>
          </cell>
        </row>
        <row r="59">
          <cell r="I59">
            <v>0</v>
          </cell>
          <cell r="J59">
            <v>0</v>
          </cell>
          <cell r="K59">
            <v>0</v>
          </cell>
          <cell r="L59">
            <v>0.14000000000000001</v>
          </cell>
          <cell r="M59">
            <v>0</v>
          </cell>
          <cell r="N59">
            <v>0.14000000000000001</v>
          </cell>
          <cell r="O59">
            <v>0</v>
          </cell>
          <cell r="P59">
            <v>0</v>
          </cell>
          <cell r="Q59">
            <v>0</v>
          </cell>
          <cell r="R59">
            <v>0</v>
          </cell>
          <cell r="S59">
            <v>0</v>
          </cell>
          <cell r="T59">
            <v>0</v>
          </cell>
          <cell r="U59">
            <v>0</v>
          </cell>
          <cell r="V59">
            <v>0</v>
          </cell>
        </row>
        <row r="60">
          <cell r="I60">
            <v>2.4760277775098647</v>
          </cell>
          <cell r="J60">
            <v>2.7560277775098645</v>
          </cell>
          <cell r="K60">
            <v>2.6308079707698768</v>
          </cell>
          <cell r="L60">
            <v>4.4360277775098647</v>
          </cell>
          <cell r="M60">
            <v>4.8412475842498539</v>
          </cell>
          <cell r="N60">
            <v>7.7022971010998242</v>
          </cell>
          <cell r="O60">
            <v>3.8760277775098646</v>
          </cell>
          <cell r="P60">
            <v>2.6160277775098644</v>
          </cell>
          <cell r="Q60">
            <v>3.9238574876198471</v>
          </cell>
          <cell r="R60">
            <v>5.1838574876198473</v>
          </cell>
          <cell r="S60">
            <v>2.6342971010998233</v>
          </cell>
          <cell r="T60">
            <v>3.0542971010998237</v>
          </cell>
          <cell r="U60">
            <v>4.8742971010998239</v>
          </cell>
          <cell r="V60">
            <v>4.8742971010998239</v>
          </cell>
        </row>
        <row r="61">
          <cell r="I61">
            <v>0</v>
          </cell>
          <cell r="J61">
            <v>0</v>
          </cell>
          <cell r="K61">
            <v>0</v>
          </cell>
          <cell r="L61">
            <v>0</v>
          </cell>
          <cell r="M61">
            <v>0</v>
          </cell>
          <cell r="N61">
            <v>0</v>
          </cell>
          <cell r="O61">
            <v>0</v>
          </cell>
          <cell r="P61">
            <v>0</v>
          </cell>
          <cell r="Q61">
            <v>0</v>
          </cell>
          <cell r="R61">
            <v>0</v>
          </cell>
          <cell r="S61">
            <v>0</v>
          </cell>
          <cell r="T61">
            <v>0</v>
          </cell>
          <cell r="U61">
            <v>0</v>
          </cell>
          <cell r="V61">
            <v>0</v>
          </cell>
        </row>
        <row r="63">
          <cell r="I63">
            <v>0</v>
          </cell>
          <cell r="J63">
            <v>0</v>
          </cell>
          <cell r="K63">
            <v>0</v>
          </cell>
          <cell r="L63">
            <v>0</v>
          </cell>
          <cell r="M63">
            <v>0</v>
          </cell>
          <cell r="N63">
            <v>0</v>
          </cell>
          <cell r="O63">
            <v>0</v>
          </cell>
          <cell r="P63">
            <v>0</v>
          </cell>
          <cell r="Q63">
            <v>0</v>
          </cell>
          <cell r="R63">
            <v>0</v>
          </cell>
          <cell r="S63">
            <v>0</v>
          </cell>
          <cell r="T63">
            <v>0</v>
          </cell>
          <cell r="U63">
            <v>0</v>
          </cell>
          <cell r="V63">
            <v>0</v>
          </cell>
        </row>
        <row r="64">
          <cell r="I64">
            <v>18.285912696499032</v>
          </cell>
          <cell r="J64">
            <v>20.285912696499032</v>
          </cell>
          <cell r="K64">
            <v>19.391485505499119</v>
          </cell>
          <cell r="L64">
            <v>32.285912696499032</v>
          </cell>
          <cell r="M64">
            <v>35.180339887498953</v>
          </cell>
          <cell r="N64">
            <v>55.616407864998742</v>
          </cell>
          <cell r="O64">
            <v>28.285912696499032</v>
          </cell>
          <cell r="P64">
            <v>19.285912696499032</v>
          </cell>
          <cell r="Q64">
            <v>28.627553482998906</v>
          </cell>
          <cell r="R64">
            <v>37.627553482998906</v>
          </cell>
          <cell r="S64">
            <v>19.416407864998739</v>
          </cell>
          <cell r="T64">
            <v>22.416407864998739</v>
          </cell>
          <cell r="U64">
            <v>35.416407864998739</v>
          </cell>
          <cell r="V64">
            <v>35.416407864998739</v>
          </cell>
        </row>
        <row r="65">
          <cell r="I65">
            <v>0</v>
          </cell>
          <cell r="J65">
            <v>0</v>
          </cell>
          <cell r="K65">
            <v>0</v>
          </cell>
          <cell r="L65">
            <v>0</v>
          </cell>
          <cell r="M65">
            <v>0</v>
          </cell>
          <cell r="N65">
            <v>0</v>
          </cell>
          <cell r="O65">
            <v>0</v>
          </cell>
          <cell r="P65">
            <v>0</v>
          </cell>
          <cell r="Q65">
            <v>0</v>
          </cell>
          <cell r="R65">
            <v>0</v>
          </cell>
          <cell r="S65">
            <v>0</v>
          </cell>
          <cell r="T65">
            <v>0</v>
          </cell>
          <cell r="U65">
            <v>0</v>
          </cell>
          <cell r="V65">
            <v>0</v>
          </cell>
        </row>
        <row r="67">
          <cell r="I67">
            <v>0</v>
          </cell>
          <cell r="J67">
            <v>0</v>
          </cell>
          <cell r="K67">
            <v>0</v>
          </cell>
          <cell r="L67">
            <v>0</v>
          </cell>
          <cell r="M67">
            <v>0</v>
          </cell>
          <cell r="N67">
            <v>0</v>
          </cell>
          <cell r="O67">
            <v>0</v>
          </cell>
          <cell r="P67">
            <v>0</v>
          </cell>
          <cell r="Q67">
            <v>0</v>
          </cell>
          <cell r="R67">
            <v>0</v>
          </cell>
          <cell r="S67">
            <v>0</v>
          </cell>
          <cell r="T67">
            <v>0</v>
          </cell>
          <cell r="U67">
            <v>0</v>
          </cell>
          <cell r="V67">
            <v>0</v>
          </cell>
        </row>
        <row r="68">
          <cell r="I68">
            <v>17.685912696499031</v>
          </cell>
          <cell r="J68">
            <v>19.685912696499031</v>
          </cell>
          <cell r="K68">
            <v>18.791485505499118</v>
          </cell>
          <cell r="L68">
            <v>31.685912696499031</v>
          </cell>
          <cell r="M68">
            <v>34.580339887498951</v>
          </cell>
          <cell r="N68">
            <v>55.01640786499874</v>
          </cell>
          <cell r="O68">
            <v>27.685912696499031</v>
          </cell>
          <cell r="P68">
            <v>18.685912696499031</v>
          </cell>
          <cell r="Q68">
            <v>28.027553482998904</v>
          </cell>
          <cell r="R68">
            <v>37.027553482998904</v>
          </cell>
          <cell r="S68">
            <v>18.816407864998737</v>
          </cell>
          <cell r="T68">
            <v>21.816407864998737</v>
          </cell>
          <cell r="U68">
            <v>34.816407864998737</v>
          </cell>
          <cell r="V68">
            <v>34.816407864998737</v>
          </cell>
        </row>
        <row r="69">
          <cell r="I69">
            <v>0</v>
          </cell>
          <cell r="J69">
            <v>0</v>
          </cell>
          <cell r="K69">
            <v>0</v>
          </cell>
          <cell r="L69">
            <v>0</v>
          </cell>
          <cell r="M69">
            <v>0</v>
          </cell>
          <cell r="N69">
            <v>0</v>
          </cell>
          <cell r="O69">
            <v>0</v>
          </cell>
          <cell r="P69">
            <v>0</v>
          </cell>
          <cell r="Q69">
            <v>0</v>
          </cell>
          <cell r="R69">
            <v>0</v>
          </cell>
          <cell r="S69">
            <v>0</v>
          </cell>
          <cell r="T69">
            <v>0</v>
          </cell>
          <cell r="U69">
            <v>0</v>
          </cell>
          <cell r="V69">
            <v>0</v>
          </cell>
        </row>
        <row r="71">
          <cell r="I71">
            <v>0</v>
          </cell>
          <cell r="J71">
            <v>0</v>
          </cell>
          <cell r="K71">
            <v>0</v>
          </cell>
          <cell r="L71">
            <v>0</v>
          </cell>
          <cell r="M71">
            <v>0</v>
          </cell>
          <cell r="N71">
            <v>0</v>
          </cell>
          <cell r="O71">
            <v>0</v>
          </cell>
          <cell r="P71">
            <v>0</v>
          </cell>
          <cell r="Q71">
            <v>0</v>
          </cell>
          <cell r="R71">
            <v>0</v>
          </cell>
          <cell r="S71">
            <v>0</v>
          </cell>
          <cell r="T71">
            <v>0</v>
          </cell>
          <cell r="U71">
            <v>0</v>
          </cell>
          <cell r="V71">
            <v>0</v>
          </cell>
        </row>
        <row r="72">
          <cell r="I72">
            <v>3.6</v>
          </cell>
          <cell r="J72">
            <v>3.6</v>
          </cell>
          <cell r="K72">
            <v>3.6</v>
          </cell>
          <cell r="L72">
            <v>3.6</v>
          </cell>
          <cell r="M72">
            <v>3.6</v>
          </cell>
          <cell r="N72">
            <v>3.6</v>
          </cell>
          <cell r="O72">
            <v>3.6</v>
          </cell>
          <cell r="P72">
            <v>3.6</v>
          </cell>
          <cell r="Q72">
            <v>3.6</v>
          </cell>
          <cell r="R72">
            <v>3.6</v>
          </cell>
          <cell r="S72">
            <v>3.6</v>
          </cell>
          <cell r="T72">
            <v>3.6</v>
          </cell>
          <cell r="U72">
            <v>3.6</v>
          </cell>
          <cell r="V72">
            <v>3.6</v>
          </cell>
        </row>
        <row r="73">
          <cell r="I73">
            <v>0</v>
          </cell>
          <cell r="J73">
            <v>0</v>
          </cell>
          <cell r="K73">
            <v>0</v>
          </cell>
          <cell r="L73">
            <v>0</v>
          </cell>
          <cell r="M73">
            <v>0</v>
          </cell>
          <cell r="N73">
            <v>0</v>
          </cell>
          <cell r="O73">
            <v>0</v>
          </cell>
          <cell r="P73">
            <v>0</v>
          </cell>
          <cell r="Q73">
            <v>0</v>
          </cell>
          <cell r="R73">
            <v>0</v>
          </cell>
          <cell r="S73">
            <v>0</v>
          </cell>
          <cell r="T73">
            <v>0</v>
          </cell>
          <cell r="U73">
            <v>0</v>
          </cell>
          <cell r="V73">
            <v>0</v>
          </cell>
        </row>
        <row r="75">
          <cell r="I75">
            <v>0</v>
          </cell>
          <cell r="J75">
            <v>0</v>
          </cell>
          <cell r="K75">
            <v>0</v>
          </cell>
          <cell r="L75">
            <v>0.2</v>
          </cell>
          <cell r="M75">
            <v>0</v>
          </cell>
          <cell r="N75">
            <v>0.2</v>
          </cell>
          <cell r="O75">
            <v>0</v>
          </cell>
          <cell r="P75">
            <v>0</v>
          </cell>
          <cell r="Q75">
            <v>0</v>
          </cell>
          <cell r="R75">
            <v>0</v>
          </cell>
          <cell r="S75">
            <v>0</v>
          </cell>
          <cell r="T75">
            <v>0</v>
          </cell>
          <cell r="U75">
            <v>0</v>
          </cell>
          <cell r="V75">
            <v>0</v>
          </cell>
        </row>
        <row r="76">
          <cell r="I76">
            <v>3.5371825392998062</v>
          </cell>
          <cell r="J76">
            <v>3.9371825392998065</v>
          </cell>
          <cell r="K76">
            <v>3.7582971010998238</v>
          </cell>
          <cell r="L76">
            <v>6.3371825392998069</v>
          </cell>
          <cell r="M76">
            <v>6.9160679774997904</v>
          </cell>
          <cell r="N76">
            <v>11.003281572999748</v>
          </cell>
          <cell r="O76">
            <v>5.5371825392998062</v>
          </cell>
          <cell r="P76">
            <v>3.7371825392998064</v>
          </cell>
          <cell r="Q76">
            <v>5.6055106965997812</v>
          </cell>
          <cell r="R76">
            <v>7.405510696599781</v>
          </cell>
          <cell r="S76">
            <v>3.7632815729997477</v>
          </cell>
          <cell r="T76">
            <v>4.3632815729997478</v>
          </cell>
          <cell r="U76">
            <v>6.9632815729997475</v>
          </cell>
          <cell r="V76">
            <v>6.9632815729997475</v>
          </cell>
        </row>
        <row r="77">
          <cell r="I77">
            <v>0</v>
          </cell>
          <cell r="J77">
            <v>0</v>
          </cell>
          <cell r="K77">
            <v>0</v>
          </cell>
          <cell r="L77">
            <v>0</v>
          </cell>
          <cell r="M77">
            <v>0</v>
          </cell>
          <cell r="N77">
            <v>0</v>
          </cell>
          <cell r="O77">
            <v>0</v>
          </cell>
          <cell r="P77">
            <v>0</v>
          </cell>
          <cell r="Q77">
            <v>0</v>
          </cell>
          <cell r="R77">
            <v>0</v>
          </cell>
          <cell r="S77">
            <v>0</v>
          </cell>
          <cell r="T77">
            <v>0</v>
          </cell>
          <cell r="U77">
            <v>0</v>
          </cell>
          <cell r="V77">
            <v>0</v>
          </cell>
        </row>
        <row r="79">
          <cell r="I79">
            <v>0</v>
          </cell>
          <cell r="J79">
            <v>0</v>
          </cell>
          <cell r="K79">
            <v>0</v>
          </cell>
          <cell r="L79">
            <v>0.3</v>
          </cell>
          <cell r="M79">
            <v>0</v>
          </cell>
          <cell r="N79">
            <v>0.3</v>
          </cell>
          <cell r="O79">
            <v>0</v>
          </cell>
          <cell r="P79">
            <v>0</v>
          </cell>
          <cell r="Q79">
            <v>0</v>
          </cell>
          <cell r="R79">
            <v>0</v>
          </cell>
          <cell r="S79">
            <v>0</v>
          </cell>
          <cell r="T79">
            <v>0</v>
          </cell>
          <cell r="U79">
            <v>0</v>
          </cell>
          <cell r="V79">
            <v>0</v>
          </cell>
        </row>
        <row r="80">
          <cell r="I80">
            <v>5.3057738089497093</v>
          </cell>
          <cell r="J80">
            <v>5.9057738089497089</v>
          </cell>
          <cell r="K80">
            <v>5.6374456516497355</v>
          </cell>
          <cell r="L80">
            <v>9.5057738089497086</v>
          </cell>
          <cell r="M80">
            <v>10.374101966249684</v>
          </cell>
          <cell r="N80">
            <v>16.50492235949962</v>
          </cell>
          <cell r="O80">
            <v>8.3057738089497093</v>
          </cell>
          <cell r="P80">
            <v>5.6057738089497091</v>
          </cell>
          <cell r="Q80">
            <v>8.4082660448996709</v>
          </cell>
          <cell r="R80">
            <v>11.10826604489967</v>
          </cell>
          <cell r="S80">
            <v>5.6449223594996214</v>
          </cell>
          <cell r="T80">
            <v>6.5449223594996209</v>
          </cell>
          <cell r="U80">
            <v>10.444922359499621</v>
          </cell>
          <cell r="V80">
            <v>10.444922359499621</v>
          </cell>
        </row>
        <row r="81">
          <cell r="I81">
            <v>0</v>
          </cell>
          <cell r="J81">
            <v>0</v>
          </cell>
          <cell r="K81">
            <v>0</v>
          </cell>
          <cell r="L81">
            <v>0</v>
          </cell>
          <cell r="M81">
            <v>0</v>
          </cell>
          <cell r="N81">
            <v>0</v>
          </cell>
          <cell r="O81">
            <v>0</v>
          </cell>
          <cell r="P81">
            <v>0</v>
          </cell>
          <cell r="Q81">
            <v>0</v>
          </cell>
          <cell r="R81">
            <v>0</v>
          </cell>
          <cell r="S81">
            <v>0</v>
          </cell>
          <cell r="T81">
            <v>0</v>
          </cell>
          <cell r="U81">
            <v>0</v>
          </cell>
          <cell r="V81">
            <v>0</v>
          </cell>
        </row>
        <row r="82">
          <cell r="I82">
            <v>0</v>
          </cell>
          <cell r="J82">
            <v>0</v>
          </cell>
          <cell r="K82">
            <v>0</v>
          </cell>
          <cell r="L82">
            <v>0</v>
          </cell>
          <cell r="M82">
            <v>0</v>
          </cell>
          <cell r="N82">
            <v>0</v>
          </cell>
          <cell r="O82">
            <v>0</v>
          </cell>
          <cell r="P82">
            <v>0</v>
          </cell>
          <cell r="Q82">
            <v>0</v>
          </cell>
          <cell r="R82">
            <v>0</v>
          </cell>
          <cell r="S82">
            <v>0</v>
          </cell>
          <cell r="T82">
            <v>0</v>
          </cell>
          <cell r="U82">
            <v>0</v>
          </cell>
          <cell r="V82">
            <v>0</v>
          </cell>
        </row>
        <row r="83">
          <cell r="I83">
            <v>0</v>
          </cell>
          <cell r="J83">
            <v>0</v>
          </cell>
          <cell r="K83">
            <v>0</v>
          </cell>
          <cell r="L83">
            <v>0</v>
          </cell>
          <cell r="M83">
            <v>0</v>
          </cell>
          <cell r="N83">
            <v>0</v>
          </cell>
          <cell r="O83">
            <v>0</v>
          </cell>
          <cell r="P83">
            <v>0</v>
          </cell>
          <cell r="Q83">
            <v>0</v>
          </cell>
          <cell r="R83">
            <v>0</v>
          </cell>
          <cell r="S83">
            <v>0</v>
          </cell>
          <cell r="T83">
            <v>0</v>
          </cell>
          <cell r="U83">
            <v>0</v>
          </cell>
          <cell r="V83">
            <v>0</v>
          </cell>
        </row>
        <row r="84">
          <cell r="I84">
            <v>8</v>
          </cell>
          <cell r="J84">
            <v>10</v>
          </cell>
          <cell r="K84">
            <v>9.9999999999999982</v>
          </cell>
          <cell r="L84">
            <v>22</v>
          </cell>
          <cell r="M84">
            <v>24</v>
          </cell>
          <cell r="N84">
            <v>42.2</v>
          </cell>
          <cell r="O84">
            <v>18</v>
          </cell>
          <cell r="P84">
            <v>9</v>
          </cell>
          <cell r="Q84">
            <v>17</v>
          </cell>
          <cell r="R84">
            <v>26</v>
          </cell>
          <cell r="S84">
            <v>6</v>
          </cell>
          <cell r="T84">
            <v>9</v>
          </cell>
          <cell r="U84">
            <v>22</v>
          </cell>
          <cell r="V84">
            <v>22</v>
          </cell>
        </row>
        <row r="85">
          <cell r="I85">
            <v>10.285912696499032</v>
          </cell>
          <cell r="J85">
            <v>10.285912696499032</v>
          </cell>
          <cell r="K85">
            <v>9.3914855054991175</v>
          </cell>
          <cell r="L85">
            <v>10.285912696499032</v>
          </cell>
          <cell r="M85">
            <v>11.180339887498949</v>
          </cell>
          <cell r="N85">
            <v>13.416407864998739</v>
          </cell>
          <cell r="O85">
            <v>10.285912696499032</v>
          </cell>
          <cell r="P85">
            <v>10.285912696499032</v>
          </cell>
          <cell r="Q85">
            <v>11.627553482998907</v>
          </cell>
          <cell r="R85">
            <v>11.627553482998907</v>
          </cell>
          <cell r="S85">
            <v>13.416407864998739</v>
          </cell>
          <cell r="T85">
            <v>13.416407864998739</v>
          </cell>
          <cell r="U85">
            <v>13.416407864998739</v>
          </cell>
          <cell r="V85">
            <v>13.416407864998739</v>
          </cell>
        </row>
        <row r="87">
          <cell r="I87">
            <v>0</v>
          </cell>
          <cell r="J87">
            <v>0</v>
          </cell>
          <cell r="K87">
            <v>0</v>
          </cell>
          <cell r="L87">
            <v>0</v>
          </cell>
          <cell r="M87">
            <v>0</v>
          </cell>
          <cell r="N87">
            <v>0</v>
          </cell>
          <cell r="O87">
            <v>0</v>
          </cell>
          <cell r="P87">
            <v>0</v>
          </cell>
          <cell r="Q87">
            <v>0</v>
          </cell>
          <cell r="R87">
            <v>0</v>
          </cell>
          <cell r="S87">
            <v>0</v>
          </cell>
          <cell r="T87">
            <v>0</v>
          </cell>
          <cell r="U87">
            <v>0</v>
          </cell>
          <cell r="V87">
            <v>0</v>
          </cell>
        </row>
        <row r="88">
          <cell r="I88">
            <v>62</v>
          </cell>
          <cell r="J88">
            <v>69</v>
          </cell>
          <cell r="K88">
            <v>66</v>
          </cell>
          <cell r="L88">
            <v>109</v>
          </cell>
          <cell r="M88">
            <v>119</v>
          </cell>
          <cell r="N88">
            <v>187</v>
          </cell>
          <cell r="O88">
            <v>96</v>
          </cell>
          <cell r="P88">
            <v>66</v>
          </cell>
          <cell r="Q88">
            <v>97</v>
          </cell>
          <cell r="R88">
            <v>127</v>
          </cell>
          <cell r="S88">
            <v>66</v>
          </cell>
          <cell r="T88">
            <v>76</v>
          </cell>
          <cell r="U88">
            <v>120</v>
          </cell>
          <cell r="V88">
            <v>120</v>
          </cell>
        </row>
        <row r="89">
          <cell r="I89">
            <v>75</v>
          </cell>
          <cell r="J89">
            <v>83</v>
          </cell>
          <cell r="K89">
            <v>79</v>
          </cell>
          <cell r="L89">
            <v>131</v>
          </cell>
          <cell r="M89">
            <v>142</v>
          </cell>
          <cell r="N89">
            <v>224</v>
          </cell>
          <cell r="O89">
            <v>115</v>
          </cell>
          <cell r="P89">
            <v>79</v>
          </cell>
          <cell r="Q89">
            <v>116</v>
          </cell>
          <cell r="R89">
            <v>152</v>
          </cell>
          <cell r="S89">
            <v>79</v>
          </cell>
          <cell r="T89">
            <v>91</v>
          </cell>
          <cell r="U89">
            <v>143</v>
          </cell>
          <cell r="V89">
            <v>143</v>
          </cell>
        </row>
        <row r="91">
          <cell r="I91">
            <v>0</v>
          </cell>
          <cell r="J91">
            <v>0</v>
          </cell>
          <cell r="K91">
            <v>0</v>
          </cell>
          <cell r="L91">
            <v>0</v>
          </cell>
          <cell r="M91">
            <v>0</v>
          </cell>
          <cell r="N91">
            <v>0</v>
          </cell>
          <cell r="O91">
            <v>0</v>
          </cell>
          <cell r="P91">
            <v>0</v>
          </cell>
          <cell r="Q91">
            <v>0</v>
          </cell>
          <cell r="R91">
            <v>0</v>
          </cell>
          <cell r="S91">
            <v>0</v>
          </cell>
          <cell r="T91">
            <v>0</v>
          </cell>
          <cell r="U91">
            <v>0</v>
          </cell>
          <cell r="V91">
            <v>0</v>
          </cell>
        </row>
        <row r="92">
          <cell r="I92">
            <v>0</v>
          </cell>
          <cell r="J92">
            <v>0</v>
          </cell>
          <cell r="K92">
            <v>0</v>
          </cell>
          <cell r="L92">
            <v>0</v>
          </cell>
          <cell r="M92">
            <v>0</v>
          </cell>
          <cell r="N92">
            <v>0</v>
          </cell>
          <cell r="O92">
            <v>0</v>
          </cell>
          <cell r="P92">
            <v>0</v>
          </cell>
          <cell r="Q92">
            <v>0</v>
          </cell>
          <cell r="R92">
            <v>0</v>
          </cell>
          <cell r="S92">
            <v>0</v>
          </cell>
          <cell r="T92">
            <v>0</v>
          </cell>
          <cell r="U92">
            <v>0</v>
          </cell>
          <cell r="V92">
            <v>0</v>
          </cell>
        </row>
        <row r="93">
          <cell r="I93">
            <v>0</v>
          </cell>
          <cell r="J93">
            <v>0</v>
          </cell>
          <cell r="K93">
            <v>0</v>
          </cell>
          <cell r="L93">
            <v>0</v>
          </cell>
          <cell r="M93">
            <v>0</v>
          </cell>
          <cell r="N93">
            <v>0</v>
          </cell>
          <cell r="O93">
            <v>0</v>
          </cell>
          <cell r="P93">
            <v>0</v>
          </cell>
          <cell r="Q93">
            <v>0</v>
          </cell>
          <cell r="R93">
            <v>0</v>
          </cell>
          <cell r="S93">
            <v>0</v>
          </cell>
          <cell r="T93">
            <v>0</v>
          </cell>
          <cell r="U93">
            <v>0</v>
          </cell>
          <cell r="V93">
            <v>0</v>
          </cell>
        </row>
        <row r="95">
          <cell r="I95">
            <v>0</v>
          </cell>
          <cell r="J95">
            <v>0</v>
          </cell>
          <cell r="K95">
            <v>0</v>
          </cell>
          <cell r="L95">
            <v>0</v>
          </cell>
          <cell r="M95">
            <v>0</v>
          </cell>
          <cell r="N95">
            <v>0</v>
          </cell>
          <cell r="O95">
            <v>0</v>
          </cell>
          <cell r="P95">
            <v>0</v>
          </cell>
          <cell r="Q95">
            <v>0</v>
          </cell>
          <cell r="R95">
            <v>0</v>
          </cell>
          <cell r="S95">
            <v>0</v>
          </cell>
          <cell r="T95">
            <v>0</v>
          </cell>
          <cell r="U95">
            <v>0</v>
          </cell>
          <cell r="V95">
            <v>0</v>
          </cell>
        </row>
        <row r="96">
          <cell r="I96">
            <v>0</v>
          </cell>
          <cell r="J96">
            <v>0</v>
          </cell>
          <cell r="K96">
            <v>0</v>
          </cell>
          <cell r="L96">
            <v>0</v>
          </cell>
          <cell r="M96">
            <v>0</v>
          </cell>
          <cell r="N96">
            <v>0</v>
          </cell>
          <cell r="O96">
            <v>0</v>
          </cell>
          <cell r="P96">
            <v>0</v>
          </cell>
          <cell r="Q96">
            <v>0</v>
          </cell>
          <cell r="R96">
            <v>0</v>
          </cell>
          <cell r="S96">
            <v>0</v>
          </cell>
          <cell r="T96">
            <v>0</v>
          </cell>
          <cell r="U96">
            <v>0</v>
          </cell>
          <cell r="V96">
            <v>0</v>
          </cell>
        </row>
        <row r="97">
          <cell r="I97">
            <v>0</v>
          </cell>
          <cell r="J97">
            <v>0</v>
          </cell>
          <cell r="K97">
            <v>0</v>
          </cell>
          <cell r="L97">
            <v>0</v>
          </cell>
          <cell r="M97">
            <v>0</v>
          </cell>
          <cell r="N97">
            <v>0</v>
          </cell>
          <cell r="O97">
            <v>0</v>
          </cell>
          <cell r="P97">
            <v>0</v>
          </cell>
          <cell r="Q97">
            <v>0</v>
          </cell>
          <cell r="R97">
            <v>0</v>
          </cell>
          <cell r="S97">
            <v>0</v>
          </cell>
          <cell r="T97">
            <v>0</v>
          </cell>
          <cell r="U97">
            <v>0</v>
          </cell>
          <cell r="V97">
            <v>0</v>
          </cell>
        </row>
        <row r="99">
          <cell r="I99">
            <v>0</v>
          </cell>
          <cell r="J99">
            <v>0</v>
          </cell>
          <cell r="K99">
            <v>0</v>
          </cell>
          <cell r="L99">
            <v>0</v>
          </cell>
          <cell r="M99">
            <v>0</v>
          </cell>
          <cell r="N99">
            <v>0</v>
          </cell>
          <cell r="O99">
            <v>0</v>
          </cell>
          <cell r="P99">
            <v>0</v>
          </cell>
          <cell r="Q99">
            <v>0</v>
          </cell>
          <cell r="R99">
            <v>0</v>
          </cell>
          <cell r="S99">
            <v>0</v>
          </cell>
          <cell r="T99">
            <v>0</v>
          </cell>
          <cell r="U99">
            <v>0</v>
          </cell>
          <cell r="V99">
            <v>0</v>
          </cell>
        </row>
        <row r="100">
          <cell r="I100">
            <v>34.797251983074467</v>
          </cell>
          <cell r="J100">
            <v>40.497251983074463</v>
          </cell>
          <cell r="K100">
            <v>36.645317028024515</v>
          </cell>
          <cell r="L100">
            <v>74.697251983074466</v>
          </cell>
          <cell r="M100">
            <v>87.209186938124418</v>
          </cell>
          <cell r="N100">
            <v>169.54902432574934</v>
          </cell>
          <cell r="O100">
            <v>63.297251983074474</v>
          </cell>
          <cell r="P100">
            <v>37.647251983074462</v>
          </cell>
          <cell r="Q100">
            <v>68.625154415649405</v>
          </cell>
          <cell r="R100">
            <v>96.975154415649399</v>
          </cell>
          <cell r="S100">
            <v>41.03902432574931</v>
          </cell>
          <cell r="T100">
            <v>51.689024325749308</v>
          </cell>
          <cell r="U100">
            <v>97.839024325749307</v>
          </cell>
          <cell r="V100">
            <v>97.839024325749307</v>
          </cell>
        </row>
        <row r="101">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row>
        <row r="103">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row>
        <row r="104">
          <cell r="I104">
            <v>2.88</v>
          </cell>
          <cell r="J104">
            <v>3.48</v>
          </cell>
          <cell r="K104">
            <v>3.4799999999999995</v>
          </cell>
          <cell r="L104">
            <v>7.08</v>
          </cell>
          <cell r="M104">
            <v>7.68</v>
          </cell>
          <cell r="N104">
            <v>13.14</v>
          </cell>
          <cell r="O104">
            <v>5.88</v>
          </cell>
          <cell r="P104">
            <v>3.18</v>
          </cell>
          <cell r="Q104">
            <v>5.5799999999999992</v>
          </cell>
          <cell r="R104">
            <v>8.2799999999999994</v>
          </cell>
          <cell r="S104">
            <v>2.2800000000000002</v>
          </cell>
          <cell r="T104">
            <v>3.18</v>
          </cell>
          <cell r="U104">
            <v>7.08</v>
          </cell>
          <cell r="V104">
            <v>7.08</v>
          </cell>
        </row>
        <row r="105">
          <cell r="I105">
            <v>3.0857738089497095</v>
          </cell>
          <cell r="J105">
            <v>3.0857738089497095</v>
          </cell>
          <cell r="K105">
            <v>2.8174456516497353</v>
          </cell>
          <cell r="L105">
            <v>3.0857738089497095</v>
          </cell>
          <cell r="M105">
            <v>3.3541019662496847</v>
          </cell>
          <cell r="N105">
            <v>4.0249223594996213</v>
          </cell>
          <cell r="O105">
            <v>3.0857738089497095</v>
          </cell>
          <cell r="P105">
            <v>3.0857738089497095</v>
          </cell>
          <cell r="Q105">
            <v>3.4882660448996723</v>
          </cell>
          <cell r="R105">
            <v>3.4882660448996723</v>
          </cell>
          <cell r="S105">
            <v>4.0249223594996213</v>
          </cell>
          <cell r="T105">
            <v>4.0249223594996213</v>
          </cell>
          <cell r="U105">
            <v>4.0249223594996213</v>
          </cell>
          <cell r="V105">
            <v>4.0249223594996213</v>
          </cell>
        </row>
        <row r="107">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row>
        <row r="108">
          <cell r="I108">
            <v>140.88145145725579</v>
          </cell>
          <cell r="J108">
            <v>155.08613703062201</v>
          </cell>
          <cell r="K108">
            <v>148.73360852241049</v>
          </cell>
          <cell r="L108">
            <v>240.3142504708193</v>
          </cell>
          <cell r="M108">
            <v>260.87146455239696</v>
          </cell>
          <cell r="N108">
            <v>406.01542454055834</v>
          </cell>
          <cell r="O108">
            <v>211.90487932408686</v>
          </cell>
          <cell r="P108">
            <v>147.98379424393889</v>
          </cell>
          <cell r="Q108">
            <v>214.33132929972098</v>
          </cell>
          <cell r="R108">
            <v>278.25241437986898</v>
          </cell>
          <cell r="S108">
            <v>148.91061566262977</v>
          </cell>
          <cell r="T108">
            <v>170.21764402267908</v>
          </cell>
          <cell r="U108">
            <v>262.54810024955952</v>
          </cell>
          <cell r="V108">
            <v>262.54810024955952</v>
          </cell>
        </row>
        <row r="109">
          <cell r="I109">
            <v>152.70036991368681</v>
          </cell>
          <cell r="J109">
            <v>175.78298397040692</v>
          </cell>
          <cell r="K109">
            <v>170.45622688039458</v>
          </cell>
          <cell r="L109">
            <v>317.82983970406906</v>
          </cell>
          <cell r="M109">
            <v>348.01479654747226</v>
          </cell>
          <cell r="N109">
            <v>577.06535141800248</v>
          </cell>
          <cell r="O109">
            <v>271.66461159062885</v>
          </cell>
          <cell r="P109">
            <v>165.12946979038225</v>
          </cell>
          <cell r="Q109">
            <v>268.11344019728733</v>
          </cell>
          <cell r="R109">
            <v>374.64858199753394</v>
          </cell>
          <cell r="S109">
            <v>149.14919852034527</v>
          </cell>
          <cell r="T109">
            <v>184.6609124537608</v>
          </cell>
          <cell r="U109">
            <v>337.36128236744764</v>
          </cell>
          <cell r="V109">
            <v>337.36128236744764</v>
          </cell>
        </row>
        <row r="110">
          <cell r="I110">
            <v>293.58182137094263</v>
          </cell>
          <cell r="J110">
            <v>330.86912100102893</v>
          </cell>
          <cell r="K110">
            <v>319.1898354028051</v>
          </cell>
          <cell r="L110">
            <v>558.14409017488833</v>
          </cell>
          <cell r="M110">
            <v>608.88626109986922</v>
          </cell>
          <cell r="N110">
            <v>983.08077595856082</v>
          </cell>
          <cell r="O110">
            <v>483.56949091471574</v>
          </cell>
          <cell r="P110">
            <v>313.11326403432111</v>
          </cell>
          <cell r="Q110">
            <v>482.44476949700834</v>
          </cell>
          <cell r="R110">
            <v>652.90099637740286</v>
          </cell>
          <cell r="S110">
            <v>298.05981418297506</v>
          </cell>
          <cell r="T110">
            <v>354.87855647643988</v>
          </cell>
          <cell r="U110">
            <v>599.90938261700717</v>
          </cell>
          <cell r="V110">
            <v>599.90938261700717</v>
          </cell>
        </row>
        <row r="111">
          <cell r="I111">
            <v>70.961776180325273</v>
          </cell>
          <cell r="J111">
            <v>72.923916579316156</v>
          </cell>
          <cell r="K111">
            <v>73.237282360180785</v>
          </cell>
          <cell r="L111">
            <v>80.456883902499087</v>
          </cell>
          <cell r="M111">
            <v>81.011276497583566</v>
          </cell>
          <cell r="N111">
            <v>84.724374718798529</v>
          </cell>
          <cell r="O111">
            <v>78.793401991573546</v>
          </cell>
          <cell r="P111">
            <v>72.192779805128978</v>
          </cell>
          <cell r="Q111">
            <v>77.744571411561168</v>
          </cell>
          <cell r="R111">
            <v>81.556445443850649</v>
          </cell>
          <cell r="S111">
            <v>68.310928184737691</v>
          </cell>
          <cell r="T111">
            <v>71.500790607363328</v>
          </cell>
          <cell r="U111">
            <v>79.318663046822309</v>
          </cell>
          <cell r="V111">
            <v>79.318663046822309</v>
          </cell>
        </row>
        <row r="113">
          <cell r="I113">
            <v>49.21102119737062</v>
          </cell>
          <cell r="J113">
            <v>50.393012404726178</v>
          </cell>
          <cell r="K113">
            <v>50.68560382401828</v>
          </cell>
          <cell r="L113">
            <v>54.904240509808645</v>
          </cell>
          <cell r="M113">
            <v>55.182221712495192</v>
          </cell>
          <cell r="N113">
            <v>57.272660800268184</v>
          </cell>
          <cell r="O113">
            <v>53.935053595933091</v>
          </cell>
          <cell r="P113">
            <v>49.972002434413795</v>
          </cell>
          <cell r="Q113">
            <v>53.201435324932177</v>
          </cell>
          <cell r="R113">
            <v>55.479795739353463</v>
          </cell>
          <cell r="S113">
            <v>47.274145054917064</v>
          </cell>
          <cell r="T113">
            <v>49.255014664875034</v>
          </cell>
          <cell r="U113">
            <v>54.021933985321319</v>
          </cell>
          <cell r="V113">
            <v>54.021933985321319</v>
          </cell>
        </row>
        <row r="114">
          <cell r="I114">
            <v>39.419035900704969</v>
          </cell>
          <cell r="J114">
            <v>39.738049488783226</v>
          </cell>
          <cell r="K114">
            <v>39.576643093169928</v>
          </cell>
          <cell r="L114">
            <v>41.035989359901805</v>
          </cell>
          <cell r="M114">
            <v>41.278905913747238</v>
          </cell>
          <cell r="N114">
            <v>42.025208687883449</v>
          </cell>
          <cell r="O114">
            <v>40.785169071604372</v>
          </cell>
          <cell r="P114">
            <v>39.657024375917622</v>
          </cell>
          <cell r="Q114">
            <v>40.787581054275655</v>
          </cell>
          <cell r="R114">
            <v>41.38768536078797</v>
          </cell>
          <cell r="S114">
            <v>39.557785468747568</v>
          </cell>
          <cell r="T114">
            <v>40.038134628974284</v>
          </cell>
          <cell r="U114">
            <v>41.24658152708156</v>
          </cell>
          <cell r="V114">
            <v>41.24658152708156</v>
          </cell>
        </row>
        <row r="115">
          <cell r="I115">
            <v>88.630057098075582</v>
          </cell>
          <cell r="J115">
            <v>90.131061893509411</v>
          </cell>
          <cell r="K115">
            <v>90.262246917188207</v>
          </cell>
          <cell r="L115">
            <v>95.94022986971045</v>
          </cell>
          <cell r="M115">
            <v>96.46112762624243</v>
          </cell>
          <cell r="N115">
            <v>99.297869488151633</v>
          </cell>
          <cell r="O115">
            <v>94.720222667537456</v>
          </cell>
          <cell r="P115">
            <v>89.629026810331425</v>
          </cell>
          <cell r="Q115">
            <v>93.98901637920784</v>
          </cell>
          <cell r="R115">
            <v>96.867481100141433</v>
          </cell>
          <cell r="S115">
            <v>86.831930523664624</v>
          </cell>
          <cell r="T115">
            <v>89.293149293849325</v>
          </cell>
          <cell r="U115">
            <v>95.268515512402871</v>
          </cell>
          <cell r="V115">
            <v>95.268515512402871</v>
          </cell>
        </row>
        <row r="116">
          <cell r="I116">
            <v>17.668280917750309</v>
          </cell>
          <cell r="J116">
            <v>17.207145314193255</v>
          </cell>
          <cell r="K116">
            <v>17.024964557007422</v>
          </cell>
          <cell r="L116">
            <v>15.483345967211363</v>
          </cell>
          <cell r="M116">
            <v>15.449851128658864</v>
          </cell>
          <cell r="N116">
            <v>14.573494769353104</v>
          </cell>
          <cell r="O116">
            <v>15.92682067596391</v>
          </cell>
          <cell r="P116">
            <v>17.436247005202446</v>
          </cell>
          <cell r="Q116">
            <v>16.244444967646672</v>
          </cell>
          <cell r="R116">
            <v>15.311035656290784</v>
          </cell>
          <cell r="S116">
            <v>18.521002338926934</v>
          </cell>
          <cell r="T116">
            <v>17.792358686485997</v>
          </cell>
          <cell r="U116">
            <v>15.949852465580562</v>
          </cell>
          <cell r="V116">
            <v>15.949852465580562</v>
          </cell>
        </row>
        <row r="117">
          <cell r="I117">
            <v>350.54461862810922</v>
          </cell>
          <cell r="J117">
            <v>388.50664082293048</v>
          </cell>
          <cell r="K117">
            <v>371.11288263846717</v>
          </cell>
          <cell r="L117">
            <v>620.75324994746802</v>
          </cell>
          <cell r="M117">
            <v>678.34626830455773</v>
          </cell>
          <cell r="N117">
            <v>1073.3256082786629</v>
          </cell>
          <cell r="O117">
            <v>544.82920555782562</v>
          </cell>
          <cell r="P117">
            <v>370.64424871442242</v>
          </cell>
          <cell r="Q117">
            <v>550.82021274820727</v>
          </cell>
          <cell r="R117">
            <v>725.00516959161064</v>
          </cell>
          <cell r="S117">
            <v>371.22351210110423</v>
          </cell>
          <cell r="T117">
            <v>429.28516438223863</v>
          </cell>
          <cell r="U117">
            <v>681.63140359308954</v>
          </cell>
          <cell r="V117">
            <v>681.63140359308954</v>
          </cell>
        </row>
        <row r="118">
          <cell r="I118">
            <v>0</v>
          </cell>
          <cell r="J118">
            <v>0</v>
          </cell>
          <cell r="K118">
            <v>0</v>
          </cell>
          <cell r="L118">
            <v>0</v>
          </cell>
          <cell r="M118">
            <v>0</v>
          </cell>
          <cell r="N118">
            <v>20.099630086313198</v>
          </cell>
          <cell r="O118">
            <v>0</v>
          </cell>
          <cell r="P118">
            <v>0</v>
          </cell>
          <cell r="Q118">
            <v>0</v>
          </cell>
          <cell r="R118">
            <v>0</v>
          </cell>
          <cell r="S118">
            <v>0</v>
          </cell>
          <cell r="T118">
            <v>0</v>
          </cell>
          <cell r="U118">
            <v>0</v>
          </cell>
          <cell r="V118">
            <v>0</v>
          </cell>
        </row>
        <row r="119">
          <cell r="I119">
            <v>0</v>
          </cell>
          <cell r="J119">
            <v>0</v>
          </cell>
          <cell r="K119">
            <v>0</v>
          </cell>
          <cell r="N119">
            <v>0</v>
          </cell>
        </row>
        <row r="120">
          <cell r="J120">
            <v>0</v>
          </cell>
          <cell r="K120">
            <v>0</v>
          </cell>
          <cell r="N120">
            <v>0</v>
          </cell>
          <cell r="O120">
            <v>0</v>
          </cell>
        </row>
        <row r="121">
          <cell r="K121">
            <v>0</v>
          </cell>
          <cell r="N121">
            <v>0</v>
          </cell>
          <cell r="O121">
            <v>0</v>
          </cell>
        </row>
        <row r="122">
          <cell r="N122">
            <v>0</v>
          </cell>
          <cell r="O122">
            <v>0</v>
          </cell>
        </row>
      </sheetData>
      <sheetData sheetId="9">
        <row r="5">
          <cell r="G5" t="str">
            <v>K3-1</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row r="67">
          <cell r="R67">
            <v>5996.7280000000001</v>
          </cell>
        </row>
      </sheetData>
      <sheetData sheetId="23"/>
      <sheetData sheetId="24"/>
      <sheetData sheetId="25">
        <row r="46">
          <cell r="AE46">
            <v>0</v>
          </cell>
        </row>
      </sheetData>
      <sheetData sheetId="26"/>
      <sheetData sheetId="27"/>
      <sheetData sheetId="28"/>
      <sheetData sheetId="29"/>
      <sheetData sheetId="30">
        <row r="6">
          <cell r="E6">
            <v>0</v>
          </cell>
        </row>
      </sheetData>
      <sheetData sheetId="31">
        <row r="32">
          <cell r="A32">
            <v>30</v>
          </cell>
        </row>
      </sheetData>
      <sheetData sheetId="32"/>
      <sheetData sheetId="33"/>
      <sheetData sheetId="34"/>
      <sheetData sheetId="35"/>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9B Profile"/>
      <sheetName val="Sched-Structure IFB"/>
      <sheetName val="BC - Final Templates"/>
      <sheetName val="RCBC Reinforcement"/>
    </sheetNames>
    <sheetDataSet>
      <sheetData sheetId="0"/>
      <sheetData sheetId="1">
        <row r="8">
          <cell r="C8" t="str">
            <v>K2</v>
          </cell>
          <cell r="D8" t="str">
            <v>CONC. LINED</v>
          </cell>
          <cell r="E8">
            <v>2.2999999999999998</v>
          </cell>
          <cell r="F8">
            <v>15.2</v>
          </cell>
          <cell r="G8">
            <v>6</v>
          </cell>
          <cell r="H8">
            <v>968.30000000000007</v>
          </cell>
          <cell r="I8">
            <v>2</v>
          </cell>
          <cell r="J8" t="str">
            <v>CD-1 027 903</v>
          </cell>
          <cell r="K8">
            <v>0.2</v>
          </cell>
          <cell r="L8">
            <v>0.05</v>
          </cell>
          <cell r="M8">
            <v>0.2</v>
          </cell>
          <cell r="N8" t="str">
            <v>Class B1 (28MPa)</v>
          </cell>
          <cell r="O8" t="str">
            <v>Trapezoidal Conc. Channel ( 15.2m x 6m x 2.3m )</v>
          </cell>
          <cell r="R8" t="str">
            <v>K3-1</v>
          </cell>
          <cell r="S8" t="str">
            <v>K3</v>
          </cell>
          <cell r="T8">
            <v>447.5</v>
          </cell>
          <cell r="U8">
            <v>674</v>
          </cell>
          <cell r="V8">
            <v>226.5</v>
          </cell>
          <cell r="W8">
            <v>4</v>
          </cell>
          <cell r="X8">
            <v>4</v>
          </cell>
          <cell r="Y8">
            <v>2.2999999999999998</v>
          </cell>
          <cell r="Z8">
            <v>0.55000000000000004</v>
          </cell>
          <cell r="AA8">
            <v>0.55000000000000004</v>
          </cell>
          <cell r="AB8">
            <v>0.5</v>
          </cell>
          <cell r="AC8">
            <v>0.45</v>
          </cell>
          <cell r="AD8" t="str">
            <v>TypeC</v>
          </cell>
          <cell r="AE8">
            <v>0.45</v>
          </cell>
          <cell r="AF8">
            <v>0.05</v>
          </cell>
          <cell r="AG8">
            <v>0.15</v>
          </cell>
          <cell r="AH8">
            <v>17.350000000000001</v>
          </cell>
          <cell r="AI8">
            <v>18.350000000000001</v>
          </cell>
          <cell r="AJ8" t="str">
            <v>CD-1 027 928</v>
          </cell>
          <cell r="AK8" t="str">
            <v>4 Cells  - 4m x 2.3m RCBC</v>
          </cell>
          <cell r="AL8">
            <v>226.5</v>
          </cell>
        </row>
        <row r="9">
          <cell r="C9" t="str">
            <v>K3</v>
          </cell>
          <cell r="D9" t="str">
            <v>CONC. LINED</v>
          </cell>
          <cell r="E9">
            <v>2.2999999999999998</v>
          </cell>
          <cell r="F9">
            <v>17.2</v>
          </cell>
          <cell r="G9">
            <v>8</v>
          </cell>
          <cell r="H9">
            <v>1528.38</v>
          </cell>
          <cell r="I9">
            <v>6</v>
          </cell>
          <cell r="J9" t="str">
            <v>CD-1 027 907</v>
          </cell>
          <cell r="K9">
            <v>0.2</v>
          </cell>
          <cell r="L9">
            <v>0.05</v>
          </cell>
          <cell r="M9">
            <v>0.2</v>
          </cell>
          <cell r="N9" t="str">
            <v>Class B1 (28MPa)</v>
          </cell>
          <cell r="O9" t="str">
            <v>Trapezoidal Conc. Channel ( 17.2m x 8m x 2.3m )</v>
          </cell>
          <cell r="R9" t="str">
            <v>K4-2</v>
          </cell>
          <cell r="S9" t="str">
            <v>K4</v>
          </cell>
          <cell r="T9">
            <v>636.32000000000005</v>
          </cell>
          <cell r="U9">
            <v>669</v>
          </cell>
          <cell r="V9">
            <v>32.67999999999995</v>
          </cell>
          <cell r="W9">
            <v>4</v>
          </cell>
          <cell r="X9">
            <v>4</v>
          </cell>
          <cell r="Y9">
            <v>2.1</v>
          </cell>
          <cell r="Z9">
            <v>0.55000000000000004</v>
          </cell>
          <cell r="AA9">
            <v>0.55000000000000004</v>
          </cell>
          <cell r="AB9">
            <v>0.5</v>
          </cell>
          <cell r="AC9">
            <v>0.45</v>
          </cell>
          <cell r="AD9" t="str">
            <v>TypeC</v>
          </cell>
          <cell r="AE9">
            <v>0.45</v>
          </cell>
          <cell r="AF9">
            <v>0.05</v>
          </cell>
          <cell r="AG9">
            <v>0.15</v>
          </cell>
          <cell r="AH9">
            <v>17.350000000000001</v>
          </cell>
          <cell r="AI9">
            <v>18.350000000000001</v>
          </cell>
          <cell r="AJ9" t="str">
            <v>CD-1 027 928</v>
          </cell>
          <cell r="AK9" t="str">
            <v>4 Cells  - 4m x 2.1m RCBC</v>
          </cell>
          <cell r="AL9">
            <v>32.67999999999995</v>
          </cell>
        </row>
        <row r="10">
          <cell r="C10" t="str">
            <v>K4</v>
          </cell>
          <cell r="D10" t="str">
            <v>CONC. LINED</v>
          </cell>
          <cell r="E10">
            <v>2.1</v>
          </cell>
          <cell r="F10">
            <v>16.399999999999999</v>
          </cell>
          <cell r="G10">
            <v>7.9999999999999982</v>
          </cell>
          <cell r="H10">
            <v>1251.32</v>
          </cell>
          <cell r="I10">
            <v>5</v>
          </cell>
          <cell r="J10" t="str">
            <v>CD-1 027 906</v>
          </cell>
          <cell r="K10">
            <v>0.2</v>
          </cell>
          <cell r="L10">
            <v>0.05</v>
          </cell>
          <cell r="M10">
            <v>0.2</v>
          </cell>
          <cell r="N10" t="str">
            <v>Class B1 (28MPa)</v>
          </cell>
          <cell r="O10" t="str">
            <v>Trapezoidal Conc. Channel ( 16.4m x 8m x 2.1m )</v>
          </cell>
          <cell r="R10" t="str">
            <v>K4-3</v>
          </cell>
          <cell r="S10" t="str">
            <v>K4</v>
          </cell>
          <cell r="T10">
            <v>933</v>
          </cell>
          <cell r="U10">
            <v>1163</v>
          </cell>
          <cell r="V10">
            <v>230</v>
          </cell>
          <cell r="W10">
            <v>4</v>
          </cell>
          <cell r="X10">
            <v>4</v>
          </cell>
          <cell r="Y10">
            <v>2.1</v>
          </cell>
          <cell r="Z10">
            <v>0.55000000000000004</v>
          </cell>
          <cell r="AA10">
            <v>0.55000000000000004</v>
          </cell>
          <cell r="AB10">
            <v>0.5</v>
          </cell>
          <cell r="AC10">
            <v>0.45</v>
          </cell>
          <cell r="AD10" t="str">
            <v>TypeC</v>
          </cell>
          <cell r="AE10">
            <v>0.45</v>
          </cell>
          <cell r="AF10">
            <v>0.05</v>
          </cell>
          <cell r="AG10">
            <v>0.15</v>
          </cell>
          <cell r="AH10">
            <v>17.350000000000001</v>
          </cell>
          <cell r="AI10">
            <v>18.350000000000001</v>
          </cell>
          <cell r="AJ10" t="str">
            <v>CD-1 027 928</v>
          </cell>
          <cell r="AK10" t="str">
            <v>4 Cells  - 4m x 2.1m RCBC</v>
          </cell>
          <cell r="AL10">
            <v>230</v>
          </cell>
        </row>
        <row r="11">
          <cell r="C11" t="str">
            <v>K5</v>
          </cell>
          <cell r="D11" t="str">
            <v>CONC. LINED</v>
          </cell>
          <cell r="E11">
            <v>2.2999999999999998</v>
          </cell>
          <cell r="F11">
            <v>29.2</v>
          </cell>
          <cell r="G11">
            <v>20</v>
          </cell>
          <cell r="H11">
            <v>3277.24</v>
          </cell>
          <cell r="I11">
            <v>9</v>
          </cell>
          <cell r="J11" t="str">
            <v>CD-1 027 910</v>
          </cell>
          <cell r="K11">
            <v>0.2</v>
          </cell>
          <cell r="L11">
            <v>0.05</v>
          </cell>
          <cell r="M11">
            <v>0.2</v>
          </cell>
          <cell r="N11" t="str">
            <v>Class B1 (28MPa)</v>
          </cell>
          <cell r="O11" t="str">
            <v>Trapezoidal Conc. Channel ( 29.2m x 20m x 2.3m )</v>
          </cell>
          <cell r="R11" t="str">
            <v>K4-4</v>
          </cell>
          <cell r="S11" t="str">
            <v>K4</v>
          </cell>
          <cell r="T11">
            <v>1372.54</v>
          </cell>
          <cell r="U11">
            <v>1442.59</v>
          </cell>
          <cell r="V11">
            <v>70.049999999999955</v>
          </cell>
          <cell r="W11">
            <v>4</v>
          </cell>
          <cell r="X11">
            <v>4</v>
          </cell>
          <cell r="Y11">
            <v>2.1</v>
          </cell>
          <cell r="Z11">
            <v>0.55000000000000004</v>
          </cell>
          <cell r="AA11">
            <v>0.55000000000000004</v>
          </cell>
          <cell r="AB11">
            <v>0.5</v>
          </cell>
          <cell r="AC11">
            <v>0.45</v>
          </cell>
          <cell r="AD11" t="str">
            <v>TypeC</v>
          </cell>
          <cell r="AE11">
            <v>0.45</v>
          </cell>
          <cell r="AF11">
            <v>0.05</v>
          </cell>
          <cell r="AG11">
            <v>0.15</v>
          </cell>
          <cell r="AH11">
            <v>17.350000000000001</v>
          </cell>
          <cell r="AI11">
            <v>18.350000000000001</v>
          </cell>
          <cell r="AJ11" t="str">
            <v>CD-1 027 928</v>
          </cell>
          <cell r="AK11" t="str">
            <v>4 Cells  - 4m x 2.1m RCBC</v>
          </cell>
          <cell r="AL11">
            <v>70.049999999999955</v>
          </cell>
        </row>
        <row r="12">
          <cell r="C12" t="str">
            <v>K6A</v>
          </cell>
          <cell r="D12" t="str">
            <v>CONC. LINED</v>
          </cell>
          <cell r="E12">
            <v>2.5</v>
          </cell>
          <cell r="F12">
            <v>32</v>
          </cell>
          <cell r="G12">
            <v>22</v>
          </cell>
          <cell r="H12">
            <v>2777.79</v>
          </cell>
          <cell r="I12">
            <v>11</v>
          </cell>
          <cell r="J12" t="str">
            <v>CD-1 027 912</v>
          </cell>
          <cell r="K12">
            <v>0.2</v>
          </cell>
          <cell r="L12">
            <v>0.05</v>
          </cell>
          <cell r="M12">
            <v>0.2</v>
          </cell>
          <cell r="N12" t="str">
            <v>Class B1 (28MPa)</v>
          </cell>
          <cell r="O12" t="str">
            <v>Trapezoidal Conc. Channel ( 32m x 22m x 2.5m )</v>
          </cell>
          <cell r="R12" t="str">
            <v>K5-1</v>
          </cell>
          <cell r="S12" t="str">
            <v>K5</v>
          </cell>
          <cell r="T12">
            <v>1443.5</v>
          </cell>
          <cell r="U12">
            <v>1481</v>
          </cell>
          <cell r="V12">
            <v>37.5</v>
          </cell>
          <cell r="W12">
            <v>7</v>
          </cell>
          <cell r="X12">
            <v>4</v>
          </cell>
          <cell r="Y12">
            <v>2.2999999999999998</v>
          </cell>
          <cell r="Z12">
            <v>0.55000000000000004</v>
          </cell>
          <cell r="AA12">
            <v>0.55000000000000004</v>
          </cell>
          <cell r="AB12">
            <v>0.5</v>
          </cell>
          <cell r="AC12">
            <v>0.45</v>
          </cell>
          <cell r="AD12" t="str">
            <v>TypeC</v>
          </cell>
          <cell r="AE12">
            <v>0.45</v>
          </cell>
          <cell r="AF12">
            <v>0.05</v>
          </cell>
          <cell r="AG12">
            <v>0.15</v>
          </cell>
          <cell r="AH12">
            <v>30.7</v>
          </cell>
          <cell r="AI12">
            <v>31.7</v>
          </cell>
          <cell r="AJ12" t="str">
            <v>CD-1 027 928</v>
          </cell>
          <cell r="AK12" t="str">
            <v>7 Cells  - 4m x 2.3m RCBC</v>
          </cell>
          <cell r="AL12">
            <v>37.5</v>
          </cell>
        </row>
        <row r="13">
          <cell r="C13" t="str">
            <v>K6B</v>
          </cell>
          <cell r="D13" t="str">
            <v>CONC. LINED</v>
          </cell>
          <cell r="E13">
            <v>3.3</v>
          </cell>
          <cell r="F13">
            <v>53.2</v>
          </cell>
          <cell r="G13">
            <v>40</v>
          </cell>
          <cell r="H13">
            <v>1362.74</v>
          </cell>
          <cell r="I13">
            <v>13</v>
          </cell>
          <cell r="J13" t="str">
            <v>CD-1 027 914</v>
          </cell>
          <cell r="K13">
            <v>0.2</v>
          </cell>
          <cell r="L13">
            <v>0.05</v>
          </cell>
          <cell r="M13">
            <v>0.2</v>
          </cell>
          <cell r="N13" t="str">
            <v>Class B1 (28MPa)</v>
          </cell>
          <cell r="O13" t="str">
            <v>Trapezoidal Conc. Channel ( 53.2m x 40m x 3.3m )</v>
          </cell>
          <cell r="R13" t="str">
            <v>K6A-1</v>
          </cell>
          <cell r="S13" t="str">
            <v>K6A</v>
          </cell>
          <cell r="T13">
            <v>1259</v>
          </cell>
          <cell r="U13">
            <v>1315</v>
          </cell>
          <cell r="V13">
            <v>56</v>
          </cell>
          <cell r="W13">
            <v>9</v>
          </cell>
          <cell r="X13">
            <v>4</v>
          </cell>
          <cell r="Y13">
            <v>2.5</v>
          </cell>
          <cell r="Z13">
            <v>0.55000000000000004</v>
          </cell>
          <cell r="AA13">
            <v>0.55000000000000004</v>
          </cell>
          <cell r="AB13">
            <v>0.5</v>
          </cell>
          <cell r="AC13">
            <v>0.45</v>
          </cell>
          <cell r="AD13" t="str">
            <v>TypeB</v>
          </cell>
          <cell r="AE13">
            <v>0.45</v>
          </cell>
          <cell r="AF13">
            <v>0.05</v>
          </cell>
          <cell r="AG13">
            <v>0.15</v>
          </cell>
          <cell r="AH13">
            <v>39.6</v>
          </cell>
          <cell r="AI13">
            <v>40.6</v>
          </cell>
          <cell r="AJ13" t="str">
            <v>CD-1 027 927</v>
          </cell>
          <cell r="AK13" t="str">
            <v>9 Cells  - 4m x 2.5m RCBC</v>
          </cell>
          <cell r="AL13">
            <v>56</v>
          </cell>
        </row>
        <row r="14">
          <cell r="C14" t="str">
            <v>K6B-1</v>
          </cell>
          <cell r="D14" t="str">
            <v>CONC. LINED</v>
          </cell>
          <cell r="E14">
            <v>3.5</v>
          </cell>
          <cell r="F14">
            <v>54</v>
          </cell>
          <cell r="G14">
            <v>40</v>
          </cell>
          <cell r="H14">
            <v>800</v>
          </cell>
          <cell r="I14">
            <v>16</v>
          </cell>
          <cell r="J14" t="str">
            <v>CD-1 027 966</v>
          </cell>
          <cell r="K14">
            <v>0.2</v>
          </cell>
          <cell r="L14">
            <v>0.05</v>
          </cell>
          <cell r="M14">
            <v>0.2</v>
          </cell>
          <cell r="N14" t="str">
            <v>Class B1 (28MPa)</v>
          </cell>
          <cell r="O14" t="str">
            <v>Trapezoidal Conc. Channel ( 54m x 40m x 3.5m )</v>
          </cell>
          <cell r="R14" t="str">
            <v>K6A-2</v>
          </cell>
          <cell r="S14" t="str">
            <v>K6A</v>
          </cell>
          <cell r="T14">
            <v>2849.45</v>
          </cell>
          <cell r="U14">
            <v>3024.45</v>
          </cell>
          <cell r="V14">
            <v>175</v>
          </cell>
          <cell r="W14">
            <v>7</v>
          </cell>
          <cell r="X14">
            <v>4</v>
          </cell>
          <cell r="Y14">
            <v>2.5</v>
          </cell>
          <cell r="Z14">
            <v>0.55000000000000004</v>
          </cell>
          <cell r="AA14">
            <v>0.55000000000000004</v>
          </cell>
          <cell r="AB14">
            <v>0.5</v>
          </cell>
          <cell r="AC14">
            <v>0.45</v>
          </cell>
          <cell r="AD14" t="str">
            <v>TypeB</v>
          </cell>
          <cell r="AE14">
            <v>0.45</v>
          </cell>
          <cell r="AF14">
            <v>0.05</v>
          </cell>
          <cell r="AG14">
            <v>0.15</v>
          </cell>
          <cell r="AH14">
            <v>30.7</v>
          </cell>
          <cell r="AI14">
            <v>31.7</v>
          </cell>
          <cell r="AJ14" t="str">
            <v>CD-1 027 927</v>
          </cell>
          <cell r="AK14" t="str">
            <v>7 Cells  - 4m x 2.5m RCBC</v>
          </cell>
          <cell r="AL14">
            <v>175</v>
          </cell>
        </row>
        <row r="15">
          <cell r="C15" t="str">
            <v>K8</v>
          </cell>
          <cell r="D15" t="str">
            <v>CONC. LINED</v>
          </cell>
          <cell r="E15">
            <v>1.3</v>
          </cell>
          <cell r="F15">
            <v>35.15</v>
          </cell>
          <cell r="G15">
            <v>29.95</v>
          </cell>
          <cell r="H15">
            <v>200</v>
          </cell>
          <cell r="I15">
            <v>10</v>
          </cell>
          <cell r="J15" t="str">
            <v>CD-1 027 911</v>
          </cell>
          <cell r="K15">
            <v>0.2</v>
          </cell>
          <cell r="L15">
            <v>0.05</v>
          </cell>
          <cell r="M15">
            <v>0.2</v>
          </cell>
          <cell r="N15" t="str">
            <v>Class A1 (35MPa)</v>
          </cell>
          <cell r="O15" t="str">
            <v>Trapezoidal Conc. Channel ( 35.15m x 29.95m x 1.3m )</v>
          </cell>
          <cell r="R15" t="str">
            <v>K6B-1</v>
          </cell>
          <cell r="S15" t="str">
            <v>K6B</v>
          </cell>
          <cell r="T15">
            <v>0</v>
          </cell>
          <cell r="U15">
            <v>0</v>
          </cell>
          <cell r="V15">
            <v>130.5</v>
          </cell>
          <cell r="W15">
            <v>13</v>
          </cell>
          <cell r="X15">
            <v>4</v>
          </cell>
          <cell r="Y15">
            <v>3</v>
          </cell>
          <cell r="Z15">
            <v>0.55000000000000004</v>
          </cell>
          <cell r="AA15">
            <v>0.55000000000000004</v>
          </cell>
          <cell r="AB15">
            <v>0.5</v>
          </cell>
          <cell r="AC15">
            <v>0.5</v>
          </cell>
          <cell r="AD15" t="str">
            <v>TypeE</v>
          </cell>
          <cell r="AE15">
            <v>0.45</v>
          </cell>
          <cell r="AF15">
            <v>0.05</v>
          </cell>
          <cell r="AG15">
            <v>0.15</v>
          </cell>
          <cell r="AH15">
            <v>58</v>
          </cell>
          <cell r="AI15">
            <v>59</v>
          </cell>
          <cell r="AJ15" t="str">
            <v>CD-1 027 941</v>
          </cell>
          <cell r="AK15" t="str">
            <v>13 Cells  - 4m x 3m RCBC</v>
          </cell>
          <cell r="AL15" t="e">
            <v>#N/A</v>
          </cell>
        </row>
        <row r="16">
          <cell r="C16" t="str">
            <v>K8-1</v>
          </cell>
          <cell r="D16" t="str">
            <v>Natural</v>
          </cell>
          <cell r="E16">
            <v>1.3</v>
          </cell>
          <cell r="F16">
            <v>57.8</v>
          </cell>
          <cell r="G16">
            <v>52.599999999999994</v>
          </cell>
          <cell r="H16">
            <v>3064.66</v>
          </cell>
          <cell r="I16" t="str">
            <v>Natural</v>
          </cell>
          <cell r="J16" t="str">
            <v>CD-1 027 953</v>
          </cell>
          <cell r="K16">
            <v>0.2</v>
          </cell>
          <cell r="L16">
            <v>0.05</v>
          </cell>
          <cell r="M16">
            <v>0.2</v>
          </cell>
          <cell r="N16" t="str">
            <v>Class A1 (35MPa)</v>
          </cell>
          <cell r="O16" t="str">
            <v>Trapezoidal Natural Channel ( 57.8m x 52.6m x 1.3m )</v>
          </cell>
          <cell r="R16" t="str">
            <v>K9A-1</v>
          </cell>
          <cell r="S16" t="str">
            <v>K9A</v>
          </cell>
          <cell r="T16">
            <v>3955</v>
          </cell>
          <cell r="U16">
            <v>4070</v>
          </cell>
          <cell r="V16">
            <v>115</v>
          </cell>
          <cell r="W16">
            <v>8</v>
          </cell>
          <cell r="X16">
            <v>4</v>
          </cell>
          <cell r="Y16">
            <v>1.5</v>
          </cell>
          <cell r="Z16">
            <v>0.55000000000000004</v>
          </cell>
          <cell r="AA16">
            <v>0.55000000000000004</v>
          </cell>
          <cell r="AB16">
            <v>0.5</v>
          </cell>
          <cell r="AC16">
            <v>0.45</v>
          </cell>
          <cell r="AD16" t="str">
            <v>TypeF</v>
          </cell>
          <cell r="AE16">
            <v>0.45</v>
          </cell>
          <cell r="AF16">
            <v>0.05</v>
          </cell>
          <cell r="AG16">
            <v>0.15</v>
          </cell>
          <cell r="AH16">
            <v>35.15</v>
          </cell>
          <cell r="AI16">
            <v>36.15</v>
          </cell>
          <cell r="AJ16" t="str">
            <v>CD-1 027 938</v>
          </cell>
          <cell r="AK16" t="str">
            <v>8 Cells  - 4m x 1.5m RCBC</v>
          </cell>
          <cell r="AL16">
            <v>115</v>
          </cell>
        </row>
        <row r="17">
          <cell r="C17" t="str">
            <v>K9A</v>
          </cell>
          <cell r="D17" t="str">
            <v>CONC. LINED</v>
          </cell>
          <cell r="E17">
            <v>2.6</v>
          </cell>
          <cell r="F17">
            <v>25.4</v>
          </cell>
          <cell r="G17">
            <v>14.999999999999998</v>
          </cell>
          <cell r="H17">
            <v>3920.49</v>
          </cell>
          <cell r="I17">
            <v>7</v>
          </cell>
          <cell r="J17" t="str">
            <v>CD-1 027 908</v>
          </cell>
          <cell r="K17">
            <v>0.2</v>
          </cell>
          <cell r="L17">
            <v>0.05</v>
          </cell>
          <cell r="M17">
            <v>0.2</v>
          </cell>
          <cell r="N17" t="str">
            <v>Class A1 (35MPa)</v>
          </cell>
          <cell r="O17" t="str">
            <v>Trapezoidal Conc. Channel ( 25.4m x 15m x 2.6m )</v>
          </cell>
          <cell r="R17" t="str">
            <v>K11B-1</v>
          </cell>
          <cell r="S17" t="str">
            <v>K11B</v>
          </cell>
          <cell r="T17">
            <v>1706.14</v>
          </cell>
          <cell r="U17">
            <v>32</v>
          </cell>
          <cell r="V17">
            <v>90.009999999999991</v>
          </cell>
          <cell r="W17">
            <v>4</v>
          </cell>
          <cell r="X17">
            <v>4</v>
          </cell>
          <cell r="Y17">
            <v>3</v>
          </cell>
          <cell r="Z17">
            <v>0.55000000000000004</v>
          </cell>
          <cell r="AA17">
            <v>0.55000000000000004</v>
          </cell>
          <cell r="AB17">
            <v>0.5</v>
          </cell>
          <cell r="AC17">
            <v>0.5</v>
          </cell>
          <cell r="AD17" t="str">
            <v>TypeA</v>
          </cell>
          <cell r="AE17">
            <v>0.45</v>
          </cell>
          <cell r="AF17">
            <v>0.05</v>
          </cell>
          <cell r="AG17">
            <v>0.15</v>
          </cell>
          <cell r="AH17">
            <v>17.5</v>
          </cell>
          <cell r="AI17">
            <v>18.5</v>
          </cell>
          <cell r="AJ17" t="str">
            <v>CD-1 027 925</v>
          </cell>
          <cell r="AK17" t="str">
            <v>4 Cells  - 4m x 3m RCBC</v>
          </cell>
          <cell r="AL17">
            <v>90.009999999999991</v>
          </cell>
        </row>
        <row r="18">
          <cell r="C18" t="str">
            <v>K9B</v>
          </cell>
          <cell r="D18" t="str">
            <v>CONC. LINED</v>
          </cell>
          <cell r="E18">
            <v>2.6</v>
          </cell>
          <cell r="F18">
            <v>34.4</v>
          </cell>
          <cell r="G18">
            <v>24</v>
          </cell>
          <cell r="H18">
            <v>2553.9699999999998</v>
          </cell>
          <cell r="I18">
            <v>12</v>
          </cell>
          <cell r="J18" t="str">
            <v>CD-1 027 913</v>
          </cell>
          <cell r="K18">
            <v>0.2</v>
          </cell>
          <cell r="L18">
            <v>0.05</v>
          </cell>
          <cell r="M18">
            <v>0.2</v>
          </cell>
          <cell r="N18" t="str">
            <v>Class A1 (35MPa)</v>
          </cell>
          <cell r="O18" t="str">
            <v>Trapezoidal Conc. Channel ( 34.4m x 24m x 2.6m )</v>
          </cell>
          <cell r="R18" t="str">
            <v>K11C-1</v>
          </cell>
          <cell r="S18" t="str">
            <v>K11C</v>
          </cell>
          <cell r="T18">
            <v>599</v>
          </cell>
          <cell r="U18">
            <v>659</v>
          </cell>
          <cell r="V18">
            <v>60</v>
          </cell>
          <cell r="W18">
            <v>9</v>
          </cell>
          <cell r="X18">
            <v>4</v>
          </cell>
          <cell r="Y18">
            <v>3.3</v>
          </cell>
          <cell r="Z18">
            <v>0.55000000000000004</v>
          </cell>
          <cell r="AA18">
            <v>0.55000000000000004</v>
          </cell>
          <cell r="AB18">
            <v>0.5</v>
          </cell>
          <cell r="AC18">
            <v>0.5</v>
          </cell>
          <cell r="AD18" t="str">
            <v>TypeA</v>
          </cell>
          <cell r="AE18">
            <v>0.45</v>
          </cell>
          <cell r="AF18">
            <v>0.05</v>
          </cell>
          <cell r="AG18">
            <v>0.15</v>
          </cell>
          <cell r="AH18">
            <v>40</v>
          </cell>
          <cell r="AI18">
            <v>41</v>
          </cell>
          <cell r="AJ18" t="str">
            <v>CD-1 027 925</v>
          </cell>
          <cell r="AK18" t="str">
            <v>9 Cells  - 4m x 3.3m RCBC</v>
          </cell>
          <cell r="AL18">
            <v>60</v>
          </cell>
        </row>
        <row r="19">
          <cell r="C19" t="str">
            <v>K11A</v>
          </cell>
          <cell r="D19" t="str">
            <v>CONC. LINED</v>
          </cell>
          <cell r="E19">
            <v>3</v>
          </cell>
          <cell r="F19">
            <v>16</v>
          </cell>
          <cell r="G19">
            <v>4</v>
          </cell>
          <cell r="H19">
            <v>2471.2199999999998</v>
          </cell>
          <cell r="I19">
            <v>1</v>
          </cell>
          <cell r="J19" t="str">
            <v>CD-1 027 902</v>
          </cell>
          <cell r="K19">
            <v>0.2</v>
          </cell>
          <cell r="L19">
            <v>0.05</v>
          </cell>
          <cell r="M19">
            <v>0.2</v>
          </cell>
          <cell r="N19" t="str">
            <v>Class B1 (28MPa)</v>
          </cell>
          <cell r="O19" t="str">
            <v>Trapezoidal Conc. Channel ( 16m x 4m x 3m )</v>
          </cell>
          <cell r="R19" t="str">
            <v>K11C-2</v>
          </cell>
          <cell r="S19" t="str">
            <v>K11C</v>
          </cell>
          <cell r="T19">
            <v>3733</v>
          </cell>
          <cell r="U19">
            <v>3773</v>
          </cell>
          <cell r="V19">
            <v>40</v>
          </cell>
          <cell r="W19">
            <v>9</v>
          </cell>
          <cell r="X19">
            <v>4</v>
          </cell>
          <cell r="Y19">
            <v>3.3</v>
          </cell>
          <cell r="Z19">
            <v>0.55000000000000004</v>
          </cell>
          <cell r="AA19">
            <v>0.55000000000000004</v>
          </cell>
          <cell r="AB19">
            <v>0.5</v>
          </cell>
          <cell r="AC19">
            <v>0.5</v>
          </cell>
          <cell r="AD19" t="str">
            <v>TypeA</v>
          </cell>
          <cell r="AE19">
            <v>0.45</v>
          </cell>
          <cell r="AF19">
            <v>0.05</v>
          </cell>
          <cell r="AG19">
            <v>0.15</v>
          </cell>
          <cell r="AH19">
            <v>40</v>
          </cell>
          <cell r="AI19">
            <v>41</v>
          </cell>
          <cell r="AJ19" t="str">
            <v>CD-1 027 925</v>
          </cell>
          <cell r="AK19" t="str">
            <v>9 Cells  - 4m x 3.3m RCBC</v>
          </cell>
          <cell r="AL19">
            <v>40</v>
          </cell>
        </row>
        <row r="20">
          <cell r="C20" t="str">
            <v>K11B</v>
          </cell>
          <cell r="D20" t="str">
            <v>CONC. LINED</v>
          </cell>
          <cell r="E20">
            <v>3</v>
          </cell>
          <cell r="F20">
            <v>19</v>
          </cell>
          <cell r="G20">
            <v>7</v>
          </cell>
          <cell r="H20">
            <v>1693.55</v>
          </cell>
          <cell r="I20">
            <v>4</v>
          </cell>
          <cell r="J20" t="str">
            <v>CD-1 027 905</v>
          </cell>
          <cell r="K20">
            <v>0.2</v>
          </cell>
          <cell r="L20">
            <v>0.05</v>
          </cell>
          <cell r="M20">
            <v>0.2</v>
          </cell>
          <cell r="N20" t="str">
            <v>Class B1 (28MPa)</v>
          </cell>
          <cell r="O20" t="str">
            <v>Trapezoidal Conc. Channel ( 19m x 7m x 3m )</v>
          </cell>
          <cell r="R20" t="str">
            <v>K11C-3</v>
          </cell>
          <cell r="S20" t="str">
            <v>K11C</v>
          </cell>
          <cell r="T20">
            <v>4336</v>
          </cell>
          <cell r="U20">
            <v>4366</v>
          </cell>
          <cell r="V20">
            <v>30</v>
          </cell>
          <cell r="W20">
            <v>9</v>
          </cell>
          <cell r="X20">
            <v>4</v>
          </cell>
          <cell r="Y20">
            <v>3.3</v>
          </cell>
          <cell r="Z20">
            <v>0.55000000000000004</v>
          </cell>
          <cell r="AA20">
            <v>0.55000000000000004</v>
          </cell>
          <cell r="AB20">
            <v>0.5</v>
          </cell>
          <cell r="AC20">
            <v>0.5</v>
          </cell>
          <cell r="AD20" t="str">
            <v>TypeA</v>
          </cell>
          <cell r="AE20">
            <v>0.45</v>
          </cell>
          <cell r="AF20">
            <v>0.05</v>
          </cell>
          <cell r="AG20">
            <v>0.15</v>
          </cell>
          <cell r="AH20">
            <v>40</v>
          </cell>
          <cell r="AI20">
            <v>41</v>
          </cell>
          <cell r="AJ20" t="str">
            <v>CD-1 027 925</v>
          </cell>
          <cell r="AK20" t="str">
            <v>9 Cells  - 4m x 3.3m RCBC</v>
          </cell>
          <cell r="AL20">
            <v>30</v>
          </cell>
        </row>
        <row r="21">
          <cell r="C21" t="str">
            <v>K11C</v>
          </cell>
          <cell r="D21" t="str">
            <v>CONC. LINED</v>
          </cell>
          <cell r="E21">
            <v>4.5</v>
          </cell>
          <cell r="F21">
            <v>30</v>
          </cell>
          <cell r="G21">
            <v>30</v>
          </cell>
          <cell r="H21">
            <v>587</v>
          </cell>
          <cell r="I21" t="str">
            <v>Rectangular</v>
          </cell>
          <cell r="J21" t="str">
            <v>CD-1 027 991</v>
          </cell>
          <cell r="K21">
            <v>0.8</v>
          </cell>
          <cell r="L21">
            <v>0.05</v>
          </cell>
          <cell r="M21">
            <v>0.2</v>
          </cell>
          <cell r="N21" t="str">
            <v>Class B1 (28MPa)</v>
          </cell>
          <cell r="O21" t="str">
            <v>Rectangular Channel ( 30m x 30m x 4.5m )</v>
          </cell>
          <cell r="R21" t="str">
            <v>K12-1A</v>
          </cell>
          <cell r="S21" t="str">
            <v>K12</v>
          </cell>
          <cell r="T21">
            <v>0</v>
          </cell>
          <cell r="U21">
            <v>0</v>
          </cell>
          <cell r="V21">
            <v>26.25</v>
          </cell>
          <cell r="W21">
            <v>9</v>
          </cell>
          <cell r="X21">
            <v>4</v>
          </cell>
          <cell r="Y21">
            <v>3.3</v>
          </cell>
          <cell r="Z21">
            <v>0.55000000000000004</v>
          </cell>
          <cell r="AA21">
            <v>0.55000000000000004</v>
          </cell>
          <cell r="AB21">
            <v>0.5</v>
          </cell>
          <cell r="AC21">
            <v>0.5</v>
          </cell>
          <cell r="AD21" t="str">
            <v>TypeE</v>
          </cell>
          <cell r="AE21">
            <v>0.45</v>
          </cell>
          <cell r="AF21">
            <v>0.05</v>
          </cell>
          <cell r="AG21">
            <v>0.15</v>
          </cell>
          <cell r="AH21">
            <v>40</v>
          </cell>
          <cell r="AI21">
            <v>41</v>
          </cell>
          <cell r="AJ21" t="str">
            <v>CD-1 027 941</v>
          </cell>
          <cell r="AK21" t="str">
            <v>9 Cells  - 4m x 3.3m RCBC</v>
          </cell>
          <cell r="AL21" t="e">
            <v>#N/A</v>
          </cell>
        </row>
        <row r="22">
          <cell r="C22" t="str">
            <v>K11C-1</v>
          </cell>
          <cell r="D22" t="str">
            <v>CONC. LINED</v>
          </cell>
          <cell r="E22">
            <v>3.3</v>
          </cell>
          <cell r="F22">
            <v>33.200000000000003</v>
          </cell>
          <cell r="G22">
            <v>20.000000000000004</v>
          </cell>
          <cell r="H22">
            <v>3585.66</v>
          </cell>
          <cell r="I22">
            <v>15</v>
          </cell>
          <cell r="J22" t="str">
            <v>CD-1 027 965</v>
          </cell>
          <cell r="K22">
            <v>0.2</v>
          </cell>
          <cell r="L22">
            <v>0.05</v>
          </cell>
          <cell r="M22">
            <v>0.2</v>
          </cell>
          <cell r="N22" t="str">
            <v>Class B1 (28MPa)</v>
          </cell>
          <cell r="O22" t="str">
            <v>Trapezoidal Conc. Channel ( 33.2m x 20m x 3.3m )</v>
          </cell>
          <cell r="R22" t="str">
            <v>K12-3</v>
          </cell>
          <cell r="S22" t="str">
            <v>K12</v>
          </cell>
          <cell r="T22">
            <v>1335</v>
          </cell>
          <cell r="U22">
            <v>1361</v>
          </cell>
          <cell r="V22">
            <v>26</v>
          </cell>
          <cell r="W22">
            <v>9</v>
          </cell>
          <cell r="X22">
            <v>4</v>
          </cell>
          <cell r="Y22">
            <v>3.3</v>
          </cell>
          <cell r="Z22">
            <v>0.55000000000000004</v>
          </cell>
          <cell r="AA22">
            <v>0.55000000000000004</v>
          </cell>
          <cell r="AB22">
            <v>0.5</v>
          </cell>
          <cell r="AC22">
            <v>0.5</v>
          </cell>
          <cell r="AD22" t="str">
            <v>TypeA</v>
          </cell>
          <cell r="AE22">
            <v>0.45</v>
          </cell>
          <cell r="AF22">
            <v>0.05</v>
          </cell>
          <cell r="AG22">
            <v>0.15</v>
          </cell>
          <cell r="AH22">
            <v>40</v>
          </cell>
          <cell r="AI22">
            <v>41</v>
          </cell>
          <cell r="AJ22" t="str">
            <v>CD-1 027 925</v>
          </cell>
          <cell r="AK22" t="str">
            <v>9 Cells  - 4m x 3.3m RCBC</v>
          </cell>
          <cell r="AL22">
            <v>26</v>
          </cell>
        </row>
        <row r="23">
          <cell r="C23" t="str">
            <v>K12</v>
          </cell>
          <cell r="D23" t="str">
            <v>CONC. LINED</v>
          </cell>
          <cell r="E23">
            <v>3.45</v>
          </cell>
          <cell r="F23">
            <v>35.56</v>
          </cell>
          <cell r="G23">
            <v>21.76</v>
          </cell>
          <cell r="H23">
            <v>1075</v>
          </cell>
          <cell r="I23">
            <v>14</v>
          </cell>
          <cell r="J23" t="str">
            <v>CD-1 027 918</v>
          </cell>
          <cell r="K23">
            <v>0.2</v>
          </cell>
          <cell r="L23">
            <v>0.05</v>
          </cell>
          <cell r="M23">
            <v>0.2</v>
          </cell>
          <cell r="N23" t="str">
            <v>Class A1 (35MPa)</v>
          </cell>
          <cell r="O23" t="str">
            <v>Trapezoidal Conc. Channel ( 35.56m x 21.76m x 3.45m )</v>
          </cell>
          <cell r="R23" t="str">
            <v>K12-5</v>
          </cell>
          <cell r="S23" t="str">
            <v>K12</v>
          </cell>
          <cell r="T23">
            <v>2686</v>
          </cell>
          <cell r="U23">
            <v>2805</v>
          </cell>
          <cell r="V23">
            <v>119</v>
          </cell>
          <cell r="W23">
            <v>9</v>
          </cell>
          <cell r="X23">
            <v>4</v>
          </cell>
          <cell r="Y23">
            <v>3.3</v>
          </cell>
          <cell r="Z23">
            <v>0.55000000000000004</v>
          </cell>
          <cell r="AA23">
            <v>0.55000000000000004</v>
          </cell>
          <cell r="AB23">
            <v>0.5</v>
          </cell>
          <cell r="AC23">
            <v>0.5</v>
          </cell>
          <cell r="AD23" t="str">
            <v>TypeA</v>
          </cell>
          <cell r="AE23">
            <v>0.45</v>
          </cell>
          <cell r="AF23">
            <v>0.05</v>
          </cell>
          <cell r="AG23">
            <v>0.15</v>
          </cell>
          <cell r="AH23">
            <v>40</v>
          </cell>
          <cell r="AI23">
            <v>41</v>
          </cell>
          <cell r="AJ23" t="str">
            <v>CD-1 027 925</v>
          </cell>
          <cell r="AK23" t="str">
            <v>9 Cells  - 4m x 3.3m RCBC</v>
          </cell>
          <cell r="AL23">
            <v>119</v>
          </cell>
        </row>
        <row r="24">
          <cell r="C24" t="str">
            <v>K12-1</v>
          </cell>
          <cell r="D24" t="str">
            <v>CONC. LINED</v>
          </cell>
          <cell r="E24">
            <v>3.3</v>
          </cell>
          <cell r="F24">
            <v>33.200000000000003</v>
          </cell>
          <cell r="G24">
            <v>20.000000000000004</v>
          </cell>
          <cell r="H24">
            <v>1535.4</v>
          </cell>
          <cell r="I24">
            <v>15</v>
          </cell>
          <cell r="J24" t="str">
            <v>CD-1 027 965</v>
          </cell>
          <cell r="K24">
            <v>0.2</v>
          </cell>
          <cell r="L24">
            <v>0.05</v>
          </cell>
          <cell r="M24">
            <v>0.2</v>
          </cell>
          <cell r="N24" t="str">
            <v>Class A1 (35MPa)</v>
          </cell>
          <cell r="O24" t="str">
            <v>Trapezoidal Conc. Channel ( 33.2m x 20m x 3.3m )</v>
          </cell>
          <cell r="R24" t="str">
            <v>K13-1</v>
          </cell>
          <cell r="S24" t="str">
            <v>K13</v>
          </cell>
          <cell r="T24">
            <v>1797.26</v>
          </cell>
          <cell r="U24">
            <v>1912.28</v>
          </cell>
          <cell r="V24">
            <v>115.01999999999998</v>
          </cell>
          <cell r="W24">
            <v>12</v>
          </cell>
          <cell r="X24">
            <v>4</v>
          </cell>
          <cell r="Y24">
            <v>1.5</v>
          </cell>
          <cell r="Z24">
            <v>0.55000000000000004</v>
          </cell>
          <cell r="AA24">
            <v>0.55000000000000004</v>
          </cell>
          <cell r="AB24">
            <v>0.5</v>
          </cell>
          <cell r="AC24">
            <v>0.45</v>
          </cell>
          <cell r="AD24" t="str">
            <v>TypeF</v>
          </cell>
          <cell r="AE24">
            <v>0.45</v>
          </cell>
          <cell r="AF24">
            <v>0.05</v>
          </cell>
          <cell r="AG24">
            <v>0.15</v>
          </cell>
          <cell r="AH24">
            <v>52.95</v>
          </cell>
          <cell r="AI24">
            <v>53.95</v>
          </cell>
          <cell r="AJ24" t="str">
            <v>CD-1 027 938</v>
          </cell>
          <cell r="AK24" t="str">
            <v>12 Cells  - 4m x 1.5m RCBC</v>
          </cell>
          <cell r="AL24">
            <v>115.01999999999998</v>
          </cell>
        </row>
        <row r="25">
          <cell r="C25" t="str">
            <v>K12-2</v>
          </cell>
          <cell r="D25" t="str">
            <v>CONC. LINED</v>
          </cell>
          <cell r="E25">
            <v>3.3</v>
          </cell>
          <cell r="F25">
            <v>23</v>
          </cell>
          <cell r="G25">
            <v>9.8000000000000007</v>
          </cell>
          <cell r="H25">
            <v>558.96</v>
          </cell>
          <cell r="I25" t="str">
            <v>Rectangular</v>
          </cell>
          <cell r="J25" t="str">
            <v>CD-1 027 991</v>
          </cell>
          <cell r="K25">
            <v>0.2</v>
          </cell>
          <cell r="L25">
            <v>0.05</v>
          </cell>
          <cell r="M25">
            <v>0.2</v>
          </cell>
          <cell r="N25" t="str">
            <v>Class A1 (35MPa)</v>
          </cell>
          <cell r="O25" t="str">
            <v>Rectangular Channel ( 23m x 9.8m x 3.3m )</v>
          </cell>
          <cell r="V25">
            <v>1579.51</v>
          </cell>
        </row>
        <row r="26">
          <cell r="C26" t="str">
            <v>K13</v>
          </cell>
          <cell r="D26" t="str">
            <v>CONC. LINED</v>
          </cell>
          <cell r="E26">
            <v>2.2999999999999998</v>
          </cell>
          <cell r="F26">
            <v>21.2</v>
          </cell>
          <cell r="G26">
            <v>12</v>
          </cell>
          <cell r="H26">
            <v>1736</v>
          </cell>
          <cell r="I26">
            <v>8</v>
          </cell>
          <cell r="J26" t="str">
            <v>CD-1 027 909</v>
          </cell>
          <cell r="K26">
            <v>0.2</v>
          </cell>
          <cell r="L26">
            <v>0.05</v>
          </cell>
          <cell r="M26">
            <v>0.2</v>
          </cell>
          <cell r="N26" t="str">
            <v>Class B1 (28MPa)</v>
          </cell>
          <cell r="O26" t="str">
            <v>Trapezoidal Conc. Channel ( 21.2m x 12m x 2.3m )</v>
          </cell>
          <cell r="S26">
            <v>0</v>
          </cell>
        </row>
        <row r="27">
          <cell r="H27">
            <v>34947.68</v>
          </cell>
          <cell r="L27">
            <v>0</v>
          </cell>
          <cell r="M27">
            <v>0</v>
          </cell>
        </row>
        <row r="28">
          <cell r="H28">
            <v>0</v>
          </cell>
          <cell r="L28">
            <v>0</v>
          </cell>
          <cell r="M28">
            <v>0</v>
          </cell>
        </row>
        <row r="29">
          <cell r="AD29" t="str">
            <v>TypeA</v>
          </cell>
          <cell r="AE29">
            <v>0.55000000000000004</v>
          </cell>
          <cell r="AF29">
            <v>0.55000000000000004</v>
          </cell>
          <cell r="AG29">
            <v>0.5</v>
          </cell>
          <cell r="AH29">
            <v>0.5</v>
          </cell>
        </row>
        <row r="30">
          <cell r="E30">
            <v>0</v>
          </cell>
          <cell r="AD30" t="str">
            <v>TypeB</v>
          </cell>
          <cell r="AE30">
            <v>0.55000000000000004</v>
          </cell>
          <cell r="AF30">
            <v>0.55000000000000004</v>
          </cell>
          <cell r="AG30">
            <v>0.5</v>
          </cell>
          <cell r="AH30">
            <v>0.45</v>
          </cell>
        </row>
        <row r="31">
          <cell r="AD31" t="str">
            <v>TypeC</v>
          </cell>
          <cell r="AE31">
            <v>0.55000000000000004</v>
          </cell>
          <cell r="AF31">
            <v>0.55000000000000004</v>
          </cell>
          <cell r="AG31">
            <v>0.5</v>
          </cell>
          <cell r="AH31">
            <v>0.45</v>
          </cell>
        </row>
        <row r="32">
          <cell r="AD32" t="str">
            <v>TypeE</v>
          </cell>
          <cell r="AE32">
            <v>0.55000000000000004</v>
          </cell>
          <cell r="AF32">
            <v>0.55000000000000004</v>
          </cell>
          <cell r="AG32">
            <v>0.5</v>
          </cell>
          <cell r="AH32">
            <v>0.5</v>
          </cell>
        </row>
        <row r="33">
          <cell r="AD33" t="str">
            <v>TypeF</v>
          </cell>
          <cell r="AE33">
            <v>0.55000000000000004</v>
          </cell>
          <cell r="AF33">
            <v>0.55000000000000004</v>
          </cell>
          <cell r="AG33">
            <v>0.5</v>
          </cell>
          <cell r="AH33">
            <v>0.45</v>
          </cell>
        </row>
      </sheetData>
      <sheetData sheetId="2" refreshError="1"/>
      <sheetData sheetId="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Geotech. Processes &amp; Underpin."/>
      <sheetName val="Ground Anchors &amp; Tie Rods"/>
      <sheetName val="Secant Piling"/>
      <sheetName val="D Wall ~ PML Portal"/>
      <sheetName val="Independent Bored Piling"/>
      <sheetName val="PML Earthworks"/>
      <sheetName val="Cooling System"/>
      <sheetName val="Electrical Installation"/>
      <sheetName val="Earthworks"/>
      <sheetName val="Soil Ramp"/>
      <sheetName val="Structural Concrete"/>
      <sheetName val="Precast Concrete Retaining Wall"/>
      <sheetName val="Structural Steelwork"/>
      <sheetName val="Steel Sheet Piling"/>
      <sheetName val="Railway Works"/>
      <sheetName val="Sundry Items &amp; Misc. Metalwork"/>
      <sheetName val="Fencing and Safety Barriers"/>
      <sheetName val="TEMPLATE - NEW RATE"/>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9 (Geotechnical Pro..."/>
      <sheetName val="Blockwork"/>
      <sheetName val="Tunnel Rates"/>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D Wall"/>
      <sheetName val="NEW RATE 35 (TCR PLUNGE &amp; T)"/>
      <sheetName val="NEW RATE 36 (TCR PILING)"/>
      <sheetName val="Channel - final templ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7">
          <cell r="O7">
            <v>116.90255465392248</v>
          </cell>
        </row>
        <row r="107">
          <cell r="O107">
            <v>74.359358600583079</v>
          </cell>
        </row>
        <row r="167">
          <cell r="O167">
            <v>144.04976322393975</v>
          </cell>
        </row>
        <row r="205">
          <cell r="O205">
            <v>92.360840430825533</v>
          </cell>
        </row>
        <row r="316">
          <cell r="O316">
            <v>120.033004778771</v>
          </cell>
        </row>
        <row r="455">
          <cell r="O455">
            <v>1100.2260992907802</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HEET 1"/>
      <sheetName val="Summary"/>
      <sheetName val="Salient Features"/>
      <sheetName val="Index"/>
      <sheetName val="LOI"/>
      <sheetName val="construction_schedule"/>
      <sheetName val="top_sheet"/>
      <sheetName val="Offtop-Tender"/>
      <sheetName val="Offtop-Prestart"/>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REL"/>
      <sheetName val="Sheet3"/>
      <sheetName val="Sheet1"/>
      <sheetName val="Sheet2"/>
      <sheetName val="labour coeff"/>
      <sheetName val="Design"/>
      <sheetName val="PRECAST lightconc-II"/>
      <sheetName val="DLA Standard Cost Report1"/>
      <sheetName val="IO List"/>
      <sheetName val="Sebtion 1 SumMary"/>
      <sheetName val="Macro custom function"/>
      <sheetName val="Staff Acco."/>
      <sheetName val="dBase"/>
      <sheetName val="boq"/>
      <sheetName val="p&amp;m"/>
      <sheetName val="RCC,Ret. Wall"/>
      <sheetName val="Bill-AAC_old"/>
      <sheetName val="TBAL9697 -group wise  sdpl"/>
      <sheetName val="RA-markate"/>
      <sheetName val="Pacakges split"/>
      <sheetName val="Data"/>
      <sheetName val="Basement Budget"/>
      <sheetName val="Lead"/>
      <sheetName val="Extra Item"/>
      <sheetName val="Meas.-Hotel Part"/>
      <sheetName val="Database"/>
      <sheetName val="SCHEDULE"/>
      <sheetName val="schedule nos"/>
      <sheetName val="INPUT SHEET"/>
      <sheetName val="RES-PLANNING"/>
      <sheetName val="Voucher"/>
      <sheetName val="DEPTH CHART (ORR) L.S."/>
      <sheetName val="Name List"/>
      <sheetName val="PA- Consutant "/>
      <sheetName val="Raft"/>
      <sheetName val="Stress Calculation"/>
      <sheetName val="Break up Sheet"/>
      <sheetName val="VCH-SLC"/>
      <sheetName val="Supplier"/>
      <sheetName val="A-General"/>
      <sheetName val="#REF"/>
      <sheetName val="공장별판관비배부"/>
      <sheetName val="Tender Summary"/>
      <sheetName val="Detail"/>
      <sheetName val="Cat A Change Control"/>
      <sheetName val="Labour"/>
      <sheetName val="Deduction of assets"/>
      <sheetName val="Driveway Beams"/>
      <sheetName val="2gii"/>
      <sheetName val="Contract Night Staff"/>
      <sheetName val="Contract Day Staff"/>
      <sheetName val="Day Shift"/>
      <sheetName val="Night Shift"/>
      <sheetName val="Civil Works"/>
      <sheetName val="factors"/>
      <sheetName val="sort2"/>
      <sheetName val="Labour productivity"/>
      <sheetName val="Cashflow projection"/>
      <sheetName val="Intro"/>
      <sheetName val="strand"/>
      <sheetName val="Pay_Sep06"/>
      <sheetName val="1st Slab"/>
      <sheetName val="Scope Reconciliation"/>
      <sheetName val="1st flr"/>
      <sheetName val="DetEst"/>
      <sheetName val="Input"/>
      <sheetName val="Fin Sum"/>
      <sheetName val="box-12"/>
      <sheetName val="Formulas"/>
      <sheetName val="SUMRY"/>
      <sheetName val="Sun E Type"/>
      <sheetName val="PrintManager"/>
      <sheetName val="Assumption"/>
      <sheetName val="As per PCA"/>
      <sheetName val="BLOCK-A (MEA.SHEET)"/>
      <sheetName val="Project Plan - WWW"/>
      <sheetName val="Data-Month"/>
      <sheetName val="BHANDUP"/>
      <sheetName val="analysis"/>
      <sheetName val="FORM7"/>
      <sheetName val="Invoice"/>
      <sheetName val="Costing"/>
      <sheetName val="Order Info"/>
      <sheetName val="LMP"/>
      <sheetName val="01"/>
      <sheetName val="Inputs"/>
      <sheetName val="Details"/>
      <sheetName val="Project Budget Worksheet"/>
      <sheetName val="Approved MTD Proj #'s"/>
      <sheetName val="Mar09"/>
      <sheetName val="FITZ MORT 94"/>
      <sheetName val="P&amp;L - AD"/>
      <sheetName val="Fee Rate Summary"/>
      <sheetName val="SILICATE"/>
      <sheetName val="Rate analysis"/>
      <sheetName val="Capex - Hry"/>
      <sheetName val="LEVEL SHEET"/>
      <sheetName val="SPT vs PHI"/>
      <sheetName val="dummy"/>
      <sheetName val="MASTER_RATE ANALYSIS"/>
      <sheetName val="WWR"/>
      <sheetName val="Deprec."/>
      <sheetName val="gen"/>
      <sheetName val="Lowside"/>
      <sheetName val="SITE OVERHEADS"/>
      <sheetName val="Parameter"/>
      <sheetName val="girder"/>
      <sheetName val="WORK TABLE"/>
      <sheetName val="Sheet3 (2)"/>
      <sheetName val="Parameters"/>
      <sheetName val="Annexure"/>
      <sheetName val="list"/>
      <sheetName val="Results"/>
      <sheetName val="PLGroupings"/>
      <sheetName val="FT-05-02IsoBOM"/>
      <sheetName val="Structure Bills Qty"/>
      <sheetName val="Works - Quote Sheet"/>
      <sheetName val="Item- Compact"/>
      <sheetName val="Data Forecast"/>
      <sheetName val="WORK"/>
      <sheetName val="COST"/>
      <sheetName val="PARAMETRES"/>
      <sheetName val="GF Columns"/>
      <sheetName val="PC Master List"/>
      <sheetName val="Field Values"/>
      <sheetName val="cubes_M20"/>
      <sheetName val="Load Details-220kV"/>
      <sheetName val="환율"/>
      <sheetName val="MN T.B."/>
      <sheetName val="Summary_Bank"/>
      <sheetName val="DSLP"/>
      <sheetName val="SPS DETAIL"/>
      <sheetName val="Site Dev BOQ"/>
      <sheetName val="\TCS, NAGPUR-MANJIRI C\PROGRESS"/>
      <sheetName val="BASIS -DEC 08"/>
      <sheetName val="run"/>
      <sheetName val="Civil Boq"/>
      <sheetName val="FORM-16"/>
      <sheetName val="verrous"/>
      <sheetName val="Basic Rate"/>
      <sheetName val="Headings"/>
      <sheetName val="INDIGINEOUS ITEMS "/>
      <sheetName val="DETAILED  BOQ"/>
      <sheetName val="Master Data Sheet"/>
      <sheetName val="DLA%20Standard%20Cost%20Report1"/>
      <sheetName val="tower"/>
      <sheetName val="CABLERET"/>
      <sheetName val="GBW"/>
      <sheetName val="目录"/>
      <sheetName val="Format"/>
      <sheetName val="Build-up"/>
      <sheetName val="sc-mar2000"/>
      <sheetName val="óc-sepVdec99"/>
      <sheetName val="final abstract"/>
      <sheetName val="Interface_SC"/>
      <sheetName val="Calc_ISC"/>
      <sheetName val="Calc_SC"/>
      <sheetName val="Interface_ISC"/>
      <sheetName val="GD"/>
      <sheetName val="Cement recon."/>
      <sheetName val="Conc&amp;steel-assets"/>
      <sheetName val="bom"/>
      <sheetName val="HOME"/>
      <sheetName val="datatable"/>
      <sheetName val="Measurment"/>
      <sheetName val="COLUMN"/>
      <sheetName val="key dates"/>
      <sheetName val="Actuals"/>
      <sheetName val="Main Gate House"/>
      <sheetName val="Total Quote"/>
      <sheetName val="Intake"/>
      <sheetName val="Improvements"/>
      <sheetName val="CASHFLOWS"/>
      <sheetName val="basic-data"/>
      <sheetName val="mem-property"/>
      <sheetName val="dlvoid"/>
      <sheetName val="Material "/>
      <sheetName val="Factors "/>
      <sheetName val="Budget in SAP"/>
      <sheetName val="Performance Report"/>
      <sheetName val=" bus bay"/>
      <sheetName val="doq-10"/>
      <sheetName val="doq-I"/>
      <sheetName val="doq 4"/>
      <sheetName val="doq 2"/>
      <sheetName val="Labour &amp; Plant"/>
      <sheetName val="HEAD"/>
      <sheetName val="????????"/>
      <sheetName val="Mat_Cost"/>
      <sheetName val="Assumption Inputs"/>
      <sheetName val="India F&amp;S Template"/>
      <sheetName val="Adimi bldg"/>
      <sheetName val="Pump House"/>
      <sheetName val="Fuel Regu Station"/>
      <sheetName val="FitOutConfCentre"/>
      <sheetName val="inWords"/>
      <sheetName val="calcul"/>
      <sheetName val="concrete"/>
      <sheetName val="COP Final"/>
      <sheetName val="Publicbuilding"/>
      <sheetName val="Intro."/>
      <sheetName val="_TCS, NAGPUR-MANJIRI C_PROGRESS"/>
      <sheetName val="Sch-3"/>
      <sheetName val=" "/>
      <sheetName val="1"/>
      <sheetName val="Cleaning &amp; Grubbing"/>
      <sheetName val="Fcst vs Budgets"/>
      <sheetName val="Levels"/>
      <sheetName val="Material"/>
      <sheetName val="Plant &amp;  Machinery"/>
      <sheetName val="St.co.91.5lvl"/>
      <sheetName val="Layer Table"/>
      <sheetName val="WBS"/>
      <sheetName val="Boq - Flats"/>
      <sheetName val="P1260Projected.5700 Detail"/>
      <sheetName val="P852.5000 Detail"/>
      <sheetName val="P854.5000 Detail"/>
      <sheetName val="P856.5000 Detail"/>
      <sheetName val="P858.5000 Detail"/>
      <sheetName val="P860Baseline.5000 Detail"/>
      <sheetName val="DataSheet"/>
      <sheetName val="Variations"/>
      <sheetName val="Criteria"/>
      <sheetName val="Cost Index"/>
      <sheetName val="TEXT"/>
      <sheetName val="Form 6"/>
      <sheetName val="foot-slab reinft"/>
      <sheetName val="Constants Summary"/>
      <sheetName val="SUPPLY -Sanitary Fixtures"/>
      <sheetName val="External"/>
      <sheetName val="ITEMS FOR CIVIL TENDER"/>
      <sheetName val="F Blk"/>
      <sheetName val="PointNo.5"/>
      <sheetName val="Option"/>
      <sheetName val="3mech"/>
      <sheetName val="2ELEC"/>
      <sheetName val="Material Rates"/>
      <sheetName val="Fill_this_out_first___"/>
      <sheetName val="PDF_Front"/>
      <sheetName val="Simple_Letter"/>
      <sheetName val="Overall_Summary"/>
      <sheetName val="CSI_Summary"/>
      <sheetName val="Section_1_Areas"/>
      <sheetName val="Section_1_Summary"/>
      <sheetName val="Section_1"/>
      <sheetName val="Section_2_Areas"/>
      <sheetName val="Section_2_Summary"/>
      <sheetName val="Section_2"/>
      <sheetName val="Section_3_Areas"/>
      <sheetName val="Section_3_Summary"/>
      <sheetName val="Section_3"/>
      <sheetName val="Section_4_Areas"/>
      <sheetName val="Section_4_Summary"/>
      <sheetName val="Section_4"/>
      <sheetName val="Section_5_Areas"/>
      <sheetName val="Section_5_Summary"/>
      <sheetName val="Section_5"/>
      <sheetName val="Sitework_Areas"/>
      <sheetName val="Section_6_Areas"/>
      <sheetName val="Section_6_Summary"/>
      <sheetName val="Section_6"/>
      <sheetName val="Sitework_Summary"/>
      <sheetName val="Comparison_Summary"/>
      <sheetName val="Fill_this_out_first___1"/>
      <sheetName val="Salient_Features"/>
      <sheetName val="IDC_AHK_"/>
      <sheetName val="BOQ_Direct_selling_cost"/>
      <sheetName val="Monthwise_breakup"/>
      <sheetName val="Reinf_Analy"/>
      <sheetName val="Power_anal"/>
      <sheetName val="SHEET_1"/>
      <sheetName val="labour_coeff"/>
      <sheetName val="DLA_Standard_Cost_Report1"/>
      <sheetName val="PRECAST_lightconc-II"/>
      <sheetName val="IO_List"/>
      <sheetName val="Sebtion_1_SumMary"/>
      <sheetName val="Macro_custom_function"/>
      <sheetName val="Staff_Acco_"/>
      <sheetName val="Meas_-Hotel_Part"/>
      <sheetName val="TBAL9697_-group_wise__sdpl"/>
      <sheetName val="RCC,Ret__Wall"/>
      <sheetName val="Tender_Summary"/>
      <sheetName val="Cat_A_Change_Control"/>
      <sheetName val="Pacakges_split"/>
      <sheetName val="Basement_Budget"/>
      <sheetName val="Extra_Item"/>
      <sheetName val="Deduction_of_assets"/>
      <sheetName val="Civil_Works"/>
      <sheetName val="Driveway_Beams"/>
      <sheetName val="Contract_Night_Staff"/>
      <sheetName val="Contract_Day_Staff"/>
      <sheetName val="Day_Shift"/>
      <sheetName val="Night_Shift"/>
      <sheetName val="Cashflow_projection"/>
      <sheetName val="schedule_nos"/>
      <sheetName val="INPUT_SHEET"/>
      <sheetName val="Stress_Calculation"/>
      <sheetName val="DEPTH_CHART_(ORR)_L_S_"/>
      <sheetName val="Name_List"/>
      <sheetName val="PA-_Consutant_"/>
      <sheetName val="Break_up_Sheet"/>
      <sheetName val="Labour_productivity"/>
      <sheetName val="1st_flr"/>
      <sheetName val="Capex_-_Hry"/>
      <sheetName val="LEVEL_SHEET"/>
      <sheetName val="Fin_Sum"/>
      <sheetName val="1st_Slab"/>
      <sheetName val="Order_Info"/>
      <sheetName val="Works_-_Quote_Sheet"/>
      <sheetName val="Scope_Reconciliation"/>
      <sheetName val="Sun_E_Type"/>
      <sheetName val="As_per_PCA"/>
      <sheetName val="FITZ_MORT_94"/>
      <sheetName val="SITE_OVERHEADS"/>
      <sheetName val="Rate_analysis"/>
      <sheetName val="SPT_vs_PHI"/>
      <sheetName val="MASTER_RATE_ANALYSIS"/>
      <sheetName val="Fee_Rate_Summary"/>
      <sheetName val="BLOCK-A_(MEA_SHEET)"/>
      <sheetName val="Project_Plan_-_WWW"/>
      <sheetName val="WORK_TABLE"/>
      <sheetName val="Approved_MTD_Proj_#'s"/>
      <sheetName val="Project_Budget_Worksheet"/>
      <sheetName val="GF_Columns"/>
      <sheetName val="P&amp;L_-_AD"/>
      <sheetName val="Site_Dev_BOQ"/>
      <sheetName val="Sheet3_(2)"/>
      <sheetName val="\TCS,_NAGPUR-MANJIRI_C\PROGRESS"/>
      <sheetName val="Cement_recon_"/>
      <sheetName val="DETAILED__BOQ"/>
      <sheetName val="Deprec_"/>
      <sheetName val="Item-_Compact"/>
      <sheetName val="SPS_DETAIL"/>
      <sheetName val="PC_Master_List"/>
      <sheetName val="Field_Values"/>
      <sheetName val="Structure_Bills_Qty"/>
      <sheetName val="BASIS_-DEC_08"/>
      <sheetName val="MN_T_B_"/>
      <sheetName val="Data_Forecast"/>
      <sheetName val="Basic_Rate"/>
      <sheetName val="final_abstract"/>
      <sheetName val="Master_Data_Sheet"/>
      <sheetName val="zone-8"/>
      <sheetName val="MHNO_LEV"/>
      <sheetName val="co_5"/>
      <sheetName val="BOQ T4B"/>
      <sheetName val="Discount &amp; Margin"/>
      <sheetName val="Labor abs-NMR"/>
      <sheetName val="Fill_this_out_first___2"/>
      <sheetName val="Load_Details-220kV"/>
      <sheetName val="Civil_Boq"/>
      <sheetName val="Material_"/>
      <sheetName val="INDIGINEOUS_ITEMS_"/>
      <sheetName val="key_dates"/>
      <sheetName val="Main_Gate_House"/>
      <sheetName val="Total_Quote"/>
      <sheetName val="Factors_"/>
      <sheetName val="Budget_in_SAP"/>
      <sheetName val="Assumption_Inputs"/>
      <sheetName val="India_F&amp;S_Template"/>
      <sheetName val="Fill_this_out_first___3"/>
      <sheetName val="Fill_this_out_first___4"/>
      <sheetName val="PDF_Front1"/>
      <sheetName val="Simple_Letter1"/>
      <sheetName val="Overall_Summary1"/>
      <sheetName val="CSI_Summary1"/>
      <sheetName val="Section_1_Areas1"/>
      <sheetName val="Section_1_Summary1"/>
      <sheetName val="Section_11"/>
      <sheetName val="Section_2_Areas1"/>
      <sheetName val="Section_2_Summary1"/>
      <sheetName val="Section_21"/>
      <sheetName val="Section_3_Areas1"/>
      <sheetName val="Section_3_Summary1"/>
      <sheetName val="Section_31"/>
      <sheetName val="Section_4_Areas1"/>
      <sheetName val="Section_4_Summary1"/>
      <sheetName val="Section_41"/>
      <sheetName val="Section_5_Areas1"/>
      <sheetName val="Section_5_Summary1"/>
      <sheetName val="Section_51"/>
      <sheetName val="Sitework_Areas1"/>
      <sheetName val="Section_6_Areas1"/>
      <sheetName val="Section_6_Summary1"/>
      <sheetName val="Section_61"/>
      <sheetName val="Sitework_Summary1"/>
      <sheetName val="Comparison_Summary1"/>
      <sheetName val="Fill_this_out_first___5"/>
      <sheetName val="Salient_Features1"/>
      <sheetName val="IDC_AHK_1"/>
      <sheetName val="BOQ_Direct_selling_cost1"/>
      <sheetName val="Monthwise_breakup1"/>
      <sheetName val="Reinf_Analy1"/>
      <sheetName val="Power_anal1"/>
      <sheetName val="SHEET_11"/>
      <sheetName val="labour_coeff1"/>
      <sheetName val="PRECAST_lightconc-II1"/>
      <sheetName val="IO_List1"/>
      <sheetName val="Sebtion_1_SumMary1"/>
      <sheetName val="DLA_Standard_Cost_Report11"/>
      <sheetName val="Macro_custom_function1"/>
      <sheetName val="Pacakges_split1"/>
      <sheetName val="Basement_Budget1"/>
      <sheetName val="Extra_Item1"/>
      <sheetName val="TBAL9697_-group_wise__sdpl1"/>
      <sheetName val="schedule_nos1"/>
      <sheetName val="INPUT_SHEET1"/>
      <sheetName val="Stress_Calculation1"/>
      <sheetName val="DEPTH_CHART_(ORR)_L_S_1"/>
      <sheetName val="Name_List1"/>
      <sheetName val="Meas_-Hotel_Part1"/>
      <sheetName val="PA-_Consutant_1"/>
      <sheetName val="Break_up_Sheet1"/>
      <sheetName val="Cashflow_projection1"/>
      <sheetName val="1st_flr1"/>
      <sheetName val="Tender_Summary1"/>
      <sheetName val="Driveway_Beams1"/>
      <sheetName val="Staff_Acco_1"/>
      <sheetName val="Contract_Night_Staff1"/>
      <sheetName val="Contract_Day_Staff1"/>
      <sheetName val="Day_Shift1"/>
      <sheetName val="Night_Shift1"/>
      <sheetName val="Cat_A_Change_Control1"/>
      <sheetName val="RCC,Ret__Wall1"/>
      <sheetName val="Labour_productivity1"/>
      <sheetName val="Deduction_of_assets1"/>
      <sheetName val="Civil_Works1"/>
      <sheetName val="Fin_Sum1"/>
      <sheetName val="1st_Slab1"/>
      <sheetName val="Sun_E_Type1"/>
      <sheetName val="Project_Plan_-_WWW1"/>
      <sheetName val="As_per_PCA1"/>
      <sheetName val="BLOCK-A_(MEA_SHEET)1"/>
      <sheetName val="Order_Info1"/>
      <sheetName val="Approved_MTD_Proj_#'s1"/>
      <sheetName val="Scope_Reconciliation1"/>
      <sheetName val="FITZ_MORT_941"/>
      <sheetName val="Project_Budget_Worksheet1"/>
      <sheetName val="P&amp;L_-_AD1"/>
      <sheetName val="SPT_vs_PHI1"/>
      <sheetName val="MASTER_RATE_ANALYSIS1"/>
      <sheetName val="Fee_Rate_Summary1"/>
      <sheetName val="Deprec_1"/>
      <sheetName val="Capex_-_Hry1"/>
      <sheetName val="Rate_analysis1"/>
      <sheetName val="LEVEL_SHEET1"/>
      <sheetName val="SITE_OVERHEADS1"/>
      <sheetName val="WORK_TABLE1"/>
      <sheetName val="Sheet3_(2)1"/>
      <sheetName val="Structure_Bills_Qty1"/>
      <sheetName val="GF_Columns1"/>
      <sheetName val="Works_-_Quote_Sheet1"/>
      <sheetName val="Item-_Compact1"/>
      <sheetName val="PC_Master_List1"/>
      <sheetName val="Field_Values1"/>
      <sheetName val="Data_Forecast1"/>
      <sheetName val="SPS_DETAIL1"/>
      <sheetName val="Site_Dev_BOQ1"/>
      <sheetName val="\TCS,_NAGPUR-MANJIRI_C\PROGRES1"/>
      <sheetName val="MN_T_B_1"/>
      <sheetName val="Load_Details-220kV1"/>
      <sheetName val="Civil_Boq1"/>
      <sheetName val="Material_1"/>
      <sheetName val="BASIS_-DEC_081"/>
      <sheetName val="Basic_Rate1"/>
      <sheetName val="INDIGINEOUS_ITEMS_1"/>
      <sheetName val="DETAILED__BOQ1"/>
      <sheetName val="Master_Data_Sheet1"/>
      <sheetName val="final_abstract1"/>
      <sheetName val="Cement_recon_1"/>
      <sheetName val="key_dates1"/>
      <sheetName val="Main_Gate_House1"/>
      <sheetName val="Total_Quote1"/>
      <sheetName val="Bill-12"/>
      <sheetName val="1-OBJ98 "/>
      <sheetName val="INTSHEET"/>
      <sheetName val="INTSHEET3"/>
      <sheetName val="master"/>
      <sheetName val="Footing"/>
      <sheetName val="M.S."/>
      <sheetName val=" Acc. Sched."/>
      <sheetName val="office"/>
      <sheetName val="Lab"/>
      <sheetName val="Ra  stair"/>
      <sheetName val="Brand"/>
      <sheetName val="PackSize"/>
      <sheetName val="PackagingType"/>
      <sheetName val="Plant"/>
      <sheetName val="ProductHierarchy"/>
      <sheetName val="PurchGroup"/>
      <sheetName val="Sub-brand"/>
      <sheetName val="UOM"/>
      <sheetName val="Variant"/>
      <sheetName val="Debits as on 12.04.08"/>
      <sheetName val="Detail In Door Stad"/>
      <sheetName val="PCC"/>
      <sheetName val="단가비교표"/>
      <sheetName val="NAMES"/>
      <sheetName val="Factors_1"/>
      <sheetName val="Budget_in_SAP1"/>
      <sheetName val="Assumption_Inputs1"/>
      <sheetName val="India_F&amp;S_Template1"/>
      <sheetName val="Boq_-_Flats"/>
      <sheetName val="_"/>
      <sheetName val="Cleaning_&amp;_Grubbing"/>
      <sheetName val="Intro_"/>
      <sheetName val="Fcst_vs_Budgets"/>
      <sheetName val="Plant_&amp;__Machinery"/>
      <sheetName val="Fill_this_out_first___6"/>
      <sheetName val="PDF_Front2"/>
      <sheetName val="Simple_Letter2"/>
      <sheetName val="Overall_Summary2"/>
      <sheetName val="CSI_Summary2"/>
      <sheetName val="Section_1_Areas2"/>
      <sheetName val="Section_1_Summary2"/>
      <sheetName val="Section_12"/>
      <sheetName val="Section_2_Areas2"/>
      <sheetName val="Section_2_Summary2"/>
      <sheetName val="Section_22"/>
      <sheetName val="Section_3_Areas2"/>
      <sheetName val="Section_3_Summary2"/>
      <sheetName val="Section_32"/>
      <sheetName val="Section_4_Areas2"/>
      <sheetName val="Section_4_Summary2"/>
      <sheetName val="Section_42"/>
      <sheetName val="Section_5_Areas2"/>
      <sheetName val="Section_5_Summary2"/>
      <sheetName val="Section_52"/>
      <sheetName val="Sitework_Areas2"/>
      <sheetName val="Section_6_Areas2"/>
      <sheetName val="Infrastructure"/>
      <sheetName val="Section_6_Summary2"/>
      <sheetName val="Section_62"/>
      <sheetName val="Sitework_Summary2"/>
      <sheetName val="Comparison_Summary2"/>
      <sheetName val="Fill_this_out_first___7"/>
      <sheetName val="Salient_Features2"/>
      <sheetName val="IDC_AHK_2"/>
      <sheetName val="BOQ_Direct_selling_cost2"/>
      <sheetName val="Monthwise_breakup2"/>
      <sheetName val="Reinf_Analy2"/>
      <sheetName val="Power_anal2"/>
      <sheetName val="SHEET_12"/>
      <sheetName val="labour_coeff2"/>
      <sheetName val="PRECAST_lightconc-II2"/>
      <sheetName val="IO_List2"/>
      <sheetName val="Sebtion_1_SumMary2"/>
      <sheetName val="DLA_Standard_Cost_Report12"/>
      <sheetName val="Macro_custom_function2"/>
      <sheetName val="Pacakges_split2"/>
      <sheetName val="Basement_Budget2"/>
      <sheetName val="Extra_Item2"/>
      <sheetName val="TBAL9697_-group_wise__sdpl2"/>
      <sheetName val="schedule_nos2"/>
      <sheetName val="INPUT_SHEET2"/>
      <sheetName val="Stress_Calculation2"/>
      <sheetName val="DEPTH_CHART_(ORR)_L_S_2"/>
      <sheetName val="Name_List2"/>
      <sheetName val="Meas_-Hotel_Part2"/>
      <sheetName val="PA-_Consutant_2"/>
      <sheetName val="Break_up_Sheet2"/>
      <sheetName val="Cashflow_projection2"/>
      <sheetName val="1st_flr2"/>
      <sheetName val="Tender_Summary2"/>
      <sheetName val="Driveway_Beams2"/>
      <sheetName val="Staff_Acco_2"/>
      <sheetName val="Contract_Night_Staff2"/>
      <sheetName val="Contract_Day_Staff2"/>
      <sheetName val="Day_Shift2"/>
      <sheetName val="Night_Shift2"/>
      <sheetName val="Cat_A_Change_Control2"/>
      <sheetName val="RCC,Ret__Wall2"/>
      <sheetName val="Labour_productivity2"/>
      <sheetName val="Deduction_of_assets2"/>
      <sheetName val="Civil_Works2"/>
      <sheetName val="Fin_Sum2"/>
      <sheetName val="1st_Slab2"/>
      <sheetName val="Sun_E_Type2"/>
      <sheetName val="Project_Plan_-_WWW2"/>
      <sheetName val="As_per_PCA2"/>
      <sheetName val="BLOCK-A_(MEA_SHEET)2"/>
      <sheetName val="Order_Info2"/>
      <sheetName val="Approved_MTD_Proj_#'s2"/>
      <sheetName val="Scope_Reconciliation2"/>
      <sheetName val="FITZ_MORT_942"/>
      <sheetName val="Project_Budget_Worksheet2"/>
      <sheetName val="P&amp;L_-_AD2"/>
      <sheetName val="SPT_vs_PHI2"/>
      <sheetName val="MASTER_RATE_ANALYSIS2"/>
      <sheetName val="Fee_Rate_Summary2"/>
      <sheetName val="Deprec_2"/>
      <sheetName val="Capex_-_Hry2"/>
      <sheetName val="Rate_analysis2"/>
      <sheetName val="LEVEL_SHEET2"/>
      <sheetName val="SITE_OVERHEADS2"/>
      <sheetName val="WORK_TABLE2"/>
      <sheetName val="Sheet3_(2)2"/>
      <sheetName val="Structure_Bills_Qty2"/>
      <sheetName val="GF_Columns2"/>
      <sheetName val="Works_-_Quote_Sheet2"/>
      <sheetName val="Item-_Compact2"/>
      <sheetName val="PC_Master_List2"/>
      <sheetName val="Field_Values2"/>
      <sheetName val="Data_Forecast2"/>
      <sheetName val="SPS_DETAIL2"/>
      <sheetName val="Site_Dev_BOQ2"/>
      <sheetName val="\TCS,_NAGPUR-MANJIRI_C\PROGRES2"/>
      <sheetName val="MN_T_B_2"/>
      <sheetName val="Load_Details-220kV2"/>
      <sheetName val="Civil_Boq2"/>
      <sheetName val="Material_2"/>
      <sheetName val="BASIS_-DEC_082"/>
      <sheetName val="Basic_Rate2"/>
      <sheetName val="INDIGINEOUS_ITEMS_2"/>
      <sheetName val="DETAILED__BOQ2"/>
      <sheetName val="Master_Data_Sheet2"/>
      <sheetName val="final_abstract2"/>
      <sheetName val="Cement_recon_2"/>
      <sheetName val="key_dates2"/>
      <sheetName val="Main_Gate_House2"/>
      <sheetName val="Total_Quote2"/>
      <sheetName val="Factors_2"/>
      <sheetName val="Budget_in_SAP2"/>
      <sheetName val="Assumption_Inputs2"/>
      <sheetName val="India_F&amp;S_Template2"/>
      <sheetName val="Boq_-_Flats1"/>
      <sheetName val="_1"/>
      <sheetName val="Cleaning_&amp;_Grubbing1"/>
      <sheetName val="Intro_1"/>
      <sheetName val="Fcst_vs_Budgets1"/>
      <sheetName val="Plant_&amp;__Machinery1"/>
      <sheetName val="ACS(1)"/>
      <sheetName val="FAS-C(4)"/>
      <sheetName val="CCTV(old)"/>
      <sheetName val="Loan Schedule"/>
      <sheetName val="hyperstatic-3"/>
      <sheetName val="Current Bill MB ref"/>
      <sheetName val="PEP-DATA"/>
      <sheetName val="Data sheet"/>
      <sheetName val="loads at base of pier"/>
      <sheetName val="Door"/>
      <sheetName val="Per Unit"/>
      <sheetName val="Window"/>
      <sheetName val="Buying Schedule"/>
      <sheetName val="CRF Register"/>
      <sheetName val="E &amp; R"/>
      <sheetName val="98Price"/>
      <sheetName val="beam-reinft-IIInd floor"/>
      <sheetName val="Adimi_bldg"/>
      <sheetName val="Pump_House"/>
      <sheetName val="Fuel_Regu_Station"/>
      <sheetName val="Layer_Table"/>
      <sheetName val="3MLKQ"/>
      <sheetName val="GN-ST-10"/>
      <sheetName val="02"/>
      <sheetName val="03"/>
      <sheetName val="04"/>
      <sheetName val="Basic Resources"/>
      <sheetName val="conc-foot-gradeslab"/>
      <sheetName val="Rate analysis civil"/>
      <sheetName val="Rate Analysis "/>
      <sheetName val="RA"/>
      <sheetName val="CCB"/>
      <sheetName val="BP"/>
      <sheetName val="Wordsdata"/>
      <sheetName val="upa"/>
      <sheetName val="Block A - BOQ"/>
      <sheetName val="currency"/>
      <sheetName val="System"/>
      <sheetName val="estimate"/>
      <sheetName val="Adimi_bldg1"/>
      <sheetName val="Pump_House1"/>
      <sheetName val="Fuel_Regu_Station1"/>
      <sheetName val="_TCS,_NAGPUR-MANJIRI_C_PROGRESS"/>
      <sheetName val="PointNo_5"/>
      <sheetName val="Material_Rates"/>
      <sheetName val="St_co_91_5lvl"/>
      <sheetName val="BOQ_T4B"/>
      <sheetName val="MEP BOQ-"/>
      <sheetName val="wooden door"/>
      <sheetName val="Sub con Summary"/>
      <sheetName val="Cost saving"/>
      <sheetName val="Fakeeh"/>
      <sheetName val="qualify"/>
      <sheetName val="GENERAL SUMMARY"/>
      <sheetName val="LMP Summary"/>
      <sheetName val="Sec Summary"/>
      <sheetName val="MEP"/>
      <sheetName val="TOP SHEET"/>
      <sheetName val="Labour cost"/>
      <sheetName val="BILLING SCHEDULE"/>
      <sheetName val="bill curve"/>
      <sheetName val="CASH IN &amp; OUT FLOW "/>
      <sheetName val="cash flow curve"/>
      <sheetName val="Revised Labour"/>
      <sheetName val="Rein.Ana"/>
      <sheetName val="Sheet6"/>
      <sheetName val="Ceiling"/>
      <sheetName val="Concrete-Data"/>
      <sheetName val="Gen.Exp.Breakup"/>
      <sheetName val="cover page"/>
      <sheetName val="Project Data"/>
      <sheetName val="Info"/>
      <sheetName val="CL"/>
      <sheetName val="Cash2"/>
      <sheetName val="Drop Down List"/>
      <sheetName val="30개월기준대비표 아랍택)"/>
      <sheetName val="총괄표 (2)"/>
      <sheetName val="CIF COST ITEM"/>
      <sheetName val="LeadSheet"/>
      <sheetName val="Kristal Court"/>
      <sheetName val="REPAIR&amp; MAINT"/>
      <sheetName val="________"/>
      <sheetName val="Primero Tower Budget"/>
      <sheetName val="zone-2"/>
      <sheetName val="Z1_DATA"/>
      <sheetName val="supply"/>
      <sheetName val="Summary year Plan"/>
      <sheetName val="BOQ Distribution"/>
      <sheetName val="AOR"/>
      <sheetName val="Cover_Sheet"/>
      <sheetName val="MenuData"/>
      <sheetName val="NT LBH"/>
      <sheetName val="EAS"/>
      <sheetName val="S2groupcode"/>
      <sheetName val="3. Elemental Summary"/>
      <sheetName val="9. Package split - Cost "/>
      <sheetName val="10. &amp; 11. Rate Code &amp; BQ"/>
      <sheetName val="STAFFSCHED "/>
      <sheetName val="Hotel"/>
      <sheetName val="Introduction"/>
      <sheetName val="Old"/>
      <sheetName val="Operating Statistics"/>
      <sheetName val="Financials"/>
      <sheetName val="Definitions"/>
      <sheetName val="Sales &amp; Prod"/>
      <sheetName val="Monthly Plan May'16"/>
      <sheetName val="Admin"/>
      <sheetName val="D2_CO"/>
      <sheetName val="PRSH"/>
      <sheetName val="소상 &quot;1&quot;"/>
      <sheetName val="Cost_Index"/>
      <sheetName val="ICO_budzet_97"/>
      <sheetName val="Reinforcement"/>
      <sheetName val="Builtup Area"/>
      <sheetName val="Lead (Final)"/>
      <sheetName val="D.UT-MECH"/>
      <sheetName val="Rob. elektr."/>
      <sheetName val="Base Assumptions"/>
      <sheetName val="BOQ (2)"/>
      <sheetName val="Rev P"/>
      <sheetName val="Cost summary"/>
      <sheetName val="Main-Material"/>
      <sheetName val="Column L1 to L2"/>
      <sheetName val="Column L2 to L3"/>
      <sheetName val="BEAM"/>
      <sheetName val="RAMP 3"/>
      <sheetName val="RAMP 1"/>
      <sheetName val="staircase"/>
      <sheetName val="R_Wall"/>
      <sheetName val="Column B1 to L1"/>
      <sheetName val="Slab L1"/>
      <sheetName val="Slab L2"/>
      <sheetName val=""/>
      <sheetName val="Forecast Variance Planning hrs"/>
      <sheetName val="Raw Data"/>
      <sheetName val="Det_Des"/>
      <sheetName val="Rec"/>
      <sheetName val="Ra__stair"/>
      <sheetName val="MEP_BOQ-"/>
      <sheetName val="wooden_door"/>
      <sheetName val="Sub_con_Summary"/>
      <sheetName val="Cost_saving"/>
      <sheetName val="GENERAL_SUMMARY"/>
      <sheetName val="LMP_Summary"/>
      <sheetName val="Sec_Summary"/>
      <sheetName val="Labour_cost"/>
      <sheetName val="BILLING_SCHEDULE"/>
      <sheetName val="bill_curve"/>
      <sheetName val="CASH_IN_&amp;_OUT_FLOW_"/>
      <sheetName val="cash_flow_curve"/>
      <sheetName val="Revised_Labour"/>
      <sheetName val="Rein_Ana"/>
      <sheetName val="Gen_Exp_Breakup"/>
      <sheetName val="cover_page"/>
      <sheetName val="Project_Data"/>
      <sheetName val="Drop_Down_List"/>
      <sheetName val="30개월기준대비표_아랍택)"/>
      <sheetName val="총괄표_(2)"/>
      <sheetName val="CIF_COST_ITEM"/>
      <sheetName val="Constants_Summary"/>
      <sheetName val="Form_6"/>
      <sheetName val="Raw_Data"/>
      <sheetName val="REPAIR&amp;_MAINT"/>
      <sheetName val="Material_Rates1"/>
      <sheetName val="Ra__stair1"/>
      <sheetName val="MEP_BOQ-1"/>
      <sheetName val="wooden_door1"/>
      <sheetName val="Sub_con_Summary1"/>
      <sheetName val="Cost_saving1"/>
      <sheetName val="GENERAL_SUMMARY1"/>
      <sheetName val="LMP_Summary1"/>
      <sheetName val="Sec_Summary1"/>
      <sheetName val="Labour_cost1"/>
      <sheetName val="BILLING_SCHEDULE1"/>
      <sheetName val="bill_curve1"/>
      <sheetName val="CASH_IN_&amp;_OUT_FLOW_1"/>
      <sheetName val="cash_flow_curve1"/>
      <sheetName val="Revised_Labour1"/>
      <sheetName val="Rein_Ana1"/>
      <sheetName val="Gen_Exp_Breakup1"/>
      <sheetName val="cover_page1"/>
      <sheetName val="Project_Data1"/>
      <sheetName val="Drop_Down_List1"/>
      <sheetName val="30개월기준대비표_아랍택)1"/>
      <sheetName val="총괄표_(2)1"/>
      <sheetName val="CIF_COST_ITEM1"/>
      <sheetName val="_TCS,_NAGPUR-MANJIRI_C_PROGRES1"/>
      <sheetName val="Constants_Summary1"/>
      <sheetName val="Form_61"/>
      <sheetName val="Raw_Data1"/>
      <sheetName val="PointNo_51"/>
      <sheetName val="REPAIR&amp;_MAINT1"/>
      <sheetName val="Material_Rates2"/>
      <sheetName val="Ra__stair2"/>
      <sheetName val="MEP_BOQ-2"/>
      <sheetName val="wooden_door2"/>
      <sheetName val="Sub_con_Summary2"/>
      <sheetName val="Cost_saving2"/>
      <sheetName val="GENERAL_SUMMARY2"/>
      <sheetName val="LMP_Summary2"/>
      <sheetName val="Sec_Summary2"/>
      <sheetName val="Labour_cost2"/>
      <sheetName val="BILLING_SCHEDULE2"/>
      <sheetName val="bill_curve2"/>
      <sheetName val="CASH_IN_&amp;_OUT_FLOW_2"/>
      <sheetName val="cash_flow_curve2"/>
      <sheetName val="Revised_Labour2"/>
      <sheetName val="Rein_Ana2"/>
      <sheetName val="Gen_Exp_Breakup2"/>
      <sheetName val="cover_page2"/>
      <sheetName val="Project_Data2"/>
      <sheetName val="Drop_Down_List2"/>
      <sheetName val="30개월기준대비표_아랍택)2"/>
      <sheetName val="총괄표_(2)2"/>
      <sheetName val="CIF_COST_ITEM2"/>
      <sheetName val="Cleaning_&amp;_Grubbing2"/>
      <sheetName val="_2"/>
      <sheetName val="Intro_2"/>
      <sheetName val="_TCS,_NAGPUR-MANJIRI_C_PROGRES2"/>
      <sheetName val="Adimi_bldg2"/>
      <sheetName val="Pump_House2"/>
      <sheetName val="Fuel_Regu_Station2"/>
      <sheetName val="Constants_Summary2"/>
      <sheetName val="Form_62"/>
      <sheetName val="Raw_Data2"/>
      <sheetName val="PointNo_52"/>
      <sheetName val="Plant_&amp;__Machinery2"/>
      <sheetName val="REPAIR&amp;_MAINT2"/>
      <sheetName val="PDF_Front3"/>
      <sheetName val="Simple_Letter3"/>
      <sheetName val="Overall_Summary3"/>
      <sheetName val="CSI_Summary3"/>
      <sheetName val="Section_1_Areas3"/>
      <sheetName val="Section_1_Summary3"/>
      <sheetName val="Section_13"/>
      <sheetName val="Section_2_Areas3"/>
      <sheetName val="Section_2_Summary3"/>
      <sheetName val="Section_23"/>
      <sheetName val="Section_3_Areas3"/>
      <sheetName val="Section_3_Summary3"/>
      <sheetName val="Section_33"/>
      <sheetName val="Section_4_Areas3"/>
      <sheetName val="Section_4_Summary3"/>
      <sheetName val="Section_43"/>
      <sheetName val="Section_5_Areas3"/>
      <sheetName val="Section_5_Summary3"/>
      <sheetName val="Section_53"/>
      <sheetName val="Sitework_Areas3"/>
      <sheetName val="Section_6_Areas3"/>
      <sheetName val="Section_6_Summary3"/>
      <sheetName val="Section_63"/>
      <sheetName val="Sitework_Summary3"/>
      <sheetName val="Comparison_Summary3"/>
      <sheetName val="Fill_this_out_first___8"/>
      <sheetName val="SHEET_13"/>
      <sheetName val="Salient_Features3"/>
      <sheetName val="IDC_AHK_3"/>
      <sheetName val="BOQ_Direct_selling_cost3"/>
      <sheetName val="Monthwise_breakup3"/>
      <sheetName val="Reinf_Analy3"/>
      <sheetName val="Power_anal3"/>
      <sheetName val="Macro_custom_function3"/>
      <sheetName val="labour_coeff3"/>
      <sheetName val="PRECAST_lightconc-II3"/>
      <sheetName val="DLA_Standard_Cost_Report13"/>
      <sheetName val="IO_List3"/>
      <sheetName val="Sebtion_1_SumMary3"/>
      <sheetName val="Tender_Summary3"/>
      <sheetName val="TBAL9697_-group_wise__sdpl3"/>
      <sheetName val="Staff_Acco_3"/>
      <sheetName val="Pacakges_split3"/>
      <sheetName val="Basement_Budget3"/>
      <sheetName val="Extra_Item3"/>
      <sheetName val="Civil_Works3"/>
      <sheetName val="Cat_A_Change_Control3"/>
      <sheetName val="Meas_-Hotel_Part3"/>
      <sheetName val="RCC,Ret__Wall3"/>
      <sheetName val="Driveway_Beams3"/>
      <sheetName val="Labour_productivity3"/>
      <sheetName val="Stress_Calculation3"/>
      <sheetName val="Deduction_of_assets3"/>
      <sheetName val="schedule_nos3"/>
      <sheetName val="INPUT_SHEET3"/>
      <sheetName val="DEPTH_CHART_(ORR)_L_S_3"/>
      <sheetName val="Name_List3"/>
      <sheetName val="Contract_Night_Staff3"/>
      <sheetName val="Contract_Day_Staff3"/>
      <sheetName val="Day_Shift3"/>
      <sheetName val="Night_Shift3"/>
      <sheetName val="PA-_Consutant_3"/>
      <sheetName val="Cashflow_projection3"/>
      <sheetName val="Break_up_Sheet3"/>
      <sheetName val="1st_flr3"/>
      <sheetName val="Fin_Sum3"/>
      <sheetName val="1st_Slab3"/>
      <sheetName val="Order_Info3"/>
      <sheetName val="Scope_Reconciliation3"/>
      <sheetName val="Project_Budget_Worksheet3"/>
      <sheetName val="Approved_MTD_Proj_#'s3"/>
      <sheetName val="Sun_E_Type3"/>
      <sheetName val="As_per_PCA3"/>
      <sheetName val="BLOCK-A_(MEA_SHEET)3"/>
      <sheetName val="Project_Plan_-_WWW3"/>
      <sheetName val="WORK_TABLE3"/>
      <sheetName val="SITE_OVERHEADS3"/>
      <sheetName val="FITZ_MORT_943"/>
      <sheetName val="Capex_-_Hry3"/>
      <sheetName val="LEVEL_SHEET3"/>
      <sheetName val="Material_Rates3"/>
      <sheetName val="SPT_vs_PHI3"/>
      <sheetName val="MASTER_RATE_ANALYSIS3"/>
      <sheetName val="Fee_Rate_Summary3"/>
      <sheetName val="Site_Dev_BOQ3"/>
      <sheetName val="Sheet3_(2)3"/>
      <sheetName val="\TCS,_NAGPUR-MANJIRI_C\PROGRES3"/>
      <sheetName val="Ra__stair3"/>
      <sheetName val="MEP_BOQ-3"/>
      <sheetName val="wooden_door3"/>
      <sheetName val="Sub_con_Summary3"/>
      <sheetName val="Cost_saving3"/>
      <sheetName val="GENERAL_SUMMARY3"/>
      <sheetName val="LMP_Summary3"/>
      <sheetName val="Sec_Summary3"/>
      <sheetName val="Labour_cost3"/>
      <sheetName val="BILLING_SCHEDULE3"/>
      <sheetName val="bill_curve3"/>
      <sheetName val="CASH_IN_&amp;_OUT_FLOW_3"/>
      <sheetName val="cash_flow_curve3"/>
      <sheetName val="Revised_Labour3"/>
      <sheetName val="Rein_Ana3"/>
      <sheetName val="Gen_Exp_Breakup3"/>
      <sheetName val="Total_Quote3"/>
      <sheetName val="Works_-_Quote_Sheet3"/>
      <sheetName val="cover_page3"/>
      <sheetName val="Project_Data3"/>
      <sheetName val="Drop_Down_List3"/>
      <sheetName val="30개월기준대비표_아랍택)3"/>
      <sheetName val="총괄표_(2)3"/>
      <sheetName val="CIF_COST_ITEM3"/>
      <sheetName val="Item-_Compact3"/>
      <sheetName val="P&amp;L_-_AD3"/>
      <sheetName val="GF_Columns3"/>
      <sheetName val="Deprec_3"/>
      <sheetName val="DETAILED__BOQ3"/>
      <sheetName val="SPS_DETAIL3"/>
      <sheetName val="PC_Master_List3"/>
      <sheetName val="Field_Values3"/>
      <sheetName val="Structure_Bills_Qty3"/>
      <sheetName val="BASIS_-DEC_083"/>
      <sheetName val="MN_T_B_3"/>
      <sheetName val="Data_Forecast3"/>
      <sheetName val="Basic_Rate3"/>
      <sheetName val="final_abstract3"/>
      <sheetName val="Master_Data_Sheet3"/>
      <sheetName val="Cement_recon_3"/>
      <sheetName val="Cleaning_&amp;_Grubbing3"/>
      <sheetName val="_3"/>
      <sheetName val="Intro_3"/>
      <sheetName val="_TCS,_NAGPUR-MANJIRI_C_PROGRES3"/>
      <sheetName val="Budget_in_SAP3"/>
      <sheetName val="Civil_Boq3"/>
      <sheetName val="Material_3"/>
      <sheetName val="Factors_3"/>
      <sheetName val="Adimi_bldg3"/>
      <sheetName val="Pump_House3"/>
      <sheetName val="Fuel_Regu_Station3"/>
      <sheetName val="Constants_Summary3"/>
      <sheetName val="Form_63"/>
      <sheetName val="Raw_Data3"/>
      <sheetName val="PointNo_53"/>
      <sheetName val="Plant_&amp;__Machinery3"/>
      <sheetName val="Load_Details-220kV3"/>
      <sheetName val="REPAIR&amp;_MAINT3"/>
      <sheetName val="General"/>
      <sheetName val="Fill_this_out_first___9"/>
      <sheetName val="PDF_Front4"/>
      <sheetName val="Simple_Letter4"/>
      <sheetName val="Overall_Summary4"/>
      <sheetName val="CSI_Summary4"/>
      <sheetName val="Section_1_Areas4"/>
      <sheetName val="Section_1_Summary4"/>
      <sheetName val="Section_14"/>
      <sheetName val="Section_2_Areas4"/>
      <sheetName val="Section_2_Summary4"/>
      <sheetName val="Section_24"/>
      <sheetName val="Section_3_Areas4"/>
      <sheetName val="Section_3_Summary4"/>
      <sheetName val="Section_34"/>
      <sheetName val="Section_4_Areas4"/>
      <sheetName val="Section_4_Summary4"/>
      <sheetName val="Section_44"/>
      <sheetName val="Section_5_Areas4"/>
      <sheetName val="Section_5_Summary4"/>
      <sheetName val="Section_54"/>
      <sheetName val="Sitework_Areas4"/>
      <sheetName val="Section_6_Areas4"/>
      <sheetName val="Section_6_Summary4"/>
      <sheetName val="Section_64"/>
      <sheetName val="Sitework_Summary4"/>
      <sheetName val="Comparison_Summary4"/>
      <sheetName val="Fill_this_out_first___10"/>
      <sheetName val="SHEET_14"/>
      <sheetName val="Salient_Features4"/>
      <sheetName val="IDC_AHK_4"/>
      <sheetName val="BOQ_Direct_selling_cost4"/>
      <sheetName val="Monthwise_breakup4"/>
      <sheetName val="Reinf_Analy4"/>
      <sheetName val="Power_anal4"/>
      <sheetName val="Macro_custom_function4"/>
      <sheetName val="labour_coeff4"/>
      <sheetName val="PRECAST_lightconc-II4"/>
      <sheetName val="DLA_Standard_Cost_Report14"/>
      <sheetName val="IO_List4"/>
      <sheetName val="Sebtion_1_SumMary4"/>
      <sheetName val="Tender_Summary4"/>
      <sheetName val="TBAL9697_-group_wise__sdpl4"/>
      <sheetName val="Staff_Acco_4"/>
      <sheetName val="Pacakges_split4"/>
      <sheetName val="Basement_Budget4"/>
      <sheetName val="Extra_Item4"/>
      <sheetName val="Civil_Works4"/>
      <sheetName val="Cat_A_Change_Control4"/>
      <sheetName val="Meas_-Hotel_Part4"/>
      <sheetName val="RCC,Ret__Wall4"/>
      <sheetName val="Driveway_Beams4"/>
      <sheetName val="Labour_productivity4"/>
      <sheetName val="Stress_Calculation4"/>
      <sheetName val="Deduction_of_assets4"/>
      <sheetName val="schedule_nos4"/>
      <sheetName val="INPUT_SHEET4"/>
      <sheetName val="DEPTH_CHART_(ORR)_L_S_4"/>
      <sheetName val="Name_List4"/>
      <sheetName val="Contract_Night_Staff4"/>
      <sheetName val="Contract_Day_Staff4"/>
      <sheetName val="Day_Shift4"/>
      <sheetName val="Night_Shift4"/>
      <sheetName val="PA-_Consutant_4"/>
      <sheetName val="Cashflow_projection4"/>
      <sheetName val="Break_up_Sheet4"/>
      <sheetName val="1st_flr4"/>
      <sheetName val="Fin_Sum4"/>
      <sheetName val="1st_Slab4"/>
      <sheetName val="Order_Info4"/>
      <sheetName val="Scope_Reconciliation4"/>
      <sheetName val="Project_Budget_Worksheet4"/>
      <sheetName val="Approved_MTD_Proj_#'s4"/>
      <sheetName val="Sun_E_Type4"/>
      <sheetName val="As_per_PCA4"/>
      <sheetName val="BLOCK-A_(MEA_SHEET)4"/>
      <sheetName val="Project_Plan_-_WWW4"/>
      <sheetName val="WORK_TABLE4"/>
      <sheetName val="SITE_OVERHEADS4"/>
      <sheetName val="FITZ_MORT_944"/>
      <sheetName val="Capex_-_Hry4"/>
      <sheetName val="LEVEL_SHEET4"/>
      <sheetName val="Material_Rates4"/>
      <sheetName val="SPT_vs_PHI4"/>
      <sheetName val="MASTER_RATE_ANALYSIS4"/>
      <sheetName val="Fee_Rate_Summary4"/>
      <sheetName val="Site_Dev_BOQ4"/>
      <sheetName val="Sheet3_(2)4"/>
      <sheetName val="\TCS,_NAGPUR-MANJIRI_C\PROGRES4"/>
      <sheetName val="Ra__stair4"/>
      <sheetName val="MEP_BOQ-4"/>
      <sheetName val="wooden_door4"/>
      <sheetName val="Sub_con_Summary4"/>
      <sheetName val="Cost_saving4"/>
      <sheetName val="GENERAL_SUMMARY4"/>
      <sheetName val="LMP_Summary4"/>
      <sheetName val="Sec_Summary4"/>
      <sheetName val="Labour_cost4"/>
      <sheetName val="BILLING_SCHEDULE4"/>
      <sheetName val="bill_curve4"/>
      <sheetName val="CASH_IN_&amp;_OUT_FLOW_4"/>
      <sheetName val="cash_flow_curve4"/>
      <sheetName val="Revised_Labour4"/>
      <sheetName val="Rein_Ana4"/>
      <sheetName val="Gen_Exp_Breakup4"/>
      <sheetName val="Total_Quote4"/>
      <sheetName val="Works_-_Quote_Sheet4"/>
      <sheetName val="cover_page4"/>
      <sheetName val="Project_Data4"/>
      <sheetName val="Drop_Down_List4"/>
      <sheetName val="30개월기준대비표_아랍택)4"/>
      <sheetName val="총괄표_(2)4"/>
      <sheetName val="CIF_COST_ITEM4"/>
      <sheetName val="Item-_Compact4"/>
      <sheetName val="P&amp;L_-_AD4"/>
      <sheetName val="GF_Columns4"/>
      <sheetName val="Deprec_4"/>
      <sheetName val="DETAILED__BOQ4"/>
      <sheetName val="SPS_DETAIL4"/>
      <sheetName val="PC_Master_List4"/>
      <sheetName val="Field_Values4"/>
      <sheetName val="Structure_Bills_Qty4"/>
      <sheetName val="BASIS_-DEC_084"/>
      <sheetName val="MN_T_B_4"/>
      <sheetName val="Data_Forecast4"/>
      <sheetName val="Basic_Rate4"/>
      <sheetName val="final_abstract4"/>
      <sheetName val="Master_Data_Sheet4"/>
      <sheetName val="Cement_recon_4"/>
      <sheetName val="Cleaning_&amp;_Grubbing4"/>
      <sheetName val="_4"/>
      <sheetName val="Intro_4"/>
      <sheetName val="_TCS,_NAGPUR-MANJIRI_C_PROGRES4"/>
      <sheetName val="Budget_in_SAP4"/>
      <sheetName val="Civil_Boq4"/>
      <sheetName val="Material_4"/>
      <sheetName val="Factors_4"/>
      <sheetName val="Adimi_bldg4"/>
      <sheetName val="Pump_House4"/>
      <sheetName val="Fuel_Regu_Station4"/>
      <sheetName val="Constants_Summary4"/>
      <sheetName val="Form_64"/>
      <sheetName val="Raw_Data4"/>
      <sheetName val="PointNo_54"/>
      <sheetName val="Plant_&amp;__Machinery4"/>
      <sheetName val="Load_Details-220kV4"/>
      <sheetName val="REPAIR&amp;_MAINT4"/>
      <sheetName val="Fill_this_out_first___11"/>
      <sheetName val="PDF_Front5"/>
      <sheetName val="Simple_Letter5"/>
      <sheetName val="Overall_Summary5"/>
      <sheetName val="CSI_Summary5"/>
      <sheetName val="Section_1_Areas5"/>
      <sheetName val="Section_1_Summary5"/>
      <sheetName val="Section_15"/>
      <sheetName val="Section_2_Areas5"/>
      <sheetName val="Section_2_Summary5"/>
      <sheetName val="Section_25"/>
      <sheetName val="Section_3_Areas5"/>
      <sheetName val="Section_3_Summary5"/>
      <sheetName val="Section_35"/>
      <sheetName val="Section_4_Areas5"/>
      <sheetName val="Section_4_Summary5"/>
      <sheetName val="Section_45"/>
      <sheetName val="Section_5_Areas5"/>
      <sheetName val="Section_5_Summary5"/>
      <sheetName val="Section_55"/>
      <sheetName val="Sitework_Areas5"/>
      <sheetName val="Section_6_Areas5"/>
      <sheetName val="Section_6_Summary5"/>
      <sheetName val="Section_65"/>
      <sheetName val="Sitework_Summary5"/>
      <sheetName val="Comparison_Summary5"/>
      <sheetName val="Fill_this_out_first___12"/>
      <sheetName val="SHEET_15"/>
      <sheetName val="Salient_Features5"/>
      <sheetName val="IDC_AHK_5"/>
      <sheetName val="BOQ_Direct_selling_cost5"/>
      <sheetName val="Monthwise_breakup5"/>
      <sheetName val="Reinf_Analy5"/>
      <sheetName val="Power_anal5"/>
      <sheetName val="Macro_custom_function5"/>
      <sheetName val="labour_coeff5"/>
      <sheetName val="PRECAST_lightconc-II5"/>
      <sheetName val="DLA_Standard_Cost_Report15"/>
      <sheetName val="IO_List5"/>
      <sheetName val="Sebtion_1_SumMary5"/>
      <sheetName val="Tender_Summary5"/>
      <sheetName val="TBAL9697_-group_wise__sdpl5"/>
      <sheetName val="Staff_Acco_5"/>
      <sheetName val="Pacakges_split5"/>
      <sheetName val="Basement_Budget5"/>
      <sheetName val="Extra_Item5"/>
      <sheetName val="Civil_Works5"/>
      <sheetName val="Cat_A_Change_Control5"/>
      <sheetName val="Meas_-Hotel_Part5"/>
      <sheetName val="RCC,Ret__Wall5"/>
      <sheetName val="Driveway_Beams5"/>
      <sheetName val="Labour_productivity5"/>
      <sheetName val="Stress_Calculation5"/>
      <sheetName val="Deduction_of_assets5"/>
      <sheetName val="schedule_nos5"/>
      <sheetName val="INPUT_SHEET5"/>
      <sheetName val="DEPTH_CHART_(ORR)_L_S_5"/>
      <sheetName val="Name_List5"/>
      <sheetName val="Contract_Night_Staff5"/>
      <sheetName val="Contract_Day_Staff5"/>
      <sheetName val="Day_Shift5"/>
      <sheetName val="Night_Shift5"/>
      <sheetName val="PA-_Consutant_5"/>
      <sheetName val="Cashflow_projection5"/>
      <sheetName val="Break_up_Sheet5"/>
      <sheetName val="1st_flr5"/>
      <sheetName val="Fin_Sum5"/>
      <sheetName val="1st_Slab5"/>
      <sheetName val="Order_Info5"/>
      <sheetName val="Scope_Reconciliation5"/>
      <sheetName val="Project_Budget_Worksheet5"/>
      <sheetName val="Approved_MTD_Proj_#'s5"/>
      <sheetName val="Sun_E_Type5"/>
      <sheetName val="As_per_PCA5"/>
      <sheetName val="BLOCK-A_(MEA_SHEET)5"/>
      <sheetName val="Project_Plan_-_WWW5"/>
      <sheetName val="WORK_TABLE5"/>
      <sheetName val="SITE_OVERHEADS5"/>
      <sheetName val="FITZ_MORT_945"/>
      <sheetName val="Capex_-_Hry5"/>
      <sheetName val="LEVEL_SHEET5"/>
      <sheetName val="Material_Rates5"/>
      <sheetName val="SPT_vs_PHI5"/>
      <sheetName val="MASTER_RATE_ANALYSIS5"/>
      <sheetName val="Fee_Rate_Summary5"/>
      <sheetName val="Site_Dev_BOQ5"/>
      <sheetName val="Sheet3_(2)5"/>
      <sheetName val="\TCS,_NAGPUR-MANJIRI_C\PROGRES5"/>
      <sheetName val="Ra__stair5"/>
      <sheetName val="MEP_BOQ-5"/>
      <sheetName val="wooden_door5"/>
      <sheetName val="Sub_con_Summary5"/>
      <sheetName val="Cost_saving5"/>
      <sheetName val="GENERAL_SUMMARY5"/>
      <sheetName val="LMP_Summary5"/>
      <sheetName val="Sec_Summary5"/>
      <sheetName val="Labour_cost5"/>
      <sheetName val="BILLING_SCHEDULE5"/>
      <sheetName val="bill_curve5"/>
      <sheetName val="CASH_IN_&amp;_OUT_FLOW_5"/>
      <sheetName val="cash_flow_curve5"/>
      <sheetName val="Revised_Labour5"/>
      <sheetName val="Rein_Ana5"/>
      <sheetName val="Gen_Exp_Breakup5"/>
      <sheetName val="Total_Quote5"/>
      <sheetName val="Works_-_Quote_Sheet5"/>
      <sheetName val="cover_page5"/>
      <sheetName val="Project_Data5"/>
      <sheetName val="Drop_Down_List5"/>
      <sheetName val="30개월기준대비표_아랍택)5"/>
      <sheetName val="총괄표_(2)5"/>
      <sheetName val="CIF_COST_ITEM5"/>
      <sheetName val="Item-_Compact5"/>
      <sheetName val="P&amp;L_-_AD5"/>
      <sheetName val="GF_Columns5"/>
      <sheetName val="Deprec_5"/>
      <sheetName val="DETAILED__BOQ5"/>
      <sheetName val="SPS_DETAIL5"/>
      <sheetName val="PC_Master_List5"/>
      <sheetName val="Field_Values5"/>
      <sheetName val="Structure_Bills_Qty5"/>
      <sheetName val="BASIS_-DEC_085"/>
      <sheetName val="MN_T_B_5"/>
      <sheetName val="Data_Forecast5"/>
      <sheetName val="Basic_Rate5"/>
      <sheetName val="final_abstract5"/>
      <sheetName val="Master_Data_Sheet5"/>
      <sheetName val="Cement_recon_5"/>
      <sheetName val="Cleaning_&amp;_Grubbing5"/>
      <sheetName val="_5"/>
      <sheetName val="Intro_5"/>
      <sheetName val="_TCS,_NAGPUR-MANJIRI_C_PROGRES5"/>
      <sheetName val="Budget_in_SAP5"/>
      <sheetName val="Civil_Boq5"/>
      <sheetName val="Material_5"/>
      <sheetName val="Factors_5"/>
      <sheetName val="Adimi_bldg5"/>
      <sheetName val="Pump_House5"/>
      <sheetName val="Fuel_Regu_Station5"/>
      <sheetName val="Constants_Summary5"/>
      <sheetName val="Form_65"/>
      <sheetName val="Raw_Data5"/>
      <sheetName val="PointNo_55"/>
      <sheetName val="Plant_&amp;__Machinery5"/>
      <sheetName val="Load_Details-220kV5"/>
      <sheetName val="REPAIR&amp;_MAINT5"/>
      <sheetName val="Fill_this_out_first___13"/>
      <sheetName val="PDF_Front6"/>
      <sheetName val="Simple_Letter6"/>
      <sheetName val="Overall_Summary6"/>
      <sheetName val="CSI_Summary6"/>
      <sheetName val="Section_1_Areas6"/>
      <sheetName val="Section_1_Summary6"/>
      <sheetName val="Section_16"/>
      <sheetName val="Section_2_Areas6"/>
      <sheetName val="Section_2_Summary6"/>
      <sheetName val="Section_26"/>
      <sheetName val="Section_3_Areas6"/>
      <sheetName val="Section_3_Summary6"/>
      <sheetName val="Section_36"/>
      <sheetName val="Section_4_Areas6"/>
      <sheetName val="Section_4_Summary6"/>
      <sheetName val="Section_46"/>
      <sheetName val="Section_5_Areas6"/>
      <sheetName val="Section_5_Summary6"/>
      <sheetName val="Section_56"/>
      <sheetName val="Sitework_Areas6"/>
      <sheetName val="Section_6_Areas6"/>
      <sheetName val="Section_6_Summary6"/>
      <sheetName val="Section_66"/>
      <sheetName val="Sitework_Summary6"/>
      <sheetName val="Comparison_Summary6"/>
      <sheetName val="Fill_this_out_first___14"/>
      <sheetName val="SHEET_16"/>
      <sheetName val="Salient_Features6"/>
      <sheetName val="IDC_AHK_6"/>
      <sheetName val="BOQ_Direct_selling_cost6"/>
      <sheetName val="Monthwise_breakup6"/>
      <sheetName val="Reinf_Analy6"/>
      <sheetName val="Power_anal6"/>
      <sheetName val="Macro_custom_function6"/>
      <sheetName val="labour_coeff6"/>
      <sheetName val="PRECAST_lightconc-II6"/>
      <sheetName val="DLA_Standard_Cost_Report16"/>
      <sheetName val="IO_List6"/>
      <sheetName val="Sebtion_1_SumMary6"/>
      <sheetName val="Tender_Summary6"/>
      <sheetName val="TBAL9697_-group_wise__sdpl6"/>
      <sheetName val="Staff_Acco_6"/>
      <sheetName val="Pacakges_split6"/>
      <sheetName val="Basement_Budget6"/>
      <sheetName val="Extra_Item6"/>
      <sheetName val="Civil_Works6"/>
      <sheetName val="Cat_A_Change_Control6"/>
      <sheetName val="Meas_-Hotel_Part6"/>
      <sheetName val="RCC,Ret__Wall6"/>
      <sheetName val="Driveway_Beams6"/>
      <sheetName val="Labour_productivity6"/>
      <sheetName val="Stress_Calculation6"/>
      <sheetName val="Deduction_of_assets6"/>
      <sheetName val="schedule_nos6"/>
      <sheetName val="INPUT_SHEET6"/>
      <sheetName val="DEPTH_CHART_(ORR)_L_S_6"/>
      <sheetName val="Name_List6"/>
      <sheetName val="Contract_Night_Staff6"/>
      <sheetName val="Contract_Day_Staff6"/>
      <sheetName val="Day_Shift6"/>
      <sheetName val="Night_Shift6"/>
      <sheetName val="PA-_Consutant_6"/>
      <sheetName val="Cashflow_projection6"/>
      <sheetName val="Break_up_Sheet6"/>
      <sheetName val="1st_flr6"/>
      <sheetName val="Fin_Sum6"/>
      <sheetName val="1st_Slab6"/>
      <sheetName val="Order_Info6"/>
      <sheetName val="Scope_Reconciliation6"/>
      <sheetName val="Project_Budget_Worksheet6"/>
      <sheetName val="Approved_MTD_Proj_#'s6"/>
      <sheetName val="Sun_E_Type6"/>
      <sheetName val="As_per_PCA6"/>
      <sheetName val="BLOCK-A_(MEA_SHEET)6"/>
      <sheetName val="Project_Plan_-_WWW6"/>
      <sheetName val="WORK_TABLE6"/>
      <sheetName val="SITE_OVERHEADS6"/>
      <sheetName val="FITZ_MORT_946"/>
      <sheetName val="Capex_-_Hry6"/>
      <sheetName val="LEVEL_SHEET6"/>
      <sheetName val="Material_Rates6"/>
      <sheetName val="SPT_vs_PHI6"/>
      <sheetName val="MASTER_RATE_ANALYSIS6"/>
      <sheetName val="Fee_Rate_Summary6"/>
      <sheetName val="Site_Dev_BOQ6"/>
      <sheetName val="Sheet3_(2)6"/>
      <sheetName val="\TCS,_NAGPUR-MANJIRI_C\PROGRES6"/>
      <sheetName val="Ra__stair6"/>
      <sheetName val="MEP_BOQ-6"/>
      <sheetName val="wooden_door6"/>
      <sheetName val="Sub_con_Summary6"/>
      <sheetName val="Cost_saving6"/>
      <sheetName val="GENERAL_SUMMARY6"/>
      <sheetName val="LMP_Summary6"/>
      <sheetName val="Sec_Summary6"/>
      <sheetName val="Labour_cost6"/>
      <sheetName val="BILLING_SCHEDULE6"/>
      <sheetName val="bill_curve6"/>
      <sheetName val="CASH_IN_&amp;_OUT_FLOW_6"/>
      <sheetName val="cash_flow_curve6"/>
      <sheetName val="Revised_Labour6"/>
      <sheetName val="Rein_Ana6"/>
      <sheetName val="Gen_Exp_Breakup6"/>
      <sheetName val="Total_Quote6"/>
      <sheetName val="Works_-_Quote_Sheet6"/>
      <sheetName val="cover_page6"/>
      <sheetName val="Project_Data6"/>
      <sheetName val="Drop_Down_List6"/>
      <sheetName val="30개월기준대비표_아랍택)6"/>
      <sheetName val="총괄표_(2)6"/>
      <sheetName val="CIF_COST_ITEM6"/>
      <sheetName val="Item-_Compact6"/>
      <sheetName val="P&amp;L_-_AD6"/>
      <sheetName val="GF_Columns6"/>
      <sheetName val="Deprec_6"/>
      <sheetName val="DETAILED__BOQ6"/>
      <sheetName val="SPS_DETAIL6"/>
      <sheetName val="PC_Master_List6"/>
      <sheetName val="Field_Values6"/>
      <sheetName val="Structure_Bills_Qty6"/>
      <sheetName val="BASIS_-DEC_086"/>
      <sheetName val="MN_T_B_6"/>
      <sheetName val="Data_Forecast6"/>
      <sheetName val="Basic_Rate6"/>
      <sheetName val="final_abstract6"/>
      <sheetName val="Master_Data_Sheet6"/>
      <sheetName val="Cement_recon_6"/>
      <sheetName val="Cleaning_&amp;_Grubbing6"/>
      <sheetName val="_6"/>
      <sheetName val="Intro_6"/>
      <sheetName val="_TCS,_NAGPUR-MANJIRI_C_PROGRES6"/>
      <sheetName val="Budget_in_SAP6"/>
      <sheetName val="Civil_Boq6"/>
      <sheetName val="Material_6"/>
      <sheetName val="Factors_6"/>
      <sheetName val="Adimi_bldg6"/>
      <sheetName val="Pump_House6"/>
      <sheetName val="Fuel_Regu_Station6"/>
      <sheetName val="Constants_Summary6"/>
      <sheetName val="Form_66"/>
      <sheetName val="Raw_Data6"/>
      <sheetName val="PointNo_56"/>
      <sheetName val="Plant_&amp;__Machinery6"/>
      <sheetName val="Load_Details-220kV6"/>
      <sheetName val="REPAIR&amp;_MAINT6"/>
      <sheetName val="Fill_this_out_first___15"/>
      <sheetName val="PDF_Front7"/>
      <sheetName val="Simple_Letter7"/>
      <sheetName val="Overall_Summary7"/>
      <sheetName val="CSI_Summary7"/>
      <sheetName val="Section_1_Areas7"/>
      <sheetName val="Section_1_Summary7"/>
      <sheetName val="Section_17"/>
      <sheetName val="Section_2_Areas7"/>
      <sheetName val="Section_2_Summary7"/>
      <sheetName val="Section_27"/>
      <sheetName val="Section_3_Areas7"/>
      <sheetName val="Section_3_Summary7"/>
      <sheetName val="Section_37"/>
      <sheetName val="Section_4_Areas7"/>
      <sheetName val="Section_4_Summary7"/>
      <sheetName val="Section_47"/>
      <sheetName val="Section_5_Areas7"/>
      <sheetName val="Section_5_Summary7"/>
      <sheetName val="Section_57"/>
      <sheetName val="Sitework_Areas7"/>
      <sheetName val="Section_6_Areas7"/>
      <sheetName val="Section_6_Summary7"/>
      <sheetName val="Section_67"/>
      <sheetName val="Sitework_Summary7"/>
      <sheetName val="Comparison_Summary7"/>
      <sheetName val="Fill_this_out_first___16"/>
      <sheetName val="SHEET_17"/>
      <sheetName val="Salient_Features7"/>
      <sheetName val="IDC_AHK_7"/>
      <sheetName val="BOQ_Direct_selling_cost7"/>
      <sheetName val="Monthwise_breakup7"/>
      <sheetName val="Reinf_Analy7"/>
      <sheetName val="Power_anal7"/>
      <sheetName val="Macro_custom_function7"/>
      <sheetName val="labour_coeff7"/>
      <sheetName val="PRECAST_lightconc-II7"/>
      <sheetName val="DLA_Standard_Cost_Report17"/>
      <sheetName val="IO_List7"/>
      <sheetName val="Sebtion_1_SumMary7"/>
      <sheetName val="Tender_Summary7"/>
      <sheetName val="TBAL9697_-group_wise__sdpl7"/>
      <sheetName val="Staff_Acco_7"/>
      <sheetName val="Pacakges_split7"/>
      <sheetName val="Basement_Budget7"/>
      <sheetName val="Extra_Item7"/>
      <sheetName val="Civil_Works7"/>
      <sheetName val="Cat_A_Change_Control7"/>
      <sheetName val="Meas_-Hotel_Part7"/>
      <sheetName val="RCC,Ret__Wall7"/>
      <sheetName val="Driveway_Beams7"/>
      <sheetName val="Labour_productivity7"/>
      <sheetName val="Stress_Calculation7"/>
      <sheetName val="Deduction_of_assets7"/>
      <sheetName val="schedule_nos7"/>
      <sheetName val="INPUT_SHEET7"/>
      <sheetName val="DEPTH_CHART_(ORR)_L_S_7"/>
      <sheetName val="Name_List7"/>
      <sheetName val="Contract_Night_Staff7"/>
      <sheetName val="Contract_Day_Staff7"/>
      <sheetName val="Day_Shift7"/>
      <sheetName val="Night_Shift7"/>
      <sheetName val="PA-_Consutant_7"/>
      <sheetName val="Cashflow_projection7"/>
      <sheetName val="Break_up_Sheet7"/>
      <sheetName val="1st_flr7"/>
      <sheetName val="Fin_Sum7"/>
      <sheetName val="1st_Slab7"/>
      <sheetName val="Order_Info7"/>
      <sheetName val="Scope_Reconciliation7"/>
      <sheetName val="Project_Budget_Worksheet7"/>
      <sheetName val="Approved_MTD_Proj_#'s7"/>
      <sheetName val="Sun_E_Type7"/>
      <sheetName val="As_per_PCA7"/>
      <sheetName val="BLOCK-A_(MEA_SHEET)7"/>
      <sheetName val="Project_Plan_-_WWW7"/>
      <sheetName val="WORK_TABLE7"/>
      <sheetName val="SITE_OVERHEADS7"/>
      <sheetName val="FITZ_MORT_947"/>
      <sheetName val="Capex_-_Hry7"/>
      <sheetName val="LEVEL_SHEET7"/>
      <sheetName val="Material_Rates7"/>
      <sheetName val="SPT_vs_PHI7"/>
      <sheetName val="MASTER_RATE_ANALYSIS7"/>
      <sheetName val="Fee_Rate_Summary7"/>
      <sheetName val="Site_Dev_BOQ7"/>
      <sheetName val="Sheet3_(2)7"/>
      <sheetName val="\TCS,_NAGPUR-MANJIRI_C\PROGRES7"/>
      <sheetName val="Ra__stair7"/>
      <sheetName val="MEP_BOQ-7"/>
      <sheetName val="wooden_door7"/>
      <sheetName val="Sub_con_Summary7"/>
      <sheetName val="Cost_saving7"/>
      <sheetName val="GENERAL_SUMMARY7"/>
      <sheetName val="LMP_Summary7"/>
      <sheetName val="Sec_Summary7"/>
      <sheetName val="Labour_cost7"/>
      <sheetName val="BILLING_SCHEDULE7"/>
      <sheetName val="bill_curve7"/>
      <sheetName val="CASH_IN_&amp;_OUT_FLOW_7"/>
      <sheetName val="cash_flow_curve7"/>
      <sheetName val="Revised_Labour7"/>
      <sheetName val="Rein_Ana7"/>
      <sheetName val="Gen_Exp_Breakup7"/>
      <sheetName val="Total_Quote7"/>
      <sheetName val="Works_-_Quote_Sheet7"/>
      <sheetName val="cover_page7"/>
      <sheetName val="Project_Data7"/>
      <sheetName val="Drop_Down_List7"/>
      <sheetName val="30개월기준대비표_아랍택)7"/>
      <sheetName val="총괄표_(2)7"/>
      <sheetName val="CIF_COST_ITEM7"/>
      <sheetName val="Item-_Compact7"/>
      <sheetName val="P&amp;L_-_AD7"/>
      <sheetName val="GF_Columns7"/>
      <sheetName val="Deprec_7"/>
      <sheetName val="DETAILED__BOQ7"/>
      <sheetName val="SPS_DETAIL7"/>
      <sheetName val="PC_Master_List7"/>
      <sheetName val="Field_Values7"/>
      <sheetName val="Structure_Bills_Qty7"/>
      <sheetName val="BASIS_-DEC_087"/>
      <sheetName val="MN_T_B_7"/>
      <sheetName val="Data_Forecast7"/>
      <sheetName val="Basic_Rate7"/>
      <sheetName val="final_abstract7"/>
      <sheetName val="Master_Data_Sheet7"/>
      <sheetName val="Cement_recon_7"/>
      <sheetName val="Cleaning_&amp;_Grubbing7"/>
      <sheetName val="_7"/>
      <sheetName val="Intro_7"/>
      <sheetName val="_TCS,_NAGPUR-MANJIRI_C_PROGRES7"/>
      <sheetName val="Budget_in_SAP7"/>
      <sheetName val="Civil_Boq7"/>
      <sheetName val="Material_7"/>
      <sheetName val="Factors_7"/>
      <sheetName val="Adimi_bldg7"/>
      <sheetName val="Pump_House7"/>
      <sheetName val="Fuel_Regu_Station7"/>
      <sheetName val="Constants_Summary7"/>
      <sheetName val="Form_67"/>
      <sheetName val="Raw_Data7"/>
      <sheetName val="PointNo_57"/>
      <sheetName val="Plant_&amp;__Machinery7"/>
      <sheetName val="Load_Details-220kV7"/>
      <sheetName val="REPAIR&amp;_MAINT7"/>
      <sheetName val="Fill_this_out_first___17"/>
      <sheetName val="PDF_Front8"/>
      <sheetName val="Simple_Letter8"/>
      <sheetName val="Overall_Summary8"/>
      <sheetName val="CSI_Summary8"/>
      <sheetName val="Section_1_Areas8"/>
      <sheetName val="Section_1_Summary8"/>
      <sheetName val="Section_18"/>
      <sheetName val="Section_2_Areas8"/>
      <sheetName val="Section_2_Summary8"/>
      <sheetName val="Section_28"/>
      <sheetName val="Section_3_Areas8"/>
      <sheetName val="Section_3_Summary8"/>
      <sheetName val="Section_38"/>
      <sheetName val="Section_4_Areas8"/>
      <sheetName val="Section_4_Summary8"/>
      <sheetName val="Section_48"/>
      <sheetName val="Section_5_Areas8"/>
      <sheetName val="Section_5_Summary8"/>
      <sheetName val="Section_58"/>
      <sheetName val="Sitework_Areas8"/>
      <sheetName val="Section_6_Areas8"/>
      <sheetName val="Section_6_Summary8"/>
      <sheetName val="Section_68"/>
      <sheetName val="Sitework_Summary8"/>
      <sheetName val="Comparison_Summary8"/>
      <sheetName val="Fill_this_out_first___18"/>
      <sheetName val="SHEET_18"/>
      <sheetName val="Salient_Features8"/>
      <sheetName val="IDC_AHK_8"/>
      <sheetName val="BOQ_Direct_selling_cost8"/>
      <sheetName val="Monthwise_breakup8"/>
      <sheetName val="Reinf_Analy8"/>
      <sheetName val="Power_anal8"/>
      <sheetName val="Macro_custom_function8"/>
      <sheetName val="labour_coeff8"/>
      <sheetName val="PRECAST_lightconc-II8"/>
      <sheetName val="DLA_Standard_Cost_Report18"/>
      <sheetName val="IO_List8"/>
      <sheetName val="Sebtion_1_SumMary8"/>
      <sheetName val="Tender_Summary8"/>
      <sheetName val="TBAL9697_-group_wise__sdpl8"/>
      <sheetName val="Staff_Acco_8"/>
      <sheetName val="Pacakges_split8"/>
      <sheetName val="Basement_Budget8"/>
      <sheetName val="Extra_Item8"/>
      <sheetName val="Civil_Works8"/>
      <sheetName val="Cat_A_Change_Control8"/>
      <sheetName val="Meas_-Hotel_Part8"/>
      <sheetName val="RCC,Ret__Wall8"/>
      <sheetName val="Driveway_Beams8"/>
      <sheetName val="Labour_productivity8"/>
      <sheetName val="Stress_Calculation8"/>
      <sheetName val="Deduction_of_assets8"/>
      <sheetName val="schedule_nos8"/>
      <sheetName val="INPUT_SHEET8"/>
      <sheetName val="DEPTH_CHART_(ORR)_L_S_8"/>
      <sheetName val="Name_List8"/>
      <sheetName val="Contract_Night_Staff8"/>
      <sheetName val="Contract_Day_Staff8"/>
      <sheetName val="Day_Shift8"/>
      <sheetName val="Night_Shift8"/>
      <sheetName val="PA-_Consutant_8"/>
      <sheetName val="Cashflow_projection8"/>
      <sheetName val="Break_up_Sheet8"/>
      <sheetName val="1st_flr8"/>
      <sheetName val="Fin_Sum8"/>
      <sheetName val="1st_Slab8"/>
      <sheetName val="Order_Info8"/>
      <sheetName val="Scope_Reconciliation8"/>
      <sheetName val="Project_Budget_Worksheet8"/>
      <sheetName val="Approved_MTD_Proj_#'s8"/>
      <sheetName val="Sun_E_Type8"/>
      <sheetName val="As_per_PCA8"/>
      <sheetName val="BLOCK-A_(MEA_SHEET)8"/>
      <sheetName val="Project_Plan_-_WWW8"/>
      <sheetName val="WORK_TABLE8"/>
      <sheetName val="SITE_OVERHEADS8"/>
      <sheetName val="FITZ_MORT_948"/>
      <sheetName val="Capex_-_Hry8"/>
      <sheetName val="LEVEL_SHEET8"/>
      <sheetName val="Material_Rates8"/>
      <sheetName val="SPT_vs_PHI8"/>
      <sheetName val="MASTER_RATE_ANALYSIS8"/>
      <sheetName val="Fee_Rate_Summary8"/>
      <sheetName val="Site_Dev_BOQ8"/>
      <sheetName val="Sheet3_(2)8"/>
      <sheetName val="\TCS,_NAGPUR-MANJIRI_C\PROGRES8"/>
      <sheetName val="Ra__stair8"/>
      <sheetName val="MEP_BOQ-8"/>
      <sheetName val="wooden_door8"/>
      <sheetName val="Sub_con_Summary8"/>
      <sheetName val="Cost_saving8"/>
      <sheetName val="GENERAL_SUMMARY8"/>
      <sheetName val="LMP_Summary8"/>
      <sheetName val="Sec_Summary8"/>
      <sheetName val="Labour_cost8"/>
      <sheetName val="BILLING_SCHEDULE8"/>
      <sheetName val="bill_curve8"/>
      <sheetName val="CASH_IN_&amp;_OUT_FLOW_8"/>
      <sheetName val="cash_flow_curve8"/>
      <sheetName val="Revised_Labour8"/>
      <sheetName val="Rein_Ana8"/>
      <sheetName val="Gen_Exp_Breakup8"/>
      <sheetName val="Total_Quote8"/>
      <sheetName val="Works_-_Quote_Sheet8"/>
      <sheetName val="cover_page8"/>
      <sheetName val="Project_Data8"/>
      <sheetName val="Drop_Down_List8"/>
      <sheetName val="30개월기준대비표_아랍택)8"/>
      <sheetName val="총괄표_(2)8"/>
      <sheetName val="CIF_COST_ITEM8"/>
      <sheetName val="Item-_Compact8"/>
      <sheetName val="P&amp;L_-_AD8"/>
      <sheetName val="GF_Columns8"/>
      <sheetName val="Deprec_8"/>
      <sheetName val="DETAILED__BOQ8"/>
      <sheetName val="SPS_DETAIL8"/>
      <sheetName val="PC_Master_List8"/>
      <sheetName val="Field_Values8"/>
      <sheetName val="Structure_Bills_Qty8"/>
      <sheetName val="BASIS_-DEC_088"/>
      <sheetName val="MN_T_B_8"/>
      <sheetName val="Data_Forecast8"/>
      <sheetName val="Basic_Rate8"/>
      <sheetName val="final_abstract8"/>
      <sheetName val="Master_Data_Sheet8"/>
      <sheetName val="Cement_recon_8"/>
      <sheetName val="Cleaning_&amp;_Grubbing8"/>
      <sheetName val="_8"/>
      <sheetName val="Intro_8"/>
      <sheetName val="_TCS,_NAGPUR-MANJIRI_C_PROGRES8"/>
      <sheetName val="Budget_in_SAP8"/>
      <sheetName val="Civil_Boq8"/>
      <sheetName val="Material_8"/>
      <sheetName val="Factors_8"/>
      <sheetName val="Adimi_bldg8"/>
      <sheetName val="Pump_House8"/>
      <sheetName val="Fuel_Regu_Station8"/>
      <sheetName val="Constants_Summary8"/>
      <sheetName val="Form_68"/>
      <sheetName val="Raw_Data8"/>
      <sheetName val="PointNo_58"/>
      <sheetName val="Plant_&amp;__Machinery8"/>
      <sheetName val="Load_Details-220kV8"/>
      <sheetName val="REPAIR&amp;_MAINT8"/>
      <sheetName val="C9901"/>
      <sheetName val="Fill_this_out_first___19"/>
      <sheetName val="PDF_Front9"/>
      <sheetName val="Simple_Letter9"/>
      <sheetName val="Overall_Summary9"/>
      <sheetName val="CSI_Summary9"/>
      <sheetName val="Section_1_Areas9"/>
      <sheetName val="Section_1_Summary9"/>
      <sheetName val="Section_19"/>
      <sheetName val="Section_2_Areas9"/>
      <sheetName val="Section_2_Summary9"/>
      <sheetName val="Section_29"/>
      <sheetName val="Section_3_Areas9"/>
      <sheetName val="Section_3_Summary9"/>
      <sheetName val="Section_39"/>
      <sheetName val="Section_4_Areas9"/>
      <sheetName val="Section_4_Summary9"/>
      <sheetName val="Section_49"/>
      <sheetName val="Section_5_Areas9"/>
      <sheetName val="Section_5_Summary9"/>
      <sheetName val="Section_59"/>
      <sheetName val="Sitework_Areas9"/>
      <sheetName val="Section_6_Areas9"/>
      <sheetName val="Section_6_Summary9"/>
      <sheetName val="Section_69"/>
      <sheetName val="Sitework_Summary9"/>
      <sheetName val="Comparison_Summary9"/>
      <sheetName val="Fill_this_out_first___20"/>
      <sheetName val="SHEET_19"/>
      <sheetName val="Salient_Features9"/>
      <sheetName val="IDC_AHK_9"/>
      <sheetName val="BOQ_Direct_selling_cost9"/>
      <sheetName val="Monthwise_breakup9"/>
      <sheetName val="Reinf_Analy9"/>
      <sheetName val="Power_anal9"/>
      <sheetName val="Macro_custom_function9"/>
      <sheetName val="labour_coeff9"/>
      <sheetName val="PRECAST_lightconc-II9"/>
      <sheetName val="DLA_Standard_Cost_Report19"/>
      <sheetName val="IO_List9"/>
      <sheetName val="Sebtion_1_SumMary9"/>
      <sheetName val="Tender_Summary9"/>
      <sheetName val="TBAL9697_-group_wise__sdpl9"/>
      <sheetName val="Staff_Acco_9"/>
      <sheetName val="Pacakges_split9"/>
      <sheetName val="Basement_Budget9"/>
      <sheetName val="Extra_Item9"/>
      <sheetName val="Civil_Works9"/>
      <sheetName val="Cat_A_Change_Control9"/>
      <sheetName val="Meas_-Hotel_Part9"/>
      <sheetName val="RCC,Ret__Wall9"/>
      <sheetName val="Driveway_Beams9"/>
      <sheetName val="Labour_productivity9"/>
      <sheetName val="Stress_Calculation9"/>
      <sheetName val="Deduction_of_assets9"/>
      <sheetName val="schedule_nos9"/>
      <sheetName val="INPUT_SHEET9"/>
      <sheetName val="DEPTH_CHART_(ORR)_L_S_9"/>
      <sheetName val="Name_List9"/>
      <sheetName val="Contract_Night_Staff9"/>
      <sheetName val="Contract_Day_Staff9"/>
      <sheetName val="Day_Shift9"/>
      <sheetName val="Night_Shift9"/>
      <sheetName val="PA-_Consutant_9"/>
      <sheetName val="Cashflow_projection9"/>
      <sheetName val="Break_up_Sheet9"/>
      <sheetName val="1st_flr9"/>
      <sheetName val="Fin_Sum9"/>
      <sheetName val="1st_Slab9"/>
      <sheetName val="Order_Info9"/>
      <sheetName val="Scope_Reconciliation9"/>
      <sheetName val="Project_Budget_Worksheet9"/>
      <sheetName val="Approved_MTD_Proj_#'s9"/>
      <sheetName val="Sun_E_Type9"/>
      <sheetName val="As_per_PCA9"/>
      <sheetName val="BLOCK-A_(MEA_SHEET)9"/>
      <sheetName val="Project_Plan_-_WWW9"/>
      <sheetName val="WORK_TABLE9"/>
      <sheetName val="SITE_OVERHEADS9"/>
      <sheetName val="FITZ_MORT_949"/>
      <sheetName val="Capex_-_Hry9"/>
      <sheetName val="LEVEL_SHEET9"/>
      <sheetName val="Material_Rates9"/>
      <sheetName val="SPT_vs_PHI9"/>
      <sheetName val="MASTER_RATE_ANALYSIS9"/>
      <sheetName val="Fee_Rate_Summary9"/>
      <sheetName val="Site_Dev_BOQ9"/>
      <sheetName val="Sheet3_(2)9"/>
      <sheetName val="\TCS,_NAGPUR-MANJIRI_C\PROGRES9"/>
      <sheetName val="Ra__stair9"/>
      <sheetName val="MEP_BOQ-9"/>
      <sheetName val="wooden_door9"/>
      <sheetName val="Sub_con_Summary9"/>
      <sheetName val="Cost_saving9"/>
      <sheetName val="GENERAL_SUMMARY9"/>
      <sheetName val="LMP_Summary9"/>
      <sheetName val="Sec_Summary9"/>
      <sheetName val="Labour_cost9"/>
      <sheetName val="BILLING_SCHEDULE9"/>
      <sheetName val="bill_curve9"/>
      <sheetName val="CASH_IN_&amp;_OUT_FLOW_9"/>
      <sheetName val="cash_flow_curve9"/>
      <sheetName val="Revised_Labour9"/>
      <sheetName val="Rein_Ana9"/>
      <sheetName val="Gen_Exp_Breakup9"/>
      <sheetName val="Total_Quote9"/>
      <sheetName val="Works_-_Quote_Sheet9"/>
      <sheetName val="cover_page9"/>
      <sheetName val="Project_Data9"/>
      <sheetName val="Drop_Down_List9"/>
      <sheetName val="30개월기준대비표_아랍택)9"/>
      <sheetName val="총괄표_(2)9"/>
      <sheetName val="CIF_COST_ITEM9"/>
      <sheetName val="Item-_Compact9"/>
      <sheetName val="P&amp;L_-_AD9"/>
      <sheetName val="GF_Columns9"/>
      <sheetName val="Deprec_9"/>
      <sheetName val="DETAILED__BOQ9"/>
      <sheetName val="SPS_DETAIL9"/>
      <sheetName val="PC_Master_List9"/>
      <sheetName val="Field_Values9"/>
      <sheetName val="Structure_Bills_Qty9"/>
      <sheetName val="BASIS_-DEC_089"/>
      <sheetName val="MN_T_B_9"/>
      <sheetName val="Data_Forecast9"/>
      <sheetName val="Basic_Rate9"/>
      <sheetName val="final_abstract9"/>
      <sheetName val="Master_Data_Sheet9"/>
      <sheetName val="Cement_recon_9"/>
      <sheetName val="Cleaning_&amp;_Grubbing9"/>
      <sheetName val="_9"/>
      <sheetName val="Intro_9"/>
      <sheetName val="_TCS,_NAGPUR-MANJIRI_C_PROGRES9"/>
      <sheetName val="Budget_in_SAP9"/>
      <sheetName val="Civil_Boq9"/>
      <sheetName val="Material_9"/>
      <sheetName val="Factors_9"/>
      <sheetName val="Adimi_bldg9"/>
      <sheetName val="Pump_House9"/>
      <sheetName val="Fuel_Regu_Station9"/>
      <sheetName val="Constants_Summary9"/>
      <sheetName val="Form_69"/>
      <sheetName val="Raw_Data9"/>
      <sheetName val="PointNo_59"/>
      <sheetName val="Plant_&amp;__Machinery9"/>
      <sheetName val="Load_Details-220kV9"/>
      <sheetName val="REPAIR&amp;_MAINT9"/>
      <sheetName val="Rate_analysis3"/>
      <sheetName val="Fill_this_out_first___21"/>
      <sheetName val="PDF_Front10"/>
      <sheetName val="Simple_Letter10"/>
      <sheetName val="Overall_Summary10"/>
      <sheetName val="CSI_Summary10"/>
      <sheetName val="Section_1_Areas10"/>
      <sheetName val="Section_1_Summary10"/>
      <sheetName val="Section_110"/>
      <sheetName val="Section_2_Areas10"/>
      <sheetName val="Section_2_Summary10"/>
      <sheetName val="Section_210"/>
      <sheetName val="Section_3_Areas10"/>
      <sheetName val="Section_3_Summary10"/>
      <sheetName val="Section_310"/>
      <sheetName val="Section_4_Areas10"/>
      <sheetName val="Section_4_Summary10"/>
      <sheetName val="Section_410"/>
      <sheetName val="Section_5_Areas10"/>
      <sheetName val="Section_5_Summary10"/>
      <sheetName val="Section_510"/>
      <sheetName val="Sitework_Areas10"/>
      <sheetName val="Section_6_Areas10"/>
      <sheetName val="Section_6_Summary10"/>
      <sheetName val="Section_610"/>
      <sheetName val="Sitework_Summary10"/>
      <sheetName val="Comparison_Summary10"/>
      <sheetName val="Fill_this_out_first___22"/>
      <sheetName val="SHEET_110"/>
      <sheetName val="Salient_Features10"/>
      <sheetName val="IDC_AHK_10"/>
      <sheetName val="BOQ_Direct_selling_cost10"/>
      <sheetName val="Monthwise_breakup10"/>
      <sheetName val="Reinf_Analy10"/>
      <sheetName val="Power_anal10"/>
      <sheetName val="Macro_custom_function10"/>
      <sheetName val="labour_coeff10"/>
      <sheetName val="PRECAST_lightconc-II10"/>
      <sheetName val="DLA_Standard_Cost_Report110"/>
      <sheetName val="IO_List10"/>
      <sheetName val="Sebtion_1_SumMary10"/>
      <sheetName val="Tender_Summary10"/>
      <sheetName val="TBAL9697_-group_wise__sdpl10"/>
      <sheetName val="Staff_Acco_10"/>
      <sheetName val="Pacakges_split10"/>
      <sheetName val="Basement_Budget10"/>
      <sheetName val="Extra_Item10"/>
      <sheetName val="Civil_Works10"/>
      <sheetName val="Cat_A_Change_Control10"/>
      <sheetName val="Meas_-Hotel_Part10"/>
      <sheetName val="RCC,Ret__Wall10"/>
      <sheetName val="Driveway_Beams10"/>
      <sheetName val="Labour_productivity10"/>
      <sheetName val="Stress_Calculation10"/>
      <sheetName val="Deduction_of_assets10"/>
      <sheetName val="schedule_nos10"/>
      <sheetName val="INPUT_SHEET10"/>
      <sheetName val="DEPTH_CHART_(ORR)_L_S_10"/>
      <sheetName val="Name_List10"/>
      <sheetName val="Contract_Night_Staff10"/>
      <sheetName val="Contract_Day_Staff10"/>
      <sheetName val="Day_Shift10"/>
      <sheetName val="Night_Shift10"/>
      <sheetName val="PA-_Consutant_10"/>
      <sheetName val="Cashflow_projection10"/>
      <sheetName val="Break_up_Sheet10"/>
      <sheetName val="1st_flr10"/>
      <sheetName val="Fin_Sum10"/>
      <sheetName val="1st_Slab10"/>
      <sheetName val="Order_Info10"/>
      <sheetName val="Scope_Reconciliation10"/>
      <sheetName val="Project_Budget_Worksheet10"/>
      <sheetName val="Approved_MTD_Proj_#'s10"/>
      <sheetName val="Sun_E_Type10"/>
      <sheetName val="As_per_PCA10"/>
      <sheetName val="BLOCK-A_(MEA_SHEET)10"/>
      <sheetName val="Project_Plan_-_WWW10"/>
      <sheetName val="WORK_TABLE10"/>
      <sheetName val="SITE_OVERHEADS10"/>
      <sheetName val="FITZ_MORT_9410"/>
      <sheetName val="Capex_-_Hry10"/>
      <sheetName val="LEVEL_SHEET10"/>
      <sheetName val="Material_Rates10"/>
      <sheetName val="SPT_vs_PHI10"/>
      <sheetName val="MASTER_RATE_ANALYSIS10"/>
      <sheetName val="Fee_Rate_Summary10"/>
      <sheetName val="Site_Dev_BOQ10"/>
      <sheetName val="Rate_analysis4"/>
      <sheetName val="Sheet3_(2)10"/>
      <sheetName val="\TCS,_NAGPUR-MANJIRI_C\PROGRE10"/>
      <sheetName val="Ra__stair10"/>
      <sheetName val="MEP_BOQ-10"/>
      <sheetName val="wooden_door10"/>
      <sheetName val="Sub_con_Summary10"/>
      <sheetName val="Cost_saving10"/>
      <sheetName val="GENERAL_SUMMARY10"/>
      <sheetName val="LMP_Summary10"/>
      <sheetName val="Sec_Summary10"/>
      <sheetName val="Labour_cost10"/>
      <sheetName val="BILLING_SCHEDULE10"/>
      <sheetName val="bill_curve10"/>
      <sheetName val="CASH_IN_&amp;_OUT_FLOW_10"/>
      <sheetName val="cash_flow_curve10"/>
      <sheetName val="Revised_Labour10"/>
      <sheetName val="Rein_Ana10"/>
      <sheetName val="Gen_Exp_Breakup10"/>
      <sheetName val="Total_Quote10"/>
      <sheetName val="Works_-_Quote_Sheet10"/>
      <sheetName val="cover_page10"/>
      <sheetName val="Project_Data10"/>
      <sheetName val="Drop_Down_List10"/>
      <sheetName val="30개월기준대비표_아랍택)10"/>
      <sheetName val="총괄표_(2)10"/>
      <sheetName val="CIF_COST_ITEM10"/>
      <sheetName val="Item-_Compact10"/>
      <sheetName val="P&amp;L_-_AD10"/>
      <sheetName val="GF_Columns10"/>
      <sheetName val="Deprec_10"/>
      <sheetName val="DETAILED__BOQ10"/>
      <sheetName val="SPS_DETAIL10"/>
      <sheetName val="PC_Master_List10"/>
      <sheetName val="Field_Values10"/>
      <sheetName val="Structure_Bills_Qty10"/>
      <sheetName val="BASIS_-DEC_0810"/>
      <sheetName val="MN_T_B_10"/>
      <sheetName val="Data_Forecast10"/>
      <sheetName val="Basic_Rate10"/>
      <sheetName val="final_abstract10"/>
      <sheetName val="Master_Data_Sheet10"/>
      <sheetName val="Cement_recon_10"/>
      <sheetName val="Cleaning_&amp;_Grubbing10"/>
      <sheetName val="_10"/>
      <sheetName val="Intro_10"/>
      <sheetName val="_TCS,_NAGPUR-MANJIRI_C_PROGRE10"/>
      <sheetName val="Budget_in_SAP10"/>
      <sheetName val="Civil_Boq10"/>
      <sheetName val="Material_10"/>
      <sheetName val="Factors_10"/>
      <sheetName val="Adimi_bldg10"/>
      <sheetName val="Pump_House10"/>
      <sheetName val="Fuel_Regu_Station10"/>
      <sheetName val="Constants_Summary10"/>
      <sheetName val="Form_610"/>
      <sheetName val="Raw_Data10"/>
      <sheetName val="PointNo_510"/>
      <sheetName val="Plant_&amp;__Machinery10"/>
      <sheetName val="Load_Details-220kV10"/>
      <sheetName val="REPAIR&amp;_MAINT10"/>
      <sheetName val="Fill_this_out_first___23"/>
      <sheetName val="PDF_Front11"/>
      <sheetName val="Simple_Letter11"/>
      <sheetName val="Overall_Summary11"/>
      <sheetName val="CSI_Summary11"/>
      <sheetName val="Section_1_Areas11"/>
      <sheetName val="Section_1_Summary11"/>
      <sheetName val="Section_111"/>
      <sheetName val="Section_2_Areas11"/>
      <sheetName val="Section_2_Summary11"/>
      <sheetName val="Section_211"/>
      <sheetName val="Section_3_Areas11"/>
      <sheetName val="Section_3_Summary11"/>
      <sheetName val="Section_311"/>
      <sheetName val="Section_4_Areas11"/>
      <sheetName val="Section_4_Summary11"/>
      <sheetName val="Section_411"/>
      <sheetName val="Section_5_Areas11"/>
      <sheetName val="Section_5_Summary11"/>
      <sheetName val="Section_511"/>
      <sheetName val="Sitework_Areas11"/>
      <sheetName val="Section_6_Areas11"/>
      <sheetName val="Section_6_Summary11"/>
      <sheetName val="Section_611"/>
      <sheetName val="Sitework_Summary11"/>
      <sheetName val="Comparison_Summary11"/>
      <sheetName val="Fill_this_out_first___24"/>
      <sheetName val="SHEET_111"/>
      <sheetName val="Salient_Features11"/>
      <sheetName val="IDC_AHK_11"/>
      <sheetName val="BOQ_Direct_selling_cost11"/>
      <sheetName val="Monthwise_breakup11"/>
      <sheetName val="Reinf_Analy11"/>
      <sheetName val="Power_anal11"/>
      <sheetName val="Macro_custom_function11"/>
      <sheetName val="labour_coeff11"/>
      <sheetName val="PRECAST_lightconc-II11"/>
      <sheetName val="DLA_Standard_Cost_Report111"/>
      <sheetName val="IO_List11"/>
      <sheetName val="Sebtion_1_SumMary11"/>
      <sheetName val="Tender_Summary11"/>
      <sheetName val="TBAL9697_-group_wise__sdpl11"/>
      <sheetName val="Staff_Acco_11"/>
      <sheetName val="Pacakges_split11"/>
      <sheetName val="Basement_Budget11"/>
      <sheetName val="Extra_Item11"/>
      <sheetName val="Civil_Works11"/>
      <sheetName val="Cat_A_Change_Control11"/>
      <sheetName val="Meas_-Hotel_Part11"/>
      <sheetName val="RCC,Ret__Wall11"/>
      <sheetName val="Driveway_Beams11"/>
      <sheetName val="Labour_productivity11"/>
      <sheetName val="Stress_Calculation11"/>
      <sheetName val="Deduction_of_assets11"/>
      <sheetName val="schedule_nos11"/>
      <sheetName val="INPUT_SHEET11"/>
      <sheetName val="DEPTH_CHART_(ORR)_L_S_11"/>
      <sheetName val="Name_List11"/>
      <sheetName val="Contract_Night_Staff11"/>
      <sheetName val="Contract_Day_Staff11"/>
      <sheetName val="Day_Shift11"/>
      <sheetName val="Night_Shift11"/>
      <sheetName val="PA-_Consutant_11"/>
      <sheetName val="Cashflow_projection11"/>
      <sheetName val="Break_up_Sheet11"/>
      <sheetName val="1st_flr11"/>
      <sheetName val="Fin_Sum11"/>
      <sheetName val="1st_Slab11"/>
      <sheetName val="Order_Info11"/>
      <sheetName val="Scope_Reconciliation11"/>
      <sheetName val="Project_Budget_Worksheet11"/>
      <sheetName val="Approved_MTD_Proj_#'s11"/>
      <sheetName val="Sun_E_Type11"/>
      <sheetName val="As_per_PCA11"/>
      <sheetName val="BLOCK-A_(MEA_SHEET)11"/>
      <sheetName val="Project_Plan_-_WWW11"/>
      <sheetName val="WORK_TABLE11"/>
      <sheetName val="SITE_OVERHEADS11"/>
      <sheetName val="FITZ_MORT_9411"/>
      <sheetName val="Capex_-_Hry11"/>
      <sheetName val="LEVEL_SHEET11"/>
      <sheetName val="Material_Rates11"/>
      <sheetName val="SPT_vs_PHI11"/>
      <sheetName val="MASTER_RATE_ANALYSIS11"/>
      <sheetName val="Fee_Rate_Summary11"/>
      <sheetName val="Site_Dev_BOQ11"/>
      <sheetName val="Rate_analysis5"/>
      <sheetName val="Sheet3_(2)11"/>
      <sheetName val="\TCS,_NAGPUR-MANJIRI_C\PROGRE11"/>
      <sheetName val="Ra__stair11"/>
      <sheetName val="MEP_BOQ-11"/>
      <sheetName val="wooden_door11"/>
      <sheetName val="Sub_con_Summary11"/>
      <sheetName val="Cost_saving11"/>
      <sheetName val="GENERAL_SUMMARY11"/>
      <sheetName val="LMP_Summary11"/>
      <sheetName val="Sec_Summary11"/>
      <sheetName val="Labour_cost11"/>
      <sheetName val="BILLING_SCHEDULE11"/>
      <sheetName val="bill_curve11"/>
      <sheetName val="CASH_IN_&amp;_OUT_FLOW_11"/>
      <sheetName val="cash_flow_curve11"/>
      <sheetName val="Revised_Labour11"/>
      <sheetName val="Rein_Ana11"/>
      <sheetName val="Gen_Exp_Breakup11"/>
      <sheetName val="Total_Quote11"/>
      <sheetName val="Works_-_Quote_Sheet11"/>
      <sheetName val="cover_page11"/>
      <sheetName val="Project_Data11"/>
      <sheetName val="Drop_Down_List11"/>
      <sheetName val="30개월기준대비표_아랍택)11"/>
      <sheetName val="총괄표_(2)11"/>
      <sheetName val="CIF_COST_ITEM11"/>
      <sheetName val="Item-_Compact11"/>
      <sheetName val="P&amp;L_-_AD11"/>
      <sheetName val="GF_Columns11"/>
      <sheetName val="Deprec_11"/>
      <sheetName val="DETAILED__BOQ11"/>
      <sheetName val="SPS_DETAIL11"/>
      <sheetName val="PC_Master_List11"/>
      <sheetName val="Field_Values11"/>
      <sheetName val="Structure_Bills_Qty11"/>
      <sheetName val="BASIS_-DEC_0811"/>
      <sheetName val="MN_T_B_11"/>
      <sheetName val="Data_Forecast11"/>
      <sheetName val="Basic_Rate11"/>
      <sheetName val="final_abstract11"/>
      <sheetName val="Master_Data_Sheet11"/>
      <sheetName val="Cement_recon_11"/>
      <sheetName val="Cleaning_&amp;_Grubbing11"/>
      <sheetName val="_11"/>
      <sheetName val="Intro_11"/>
      <sheetName val="_TCS,_NAGPUR-MANJIRI_C_PROGRE11"/>
      <sheetName val="Budget_in_SAP11"/>
      <sheetName val="Civil_Boq11"/>
      <sheetName val="Material_11"/>
      <sheetName val="Factors_11"/>
      <sheetName val="Adimi_bldg11"/>
      <sheetName val="Pump_House11"/>
      <sheetName val="Fuel_Regu_Station11"/>
      <sheetName val="Constants_Summary11"/>
      <sheetName val="Form_611"/>
      <sheetName val="Raw_Data11"/>
      <sheetName val="PointNo_511"/>
      <sheetName val="Plant_&amp;__Machinery11"/>
      <sheetName val="Load_Details-220kV11"/>
      <sheetName val="REPAIR&amp;_MAINT11"/>
      <sheetName val="Fill_this_out_first___25"/>
      <sheetName val="PDF_Front12"/>
      <sheetName val="Simple_Letter12"/>
      <sheetName val="Overall_Summary12"/>
      <sheetName val="CSI_Summary12"/>
      <sheetName val="Section_1_Areas12"/>
      <sheetName val="Section_1_Summary12"/>
      <sheetName val="Section_112"/>
      <sheetName val="Section_2_Areas12"/>
      <sheetName val="Section_2_Summary12"/>
      <sheetName val="Section_212"/>
      <sheetName val="Section_3_Areas12"/>
      <sheetName val="Section_3_Summary12"/>
      <sheetName val="Section_312"/>
      <sheetName val="Section_4_Areas12"/>
      <sheetName val="Section_4_Summary12"/>
      <sheetName val="Section_412"/>
      <sheetName val="Section_5_Areas12"/>
      <sheetName val="Section_5_Summary12"/>
      <sheetName val="Section_512"/>
      <sheetName val="Sitework_Areas12"/>
      <sheetName val="Section_6_Areas12"/>
      <sheetName val="Section_6_Summary12"/>
      <sheetName val="Section_612"/>
      <sheetName val="Sitework_Summary12"/>
      <sheetName val="Comparison_Summary12"/>
      <sheetName val="Fill_this_out_first___26"/>
      <sheetName val="SHEET_112"/>
      <sheetName val="Salient_Features12"/>
      <sheetName val="IDC_AHK_12"/>
      <sheetName val="BOQ_Direct_selling_cost12"/>
      <sheetName val="Monthwise_breakup12"/>
      <sheetName val="Reinf_Analy12"/>
      <sheetName val="Power_anal12"/>
      <sheetName val="Macro_custom_function12"/>
      <sheetName val="labour_coeff12"/>
      <sheetName val="PRECAST_lightconc-II12"/>
      <sheetName val="DLA_Standard_Cost_Report112"/>
      <sheetName val="IO_List12"/>
      <sheetName val="Sebtion_1_SumMary12"/>
      <sheetName val="Tender_Summary12"/>
      <sheetName val="TBAL9697_-group_wise__sdpl12"/>
      <sheetName val="Staff_Acco_12"/>
      <sheetName val="Pacakges_split12"/>
      <sheetName val="Basement_Budget12"/>
      <sheetName val="Extra_Item12"/>
      <sheetName val="Civil_Works12"/>
      <sheetName val="Cat_A_Change_Control12"/>
      <sheetName val="Meas_-Hotel_Part12"/>
      <sheetName val="RCC,Ret__Wall12"/>
      <sheetName val="Driveway_Beams12"/>
      <sheetName val="Labour_productivity12"/>
      <sheetName val="Stress_Calculation12"/>
      <sheetName val="Deduction_of_assets12"/>
      <sheetName val="schedule_nos12"/>
      <sheetName val="INPUT_SHEET12"/>
      <sheetName val="DEPTH_CHART_(ORR)_L_S_12"/>
      <sheetName val="Name_List12"/>
      <sheetName val="Contract_Night_Staff12"/>
      <sheetName val="Contract_Day_Staff12"/>
      <sheetName val="Day_Shift12"/>
      <sheetName val="Night_Shift12"/>
      <sheetName val="PA-_Consutant_12"/>
      <sheetName val="Cashflow_projection12"/>
      <sheetName val="Break_up_Sheet12"/>
      <sheetName val="1st_flr12"/>
      <sheetName val="Fin_Sum12"/>
      <sheetName val="1st_Slab12"/>
      <sheetName val="Order_Info12"/>
      <sheetName val="Scope_Reconciliation12"/>
      <sheetName val="Project_Budget_Worksheet12"/>
      <sheetName val="Approved_MTD_Proj_#'s12"/>
      <sheetName val="Sun_E_Type12"/>
      <sheetName val="As_per_PCA12"/>
      <sheetName val="BLOCK-A_(MEA_SHEET)12"/>
      <sheetName val="Project_Plan_-_WWW12"/>
      <sheetName val="WORK_TABLE12"/>
      <sheetName val="SITE_OVERHEADS12"/>
      <sheetName val="FITZ_MORT_9412"/>
      <sheetName val="Capex_-_Hry12"/>
      <sheetName val="LEVEL_SHEET12"/>
      <sheetName val="Material_Rates12"/>
      <sheetName val="SPT_vs_PHI12"/>
      <sheetName val="MASTER_RATE_ANALYSIS12"/>
      <sheetName val="Fee_Rate_Summary12"/>
      <sheetName val="Site_Dev_BOQ12"/>
      <sheetName val="Rate_analysis6"/>
      <sheetName val="Sheet3_(2)12"/>
      <sheetName val="\TCS,_NAGPUR-MANJIRI_C\PROGRE12"/>
      <sheetName val="Ra__stair12"/>
      <sheetName val="MEP_BOQ-12"/>
      <sheetName val="wooden_door12"/>
      <sheetName val="Sub_con_Summary12"/>
      <sheetName val="Cost_saving12"/>
      <sheetName val="GENERAL_SUMMARY12"/>
      <sheetName val="LMP_Summary12"/>
      <sheetName val="Sec_Summary12"/>
      <sheetName val="Labour_cost12"/>
      <sheetName val="BILLING_SCHEDULE12"/>
      <sheetName val="bill_curve12"/>
      <sheetName val="CASH_IN_&amp;_OUT_FLOW_12"/>
      <sheetName val="cash_flow_curve12"/>
      <sheetName val="Revised_Labour12"/>
      <sheetName val="Rein_Ana12"/>
      <sheetName val="Gen_Exp_Breakup12"/>
      <sheetName val="Total_Quote12"/>
      <sheetName val="Works_-_Quote_Sheet12"/>
      <sheetName val="cover_page12"/>
      <sheetName val="Project_Data12"/>
      <sheetName val="Drop_Down_List12"/>
      <sheetName val="30개월기준대비표_아랍택)12"/>
      <sheetName val="총괄표_(2)12"/>
      <sheetName val="CIF_COST_ITEM12"/>
      <sheetName val="Item-_Compact12"/>
      <sheetName val="P&amp;L_-_AD12"/>
      <sheetName val="GF_Columns12"/>
      <sheetName val="Deprec_12"/>
      <sheetName val="DETAILED__BOQ12"/>
      <sheetName val="SPS_DETAIL12"/>
      <sheetName val="PC_Master_List12"/>
      <sheetName val="Field_Values12"/>
      <sheetName val="Structure_Bills_Qty12"/>
      <sheetName val="BASIS_-DEC_0812"/>
      <sheetName val="MN_T_B_12"/>
      <sheetName val="Data_Forecast12"/>
      <sheetName val="Basic_Rate12"/>
      <sheetName val="final_abstract12"/>
      <sheetName val="Master_Data_Sheet12"/>
      <sheetName val="Cement_recon_12"/>
      <sheetName val="Cleaning_&amp;_Grubbing12"/>
      <sheetName val="_12"/>
      <sheetName val="Intro_12"/>
      <sheetName val="_TCS,_NAGPUR-MANJIRI_C_PROGRE12"/>
      <sheetName val="Budget_in_SAP12"/>
      <sheetName val="Civil_Boq12"/>
      <sheetName val="Material_12"/>
      <sheetName val="Factors_12"/>
      <sheetName val="Adimi_bldg12"/>
      <sheetName val="Pump_House12"/>
      <sheetName val="Fuel_Regu_Station12"/>
      <sheetName val="Constants_Summary12"/>
      <sheetName val="Form_612"/>
      <sheetName val="Raw_Data12"/>
      <sheetName val="PointNo_512"/>
      <sheetName val="Plant_&amp;__Machinery12"/>
      <sheetName val="Load_Details-220kV12"/>
      <sheetName val="REPAIR&amp;_MAINT12"/>
      <sheetName val="Fill_this_out_first___27"/>
      <sheetName val="Fill_this_out_first___29"/>
      <sheetName val="PDF_Front13"/>
      <sheetName val="Simple_Letter13"/>
      <sheetName val="Overall_Summary13"/>
      <sheetName val="CSI_Summary13"/>
      <sheetName val="Section_1_Areas13"/>
      <sheetName val="Section_1_Summary13"/>
      <sheetName val="Section_113"/>
      <sheetName val="Section_2_Areas13"/>
      <sheetName val="Section_2_Summary13"/>
      <sheetName val="Section_213"/>
      <sheetName val="Section_3_Areas13"/>
      <sheetName val="Section_3_Summary13"/>
      <sheetName val="Section_313"/>
      <sheetName val="Section_4_Areas13"/>
      <sheetName val="Section_4_Summary13"/>
      <sheetName val="Section_413"/>
      <sheetName val="Section_5_Areas13"/>
      <sheetName val="Section_5_Summary13"/>
      <sheetName val="Section_513"/>
      <sheetName val="Sitework_Areas13"/>
      <sheetName val="Section_6_Areas13"/>
      <sheetName val="Section_6_Summary13"/>
      <sheetName val="Section_613"/>
      <sheetName val="Sitework_Summary13"/>
      <sheetName val="Comparison_Summary13"/>
      <sheetName val="Fill_this_out_first___28"/>
      <sheetName val="SHEET_113"/>
      <sheetName val="Salient_Features13"/>
      <sheetName val="IDC_AHK_13"/>
      <sheetName val="BOQ_Direct_selling_cost13"/>
      <sheetName val="Monthwise_breakup13"/>
      <sheetName val="Reinf_Analy13"/>
      <sheetName val="Power_anal13"/>
      <sheetName val="Macro_custom_function13"/>
      <sheetName val="labour_coeff13"/>
      <sheetName val="PRECAST_lightconc-II13"/>
      <sheetName val="DLA_Standard_Cost_Report113"/>
      <sheetName val="IO_List13"/>
      <sheetName val="Sebtion_1_SumMary13"/>
      <sheetName val="Tender_Summary13"/>
      <sheetName val="TBAL9697_-group_wise__sdpl13"/>
      <sheetName val="Staff_Acco_13"/>
      <sheetName val="Pacakges_split13"/>
      <sheetName val="Basement_Budget13"/>
      <sheetName val="Extra_Item13"/>
      <sheetName val="Civil_Works13"/>
      <sheetName val="Cat_A_Change_Control13"/>
      <sheetName val="Meas_-Hotel_Part13"/>
      <sheetName val="RCC,Ret__Wall13"/>
      <sheetName val="Driveway_Beams13"/>
      <sheetName val="Labour_productivity13"/>
      <sheetName val="Stress_Calculation13"/>
      <sheetName val="Deduction_of_assets13"/>
      <sheetName val="schedule_nos13"/>
      <sheetName val="INPUT_SHEET13"/>
      <sheetName val="DEPTH_CHART_(ORR)_L_S_13"/>
      <sheetName val="Name_List13"/>
      <sheetName val="Contract_Night_Staff13"/>
      <sheetName val="Contract_Day_Staff13"/>
      <sheetName val="Day_Shift13"/>
      <sheetName val="Night_Shift13"/>
      <sheetName val="PA-_Consutant_13"/>
      <sheetName val="Cashflow_projection13"/>
      <sheetName val="Break_up_Sheet13"/>
      <sheetName val="1st_flr13"/>
      <sheetName val="Fin_Sum13"/>
      <sheetName val="1st_Slab13"/>
      <sheetName val="Order_Info13"/>
      <sheetName val="Scope_Reconciliation13"/>
      <sheetName val="Project_Budget_Worksheet13"/>
      <sheetName val="Approved_MTD_Proj_#'s13"/>
      <sheetName val="Sun_E_Type13"/>
      <sheetName val="As_per_PCA13"/>
      <sheetName val="BLOCK-A_(MEA_SHEET)13"/>
      <sheetName val="Project_Plan_-_WWW13"/>
      <sheetName val="WORK_TABLE13"/>
      <sheetName val="SITE_OVERHEADS13"/>
      <sheetName val="FITZ_MORT_9413"/>
      <sheetName val="Capex_-_Hry13"/>
      <sheetName val="LEVEL_SHEET13"/>
      <sheetName val="Material_Rates13"/>
      <sheetName val="SPT_vs_PHI13"/>
      <sheetName val="MASTER_RATE_ANALYSIS13"/>
      <sheetName val="Fee_Rate_Summary13"/>
      <sheetName val="Site_Dev_BOQ13"/>
      <sheetName val="Sheet3_(2)13"/>
      <sheetName val="\TCS,_NAGPUR-MANJIRI_C\PROGRE13"/>
      <sheetName val="Ra__stair13"/>
      <sheetName val="MEP_BOQ-13"/>
      <sheetName val="wooden_door13"/>
      <sheetName val="Sub_con_Summary13"/>
      <sheetName val="Cost_saving13"/>
      <sheetName val="GENERAL_SUMMARY13"/>
      <sheetName val="LMP_Summary13"/>
      <sheetName val="Sec_Summary13"/>
      <sheetName val="Labour_cost13"/>
      <sheetName val="BILLING_SCHEDULE13"/>
      <sheetName val="bill_curve13"/>
      <sheetName val="CASH_IN_&amp;_OUT_FLOW_13"/>
      <sheetName val="cash_flow_curve13"/>
      <sheetName val="Revised_Labour13"/>
      <sheetName val="Rein_Ana13"/>
      <sheetName val="Gen_Exp_Breakup13"/>
      <sheetName val="Total_Quote13"/>
      <sheetName val="Works_-_Quote_Sheet13"/>
      <sheetName val="cover_page13"/>
      <sheetName val="Project_Data13"/>
      <sheetName val="Drop_Down_List13"/>
      <sheetName val="30개월기준대비표_아랍택)13"/>
      <sheetName val="총괄표_(2)13"/>
      <sheetName val="CIF_COST_ITEM13"/>
      <sheetName val="Item-_Compact13"/>
      <sheetName val="P&amp;L_-_AD13"/>
      <sheetName val="GF_Columns13"/>
      <sheetName val="Deprec_13"/>
      <sheetName val="DETAILED__BOQ13"/>
      <sheetName val="SPS_DETAIL13"/>
      <sheetName val="PC_Master_List13"/>
      <sheetName val="Field_Values13"/>
      <sheetName val="Structure_Bills_Qty13"/>
      <sheetName val="BASIS_-DEC_0813"/>
      <sheetName val="MN_T_B_13"/>
      <sheetName val="Data_Forecast13"/>
      <sheetName val="Basic_Rate13"/>
      <sheetName val="final_abstract13"/>
      <sheetName val="Master_Data_Sheet13"/>
      <sheetName val="Cement_recon_13"/>
      <sheetName val="Cleaning_&amp;_Grubbing13"/>
      <sheetName val="_13"/>
      <sheetName val="Intro_13"/>
      <sheetName val="_TCS,_NAGPUR-MANJIRI_C_PROGRE13"/>
      <sheetName val="Budget_in_SAP13"/>
      <sheetName val="Civil_Boq13"/>
      <sheetName val="Material_13"/>
      <sheetName val="Factors_13"/>
      <sheetName val="Adimi_bldg13"/>
      <sheetName val="Pump_House13"/>
      <sheetName val="Fuel_Regu_Station13"/>
      <sheetName val="Constants_Summary13"/>
      <sheetName val="Form_613"/>
      <sheetName val="Raw_Data13"/>
      <sheetName val="PointNo_513"/>
      <sheetName val="Plant_&amp;__Machinery13"/>
      <sheetName val="Load_Details-220kV13"/>
      <sheetName val="REPAIR&amp;_MAINT13"/>
      <sheetName val="Fill_this_out_first___30"/>
      <sheetName val="PDF_Front14"/>
      <sheetName val="Simple_Letter14"/>
      <sheetName val="Overall_Summary14"/>
      <sheetName val="CSI_Summary14"/>
      <sheetName val="Section_1_Areas14"/>
      <sheetName val="Section_1_Summary14"/>
      <sheetName val="Section_114"/>
      <sheetName val="Section_2_Areas14"/>
      <sheetName val="Section_2_Summary14"/>
      <sheetName val="Section_214"/>
      <sheetName val="Section_3_Areas14"/>
      <sheetName val="Section_3_Summary14"/>
      <sheetName val="Section_314"/>
      <sheetName val="Section_4_Areas14"/>
      <sheetName val="Section_4_Summary14"/>
      <sheetName val="Section_414"/>
      <sheetName val="Section_5_Areas14"/>
      <sheetName val="Section_5_Summary14"/>
      <sheetName val="Section_514"/>
      <sheetName val="Sitework_Areas14"/>
      <sheetName val="Section_6_Areas14"/>
      <sheetName val="Section_6_Summary14"/>
      <sheetName val="Section_614"/>
      <sheetName val="Sitework_Summary14"/>
      <sheetName val="Comparison_Summary14"/>
      <sheetName val="Fill_this_out_first___31"/>
      <sheetName val="SHEET_114"/>
      <sheetName val="Salient_Features14"/>
      <sheetName val="IDC_AHK_14"/>
      <sheetName val="BOQ_Direct_selling_cost14"/>
      <sheetName val="Monthwise_breakup14"/>
      <sheetName val="Reinf_Analy14"/>
      <sheetName val="Power_anal14"/>
      <sheetName val="Macro_custom_function14"/>
      <sheetName val="labour_coeff14"/>
      <sheetName val="PRECAST_lightconc-II14"/>
      <sheetName val="DLA_Standard_Cost_Report114"/>
      <sheetName val="IO_List14"/>
      <sheetName val="Sebtion_1_SumMary14"/>
      <sheetName val="Tender_Summary14"/>
      <sheetName val="TBAL9697_-group_wise__sdpl14"/>
      <sheetName val="Staff_Acco_14"/>
      <sheetName val="Pacakges_split14"/>
      <sheetName val="Basement_Budget14"/>
      <sheetName val="Extra_Item14"/>
      <sheetName val="Civil_Works14"/>
      <sheetName val="Cat_A_Change_Control14"/>
      <sheetName val="Meas_-Hotel_Part14"/>
      <sheetName val="RCC,Ret__Wall14"/>
      <sheetName val="Driveway_Beams14"/>
      <sheetName val="Labour_productivity14"/>
      <sheetName val="Stress_Calculation14"/>
      <sheetName val="Deduction_of_assets14"/>
      <sheetName val="schedule_nos14"/>
      <sheetName val="INPUT_SHEET14"/>
      <sheetName val="DEPTH_CHART_(ORR)_L_S_14"/>
      <sheetName val="Name_List14"/>
      <sheetName val="Contract_Night_Staff14"/>
      <sheetName val="Contract_Day_Staff14"/>
      <sheetName val="Day_Shift14"/>
      <sheetName val="Night_Shift14"/>
      <sheetName val="PA-_Consutant_14"/>
      <sheetName val="Cashflow_projection14"/>
      <sheetName val="Break_up_Sheet14"/>
      <sheetName val="1st_flr14"/>
      <sheetName val="Fin_Sum14"/>
      <sheetName val="1st_Slab14"/>
      <sheetName val="Order_Info14"/>
      <sheetName val="Scope_Reconciliation14"/>
      <sheetName val="Project_Budget_Worksheet14"/>
      <sheetName val="Approved_MTD_Proj_#'s14"/>
      <sheetName val="Sun_E_Type14"/>
      <sheetName val="As_per_PCA14"/>
      <sheetName val="BLOCK-A_(MEA_SHEET)14"/>
      <sheetName val="Project_Plan_-_WWW14"/>
      <sheetName val="WORK_TABLE14"/>
      <sheetName val="SITE_OVERHEADS14"/>
      <sheetName val="FITZ_MORT_9414"/>
      <sheetName val="Capex_-_Hry14"/>
      <sheetName val="LEVEL_SHEET14"/>
      <sheetName val="Material_Rates14"/>
      <sheetName val="SPT_vs_PHI14"/>
      <sheetName val="MASTER_RATE_ANALYSIS14"/>
      <sheetName val="Fee_Rate_Summary14"/>
      <sheetName val="Site_Dev_BOQ14"/>
      <sheetName val="Sheet3_(2)14"/>
      <sheetName val="\TCS,_NAGPUR-MANJIRI_C\PROGRE14"/>
      <sheetName val="Ra__stair14"/>
      <sheetName val="MEP_BOQ-14"/>
      <sheetName val="wooden_door14"/>
      <sheetName val="Sub_con_Summary14"/>
      <sheetName val="Cost_saving14"/>
      <sheetName val="GENERAL_SUMMARY14"/>
      <sheetName val="LMP_Summary14"/>
      <sheetName val="Sec_Summary14"/>
      <sheetName val="Labour_cost14"/>
      <sheetName val="BILLING_SCHEDULE14"/>
      <sheetName val="bill_curve14"/>
      <sheetName val="CASH_IN_&amp;_OUT_FLOW_14"/>
      <sheetName val="cash_flow_curve14"/>
      <sheetName val="Revised_Labour14"/>
      <sheetName val="Rein_Ana14"/>
      <sheetName val="Gen_Exp_Breakup14"/>
      <sheetName val="Total_Quote14"/>
      <sheetName val="Works_-_Quote_Sheet14"/>
      <sheetName val="cover_page14"/>
      <sheetName val="Project_Data14"/>
      <sheetName val="Drop_Down_List14"/>
      <sheetName val="30개월기준대비표_아랍택)14"/>
      <sheetName val="총괄표_(2)14"/>
      <sheetName val="CIF_COST_ITEM14"/>
      <sheetName val="Item-_Compact14"/>
      <sheetName val="P&amp;L_-_AD14"/>
      <sheetName val="GF_Columns14"/>
      <sheetName val="Deprec_14"/>
      <sheetName val="DETAILED__BOQ14"/>
      <sheetName val="SPS_DETAIL14"/>
      <sheetName val="PC_Master_List14"/>
      <sheetName val="Field_Values14"/>
      <sheetName val="Structure_Bills_Qty14"/>
      <sheetName val="BASIS_-DEC_0814"/>
      <sheetName val="MN_T_B_14"/>
      <sheetName val="Data_Forecast14"/>
      <sheetName val="Basic_Rate14"/>
      <sheetName val="final_abstract14"/>
      <sheetName val="Master_Data_Sheet14"/>
      <sheetName val="Cement_recon_14"/>
      <sheetName val="Cleaning_&amp;_Grubbing14"/>
      <sheetName val="_14"/>
      <sheetName val="Intro_14"/>
      <sheetName val="_TCS,_NAGPUR-MANJIRI_C_PROGRE14"/>
      <sheetName val="Budget_in_SAP14"/>
      <sheetName val="Civil_Boq14"/>
      <sheetName val="Material_14"/>
      <sheetName val="Factors_14"/>
      <sheetName val="Adimi_bldg14"/>
      <sheetName val="Pump_House14"/>
      <sheetName val="Fuel_Regu_Station14"/>
      <sheetName val="Constants_Summary14"/>
      <sheetName val="Form_614"/>
      <sheetName val="Raw_Data14"/>
      <sheetName val="PointNo_514"/>
      <sheetName val="Plant_&amp;__Machinery14"/>
      <sheetName val="Load_Details-220kV14"/>
      <sheetName val="REPAIR&amp;_MAINT14"/>
      <sheetName val="Fill_this_out_first___32"/>
      <sheetName val="PDF_Front15"/>
      <sheetName val="Simple_Letter15"/>
      <sheetName val="Overall_Summary15"/>
      <sheetName val="CSI_Summary15"/>
      <sheetName val="Section_1_Areas15"/>
      <sheetName val="Section_1_Summary15"/>
      <sheetName val="Section_115"/>
      <sheetName val="Section_2_Areas15"/>
      <sheetName val="Section_2_Summary15"/>
      <sheetName val="Section_215"/>
      <sheetName val="Section_3_Areas15"/>
      <sheetName val="Section_3_Summary15"/>
      <sheetName val="Section_315"/>
      <sheetName val="Section_4_Areas15"/>
      <sheetName val="Section_4_Summary15"/>
      <sheetName val="Section_415"/>
      <sheetName val="Section_5_Areas15"/>
      <sheetName val="Section_5_Summary15"/>
      <sheetName val="Section_515"/>
      <sheetName val="Sitework_Areas15"/>
      <sheetName val="Section_6_Areas15"/>
      <sheetName val="Section_6_Summary15"/>
      <sheetName val="Section_615"/>
      <sheetName val="Sitework_Summary15"/>
      <sheetName val="Comparison_Summary15"/>
      <sheetName val="Fill_this_out_first___33"/>
      <sheetName val="SHEET_115"/>
      <sheetName val="Salient_Features15"/>
      <sheetName val="IDC_AHK_15"/>
      <sheetName val="BOQ_Direct_selling_cost15"/>
      <sheetName val="Monthwise_breakup15"/>
      <sheetName val="Reinf_Analy15"/>
      <sheetName val="Power_anal15"/>
      <sheetName val="Macro_custom_function15"/>
      <sheetName val="labour_coeff15"/>
      <sheetName val="PRECAST_lightconc-II15"/>
      <sheetName val="DLA_Standard_Cost_Report115"/>
      <sheetName val="IO_List15"/>
      <sheetName val="Sebtion_1_SumMary15"/>
      <sheetName val="Tender_Summary15"/>
      <sheetName val="TBAL9697_-group_wise__sdpl15"/>
      <sheetName val="Staff_Acco_15"/>
      <sheetName val="Pacakges_split15"/>
      <sheetName val="Basement_Budget15"/>
      <sheetName val="Extra_Item15"/>
      <sheetName val="Civil_Works15"/>
      <sheetName val="Cat_A_Change_Control15"/>
      <sheetName val="Meas_-Hotel_Part15"/>
      <sheetName val="RCC,Ret__Wall15"/>
      <sheetName val="Driveway_Beams15"/>
      <sheetName val="Labour_productivity15"/>
      <sheetName val="Stress_Calculation15"/>
      <sheetName val="Deduction_of_assets15"/>
      <sheetName val="schedule_nos15"/>
      <sheetName val="INPUT_SHEET15"/>
      <sheetName val="DEPTH_CHART_(ORR)_L_S_15"/>
      <sheetName val="Name_List15"/>
      <sheetName val="Contract_Night_Staff15"/>
      <sheetName val="Contract_Day_Staff15"/>
      <sheetName val="Day_Shift15"/>
      <sheetName val="Night_Shift15"/>
      <sheetName val="PA-_Consutant_15"/>
      <sheetName val="Cashflow_projection15"/>
      <sheetName val="Break_up_Sheet15"/>
      <sheetName val="1st_flr15"/>
      <sheetName val="Fin_Sum15"/>
      <sheetName val="1st_Slab15"/>
      <sheetName val="Order_Info15"/>
      <sheetName val="Scope_Reconciliation15"/>
      <sheetName val="Project_Budget_Worksheet15"/>
      <sheetName val="Approved_MTD_Proj_#'s15"/>
      <sheetName val="Sun_E_Type15"/>
      <sheetName val="As_per_PCA15"/>
      <sheetName val="BLOCK-A_(MEA_SHEET)15"/>
      <sheetName val="Project_Plan_-_WWW15"/>
      <sheetName val="WORK_TABLE15"/>
      <sheetName val="SITE_OVERHEADS15"/>
      <sheetName val="FITZ_MORT_9415"/>
      <sheetName val="Capex_-_Hry15"/>
      <sheetName val="LEVEL_SHEET15"/>
      <sheetName val="Material_Rates15"/>
      <sheetName val="SPT_vs_PHI15"/>
      <sheetName val="MASTER_RATE_ANALYSIS15"/>
      <sheetName val="Fee_Rate_Summary15"/>
      <sheetName val="Site_Dev_BOQ15"/>
      <sheetName val="Sheet3_(2)15"/>
      <sheetName val="\TCS,_NAGPUR-MANJIRI_C\PROGRE15"/>
      <sheetName val="Ra__stair15"/>
      <sheetName val="MEP_BOQ-15"/>
      <sheetName val="wooden_door15"/>
      <sheetName val="Sub_con_Summary15"/>
      <sheetName val="Cost_saving15"/>
      <sheetName val="GENERAL_SUMMARY15"/>
      <sheetName val="LMP_Summary15"/>
      <sheetName val="Sec_Summary15"/>
      <sheetName val="Labour_cost15"/>
      <sheetName val="BILLING_SCHEDULE15"/>
      <sheetName val="bill_curve15"/>
      <sheetName val="CASH_IN_&amp;_OUT_FLOW_15"/>
      <sheetName val="cash_flow_curve15"/>
      <sheetName val="Revised_Labour15"/>
      <sheetName val="Rein_Ana15"/>
      <sheetName val="Gen_Exp_Breakup15"/>
      <sheetName val="Total_Quote15"/>
      <sheetName val="Works_-_Quote_Sheet15"/>
      <sheetName val="cover_page15"/>
      <sheetName val="Project_Data15"/>
      <sheetName val="Drop_Down_List15"/>
      <sheetName val="30개월기준대비표_아랍택)15"/>
      <sheetName val="총괄표_(2)15"/>
      <sheetName val="CIF_COST_ITEM15"/>
      <sheetName val="Item-_Compact15"/>
      <sheetName val="P&amp;L_-_AD15"/>
      <sheetName val="GF_Columns15"/>
      <sheetName val="Deprec_15"/>
      <sheetName val="DETAILED__BOQ15"/>
      <sheetName val="SPS_DETAIL15"/>
      <sheetName val="PC_Master_List15"/>
      <sheetName val="Field_Values15"/>
      <sheetName val="Structure_Bills_Qty15"/>
      <sheetName val="BASIS_-DEC_0815"/>
      <sheetName val="MN_T_B_15"/>
      <sheetName val="Data_Forecast15"/>
      <sheetName val="Basic_Rate15"/>
      <sheetName val="final_abstract15"/>
      <sheetName val="Master_Data_Sheet15"/>
      <sheetName val="Cement_recon_15"/>
      <sheetName val="Cleaning_&amp;_Grubbing15"/>
      <sheetName val="_15"/>
      <sheetName val="Intro_15"/>
      <sheetName val="_TCS,_NAGPUR-MANJIRI_C_PROGRE15"/>
      <sheetName val="Budget_in_SAP15"/>
      <sheetName val="Civil_Boq15"/>
      <sheetName val="Material_15"/>
      <sheetName val="Factors_15"/>
      <sheetName val="Adimi_bldg15"/>
      <sheetName val="Pump_House15"/>
      <sheetName val="Fuel_Regu_Station15"/>
      <sheetName val="Constants_Summary15"/>
      <sheetName val="Form_615"/>
      <sheetName val="Raw_Data15"/>
      <sheetName val="PointNo_515"/>
      <sheetName val="Plant_&amp;__Machinery15"/>
      <sheetName val="Load_Details-220kV15"/>
      <sheetName val="REPAIR&amp;_MAINT15"/>
      <sheetName val="Fill_this_out_first___34"/>
      <sheetName val="PDF_Front16"/>
      <sheetName val="Simple_Letter16"/>
      <sheetName val="Overall_Summary16"/>
      <sheetName val="CSI_Summary16"/>
      <sheetName val="Section_1_Areas16"/>
      <sheetName val="Section_1_Summary16"/>
      <sheetName val="Section_116"/>
      <sheetName val="Section_2_Areas16"/>
      <sheetName val="Section_2_Summary16"/>
      <sheetName val="Section_216"/>
      <sheetName val="Section_3_Areas16"/>
      <sheetName val="Section_3_Summary16"/>
      <sheetName val="Section_316"/>
      <sheetName val="Section_4_Areas16"/>
      <sheetName val="Section_4_Summary16"/>
      <sheetName val="Section_416"/>
      <sheetName val="Section_5_Areas16"/>
      <sheetName val="Section_5_Summary16"/>
      <sheetName val="Section_516"/>
      <sheetName val="Sitework_Areas16"/>
      <sheetName val="Section_6_Areas16"/>
      <sheetName val="Section_6_Summary16"/>
      <sheetName val="Section_616"/>
      <sheetName val="Sitework_Summary16"/>
      <sheetName val="Comparison_Summary16"/>
      <sheetName val="Fill_this_out_first___35"/>
      <sheetName val="SHEET_116"/>
      <sheetName val="Salient_Features16"/>
      <sheetName val="IDC_AHK_16"/>
      <sheetName val="BOQ_Direct_selling_cost16"/>
      <sheetName val="Monthwise_breakup16"/>
      <sheetName val="Reinf_Analy16"/>
      <sheetName val="Power_anal16"/>
      <sheetName val="Macro_custom_function16"/>
      <sheetName val="labour_coeff16"/>
      <sheetName val="PRECAST_lightconc-II16"/>
      <sheetName val="DLA_Standard_Cost_Report116"/>
      <sheetName val="IO_List16"/>
      <sheetName val="Sebtion_1_SumMary16"/>
      <sheetName val="Tender_Summary16"/>
      <sheetName val="TBAL9697_-group_wise__sdpl16"/>
      <sheetName val="Staff_Acco_16"/>
      <sheetName val="Pacakges_split16"/>
      <sheetName val="Basement_Budget16"/>
      <sheetName val="Extra_Item16"/>
      <sheetName val="Civil_Works16"/>
      <sheetName val="Cat_A_Change_Control16"/>
      <sheetName val="Meas_-Hotel_Part16"/>
      <sheetName val="RCC,Ret__Wall16"/>
      <sheetName val="Driveway_Beams16"/>
      <sheetName val="Labour_productivity16"/>
      <sheetName val="Stress_Calculation16"/>
      <sheetName val="Deduction_of_assets16"/>
      <sheetName val="schedule_nos16"/>
      <sheetName val="INPUT_SHEET16"/>
      <sheetName val="DEPTH_CHART_(ORR)_L_S_16"/>
      <sheetName val="Name_List16"/>
      <sheetName val="Contract_Night_Staff16"/>
      <sheetName val="Contract_Day_Staff16"/>
      <sheetName val="Day_Shift16"/>
      <sheetName val="Night_Shift16"/>
      <sheetName val="PA-_Consutant_16"/>
      <sheetName val="Cashflow_projection16"/>
      <sheetName val="Break_up_Sheet16"/>
      <sheetName val="1st_flr16"/>
      <sheetName val="Fin_Sum16"/>
      <sheetName val="1st_Slab16"/>
      <sheetName val="Order_Info16"/>
      <sheetName val="Scope_Reconciliation16"/>
      <sheetName val="Project_Budget_Worksheet16"/>
      <sheetName val="Approved_MTD_Proj_#'s16"/>
      <sheetName val="Sun_E_Type16"/>
      <sheetName val="As_per_PCA16"/>
      <sheetName val="BLOCK-A_(MEA_SHEET)16"/>
      <sheetName val="Project_Plan_-_WWW16"/>
      <sheetName val="WORK_TABLE16"/>
      <sheetName val="SITE_OVERHEADS16"/>
      <sheetName val="FITZ_MORT_9416"/>
      <sheetName val="Capex_-_Hry16"/>
      <sheetName val="LEVEL_SHEET16"/>
      <sheetName val="Material_Rates16"/>
      <sheetName val="SPT_vs_PHI16"/>
      <sheetName val="MASTER_RATE_ANALYSIS16"/>
      <sheetName val="Fee_Rate_Summary16"/>
      <sheetName val="Site_Dev_BOQ16"/>
      <sheetName val="Sheet3_(2)16"/>
      <sheetName val="\TCS,_NAGPUR-MANJIRI_C\PROGRE16"/>
      <sheetName val="Ra__stair16"/>
      <sheetName val="MEP_BOQ-16"/>
      <sheetName val="wooden_door16"/>
      <sheetName val="Sub_con_Summary16"/>
      <sheetName val="Cost_saving16"/>
      <sheetName val="GENERAL_SUMMARY16"/>
      <sheetName val="LMP_Summary16"/>
      <sheetName val="Sec_Summary16"/>
      <sheetName val="Labour_cost16"/>
      <sheetName val="BILLING_SCHEDULE16"/>
      <sheetName val="bill_curve16"/>
      <sheetName val="CASH_IN_&amp;_OUT_FLOW_16"/>
      <sheetName val="cash_flow_curve16"/>
      <sheetName val="Revised_Labour16"/>
      <sheetName val="Rein_Ana16"/>
      <sheetName val="Gen_Exp_Breakup16"/>
      <sheetName val="Total_Quote16"/>
      <sheetName val="Works_-_Quote_Sheet16"/>
      <sheetName val="cover_page16"/>
      <sheetName val="Project_Data16"/>
      <sheetName val="Drop_Down_List16"/>
      <sheetName val="30개월기준대비표_아랍택)16"/>
      <sheetName val="총괄표_(2)16"/>
      <sheetName val="CIF_COST_ITEM16"/>
      <sheetName val="Item-_Compact16"/>
      <sheetName val="P&amp;L_-_AD16"/>
      <sheetName val="GF_Columns16"/>
      <sheetName val="Deprec_16"/>
      <sheetName val="DETAILED__BOQ16"/>
      <sheetName val="SPS_DETAIL16"/>
      <sheetName val="PC_Master_List16"/>
      <sheetName val="Field_Values16"/>
      <sheetName val="Structure_Bills_Qty16"/>
      <sheetName val="BASIS_-DEC_0816"/>
      <sheetName val="MN_T_B_16"/>
      <sheetName val="Data_Forecast16"/>
      <sheetName val="Basic_Rate16"/>
      <sheetName val="final_abstract16"/>
      <sheetName val="Master_Data_Sheet16"/>
      <sheetName val="Cement_recon_16"/>
      <sheetName val="Cleaning_&amp;_Grubbing16"/>
      <sheetName val="_16"/>
      <sheetName val="Intro_16"/>
      <sheetName val="_TCS,_NAGPUR-MANJIRI_C_PROGRE16"/>
      <sheetName val="Budget_in_SAP16"/>
      <sheetName val="Civil_Boq16"/>
      <sheetName val="Material_16"/>
      <sheetName val="Factors_16"/>
      <sheetName val="Adimi_bldg16"/>
      <sheetName val="Pump_House16"/>
      <sheetName val="Fuel_Regu_Station16"/>
      <sheetName val="Constants_Summary16"/>
      <sheetName val="Form_616"/>
      <sheetName val="Raw_Data16"/>
      <sheetName val="PointNo_516"/>
      <sheetName val="Plant_&amp;__Machinery16"/>
      <sheetName val="Load_Details-220kV16"/>
      <sheetName val="REPAIR&amp;_MAINT16"/>
      <sheetName val="Fill_this_out_first___36"/>
      <sheetName val="Fill_this_out_first___37"/>
      <sheetName val="PDF_Front17"/>
      <sheetName val="Simple_Letter17"/>
      <sheetName val="Overall_Summary17"/>
      <sheetName val="CSI_Summary17"/>
      <sheetName val="Section_1_Areas17"/>
      <sheetName val="Section_1_Summary17"/>
      <sheetName val="Section_117"/>
      <sheetName val="Section_2_Areas17"/>
      <sheetName val="Section_2_Summary17"/>
      <sheetName val="Section_217"/>
      <sheetName val="Section_3_Areas17"/>
      <sheetName val="Section_3_Summary17"/>
      <sheetName val="Section_317"/>
      <sheetName val="Section_4_Areas17"/>
      <sheetName val="Section_4_Summary17"/>
      <sheetName val="Section_417"/>
      <sheetName val="Section_5_Areas17"/>
      <sheetName val="Section_5_Summary17"/>
      <sheetName val="Section_517"/>
      <sheetName val="Sitework_Areas17"/>
      <sheetName val="Section_6_Areas17"/>
      <sheetName val="Section_6_Summary17"/>
      <sheetName val="Section_617"/>
      <sheetName val="Sitework_Summary17"/>
      <sheetName val="Comparison_Summary17"/>
      <sheetName val="Fill_this_out_first___38"/>
      <sheetName val="SHEET_117"/>
      <sheetName val="Salient_Features17"/>
      <sheetName val="IDC_AHK_17"/>
      <sheetName val="BOQ_Direct_selling_cost17"/>
      <sheetName val="Monthwise_breakup17"/>
      <sheetName val="Reinf_Analy17"/>
      <sheetName val="Power_anal17"/>
      <sheetName val="Macro_custom_function17"/>
      <sheetName val="labour_coeff17"/>
      <sheetName val="PRECAST_lightconc-II17"/>
      <sheetName val="DLA_Standard_Cost_Report117"/>
      <sheetName val="IO_List17"/>
      <sheetName val="Sebtion_1_SumMary17"/>
      <sheetName val="Tender_Summary17"/>
      <sheetName val="TBAL9697_-group_wise__sdpl17"/>
      <sheetName val="Staff_Acco_17"/>
      <sheetName val="Pacakges_split17"/>
      <sheetName val="Basement_Budget17"/>
      <sheetName val="Extra_Item17"/>
      <sheetName val="Civil_Works17"/>
      <sheetName val="Cat_A_Change_Control17"/>
      <sheetName val="Meas_-Hotel_Part17"/>
      <sheetName val="RCC,Ret__Wall17"/>
      <sheetName val="Driveway_Beams17"/>
      <sheetName val="Labour_productivity17"/>
      <sheetName val="Stress_Calculation17"/>
      <sheetName val="Deduction_of_assets17"/>
      <sheetName val="schedule_nos17"/>
      <sheetName val="INPUT_SHEET17"/>
      <sheetName val="DEPTH_CHART_(ORR)_L_S_17"/>
      <sheetName val="Name_List17"/>
      <sheetName val="Contract_Night_Staff17"/>
      <sheetName val="Contract_Day_Staff17"/>
      <sheetName val="Day_Shift17"/>
      <sheetName val="Night_Shift17"/>
      <sheetName val="PA-_Consutant_17"/>
      <sheetName val="Cashflow_projection17"/>
      <sheetName val="Break_up_Sheet17"/>
      <sheetName val="1st_flr17"/>
      <sheetName val="Fin_Sum17"/>
      <sheetName val="1st_Slab17"/>
      <sheetName val="Order_Info17"/>
      <sheetName val="Scope_Reconciliation17"/>
      <sheetName val="Project_Budget_Worksheet17"/>
      <sheetName val="Approved_MTD_Proj_#'s17"/>
      <sheetName val="Sun_E_Type17"/>
      <sheetName val="As_per_PCA17"/>
      <sheetName val="BLOCK-A_(MEA_SHEET)17"/>
      <sheetName val="Project_Plan_-_WWW17"/>
      <sheetName val="WORK_TABLE17"/>
      <sheetName val="SITE_OVERHEADS17"/>
      <sheetName val="FITZ_MORT_9417"/>
      <sheetName val="Capex_-_Hry17"/>
      <sheetName val="LEVEL_SHEET17"/>
      <sheetName val="Material_Rates17"/>
      <sheetName val="SPT_vs_PHI17"/>
      <sheetName val="MASTER_RATE_ANALYSIS17"/>
      <sheetName val="Fee_Rate_Summary17"/>
      <sheetName val="Site_Dev_BOQ17"/>
      <sheetName val="Rate_analysis7"/>
      <sheetName val="Sheet3_(2)17"/>
      <sheetName val="\TCS,_NAGPUR-MANJIRI_C\PROGRE17"/>
      <sheetName val="Ra__stair17"/>
      <sheetName val="MEP_BOQ-17"/>
      <sheetName val="wooden_door17"/>
      <sheetName val="Sub_con_Summary17"/>
      <sheetName val="Cost_saving17"/>
      <sheetName val="GENERAL_SUMMARY17"/>
      <sheetName val="LMP_Summary17"/>
      <sheetName val="Sec_Summary17"/>
      <sheetName val="Labour_cost17"/>
      <sheetName val="BILLING_SCHEDULE17"/>
      <sheetName val="bill_curve17"/>
      <sheetName val="CASH_IN_&amp;_OUT_FLOW_17"/>
      <sheetName val="cash_flow_curve17"/>
      <sheetName val="Revised_Labour17"/>
      <sheetName val="Rein_Ana17"/>
      <sheetName val="Gen_Exp_Breakup17"/>
      <sheetName val="Total_Quote17"/>
      <sheetName val="Works_-_Quote_Sheet17"/>
      <sheetName val="cover_page17"/>
      <sheetName val="Project_Data17"/>
      <sheetName val="Drop_Down_List17"/>
      <sheetName val="30개월기준대비표_아랍택)17"/>
      <sheetName val="총괄표_(2)17"/>
      <sheetName val="CIF_COST_ITEM17"/>
      <sheetName val="Item-_Compact17"/>
      <sheetName val="P&amp;L_-_AD17"/>
      <sheetName val="GF_Columns17"/>
      <sheetName val="Deprec_17"/>
      <sheetName val="DETAILED__BOQ17"/>
      <sheetName val="SPS_DETAIL17"/>
      <sheetName val="PC_Master_List17"/>
      <sheetName val="Field_Values17"/>
      <sheetName val="Structure_Bills_Qty17"/>
      <sheetName val="BASIS_-DEC_0817"/>
      <sheetName val="MN_T_B_17"/>
      <sheetName val="Data_Forecast17"/>
      <sheetName val="Basic_Rate17"/>
      <sheetName val="final_abstract17"/>
      <sheetName val="Master_Data_Sheet17"/>
      <sheetName val="Cement_recon_17"/>
      <sheetName val="Cleaning_&amp;_Grubbing17"/>
      <sheetName val="_17"/>
      <sheetName val="Intro_17"/>
      <sheetName val="_TCS,_NAGPUR-MANJIRI_C_PROGRE17"/>
      <sheetName val="Budget_in_SAP17"/>
      <sheetName val="Civil_Boq17"/>
      <sheetName val="Material_17"/>
      <sheetName val="Factors_17"/>
      <sheetName val="Adimi_bldg17"/>
      <sheetName val="Pump_House17"/>
      <sheetName val="Fuel_Regu_Station17"/>
      <sheetName val="Constants_Summary17"/>
      <sheetName val="Form_617"/>
      <sheetName val="Raw_Data17"/>
      <sheetName val="PointNo_517"/>
      <sheetName val="Plant_&amp;__Machinery17"/>
      <sheetName val="Load_Details-220kV17"/>
      <sheetName val="REPAIR&amp;_MAINT17"/>
      <sheetName val="Bill 1-BOQ-Civil Works"/>
      <sheetName val="para"/>
      <sheetName val="kppl pl"/>
      <sheetName val="CABLE DATA"/>
      <sheetName val="Ov%rall Summary"/>
      <sheetName val="bs BP 04 SA"/>
      <sheetName val="dataCollection"/>
      <sheetName val="Blore"/>
      <sheetName val="Chnai"/>
      <sheetName val="Pune"/>
      <sheetName val="[DLA Standard Cost Report1][DLA"/>
      <sheetName val="personal."/>
      <sheetName val="Work done "/>
      <sheetName val="Cabinet"/>
      <sheetName val="CapitalMetrics"/>
      <sheetName val="Footings"/>
      <sheetName val="NetBQ"/>
      <sheetName val="[DLA Standard Cost Report1]\TCS"/>
      <sheetName val="Variables_x"/>
      <sheetName val="Variables"/>
      <sheetName val="Boiler&amp;TG"/>
      <sheetName val="PROFITABILITY ANALYSIS (MONTH)"/>
      <sheetName val="PROFITABILITY ANALYSIS (YTD)"/>
      <sheetName val="col-reinft1"/>
      <sheetName val="Micro"/>
      <sheetName val="GM &amp; TA"/>
      <sheetName val="Macro"/>
      <sheetName val="Scaff-Rose"/>
      <sheetName val="Aoc"/>
      <sheetName val="Rate all Items"/>
      <sheetName val="Enquire"/>
      <sheetName val="Quotation"/>
      <sheetName val="Config"/>
      <sheetName val="Break Dw"/>
      <sheetName val="Inc.St.-Link"/>
      <sheetName val="GN_ST_10"/>
      <sheetName val="SP Break Up"/>
      <sheetName val="R&amp;P"/>
      <sheetName val="Groupings-final"/>
      <sheetName val="Sched"/>
      <sheetName val="Trial"/>
      <sheetName val="FA_Final"/>
      <sheetName val="Factor Sheet"/>
      <sheetName val="#REF!"/>
      <sheetName val="labour rates"/>
      <sheetName val="Master data"/>
      <sheetName val="BBS (F)"/>
      <sheetName val="Final"/>
      <sheetName val="Rate_analysis8"/>
      <sheetName val="PRC_PROG "/>
      <sheetName val="E_Summary"/>
      <sheetName val="D_Cntnts"/>
      <sheetName val="Val breakdown"/>
      <sheetName val="Orç. Estrelas Santiago"/>
      <sheetName val="Bill No.3"/>
      <sheetName val="Fill_this_out_first___39"/>
      <sheetName val="Fill_this_out_first___41"/>
      <sheetName val="PDF_Front18"/>
      <sheetName val="Simple_Letter18"/>
      <sheetName val="Overall_Summary18"/>
      <sheetName val="CSI_Summary18"/>
      <sheetName val="Section_1_Areas18"/>
      <sheetName val="Section_1_Summary18"/>
      <sheetName val="Section_118"/>
      <sheetName val="Section_2_Areas18"/>
      <sheetName val="Section_2_Summary18"/>
      <sheetName val="Section_218"/>
      <sheetName val="Section_3_Areas18"/>
      <sheetName val="Section_3_Summary18"/>
      <sheetName val="Section_318"/>
      <sheetName val="Section_4_Areas18"/>
      <sheetName val="Section_4_Summary18"/>
      <sheetName val="Section_418"/>
      <sheetName val="Section_5_Areas18"/>
      <sheetName val="Section_5_Summary18"/>
      <sheetName val="Section_518"/>
      <sheetName val="Sitework_Areas18"/>
      <sheetName val="Section_6_Areas18"/>
      <sheetName val="Section_6_Summary18"/>
      <sheetName val="Section_618"/>
      <sheetName val="Sitework_Summary18"/>
      <sheetName val="Comparison_Summary18"/>
      <sheetName val="Fill_this_out_first___40"/>
      <sheetName val="SHEET_118"/>
      <sheetName val="Salient_Features18"/>
      <sheetName val="IDC_AHK_18"/>
      <sheetName val="BOQ_Direct_selling_cost18"/>
      <sheetName val="Monthwise_breakup18"/>
      <sheetName val="Reinf_Analy18"/>
      <sheetName val="Power_anal18"/>
      <sheetName val="PRECAST_lightconc-II18"/>
      <sheetName val="labour_coeff18"/>
      <sheetName val="DLA_Standard_Cost_Report118"/>
      <sheetName val="Macro_custom_function18"/>
      <sheetName val="IO_List18"/>
      <sheetName val="Sebtion_1_SumMary18"/>
      <sheetName val="Tender_Summary18"/>
      <sheetName val="TBAL9697_-group_wise__sdpl18"/>
      <sheetName val="Staff_Acco_18"/>
      <sheetName val="Pacakges_split18"/>
      <sheetName val="Basement_Budget18"/>
      <sheetName val="Extra_Item18"/>
      <sheetName val="Civil_Works18"/>
      <sheetName val="Cat_A_Change_Control18"/>
      <sheetName val="Meas_-Hotel_Part18"/>
      <sheetName val="RCC,Ret__Wall18"/>
      <sheetName val="Driveway_Beams18"/>
      <sheetName val="Labour_productivity18"/>
      <sheetName val="Stress_Calculation18"/>
      <sheetName val="Deduction_of_assets18"/>
      <sheetName val="schedule_nos18"/>
      <sheetName val="INPUT_SHEET18"/>
      <sheetName val="DEPTH_CHART_(ORR)_L_S_18"/>
      <sheetName val="Name_List18"/>
      <sheetName val="Contract_Night_Staff18"/>
      <sheetName val="Contract_Day_Staff18"/>
      <sheetName val="Day_Shift18"/>
      <sheetName val="Night_Shift18"/>
      <sheetName val="PA-_Consutant_18"/>
      <sheetName val="Cashflow_projection18"/>
      <sheetName val="Break_up_Sheet18"/>
      <sheetName val="1st_flr18"/>
      <sheetName val="Fin_Sum18"/>
      <sheetName val="1st_Slab18"/>
      <sheetName val="Order_Info18"/>
      <sheetName val="Scope_Reconciliation18"/>
      <sheetName val="Project_Budget_Worksheet18"/>
      <sheetName val="Approved_MTD_Proj_#'s18"/>
      <sheetName val="Sun_E_Type18"/>
      <sheetName val="As_per_PCA18"/>
      <sheetName val="BLOCK-A_(MEA_SHEET)18"/>
      <sheetName val="Project_Plan_-_WWW18"/>
      <sheetName val="WORK_TABLE18"/>
      <sheetName val="SITE_OVERHEADS18"/>
      <sheetName val="FITZ_MORT_9418"/>
      <sheetName val="Capex_-_Hry18"/>
      <sheetName val="LEVEL_SHEET18"/>
      <sheetName val="Material_Rates18"/>
      <sheetName val="SPT_vs_PHI18"/>
      <sheetName val="MASTER_RATE_ANALYSIS18"/>
      <sheetName val="Fee_Rate_Summary18"/>
      <sheetName val="Site_Dev_BOQ18"/>
      <sheetName val="Sheet3_(2)18"/>
      <sheetName val="\TCS,_NAGPUR-MANJIRI_C\PROGRE18"/>
      <sheetName val="Ra__stair18"/>
      <sheetName val="MEP_BOQ-18"/>
      <sheetName val="wooden_door18"/>
      <sheetName val="Sub_con_Summary18"/>
      <sheetName val="Cost_saving18"/>
      <sheetName val="GENERAL_SUMMARY18"/>
      <sheetName val="LMP_Summary18"/>
      <sheetName val="Sec_Summary18"/>
      <sheetName val="Labour_cost18"/>
      <sheetName val="BILLING_SCHEDULE18"/>
      <sheetName val="bill_curve18"/>
      <sheetName val="CASH_IN_&amp;_OUT_FLOW_18"/>
      <sheetName val="cash_flow_curve18"/>
      <sheetName val="Revised_Labour18"/>
      <sheetName val="Rein_Ana18"/>
      <sheetName val="cover_page18"/>
      <sheetName val="Project_Data18"/>
      <sheetName val="Gen_Exp_Breakup18"/>
      <sheetName val="Total_Quote18"/>
      <sheetName val="Works_-_Quote_Sheet18"/>
      <sheetName val="30개월기준대비표_아랍택)18"/>
      <sheetName val="총괄표_(2)18"/>
      <sheetName val="Drop_Down_List18"/>
      <sheetName val="CIF_COST_ITEM18"/>
      <sheetName val="Item-_Compact18"/>
      <sheetName val="P&amp;L_-_AD18"/>
      <sheetName val="GF_Columns18"/>
      <sheetName val="Deprec_18"/>
      <sheetName val="DETAILED__BOQ18"/>
      <sheetName val="SPS_DETAIL18"/>
      <sheetName val="PC_Master_List18"/>
      <sheetName val="Field_Values18"/>
      <sheetName val="Structure_Bills_Qty18"/>
      <sheetName val="BASIS_-DEC_0818"/>
      <sheetName val="MN_T_B_18"/>
      <sheetName val="Data_Forecast18"/>
      <sheetName val="Basic_Rate18"/>
      <sheetName val="final_abstract18"/>
      <sheetName val="Master_Data_Sheet18"/>
      <sheetName val="Cement_recon_18"/>
      <sheetName val="Cleaning_&amp;_Grubbing18"/>
      <sheetName val="_18"/>
      <sheetName val="Intro_18"/>
      <sheetName val="_TCS,_NAGPUR-MANJIRI_C_PROGRE18"/>
      <sheetName val="Budget_in_SAP18"/>
      <sheetName val="Civil_Boq18"/>
      <sheetName val="Material_18"/>
      <sheetName val="Factors_18"/>
      <sheetName val="Adimi_bldg18"/>
      <sheetName val="Pump_House18"/>
      <sheetName val="Fuel_Regu_Station18"/>
      <sheetName val="Constants_Summary18"/>
      <sheetName val="Form_618"/>
      <sheetName val="Raw_Data18"/>
      <sheetName val="PointNo_518"/>
      <sheetName val="Plant_&amp;__Machinery18"/>
      <sheetName val="Load_Details-220kV18"/>
      <sheetName val="REPAIR&amp;_MAINT18"/>
      <sheetName val="F_Blk"/>
      <sheetName val="Discount_&amp;_Margin"/>
      <sheetName val="M_S_"/>
      <sheetName val="COP_Final"/>
      <sheetName val="Forecast_Variance_Planning_hrs"/>
      <sheetName val="PRC_PROG_"/>
      <sheetName val="Val_breakdown"/>
      <sheetName val="Orç__Estrelas_Santiago"/>
      <sheetName val="Bill_No_3"/>
      <sheetName val="REPAIR&amp;_MAINT20"/>
      <sheetName val="REPAIR&amp;_MAINT19"/>
      <sheetName val="REPAIR&amp;_MAINT21"/>
      <sheetName val="Contract Details"/>
      <sheetName val="Programme"/>
      <sheetName val="Data Input"/>
      <sheetName val="REPAIR&amp;_MAINT22"/>
      <sheetName val="Rate_analysis9"/>
      <sheetName val="PDF_Front19"/>
      <sheetName val="Simple_Letter19"/>
      <sheetName val="Overall_Summary19"/>
      <sheetName val="CSI_Summary19"/>
      <sheetName val="Section_1_Areas19"/>
      <sheetName val="Section_1_Summary19"/>
      <sheetName val="Section_119"/>
      <sheetName val="Section_2_Areas19"/>
      <sheetName val="Section_2_Summary19"/>
      <sheetName val="Section_219"/>
      <sheetName val="Section_3_Areas19"/>
      <sheetName val="Section_3_Summary19"/>
      <sheetName val="Section_319"/>
      <sheetName val="Section_4_Areas19"/>
      <sheetName val="Section_4_Summary19"/>
      <sheetName val="Section_419"/>
      <sheetName val="Section_5_Areas19"/>
      <sheetName val="Section_5_Summary19"/>
      <sheetName val="Section_519"/>
      <sheetName val="Sitework_Areas19"/>
      <sheetName val="Section_6_Areas19"/>
      <sheetName val="Section_6_Summary19"/>
      <sheetName val="Section_619"/>
      <sheetName val="Sitework_Summary19"/>
      <sheetName val="Comparison_Summary19"/>
      <sheetName val="Fill_this_out_first___42"/>
      <sheetName val="Salient_Features19"/>
      <sheetName val="IDC_AHK_19"/>
      <sheetName val="BOQ_Direct_selling_cost19"/>
      <sheetName val="Monthwise_breakup19"/>
      <sheetName val="Reinf_Analy19"/>
      <sheetName val="Power_anal19"/>
      <sheetName val="SHEET_119"/>
      <sheetName val="labour_coeff19"/>
      <sheetName val="PRECAST_lightconc-II19"/>
      <sheetName val="DLA_Standard_Cost_Report119"/>
      <sheetName val="Sebtion_1_SumMary19"/>
      <sheetName val="IO_List19"/>
      <sheetName val="Macro_custom_function19"/>
      <sheetName val="RCC,Ret__Wall19"/>
      <sheetName val="TBAL9697_-group_wise__sdpl19"/>
      <sheetName val="Staff_Acco_19"/>
      <sheetName val="Pacakges_split19"/>
      <sheetName val="Basement_Budget19"/>
      <sheetName val="Extra_Item19"/>
      <sheetName val="Meas_-Hotel_Part19"/>
      <sheetName val="schedule_nos19"/>
      <sheetName val="INPUT_SHEET19"/>
      <sheetName val="DEPTH_CHART_(ORR)_L_S_19"/>
      <sheetName val="Name_List19"/>
      <sheetName val="PA-_Consutant_19"/>
      <sheetName val="Stress_Calculation19"/>
      <sheetName val="Break_up_Sheet19"/>
      <sheetName val="Tender_Summary19"/>
      <sheetName val="Cat_A_Change_Control19"/>
      <sheetName val="Deduction_of_assets19"/>
      <sheetName val="Driveway_Beams19"/>
      <sheetName val="Contract_Night_Staff19"/>
      <sheetName val="Contract_Day_Staff19"/>
      <sheetName val="Day_Shift19"/>
      <sheetName val="Night_Shift19"/>
      <sheetName val="Civil_Works19"/>
      <sheetName val="Labour_productivity19"/>
      <sheetName val="Cashflow_projection19"/>
      <sheetName val="Scope_Reconciliation19"/>
      <sheetName val="1st_Slab19"/>
      <sheetName val="1st_flr19"/>
      <sheetName val="FITZ_MORT_9419"/>
      <sheetName val="Fin_Sum19"/>
      <sheetName val="Sun_E_Type19"/>
      <sheetName val="As_per_PCA19"/>
      <sheetName val="SITE_OVERHEADS19"/>
      <sheetName val="Order_Info19"/>
      <sheetName val="Capex_-_Hry19"/>
      <sheetName val="LEVEL_SHEET19"/>
      <sheetName val="SPT_vs_PHI19"/>
      <sheetName val="MASTER_RATE_ANALYSIS19"/>
      <sheetName val="Fee_Rate_Summary19"/>
      <sheetName val="Project_Budget_Worksheet19"/>
      <sheetName val="Approved_MTD_Proj_#'s19"/>
      <sheetName val="BLOCK-A_(MEA_SHEET)19"/>
      <sheetName val="Project_Plan_-_WWW19"/>
      <sheetName val="WORK_TABLE19"/>
      <sheetName val="Works_-_Quote_Sheet19"/>
      <sheetName val="Item-_Compact19"/>
      <sheetName val="GF_Columns19"/>
      <sheetName val="P&amp;L_-_AD19"/>
      <sheetName val="Site_Dev_BOQ19"/>
      <sheetName val="Sheet3_(2)19"/>
      <sheetName val="\TCS,_NAGPUR-MANJIRI_C\PROGRE19"/>
      <sheetName val="SPS_DETAIL19"/>
      <sheetName val="Deprec_19"/>
      <sheetName val="DETAILED__BOQ19"/>
      <sheetName val="PC_Master_List19"/>
      <sheetName val="Field_Values19"/>
      <sheetName val="Structure_Bills_Qty19"/>
      <sheetName val="BASIS_-DEC_0819"/>
      <sheetName val="MN_T_B_19"/>
      <sheetName val="Data_Forecast19"/>
      <sheetName val="Basic_Rate19"/>
      <sheetName val="final_abstract19"/>
      <sheetName val="Master_Data_Sheet19"/>
      <sheetName val="Cement_recon_19"/>
      <sheetName val="Total_Quote19"/>
      <sheetName val="_TCS,_NAGPUR-MANJIRI_C_PROGRE19"/>
      <sheetName val="Budget_in_SAP19"/>
      <sheetName val="Civil_Boq19"/>
      <sheetName val="Material_19"/>
      <sheetName val="Factors_19"/>
      <sheetName val="REPAIR&amp;_MAINT23"/>
      <sheetName val="Material_Rates19"/>
      <sheetName val="Ra__stair19"/>
      <sheetName val="MEP_BOQ-19"/>
      <sheetName val="wooden_door19"/>
      <sheetName val="Sub_con_Summary19"/>
      <sheetName val="Cost_saving19"/>
      <sheetName val="GENERAL_SUMMARY19"/>
      <sheetName val="LMP_Summary19"/>
      <sheetName val="Sec_Summary19"/>
      <sheetName val="Labour_cost19"/>
      <sheetName val="BILLING_SCHEDULE19"/>
      <sheetName val="bill_curve19"/>
      <sheetName val="CASH_IN_&amp;_OUT_FLOW_19"/>
      <sheetName val="cash_flow_curve19"/>
      <sheetName val="Revised_Labour19"/>
      <sheetName val="Rein_Ana19"/>
      <sheetName val="Gen_Exp_Breakup19"/>
      <sheetName val="cover_page19"/>
      <sheetName val="Project_Data19"/>
      <sheetName val="Drop_Down_List19"/>
      <sheetName val="30개월기준대비표_아랍택)19"/>
      <sheetName val="총괄표_(2)19"/>
      <sheetName val="CIF_COST_ITEM19"/>
      <sheetName val="Cleaning_&amp;_Grubbing19"/>
      <sheetName val="_19"/>
      <sheetName val="Intro_19"/>
      <sheetName val="Adimi_bldg19"/>
      <sheetName val="Pump_House19"/>
      <sheetName val="Fuel_Regu_Station19"/>
      <sheetName val="Constants_Summary19"/>
      <sheetName val="Form_619"/>
      <sheetName val="Raw_Data19"/>
      <sheetName val="PointNo_519"/>
      <sheetName val="Plant_&amp;__Machinery19"/>
      <sheetName val="Load_Details-220kV19"/>
      <sheetName val="BOQ_T4B1"/>
      <sheetName val="F_Blk1"/>
      <sheetName val="Fill_this_out_first___43"/>
      <sheetName val="PDF_Front20"/>
      <sheetName val="Simple_Letter20"/>
      <sheetName val="Overall_Summary20"/>
      <sheetName val="CSI_Summary20"/>
      <sheetName val="Section_1_Areas20"/>
      <sheetName val="Section_1_Summary20"/>
      <sheetName val="Section_120"/>
      <sheetName val="Section_2_Areas20"/>
      <sheetName val="Section_2_Summary20"/>
      <sheetName val="Section_220"/>
      <sheetName val="Section_3_Areas20"/>
      <sheetName val="Section_3_Summary20"/>
      <sheetName val="Section_320"/>
      <sheetName val="Section_4_Areas20"/>
      <sheetName val="Section_4_Summary20"/>
      <sheetName val="Section_420"/>
      <sheetName val="Section_5_Areas20"/>
      <sheetName val="Section_5_Summary20"/>
      <sheetName val="Section_520"/>
      <sheetName val="Sitework_Areas20"/>
      <sheetName val="Section_6_Areas20"/>
      <sheetName val="Section_6_Summary20"/>
      <sheetName val="Section_620"/>
      <sheetName val="Sitework_Summary20"/>
      <sheetName val="Comparison_Summary20"/>
      <sheetName val="Fill_this_out_first___44"/>
      <sheetName val="SHEET_120"/>
      <sheetName val="Salient_Features20"/>
      <sheetName val="IDC_AHK_20"/>
      <sheetName val="BOQ_Direct_selling_cost20"/>
      <sheetName val="Monthwise_breakup20"/>
      <sheetName val="Reinf_Analy20"/>
      <sheetName val="Power_anal20"/>
      <sheetName val="Macro_custom_function20"/>
      <sheetName val="labour_coeff20"/>
      <sheetName val="PRECAST_lightconc-II20"/>
      <sheetName val="DLA_Standard_Cost_Report120"/>
      <sheetName val="IO_List20"/>
      <sheetName val="Sebtion_1_SumMary20"/>
      <sheetName val="Tender_Summary20"/>
      <sheetName val="TBAL9697_-group_wise__sdpl20"/>
      <sheetName val="Staff_Acco_20"/>
      <sheetName val="Pacakges_split20"/>
      <sheetName val="Basement_Budget20"/>
      <sheetName val="Extra_Item20"/>
      <sheetName val="Civil_Works20"/>
      <sheetName val="Cat_A_Change_Control20"/>
      <sheetName val="Meas_-Hotel_Part20"/>
      <sheetName val="RCC,Ret__Wall20"/>
      <sheetName val="Driveway_Beams20"/>
      <sheetName val="Labour_productivity20"/>
      <sheetName val="Stress_Calculation20"/>
      <sheetName val="Deduction_of_assets20"/>
      <sheetName val="schedule_nos20"/>
      <sheetName val="INPUT_SHEET20"/>
      <sheetName val="DEPTH_CHART_(ORR)_L_S_20"/>
      <sheetName val="Name_List20"/>
      <sheetName val="Contract_Night_Staff20"/>
      <sheetName val="Contract_Day_Staff20"/>
      <sheetName val="Day_Shift20"/>
      <sheetName val="Night_Shift20"/>
      <sheetName val="PA-_Consutant_20"/>
      <sheetName val="Cashflow_projection20"/>
      <sheetName val="Break_up_Sheet20"/>
      <sheetName val="1st_flr20"/>
      <sheetName val="Fin_Sum20"/>
      <sheetName val="1st_Slab20"/>
      <sheetName val="Order_Info20"/>
      <sheetName val="Scope_Reconciliation20"/>
      <sheetName val="Project_Budget_Worksheet20"/>
      <sheetName val="Approved_MTD_Proj_#'s20"/>
      <sheetName val="Sun_E_Type20"/>
      <sheetName val="As_per_PCA20"/>
      <sheetName val="BLOCK-A_(MEA_SHEET)20"/>
      <sheetName val="Project_Plan_-_WWW20"/>
      <sheetName val="WORK_TABLE20"/>
      <sheetName val="SITE_OVERHEADS20"/>
      <sheetName val="FITZ_MORT_9420"/>
      <sheetName val="Capex_-_Hry20"/>
      <sheetName val="LEVEL_SHEET20"/>
      <sheetName val="Material_Rates20"/>
      <sheetName val="SPT_vs_PHI20"/>
      <sheetName val="MASTER_RATE_ANALYSIS20"/>
      <sheetName val="Fee_Rate_Summary20"/>
      <sheetName val="Site_Dev_BOQ20"/>
      <sheetName val="Sheet3_(2)20"/>
      <sheetName val="\TCS,_NAGPUR-MANJIRI_C\PROGRE20"/>
      <sheetName val="Ra__stair20"/>
      <sheetName val="MEP_BOQ-20"/>
      <sheetName val="wooden_door20"/>
      <sheetName val="Sub_con_Summary20"/>
      <sheetName val="Cost_saving20"/>
      <sheetName val="GENERAL_SUMMARY20"/>
      <sheetName val="LMP_Summary20"/>
      <sheetName val="Sec_Summary20"/>
      <sheetName val="Labour_cost20"/>
      <sheetName val="BILLING_SCHEDULE20"/>
      <sheetName val="bill_curve20"/>
      <sheetName val="CASH_IN_&amp;_OUT_FLOW_20"/>
      <sheetName val="cash_flow_curve20"/>
      <sheetName val="Revised_Labour20"/>
      <sheetName val="Rein_Ana20"/>
      <sheetName val="Gen_Exp_Breakup20"/>
      <sheetName val="Total_Quote20"/>
      <sheetName val="Works_-_Quote_Sheet20"/>
      <sheetName val="cover_page20"/>
      <sheetName val="Project_Data20"/>
      <sheetName val="Drop_Down_List20"/>
      <sheetName val="30개월기준대비표_아랍택)20"/>
      <sheetName val="총괄표_(2)20"/>
      <sheetName val="CIF_COST_ITEM20"/>
      <sheetName val="Item-_Compact20"/>
      <sheetName val="P&amp;L_-_AD20"/>
      <sheetName val="GF_Columns20"/>
      <sheetName val="Deprec_20"/>
      <sheetName val="DETAILED__BOQ20"/>
      <sheetName val="SPS_DETAIL20"/>
      <sheetName val="PC_Master_List20"/>
      <sheetName val="Field_Values20"/>
      <sheetName val="Structure_Bills_Qty20"/>
      <sheetName val="BASIS_-DEC_0820"/>
      <sheetName val="MN_T_B_20"/>
      <sheetName val="Data_Forecast20"/>
      <sheetName val="Basic_Rate20"/>
      <sheetName val="final_abstract20"/>
      <sheetName val="Master_Data_Sheet20"/>
      <sheetName val="Cement_recon_20"/>
      <sheetName val="Cleaning_&amp;_Grubbing20"/>
      <sheetName val="_20"/>
      <sheetName val="Intro_20"/>
      <sheetName val="_TCS,_NAGPUR-MANJIRI_C_PROGRE20"/>
      <sheetName val="Budget_in_SAP20"/>
      <sheetName val="Civil_Boq20"/>
      <sheetName val="Material_20"/>
      <sheetName val="Factors_20"/>
      <sheetName val="Adimi_bldg20"/>
      <sheetName val="Pump_House20"/>
      <sheetName val="Fuel_Regu_Station20"/>
      <sheetName val="Constants_Summary20"/>
      <sheetName val="Form_620"/>
      <sheetName val="Raw_Data20"/>
      <sheetName val="PointNo_520"/>
      <sheetName val="Plant_&amp;__Machinery20"/>
      <sheetName val="Load_Details-220kV20"/>
      <sheetName val="REPAIR&amp;_MAINT24"/>
      <sheetName val="BOQ_T4B2"/>
      <sheetName val="F_Blk2"/>
      <sheetName val="Discount_&amp;_Margin1"/>
      <sheetName val="M_S_1"/>
      <sheetName val="COP_Final1"/>
      <sheetName val="Forecast_Variance_Planning_hrs1"/>
      <sheetName val="PRC_PROG_1"/>
      <sheetName val="Civil-Weekly"/>
      <sheetName val="Elec-Weekly"/>
      <sheetName val="Mech-Weekly"/>
      <sheetName val="Pipe-Weekly"/>
      <sheetName val="Datas"/>
      <sheetName val="Tank-Weekly"/>
      <sheetName val="Project-Weekly"/>
      <sheetName val="U5-Weekly"/>
      <sheetName val="ICM"/>
      <sheetName val="C&amp;IEVA"/>
      <sheetName val="computo"/>
      <sheetName val="Sheet4"/>
      <sheetName val="REVENUES &amp; BS"/>
      <sheetName val="Budget By Month"/>
      <sheetName val="Tracking"/>
      <sheetName val="Comparison"/>
      <sheetName val="3. Value copy of Pivot Table"/>
      <sheetName val="PROCESS"/>
      <sheetName val="Date_Lup"/>
      <sheetName val="IT-BAT"/>
      <sheetName val="Main Assump."/>
      <sheetName val="EDGES"/>
      <sheetName val="JOINTS"/>
      <sheetName val="SUPERSTRUCTURE"/>
      <sheetName val="Rate_analysis10"/>
      <sheetName val="CALENDAR ANNUAL"/>
      <sheetName val="tender allowances"/>
      <sheetName val="Data Works"/>
      <sheetName val="Works"/>
      <sheetName val="VIABILITY"/>
      <sheetName val="Mob - AFE"/>
      <sheetName val="RA 01-AFE CCTV"/>
      <sheetName val="RA -02 AFE PTZ CCTV"/>
      <sheetName val="Ref_Sheet"/>
      <sheetName val="Consolidated"/>
      <sheetName val="CCS Summary"/>
      <sheetName val="Ledger"/>
      <sheetName val="Aggregation Page (INPUT)"/>
      <sheetName val="Dropdowns"/>
      <sheetName val="Download DATA"/>
      <sheetName val="MH(on site)"/>
      <sheetName val="Data "/>
      <sheetName val="CANDY BOQ"/>
      <sheetName val="Sumcosts"/>
      <sheetName val="TOTAL"/>
      <sheetName val="Contractor &amp; Material Price"/>
      <sheetName val="COVER"/>
      <sheetName val="Summary TH2 Mid"/>
      <sheetName val="Summary TH3 Mid"/>
      <sheetName val="Summary TH2-V2"/>
      <sheetName val="Closing register"/>
      <sheetName val="NCR LOG"/>
      <sheetName val="VBA Hidden"/>
      <sheetName val="HVAC-Qty"/>
      <sheetName val="RBD-AHU"/>
      <sheetName val="RBD ENG"/>
      <sheetName val="RBD-EX-RF-01"/>
      <sheetName val="RBD SLD.RLD"/>
      <sheetName val="RBD-VAV"/>
      <sheetName val="V.Summary"/>
      <sheetName val="Mechanical"/>
      <sheetName val="Legal Risk Analysis"/>
      <sheetName val="G2-PROG"/>
      <sheetName val="data5"/>
      <sheetName val="Steel deilvery"/>
      <sheetName val="③赤紙(日文)"/>
      <sheetName val="B-2"/>
      <sheetName val="Confidential"/>
      <sheetName val="Val_breakdown1"/>
      <sheetName val="Orç__Estrelas_Santiago1"/>
      <sheetName val="Bill_No_31"/>
      <sheetName val="Detail_In_Door_Stad"/>
      <sheetName val="Contract_Details"/>
      <sheetName val="tender_allowances"/>
      <sheetName val="Data_Works"/>
      <sheetName val="Mob_-_AFE"/>
      <sheetName val="RA_01-AFE_CCTV"/>
      <sheetName val="RA_-02_AFE_PTZ_CCTV"/>
      <sheetName val="Fill_this_out_first___45"/>
      <sheetName val="Fill_this_out_first___46"/>
      <sheetName val="Forecast_Variance_Planning_hrs2"/>
      <sheetName val="Discount_&amp;_Margin2"/>
      <sheetName val="M_S_2"/>
      <sheetName val="COP_Final2"/>
      <sheetName val="PRC_PROG_2"/>
      <sheetName val="Val_breakdown2"/>
      <sheetName val="Orç__Estrelas_Santiago2"/>
      <sheetName val="Bill_No_32"/>
      <sheetName val="Detail_In_Door_Stad1"/>
      <sheetName val="Contract_Details1"/>
      <sheetName val="tender_allowances1"/>
      <sheetName val="Data_Works1"/>
      <sheetName val="Mob_-_AFE1"/>
      <sheetName val="RA_01-AFE_CCTV1"/>
      <sheetName val="RA_-02_AFE_PTZ_CCTV1"/>
      <sheetName val="rc01"/>
      <sheetName val="Budget Analysis"/>
      <sheetName val="Notes"/>
      <sheetName val="PLANNED &amp; DELAY IMPACT"/>
      <sheetName val="ITEMS BREAK DOWN"/>
      <sheetName val="Fill_this_out_first___53"/>
      <sheetName val="PDF_Front25"/>
      <sheetName val="Simple_Letter25"/>
      <sheetName val="Overall_Summary25"/>
      <sheetName val="CSI_Summary25"/>
      <sheetName val="Section_1_Areas25"/>
      <sheetName val="Section_1_Summary25"/>
      <sheetName val="Section_125"/>
      <sheetName val="Section_2_Areas25"/>
      <sheetName val="Section_2_Summary25"/>
      <sheetName val="Section_225"/>
      <sheetName val="Section_3_Areas25"/>
      <sheetName val="Section_3_Summary25"/>
      <sheetName val="Section_325"/>
      <sheetName val="Section_4_Areas25"/>
      <sheetName val="Section_4_Summary25"/>
      <sheetName val="Section_425"/>
      <sheetName val="Section_5_Areas25"/>
      <sheetName val="Section_5_Summary25"/>
      <sheetName val="Section_525"/>
      <sheetName val="Sitework_Areas25"/>
      <sheetName val="Section_6_Areas25"/>
      <sheetName val="Section_6_Summary25"/>
      <sheetName val="Section_625"/>
      <sheetName val="Sitework_Summary25"/>
      <sheetName val="Comparison_Summary25"/>
      <sheetName val="Fill_this_out_first___54"/>
      <sheetName val="SHEET_125"/>
      <sheetName val="Salient_Features25"/>
      <sheetName val="IDC_AHK_25"/>
      <sheetName val="BOQ_Direct_selling_cost25"/>
      <sheetName val="Monthwise_breakup25"/>
      <sheetName val="Reinf_Analy25"/>
      <sheetName val="Power_anal25"/>
      <sheetName val="Macro_custom_function25"/>
      <sheetName val="labour_coeff25"/>
      <sheetName val="PRECAST_lightconc-II25"/>
      <sheetName val="DLA_Standard_Cost_Report126"/>
      <sheetName val="IO_List25"/>
      <sheetName val="Sebtion_1_SumMary25"/>
      <sheetName val="Tender_Summary25"/>
      <sheetName val="TBAL9697_-group_wise__sdpl25"/>
      <sheetName val="Staff_Acco_25"/>
      <sheetName val="Pacakges_split25"/>
      <sheetName val="Basement_Budget25"/>
      <sheetName val="Extra_Item25"/>
      <sheetName val="Civil_Works25"/>
      <sheetName val="Cat_A_Change_Control25"/>
      <sheetName val="Meas_-Hotel_Part25"/>
      <sheetName val="RCC,Ret__Wall25"/>
      <sheetName val="Driveway_Beams25"/>
      <sheetName val="Labour_productivity25"/>
      <sheetName val="Stress_Calculation25"/>
      <sheetName val="Deduction_of_assets25"/>
      <sheetName val="schedule_nos25"/>
      <sheetName val="INPUT_SHEET25"/>
      <sheetName val="DEPTH_CHART_(ORR)_L_S_25"/>
      <sheetName val="Name_List25"/>
      <sheetName val="Contract_Night_Staff25"/>
      <sheetName val="Contract_Day_Staff25"/>
      <sheetName val="Day_Shift25"/>
      <sheetName val="Night_Shift25"/>
      <sheetName val="PA-_Consutant_25"/>
      <sheetName val="Cashflow_projection25"/>
      <sheetName val="Break_up_Sheet25"/>
      <sheetName val="1st_flr25"/>
      <sheetName val="Fin_Sum25"/>
      <sheetName val="1st_Slab25"/>
      <sheetName val="Order_Info25"/>
      <sheetName val="Scope_Reconciliation25"/>
      <sheetName val="Project_Budget_Worksheet25"/>
      <sheetName val="Approved_MTD_Proj_#'s25"/>
      <sheetName val="Sun_E_Type25"/>
      <sheetName val="As_per_PCA25"/>
      <sheetName val="BLOCK-A_(MEA_SHEET)25"/>
      <sheetName val="Project_Plan_-_WWW25"/>
      <sheetName val="WORK_TABLE25"/>
      <sheetName val="SITE_OVERHEADS25"/>
      <sheetName val="FITZ_MORT_9425"/>
      <sheetName val="Capex_-_Hry25"/>
      <sheetName val="LEVEL_SHEET25"/>
      <sheetName val="Material_Rates25"/>
      <sheetName val="SPT_vs_PHI25"/>
      <sheetName val="MASTER_RATE_ANALYSIS25"/>
      <sheetName val="Fee_Rate_Summary25"/>
      <sheetName val="Site_Dev_BOQ25"/>
      <sheetName val="Sheet3_(2)25"/>
      <sheetName val="\TCS,_NAGPUR-MANJIRI_C\PROGRE25"/>
      <sheetName val="Ra__stair25"/>
      <sheetName val="MEP_BOQ-25"/>
      <sheetName val="wooden_door25"/>
      <sheetName val="Sub_con_Summary25"/>
      <sheetName val="Cost_saving25"/>
      <sheetName val="GENERAL_SUMMARY25"/>
      <sheetName val="LMP_Summary25"/>
      <sheetName val="Sec_Summary25"/>
      <sheetName val="Labour_cost25"/>
      <sheetName val="BILLING_SCHEDULE25"/>
      <sheetName val="bill_curve25"/>
      <sheetName val="CASH_IN_&amp;_OUT_FLOW_25"/>
      <sheetName val="cash_flow_curve25"/>
      <sheetName val="Revised_Labour25"/>
      <sheetName val="Rein_Ana25"/>
      <sheetName val="Gen_Exp_Breakup25"/>
      <sheetName val="Total_Quote25"/>
      <sheetName val="Works_-_Quote_Sheet25"/>
      <sheetName val="cover_page25"/>
      <sheetName val="Project_Data25"/>
      <sheetName val="Drop_Down_List25"/>
      <sheetName val="30개월기준대비표_아랍택)25"/>
      <sheetName val="총괄표_(2)25"/>
      <sheetName val="CIF_COST_ITEM25"/>
      <sheetName val="Item-_Compact25"/>
      <sheetName val="P&amp;L_-_AD25"/>
      <sheetName val="GF_Columns25"/>
      <sheetName val="Deprec_25"/>
      <sheetName val="DETAILED__BOQ25"/>
      <sheetName val="SPS_DETAIL25"/>
      <sheetName val="PC_Master_List25"/>
      <sheetName val="Field_Values25"/>
      <sheetName val="Structure_Bills_Qty25"/>
      <sheetName val="BASIS_-DEC_0825"/>
      <sheetName val="MN_T_B_25"/>
      <sheetName val="Data_Forecast25"/>
      <sheetName val="Basic_Rate25"/>
      <sheetName val="final_abstract25"/>
      <sheetName val="Master_Data_Sheet25"/>
      <sheetName val="Cement_recon_25"/>
      <sheetName val="Cleaning_&amp;_Grubbing25"/>
      <sheetName val="_25"/>
      <sheetName val="Intro_25"/>
      <sheetName val="_TCS,_NAGPUR-MANJIRI_C_PROGRE25"/>
      <sheetName val="Budget_in_SAP25"/>
      <sheetName val="Civil_Boq25"/>
      <sheetName val="Material_25"/>
      <sheetName val="Factors_25"/>
      <sheetName val="Adimi_bldg25"/>
      <sheetName val="Pump_House25"/>
      <sheetName val="Fuel_Regu_Station25"/>
      <sheetName val="Constants_Summary25"/>
      <sheetName val="Form_625"/>
      <sheetName val="Raw_Data25"/>
      <sheetName val="PointNo_525"/>
      <sheetName val="Plant_&amp;__Machinery25"/>
      <sheetName val="Load_Details-220kV25"/>
      <sheetName val="REPAIR&amp;_MAINT29"/>
      <sheetName val="INDIGINEOUS_ITEMS_7"/>
      <sheetName val="India_F&amp;S_Template7"/>
      <sheetName val="key_dates7"/>
      <sheetName val="Main_Gate_House7"/>
      <sheetName val="Assumption_Inputs7"/>
      <sheetName val="BOQ_T4B7"/>
      <sheetName val="F_Blk7"/>
      <sheetName val="Discount_&amp;_Margin6"/>
      <sheetName val="M_S_6"/>
      <sheetName val="COP_Final6"/>
      <sheetName val="Forecast_Variance_Planning_hrs6"/>
      <sheetName val="PRC_PROG_6"/>
      <sheetName val="Val_breakdown5"/>
      <sheetName val="Orç__Estrelas_Santiago5"/>
      <sheetName val="Bill_No_35"/>
      <sheetName val="Fcst_vs_Budgets6"/>
      <sheetName val="Detail_In_Door_Stad4"/>
      <sheetName val="Debits_as_on_12_04_084"/>
      <sheetName val="St_co_91_5lvl5"/>
      <sheetName val="Layer_Table5"/>
      <sheetName val="P1260Projected_5700_Detail4"/>
      <sheetName val="P852_5000_Detail4"/>
      <sheetName val="P854_5000_Detail4"/>
      <sheetName val="P856_5000_Detail4"/>
      <sheetName val="P858_5000_Detail4"/>
      <sheetName val="P860Baseline_5000_Detail4"/>
      <sheetName val="Cost_Index4"/>
      <sheetName val="foot-slab_reinft4"/>
      <sheetName val="Kristal_Court4"/>
      <sheetName val="Boq_-_Flats6"/>
      <sheetName val="SUPPLY_-Sanitary_Fixtures4"/>
      <sheetName val="ITEMS_FOR_CIVIL_TENDER4"/>
      <sheetName val="Labor_abs-NMR4"/>
      <sheetName val="1-OBJ98_4"/>
      <sheetName val="_Acc__Sched_4"/>
      <sheetName val="Loan_Schedule4"/>
      <sheetName val="Current_Bill_MB_ref4"/>
      <sheetName val="Operating_Statistics4"/>
      <sheetName val="Base_Assumptions4"/>
      <sheetName val="Data_sheet4"/>
      <sheetName val="Per_Unit4"/>
      <sheetName val="Rate_analysis_civil4"/>
      <sheetName val="Rate_Analysis_4"/>
      <sheetName val="Monthly_Plan_May'164"/>
      <sheetName val="Rev_P4"/>
      <sheetName val="loads_at_base_of_pier4"/>
      <sheetName val="Buying_Schedule4"/>
      <sheetName val="CRF_Register4"/>
      <sheetName val="E_&amp;_R4"/>
      <sheetName val="beam-reinft-IIInd_floor4"/>
      <sheetName val="BOQ_(2)4"/>
      <sheetName val="Performance_Report4"/>
      <sheetName val="_bus_bay4"/>
      <sheetName val="doq_44"/>
      <sheetName val="doq_24"/>
      <sheetName val="Labour_&amp;_Plant4"/>
      <sheetName val="Basic_Resources4"/>
      <sheetName val="Block_A_-_BOQ4"/>
      <sheetName val="Primero_Tower_Budget4"/>
      <sheetName val="Builtup_Area4"/>
      <sheetName val="Lead_(Final)4"/>
      <sheetName val="D_UT-MECH4"/>
      <sheetName val="Rob__elektr_4"/>
      <sheetName val="BOQ_Distribution4"/>
      <sheetName val="Main_Assump_4"/>
      <sheetName val="Sales_&amp;_Prod4"/>
      <sheetName val="[DLA_Standard_Cost_Report1][DL4"/>
      <sheetName val="[DLA_Standard_Cost_Report1]\TC4"/>
      <sheetName val="Data_Input4"/>
      <sheetName val="Contract_Details4"/>
      <sheetName val="Master_data4"/>
      <sheetName val="Fill_this_out_first___49"/>
      <sheetName val="PDF_Front23"/>
      <sheetName val="Simple_Letter23"/>
      <sheetName val="Overall_Summary23"/>
      <sheetName val="CSI_Summary23"/>
      <sheetName val="Section_1_Areas23"/>
      <sheetName val="Section_1_Summary23"/>
      <sheetName val="Section_123"/>
      <sheetName val="Section_2_Areas23"/>
      <sheetName val="Section_2_Summary23"/>
      <sheetName val="Section_223"/>
      <sheetName val="Section_3_Areas23"/>
      <sheetName val="Section_3_Summary23"/>
      <sheetName val="Section_323"/>
      <sheetName val="Section_4_Areas23"/>
      <sheetName val="Section_4_Summary23"/>
      <sheetName val="Section_423"/>
      <sheetName val="Section_5_Areas23"/>
      <sheetName val="Section_5_Summary23"/>
      <sheetName val="Section_523"/>
      <sheetName val="Sitework_Areas23"/>
      <sheetName val="Section_6_Areas23"/>
      <sheetName val="Section_6_Summary23"/>
      <sheetName val="Section_623"/>
      <sheetName val="Sitework_Summary23"/>
      <sheetName val="Comparison_Summary23"/>
      <sheetName val="Fill_this_out_first___50"/>
      <sheetName val="SHEET_123"/>
      <sheetName val="Salient_Features23"/>
      <sheetName val="IDC_AHK_23"/>
      <sheetName val="BOQ_Direct_selling_cost23"/>
      <sheetName val="Monthwise_breakup23"/>
      <sheetName val="Reinf_Analy23"/>
      <sheetName val="Power_anal23"/>
      <sheetName val="Macro_custom_function23"/>
      <sheetName val="labour_coeff23"/>
      <sheetName val="PRECAST_lightconc-II23"/>
      <sheetName val="DLA_Standard_Cost_Report124"/>
      <sheetName val="IO_List23"/>
      <sheetName val="Sebtion_1_SumMary23"/>
      <sheetName val="Tender_Summary23"/>
      <sheetName val="TBAL9697_-group_wise__sdpl23"/>
      <sheetName val="Staff_Acco_23"/>
      <sheetName val="Pacakges_split23"/>
      <sheetName val="Basement_Budget23"/>
      <sheetName val="Extra_Item23"/>
      <sheetName val="Civil_Works23"/>
      <sheetName val="Cat_A_Change_Control23"/>
      <sheetName val="Meas_-Hotel_Part23"/>
      <sheetName val="RCC,Ret__Wall23"/>
      <sheetName val="Driveway_Beams23"/>
      <sheetName val="Labour_productivity23"/>
      <sheetName val="Stress_Calculation23"/>
      <sheetName val="Deduction_of_assets23"/>
      <sheetName val="schedule_nos23"/>
      <sheetName val="INPUT_SHEET23"/>
      <sheetName val="DEPTH_CHART_(ORR)_L_S_23"/>
      <sheetName val="Name_List23"/>
      <sheetName val="Contract_Night_Staff23"/>
      <sheetName val="Contract_Day_Staff23"/>
      <sheetName val="Day_Shift23"/>
      <sheetName val="Night_Shift23"/>
      <sheetName val="PA-_Consutant_23"/>
      <sheetName val="Cashflow_projection23"/>
      <sheetName val="Break_up_Sheet23"/>
      <sheetName val="1st_flr23"/>
      <sheetName val="Fin_Sum23"/>
      <sheetName val="1st_Slab23"/>
      <sheetName val="Order_Info23"/>
      <sheetName val="Scope_Reconciliation23"/>
      <sheetName val="Project_Budget_Worksheet23"/>
      <sheetName val="Approved_MTD_Proj_#'s23"/>
      <sheetName val="Sun_E_Type23"/>
      <sheetName val="As_per_PCA23"/>
      <sheetName val="BLOCK-A_(MEA_SHEET)23"/>
      <sheetName val="Project_Plan_-_WWW23"/>
      <sheetName val="WORK_TABLE23"/>
      <sheetName val="SITE_OVERHEADS23"/>
      <sheetName val="FITZ_MORT_9423"/>
      <sheetName val="Capex_-_Hry23"/>
      <sheetName val="LEVEL_SHEET23"/>
      <sheetName val="Material_Rates23"/>
      <sheetName val="SPT_vs_PHI23"/>
      <sheetName val="MASTER_RATE_ANALYSIS23"/>
      <sheetName val="Fee_Rate_Summary23"/>
      <sheetName val="Site_Dev_BOQ23"/>
      <sheetName val="Sheet3_(2)23"/>
      <sheetName val="\TCS,_NAGPUR-MANJIRI_C\PROGRE23"/>
      <sheetName val="Ra__stair23"/>
      <sheetName val="MEP_BOQ-23"/>
      <sheetName val="wooden_door23"/>
      <sheetName val="Sub_con_Summary23"/>
      <sheetName val="Cost_saving23"/>
      <sheetName val="GENERAL_SUMMARY23"/>
      <sheetName val="LMP_Summary23"/>
      <sheetName val="Sec_Summary23"/>
      <sheetName val="Labour_cost23"/>
      <sheetName val="BILLING_SCHEDULE23"/>
      <sheetName val="bill_curve23"/>
      <sheetName val="CASH_IN_&amp;_OUT_FLOW_23"/>
      <sheetName val="cash_flow_curve23"/>
      <sheetName val="Revised_Labour23"/>
      <sheetName val="Rein_Ana23"/>
      <sheetName val="Gen_Exp_Breakup23"/>
      <sheetName val="Total_Quote23"/>
      <sheetName val="Works_-_Quote_Sheet23"/>
      <sheetName val="cover_page23"/>
      <sheetName val="Project_Data23"/>
      <sheetName val="Drop_Down_List23"/>
      <sheetName val="30개월기준대비표_아랍택)23"/>
      <sheetName val="총괄표_(2)23"/>
      <sheetName val="CIF_COST_ITEM23"/>
      <sheetName val="Item-_Compact23"/>
      <sheetName val="P&amp;L_-_AD23"/>
      <sheetName val="GF_Columns23"/>
      <sheetName val="Deprec_23"/>
      <sheetName val="DETAILED__BOQ23"/>
      <sheetName val="SPS_DETAIL23"/>
      <sheetName val="PC_Master_List23"/>
      <sheetName val="Field_Values23"/>
      <sheetName val="Structure_Bills_Qty23"/>
      <sheetName val="BASIS_-DEC_0823"/>
      <sheetName val="MN_T_B_23"/>
      <sheetName val="Data_Forecast23"/>
      <sheetName val="Basic_Rate23"/>
      <sheetName val="final_abstract23"/>
      <sheetName val="Master_Data_Sheet23"/>
      <sheetName val="Cement_recon_23"/>
      <sheetName val="Cleaning_&amp;_Grubbing23"/>
      <sheetName val="_23"/>
      <sheetName val="Intro_23"/>
      <sheetName val="_TCS,_NAGPUR-MANJIRI_C_PROGRE23"/>
      <sheetName val="Budget_in_SAP23"/>
      <sheetName val="Civil_Boq23"/>
      <sheetName val="Material_23"/>
      <sheetName val="Factors_23"/>
      <sheetName val="Adimi_bldg23"/>
      <sheetName val="Pump_House23"/>
      <sheetName val="Fuel_Regu_Station23"/>
      <sheetName val="Constants_Summary23"/>
      <sheetName val="Form_623"/>
      <sheetName val="Raw_Data23"/>
      <sheetName val="PointNo_523"/>
      <sheetName val="Plant_&amp;__Machinery23"/>
      <sheetName val="Load_Details-220kV23"/>
      <sheetName val="REPAIR&amp;_MAINT27"/>
      <sheetName val="INDIGINEOUS_ITEMS_5"/>
      <sheetName val="India_F&amp;S_Template5"/>
      <sheetName val="key_dates5"/>
      <sheetName val="Main_Gate_House5"/>
      <sheetName val="Assumption_Inputs5"/>
      <sheetName val="BOQ_T4B5"/>
      <sheetName val="F_Blk5"/>
      <sheetName val="Discount_&amp;_Margin4"/>
      <sheetName val="M_S_4"/>
      <sheetName val="COP_Final4"/>
      <sheetName val="Forecast_Variance_Planning_hrs4"/>
      <sheetName val="PRC_PROG_4"/>
      <sheetName val="Val_breakdown3"/>
      <sheetName val="Orç__Estrelas_Santiago3"/>
      <sheetName val="Bill_No_33"/>
      <sheetName val="Fcst_vs_Budgets4"/>
      <sheetName val="Detail_In_Door_Stad2"/>
      <sheetName val="Debits_as_on_12_04_082"/>
      <sheetName val="St_co_91_5lvl3"/>
      <sheetName val="Layer_Table3"/>
      <sheetName val="P1260Projected_5700_Detail2"/>
      <sheetName val="P852_5000_Detail2"/>
      <sheetName val="P854_5000_Detail2"/>
      <sheetName val="P856_5000_Detail2"/>
      <sheetName val="P858_5000_Detail2"/>
      <sheetName val="P860Baseline_5000_Detail2"/>
      <sheetName val="Cost_Index2"/>
      <sheetName val="foot-slab_reinft2"/>
      <sheetName val="[DLA_Standard_Cost_Report1][DL2"/>
      <sheetName val="Kristal_Court2"/>
      <sheetName val="Boq_-_Flats4"/>
      <sheetName val="SUPPLY_-Sanitary_Fixtures2"/>
      <sheetName val="ITEMS_FOR_CIVIL_TENDER2"/>
      <sheetName val="Labor_abs-NMR2"/>
      <sheetName val="1-OBJ98_2"/>
      <sheetName val="_Acc__Sched_2"/>
      <sheetName val="Loan_Schedule2"/>
      <sheetName val="Current_Bill_MB_ref2"/>
      <sheetName val="Operating_Statistics2"/>
      <sheetName val="Base_Assumptions2"/>
      <sheetName val="Data_sheet2"/>
      <sheetName val="Per_Unit2"/>
      <sheetName val="Rate_analysis_civil2"/>
      <sheetName val="Rate_Analysis_2"/>
      <sheetName val="Monthly_Plan_May'162"/>
      <sheetName val="Rev_P2"/>
      <sheetName val="loads_at_base_of_pier2"/>
      <sheetName val="Buying_Schedule2"/>
      <sheetName val="CRF_Register2"/>
      <sheetName val="E_&amp;_R2"/>
      <sheetName val="beam-reinft-IIInd_floor2"/>
      <sheetName val="BOQ_(2)2"/>
      <sheetName val="Performance_Report2"/>
      <sheetName val="_bus_bay2"/>
      <sheetName val="doq_42"/>
      <sheetName val="doq_22"/>
      <sheetName val="Labour_&amp;_Plant2"/>
      <sheetName val="Basic_Resources2"/>
      <sheetName val="Block_A_-_BOQ2"/>
      <sheetName val="Primero_Tower_Budget2"/>
      <sheetName val="Builtup_Area2"/>
      <sheetName val="Lead_(Final)2"/>
      <sheetName val="D_UT-MECH2"/>
      <sheetName val="Rob__elektr_2"/>
      <sheetName val="BOQ_Distribution2"/>
      <sheetName val="Main_Assump_2"/>
      <sheetName val="Sales_&amp;_Prod2"/>
      <sheetName val="[DLA_Standard_Cost_Report1]\TC2"/>
      <sheetName val="Data_Input2"/>
      <sheetName val="Contract_Details2"/>
      <sheetName val="Master_data2"/>
      <sheetName val="Fill_this_out_first___47"/>
      <sheetName val="PDF_Front22"/>
      <sheetName val="Simple_Letter22"/>
      <sheetName val="Overall_Summary22"/>
      <sheetName val="CSI_Summary22"/>
      <sheetName val="Section_1_Areas22"/>
      <sheetName val="Section_1_Summary22"/>
      <sheetName val="Section_122"/>
      <sheetName val="Section_2_Areas22"/>
      <sheetName val="Section_2_Summary22"/>
      <sheetName val="Section_222"/>
      <sheetName val="Section_3_Areas22"/>
      <sheetName val="Section_3_Summary22"/>
      <sheetName val="Section_322"/>
      <sheetName val="Section_4_Areas22"/>
      <sheetName val="Section_4_Summary22"/>
      <sheetName val="Section_422"/>
      <sheetName val="Section_5_Areas22"/>
      <sheetName val="Section_5_Summary22"/>
      <sheetName val="Section_522"/>
      <sheetName val="Sitework_Areas22"/>
      <sheetName val="Section_6_Areas22"/>
      <sheetName val="Section_6_Summary22"/>
      <sheetName val="Section_622"/>
      <sheetName val="Sitework_Summary22"/>
      <sheetName val="Comparison_Summary22"/>
      <sheetName val="Fill_this_out_first___48"/>
      <sheetName val="SHEET_122"/>
      <sheetName val="Salient_Features22"/>
      <sheetName val="IDC_AHK_22"/>
      <sheetName val="BOQ_Direct_selling_cost22"/>
      <sheetName val="Monthwise_breakup22"/>
      <sheetName val="Reinf_Analy22"/>
      <sheetName val="Power_anal22"/>
      <sheetName val="Macro_custom_function22"/>
      <sheetName val="labour_coeff22"/>
      <sheetName val="PRECAST_lightconc-II22"/>
      <sheetName val="DLA_Standard_Cost_Report122"/>
      <sheetName val="IO_List22"/>
      <sheetName val="Sebtion_1_SumMary22"/>
      <sheetName val="Tender_Summary22"/>
      <sheetName val="TBAL9697_-group_wise__sdpl22"/>
      <sheetName val="Staff_Acco_22"/>
      <sheetName val="Pacakges_split22"/>
      <sheetName val="Basement_Budget22"/>
      <sheetName val="Extra_Item22"/>
      <sheetName val="Civil_Works22"/>
      <sheetName val="Cat_A_Change_Control22"/>
      <sheetName val="Meas_-Hotel_Part22"/>
      <sheetName val="RCC,Ret__Wall22"/>
      <sheetName val="Driveway_Beams22"/>
      <sheetName val="Labour_productivity22"/>
      <sheetName val="Stress_Calculation22"/>
      <sheetName val="Deduction_of_assets22"/>
      <sheetName val="schedule_nos22"/>
      <sheetName val="INPUT_SHEET22"/>
      <sheetName val="DEPTH_CHART_(ORR)_L_S_22"/>
      <sheetName val="Name_List22"/>
      <sheetName val="Contract_Night_Staff22"/>
      <sheetName val="Contract_Day_Staff22"/>
      <sheetName val="Day_Shift22"/>
      <sheetName val="Night_Shift22"/>
      <sheetName val="PA-_Consutant_22"/>
      <sheetName val="Cashflow_projection22"/>
      <sheetName val="Break_up_Sheet22"/>
      <sheetName val="1st_flr22"/>
      <sheetName val="Fin_Sum22"/>
      <sheetName val="1st_Slab22"/>
      <sheetName val="Order_Info22"/>
      <sheetName val="Scope_Reconciliation22"/>
      <sheetName val="Project_Budget_Worksheet22"/>
      <sheetName val="Approved_MTD_Proj_#'s22"/>
      <sheetName val="Sun_E_Type22"/>
      <sheetName val="As_per_PCA22"/>
      <sheetName val="BLOCK-A_(MEA_SHEET)22"/>
      <sheetName val="Project_Plan_-_WWW22"/>
      <sheetName val="WORK_TABLE22"/>
      <sheetName val="SITE_OVERHEADS22"/>
      <sheetName val="FITZ_MORT_9422"/>
      <sheetName val="Capex_-_Hry22"/>
      <sheetName val="LEVEL_SHEET22"/>
      <sheetName val="Material_Rates22"/>
      <sheetName val="SPT_vs_PHI22"/>
      <sheetName val="MASTER_RATE_ANALYSIS22"/>
      <sheetName val="Fee_Rate_Summary22"/>
      <sheetName val="Site_Dev_BOQ22"/>
      <sheetName val="Sheet3_(2)22"/>
      <sheetName val="\TCS,_NAGPUR-MANJIRI_C\PROGRE22"/>
      <sheetName val="Ra__stair22"/>
      <sheetName val="MEP_BOQ-22"/>
      <sheetName val="wooden_door22"/>
      <sheetName val="Sub_con_Summary22"/>
      <sheetName val="Cost_saving22"/>
      <sheetName val="GENERAL_SUMMARY22"/>
      <sheetName val="LMP_Summary22"/>
      <sheetName val="Sec_Summary22"/>
      <sheetName val="Labour_cost22"/>
      <sheetName val="BILLING_SCHEDULE22"/>
      <sheetName val="bill_curve22"/>
      <sheetName val="CASH_IN_&amp;_OUT_FLOW_22"/>
      <sheetName val="cash_flow_curve22"/>
      <sheetName val="Revised_Labour22"/>
      <sheetName val="Rein_Ana22"/>
      <sheetName val="Gen_Exp_Breakup22"/>
      <sheetName val="Total_Quote22"/>
      <sheetName val="Works_-_Quote_Sheet22"/>
      <sheetName val="cover_page22"/>
      <sheetName val="Project_Data22"/>
      <sheetName val="Drop_Down_List22"/>
      <sheetName val="30개월기준대비표_아랍택)22"/>
      <sheetName val="총괄표_(2)22"/>
      <sheetName val="CIF_COST_ITEM22"/>
      <sheetName val="Item-_Compact22"/>
      <sheetName val="P&amp;L_-_AD22"/>
      <sheetName val="GF_Columns22"/>
      <sheetName val="Deprec_22"/>
      <sheetName val="DETAILED__BOQ22"/>
      <sheetName val="SPS_DETAIL22"/>
      <sheetName val="PC_Master_List22"/>
      <sheetName val="Field_Values22"/>
      <sheetName val="Structure_Bills_Qty22"/>
      <sheetName val="BASIS_-DEC_0822"/>
      <sheetName val="MN_T_B_22"/>
      <sheetName val="Data_Forecast22"/>
      <sheetName val="Basic_Rate22"/>
      <sheetName val="final_abstract22"/>
      <sheetName val="Master_Data_Sheet22"/>
      <sheetName val="Cement_recon_22"/>
      <sheetName val="Cleaning_&amp;_Grubbing22"/>
      <sheetName val="_22"/>
      <sheetName val="Intro_22"/>
      <sheetName val="_TCS,_NAGPUR-MANJIRI_C_PROGRE22"/>
      <sheetName val="Budget_in_SAP22"/>
      <sheetName val="Civil_Boq22"/>
      <sheetName val="Material_22"/>
      <sheetName val="Factors_22"/>
      <sheetName val="Adimi_bldg22"/>
      <sheetName val="Pump_House22"/>
      <sheetName val="Fuel_Regu_Station22"/>
      <sheetName val="Constants_Summary22"/>
      <sheetName val="Form_622"/>
      <sheetName val="Raw_Data22"/>
      <sheetName val="PointNo_522"/>
      <sheetName val="Plant_&amp;__Machinery22"/>
      <sheetName val="Load_Details-220kV22"/>
      <sheetName val="REPAIR&amp;_MAINT26"/>
      <sheetName val="INDIGINEOUS_ITEMS_4"/>
      <sheetName val="India_F&amp;S_Template4"/>
      <sheetName val="key_dates4"/>
      <sheetName val="Main_Gate_House4"/>
      <sheetName val="Assumption_Inputs4"/>
      <sheetName val="BOQ_T4B4"/>
      <sheetName val="F_Blk4"/>
      <sheetName val="Discount_&amp;_Margin3"/>
      <sheetName val="M_S_3"/>
      <sheetName val="COP_Final3"/>
      <sheetName val="Forecast_Variance_Planning_hrs3"/>
      <sheetName val="PRC_PROG_3"/>
      <sheetName val="Fcst_vs_Budgets3"/>
      <sheetName val="Debits_as_on_12_04_081"/>
      <sheetName val="St_co_91_5lvl2"/>
      <sheetName val="Layer_Table2"/>
      <sheetName val="P1260Projected_5700_Detail1"/>
      <sheetName val="P852_5000_Detail1"/>
      <sheetName val="P854_5000_Detail1"/>
      <sheetName val="P856_5000_Detail1"/>
      <sheetName val="P858_5000_Detail1"/>
      <sheetName val="P860Baseline_5000_Detail1"/>
      <sheetName val="Cost_Index1"/>
      <sheetName val="foot-slab_reinft1"/>
      <sheetName val="[DLA_Standard_Cost_Report1][DL1"/>
      <sheetName val="Kristal_Court1"/>
      <sheetName val="Boq_-_Flats3"/>
      <sheetName val="SUPPLY_-Sanitary_Fixtures1"/>
      <sheetName val="ITEMS_FOR_CIVIL_TENDER1"/>
      <sheetName val="Labor_abs-NMR1"/>
      <sheetName val="1-OBJ98_1"/>
      <sheetName val="_Acc__Sched_1"/>
      <sheetName val="Loan_Schedule1"/>
      <sheetName val="Current_Bill_MB_ref1"/>
      <sheetName val="Operating_Statistics1"/>
      <sheetName val="Base_Assumptions1"/>
      <sheetName val="Data_sheet1"/>
      <sheetName val="Per_Unit1"/>
      <sheetName val="Rate_analysis_civil1"/>
      <sheetName val="Rate_Analysis_1"/>
      <sheetName val="Monthly_Plan_May'161"/>
      <sheetName val="Rev_P1"/>
      <sheetName val="loads_at_base_of_pier1"/>
      <sheetName val="Buying_Schedule1"/>
      <sheetName val="CRF_Register1"/>
      <sheetName val="E_&amp;_R1"/>
      <sheetName val="beam-reinft-IIInd_floor1"/>
      <sheetName val="BOQ_(2)1"/>
      <sheetName val="Performance_Report1"/>
      <sheetName val="_bus_bay1"/>
      <sheetName val="doq_41"/>
      <sheetName val="doq_21"/>
      <sheetName val="Labour_&amp;_Plant1"/>
      <sheetName val="Basic_Resources1"/>
      <sheetName val="Block_A_-_BOQ1"/>
      <sheetName val="Primero_Tower_Budget1"/>
      <sheetName val="Builtup_Area1"/>
      <sheetName val="Lead_(Final)1"/>
      <sheetName val="D_UT-MECH1"/>
      <sheetName val="Rob__elektr_1"/>
      <sheetName val="BOQ_Distribution1"/>
      <sheetName val="Main_Assump_1"/>
      <sheetName val="Sales_&amp;_Prod1"/>
      <sheetName val="[DLA_Standard_Cost_Report1]\TC1"/>
      <sheetName val="Data_Input1"/>
      <sheetName val="Master_data1"/>
      <sheetName val="PDF_Front21"/>
      <sheetName val="Simple_Letter21"/>
      <sheetName val="Overall_Summary21"/>
      <sheetName val="CSI_Summary21"/>
      <sheetName val="Section_1_Areas21"/>
      <sheetName val="Section_1_Summary21"/>
      <sheetName val="Section_121"/>
      <sheetName val="Section_2_Areas21"/>
      <sheetName val="Section_2_Summary21"/>
      <sheetName val="Section_221"/>
      <sheetName val="Section_3_Areas21"/>
      <sheetName val="Section_3_Summary21"/>
      <sheetName val="Section_321"/>
      <sheetName val="Section_4_Areas21"/>
      <sheetName val="Section_4_Summary21"/>
      <sheetName val="Section_421"/>
      <sheetName val="Section_5_Areas21"/>
      <sheetName val="Section_5_Summary21"/>
      <sheetName val="Section_521"/>
      <sheetName val="Sitework_Areas21"/>
      <sheetName val="Section_6_Areas21"/>
      <sheetName val="Section_6_Summary21"/>
      <sheetName val="Section_621"/>
      <sheetName val="Sitework_Summary21"/>
      <sheetName val="Comparison_Summary21"/>
      <sheetName val="SHEET_121"/>
      <sheetName val="Salient_Features21"/>
      <sheetName val="IDC_AHK_21"/>
      <sheetName val="BOQ_Direct_selling_cost21"/>
      <sheetName val="Monthwise_breakup21"/>
      <sheetName val="Reinf_Analy21"/>
      <sheetName val="Power_anal21"/>
      <sheetName val="Macro_custom_function21"/>
      <sheetName val="labour_coeff21"/>
      <sheetName val="PRECAST_lightconc-II21"/>
      <sheetName val="DLA_Standard_Cost_Report121"/>
      <sheetName val="IO_List21"/>
      <sheetName val="Sebtion_1_SumMary21"/>
      <sheetName val="Tender_Summary21"/>
      <sheetName val="TBAL9697_-group_wise__sdpl21"/>
      <sheetName val="Staff_Acco_21"/>
      <sheetName val="Pacakges_split21"/>
      <sheetName val="Basement_Budget21"/>
      <sheetName val="Extra_Item21"/>
      <sheetName val="Civil_Works21"/>
      <sheetName val="Cat_A_Change_Control21"/>
      <sheetName val="Meas_-Hotel_Part21"/>
      <sheetName val="RCC,Ret__Wall21"/>
      <sheetName val="Driveway_Beams21"/>
      <sheetName val="Labour_productivity21"/>
      <sheetName val="Stress_Calculation21"/>
      <sheetName val="Deduction_of_assets21"/>
      <sheetName val="schedule_nos21"/>
      <sheetName val="INPUT_SHEET21"/>
      <sheetName val="DEPTH_CHART_(ORR)_L_S_21"/>
      <sheetName val="Name_List21"/>
      <sheetName val="Contract_Night_Staff21"/>
      <sheetName val="Contract_Day_Staff21"/>
      <sheetName val="Day_Shift21"/>
      <sheetName val="Night_Shift21"/>
      <sheetName val="PA-_Consutant_21"/>
      <sheetName val="Cashflow_projection21"/>
      <sheetName val="Break_up_Sheet21"/>
      <sheetName val="1st_flr21"/>
      <sheetName val="Fin_Sum21"/>
      <sheetName val="1st_Slab21"/>
      <sheetName val="Order_Info21"/>
      <sheetName val="Scope_Reconciliation21"/>
      <sheetName val="Project_Budget_Worksheet21"/>
      <sheetName val="Approved_MTD_Proj_#'s21"/>
      <sheetName val="Sun_E_Type21"/>
      <sheetName val="As_per_PCA21"/>
      <sheetName val="BLOCK-A_(MEA_SHEET)21"/>
      <sheetName val="Project_Plan_-_WWW21"/>
      <sheetName val="WORK_TABLE21"/>
      <sheetName val="SITE_OVERHEADS21"/>
      <sheetName val="FITZ_MORT_9421"/>
      <sheetName val="Capex_-_Hry21"/>
      <sheetName val="LEVEL_SHEET21"/>
      <sheetName val="Material_Rates21"/>
      <sheetName val="SPT_vs_PHI21"/>
      <sheetName val="MASTER_RATE_ANALYSIS21"/>
      <sheetName val="Fee_Rate_Summary21"/>
      <sheetName val="Site_Dev_BOQ21"/>
      <sheetName val="Sheet3_(2)21"/>
      <sheetName val="\TCS,_NAGPUR-MANJIRI_C\PROGRE21"/>
      <sheetName val="Ra__stair21"/>
      <sheetName val="MEP_BOQ-21"/>
      <sheetName val="wooden_door21"/>
      <sheetName val="Sub_con_Summary21"/>
      <sheetName val="Cost_saving21"/>
      <sheetName val="GENERAL_SUMMARY21"/>
      <sheetName val="LMP_Summary21"/>
      <sheetName val="Sec_Summary21"/>
      <sheetName val="Labour_cost21"/>
      <sheetName val="BILLING_SCHEDULE21"/>
      <sheetName val="bill_curve21"/>
      <sheetName val="CASH_IN_&amp;_OUT_FLOW_21"/>
      <sheetName val="cash_flow_curve21"/>
      <sheetName val="Revised_Labour21"/>
      <sheetName val="Rein_Ana21"/>
      <sheetName val="Gen_Exp_Breakup21"/>
      <sheetName val="Total_Quote21"/>
      <sheetName val="Works_-_Quote_Sheet21"/>
      <sheetName val="cover_page21"/>
      <sheetName val="Project_Data21"/>
      <sheetName val="Drop_Down_List21"/>
      <sheetName val="30개월기준대비표_아랍택)21"/>
      <sheetName val="총괄표_(2)21"/>
      <sheetName val="CIF_COST_ITEM21"/>
      <sheetName val="Item-_Compact21"/>
      <sheetName val="P&amp;L_-_AD21"/>
      <sheetName val="GF_Columns21"/>
      <sheetName val="Deprec_21"/>
      <sheetName val="DETAILED__BOQ21"/>
      <sheetName val="SPS_DETAIL21"/>
      <sheetName val="PC_Master_List21"/>
      <sheetName val="Field_Values21"/>
      <sheetName val="Structure_Bills_Qty21"/>
      <sheetName val="BASIS_-DEC_0821"/>
      <sheetName val="MN_T_B_21"/>
      <sheetName val="Data_Forecast21"/>
      <sheetName val="Basic_Rate21"/>
      <sheetName val="final_abstract21"/>
      <sheetName val="Master_Data_Sheet21"/>
      <sheetName val="Cement_recon_21"/>
      <sheetName val="Cleaning_&amp;_Grubbing21"/>
      <sheetName val="_21"/>
      <sheetName val="Intro_21"/>
      <sheetName val="_TCS,_NAGPUR-MANJIRI_C_PROGRE21"/>
      <sheetName val="Budget_in_SAP21"/>
      <sheetName val="Civil_Boq21"/>
      <sheetName val="Material_21"/>
      <sheetName val="Factors_21"/>
      <sheetName val="Adimi_bldg21"/>
      <sheetName val="Pump_House21"/>
      <sheetName val="Fuel_Regu_Station21"/>
      <sheetName val="Constants_Summary21"/>
      <sheetName val="Form_621"/>
      <sheetName val="Raw_Data21"/>
      <sheetName val="PointNo_521"/>
      <sheetName val="Plant_&amp;__Machinery21"/>
      <sheetName val="Load_Details-220kV21"/>
      <sheetName val="REPAIR&amp;_MAINT25"/>
      <sheetName val="INDIGINEOUS_ITEMS_3"/>
      <sheetName val="India_F&amp;S_Template3"/>
      <sheetName val="key_dates3"/>
      <sheetName val="Main_Gate_House3"/>
      <sheetName val="Assumption_Inputs3"/>
      <sheetName val="BOQ_T4B3"/>
      <sheetName val="F_Blk3"/>
      <sheetName val="Fcst_vs_Budgets2"/>
      <sheetName val="Debits_as_on_12_04_08"/>
      <sheetName val="St_co_91_5lvl1"/>
      <sheetName val="Layer_Table1"/>
      <sheetName val="P1260Projected_5700_Detail"/>
      <sheetName val="P852_5000_Detail"/>
      <sheetName val="P854_5000_Detail"/>
      <sheetName val="P856_5000_Detail"/>
      <sheetName val="P858_5000_Detail"/>
      <sheetName val="P860Baseline_5000_Detail"/>
      <sheetName val="foot-slab_reinft"/>
      <sheetName val="Kristal_Court"/>
      <sheetName val="Boq_-_Flats2"/>
      <sheetName val="SUPPLY_-Sanitary_Fixtures"/>
      <sheetName val="ITEMS_FOR_CIVIL_TENDER"/>
      <sheetName val="Labor_abs-NMR"/>
      <sheetName val="1-OBJ98_"/>
      <sheetName val="_Acc__Sched_"/>
      <sheetName val="Loan_Schedule"/>
      <sheetName val="Current_Bill_MB_ref"/>
      <sheetName val="Operating_Statistics"/>
      <sheetName val="Base_Assumptions"/>
      <sheetName val="Data_sheet"/>
      <sheetName val="Per_Unit"/>
      <sheetName val="Rate_analysis_civil"/>
      <sheetName val="Rate_Analysis_"/>
      <sheetName val="Monthly_Plan_May'16"/>
      <sheetName val="Rev_P"/>
      <sheetName val="loads_at_base_of_pier"/>
      <sheetName val="Buying_Schedule"/>
      <sheetName val="CRF_Register"/>
      <sheetName val="E_&amp;_R"/>
      <sheetName val="beam-reinft-IIInd_floor"/>
      <sheetName val="BOQ_(2)"/>
      <sheetName val="Performance_Report"/>
      <sheetName val="_bus_bay"/>
      <sheetName val="doq_4"/>
      <sheetName val="doq_2"/>
      <sheetName val="Labour_&amp;_Plant"/>
      <sheetName val="Basic_Resources"/>
      <sheetName val="Block_A_-_BOQ"/>
      <sheetName val="Primero_Tower_Budget"/>
      <sheetName val="Builtup_Area"/>
      <sheetName val="Lead_(Final)"/>
      <sheetName val="D_UT-MECH"/>
      <sheetName val="Rob__elektr_"/>
      <sheetName val="BOQ_Distribution"/>
      <sheetName val="Main_Assump_"/>
      <sheetName val="Sales_&amp;_Prod"/>
      <sheetName val="[DLA_Standard_Cost_Report1][DLA"/>
      <sheetName val="[DLA_Standard_Cost_Report1]\TCS"/>
      <sheetName val="Data_Input"/>
      <sheetName val="Master_data"/>
      <sheetName val="DLA_Standard_Cost_Report123"/>
      <sheetName val="Fill_this_out_first___51"/>
      <sheetName val="PDF_Front24"/>
      <sheetName val="Simple_Letter24"/>
      <sheetName val="Overall_Summary24"/>
      <sheetName val="CSI_Summary24"/>
      <sheetName val="Section_1_Areas24"/>
      <sheetName val="Section_1_Summary24"/>
      <sheetName val="Section_124"/>
      <sheetName val="Section_2_Areas24"/>
      <sheetName val="Section_2_Summary24"/>
      <sheetName val="Section_224"/>
      <sheetName val="Section_3_Areas24"/>
      <sheetName val="Section_3_Summary24"/>
      <sheetName val="Section_324"/>
      <sheetName val="Section_4_Areas24"/>
      <sheetName val="Section_4_Summary24"/>
      <sheetName val="Section_424"/>
      <sheetName val="Section_5_Areas24"/>
      <sheetName val="Section_5_Summary24"/>
      <sheetName val="Section_524"/>
      <sheetName val="Sitework_Areas24"/>
      <sheetName val="Section_6_Areas24"/>
      <sheetName val="Section_6_Summary24"/>
      <sheetName val="Section_624"/>
      <sheetName val="Sitework_Summary24"/>
      <sheetName val="Comparison_Summary24"/>
      <sheetName val="Fill_this_out_first___52"/>
      <sheetName val="SHEET_124"/>
      <sheetName val="Salient_Features24"/>
      <sheetName val="IDC_AHK_24"/>
      <sheetName val="BOQ_Direct_selling_cost24"/>
      <sheetName val="Monthwise_breakup24"/>
      <sheetName val="Reinf_Analy24"/>
      <sheetName val="Power_anal24"/>
      <sheetName val="Macro_custom_function24"/>
      <sheetName val="labour_coeff24"/>
      <sheetName val="PRECAST_lightconc-II24"/>
      <sheetName val="DLA_Standard_Cost_Report125"/>
      <sheetName val="IO_List24"/>
      <sheetName val="Sebtion_1_SumMary24"/>
      <sheetName val="Tender_Summary24"/>
      <sheetName val="TBAL9697_-group_wise__sdpl24"/>
      <sheetName val="Staff_Acco_24"/>
      <sheetName val="Pacakges_split24"/>
      <sheetName val="Basement_Budget24"/>
      <sheetName val="Extra_Item24"/>
      <sheetName val="Civil_Works24"/>
      <sheetName val="Cat_A_Change_Control24"/>
      <sheetName val="Meas_-Hotel_Part24"/>
      <sheetName val="RCC,Ret__Wall24"/>
      <sheetName val="Driveway_Beams24"/>
      <sheetName val="Labour_productivity24"/>
      <sheetName val="Stress_Calculation24"/>
      <sheetName val="Deduction_of_assets24"/>
      <sheetName val="schedule_nos24"/>
      <sheetName val="INPUT_SHEET24"/>
      <sheetName val="DEPTH_CHART_(ORR)_L_S_24"/>
      <sheetName val="Name_List24"/>
      <sheetName val="Contract_Night_Staff24"/>
      <sheetName val="Contract_Day_Staff24"/>
      <sheetName val="Day_Shift24"/>
      <sheetName val="Night_Shift24"/>
      <sheetName val="PA-_Consutant_24"/>
      <sheetName val="Cashflow_projection24"/>
      <sheetName val="Break_up_Sheet24"/>
      <sheetName val="1st_flr24"/>
      <sheetName val="Fin_Sum24"/>
      <sheetName val="1st_Slab24"/>
      <sheetName val="Order_Info24"/>
      <sheetName val="Scope_Reconciliation24"/>
      <sheetName val="Project_Budget_Worksheet24"/>
      <sheetName val="Approved_MTD_Proj_#'s24"/>
      <sheetName val="Sun_E_Type24"/>
      <sheetName val="As_per_PCA24"/>
      <sheetName val="BLOCK-A_(MEA_SHEET)24"/>
      <sheetName val="Project_Plan_-_WWW24"/>
      <sheetName val="WORK_TABLE24"/>
      <sheetName val="SITE_OVERHEADS24"/>
      <sheetName val="FITZ_MORT_9424"/>
      <sheetName val="Capex_-_Hry24"/>
      <sheetName val="LEVEL_SHEET24"/>
      <sheetName val="Material_Rates24"/>
      <sheetName val="SPT_vs_PHI24"/>
      <sheetName val="MASTER_RATE_ANALYSIS24"/>
      <sheetName val="Fee_Rate_Summary24"/>
      <sheetName val="Site_Dev_BOQ24"/>
      <sheetName val="Sheet3_(2)24"/>
      <sheetName val="\TCS,_NAGPUR-MANJIRI_C\PROGRE24"/>
      <sheetName val="Ra__stair24"/>
      <sheetName val="MEP_BOQ-24"/>
      <sheetName val="wooden_door24"/>
      <sheetName val="Sub_con_Summary24"/>
      <sheetName val="Cost_saving24"/>
      <sheetName val="GENERAL_SUMMARY24"/>
      <sheetName val="LMP_Summary24"/>
      <sheetName val="Sec_Summary24"/>
      <sheetName val="Labour_cost24"/>
      <sheetName val="BILLING_SCHEDULE24"/>
      <sheetName val="bill_curve24"/>
      <sheetName val="CASH_IN_&amp;_OUT_FLOW_24"/>
      <sheetName val="cash_flow_curve24"/>
      <sheetName val="Revised_Labour24"/>
      <sheetName val="Rein_Ana24"/>
      <sheetName val="Gen_Exp_Breakup24"/>
      <sheetName val="Total_Quote24"/>
      <sheetName val="Works_-_Quote_Sheet24"/>
      <sheetName val="cover_page24"/>
      <sheetName val="Project_Data24"/>
      <sheetName val="Drop_Down_List24"/>
      <sheetName val="30개월기준대비표_아랍택)24"/>
      <sheetName val="총괄표_(2)24"/>
      <sheetName val="CIF_COST_ITEM24"/>
      <sheetName val="Item-_Compact24"/>
      <sheetName val="P&amp;L_-_AD24"/>
      <sheetName val="GF_Columns24"/>
      <sheetName val="Deprec_24"/>
      <sheetName val="DETAILED__BOQ24"/>
      <sheetName val="SPS_DETAIL24"/>
      <sheetName val="PC_Master_List24"/>
      <sheetName val="Field_Values24"/>
      <sheetName val="Structure_Bills_Qty24"/>
      <sheetName val="BASIS_-DEC_0824"/>
      <sheetName val="MN_T_B_24"/>
      <sheetName val="Data_Forecast24"/>
      <sheetName val="Basic_Rate24"/>
      <sheetName val="final_abstract24"/>
      <sheetName val="Master_Data_Sheet24"/>
      <sheetName val="Cement_recon_24"/>
      <sheetName val="Cleaning_&amp;_Grubbing24"/>
      <sheetName val="_24"/>
      <sheetName val="Intro_24"/>
      <sheetName val="_TCS,_NAGPUR-MANJIRI_C_PROGRE24"/>
      <sheetName val="Budget_in_SAP24"/>
      <sheetName val="Civil_Boq24"/>
      <sheetName val="Material_24"/>
      <sheetName val="Factors_24"/>
      <sheetName val="Adimi_bldg24"/>
      <sheetName val="Pump_House24"/>
      <sheetName val="Fuel_Regu_Station24"/>
      <sheetName val="Constants_Summary24"/>
      <sheetName val="Form_624"/>
      <sheetName val="Raw_Data24"/>
      <sheetName val="PointNo_524"/>
      <sheetName val="Plant_&amp;__Machinery24"/>
      <sheetName val="Load_Details-220kV24"/>
      <sheetName val="REPAIR&amp;_MAINT28"/>
      <sheetName val="INDIGINEOUS_ITEMS_6"/>
      <sheetName val="India_F&amp;S_Template6"/>
      <sheetName val="key_dates6"/>
      <sheetName val="Main_Gate_House6"/>
      <sheetName val="Assumption_Inputs6"/>
      <sheetName val="BOQ_T4B6"/>
      <sheetName val="F_Blk6"/>
      <sheetName val="Discount_&amp;_Margin5"/>
      <sheetName val="M_S_5"/>
      <sheetName val="COP_Final5"/>
      <sheetName val="Forecast_Variance_Planning_hrs5"/>
      <sheetName val="PRC_PROG_5"/>
      <sheetName val="Val_breakdown4"/>
      <sheetName val="Orç__Estrelas_Santiago4"/>
      <sheetName val="Bill_No_34"/>
      <sheetName val="Fcst_vs_Budgets5"/>
      <sheetName val="Detail_In_Door_Stad3"/>
      <sheetName val="Debits_as_on_12_04_083"/>
      <sheetName val="St_co_91_5lvl4"/>
      <sheetName val="Layer_Table4"/>
      <sheetName val="P1260Projected_5700_Detail3"/>
      <sheetName val="P852_5000_Detail3"/>
      <sheetName val="P854_5000_Detail3"/>
      <sheetName val="P856_5000_Detail3"/>
      <sheetName val="P858_5000_Detail3"/>
      <sheetName val="P860Baseline_5000_Detail3"/>
      <sheetName val="Cost_Index3"/>
      <sheetName val="foot-slab_reinft3"/>
      <sheetName val="Kristal_Court3"/>
      <sheetName val="Boq_-_Flats5"/>
      <sheetName val="SUPPLY_-Sanitary_Fixtures3"/>
      <sheetName val="ITEMS_FOR_CIVIL_TENDER3"/>
      <sheetName val="Labor_abs-NMR3"/>
      <sheetName val="1-OBJ98_3"/>
      <sheetName val="_Acc__Sched_3"/>
      <sheetName val="Loan_Schedule3"/>
      <sheetName val="Current_Bill_MB_ref3"/>
      <sheetName val="Operating_Statistics3"/>
      <sheetName val="Base_Assumptions3"/>
      <sheetName val="Data_sheet3"/>
      <sheetName val="Per_Unit3"/>
      <sheetName val="Rate_analysis_civil3"/>
      <sheetName val="Rate_Analysis_3"/>
      <sheetName val="Monthly_Plan_May'163"/>
      <sheetName val="Rev_P3"/>
      <sheetName val="loads_at_base_of_pier3"/>
      <sheetName val="Buying_Schedule3"/>
      <sheetName val="CRF_Register3"/>
      <sheetName val="E_&amp;_R3"/>
      <sheetName val="beam-reinft-IIInd_floor3"/>
      <sheetName val="BOQ_(2)3"/>
      <sheetName val="Performance_Report3"/>
      <sheetName val="_bus_bay3"/>
      <sheetName val="doq_43"/>
      <sheetName val="doq_23"/>
      <sheetName val="Labour_&amp;_Plant3"/>
      <sheetName val="Basic_Resources3"/>
      <sheetName val="Block_A_-_BOQ3"/>
      <sheetName val="Primero_Tower_Budget3"/>
      <sheetName val="Builtup_Area3"/>
      <sheetName val="Lead_(Final)3"/>
      <sheetName val="D_UT-MECH3"/>
      <sheetName val="Rob__elektr_3"/>
      <sheetName val="BOQ_Distribution3"/>
      <sheetName val="Main_Assump_3"/>
      <sheetName val="Sales_&amp;_Prod3"/>
      <sheetName val="[DLA_Standard_Cost_Report1][DL3"/>
      <sheetName val="[DLA_Standard_Cost_Report1]\TC3"/>
      <sheetName val="Data_Input3"/>
      <sheetName val="Contract_Details3"/>
      <sheetName val="Master_data3"/>
      <sheetName val="DLA_Standard_Cost_Report127"/>
      <sheetName val="DLA_Standard_Cost_Report128"/>
      <sheetName val="DLA_Standard_Cost_Report129"/>
      <sheetName val="DLA_Standard_Cost_Report130"/>
      <sheetName val="Fill_this_out_first___55"/>
      <sheetName val="PDF_Front26"/>
      <sheetName val="Simple_Letter26"/>
      <sheetName val="Overall_Summary26"/>
      <sheetName val="CSI_Summary26"/>
      <sheetName val="Section_1_Areas26"/>
      <sheetName val="Section_1_Summary26"/>
      <sheetName val="Section_126"/>
      <sheetName val="Section_2_Areas26"/>
      <sheetName val="Section_2_Summary26"/>
      <sheetName val="Section_226"/>
      <sheetName val="Section_3_Areas26"/>
      <sheetName val="Section_3_Summary26"/>
      <sheetName val="Section_326"/>
      <sheetName val="Section_4_Areas26"/>
      <sheetName val="Section_4_Summary26"/>
      <sheetName val="Section_426"/>
      <sheetName val="Section_5_Areas26"/>
      <sheetName val="Section_5_Summary26"/>
      <sheetName val="Section_526"/>
      <sheetName val="Sitework_Areas26"/>
      <sheetName val="Section_6_Areas26"/>
      <sheetName val="Section_6_Summary26"/>
      <sheetName val="Section_626"/>
      <sheetName val="Sitework_Summary26"/>
      <sheetName val="Comparison_Summary26"/>
      <sheetName val="Fill_this_out_first___56"/>
      <sheetName val="SHEET_126"/>
      <sheetName val="Salient_Features26"/>
      <sheetName val="IDC_AHK_26"/>
      <sheetName val="BOQ_Direct_selling_cost26"/>
      <sheetName val="Monthwise_breakup26"/>
      <sheetName val="Reinf_Analy26"/>
      <sheetName val="Power_anal26"/>
      <sheetName val="Macro_custom_function26"/>
      <sheetName val="labour_coeff26"/>
      <sheetName val="PRECAST_lightconc-II26"/>
      <sheetName val="IO_List26"/>
      <sheetName val="Sebtion_1_SumMary26"/>
      <sheetName val="Tender_Summary26"/>
      <sheetName val="TBAL9697_-group_wise__sdpl26"/>
      <sheetName val="Staff_Acco_26"/>
      <sheetName val="Pacakges_split26"/>
      <sheetName val="Basement_Budget26"/>
      <sheetName val="Extra_Item26"/>
      <sheetName val="Civil_Works26"/>
      <sheetName val="Cat_A_Change_Control26"/>
      <sheetName val="Meas_-Hotel_Part26"/>
      <sheetName val="RCC,Ret__Wall26"/>
      <sheetName val="Driveway_Beams26"/>
      <sheetName val="Labour_productivity26"/>
      <sheetName val="Stress_Calculation26"/>
      <sheetName val="Deduction_of_assets26"/>
      <sheetName val="schedule_nos26"/>
      <sheetName val="INPUT_SHEET26"/>
      <sheetName val="DEPTH_CHART_(ORR)_L_S_26"/>
      <sheetName val="Name_List26"/>
      <sheetName val="Contract_Night_Staff26"/>
      <sheetName val="Contract_Day_Staff26"/>
      <sheetName val="Day_Shift26"/>
      <sheetName val="Night_Shift26"/>
      <sheetName val="PA-_Consutant_26"/>
      <sheetName val="Cashflow_projection26"/>
      <sheetName val="Break_up_Sheet26"/>
      <sheetName val="1st_flr26"/>
      <sheetName val="Fin_Sum26"/>
      <sheetName val="1st_Slab26"/>
      <sheetName val="Order_Info26"/>
      <sheetName val="Scope_Reconciliation26"/>
      <sheetName val="Project_Budget_Worksheet26"/>
      <sheetName val="Approved_MTD_Proj_#'s26"/>
      <sheetName val="Sun_E_Type26"/>
      <sheetName val="As_per_PCA26"/>
      <sheetName val="BLOCK-A_(MEA_SHEET)26"/>
      <sheetName val="Project_Plan_-_WWW26"/>
      <sheetName val="WORK_TABLE26"/>
      <sheetName val="SITE_OVERHEADS26"/>
      <sheetName val="FITZ_MORT_9426"/>
      <sheetName val="Capex_-_Hry26"/>
      <sheetName val="LEVEL_SHEET26"/>
      <sheetName val="Material_Rates26"/>
      <sheetName val="SPT_vs_PHI26"/>
      <sheetName val="MASTER_RATE_ANALYSIS26"/>
      <sheetName val="Fee_Rate_Summary26"/>
      <sheetName val="Site_Dev_BOQ26"/>
      <sheetName val="Rate_analysis11"/>
      <sheetName val="Sheet3_(2)26"/>
      <sheetName val="\TCS,_NAGPUR-MANJIRI_C\PROGRE26"/>
      <sheetName val="Ra__stair26"/>
      <sheetName val="MEP_BOQ-26"/>
      <sheetName val="wooden_door26"/>
      <sheetName val="Sub_con_Summary26"/>
      <sheetName val="Cost_saving26"/>
      <sheetName val="GENERAL_SUMMARY26"/>
      <sheetName val="LMP_Summary26"/>
      <sheetName val="Sec_Summary26"/>
      <sheetName val="Labour_cost26"/>
      <sheetName val="BILLING_SCHEDULE26"/>
      <sheetName val="bill_curve26"/>
      <sheetName val="CASH_IN_&amp;_OUT_FLOW_26"/>
      <sheetName val="cash_flow_curve26"/>
      <sheetName val="Revised_Labour26"/>
      <sheetName val="Rein_Ana26"/>
      <sheetName val="Gen_Exp_Breakup26"/>
      <sheetName val="Total_Quote26"/>
      <sheetName val="Works_-_Quote_Sheet26"/>
      <sheetName val="cover_page26"/>
      <sheetName val="Project_Data26"/>
      <sheetName val="Drop_Down_List26"/>
      <sheetName val="30개월기준대비표_아랍택)26"/>
      <sheetName val="총괄표_(2)26"/>
      <sheetName val="CIF_COST_ITEM26"/>
      <sheetName val="Item-_Compact26"/>
      <sheetName val="P&amp;L_-_AD26"/>
      <sheetName val="GF_Columns26"/>
      <sheetName val="Deprec_26"/>
      <sheetName val="DETAILED__BOQ26"/>
      <sheetName val="SPS_DETAIL26"/>
      <sheetName val="PC_Master_List26"/>
      <sheetName val="Field_Values26"/>
      <sheetName val="Structure_Bills_Qty26"/>
      <sheetName val="BASIS_-DEC_0826"/>
      <sheetName val="MN_T_B_26"/>
      <sheetName val="Data_Forecast26"/>
      <sheetName val="Basic_Rate26"/>
      <sheetName val="final_abstract26"/>
      <sheetName val="Master_Data_Sheet26"/>
      <sheetName val="Cement_recon_26"/>
      <sheetName val="Cleaning_&amp;_Grubbing26"/>
      <sheetName val="_26"/>
      <sheetName val="Intro_26"/>
      <sheetName val="_TCS,_NAGPUR-MANJIRI_C_PROGRE26"/>
      <sheetName val="Budget_in_SAP26"/>
      <sheetName val="Civil_Boq26"/>
      <sheetName val="Material_26"/>
      <sheetName val="Factors_26"/>
      <sheetName val="Adimi_bldg26"/>
      <sheetName val="Pump_House26"/>
      <sheetName val="Fuel_Regu_Station26"/>
      <sheetName val="Constants_Summary26"/>
      <sheetName val="Form_626"/>
      <sheetName val="Raw_Data26"/>
      <sheetName val="PointNo_526"/>
      <sheetName val="Plant_&amp;__Machinery26"/>
      <sheetName val="Load_Details-220kV26"/>
      <sheetName val="REPAIR&amp;_MAINT30"/>
      <sheetName val="INDIGINEOUS_ITEMS_8"/>
      <sheetName val="India_F&amp;S_Template8"/>
      <sheetName val="key_dates8"/>
      <sheetName val="Main_Gate_House8"/>
      <sheetName val="Assumption_Inputs8"/>
      <sheetName val="BOQ_T4B8"/>
      <sheetName val="F_Blk8"/>
      <sheetName val="Discount_&amp;_Margin7"/>
      <sheetName val="M_S_7"/>
      <sheetName val="COP_Final7"/>
      <sheetName val="Forecast_Variance_Planning_hrs7"/>
      <sheetName val="PRC_PROG_7"/>
      <sheetName val="Val_breakdown6"/>
      <sheetName val="Orç__Estrelas_Santiago6"/>
      <sheetName val="Bill_No_36"/>
      <sheetName val="Fcst_vs_Budgets7"/>
      <sheetName val="Detail_In_Door_Stad5"/>
      <sheetName val="Debits_as_on_12_04_085"/>
      <sheetName val="St_co_91_5lvl6"/>
      <sheetName val="Layer_Table6"/>
      <sheetName val="P1260Projected_5700_Detail5"/>
      <sheetName val="P852_5000_Detail5"/>
      <sheetName val="P854_5000_Detail5"/>
      <sheetName val="P856_5000_Detail5"/>
      <sheetName val="P858_5000_Detail5"/>
      <sheetName val="P860Baseline_5000_Detail5"/>
      <sheetName val="Cost_Index5"/>
      <sheetName val="foot-slab_reinft5"/>
      <sheetName val="Kristal_Court5"/>
      <sheetName val="Boq_-_Flats7"/>
      <sheetName val="SUPPLY_-Sanitary_Fixtures5"/>
      <sheetName val="ITEMS_FOR_CIVIL_TENDER5"/>
      <sheetName val="Labor_abs-NMR5"/>
      <sheetName val="1-OBJ98_5"/>
      <sheetName val="_Acc__Sched_5"/>
      <sheetName val="Loan_Schedule5"/>
      <sheetName val="Current_Bill_MB_ref5"/>
      <sheetName val="Operating_Statistics5"/>
      <sheetName val="Base_Assumptions5"/>
      <sheetName val="Data_sheet5"/>
      <sheetName val="Per_Unit5"/>
      <sheetName val="Rate_analysis_civil5"/>
      <sheetName val="Rate_Analysis_5"/>
      <sheetName val="Monthly_Plan_May'165"/>
      <sheetName val="Rev_P5"/>
      <sheetName val="loads_at_base_of_pier5"/>
      <sheetName val="Buying_Schedule5"/>
      <sheetName val="CRF_Register5"/>
      <sheetName val="E_&amp;_R5"/>
      <sheetName val="beam-reinft-IIInd_floor5"/>
      <sheetName val="BOQ_(2)5"/>
      <sheetName val="Performance_Report5"/>
      <sheetName val="_bus_bay5"/>
      <sheetName val="doq_45"/>
      <sheetName val="doq_25"/>
      <sheetName val="Labour_&amp;_Plant5"/>
      <sheetName val="Basic_Resources5"/>
      <sheetName val="Block_A_-_BOQ5"/>
      <sheetName val="Primero_Tower_Budget5"/>
      <sheetName val="Builtup_Area5"/>
      <sheetName val="Lead_(Final)5"/>
      <sheetName val="D_UT-MECH5"/>
      <sheetName val="Rob__elektr_5"/>
      <sheetName val="BOQ_Distribution5"/>
      <sheetName val="Main_Assump_5"/>
      <sheetName val="Sales_&amp;_Prod5"/>
      <sheetName val="[DLA_Standard_Cost_Report1][DL5"/>
      <sheetName val="[DLA_Standard_Cost_Report1]\TC5"/>
      <sheetName val="Data_Input5"/>
      <sheetName val="Contract_Details5"/>
      <sheetName val="Master_data5"/>
      <sheetName val="CALENDAR_ANNUAL"/>
      <sheetName val="Budget_By_Month"/>
      <sheetName val="3__Value_copy_of_Pivot_Table"/>
      <sheetName val="REVENUES_&amp;_BS"/>
      <sheetName val="소상_&quot;1&quot;"/>
      <sheetName val="Bill_1-BOQ-Civil_Works"/>
      <sheetName val="STAFFSCHED_"/>
      <sheetName val="Cost_summary"/>
      <sheetName val="personal_"/>
      <sheetName val="Work_done_"/>
      <sheetName val="Summary_year_Plan"/>
      <sheetName val="3__Elemental_Summary"/>
      <sheetName val="9__Package_split_-_Cost_"/>
      <sheetName val="10__&amp;_11__Rate_Code_&amp;_BQ"/>
      <sheetName val="NT_LBH"/>
      <sheetName val="DLA_Standard_Cost_Report131"/>
      <sheetName val="Fill_this_out_first___57"/>
      <sheetName val="PDF_Front27"/>
      <sheetName val="Simple_Letter27"/>
      <sheetName val="Overall_Summary27"/>
      <sheetName val="CSI_Summary27"/>
      <sheetName val="Section_1_Areas27"/>
      <sheetName val="Section_1_Summary27"/>
      <sheetName val="Section_127"/>
      <sheetName val="Section_2_Areas27"/>
      <sheetName val="Section_2_Summary27"/>
      <sheetName val="Section_227"/>
      <sheetName val="Section_3_Areas27"/>
      <sheetName val="Section_3_Summary27"/>
      <sheetName val="Section_327"/>
      <sheetName val="Section_4_Areas27"/>
      <sheetName val="Section_4_Summary27"/>
      <sheetName val="Section_427"/>
      <sheetName val="Section_5_Areas27"/>
      <sheetName val="Section_5_Summary27"/>
      <sheetName val="Section_527"/>
      <sheetName val="Sitework_Areas27"/>
      <sheetName val="Section_6_Areas27"/>
      <sheetName val="Section_6_Summary27"/>
      <sheetName val="Section_627"/>
      <sheetName val="Sitework_Summary27"/>
      <sheetName val="Comparison_Summary27"/>
      <sheetName val="Fill_this_out_first___58"/>
      <sheetName val="SHEET_127"/>
      <sheetName val="Salient_Features27"/>
      <sheetName val="IDC_AHK_27"/>
      <sheetName val="BOQ_Direct_selling_cost27"/>
      <sheetName val="Monthwise_breakup27"/>
      <sheetName val="Reinf_Analy27"/>
      <sheetName val="Power_anal27"/>
      <sheetName val="Macro_custom_function27"/>
      <sheetName val="labour_coeff27"/>
      <sheetName val="PRECAST_lightconc-II27"/>
      <sheetName val="IO_List27"/>
      <sheetName val="Sebtion_1_SumMary27"/>
      <sheetName val="Tender_Summary27"/>
      <sheetName val="TBAL9697_-group_wise__sdpl27"/>
      <sheetName val="Staff_Acco_27"/>
      <sheetName val="Pacakges_split27"/>
      <sheetName val="Basement_Budget27"/>
      <sheetName val="Extra_Item27"/>
      <sheetName val="Civil_Works27"/>
      <sheetName val="Cat_A_Change_Control27"/>
      <sheetName val="Meas_-Hotel_Part27"/>
      <sheetName val="RCC,Ret__Wall27"/>
      <sheetName val="Driveway_Beams27"/>
      <sheetName val="Labour_productivity27"/>
      <sheetName val="Stress_Calculation27"/>
      <sheetName val="Deduction_of_assets27"/>
      <sheetName val="schedule_nos27"/>
      <sheetName val="INPUT_SHEET27"/>
      <sheetName val="DEPTH_CHART_(ORR)_L_S_27"/>
      <sheetName val="Name_List27"/>
      <sheetName val="Contract_Night_Staff27"/>
      <sheetName val="Contract_Day_Staff27"/>
      <sheetName val="Day_Shift27"/>
      <sheetName val="Night_Shift27"/>
      <sheetName val="PA-_Consutant_27"/>
      <sheetName val="Cashflow_projection27"/>
      <sheetName val="Break_up_Sheet27"/>
      <sheetName val="1st_flr27"/>
      <sheetName val="Fin_Sum27"/>
      <sheetName val="1st_Slab27"/>
      <sheetName val="Order_Info27"/>
      <sheetName val="Scope_Reconciliation27"/>
      <sheetName val="Project_Budget_Worksheet27"/>
      <sheetName val="Approved_MTD_Proj_#'s27"/>
      <sheetName val="Sun_E_Type27"/>
      <sheetName val="As_per_PCA27"/>
      <sheetName val="BLOCK-A_(MEA_SHEET)27"/>
      <sheetName val="Project_Plan_-_WWW27"/>
      <sheetName val="WORK_TABLE27"/>
      <sheetName val="SITE_OVERHEADS27"/>
      <sheetName val="FITZ_MORT_9427"/>
      <sheetName val="Capex_-_Hry27"/>
      <sheetName val="LEVEL_SHEET27"/>
      <sheetName val="Material_Rates27"/>
      <sheetName val="SPT_vs_PHI27"/>
      <sheetName val="MASTER_RATE_ANALYSIS27"/>
      <sheetName val="Fee_Rate_Summary27"/>
      <sheetName val="Site_Dev_BOQ27"/>
      <sheetName val="Rate_analysis12"/>
      <sheetName val="Sheet3_(2)27"/>
      <sheetName val="\TCS,_NAGPUR-MANJIRI_C\PROGRE27"/>
      <sheetName val="Ra__stair27"/>
      <sheetName val="MEP_BOQ-27"/>
      <sheetName val="wooden_door27"/>
      <sheetName val="Sub_con_Summary27"/>
      <sheetName val="Cost_saving27"/>
      <sheetName val="GENERAL_SUMMARY27"/>
      <sheetName val="LMP_Summary27"/>
      <sheetName val="Sec_Summary27"/>
      <sheetName val="Labour_cost27"/>
      <sheetName val="BILLING_SCHEDULE27"/>
      <sheetName val="bill_curve27"/>
      <sheetName val="CASH_IN_&amp;_OUT_FLOW_27"/>
      <sheetName val="cash_flow_curve27"/>
      <sheetName val="Revised_Labour27"/>
      <sheetName val="Rein_Ana27"/>
      <sheetName val="Gen_Exp_Breakup27"/>
      <sheetName val="Total_Quote27"/>
      <sheetName val="Works_-_Quote_Sheet27"/>
      <sheetName val="cover_page27"/>
      <sheetName val="Project_Data27"/>
      <sheetName val="Drop_Down_List27"/>
      <sheetName val="30개월기준대비표_아랍택)27"/>
      <sheetName val="총괄표_(2)27"/>
      <sheetName val="CIF_COST_ITEM27"/>
      <sheetName val="Item-_Compact27"/>
      <sheetName val="P&amp;L_-_AD27"/>
      <sheetName val="GF_Columns27"/>
      <sheetName val="Deprec_27"/>
      <sheetName val="DETAILED__BOQ27"/>
      <sheetName val="SPS_DETAIL27"/>
      <sheetName val="PC_Master_List27"/>
      <sheetName val="Field_Values27"/>
      <sheetName val="Structure_Bills_Qty27"/>
      <sheetName val="BASIS_-DEC_0827"/>
      <sheetName val="MN_T_B_27"/>
      <sheetName val="Data_Forecast27"/>
      <sheetName val="Basic_Rate27"/>
      <sheetName val="final_abstract27"/>
      <sheetName val="Master_Data_Sheet27"/>
      <sheetName val="Cement_recon_27"/>
      <sheetName val="Cleaning_&amp;_Grubbing27"/>
      <sheetName val="_27"/>
      <sheetName val="Intro_27"/>
      <sheetName val="_TCS,_NAGPUR-MANJIRI_C_PROGRE27"/>
      <sheetName val="Budget_in_SAP27"/>
      <sheetName val="Civil_Boq27"/>
      <sheetName val="Material_27"/>
      <sheetName val="Factors_27"/>
      <sheetName val="Adimi_bldg27"/>
      <sheetName val="Pump_House27"/>
      <sheetName val="Fuel_Regu_Station27"/>
      <sheetName val="Constants_Summary27"/>
      <sheetName val="Form_627"/>
      <sheetName val="Raw_Data27"/>
      <sheetName val="PointNo_527"/>
      <sheetName val="Plant_&amp;__Machinery27"/>
      <sheetName val="Load_Details-220kV27"/>
      <sheetName val="REPAIR&amp;_MAINT31"/>
      <sheetName val="INDIGINEOUS_ITEMS_9"/>
      <sheetName val="India_F&amp;S_Template9"/>
      <sheetName val="key_dates9"/>
      <sheetName val="Main_Gate_House9"/>
      <sheetName val="Assumption_Inputs9"/>
      <sheetName val="BOQ_T4B9"/>
      <sheetName val="F_Blk9"/>
      <sheetName val="Discount_&amp;_Margin8"/>
      <sheetName val="M_S_8"/>
      <sheetName val="COP_Final8"/>
      <sheetName val="Forecast_Variance_Planning_hrs8"/>
      <sheetName val="PRC_PROG_8"/>
      <sheetName val="Val_breakdown7"/>
      <sheetName val="Orç__Estrelas_Santiago7"/>
      <sheetName val="Bill_No_37"/>
      <sheetName val="Fcst_vs_Budgets8"/>
      <sheetName val="Detail_In_Door_Stad6"/>
      <sheetName val="Debits_as_on_12_04_086"/>
      <sheetName val="St_co_91_5lvl7"/>
      <sheetName val="Layer_Table7"/>
      <sheetName val="P1260Projected_5700_Detail6"/>
      <sheetName val="P852_5000_Detail6"/>
      <sheetName val="P854_5000_Detail6"/>
      <sheetName val="P856_5000_Detail6"/>
      <sheetName val="P858_5000_Detail6"/>
      <sheetName val="P860Baseline_5000_Detail6"/>
      <sheetName val="Cost_Index6"/>
      <sheetName val="foot-slab_reinft6"/>
      <sheetName val="Kristal_Court6"/>
      <sheetName val="Boq_-_Flats8"/>
      <sheetName val="SUPPLY_-Sanitary_Fixtures6"/>
      <sheetName val="ITEMS_FOR_CIVIL_TENDER6"/>
      <sheetName val="Labor_abs-NMR6"/>
      <sheetName val="1-OBJ98_6"/>
      <sheetName val="_Acc__Sched_6"/>
      <sheetName val="Loan_Schedule6"/>
      <sheetName val="Current_Bill_MB_ref6"/>
      <sheetName val="Operating_Statistics6"/>
      <sheetName val="Base_Assumptions6"/>
      <sheetName val="Data_sheet6"/>
      <sheetName val="Per_Unit6"/>
      <sheetName val="Rate_analysis_civil6"/>
      <sheetName val="Rate_Analysis_6"/>
      <sheetName val="Monthly_Plan_May'166"/>
      <sheetName val="Rev_P6"/>
      <sheetName val="loads_at_base_of_pier6"/>
      <sheetName val="Buying_Schedule6"/>
      <sheetName val="CRF_Register6"/>
      <sheetName val="E_&amp;_R6"/>
      <sheetName val="beam-reinft-IIInd_floor6"/>
      <sheetName val="BOQ_(2)6"/>
      <sheetName val="Performance_Report6"/>
      <sheetName val="_bus_bay6"/>
      <sheetName val="doq_46"/>
      <sheetName val="doq_26"/>
      <sheetName val="Labour_&amp;_Plant6"/>
      <sheetName val="Basic_Resources6"/>
      <sheetName val="Block_A_-_BOQ6"/>
      <sheetName val="Primero_Tower_Budget6"/>
      <sheetName val="Builtup_Area6"/>
      <sheetName val="Lead_(Final)6"/>
      <sheetName val="D_UT-MECH6"/>
      <sheetName val="Rob__elektr_6"/>
      <sheetName val="BOQ_Distribution6"/>
      <sheetName val="Main_Assump_6"/>
      <sheetName val="Sales_&amp;_Prod6"/>
      <sheetName val="[DLA_Standard_Cost_Report1][DL6"/>
      <sheetName val="[DLA_Standard_Cost_Report1]\TC6"/>
      <sheetName val="Data_Input6"/>
      <sheetName val="Contract_Details6"/>
      <sheetName val="Master_data6"/>
      <sheetName val="CALENDAR_ANNUAL1"/>
      <sheetName val="Budget_By_Month1"/>
      <sheetName val="3__Value_copy_of_Pivot_Table1"/>
      <sheetName val="REVENUES_&amp;_BS1"/>
      <sheetName val="소상_&quot;1&quot;1"/>
      <sheetName val="Bill_1-BOQ-Civil_Works1"/>
      <sheetName val="STAFFSCHED_1"/>
      <sheetName val="Cost_summary1"/>
      <sheetName val="personal_1"/>
      <sheetName val="Work_done_1"/>
      <sheetName val="Summary_year_Plan1"/>
      <sheetName val="3__Elemental_Summary1"/>
      <sheetName val="9__Package_split_-_Cost_1"/>
      <sheetName val="10__&amp;_11__Rate_Code_&amp;_BQ1"/>
      <sheetName val="NT_LBH1"/>
      <sheetName val="WBH"/>
      <sheetName val="WBH (2)"/>
      <sheetName val="PMV REQ"/>
      <sheetName val="PMV Manpower"/>
      <sheetName val="Tables"/>
      <sheetName val="P-Sum-Cab"/>
      <sheetName val="PROJECT BRIEF"/>
      <sheetName val="Day work"/>
      <sheetName val="total export"/>
      <sheetName val=" Est "/>
      <sheetName val="Spread_sht"/>
      <sheetName val="JUCK"/>
      <sheetName val="Open"/>
      <sheetName val="Cost Rates"/>
      <sheetName val="LOOKUP(MM)"/>
      <sheetName val="Fill_this_out_first___59"/>
      <sheetName val="PDF_Front28"/>
      <sheetName val="Simple_Letter28"/>
      <sheetName val="Overall_Summary28"/>
      <sheetName val="CSI_Summary28"/>
      <sheetName val="Section_1_Areas28"/>
      <sheetName val="Section_1_Summary28"/>
      <sheetName val="Section_128"/>
      <sheetName val="Section_2_Areas28"/>
      <sheetName val="Section_2_Summary28"/>
      <sheetName val="Section_228"/>
      <sheetName val="Section_3_Areas28"/>
      <sheetName val="Section_3_Summary28"/>
      <sheetName val="Section_328"/>
      <sheetName val="Section_4_Areas28"/>
      <sheetName val="Section_4_Summary28"/>
      <sheetName val="Section_428"/>
      <sheetName val="Section_5_Areas28"/>
      <sheetName val="Section_5_Summary28"/>
      <sheetName val="Section_528"/>
      <sheetName val="Sitework_Areas28"/>
      <sheetName val="Section_6_Areas28"/>
      <sheetName val="Section_6_Summary28"/>
      <sheetName val="Section_628"/>
      <sheetName val="Sitework_Summary28"/>
      <sheetName val="Comparison_Summary28"/>
      <sheetName val="Fill_this_out_first___60"/>
      <sheetName val="SHEET_128"/>
      <sheetName val="Salient_Features28"/>
      <sheetName val="IDC_AHK_28"/>
      <sheetName val="BOQ_Direct_selling_cost28"/>
      <sheetName val="Monthwise_breakup28"/>
      <sheetName val="Reinf_Analy28"/>
      <sheetName val="Power_anal28"/>
      <sheetName val="labour_coeff28"/>
      <sheetName val="PRECAST_lightconc-II28"/>
      <sheetName val="DLA_Standard_Cost_Report132"/>
      <sheetName val="Macro_custom_function28"/>
      <sheetName val="IO_List28"/>
      <sheetName val="Sebtion_1_SumMary28"/>
      <sheetName val="Tender_Summary28"/>
      <sheetName val="TBAL9697_-group_wise__sdpl28"/>
      <sheetName val="Staff_Acco_28"/>
      <sheetName val="Pacakges_split28"/>
      <sheetName val="Basement_Budget28"/>
      <sheetName val="Extra_Item28"/>
      <sheetName val="Civil_Works28"/>
      <sheetName val="Cat_A_Change_Control28"/>
      <sheetName val="Meas_-Hotel_Part28"/>
      <sheetName val="RCC,Ret__Wall28"/>
      <sheetName val="Driveway_Beams28"/>
      <sheetName val="Labour_productivity28"/>
      <sheetName val="Stress_Calculation28"/>
      <sheetName val="Deduction_of_assets28"/>
      <sheetName val="schedule_nos28"/>
      <sheetName val="INPUT_SHEET28"/>
      <sheetName val="DEPTH_CHART_(ORR)_L_S_28"/>
      <sheetName val="Name_List28"/>
      <sheetName val="Contract_Night_Staff28"/>
      <sheetName val="Contract_Day_Staff28"/>
      <sheetName val="Day_Shift28"/>
      <sheetName val="Night_Shift28"/>
      <sheetName val="PA-_Consutant_28"/>
      <sheetName val="Cashflow_projection28"/>
      <sheetName val="Break_up_Sheet28"/>
      <sheetName val="1st_flr28"/>
      <sheetName val="Fin_Sum28"/>
      <sheetName val="1st_Slab28"/>
      <sheetName val="Order_Info28"/>
      <sheetName val="Scope_Reconciliation28"/>
      <sheetName val="Project_Budget_Worksheet28"/>
      <sheetName val="Approved_MTD_Proj_#'s28"/>
      <sheetName val="Sun_E_Type28"/>
      <sheetName val="As_per_PCA28"/>
      <sheetName val="BLOCK-A_(MEA_SHEET)28"/>
      <sheetName val="Project_Plan_-_WWW28"/>
      <sheetName val="WORK_TABLE28"/>
      <sheetName val="SITE_OVERHEADS28"/>
      <sheetName val="FITZ_MORT_9428"/>
      <sheetName val="Capex_-_Hry28"/>
      <sheetName val="LEVEL_SHEET28"/>
      <sheetName val="Material_Rates28"/>
      <sheetName val="SPT_vs_PHI28"/>
      <sheetName val="MASTER_RATE_ANALYSIS28"/>
      <sheetName val="Fee_Rate_Summary28"/>
      <sheetName val="Site_Dev_BOQ28"/>
      <sheetName val="Sheet3_(2)28"/>
      <sheetName val="\TCS,_NAGPUR-MANJIRI_C\PROGRE28"/>
      <sheetName val="Ra__stair28"/>
      <sheetName val="MEP_BOQ-28"/>
      <sheetName val="wooden_door28"/>
      <sheetName val="Sub_con_Summary28"/>
      <sheetName val="Cost_saving28"/>
      <sheetName val="GENERAL_SUMMARY28"/>
      <sheetName val="LMP_Summary28"/>
      <sheetName val="Sec_Summary28"/>
      <sheetName val="Labour_cost28"/>
      <sheetName val="BILLING_SCHEDULE28"/>
      <sheetName val="bill_curve28"/>
      <sheetName val="CASH_IN_&amp;_OUT_FLOW_28"/>
      <sheetName val="cash_flow_curve28"/>
      <sheetName val="Revised_Labour28"/>
      <sheetName val="Rein_Ana28"/>
      <sheetName val="Gen_Exp_Breakup28"/>
      <sheetName val="Total_Quote28"/>
      <sheetName val="Works_-_Quote_Sheet28"/>
      <sheetName val="cover_page28"/>
      <sheetName val="Project_Data28"/>
      <sheetName val="Drop_Down_List28"/>
      <sheetName val="30개월기준대비표_아랍택)28"/>
      <sheetName val="총괄표_(2)28"/>
      <sheetName val="CIF_COST_ITEM28"/>
      <sheetName val="Item-_Compact28"/>
      <sheetName val="SPS_DETAIL28"/>
      <sheetName val="P&amp;L_-_AD28"/>
      <sheetName val="Deprec_28"/>
      <sheetName val="DETAILED__BOQ28"/>
      <sheetName val="Raw_Data28"/>
      <sheetName val="GF_Columns28"/>
      <sheetName val="PC_Master_List28"/>
      <sheetName val="Field_Values28"/>
      <sheetName val="Structure_Bills_Qty28"/>
      <sheetName val="BASIS_-DEC_0828"/>
      <sheetName val="MN_T_B_28"/>
      <sheetName val="Data_Forecast28"/>
      <sheetName val="Basic_Rate28"/>
      <sheetName val="final_abstract28"/>
      <sheetName val="Master_Data_Sheet28"/>
      <sheetName val="Cement_recon_28"/>
      <sheetName val="Cleaning_&amp;_Grubbing28"/>
      <sheetName val="_28"/>
      <sheetName val="Intro_28"/>
      <sheetName val="_TCS,_NAGPUR-MANJIRI_C_PROGRE28"/>
      <sheetName val="Budget_in_SAP28"/>
      <sheetName val="Civil_Boq28"/>
      <sheetName val="Material_28"/>
      <sheetName val="Factors_28"/>
      <sheetName val="Adimi_bldg28"/>
      <sheetName val="Pump_House28"/>
      <sheetName val="Fuel_Regu_Station28"/>
      <sheetName val="Constants_Summary28"/>
      <sheetName val="Form_628"/>
      <sheetName val="PointNo_528"/>
      <sheetName val="Plant_&amp;__Machinery28"/>
      <sheetName val="Load_Details-220kV28"/>
      <sheetName val="REPAIR&amp;_MAINT32"/>
      <sheetName val="INDIGINEOUS_ITEMS_10"/>
      <sheetName val="India_F&amp;S_Template10"/>
      <sheetName val="key_dates10"/>
      <sheetName val="Main_Gate_House10"/>
      <sheetName val="Assumption_Inputs10"/>
      <sheetName val="BOQ_T4B10"/>
      <sheetName val="F_Blk10"/>
      <sheetName val="Discount_&amp;_Margin9"/>
      <sheetName val="M_S_9"/>
      <sheetName val="COP_Final9"/>
      <sheetName val="Forecast_Variance_Planning_hrs9"/>
      <sheetName val="PRC_PROG_9"/>
      <sheetName val="Val_breakdown8"/>
      <sheetName val="Orç__Estrelas_Santiago8"/>
      <sheetName val="Bill_No_38"/>
      <sheetName val="Fcst_vs_Budgets9"/>
      <sheetName val="Detail_In_Door_Stad7"/>
      <sheetName val="1-OBJ98_7"/>
      <sheetName val="Layer_Table8"/>
      <sheetName val="_Acc__Sched_7"/>
      <sheetName val="St_co_91_5lvl8"/>
      <sheetName val="Boq_-_Flats9"/>
      <sheetName val="P1260Projected_5700_Detail7"/>
      <sheetName val="P852_5000_Detail7"/>
      <sheetName val="P854_5000_Detail7"/>
      <sheetName val="P856_5000_Detail7"/>
      <sheetName val="P858_5000_Detail7"/>
      <sheetName val="P860Baseline_5000_Detail7"/>
      <sheetName val="Cost_Index7"/>
      <sheetName val="foot-slab_reinft7"/>
      <sheetName val="Debits_as_on_12_04_087"/>
      <sheetName val="[DLA_Standard_Cost_Report1][DL7"/>
      <sheetName val="Data_Input7"/>
      <sheetName val="Contract_Details7"/>
      <sheetName val="[DLA_Standard_Cost_Report1]\TC7"/>
      <sheetName val="Labor_abs-NMR7"/>
      <sheetName val="SUPPLY_-Sanitary_Fixtures7"/>
      <sheetName val="ITEMS_FOR_CIVIL_TENDER7"/>
      <sheetName val="Kristal_Court7"/>
      <sheetName val="Loan_Schedule7"/>
      <sheetName val="Current_Bill_MB_ref7"/>
      <sheetName val="REVENUES_&amp;_BS2"/>
      <sheetName val="3__Value_copy_of_Pivot_Table2"/>
      <sheetName val="Master_data7"/>
      <sheetName val="Budget_By_Month2"/>
      <sheetName val="Operating_Statistics7"/>
      <sheetName val="Base_Assumptions7"/>
      <sheetName val="Data_sheet7"/>
      <sheetName val="Per_Unit7"/>
      <sheetName val="Rate_analysis_civil7"/>
      <sheetName val="Rate_Analysis_7"/>
      <sheetName val="Monthly_Plan_May'167"/>
      <sheetName val="Rev_P7"/>
      <sheetName val="loads_at_base_of_pier7"/>
      <sheetName val="Buying_Schedule7"/>
      <sheetName val="CRF_Register7"/>
      <sheetName val="E_&amp;_R7"/>
      <sheetName val="beam-reinft-IIInd_floor7"/>
      <sheetName val="BOQ_(2)7"/>
      <sheetName val="Performance_Report7"/>
      <sheetName val="_bus_bay7"/>
      <sheetName val="doq_47"/>
      <sheetName val="doq_27"/>
      <sheetName val="Labour_&amp;_Plant7"/>
      <sheetName val="Basic_Resources7"/>
      <sheetName val="Block_A_-_BOQ7"/>
      <sheetName val="Primero_Tower_Budget7"/>
      <sheetName val="Builtup_Area7"/>
      <sheetName val="Lead_(Final)7"/>
      <sheetName val="D_UT-MECH7"/>
      <sheetName val="Rob__elektr_7"/>
      <sheetName val="BOQ_Distribution7"/>
      <sheetName val="Main_Assump_7"/>
      <sheetName val="Sales_&amp;_Prod7"/>
      <sheetName val="소상_&quot;1&quot;2"/>
      <sheetName val="Bill_1-BOQ-Civil_Works2"/>
      <sheetName val="STAFFSCHED_2"/>
      <sheetName val="Cost_summary2"/>
      <sheetName val="personal_2"/>
      <sheetName val="Work_done_2"/>
      <sheetName val="Summary_year_Plan2"/>
      <sheetName val="3__Elemental_Summary2"/>
      <sheetName val="9__Package_split_-_Cost_2"/>
      <sheetName val="10__&amp;_11__Rate_Code_&amp;_BQ2"/>
      <sheetName val="NT_LBH2"/>
      <sheetName val="CALENDAR_ANNUAL2"/>
      <sheetName val="tender_allowances2"/>
      <sheetName val="Data_Works2"/>
      <sheetName val="Mob_-_AFE2"/>
      <sheetName val="RA_01-AFE_CCTV2"/>
      <sheetName val="RA_-02_AFE_PTZ_CCTV2"/>
      <sheetName val="Contractor_&amp;_Material_Price"/>
      <sheetName val="bs_BP_04_SA"/>
      <sheetName val="Ov%rall_Summary"/>
      <sheetName val="CCS_Summary"/>
      <sheetName val="Aggregation_Page_(INPUT)"/>
      <sheetName val="Download_DATA"/>
      <sheetName val="MH(on_site)"/>
      <sheetName val="Data_"/>
      <sheetName val="CANDY_BOQ"/>
      <sheetName val="Legal_Risk_Analysis"/>
      <sheetName val="Summary_TH2_Mid"/>
      <sheetName val="Summary_TH3_Mid"/>
      <sheetName val="Summary_TH2-V2"/>
      <sheetName val="Closing_register"/>
      <sheetName val="NCR_LOG"/>
      <sheetName val="VBA_Hidden"/>
      <sheetName val="RBD_ENG"/>
      <sheetName val="RBD_SLD_RLD"/>
      <sheetName val="V_Summary"/>
      <sheetName val="Steel_deilvery"/>
      <sheetName val="WBH_(2)"/>
      <sheetName val="PMV_REQ"/>
      <sheetName val="PMV_Manpower"/>
      <sheetName val="Budget_Analysis"/>
      <sheetName val="Day_work"/>
      <sheetName val="total_export"/>
      <sheetName val="_Est_"/>
      <sheetName val="PROJECT_BRIEF"/>
      <sheetName val="PLANNED_&amp;_DELAY_IMPACT"/>
      <sheetName val="ITEMS_BREAK_DOWN"/>
      <sheetName val="Cost_Rates"/>
      <sheetName val="Area"/>
      <sheetName val="[DLA Standard Cost Report1]_T_2"/>
      <sheetName val="[DLA Standard Cost Report1]_T_3"/>
      <sheetName val="[DLA Standard Cost Report1]_T_4"/>
      <sheetName val="[DLA Standard Cost Report1]_T_5"/>
      <sheetName val="[DLA Standard Cost Report1]_T_6"/>
      <sheetName val="[DLA Standard Cost Report1]_T_7"/>
      <sheetName val="[DLA Standard Cost Report1]_T_8"/>
      <sheetName val="[DLA Standard Cost Report1]_T_9"/>
      <sheetName val="[DLA Standard Cost Report1]__10"/>
      <sheetName val="[DLA Standard Cost Report1]__11"/>
      <sheetName val="[DLA Standard Cost Report1]__12"/>
      <sheetName val="[DLA Standard Cost Report1]__13"/>
      <sheetName val="[DLA Standard Cost Report1]__14"/>
      <sheetName val="[DLA Standard Cost Report1]__15"/>
      <sheetName val="[DLA Standard Cost Report1]__16"/>
      <sheetName val="[DLA Standard Cost Report1]__17"/>
      <sheetName val="[DLA Standard Cost Report1]__18"/>
      <sheetName val="[DLA Standard Cost Report1]__19"/>
      <sheetName val="[DLA Standard Cost Report1]__20"/>
      <sheetName val="[DLA Standard Cost Report1]__21"/>
      <sheetName val="Interest"/>
      <sheetName val="Project Master"/>
      <sheetName val="COST006"/>
      <sheetName val="GRSummary"/>
      <sheetName val="Executive Lounge - Build Up"/>
      <sheetName val="OFF-TOP SHEET"/>
      <sheetName val="[DLA Standard Cost Report1]__22"/>
      <sheetName val="[DLA Standard Cost Report1]__23"/>
      <sheetName val="HS"/>
      <sheetName val="RW"/>
      <sheetName val="[DLA Standard Cost Report1]_D_2"/>
      <sheetName val="Staff Schedule"/>
      <sheetName val="BS1"/>
      <sheetName val="CONS. PROJECT HITS"/>
      <sheetName val="Unit_Name"/>
      <sheetName val="@risk rents and incentives"/>
      <sheetName val="Car park lease"/>
      <sheetName val="Net rent analysis"/>
      <sheetName val="RateAnalysis"/>
      <sheetName val="Table"/>
      <sheetName val="slab"/>
    </sheetNames>
    <sheetDataSet>
      <sheetData sheetId="0" refreshError="1">
        <row r="8">
          <cell r="D8" t="str">
            <v>Paramaz Avedisian Building</v>
          </cell>
        </row>
        <row r="9">
          <cell r="D9" t="str">
            <v>American University of Armenia</v>
          </cell>
        </row>
        <row r="10">
          <cell r="D10" t="str">
            <v>Yeravan, Armenia</v>
          </cell>
        </row>
        <row r="12">
          <cell r="D12" t="str">
            <v>Preliminary</v>
          </cell>
        </row>
        <row r="13">
          <cell r="D13" t="str">
            <v>Bills of Quantities</v>
          </cell>
        </row>
        <row r="14">
          <cell r="D14">
            <v>37802</v>
          </cell>
        </row>
        <row r="16">
          <cell r="D16">
            <v>1686997</v>
          </cell>
        </row>
        <row r="17">
          <cell r="D17">
            <v>510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8">
          <cell r="D8" t="str">
            <v>Paramaz Avedisian Building</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sheetData sheetId="251" refreshError="1"/>
      <sheetData sheetId="252" refreshError="1"/>
      <sheetData sheetId="253" refreshError="1"/>
      <sheetData sheetId="254" refreshError="1"/>
      <sheetData sheetId="255"/>
      <sheetData sheetId="256" refreshError="1"/>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refreshError="1"/>
      <sheetData sheetId="282" refreshError="1"/>
      <sheetData sheetId="283" refreshError="1"/>
      <sheetData sheetId="284"/>
      <sheetData sheetId="285"/>
      <sheetData sheetId="286" refreshError="1"/>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ow r="8">
          <cell r="D8" t="str">
            <v>Paramaz Avedisian Building</v>
          </cell>
        </row>
      </sheetData>
      <sheetData sheetId="299">
        <row r="8">
          <cell r="D8" t="str">
            <v>Paramaz Avedisian Building</v>
          </cell>
        </row>
      </sheetData>
      <sheetData sheetId="300">
        <row r="8">
          <cell r="D8" t="str">
            <v>Paramaz Avedisian Building</v>
          </cell>
        </row>
      </sheetData>
      <sheetData sheetId="301">
        <row r="8">
          <cell r="D8" t="str">
            <v>Paramaz Avedisian Building</v>
          </cell>
        </row>
      </sheetData>
      <sheetData sheetId="302">
        <row r="8">
          <cell r="D8" t="str">
            <v>Paramaz Avedisian Building</v>
          </cell>
        </row>
      </sheetData>
      <sheetData sheetId="303">
        <row r="8">
          <cell r="D8" t="str">
            <v>Paramaz Avedisian Building</v>
          </cell>
        </row>
      </sheetData>
      <sheetData sheetId="304">
        <row r="8">
          <cell r="D8" t="str">
            <v>Paramaz Avedisian Building</v>
          </cell>
        </row>
      </sheetData>
      <sheetData sheetId="305">
        <row r="8">
          <cell r="D8" t="str">
            <v>Paramaz Avedisian Building</v>
          </cell>
        </row>
      </sheetData>
      <sheetData sheetId="306">
        <row r="8">
          <cell r="D8" t="str">
            <v>Paramaz Avedisian Building</v>
          </cell>
        </row>
      </sheetData>
      <sheetData sheetId="307">
        <row r="8">
          <cell r="D8" t="str">
            <v>Paramaz Avedisian Building</v>
          </cell>
        </row>
      </sheetData>
      <sheetData sheetId="308">
        <row r="8">
          <cell r="D8" t="str">
            <v>Paramaz Avedisian Building</v>
          </cell>
        </row>
      </sheetData>
      <sheetData sheetId="309">
        <row r="8">
          <cell r="D8" t="str">
            <v>Paramaz Avedisian Building</v>
          </cell>
        </row>
      </sheetData>
      <sheetData sheetId="310">
        <row r="8">
          <cell r="D8" t="str">
            <v>Paramaz Avedisian Building</v>
          </cell>
        </row>
      </sheetData>
      <sheetData sheetId="311">
        <row r="8">
          <cell r="D8" t="str">
            <v>Paramaz Avedisian Building</v>
          </cell>
        </row>
      </sheetData>
      <sheetData sheetId="312">
        <row r="8">
          <cell r="D8" t="str">
            <v>Paramaz Avedisian Building</v>
          </cell>
        </row>
      </sheetData>
      <sheetData sheetId="313">
        <row r="8">
          <cell r="D8" t="str">
            <v>Paramaz Avedisian Building</v>
          </cell>
        </row>
      </sheetData>
      <sheetData sheetId="314">
        <row r="8">
          <cell r="D8" t="str">
            <v>Paramaz Avedisian Building</v>
          </cell>
        </row>
      </sheetData>
      <sheetData sheetId="315">
        <row r="8">
          <cell r="D8" t="str">
            <v>Paramaz Avedisian Building</v>
          </cell>
        </row>
      </sheetData>
      <sheetData sheetId="316">
        <row r="8">
          <cell r="D8" t="str">
            <v>Paramaz Avedisian Building</v>
          </cell>
        </row>
      </sheetData>
      <sheetData sheetId="317">
        <row r="8">
          <cell r="D8" t="str">
            <v>Paramaz Avedisian Building</v>
          </cell>
        </row>
      </sheetData>
      <sheetData sheetId="318">
        <row r="8">
          <cell r="D8" t="str">
            <v>Paramaz Avedisian Building</v>
          </cell>
        </row>
      </sheetData>
      <sheetData sheetId="319">
        <row r="8">
          <cell r="D8" t="str">
            <v>Paramaz Avedisian Building</v>
          </cell>
        </row>
      </sheetData>
      <sheetData sheetId="320">
        <row r="8">
          <cell r="D8" t="str">
            <v>Paramaz Avedisian Building</v>
          </cell>
        </row>
      </sheetData>
      <sheetData sheetId="321">
        <row r="8">
          <cell r="D8" t="str">
            <v>Paramaz Avedisian Building</v>
          </cell>
        </row>
      </sheetData>
      <sheetData sheetId="322">
        <row r="8">
          <cell r="D8" t="str">
            <v>Paramaz Avedisian Building</v>
          </cell>
        </row>
      </sheetData>
      <sheetData sheetId="323">
        <row r="8">
          <cell r="D8" t="str">
            <v>Paramaz Avedisian Building</v>
          </cell>
        </row>
      </sheetData>
      <sheetData sheetId="324">
        <row r="8">
          <cell r="D8" t="str">
            <v>Paramaz Avedisian Building</v>
          </cell>
        </row>
      </sheetData>
      <sheetData sheetId="325">
        <row r="8">
          <cell r="D8" t="str">
            <v>Paramaz Avedisian Building</v>
          </cell>
        </row>
      </sheetData>
      <sheetData sheetId="326">
        <row r="8">
          <cell r="D8" t="str">
            <v>Paramaz Avedisian Building</v>
          </cell>
        </row>
      </sheetData>
      <sheetData sheetId="327">
        <row r="8">
          <cell r="D8" t="str">
            <v>Paramaz Avedisian Building</v>
          </cell>
        </row>
      </sheetData>
      <sheetData sheetId="328">
        <row r="8">
          <cell r="D8" t="str">
            <v>Paramaz Avedisian Building</v>
          </cell>
        </row>
      </sheetData>
      <sheetData sheetId="329">
        <row r="8">
          <cell r="D8" t="str">
            <v>Paramaz Avedisian Building</v>
          </cell>
        </row>
      </sheetData>
      <sheetData sheetId="330">
        <row r="8">
          <cell r="D8" t="str">
            <v>Paramaz Avedisian Building</v>
          </cell>
        </row>
      </sheetData>
      <sheetData sheetId="331">
        <row r="8">
          <cell r="D8" t="str">
            <v>Paramaz Avedisian Building</v>
          </cell>
        </row>
      </sheetData>
      <sheetData sheetId="332">
        <row r="8">
          <cell r="D8" t="str">
            <v>Paramaz Avedisian Building</v>
          </cell>
        </row>
      </sheetData>
      <sheetData sheetId="333">
        <row r="8">
          <cell r="D8" t="str">
            <v>Paramaz Avedisian Building</v>
          </cell>
        </row>
      </sheetData>
      <sheetData sheetId="334">
        <row r="8">
          <cell r="D8" t="str">
            <v>Paramaz Avedisian Building</v>
          </cell>
        </row>
      </sheetData>
      <sheetData sheetId="335">
        <row r="8">
          <cell r="D8" t="str">
            <v>Paramaz Avedisian Building</v>
          </cell>
        </row>
      </sheetData>
      <sheetData sheetId="336">
        <row r="8">
          <cell r="D8" t="str">
            <v>Paramaz Avedisian Building</v>
          </cell>
        </row>
      </sheetData>
      <sheetData sheetId="337">
        <row r="8">
          <cell r="D8" t="str">
            <v>Paramaz Avedisian Building</v>
          </cell>
        </row>
      </sheetData>
      <sheetData sheetId="338">
        <row r="8">
          <cell r="D8" t="str">
            <v>Paramaz Avedisian Building</v>
          </cell>
        </row>
      </sheetData>
      <sheetData sheetId="339">
        <row r="8">
          <cell r="D8" t="str">
            <v>Paramaz Avedisian Building</v>
          </cell>
        </row>
      </sheetData>
      <sheetData sheetId="340">
        <row r="8">
          <cell r="D8" t="str">
            <v>Paramaz Avedisian Building</v>
          </cell>
        </row>
      </sheetData>
      <sheetData sheetId="341">
        <row r="8">
          <cell r="D8" t="str">
            <v>Paramaz Avedisian Building</v>
          </cell>
        </row>
      </sheetData>
      <sheetData sheetId="342">
        <row r="8">
          <cell r="D8" t="str">
            <v>Paramaz Avedisian Building</v>
          </cell>
        </row>
      </sheetData>
      <sheetData sheetId="343">
        <row r="8">
          <cell r="D8" t="str">
            <v>Paramaz Avedisian Building</v>
          </cell>
        </row>
      </sheetData>
      <sheetData sheetId="344">
        <row r="8">
          <cell r="D8" t="str">
            <v>Paramaz Avedisian Building</v>
          </cell>
        </row>
      </sheetData>
      <sheetData sheetId="345">
        <row r="8">
          <cell r="D8" t="str">
            <v>Paramaz Avedisian Building</v>
          </cell>
        </row>
      </sheetData>
      <sheetData sheetId="346">
        <row r="8">
          <cell r="D8" t="str">
            <v>Paramaz Avedisian Building</v>
          </cell>
        </row>
      </sheetData>
      <sheetData sheetId="347">
        <row r="8">
          <cell r="D8" t="str">
            <v>Paramaz Avedisian Building</v>
          </cell>
        </row>
      </sheetData>
      <sheetData sheetId="348">
        <row r="8">
          <cell r="D8" t="str">
            <v>Paramaz Avedisian Building</v>
          </cell>
        </row>
      </sheetData>
      <sheetData sheetId="349">
        <row r="8">
          <cell r="D8" t="str">
            <v>Paramaz Avedisian Building</v>
          </cell>
        </row>
      </sheetData>
      <sheetData sheetId="350">
        <row r="8">
          <cell r="D8" t="str">
            <v>Paramaz Avedisian Building</v>
          </cell>
        </row>
      </sheetData>
      <sheetData sheetId="351">
        <row r="8">
          <cell r="D8" t="str">
            <v>Paramaz Avedisian Building</v>
          </cell>
        </row>
      </sheetData>
      <sheetData sheetId="352">
        <row r="8">
          <cell r="D8" t="str">
            <v>Paramaz Avedisian Building</v>
          </cell>
        </row>
      </sheetData>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ow r="8">
          <cell r="D8" t="str">
            <v>Paramaz Avedisian Building</v>
          </cell>
        </row>
      </sheetData>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ow r="8">
          <cell r="D8" t="str">
            <v>Paramaz Avedisian Building</v>
          </cell>
        </row>
      </sheetData>
      <sheetData sheetId="507">
        <row r="8">
          <cell r="D8" t="str">
            <v>Paramaz Avedisian Building</v>
          </cell>
        </row>
      </sheetData>
      <sheetData sheetId="508">
        <row r="8">
          <cell r="D8" t="str">
            <v>Paramaz Avedisian Building</v>
          </cell>
        </row>
      </sheetData>
      <sheetData sheetId="509">
        <row r="8">
          <cell r="D8" t="str">
            <v>Paramaz Avedisian Building</v>
          </cell>
        </row>
      </sheetData>
      <sheetData sheetId="510">
        <row r="8">
          <cell r="D8" t="str">
            <v>Paramaz Avedisian Building</v>
          </cell>
        </row>
      </sheetData>
      <sheetData sheetId="511">
        <row r="8">
          <cell r="D8" t="str">
            <v>Paramaz Avedisian Building</v>
          </cell>
        </row>
      </sheetData>
      <sheetData sheetId="512" refreshError="1"/>
      <sheetData sheetId="513" refreshError="1"/>
      <sheetData sheetId="514">
        <row r="8">
          <cell r="D8" t="str">
            <v>Paramaz Avedisian Building</v>
          </cell>
        </row>
      </sheetData>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sheetData sheetId="542"/>
      <sheetData sheetId="543"/>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ow r="8">
          <cell r="D8" t="str">
            <v>Paramaz Avedisian Building</v>
          </cell>
        </row>
      </sheetData>
      <sheetData sheetId="709">
        <row r="8">
          <cell r="D8" t="str">
            <v>Paramaz Avedisian Building</v>
          </cell>
        </row>
      </sheetData>
      <sheetData sheetId="710">
        <row r="8">
          <cell r="D8" t="str">
            <v>Paramaz Avedisian Building</v>
          </cell>
        </row>
      </sheetData>
      <sheetData sheetId="711">
        <row r="8">
          <cell r="D8" t="str">
            <v>Paramaz Avedisian Building</v>
          </cell>
        </row>
      </sheetData>
      <sheetData sheetId="712"/>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ow r="8">
          <cell r="D8" t="str">
            <v>Paramaz Avedisian Building</v>
          </cell>
        </row>
      </sheetData>
      <sheetData sheetId="3166">
        <row r="8">
          <cell r="D8" t="str">
            <v>Paramaz Avedisian Building</v>
          </cell>
        </row>
      </sheetData>
      <sheetData sheetId="3167" refreshError="1"/>
      <sheetData sheetId="3168" refreshError="1"/>
      <sheetData sheetId="3169" refreshError="1"/>
      <sheetData sheetId="3170" refreshError="1"/>
      <sheetData sheetId="3171" refreshError="1"/>
      <sheetData sheetId="3172" refreshError="1"/>
      <sheetData sheetId="3173">
        <row r="8">
          <cell r="D8" t="str">
            <v>Paramaz Avedisian Building</v>
          </cell>
        </row>
      </sheetData>
      <sheetData sheetId="3174">
        <row r="8">
          <cell r="D8" t="str">
            <v>Paramaz Avedisian Building</v>
          </cell>
        </row>
      </sheetData>
      <sheetData sheetId="3175">
        <row r="8">
          <cell r="D8" t="str">
            <v>Paramaz Avedisian Building</v>
          </cell>
        </row>
      </sheetData>
      <sheetData sheetId="3176">
        <row r="8">
          <cell r="D8" t="str">
            <v>Paramaz Avedisian Building</v>
          </cell>
        </row>
      </sheetData>
      <sheetData sheetId="3177">
        <row r="8">
          <cell r="D8" t="str">
            <v>Paramaz Avedisian Building</v>
          </cell>
        </row>
      </sheetData>
      <sheetData sheetId="3178">
        <row r="8">
          <cell r="D8" t="str">
            <v>Paramaz Avedisian Building</v>
          </cell>
        </row>
      </sheetData>
      <sheetData sheetId="3179">
        <row r="8">
          <cell r="D8" t="str">
            <v>Paramaz Avedisian Building</v>
          </cell>
        </row>
      </sheetData>
      <sheetData sheetId="3180">
        <row r="8">
          <cell r="D8" t="str">
            <v>Paramaz Avedisian Building</v>
          </cell>
        </row>
      </sheetData>
      <sheetData sheetId="3181">
        <row r="8">
          <cell r="D8" t="str">
            <v>Paramaz Avedisian Building</v>
          </cell>
        </row>
      </sheetData>
      <sheetData sheetId="3182">
        <row r="8">
          <cell r="D8" t="str">
            <v>Paramaz Avedisian Building</v>
          </cell>
        </row>
      </sheetData>
      <sheetData sheetId="3183">
        <row r="8">
          <cell r="D8" t="str">
            <v>Paramaz Avedisian Building</v>
          </cell>
        </row>
      </sheetData>
      <sheetData sheetId="3184">
        <row r="8">
          <cell r="D8" t="str">
            <v>Paramaz Avedisian Building</v>
          </cell>
        </row>
      </sheetData>
      <sheetData sheetId="3185">
        <row r="8">
          <cell r="D8" t="str">
            <v>Paramaz Avedisian Building</v>
          </cell>
        </row>
      </sheetData>
      <sheetData sheetId="3186">
        <row r="8">
          <cell r="D8" t="str">
            <v>Paramaz Avedisian Building</v>
          </cell>
        </row>
      </sheetData>
      <sheetData sheetId="3187">
        <row r="8">
          <cell r="D8" t="str">
            <v>Paramaz Avedisian Building</v>
          </cell>
        </row>
      </sheetData>
      <sheetData sheetId="3188">
        <row r="8">
          <cell r="D8" t="str">
            <v>Paramaz Avedisian Building</v>
          </cell>
        </row>
      </sheetData>
      <sheetData sheetId="3189">
        <row r="8">
          <cell r="D8" t="str">
            <v>Paramaz Avedisian Building</v>
          </cell>
        </row>
      </sheetData>
      <sheetData sheetId="3190">
        <row r="8">
          <cell r="D8" t="str">
            <v>Paramaz Avedisian Building</v>
          </cell>
        </row>
      </sheetData>
      <sheetData sheetId="3191">
        <row r="8">
          <cell r="D8" t="str">
            <v>Paramaz Avedisian Building</v>
          </cell>
        </row>
      </sheetData>
      <sheetData sheetId="3192">
        <row r="8">
          <cell r="D8" t="str">
            <v>Paramaz Avedisian Building</v>
          </cell>
        </row>
      </sheetData>
      <sheetData sheetId="3193">
        <row r="8">
          <cell r="D8" t="str">
            <v>Paramaz Avedisian Building</v>
          </cell>
        </row>
      </sheetData>
      <sheetData sheetId="3194">
        <row r="8">
          <cell r="D8" t="str">
            <v>Paramaz Avedisian Building</v>
          </cell>
        </row>
      </sheetData>
      <sheetData sheetId="3195">
        <row r="8">
          <cell r="D8" t="str">
            <v>Paramaz Avedisian Building</v>
          </cell>
        </row>
      </sheetData>
      <sheetData sheetId="3196">
        <row r="8">
          <cell r="D8" t="str">
            <v>Paramaz Avedisian Building</v>
          </cell>
        </row>
      </sheetData>
      <sheetData sheetId="3197">
        <row r="8">
          <cell r="D8" t="str">
            <v>Paramaz Avedisian Building</v>
          </cell>
        </row>
      </sheetData>
      <sheetData sheetId="3198">
        <row r="8">
          <cell r="D8" t="str">
            <v>Paramaz Avedisian Building</v>
          </cell>
        </row>
      </sheetData>
      <sheetData sheetId="3199">
        <row r="8">
          <cell r="D8" t="str">
            <v>Paramaz Avedisian Building</v>
          </cell>
        </row>
      </sheetData>
      <sheetData sheetId="3200">
        <row r="8">
          <cell r="D8" t="str">
            <v>Paramaz Avedisian Building</v>
          </cell>
        </row>
      </sheetData>
      <sheetData sheetId="3201">
        <row r="8">
          <cell r="D8" t="str">
            <v>Paramaz Avedisian Building</v>
          </cell>
        </row>
      </sheetData>
      <sheetData sheetId="3202">
        <row r="8">
          <cell r="D8" t="str">
            <v>Paramaz Avedisian Building</v>
          </cell>
        </row>
      </sheetData>
      <sheetData sheetId="3203">
        <row r="8">
          <cell r="D8" t="str">
            <v>Paramaz Avedisian Building</v>
          </cell>
        </row>
      </sheetData>
      <sheetData sheetId="3204">
        <row r="8">
          <cell r="D8" t="str">
            <v>Paramaz Avedisian Building</v>
          </cell>
        </row>
      </sheetData>
      <sheetData sheetId="3205">
        <row r="8">
          <cell r="D8" t="str">
            <v>Paramaz Avedisian Building</v>
          </cell>
        </row>
      </sheetData>
      <sheetData sheetId="3206">
        <row r="8">
          <cell r="D8" t="str">
            <v>Paramaz Avedisian Building</v>
          </cell>
        </row>
      </sheetData>
      <sheetData sheetId="3207">
        <row r="8">
          <cell r="D8" t="str">
            <v>Paramaz Avedisian Building</v>
          </cell>
        </row>
      </sheetData>
      <sheetData sheetId="3208">
        <row r="8">
          <cell r="D8" t="str">
            <v>Paramaz Avedisian Building</v>
          </cell>
        </row>
      </sheetData>
      <sheetData sheetId="3209">
        <row r="8">
          <cell r="D8" t="str">
            <v>Paramaz Avedisian Building</v>
          </cell>
        </row>
      </sheetData>
      <sheetData sheetId="3210">
        <row r="8">
          <cell r="D8" t="str">
            <v>Paramaz Avedisian Building</v>
          </cell>
        </row>
      </sheetData>
      <sheetData sheetId="3211">
        <row r="8">
          <cell r="D8" t="str">
            <v>Paramaz Avedisian Building</v>
          </cell>
        </row>
      </sheetData>
      <sheetData sheetId="3212">
        <row r="8">
          <cell r="D8" t="str">
            <v>Paramaz Avedisian Building</v>
          </cell>
        </row>
      </sheetData>
      <sheetData sheetId="3213">
        <row r="8">
          <cell r="D8" t="str">
            <v>Paramaz Avedisian Building</v>
          </cell>
        </row>
      </sheetData>
      <sheetData sheetId="3214">
        <row r="8">
          <cell r="D8" t="str">
            <v>Paramaz Avedisian Building</v>
          </cell>
        </row>
      </sheetData>
      <sheetData sheetId="3215">
        <row r="8">
          <cell r="D8" t="str">
            <v>Paramaz Avedisian Building</v>
          </cell>
        </row>
      </sheetData>
      <sheetData sheetId="3216">
        <row r="8">
          <cell r="D8" t="str">
            <v>Paramaz Avedisian Building</v>
          </cell>
        </row>
      </sheetData>
      <sheetData sheetId="3217">
        <row r="8">
          <cell r="D8" t="str">
            <v>Paramaz Avedisian Building</v>
          </cell>
        </row>
      </sheetData>
      <sheetData sheetId="3218">
        <row r="8">
          <cell r="D8" t="str">
            <v>Paramaz Avedisian Building</v>
          </cell>
        </row>
      </sheetData>
      <sheetData sheetId="3219">
        <row r="8">
          <cell r="D8" t="str">
            <v>Paramaz Avedisian Building</v>
          </cell>
        </row>
      </sheetData>
      <sheetData sheetId="3220">
        <row r="8">
          <cell r="D8" t="str">
            <v>Paramaz Avedisian Building</v>
          </cell>
        </row>
      </sheetData>
      <sheetData sheetId="3221">
        <row r="8">
          <cell r="D8" t="str">
            <v>Paramaz Avedisian Building</v>
          </cell>
        </row>
      </sheetData>
      <sheetData sheetId="3222">
        <row r="8">
          <cell r="D8" t="str">
            <v>Paramaz Avedisian Building</v>
          </cell>
        </row>
      </sheetData>
      <sheetData sheetId="3223">
        <row r="8">
          <cell r="D8" t="str">
            <v>Paramaz Avedisian Building</v>
          </cell>
        </row>
      </sheetData>
      <sheetData sheetId="3224">
        <row r="8">
          <cell r="D8" t="str">
            <v>Paramaz Avedisian Building</v>
          </cell>
        </row>
      </sheetData>
      <sheetData sheetId="3225">
        <row r="8">
          <cell r="D8" t="str">
            <v>Paramaz Avedisian Building</v>
          </cell>
        </row>
      </sheetData>
      <sheetData sheetId="3226">
        <row r="8">
          <cell r="D8" t="str">
            <v>Paramaz Avedisian Building</v>
          </cell>
        </row>
      </sheetData>
      <sheetData sheetId="3227">
        <row r="8">
          <cell r="D8" t="str">
            <v>Paramaz Avedisian Building</v>
          </cell>
        </row>
      </sheetData>
      <sheetData sheetId="3228">
        <row r="8">
          <cell r="D8" t="str">
            <v>Paramaz Avedisian Building</v>
          </cell>
        </row>
      </sheetData>
      <sheetData sheetId="3229">
        <row r="8">
          <cell r="D8" t="str">
            <v>Paramaz Avedisian Building</v>
          </cell>
        </row>
      </sheetData>
      <sheetData sheetId="3230">
        <row r="8">
          <cell r="D8" t="str">
            <v>Paramaz Avedisian Building</v>
          </cell>
        </row>
      </sheetData>
      <sheetData sheetId="3231">
        <row r="8">
          <cell r="D8" t="str">
            <v>Paramaz Avedisian Building</v>
          </cell>
        </row>
      </sheetData>
      <sheetData sheetId="3232">
        <row r="8">
          <cell r="D8" t="str">
            <v>Paramaz Avedisian Building</v>
          </cell>
        </row>
      </sheetData>
      <sheetData sheetId="3233">
        <row r="8">
          <cell r="D8" t="str">
            <v>Paramaz Avedisian Building</v>
          </cell>
        </row>
      </sheetData>
      <sheetData sheetId="3234">
        <row r="8">
          <cell r="D8" t="str">
            <v>Paramaz Avedisian Building</v>
          </cell>
        </row>
      </sheetData>
      <sheetData sheetId="3235">
        <row r="8">
          <cell r="D8" t="str">
            <v>Paramaz Avedisian Building</v>
          </cell>
        </row>
      </sheetData>
      <sheetData sheetId="3236">
        <row r="8">
          <cell r="D8" t="str">
            <v>Paramaz Avedisian Building</v>
          </cell>
        </row>
      </sheetData>
      <sheetData sheetId="3237">
        <row r="8">
          <cell r="D8" t="str">
            <v>Paramaz Avedisian Building</v>
          </cell>
        </row>
      </sheetData>
      <sheetData sheetId="3238">
        <row r="8">
          <cell r="D8" t="str">
            <v>Paramaz Avedisian Building</v>
          </cell>
        </row>
      </sheetData>
      <sheetData sheetId="3239">
        <row r="8">
          <cell r="D8" t="str">
            <v>Paramaz Avedisian Building</v>
          </cell>
        </row>
      </sheetData>
      <sheetData sheetId="3240">
        <row r="8">
          <cell r="D8" t="str">
            <v>Paramaz Avedisian Building</v>
          </cell>
        </row>
      </sheetData>
      <sheetData sheetId="3241">
        <row r="8">
          <cell r="D8" t="str">
            <v>Paramaz Avedisian Building</v>
          </cell>
        </row>
      </sheetData>
      <sheetData sheetId="3242">
        <row r="8">
          <cell r="D8" t="str">
            <v>Paramaz Avedisian Building</v>
          </cell>
        </row>
      </sheetData>
      <sheetData sheetId="3243">
        <row r="8">
          <cell r="D8" t="str">
            <v>Paramaz Avedisian Building</v>
          </cell>
        </row>
      </sheetData>
      <sheetData sheetId="3244">
        <row r="8">
          <cell r="D8" t="str">
            <v>Paramaz Avedisian Building</v>
          </cell>
        </row>
      </sheetData>
      <sheetData sheetId="3245">
        <row r="8">
          <cell r="D8" t="str">
            <v>Paramaz Avedisian Building</v>
          </cell>
        </row>
      </sheetData>
      <sheetData sheetId="3246">
        <row r="8">
          <cell r="D8" t="str">
            <v>Paramaz Avedisian Building</v>
          </cell>
        </row>
      </sheetData>
      <sheetData sheetId="3247">
        <row r="8">
          <cell r="D8" t="str">
            <v>Paramaz Avedisian Building</v>
          </cell>
        </row>
      </sheetData>
      <sheetData sheetId="3248">
        <row r="8">
          <cell r="D8" t="str">
            <v>Paramaz Avedisian Building</v>
          </cell>
        </row>
      </sheetData>
      <sheetData sheetId="3249">
        <row r="8">
          <cell r="D8" t="str">
            <v>Paramaz Avedisian Building</v>
          </cell>
        </row>
      </sheetData>
      <sheetData sheetId="3250">
        <row r="8">
          <cell r="D8" t="str">
            <v>Paramaz Avedisian Building</v>
          </cell>
        </row>
      </sheetData>
      <sheetData sheetId="3251">
        <row r="8">
          <cell r="D8" t="str">
            <v>Paramaz Avedisian Building</v>
          </cell>
        </row>
      </sheetData>
      <sheetData sheetId="3252">
        <row r="8">
          <cell r="D8" t="str">
            <v>Paramaz Avedisian Building</v>
          </cell>
        </row>
      </sheetData>
      <sheetData sheetId="3253">
        <row r="8">
          <cell r="D8" t="str">
            <v>Paramaz Avedisian Building</v>
          </cell>
        </row>
      </sheetData>
      <sheetData sheetId="3254">
        <row r="8">
          <cell r="D8" t="str">
            <v>Paramaz Avedisian Building</v>
          </cell>
        </row>
      </sheetData>
      <sheetData sheetId="3255">
        <row r="8">
          <cell r="D8" t="str">
            <v>Paramaz Avedisian Building</v>
          </cell>
        </row>
      </sheetData>
      <sheetData sheetId="3256">
        <row r="8">
          <cell r="D8" t="str">
            <v>Paramaz Avedisian Building</v>
          </cell>
        </row>
      </sheetData>
      <sheetData sheetId="3257">
        <row r="8">
          <cell r="D8" t="str">
            <v>Paramaz Avedisian Building</v>
          </cell>
        </row>
      </sheetData>
      <sheetData sheetId="3258">
        <row r="8">
          <cell r="D8" t="str">
            <v>Paramaz Avedisian Building</v>
          </cell>
        </row>
      </sheetData>
      <sheetData sheetId="3259">
        <row r="8">
          <cell r="D8" t="str">
            <v>Paramaz Avedisian Building</v>
          </cell>
        </row>
      </sheetData>
      <sheetData sheetId="3260">
        <row r="8">
          <cell r="D8" t="str">
            <v>Paramaz Avedisian Building</v>
          </cell>
        </row>
      </sheetData>
      <sheetData sheetId="3261">
        <row r="8">
          <cell r="D8" t="str">
            <v>Paramaz Avedisian Building</v>
          </cell>
        </row>
      </sheetData>
      <sheetData sheetId="3262">
        <row r="8">
          <cell r="D8" t="str">
            <v>Paramaz Avedisian Building</v>
          </cell>
        </row>
      </sheetData>
      <sheetData sheetId="3263">
        <row r="8">
          <cell r="D8" t="str">
            <v>Paramaz Avedisian Building</v>
          </cell>
        </row>
      </sheetData>
      <sheetData sheetId="3264">
        <row r="8">
          <cell r="D8" t="str">
            <v>Paramaz Avedisian Building</v>
          </cell>
        </row>
      </sheetData>
      <sheetData sheetId="3265">
        <row r="8">
          <cell r="D8" t="str">
            <v>Paramaz Avedisian Building</v>
          </cell>
        </row>
      </sheetData>
      <sheetData sheetId="3266">
        <row r="8">
          <cell r="D8" t="str">
            <v>Paramaz Avedisian Building</v>
          </cell>
        </row>
      </sheetData>
      <sheetData sheetId="3267">
        <row r="8">
          <cell r="D8" t="str">
            <v>Paramaz Avedisian Building</v>
          </cell>
        </row>
      </sheetData>
      <sheetData sheetId="3268">
        <row r="8">
          <cell r="D8" t="str">
            <v>Paramaz Avedisian Building</v>
          </cell>
        </row>
      </sheetData>
      <sheetData sheetId="3269">
        <row r="8">
          <cell r="D8" t="str">
            <v>Paramaz Avedisian Building</v>
          </cell>
        </row>
      </sheetData>
      <sheetData sheetId="3270">
        <row r="8">
          <cell r="D8" t="str">
            <v>Paramaz Avedisian Building</v>
          </cell>
        </row>
      </sheetData>
      <sheetData sheetId="3271">
        <row r="8">
          <cell r="D8" t="str">
            <v>Paramaz Avedisian Building</v>
          </cell>
        </row>
      </sheetData>
      <sheetData sheetId="3272">
        <row r="8">
          <cell r="D8" t="str">
            <v>Paramaz Avedisian Building</v>
          </cell>
        </row>
      </sheetData>
      <sheetData sheetId="3273">
        <row r="8">
          <cell r="D8" t="str">
            <v>Paramaz Avedisian Building</v>
          </cell>
        </row>
      </sheetData>
      <sheetData sheetId="3274">
        <row r="8">
          <cell r="D8" t="str">
            <v>Paramaz Avedisian Building</v>
          </cell>
        </row>
      </sheetData>
      <sheetData sheetId="3275">
        <row r="8">
          <cell r="D8" t="str">
            <v>Paramaz Avedisian Building</v>
          </cell>
        </row>
      </sheetData>
      <sheetData sheetId="3276">
        <row r="8">
          <cell r="D8" t="str">
            <v>Paramaz Avedisian Building</v>
          </cell>
        </row>
      </sheetData>
      <sheetData sheetId="3277">
        <row r="8">
          <cell r="D8" t="str">
            <v>Paramaz Avedisian Building</v>
          </cell>
        </row>
      </sheetData>
      <sheetData sheetId="3278">
        <row r="8">
          <cell r="D8" t="str">
            <v>Paramaz Avedisian Building</v>
          </cell>
        </row>
      </sheetData>
      <sheetData sheetId="3279">
        <row r="8">
          <cell r="D8" t="str">
            <v>Paramaz Avedisian Building</v>
          </cell>
        </row>
      </sheetData>
      <sheetData sheetId="3280">
        <row r="8">
          <cell r="D8" t="str">
            <v>Paramaz Avedisian Building</v>
          </cell>
        </row>
      </sheetData>
      <sheetData sheetId="3281">
        <row r="8">
          <cell r="D8" t="str">
            <v>Paramaz Avedisian Building</v>
          </cell>
        </row>
      </sheetData>
      <sheetData sheetId="3282">
        <row r="8">
          <cell r="D8" t="str">
            <v>Paramaz Avedisian Building</v>
          </cell>
        </row>
      </sheetData>
      <sheetData sheetId="3283">
        <row r="8">
          <cell r="D8" t="str">
            <v>Paramaz Avedisian Building</v>
          </cell>
        </row>
      </sheetData>
      <sheetData sheetId="3284">
        <row r="8">
          <cell r="D8" t="str">
            <v>Paramaz Avedisian Building</v>
          </cell>
        </row>
      </sheetData>
      <sheetData sheetId="3285">
        <row r="8">
          <cell r="D8" t="str">
            <v>Paramaz Avedisian Building</v>
          </cell>
        </row>
      </sheetData>
      <sheetData sheetId="3286">
        <row r="8">
          <cell r="D8" t="str">
            <v>Paramaz Avedisian Building</v>
          </cell>
        </row>
      </sheetData>
      <sheetData sheetId="3287">
        <row r="8">
          <cell r="D8" t="str">
            <v>Paramaz Avedisian Building</v>
          </cell>
        </row>
      </sheetData>
      <sheetData sheetId="3288">
        <row r="8">
          <cell r="D8" t="str">
            <v>Paramaz Avedisian Building</v>
          </cell>
        </row>
      </sheetData>
      <sheetData sheetId="3289">
        <row r="8">
          <cell r="D8" t="str">
            <v>Paramaz Avedisian Building</v>
          </cell>
        </row>
      </sheetData>
      <sheetData sheetId="3290">
        <row r="8">
          <cell r="D8" t="str">
            <v>Paramaz Avedisian Building</v>
          </cell>
        </row>
      </sheetData>
      <sheetData sheetId="3291">
        <row r="8">
          <cell r="D8" t="str">
            <v>Paramaz Avedisian Building</v>
          </cell>
        </row>
      </sheetData>
      <sheetData sheetId="3292">
        <row r="8">
          <cell r="D8" t="str">
            <v>Paramaz Avedisian Building</v>
          </cell>
        </row>
      </sheetData>
      <sheetData sheetId="3293">
        <row r="8">
          <cell r="D8" t="str">
            <v>Paramaz Avedisian Building</v>
          </cell>
        </row>
      </sheetData>
      <sheetData sheetId="3294">
        <row r="8">
          <cell r="D8" t="str">
            <v>Paramaz Avedisian Building</v>
          </cell>
        </row>
      </sheetData>
      <sheetData sheetId="3295">
        <row r="8">
          <cell r="D8" t="str">
            <v>Paramaz Avedisian Building</v>
          </cell>
        </row>
      </sheetData>
      <sheetData sheetId="3296">
        <row r="8">
          <cell r="D8" t="str">
            <v>Paramaz Avedisian Building</v>
          </cell>
        </row>
      </sheetData>
      <sheetData sheetId="3297">
        <row r="8">
          <cell r="D8" t="str">
            <v>Paramaz Avedisian Building</v>
          </cell>
        </row>
      </sheetData>
      <sheetData sheetId="3298">
        <row r="8">
          <cell r="D8" t="str">
            <v>Paramaz Avedisian Building</v>
          </cell>
        </row>
      </sheetData>
      <sheetData sheetId="3299">
        <row r="8">
          <cell r="D8" t="str">
            <v>Paramaz Avedisian Building</v>
          </cell>
        </row>
      </sheetData>
      <sheetData sheetId="3300">
        <row r="8">
          <cell r="D8" t="str">
            <v>Paramaz Avedisian Building</v>
          </cell>
        </row>
      </sheetData>
      <sheetData sheetId="3301">
        <row r="8">
          <cell r="D8" t="str">
            <v>Paramaz Avedisian Building</v>
          </cell>
        </row>
      </sheetData>
      <sheetData sheetId="3302">
        <row r="8">
          <cell r="D8" t="str">
            <v>Paramaz Avedisian Building</v>
          </cell>
        </row>
      </sheetData>
      <sheetData sheetId="3303">
        <row r="8">
          <cell r="D8" t="str">
            <v>Paramaz Avedisian Building</v>
          </cell>
        </row>
      </sheetData>
      <sheetData sheetId="3304">
        <row r="8">
          <cell r="D8" t="str">
            <v>Paramaz Avedisian Building</v>
          </cell>
        </row>
      </sheetData>
      <sheetData sheetId="3305">
        <row r="8">
          <cell r="D8" t="str">
            <v>Paramaz Avedisian Building</v>
          </cell>
        </row>
      </sheetData>
      <sheetData sheetId="3306">
        <row r="8">
          <cell r="D8" t="str">
            <v>Paramaz Avedisian Building</v>
          </cell>
        </row>
      </sheetData>
      <sheetData sheetId="3307">
        <row r="8">
          <cell r="D8" t="str">
            <v>Paramaz Avedisian Building</v>
          </cell>
        </row>
      </sheetData>
      <sheetData sheetId="3308">
        <row r="8">
          <cell r="D8" t="str">
            <v>Paramaz Avedisian Building</v>
          </cell>
        </row>
      </sheetData>
      <sheetData sheetId="3309">
        <row r="8">
          <cell r="D8" t="str">
            <v>Paramaz Avedisian Building</v>
          </cell>
        </row>
      </sheetData>
      <sheetData sheetId="3310">
        <row r="8">
          <cell r="D8" t="str">
            <v>Paramaz Avedisian Building</v>
          </cell>
        </row>
      </sheetData>
      <sheetData sheetId="3311">
        <row r="8">
          <cell r="D8" t="str">
            <v>Paramaz Avedisian Building</v>
          </cell>
        </row>
      </sheetData>
      <sheetData sheetId="3312">
        <row r="8">
          <cell r="D8" t="str">
            <v>Paramaz Avedisian Building</v>
          </cell>
        </row>
      </sheetData>
      <sheetData sheetId="3313">
        <row r="8">
          <cell r="D8" t="str">
            <v>Paramaz Avedisian Building</v>
          </cell>
        </row>
      </sheetData>
      <sheetData sheetId="3314">
        <row r="8">
          <cell r="D8" t="str">
            <v>Paramaz Avedisian Building</v>
          </cell>
        </row>
      </sheetData>
      <sheetData sheetId="3315">
        <row r="8">
          <cell r="D8" t="str">
            <v>Paramaz Avedisian Building</v>
          </cell>
        </row>
      </sheetData>
      <sheetData sheetId="3316">
        <row r="8">
          <cell r="D8" t="str">
            <v>Paramaz Avedisian Building</v>
          </cell>
        </row>
      </sheetData>
      <sheetData sheetId="3317">
        <row r="8">
          <cell r="D8" t="str">
            <v>Paramaz Avedisian Building</v>
          </cell>
        </row>
      </sheetData>
      <sheetData sheetId="3318">
        <row r="8">
          <cell r="D8" t="str">
            <v>Paramaz Avedisian Building</v>
          </cell>
        </row>
      </sheetData>
      <sheetData sheetId="3319">
        <row r="8">
          <cell r="D8" t="str">
            <v>Paramaz Avedisian Building</v>
          </cell>
        </row>
      </sheetData>
      <sheetData sheetId="3320">
        <row r="8">
          <cell r="D8" t="str">
            <v>Paramaz Avedisian Building</v>
          </cell>
        </row>
      </sheetData>
      <sheetData sheetId="3321">
        <row r="8">
          <cell r="D8" t="str">
            <v>Paramaz Avedisian Building</v>
          </cell>
        </row>
      </sheetData>
      <sheetData sheetId="3322">
        <row r="8">
          <cell r="D8" t="str">
            <v>Paramaz Avedisian Building</v>
          </cell>
        </row>
      </sheetData>
      <sheetData sheetId="3323">
        <row r="8">
          <cell r="D8" t="str">
            <v>Paramaz Avedisian Building</v>
          </cell>
        </row>
      </sheetData>
      <sheetData sheetId="3324">
        <row r="8">
          <cell r="D8" t="str">
            <v>Paramaz Avedisian Building</v>
          </cell>
        </row>
      </sheetData>
      <sheetData sheetId="3325">
        <row r="8">
          <cell r="D8" t="str">
            <v>Paramaz Avedisian Building</v>
          </cell>
        </row>
      </sheetData>
      <sheetData sheetId="3326">
        <row r="8">
          <cell r="D8" t="str">
            <v>Paramaz Avedisian Building</v>
          </cell>
        </row>
      </sheetData>
      <sheetData sheetId="3327">
        <row r="8">
          <cell r="D8" t="str">
            <v>Paramaz Avedisian Building</v>
          </cell>
        </row>
      </sheetData>
      <sheetData sheetId="3328">
        <row r="8">
          <cell r="D8" t="str">
            <v>Paramaz Avedisian Building</v>
          </cell>
        </row>
      </sheetData>
      <sheetData sheetId="3329">
        <row r="8">
          <cell r="D8" t="str">
            <v>Paramaz Avedisian Building</v>
          </cell>
        </row>
      </sheetData>
      <sheetData sheetId="3330">
        <row r="8">
          <cell r="D8" t="str">
            <v>Paramaz Avedisian Building</v>
          </cell>
        </row>
      </sheetData>
      <sheetData sheetId="3331" refreshError="1"/>
      <sheetData sheetId="3332" refreshError="1"/>
      <sheetData sheetId="3333" refreshError="1"/>
      <sheetData sheetId="3334" refreshError="1"/>
      <sheetData sheetId="3335" refreshError="1"/>
      <sheetData sheetId="3336">
        <row r="8">
          <cell r="D8" t="str">
            <v>Paramaz Avedisian Building</v>
          </cell>
        </row>
      </sheetData>
      <sheetData sheetId="3337">
        <row r="8">
          <cell r="D8" t="str">
            <v>Paramaz Avedisian Building</v>
          </cell>
        </row>
      </sheetData>
      <sheetData sheetId="3338">
        <row r="8">
          <cell r="D8" t="str">
            <v>Paramaz Avedisian Building</v>
          </cell>
        </row>
      </sheetData>
      <sheetData sheetId="3339">
        <row r="8">
          <cell r="D8" t="str">
            <v>Paramaz Avedisian Building</v>
          </cell>
        </row>
      </sheetData>
      <sheetData sheetId="3340">
        <row r="8">
          <cell r="D8" t="str">
            <v>Paramaz Avedisian Building</v>
          </cell>
        </row>
      </sheetData>
      <sheetData sheetId="3341">
        <row r="8">
          <cell r="D8" t="str">
            <v>Paramaz Avedisian Building</v>
          </cell>
        </row>
      </sheetData>
      <sheetData sheetId="3342">
        <row r="8">
          <cell r="D8" t="str">
            <v>Paramaz Avedisian Building</v>
          </cell>
        </row>
      </sheetData>
      <sheetData sheetId="3343">
        <row r="8">
          <cell r="D8" t="str">
            <v>Paramaz Avedisian Building</v>
          </cell>
        </row>
      </sheetData>
      <sheetData sheetId="3344">
        <row r="8">
          <cell r="D8" t="str">
            <v>Paramaz Avedisian Building</v>
          </cell>
        </row>
      </sheetData>
      <sheetData sheetId="3345">
        <row r="8">
          <cell r="D8" t="str">
            <v>Paramaz Avedisian Building</v>
          </cell>
        </row>
      </sheetData>
      <sheetData sheetId="3346">
        <row r="8">
          <cell r="D8" t="str">
            <v>Paramaz Avedisian Building</v>
          </cell>
        </row>
      </sheetData>
      <sheetData sheetId="3347">
        <row r="8">
          <cell r="D8" t="str">
            <v>Paramaz Avedisian Building</v>
          </cell>
        </row>
      </sheetData>
      <sheetData sheetId="3348">
        <row r="8">
          <cell r="D8" t="str">
            <v>Paramaz Avedisian Building</v>
          </cell>
        </row>
      </sheetData>
      <sheetData sheetId="3349">
        <row r="8">
          <cell r="D8" t="str">
            <v>Paramaz Avedisian Building</v>
          </cell>
        </row>
      </sheetData>
      <sheetData sheetId="3350">
        <row r="8">
          <cell r="D8" t="str">
            <v>Paramaz Avedisian Building</v>
          </cell>
        </row>
      </sheetData>
      <sheetData sheetId="3351">
        <row r="8">
          <cell r="D8" t="str">
            <v>Paramaz Avedisian Building</v>
          </cell>
        </row>
      </sheetData>
      <sheetData sheetId="3352">
        <row r="8">
          <cell r="D8" t="str">
            <v>Paramaz Avedisian Building</v>
          </cell>
        </row>
      </sheetData>
      <sheetData sheetId="3353">
        <row r="8">
          <cell r="D8" t="str">
            <v>Paramaz Avedisian Building</v>
          </cell>
        </row>
      </sheetData>
      <sheetData sheetId="3354">
        <row r="8">
          <cell r="D8" t="str">
            <v>Paramaz Avedisian Building</v>
          </cell>
        </row>
      </sheetData>
      <sheetData sheetId="3355">
        <row r="8">
          <cell r="D8" t="str">
            <v>Paramaz Avedisian Building</v>
          </cell>
        </row>
      </sheetData>
      <sheetData sheetId="3356">
        <row r="8">
          <cell r="D8" t="str">
            <v>Paramaz Avedisian Building</v>
          </cell>
        </row>
      </sheetData>
      <sheetData sheetId="3357">
        <row r="8">
          <cell r="D8" t="str">
            <v>Paramaz Avedisian Building</v>
          </cell>
        </row>
      </sheetData>
      <sheetData sheetId="3358">
        <row r="8">
          <cell r="D8" t="str">
            <v>Paramaz Avedisian Building</v>
          </cell>
        </row>
      </sheetData>
      <sheetData sheetId="3359">
        <row r="8">
          <cell r="D8" t="str">
            <v>Paramaz Avedisian Building</v>
          </cell>
        </row>
      </sheetData>
      <sheetData sheetId="3360">
        <row r="8">
          <cell r="D8" t="str">
            <v>Paramaz Avedisian Building</v>
          </cell>
        </row>
      </sheetData>
      <sheetData sheetId="3361">
        <row r="8">
          <cell r="D8" t="str">
            <v>Paramaz Avedisian Building</v>
          </cell>
        </row>
      </sheetData>
      <sheetData sheetId="3362">
        <row r="8">
          <cell r="D8" t="str">
            <v>Paramaz Avedisian Building</v>
          </cell>
        </row>
      </sheetData>
      <sheetData sheetId="3363">
        <row r="8">
          <cell r="D8" t="str">
            <v>Paramaz Avedisian Building</v>
          </cell>
        </row>
      </sheetData>
      <sheetData sheetId="3364">
        <row r="8">
          <cell r="D8" t="str">
            <v>Paramaz Avedisian Building</v>
          </cell>
        </row>
      </sheetData>
      <sheetData sheetId="3365">
        <row r="8">
          <cell r="D8" t="str">
            <v>Paramaz Avedisian Building</v>
          </cell>
        </row>
      </sheetData>
      <sheetData sheetId="3366">
        <row r="8">
          <cell r="D8" t="str">
            <v>Paramaz Avedisian Building</v>
          </cell>
        </row>
      </sheetData>
      <sheetData sheetId="3367">
        <row r="8">
          <cell r="D8" t="str">
            <v>Paramaz Avedisian Building</v>
          </cell>
        </row>
      </sheetData>
      <sheetData sheetId="3368">
        <row r="8">
          <cell r="D8" t="str">
            <v>Paramaz Avedisian Building</v>
          </cell>
        </row>
      </sheetData>
      <sheetData sheetId="3369">
        <row r="8">
          <cell r="D8" t="str">
            <v>Paramaz Avedisian Building</v>
          </cell>
        </row>
      </sheetData>
      <sheetData sheetId="3370">
        <row r="8">
          <cell r="D8" t="str">
            <v>Paramaz Avedisian Building</v>
          </cell>
        </row>
      </sheetData>
      <sheetData sheetId="3371">
        <row r="8">
          <cell r="D8" t="str">
            <v>Paramaz Avedisian Building</v>
          </cell>
        </row>
      </sheetData>
      <sheetData sheetId="3372">
        <row r="8">
          <cell r="D8" t="str">
            <v>Paramaz Avedisian Building</v>
          </cell>
        </row>
      </sheetData>
      <sheetData sheetId="3373">
        <row r="8">
          <cell r="D8" t="str">
            <v>Paramaz Avedisian Building</v>
          </cell>
        </row>
      </sheetData>
      <sheetData sheetId="3374">
        <row r="8">
          <cell r="D8" t="str">
            <v>Paramaz Avedisian Building</v>
          </cell>
        </row>
      </sheetData>
      <sheetData sheetId="3375">
        <row r="8">
          <cell r="D8" t="str">
            <v>Paramaz Avedisian Building</v>
          </cell>
        </row>
      </sheetData>
      <sheetData sheetId="3376">
        <row r="8">
          <cell r="D8" t="str">
            <v>Paramaz Avedisian Building</v>
          </cell>
        </row>
      </sheetData>
      <sheetData sheetId="3377">
        <row r="8">
          <cell r="D8" t="str">
            <v>Paramaz Avedisian Building</v>
          </cell>
        </row>
      </sheetData>
      <sheetData sheetId="3378">
        <row r="8">
          <cell r="D8" t="str">
            <v>Paramaz Avedisian Building</v>
          </cell>
        </row>
      </sheetData>
      <sheetData sheetId="3379">
        <row r="8">
          <cell r="D8" t="str">
            <v>Paramaz Avedisian Building</v>
          </cell>
        </row>
      </sheetData>
      <sheetData sheetId="3380">
        <row r="8">
          <cell r="D8" t="str">
            <v>Paramaz Avedisian Building</v>
          </cell>
        </row>
      </sheetData>
      <sheetData sheetId="3381">
        <row r="8">
          <cell r="D8" t="str">
            <v>Paramaz Avedisian Building</v>
          </cell>
        </row>
      </sheetData>
      <sheetData sheetId="3382">
        <row r="8">
          <cell r="D8" t="str">
            <v>Paramaz Avedisian Building</v>
          </cell>
        </row>
      </sheetData>
      <sheetData sheetId="3383">
        <row r="8">
          <cell r="D8" t="str">
            <v>Paramaz Avedisian Building</v>
          </cell>
        </row>
      </sheetData>
      <sheetData sheetId="3384">
        <row r="8">
          <cell r="D8" t="str">
            <v>Paramaz Avedisian Building</v>
          </cell>
        </row>
      </sheetData>
      <sheetData sheetId="3385">
        <row r="8">
          <cell r="D8" t="str">
            <v>Paramaz Avedisian Building</v>
          </cell>
        </row>
      </sheetData>
      <sheetData sheetId="3386">
        <row r="8">
          <cell r="D8" t="str">
            <v>Paramaz Avedisian Building</v>
          </cell>
        </row>
      </sheetData>
      <sheetData sheetId="3387">
        <row r="8">
          <cell r="D8" t="str">
            <v>Paramaz Avedisian Building</v>
          </cell>
        </row>
      </sheetData>
      <sheetData sheetId="3388">
        <row r="8">
          <cell r="D8" t="str">
            <v>Paramaz Avedisian Building</v>
          </cell>
        </row>
      </sheetData>
      <sheetData sheetId="3389">
        <row r="8">
          <cell r="D8" t="str">
            <v>Paramaz Avedisian Building</v>
          </cell>
        </row>
      </sheetData>
      <sheetData sheetId="3390">
        <row r="8">
          <cell r="D8" t="str">
            <v>Paramaz Avedisian Building</v>
          </cell>
        </row>
      </sheetData>
      <sheetData sheetId="3391">
        <row r="8">
          <cell r="D8" t="str">
            <v>Paramaz Avedisian Building</v>
          </cell>
        </row>
      </sheetData>
      <sheetData sheetId="3392">
        <row r="8">
          <cell r="D8" t="str">
            <v>Paramaz Avedisian Building</v>
          </cell>
        </row>
      </sheetData>
      <sheetData sheetId="3393">
        <row r="8">
          <cell r="D8" t="str">
            <v>Paramaz Avedisian Building</v>
          </cell>
        </row>
      </sheetData>
      <sheetData sheetId="3394">
        <row r="8">
          <cell r="D8" t="str">
            <v>Paramaz Avedisian Building</v>
          </cell>
        </row>
      </sheetData>
      <sheetData sheetId="3395">
        <row r="8">
          <cell r="D8" t="str">
            <v>Paramaz Avedisian Building</v>
          </cell>
        </row>
      </sheetData>
      <sheetData sheetId="3396">
        <row r="8">
          <cell r="D8" t="str">
            <v>Paramaz Avedisian Building</v>
          </cell>
        </row>
      </sheetData>
      <sheetData sheetId="3397">
        <row r="8">
          <cell r="D8" t="str">
            <v>Paramaz Avedisian Building</v>
          </cell>
        </row>
      </sheetData>
      <sheetData sheetId="3398">
        <row r="8">
          <cell r="D8" t="str">
            <v>Paramaz Avedisian Building</v>
          </cell>
        </row>
      </sheetData>
      <sheetData sheetId="3399">
        <row r="8">
          <cell r="D8" t="str">
            <v>Paramaz Avedisian Building</v>
          </cell>
        </row>
      </sheetData>
      <sheetData sheetId="3400">
        <row r="8">
          <cell r="D8" t="str">
            <v>Paramaz Avedisian Building</v>
          </cell>
        </row>
      </sheetData>
      <sheetData sheetId="3401">
        <row r="8">
          <cell r="D8" t="str">
            <v>Paramaz Avedisian Building</v>
          </cell>
        </row>
      </sheetData>
      <sheetData sheetId="3402">
        <row r="8">
          <cell r="D8" t="str">
            <v>Paramaz Avedisian Building</v>
          </cell>
        </row>
      </sheetData>
      <sheetData sheetId="3403">
        <row r="8">
          <cell r="D8" t="str">
            <v>Paramaz Avedisian Building</v>
          </cell>
        </row>
      </sheetData>
      <sheetData sheetId="3404">
        <row r="8">
          <cell r="D8" t="str">
            <v>Paramaz Avedisian Building</v>
          </cell>
        </row>
      </sheetData>
      <sheetData sheetId="3405">
        <row r="8">
          <cell r="D8" t="str">
            <v>Paramaz Avedisian Building</v>
          </cell>
        </row>
      </sheetData>
      <sheetData sheetId="3406">
        <row r="8">
          <cell r="D8" t="str">
            <v>Paramaz Avedisian Building</v>
          </cell>
        </row>
      </sheetData>
      <sheetData sheetId="3407">
        <row r="8">
          <cell r="D8" t="str">
            <v>Paramaz Avedisian Building</v>
          </cell>
        </row>
      </sheetData>
      <sheetData sheetId="3408">
        <row r="8">
          <cell r="D8" t="str">
            <v>Paramaz Avedisian Building</v>
          </cell>
        </row>
      </sheetData>
      <sheetData sheetId="3409">
        <row r="8">
          <cell r="D8" t="str">
            <v>Paramaz Avedisian Building</v>
          </cell>
        </row>
      </sheetData>
      <sheetData sheetId="3410">
        <row r="8">
          <cell r="D8" t="str">
            <v>Paramaz Avedisian Building</v>
          </cell>
        </row>
      </sheetData>
      <sheetData sheetId="3411">
        <row r="8">
          <cell r="D8" t="str">
            <v>Paramaz Avedisian Building</v>
          </cell>
        </row>
      </sheetData>
      <sheetData sheetId="3412">
        <row r="8">
          <cell r="D8" t="str">
            <v>Paramaz Avedisian Building</v>
          </cell>
        </row>
      </sheetData>
      <sheetData sheetId="3413">
        <row r="8">
          <cell r="D8" t="str">
            <v>Paramaz Avedisian Building</v>
          </cell>
        </row>
      </sheetData>
      <sheetData sheetId="3414">
        <row r="8">
          <cell r="D8" t="str">
            <v>Paramaz Avedisian Building</v>
          </cell>
        </row>
      </sheetData>
      <sheetData sheetId="3415">
        <row r="8">
          <cell r="D8" t="str">
            <v>Paramaz Avedisian Building</v>
          </cell>
        </row>
      </sheetData>
      <sheetData sheetId="3416">
        <row r="8">
          <cell r="D8" t="str">
            <v>Paramaz Avedisian Building</v>
          </cell>
        </row>
      </sheetData>
      <sheetData sheetId="3417">
        <row r="8">
          <cell r="D8" t="str">
            <v>Paramaz Avedisian Building</v>
          </cell>
        </row>
      </sheetData>
      <sheetData sheetId="3418">
        <row r="8">
          <cell r="D8" t="str">
            <v>Paramaz Avedisian Building</v>
          </cell>
        </row>
      </sheetData>
      <sheetData sheetId="3419">
        <row r="8">
          <cell r="D8" t="str">
            <v>Paramaz Avedisian Building</v>
          </cell>
        </row>
      </sheetData>
      <sheetData sheetId="3420">
        <row r="8">
          <cell r="D8" t="str">
            <v>Paramaz Avedisian Building</v>
          </cell>
        </row>
      </sheetData>
      <sheetData sheetId="3421">
        <row r="8">
          <cell r="D8" t="str">
            <v>Paramaz Avedisian Building</v>
          </cell>
        </row>
      </sheetData>
      <sheetData sheetId="3422">
        <row r="8">
          <cell r="D8" t="str">
            <v>Paramaz Avedisian Building</v>
          </cell>
        </row>
      </sheetData>
      <sheetData sheetId="3423">
        <row r="8">
          <cell r="D8" t="str">
            <v>Paramaz Avedisian Building</v>
          </cell>
        </row>
      </sheetData>
      <sheetData sheetId="3424">
        <row r="8">
          <cell r="D8" t="str">
            <v>Paramaz Avedisian Building</v>
          </cell>
        </row>
      </sheetData>
      <sheetData sheetId="3425">
        <row r="8">
          <cell r="D8" t="str">
            <v>Paramaz Avedisian Building</v>
          </cell>
        </row>
      </sheetData>
      <sheetData sheetId="3426">
        <row r="8">
          <cell r="D8" t="str">
            <v>Paramaz Avedisian Building</v>
          </cell>
        </row>
      </sheetData>
      <sheetData sheetId="3427">
        <row r="8">
          <cell r="D8" t="str">
            <v>Paramaz Avedisian Building</v>
          </cell>
        </row>
      </sheetData>
      <sheetData sheetId="3428">
        <row r="8">
          <cell r="D8" t="str">
            <v>Paramaz Avedisian Building</v>
          </cell>
        </row>
      </sheetData>
      <sheetData sheetId="3429">
        <row r="8">
          <cell r="D8" t="str">
            <v>Paramaz Avedisian Building</v>
          </cell>
        </row>
      </sheetData>
      <sheetData sheetId="3430">
        <row r="8">
          <cell r="D8" t="str">
            <v>Paramaz Avedisian Building</v>
          </cell>
        </row>
      </sheetData>
      <sheetData sheetId="3431">
        <row r="8">
          <cell r="D8" t="str">
            <v>Paramaz Avedisian Building</v>
          </cell>
        </row>
      </sheetData>
      <sheetData sheetId="3432">
        <row r="8">
          <cell r="D8" t="str">
            <v>Paramaz Avedisian Building</v>
          </cell>
        </row>
      </sheetData>
      <sheetData sheetId="3433">
        <row r="8">
          <cell r="D8" t="str">
            <v>Paramaz Avedisian Building</v>
          </cell>
        </row>
      </sheetData>
      <sheetData sheetId="3434">
        <row r="8">
          <cell r="D8" t="str">
            <v>Paramaz Avedisian Building</v>
          </cell>
        </row>
      </sheetData>
      <sheetData sheetId="3435">
        <row r="8">
          <cell r="D8" t="str">
            <v>Paramaz Avedisian Building</v>
          </cell>
        </row>
      </sheetData>
      <sheetData sheetId="3436">
        <row r="8">
          <cell r="D8" t="str">
            <v>Paramaz Avedisian Building</v>
          </cell>
        </row>
      </sheetData>
      <sheetData sheetId="3437">
        <row r="8">
          <cell r="D8" t="str">
            <v>Paramaz Avedisian Building</v>
          </cell>
        </row>
      </sheetData>
      <sheetData sheetId="3438">
        <row r="8">
          <cell r="D8" t="str">
            <v>Paramaz Avedisian Building</v>
          </cell>
        </row>
      </sheetData>
      <sheetData sheetId="3439">
        <row r="8">
          <cell r="D8" t="str">
            <v>Paramaz Avedisian Building</v>
          </cell>
        </row>
      </sheetData>
      <sheetData sheetId="3440">
        <row r="8">
          <cell r="D8" t="str">
            <v>Paramaz Avedisian Building</v>
          </cell>
        </row>
      </sheetData>
      <sheetData sheetId="3441">
        <row r="8">
          <cell r="D8" t="str">
            <v>Paramaz Avedisian Building</v>
          </cell>
        </row>
      </sheetData>
      <sheetData sheetId="3442">
        <row r="8">
          <cell r="D8" t="str">
            <v>Paramaz Avedisian Building</v>
          </cell>
        </row>
      </sheetData>
      <sheetData sheetId="3443">
        <row r="8">
          <cell r="D8" t="str">
            <v>Paramaz Avedisian Building</v>
          </cell>
        </row>
      </sheetData>
      <sheetData sheetId="3444">
        <row r="8">
          <cell r="D8" t="str">
            <v>Paramaz Avedisian Building</v>
          </cell>
        </row>
      </sheetData>
      <sheetData sheetId="3445">
        <row r="8">
          <cell r="D8" t="str">
            <v>Paramaz Avedisian Building</v>
          </cell>
        </row>
      </sheetData>
      <sheetData sheetId="3446">
        <row r="8">
          <cell r="D8" t="str">
            <v>Paramaz Avedisian Building</v>
          </cell>
        </row>
      </sheetData>
      <sheetData sheetId="3447">
        <row r="8">
          <cell r="D8" t="str">
            <v>Paramaz Avedisian Building</v>
          </cell>
        </row>
      </sheetData>
      <sheetData sheetId="3448">
        <row r="8">
          <cell r="D8" t="str">
            <v>Paramaz Avedisian Building</v>
          </cell>
        </row>
      </sheetData>
      <sheetData sheetId="3449">
        <row r="8">
          <cell r="D8" t="str">
            <v>Paramaz Avedisian Building</v>
          </cell>
        </row>
      </sheetData>
      <sheetData sheetId="3450">
        <row r="8">
          <cell r="D8" t="str">
            <v>Paramaz Avedisian Building</v>
          </cell>
        </row>
      </sheetData>
      <sheetData sheetId="3451">
        <row r="8">
          <cell r="D8" t="str">
            <v>Paramaz Avedisian Building</v>
          </cell>
        </row>
      </sheetData>
      <sheetData sheetId="3452">
        <row r="8">
          <cell r="D8" t="str">
            <v>Paramaz Avedisian Building</v>
          </cell>
        </row>
      </sheetData>
      <sheetData sheetId="3453">
        <row r="8">
          <cell r="D8" t="str">
            <v>Paramaz Avedisian Building</v>
          </cell>
        </row>
      </sheetData>
      <sheetData sheetId="3454">
        <row r="8">
          <cell r="D8" t="str">
            <v>Paramaz Avedisian Building</v>
          </cell>
        </row>
      </sheetData>
      <sheetData sheetId="3455">
        <row r="8">
          <cell r="D8" t="str">
            <v>Paramaz Avedisian Building</v>
          </cell>
        </row>
      </sheetData>
      <sheetData sheetId="3456">
        <row r="8">
          <cell r="D8" t="str">
            <v>Paramaz Avedisian Building</v>
          </cell>
        </row>
      </sheetData>
      <sheetData sheetId="3457">
        <row r="8">
          <cell r="D8" t="str">
            <v>Paramaz Avedisian Building</v>
          </cell>
        </row>
      </sheetData>
      <sheetData sheetId="3458">
        <row r="8">
          <cell r="D8" t="str">
            <v>Paramaz Avedisian Building</v>
          </cell>
        </row>
      </sheetData>
      <sheetData sheetId="3459">
        <row r="8">
          <cell r="D8" t="str">
            <v>Paramaz Avedisian Building</v>
          </cell>
        </row>
      </sheetData>
      <sheetData sheetId="3460">
        <row r="8">
          <cell r="D8" t="str">
            <v>Paramaz Avedisian Building</v>
          </cell>
        </row>
      </sheetData>
      <sheetData sheetId="3461">
        <row r="8">
          <cell r="D8" t="str">
            <v>Paramaz Avedisian Building</v>
          </cell>
        </row>
      </sheetData>
      <sheetData sheetId="3462">
        <row r="8">
          <cell r="D8" t="str">
            <v>Paramaz Avedisian Building</v>
          </cell>
        </row>
      </sheetData>
      <sheetData sheetId="3463">
        <row r="8">
          <cell r="D8" t="str">
            <v>Paramaz Avedisian Building</v>
          </cell>
        </row>
      </sheetData>
      <sheetData sheetId="3464">
        <row r="8">
          <cell r="D8" t="str">
            <v>Paramaz Avedisian Building</v>
          </cell>
        </row>
      </sheetData>
      <sheetData sheetId="3465">
        <row r="8">
          <cell r="D8" t="str">
            <v>Paramaz Avedisian Building</v>
          </cell>
        </row>
      </sheetData>
      <sheetData sheetId="3466">
        <row r="8">
          <cell r="D8" t="str">
            <v>Paramaz Avedisian Building</v>
          </cell>
        </row>
      </sheetData>
      <sheetData sheetId="3467">
        <row r="8">
          <cell r="D8" t="str">
            <v>Paramaz Avedisian Building</v>
          </cell>
        </row>
      </sheetData>
      <sheetData sheetId="3468">
        <row r="8">
          <cell r="D8" t="str">
            <v>Paramaz Avedisian Building</v>
          </cell>
        </row>
      </sheetData>
      <sheetData sheetId="3469">
        <row r="8">
          <cell r="D8" t="str">
            <v>Paramaz Avedisian Building</v>
          </cell>
        </row>
      </sheetData>
      <sheetData sheetId="3470">
        <row r="8">
          <cell r="D8" t="str">
            <v>Paramaz Avedisian Building</v>
          </cell>
        </row>
      </sheetData>
      <sheetData sheetId="3471">
        <row r="8">
          <cell r="D8" t="str">
            <v>Paramaz Avedisian Building</v>
          </cell>
        </row>
      </sheetData>
      <sheetData sheetId="3472">
        <row r="8">
          <cell r="D8" t="str">
            <v>Paramaz Avedisian Building</v>
          </cell>
        </row>
      </sheetData>
      <sheetData sheetId="3473">
        <row r="8">
          <cell r="D8" t="str">
            <v>Paramaz Avedisian Building</v>
          </cell>
        </row>
      </sheetData>
      <sheetData sheetId="3474">
        <row r="8">
          <cell r="D8" t="str">
            <v>Paramaz Avedisian Building</v>
          </cell>
        </row>
      </sheetData>
      <sheetData sheetId="3475">
        <row r="8">
          <cell r="D8" t="str">
            <v>Paramaz Avedisian Building</v>
          </cell>
        </row>
      </sheetData>
      <sheetData sheetId="3476">
        <row r="8">
          <cell r="D8" t="str">
            <v>Paramaz Avedisian Building</v>
          </cell>
        </row>
      </sheetData>
      <sheetData sheetId="3477">
        <row r="8">
          <cell r="D8" t="str">
            <v>Paramaz Avedisian Building</v>
          </cell>
        </row>
      </sheetData>
      <sheetData sheetId="3478">
        <row r="8">
          <cell r="D8" t="str">
            <v>Paramaz Avedisian Building</v>
          </cell>
        </row>
      </sheetData>
      <sheetData sheetId="3479">
        <row r="8">
          <cell r="D8" t="str">
            <v>Paramaz Avedisian Building</v>
          </cell>
        </row>
      </sheetData>
      <sheetData sheetId="3480">
        <row r="8">
          <cell r="D8" t="str">
            <v>Paramaz Avedisian Building</v>
          </cell>
        </row>
      </sheetData>
      <sheetData sheetId="3481">
        <row r="8">
          <cell r="D8" t="str">
            <v>Paramaz Avedisian Building</v>
          </cell>
        </row>
      </sheetData>
      <sheetData sheetId="3482">
        <row r="8">
          <cell r="D8" t="str">
            <v>Paramaz Avedisian Building</v>
          </cell>
        </row>
      </sheetData>
      <sheetData sheetId="3483">
        <row r="8">
          <cell r="D8" t="str">
            <v>Paramaz Avedisian Building</v>
          </cell>
        </row>
      </sheetData>
      <sheetData sheetId="3484">
        <row r="8">
          <cell r="D8" t="str">
            <v>Paramaz Avedisian Building</v>
          </cell>
        </row>
      </sheetData>
      <sheetData sheetId="3485">
        <row r="8">
          <cell r="D8" t="str">
            <v>Paramaz Avedisian Building</v>
          </cell>
        </row>
      </sheetData>
      <sheetData sheetId="3486">
        <row r="8">
          <cell r="D8" t="str">
            <v>Paramaz Avedisian Building</v>
          </cell>
        </row>
      </sheetData>
      <sheetData sheetId="3487">
        <row r="8">
          <cell r="D8" t="str">
            <v>Paramaz Avedisian Building</v>
          </cell>
        </row>
      </sheetData>
      <sheetData sheetId="3488">
        <row r="8">
          <cell r="D8" t="str">
            <v>Paramaz Avedisian Building</v>
          </cell>
        </row>
      </sheetData>
      <sheetData sheetId="3489">
        <row r="8">
          <cell r="D8" t="str">
            <v>Paramaz Avedisian Building</v>
          </cell>
        </row>
      </sheetData>
      <sheetData sheetId="3490">
        <row r="8">
          <cell r="D8" t="str">
            <v>Paramaz Avedisian Building</v>
          </cell>
        </row>
      </sheetData>
      <sheetData sheetId="3491">
        <row r="8">
          <cell r="D8" t="str">
            <v>Paramaz Avedisian Building</v>
          </cell>
        </row>
      </sheetData>
      <sheetData sheetId="3492">
        <row r="8">
          <cell r="D8" t="str">
            <v>Paramaz Avedisian Building</v>
          </cell>
        </row>
      </sheetData>
      <sheetData sheetId="3493">
        <row r="8">
          <cell r="D8" t="str">
            <v>Paramaz Avedisian Building</v>
          </cell>
        </row>
      </sheetData>
      <sheetData sheetId="3494">
        <row r="8">
          <cell r="D8" t="str">
            <v>Paramaz Avedisian Building</v>
          </cell>
        </row>
      </sheetData>
      <sheetData sheetId="3495">
        <row r="8">
          <cell r="D8" t="str">
            <v>Paramaz Avedisian Building</v>
          </cell>
        </row>
      </sheetData>
      <sheetData sheetId="3496">
        <row r="8">
          <cell r="D8" t="str">
            <v>Paramaz Avedisian Building</v>
          </cell>
        </row>
      </sheetData>
      <sheetData sheetId="3497">
        <row r="8">
          <cell r="D8" t="str">
            <v>Paramaz Avedisian Building</v>
          </cell>
        </row>
      </sheetData>
      <sheetData sheetId="3498">
        <row r="8">
          <cell r="D8" t="str">
            <v>Paramaz Avedisian Building</v>
          </cell>
        </row>
      </sheetData>
      <sheetData sheetId="3499">
        <row r="8">
          <cell r="D8" t="str">
            <v>Paramaz Avedisian Building</v>
          </cell>
        </row>
      </sheetData>
      <sheetData sheetId="3500">
        <row r="8">
          <cell r="D8" t="str">
            <v>Paramaz Avedisian Building</v>
          </cell>
        </row>
      </sheetData>
      <sheetData sheetId="3501">
        <row r="8">
          <cell r="D8" t="str">
            <v>Paramaz Avedisian Building</v>
          </cell>
        </row>
      </sheetData>
      <sheetData sheetId="3502">
        <row r="8">
          <cell r="D8" t="str">
            <v>Paramaz Avedisian Building</v>
          </cell>
        </row>
      </sheetData>
      <sheetData sheetId="3503">
        <row r="8">
          <cell r="D8" t="str">
            <v>Paramaz Avedisian Building</v>
          </cell>
        </row>
      </sheetData>
      <sheetData sheetId="3504">
        <row r="8">
          <cell r="D8" t="str">
            <v>Paramaz Avedisian Building</v>
          </cell>
        </row>
      </sheetData>
      <sheetData sheetId="3505">
        <row r="8">
          <cell r="D8" t="str">
            <v>Paramaz Avedisian Building</v>
          </cell>
        </row>
      </sheetData>
      <sheetData sheetId="3506">
        <row r="8">
          <cell r="D8" t="str">
            <v>Paramaz Avedisian Building</v>
          </cell>
        </row>
      </sheetData>
      <sheetData sheetId="3507">
        <row r="8">
          <cell r="D8" t="str">
            <v>Paramaz Avedisian Building</v>
          </cell>
        </row>
      </sheetData>
      <sheetData sheetId="3508">
        <row r="8">
          <cell r="D8" t="str">
            <v>Paramaz Avedisian Building</v>
          </cell>
        </row>
      </sheetData>
      <sheetData sheetId="3509">
        <row r="8">
          <cell r="D8" t="str">
            <v>Paramaz Avedisian Building</v>
          </cell>
        </row>
      </sheetData>
      <sheetData sheetId="3510">
        <row r="8">
          <cell r="D8" t="str">
            <v>Paramaz Avedisian Building</v>
          </cell>
        </row>
      </sheetData>
      <sheetData sheetId="3511">
        <row r="8">
          <cell r="D8" t="str">
            <v>Paramaz Avedisian Building</v>
          </cell>
        </row>
      </sheetData>
      <sheetData sheetId="3512">
        <row r="8">
          <cell r="D8" t="str">
            <v>Paramaz Avedisian Building</v>
          </cell>
        </row>
      </sheetData>
      <sheetData sheetId="3513">
        <row r="8">
          <cell r="D8" t="str">
            <v>Paramaz Avedisian Building</v>
          </cell>
        </row>
      </sheetData>
      <sheetData sheetId="3514">
        <row r="8">
          <cell r="D8" t="str">
            <v>Paramaz Avedisian Building</v>
          </cell>
        </row>
      </sheetData>
      <sheetData sheetId="3515">
        <row r="8">
          <cell r="D8" t="str">
            <v>Paramaz Avedisian Building</v>
          </cell>
        </row>
      </sheetData>
      <sheetData sheetId="3516">
        <row r="8">
          <cell r="D8" t="str">
            <v>Paramaz Avedisian Building</v>
          </cell>
        </row>
      </sheetData>
      <sheetData sheetId="3517">
        <row r="8">
          <cell r="D8" t="str">
            <v>Paramaz Avedisian Building</v>
          </cell>
        </row>
      </sheetData>
      <sheetData sheetId="3518">
        <row r="8">
          <cell r="D8" t="str">
            <v>Paramaz Avedisian Building</v>
          </cell>
        </row>
      </sheetData>
      <sheetData sheetId="3519">
        <row r="8">
          <cell r="D8" t="str">
            <v>Paramaz Avedisian Building</v>
          </cell>
        </row>
      </sheetData>
      <sheetData sheetId="3520">
        <row r="8">
          <cell r="D8" t="str">
            <v>Paramaz Avedisian Building</v>
          </cell>
        </row>
      </sheetData>
      <sheetData sheetId="3521">
        <row r="8">
          <cell r="D8" t="str">
            <v>Paramaz Avedisian Building</v>
          </cell>
        </row>
      </sheetData>
      <sheetData sheetId="3522">
        <row r="8">
          <cell r="D8" t="str">
            <v>Paramaz Avedisian Building</v>
          </cell>
        </row>
      </sheetData>
      <sheetData sheetId="3523">
        <row r="8">
          <cell r="D8" t="str">
            <v>Paramaz Avedisian Building</v>
          </cell>
        </row>
      </sheetData>
      <sheetData sheetId="3524">
        <row r="8">
          <cell r="D8" t="str">
            <v>Paramaz Avedisian Building</v>
          </cell>
        </row>
      </sheetData>
      <sheetData sheetId="3525">
        <row r="8">
          <cell r="D8" t="str">
            <v>Paramaz Avedisian Building</v>
          </cell>
        </row>
      </sheetData>
      <sheetData sheetId="3526">
        <row r="8">
          <cell r="D8" t="str">
            <v>Paramaz Avedisian Building</v>
          </cell>
        </row>
      </sheetData>
      <sheetData sheetId="3527">
        <row r="8">
          <cell r="D8" t="str">
            <v>Paramaz Avedisian Building</v>
          </cell>
        </row>
      </sheetData>
      <sheetData sheetId="3528">
        <row r="8">
          <cell r="D8" t="str">
            <v>Paramaz Avedisian Building</v>
          </cell>
        </row>
      </sheetData>
      <sheetData sheetId="3529">
        <row r="8">
          <cell r="D8" t="str">
            <v>Paramaz Avedisian Building</v>
          </cell>
        </row>
      </sheetData>
      <sheetData sheetId="3530">
        <row r="8">
          <cell r="D8" t="str">
            <v>Paramaz Avedisian Building</v>
          </cell>
        </row>
      </sheetData>
      <sheetData sheetId="3531">
        <row r="8">
          <cell r="D8" t="str">
            <v>Paramaz Avedisian Building</v>
          </cell>
        </row>
      </sheetData>
      <sheetData sheetId="3532">
        <row r="8">
          <cell r="D8" t="str">
            <v>Paramaz Avedisian Building</v>
          </cell>
        </row>
      </sheetData>
      <sheetData sheetId="3533">
        <row r="8">
          <cell r="D8" t="str">
            <v>Paramaz Avedisian Building</v>
          </cell>
        </row>
      </sheetData>
      <sheetData sheetId="3534">
        <row r="8">
          <cell r="D8" t="str">
            <v>Paramaz Avedisian Building</v>
          </cell>
        </row>
      </sheetData>
      <sheetData sheetId="3535">
        <row r="8">
          <cell r="D8" t="str">
            <v>Paramaz Avedisian Building</v>
          </cell>
        </row>
      </sheetData>
      <sheetData sheetId="3536">
        <row r="8">
          <cell r="D8" t="str">
            <v>Paramaz Avedisian Building</v>
          </cell>
        </row>
      </sheetData>
      <sheetData sheetId="3537">
        <row r="8">
          <cell r="D8" t="str">
            <v>Paramaz Avedisian Building</v>
          </cell>
        </row>
      </sheetData>
      <sheetData sheetId="3538">
        <row r="8">
          <cell r="D8" t="str">
            <v>Paramaz Avedisian Building</v>
          </cell>
        </row>
      </sheetData>
      <sheetData sheetId="3539">
        <row r="8">
          <cell r="D8" t="str">
            <v>Paramaz Avedisian Building</v>
          </cell>
        </row>
      </sheetData>
      <sheetData sheetId="3540">
        <row r="8">
          <cell r="D8" t="str">
            <v>Paramaz Avedisian Building</v>
          </cell>
        </row>
      </sheetData>
      <sheetData sheetId="3541">
        <row r="8">
          <cell r="D8" t="str">
            <v>Paramaz Avedisian Building</v>
          </cell>
        </row>
      </sheetData>
      <sheetData sheetId="3542">
        <row r="8">
          <cell r="D8" t="str">
            <v>Paramaz Avedisian Building</v>
          </cell>
        </row>
      </sheetData>
      <sheetData sheetId="3543">
        <row r="8">
          <cell r="D8" t="str">
            <v>Paramaz Avedisian Building</v>
          </cell>
        </row>
      </sheetData>
      <sheetData sheetId="3544">
        <row r="8">
          <cell r="D8" t="str">
            <v>Paramaz Avedisian Building</v>
          </cell>
        </row>
      </sheetData>
      <sheetData sheetId="3545">
        <row r="8">
          <cell r="D8" t="str">
            <v>Paramaz Avedisian Building</v>
          </cell>
        </row>
      </sheetData>
      <sheetData sheetId="3546">
        <row r="8">
          <cell r="D8" t="str">
            <v>Paramaz Avedisian Building</v>
          </cell>
        </row>
      </sheetData>
      <sheetData sheetId="3547">
        <row r="8">
          <cell r="D8" t="str">
            <v>Paramaz Avedisian Building</v>
          </cell>
        </row>
      </sheetData>
      <sheetData sheetId="3548">
        <row r="8">
          <cell r="D8" t="str">
            <v>Paramaz Avedisian Building</v>
          </cell>
        </row>
      </sheetData>
      <sheetData sheetId="3549">
        <row r="8">
          <cell r="D8" t="str">
            <v>Paramaz Avedisian Building</v>
          </cell>
        </row>
      </sheetData>
      <sheetData sheetId="3550">
        <row r="8">
          <cell r="D8" t="str">
            <v>Paramaz Avedisian Building</v>
          </cell>
        </row>
      </sheetData>
      <sheetData sheetId="3551">
        <row r="8">
          <cell r="D8" t="str">
            <v>Paramaz Avedisian Building</v>
          </cell>
        </row>
      </sheetData>
      <sheetData sheetId="3552">
        <row r="8">
          <cell r="D8" t="str">
            <v>Paramaz Avedisian Building</v>
          </cell>
        </row>
      </sheetData>
      <sheetData sheetId="3553">
        <row r="8">
          <cell r="D8" t="str">
            <v>Paramaz Avedisian Building</v>
          </cell>
        </row>
      </sheetData>
      <sheetData sheetId="3554">
        <row r="8">
          <cell r="D8" t="str">
            <v>Paramaz Avedisian Building</v>
          </cell>
        </row>
      </sheetData>
      <sheetData sheetId="3555">
        <row r="8">
          <cell r="D8" t="str">
            <v>Paramaz Avedisian Building</v>
          </cell>
        </row>
      </sheetData>
      <sheetData sheetId="3556">
        <row r="8">
          <cell r="D8" t="str">
            <v>Paramaz Avedisian Building</v>
          </cell>
        </row>
      </sheetData>
      <sheetData sheetId="3557">
        <row r="8">
          <cell r="D8" t="str">
            <v>Paramaz Avedisian Building</v>
          </cell>
        </row>
      </sheetData>
      <sheetData sheetId="3558">
        <row r="8">
          <cell r="D8" t="str">
            <v>Paramaz Avedisian Building</v>
          </cell>
        </row>
      </sheetData>
      <sheetData sheetId="3559">
        <row r="8">
          <cell r="D8" t="str">
            <v>Paramaz Avedisian Building</v>
          </cell>
        </row>
      </sheetData>
      <sheetData sheetId="3560">
        <row r="8">
          <cell r="D8" t="str">
            <v>Paramaz Avedisian Building</v>
          </cell>
        </row>
      </sheetData>
      <sheetData sheetId="3561">
        <row r="8">
          <cell r="D8" t="str">
            <v>Paramaz Avedisian Building</v>
          </cell>
        </row>
      </sheetData>
      <sheetData sheetId="3562">
        <row r="8">
          <cell r="D8" t="str">
            <v>Paramaz Avedisian Building</v>
          </cell>
        </row>
      </sheetData>
      <sheetData sheetId="3563">
        <row r="8">
          <cell r="D8" t="str">
            <v>Paramaz Avedisian Building</v>
          </cell>
        </row>
      </sheetData>
      <sheetData sheetId="3564">
        <row r="8">
          <cell r="D8" t="str">
            <v>Paramaz Avedisian Building</v>
          </cell>
        </row>
      </sheetData>
      <sheetData sheetId="3565">
        <row r="8">
          <cell r="D8" t="str">
            <v>Paramaz Avedisian Building</v>
          </cell>
        </row>
      </sheetData>
      <sheetData sheetId="3566">
        <row r="8">
          <cell r="D8" t="str">
            <v>Paramaz Avedisian Building</v>
          </cell>
        </row>
      </sheetData>
      <sheetData sheetId="3567">
        <row r="8">
          <cell r="D8" t="str">
            <v>Paramaz Avedisian Building</v>
          </cell>
        </row>
      </sheetData>
      <sheetData sheetId="3568">
        <row r="8">
          <cell r="D8" t="str">
            <v>Paramaz Avedisian Building</v>
          </cell>
        </row>
      </sheetData>
      <sheetData sheetId="3569">
        <row r="8">
          <cell r="D8" t="str">
            <v>Paramaz Avedisian Building</v>
          </cell>
        </row>
      </sheetData>
      <sheetData sheetId="3570">
        <row r="8">
          <cell r="D8" t="str">
            <v>Paramaz Avedisian Building</v>
          </cell>
        </row>
      </sheetData>
      <sheetData sheetId="3571">
        <row r="8">
          <cell r="D8" t="str">
            <v>Paramaz Avedisian Building</v>
          </cell>
        </row>
      </sheetData>
      <sheetData sheetId="3572">
        <row r="8">
          <cell r="D8" t="str">
            <v>Paramaz Avedisian Building</v>
          </cell>
        </row>
      </sheetData>
      <sheetData sheetId="3573">
        <row r="8">
          <cell r="D8" t="str">
            <v>Paramaz Avedisian Building</v>
          </cell>
        </row>
      </sheetData>
      <sheetData sheetId="3574">
        <row r="8">
          <cell r="D8" t="str">
            <v>Paramaz Avedisian Building</v>
          </cell>
        </row>
      </sheetData>
      <sheetData sheetId="3575">
        <row r="8">
          <cell r="D8" t="str">
            <v>Paramaz Avedisian Building</v>
          </cell>
        </row>
      </sheetData>
      <sheetData sheetId="3576">
        <row r="8">
          <cell r="D8" t="str">
            <v>Paramaz Avedisian Building</v>
          </cell>
        </row>
      </sheetData>
      <sheetData sheetId="3577">
        <row r="8">
          <cell r="D8" t="str">
            <v>Paramaz Avedisian Building</v>
          </cell>
        </row>
      </sheetData>
      <sheetData sheetId="3578">
        <row r="8">
          <cell r="D8" t="str">
            <v>Paramaz Avedisian Building</v>
          </cell>
        </row>
      </sheetData>
      <sheetData sheetId="3579">
        <row r="8">
          <cell r="D8" t="str">
            <v>Paramaz Avedisian Building</v>
          </cell>
        </row>
      </sheetData>
      <sheetData sheetId="3580">
        <row r="8">
          <cell r="D8" t="str">
            <v>Paramaz Avedisian Building</v>
          </cell>
        </row>
      </sheetData>
      <sheetData sheetId="3581">
        <row r="8">
          <cell r="D8" t="str">
            <v>Paramaz Avedisian Building</v>
          </cell>
        </row>
      </sheetData>
      <sheetData sheetId="3582">
        <row r="8">
          <cell r="D8" t="str">
            <v>Paramaz Avedisian Building</v>
          </cell>
        </row>
      </sheetData>
      <sheetData sheetId="3583">
        <row r="8">
          <cell r="D8" t="str">
            <v>Paramaz Avedisian Building</v>
          </cell>
        </row>
      </sheetData>
      <sheetData sheetId="3584">
        <row r="8">
          <cell r="D8" t="str">
            <v>Paramaz Avedisian Building</v>
          </cell>
        </row>
      </sheetData>
      <sheetData sheetId="3585">
        <row r="8">
          <cell r="D8" t="str">
            <v>Paramaz Avedisian Building</v>
          </cell>
        </row>
      </sheetData>
      <sheetData sheetId="3586">
        <row r="8">
          <cell r="D8" t="str">
            <v>Paramaz Avedisian Building</v>
          </cell>
        </row>
      </sheetData>
      <sheetData sheetId="3587">
        <row r="8">
          <cell r="D8" t="str">
            <v>Paramaz Avedisian Building</v>
          </cell>
        </row>
      </sheetData>
      <sheetData sheetId="3588">
        <row r="8">
          <cell r="D8" t="str">
            <v>Paramaz Avedisian Building</v>
          </cell>
        </row>
      </sheetData>
      <sheetData sheetId="3589">
        <row r="8">
          <cell r="D8" t="str">
            <v>Paramaz Avedisian Building</v>
          </cell>
        </row>
      </sheetData>
      <sheetData sheetId="3590">
        <row r="8">
          <cell r="D8" t="str">
            <v>Paramaz Avedisian Building</v>
          </cell>
        </row>
      </sheetData>
      <sheetData sheetId="3591">
        <row r="8">
          <cell r="D8" t="str">
            <v>Paramaz Avedisian Building</v>
          </cell>
        </row>
      </sheetData>
      <sheetData sheetId="3592">
        <row r="8">
          <cell r="D8" t="str">
            <v>Paramaz Avedisian Building</v>
          </cell>
        </row>
      </sheetData>
      <sheetData sheetId="3593">
        <row r="8">
          <cell r="D8" t="str">
            <v>Paramaz Avedisian Building</v>
          </cell>
        </row>
      </sheetData>
      <sheetData sheetId="3594">
        <row r="8">
          <cell r="D8" t="str">
            <v>Paramaz Avedisian Building</v>
          </cell>
        </row>
      </sheetData>
      <sheetData sheetId="3595">
        <row r="8">
          <cell r="D8" t="str">
            <v>Paramaz Avedisian Building</v>
          </cell>
        </row>
      </sheetData>
      <sheetData sheetId="3596">
        <row r="8">
          <cell r="D8" t="str">
            <v>Paramaz Avedisian Building</v>
          </cell>
        </row>
      </sheetData>
      <sheetData sheetId="3597">
        <row r="8">
          <cell r="D8" t="str">
            <v>Paramaz Avedisian Building</v>
          </cell>
        </row>
      </sheetData>
      <sheetData sheetId="3598">
        <row r="8">
          <cell r="D8" t="str">
            <v>Paramaz Avedisian Building</v>
          </cell>
        </row>
      </sheetData>
      <sheetData sheetId="3599">
        <row r="8">
          <cell r="D8" t="str">
            <v>Paramaz Avedisian Building</v>
          </cell>
        </row>
      </sheetData>
      <sheetData sheetId="3600">
        <row r="8">
          <cell r="D8" t="str">
            <v>Paramaz Avedisian Building</v>
          </cell>
        </row>
      </sheetData>
      <sheetData sheetId="3601">
        <row r="8">
          <cell r="D8" t="str">
            <v>Paramaz Avedisian Building</v>
          </cell>
        </row>
      </sheetData>
      <sheetData sheetId="3602">
        <row r="8">
          <cell r="D8" t="str">
            <v>Paramaz Avedisian Building</v>
          </cell>
        </row>
      </sheetData>
      <sheetData sheetId="3603">
        <row r="8">
          <cell r="D8" t="str">
            <v>Paramaz Avedisian Building</v>
          </cell>
        </row>
      </sheetData>
      <sheetData sheetId="3604">
        <row r="8">
          <cell r="D8" t="str">
            <v>Paramaz Avedisian Building</v>
          </cell>
        </row>
      </sheetData>
      <sheetData sheetId="3605">
        <row r="8">
          <cell r="D8" t="str">
            <v>Paramaz Avedisian Building</v>
          </cell>
        </row>
      </sheetData>
      <sheetData sheetId="3606">
        <row r="8">
          <cell r="D8" t="str">
            <v>Paramaz Avedisian Building</v>
          </cell>
        </row>
      </sheetData>
      <sheetData sheetId="3607">
        <row r="8">
          <cell r="D8" t="str">
            <v>Paramaz Avedisian Building</v>
          </cell>
        </row>
      </sheetData>
      <sheetData sheetId="3608">
        <row r="8">
          <cell r="D8" t="str">
            <v>Paramaz Avedisian Building</v>
          </cell>
        </row>
      </sheetData>
      <sheetData sheetId="3609">
        <row r="8">
          <cell r="D8" t="str">
            <v>Paramaz Avedisian Building</v>
          </cell>
        </row>
      </sheetData>
      <sheetData sheetId="3610">
        <row r="8">
          <cell r="D8" t="str">
            <v>Paramaz Avedisian Building</v>
          </cell>
        </row>
      </sheetData>
      <sheetData sheetId="3611">
        <row r="8">
          <cell r="D8" t="str">
            <v>Paramaz Avedisian Building</v>
          </cell>
        </row>
      </sheetData>
      <sheetData sheetId="3612">
        <row r="8">
          <cell r="D8" t="str">
            <v>Paramaz Avedisian Building</v>
          </cell>
        </row>
      </sheetData>
      <sheetData sheetId="3613">
        <row r="8">
          <cell r="D8" t="str">
            <v>Paramaz Avedisian Building</v>
          </cell>
        </row>
      </sheetData>
      <sheetData sheetId="3614">
        <row r="8">
          <cell r="D8" t="str">
            <v>Paramaz Avedisian Building</v>
          </cell>
        </row>
      </sheetData>
      <sheetData sheetId="3615">
        <row r="8">
          <cell r="D8" t="str">
            <v>Paramaz Avedisian Building</v>
          </cell>
        </row>
      </sheetData>
      <sheetData sheetId="3616">
        <row r="8">
          <cell r="D8" t="str">
            <v>Paramaz Avedisian Building</v>
          </cell>
        </row>
      </sheetData>
      <sheetData sheetId="3617">
        <row r="8">
          <cell r="D8" t="str">
            <v>Paramaz Avedisian Building</v>
          </cell>
        </row>
      </sheetData>
      <sheetData sheetId="3618">
        <row r="8">
          <cell r="D8" t="str">
            <v>Paramaz Avedisian Building</v>
          </cell>
        </row>
      </sheetData>
      <sheetData sheetId="3619">
        <row r="8">
          <cell r="D8" t="str">
            <v>Paramaz Avedisian Building</v>
          </cell>
        </row>
      </sheetData>
      <sheetData sheetId="3620">
        <row r="8">
          <cell r="D8" t="str">
            <v>Paramaz Avedisian Building</v>
          </cell>
        </row>
      </sheetData>
      <sheetData sheetId="3621">
        <row r="8">
          <cell r="D8" t="str">
            <v>Paramaz Avedisian Building</v>
          </cell>
        </row>
      </sheetData>
      <sheetData sheetId="3622">
        <row r="8">
          <cell r="D8" t="str">
            <v>Paramaz Avedisian Building</v>
          </cell>
        </row>
      </sheetData>
      <sheetData sheetId="3623">
        <row r="8">
          <cell r="D8" t="str">
            <v>Paramaz Avedisian Building</v>
          </cell>
        </row>
      </sheetData>
      <sheetData sheetId="3624">
        <row r="8">
          <cell r="D8" t="str">
            <v>Paramaz Avedisian Building</v>
          </cell>
        </row>
      </sheetData>
      <sheetData sheetId="3625">
        <row r="8">
          <cell r="D8" t="str">
            <v>Paramaz Avedisian Building</v>
          </cell>
        </row>
      </sheetData>
      <sheetData sheetId="3626">
        <row r="8">
          <cell r="D8" t="str">
            <v>Paramaz Avedisian Building</v>
          </cell>
        </row>
      </sheetData>
      <sheetData sheetId="3627">
        <row r="8">
          <cell r="D8" t="str">
            <v>Paramaz Avedisian Building</v>
          </cell>
        </row>
      </sheetData>
      <sheetData sheetId="3628">
        <row r="8">
          <cell r="D8" t="str">
            <v>Paramaz Avedisian Building</v>
          </cell>
        </row>
      </sheetData>
      <sheetData sheetId="3629">
        <row r="8">
          <cell r="D8" t="str">
            <v>Paramaz Avedisian Building</v>
          </cell>
        </row>
      </sheetData>
      <sheetData sheetId="3630">
        <row r="8">
          <cell r="D8" t="str">
            <v>Paramaz Avedisian Building</v>
          </cell>
        </row>
      </sheetData>
      <sheetData sheetId="3631">
        <row r="8">
          <cell r="D8" t="str">
            <v>Paramaz Avedisian Building</v>
          </cell>
        </row>
      </sheetData>
      <sheetData sheetId="3632">
        <row r="8">
          <cell r="D8" t="str">
            <v>Paramaz Avedisian Building</v>
          </cell>
        </row>
      </sheetData>
      <sheetData sheetId="3633">
        <row r="8">
          <cell r="D8" t="str">
            <v>Paramaz Avedisian Building</v>
          </cell>
        </row>
      </sheetData>
      <sheetData sheetId="3634">
        <row r="8">
          <cell r="D8" t="str">
            <v>Paramaz Avedisian Building</v>
          </cell>
        </row>
      </sheetData>
      <sheetData sheetId="3635">
        <row r="8">
          <cell r="D8" t="str">
            <v>Paramaz Avedisian Building</v>
          </cell>
        </row>
      </sheetData>
      <sheetData sheetId="3636">
        <row r="8">
          <cell r="D8" t="str">
            <v>Paramaz Avedisian Building</v>
          </cell>
        </row>
      </sheetData>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ow r="8">
          <cell r="D8" t="str">
            <v>Paramaz Avedisian Building</v>
          </cell>
        </row>
      </sheetData>
      <sheetData sheetId="3662" refreshError="1"/>
      <sheetData sheetId="3663" refreshError="1"/>
      <sheetData sheetId="3664" refreshError="1"/>
      <sheetData sheetId="3665" refreshError="1"/>
      <sheetData sheetId="3666" refreshError="1"/>
      <sheetData sheetId="3667">
        <row r="8">
          <cell r="D8" t="str">
            <v>ASU's Application</v>
          </cell>
        </row>
      </sheetData>
      <sheetData sheetId="3668">
        <row r="8">
          <cell r="D8" t="str">
            <v>Paramaz Avedisian Building</v>
          </cell>
        </row>
      </sheetData>
      <sheetData sheetId="3669">
        <row r="8">
          <cell r="D8" t="str">
            <v>ASU's Application</v>
          </cell>
        </row>
      </sheetData>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ow r="8">
          <cell r="D8" t="str">
            <v>Paramaz Avedisian Building</v>
          </cell>
        </row>
      </sheetData>
      <sheetData sheetId="3706">
        <row r="8">
          <cell r="D8" t="str">
            <v>Paramaz Avedisian Building</v>
          </cell>
        </row>
      </sheetData>
      <sheetData sheetId="3707">
        <row r="8">
          <cell r="D8" t="str">
            <v>Paramaz Avedisian Building</v>
          </cell>
        </row>
      </sheetData>
      <sheetData sheetId="3708"/>
      <sheetData sheetId="3709">
        <row r="8">
          <cell r="D8" t="str">
            <v>Paramaz Avedisian Building</v>
          </cell>
        </row>
      </sheetData>
      <sheetData sheetId="3710"/>
      <sheetData sheetId="3711"/>
      <sheetData sheetId="3712">
        <row r="8">
          <cell r="D8" t="str">
            <v>ASU's Application</v>
          </cell>
        </row>
      </sheetData>
      <sheetData sheetId="3713"/>
      <sheetData sheetId="3714"/>
      <sheetData sheetId="3715">
        <row r="8">
          <cell r="D8" t="str">
            <v>Paramaz Avedisian Building</v>
          </cell>
        </row>
      </sheetData>
      <sheetData sheetId="3716">
        <row r="8">
          <cell r="D8" t="str">
            <v>Paramaz Avedisian Building</v>
          </cell>
        </row>
      </sheetData>
      <sheetData sheetId="3717">
        <row r="8">
          <cell r="D8" t="str">
            <v>Paramaz Avedisian Building</v>
          </cell>
        </row>
      </sheetData>
      <sheetData sheetId="3718">
        <row r="8">
          <cell r="D8" t="str">
            <v>Paramaz Avedisian Building</v>
          </cell>
        </row>
      </sheetData>
      <sheetData sheetId="3719">
        <row r="8">
          <cell r="D8" t="str">
            <v>Paramaz Avedisian Building</v>
          </cell>
        </row>
      </sheetData>
      <sheetData sheetId="3720">
        <row r="8">
          <cell r="D8" t="str">
            <v>Paramaz Avedisian Building</v>
          </cell>
        </row>
      </sheetData>
      <sheetData sheetId="3721">
        <row r="8">
          <cell r="D8" t="str">
            <v>Paramaz Avedisian Building</v>
          </cell>
        </row>
      </sheetData>
      <sheetData sheetId="3722">
        <row r="8">
          <cell r="D8" t="str">
            <v>Paramaz Avedisian Building</v>
          </cell>
        </row>
      </sheetData>
      <sheetData sheetId="3723">
        <row r="8">
          <cell r="D8" t="str">
            <v>Paramaz Avedisian Building</v>
          </cell>
        </row>
      </sheetData>
      <sheetData sheetId="3724">
        <row r="8">
          <cell r="D8" t="str">
            <v>Paramaz Avedisian Building</v>
          </cell>
        </row>
      </sheetData>
      <sheetData sheetId="3725"/>
      <sheetData sheetId="3726">
        <row r="8">
          <cell r="D8" t="str">
            <v>Paramaz Avedisian Building</v>
          </cell>
        </row>
      </sheetData>
      <sheetData sheetId="3727"/>
      <sheetData sheetId="3728"/>
      <sheetData sheetId="3729">
        <row r="8">
          <cell r="D8" t="str">
            <v>ASU's Application</v>
          </cell>
        </row>
      </sheetData>
      <sheetData sheetId="3730"/>
      <sheetData sheetId="3731"/>
      <sheetData sheetId="3732" refreshError="1"/>
      <sheetData sheetId="3733" refreshError="1"/>
      <sheetData sheetId="3734" refreshError="1"/>
      <sheetData sheetId="3735" refreshError="1"/>
      <sheetData sheetId="3736" refreshError="1"/>
      <sheetData sheetId="3737">
        <row r="8">
          <cell r="D8" t="str">
            <v>Paramaz Avedisian Building</v>
          </cell>
        </row>
      </sheetData>
      <sheetData sheetId="3738">
        <row r="8">
          <cell r="D8" t="str">
            <v>Paramaz Avedisian Building</v>
          </cell>
        </row>
      </sheetData>
      <sheetData sheetId="3739">
        <row r="8">
          <cell r="D8" t="str">
            <v>Paramaz Avedisian Building</v>
          </cell>
        </row>
      </sheetData>
      <sheetData sheetId="3740">
        <row r="8">
          <cell r="D8" t="str">
            <v>Paramaz Avedisian Building</v>
          </cell>
        </row>
      </sheetData>
      <sheetData sheetId="3741">
        <row r="8">
          <cell r="D8" t="str">
            <v>Paramaz Avedisian Building</v>
          </cell>
        </row>
      </sheetData>
      <sheetData sheetId="3742">
        <row r="8">
          <cell r="D8" t="str">
            <v>Paramaz Avedisian Building</v>
          </cell>
        </row>
      </sheetData>
      <sheetData sheetId="3743">
        <row r="8">
          <cell r="D8" t="str">
            <v>Paramaz Avedisian Building</v>
          </cell>
        </row>
      </sheetData>
      <sheetData sheetId="3744">
        <row r="8">
          <cell r="D8" t="str">
            <v>Paramaz Avedisian Building</v>
          </cell>
        </row>
      </sheetData>
      <sheetData sheetId="3745">
        <row r="8">
          <cell r="D8" t="str">
            <v>Paramaz Avedisian Building</v>
          </cell>
        </row>
      </sheetData>
      <sheetData sheetId="3746">
        <row r="8">
          <cell r="D8" t="str">
            <v>Paramaz Avedisian Building</v>
          </cell>
        </row>
      </sheetData>
      <sheetData sheetId="3747">
        <row r="8">
          <cell r="D8" t="str">
            <v>Paramaz Avedisian Building</v>
          </cell>
        </row>
      </sheetData>
      <sheetData sheetId="3748">
        <row r="8">
          <cell r="D8" t="str">
            <v>Paramaz Avedisian Building</v>
          </cell>
        </row>
      </sheetData>
      <sheetData sheetId="3749">
        <row r="8">
          <cell r="D8" t="str">
            <v>Paramaz Avedisian Building</v>
          </cell>
        </row>
      </sheetData>
      <sheetData sheetId="3750">
        <row r="8">
          <cell r="D8" t="str">
            <v>Paramaz Avedisian Building</v>
          </cell>
        </row>
      </sheetData>
      <sheetData sheetId="3751">
        <row r="8">
          <cell r="D8" t="str">
            <v>Paramaz Avedisian Building</v>
          </cell>
        </row>
      </sheetData>
      <sheetData sheetId="3752">
        <row r="8">
          <cell r="D8" t="str">
            <v>Paramaz Avedisian Building</v>
          </cell>
        </row>
      </sheetData>
      <sheetData sheetId="3753">
        <row r="8">
          <cell r="D8" t="str">
            <v>Paramaz Avedisian Building</v>
          </cell>
        </row>
      </sheetData>
      <sheetData sheetId="3754">
        <row r="8">
          <cell r="D8" t="str">
            <v>Paramaz Avedisian Building</v>
          </cell>
        </row>
      </sheetData>
      <sheetData sheetId="3755">
        <row r="8">
          <cell r="D8" t="str">
            <v>Paramaz Avedisian Building</v>
          </cell>
        </row>
      </sheetData>
      <sheetData sheetId="3756">
        <row r="8">
          <cell r="D8" t="str">
            <v>Paramaz Avedisian Building</v>
          </cell>
        </row>
      </sheetData>
      <sheetData sheetId="3757"/>
      <sheetData sheetId="3758"/>
      <sheetData sheetId="3759"/>
      <sheetData sheetId="3760"/>
      <sheetData sheetId="3761">
        <row r="8">
          <cell r="D8" t="str">
            <v>Paramaz Avedisian Building</v>
          </cell>
        </row>
      </sheetData>
      <sheetData sheetId="3762">
        <row r="8">
          <cell r="D8" t="str">
            <v>Paramaz Avedisian Building</v>
          </cell>
        </row>
      </sheetData>
      <sheetData sheetId="3763">
        <row r="8">
          <cell r="D8" t="str">
            <v>Paramaz Avedisian Building</v>
          </cell>
        </row>
      </sheetData>
      <sheetData sheetId="3764">
        <row r="8">
          <cell r="D8" t="str">
            <v>Paramaz Avedisian Building</v>
          </cell>
        </row>
      </sheetData>
      <sheetData sheetId="3765">
        <row r="8">
          <cell r="D8" t="str">
            <v>Paramaz Avedisian Building</v>
          </cell>
        </row>
      </sheetData>
      <sheetData sheetId="3766">
        <row r="8">
          <cell r="D8" t="str">
            <v>Paramaz Avedisian Building</v>
          </cell>
        </row>
      </sheetData>
      <sheetData sheetId="3767">
        <row r="8">
          <cell r="D8" t="str">
            <v>Paramaz Avedisian Building</v>
          </cell>
        </row>
      </sheetData>
      <sheetData sheetId="3768">
        <row r="8">
          <cell r="D8" t="str">
            <v>Paramaz Avedisian Building</v>
          </cell>
        </row>
      </sheetData>
      <sheetData sheetId="3769">
        <row r="8">
          <cell r="D8" t="str">
            <v>Paramaz Avedisian Building</v>
          </cell>
        </row>
      </sheetData>
      <sheetData sheetId="3770">
        <row r="8">
          <cell r="D8" t="str">
            <v>Paramaz Avedisian Building</v>
          </cell>
        </row>
      </sheetData>
      <sheetData sheetId="3771">
        <row r="8">
          <cell r="D8" t="str">
            <v>Paramaz Avedisian Building</v>
          </cell>
        </row>
      </sheetData>
      <sheetData sheetId="3772">
        <row r="8">
          <cell r="D8" t="str">
            <v>Paramaz Avedisian Building</v>
          </cell>
        </row>
      </sheetData>
      <sheetData sheetId="3773">
        <row r="8">
          <cell r="D8" t="str">
            <v>Paramaz Avedisian Building</v>
          </cell>
        </row>
      </sheetData>
      <sheetData sheetId="3774">
        <row r="8">
          <cell r="D8" t="str">
            <v>Paramaz Avedisian Building</v>
          </cell>
        </row>
      </sheetData>
      <sheetData sheetId="3775">
        <row r="8">
          <cell r="D8" t="str">
            <v>Paramaz Avedisian Building</v>
          </cell>
        </row>
      </sheetData>
      <sheetData sheetId="3776">
        <row r="8">
          <cell r="D8" t="str">
            <v>Paramaz Avedisian Building</v>
          </cell>
        </row>
      </sheetData>
      <sheetData sheetId="3777">
        <row r="8">
          <cell r="D8" t="str">
            <v>Paramaz Avedisian Building</v>
          </cell>
        </row>
      </sheetData>
      <sheetData sheetId="3778"/>
      <sheetData sheetId="3779">
        <row r="8">
          <cell r="D8" t="str">
            <v>Paramaz Avedisian Building</v>
          </cell>
        </row>
      </sheetData>
      <sheetData sheetId="3780">
        <row r="8">
          <cell r="D8" t="str">
            <v>Paramaz Avedisian Building</v>
          </cell>
        </row>
      </sheetData>
      <sheetData sheetId="3781">
        <row r="8">
          <cell r="D8" t="str">
            <v>Paramaz Avedisian Building</v>
          </cell>
        </row>
      </sheetData>
      <sheetData sheetId="3782">
        <row r="8">
          <cell r="D8" t="str">
            <v>Paramaz Avedisian Building</v>
          </cell>
        </row>
      </sheetData>
      <sheetData sheetId="3783">
        <row r="8">
          <cell r="D8" t="str">
            <v>Paramaz Avedisian Building</v>
          </cell>
        </row>
      </sheetData>
      <sheetData sheetId="3784">
        <row r="8">
          <cell r="D8" t="str">
            <v>Paramaz Avedisian Building</v>
          </cell>
        </row>
      </sheetData>
      <sheetData sheetId="3785">
        <row r="8">
          <cell r="D8" t="str">
            <v>Paramaz Avedisian Building</v>
          </cell>
        </row>
      </sheetData>
      <sheetData sheetId="3786">
        <row r="8">
          <cell r="D8" t="str">
            <v>Paramaz Avedisian Building</v>
          </cell>
        </row>
      </sheetData>
      <sheetData sheetId="3787">
        <row r="8">
          <cell r="D8" t="str">
            <v>Paramaz Avedisian Building</v>
          </cell>
        </row>
      </sheetData>
      <sheetData sheetId="3788">
        <row r="8">
          <cell r="D8" t="str">
            <v>Paramaz Avedisian Building</v>
          </cell>
        </row>
      </sheetData>
      <sheetData sheetId="3789">
        <row r="8">
          <cell r="D8" t="str">
            <v>Paramaz Avedisian Building</v>
          </cell>
        </row>
      </sheetData>
      <sheetData sheetId="3790">
        <row r="8">
          <cell r="D8" t="str">
            <v>Paramaz Avedisian Building</v>
          </cell>
        </row>
      </sheetData>
      <sheetData sheetId="3791">
        <row r="8">
          <cell r="D8" t="str">
            <v>Paramaz Avedisian Building</v>
          </cell>
        </row>
      </sheetData>
      <sheetData sheetId="3792">
        <row r="8">
          <cell r="D8" t="str">
            <v>Paramaz Avedisian Building</v>
          </cell>
        </row>
      </sheetData>
      <sheetData sheetId="3793"/>
      <sheetData sheetId="3794"/>
      <sheetData sheetId="3795"/>
      <sheetData sheetId="3796"/>
      <sheetData sheetId="3797">
        <row r="8">
          <cell r="D8" t="str">
            <v>Paramaz Avedisian Building</v>
          </cell>
        </row>
      </sheetData>
      <sheetData sheetId="3798">
        <row r="8">
          <cell r="D8" t="str">
            <v>Paramaz Avedisian Building</v>
          </cell>
        </row>
      </sheetData>
      <sheetData sheetId="3799">
        <row r="8">
          <cell r="D8" t="str">
            <v>Paramaz Avedisian Building</v>
          </cell>
        </row>
      </sheetData>
      <sheetData sheetId="3800">
        <row r="8">
          <cell r="D8" t="str">
            <v>Paramaz Avedisian Building</v>
          </cell>
        </row>
      </sheetData>
      <sheetData sheetId="3801">
        <row r="8">
          <cell r="D8" t="str">
            <v>Paramaz Avedisian Building</v>
          </cell>
        </row>
      </sheetData>
      <sheetData sheetId="3802">
        <row r="8">
          <cell r="D8" t="str">
            <v>Paramaz Avedisian Building</v>
          </cell>
        </row>
      </sheetData>
      <sheetData sheetId="3803">
        <row r="8">
          <cell r="D8" t="str">
            <v>Paramaz Avedisian Building</v>
          </cell>
        </row>
      </sheetData>
      <sheetData sheetId="3804">
        <row r="8">
          <cell r="D8" t="str">
            <v>Paramaz Avedisian Building</v>
          </cell>
        </row>
      </sheetData>
      <sheetData sheetId="3805">
        <row r="8">
          <cell r="D8" t="str">
            <v>Paramaz Avedisian Building</v>
          </cell>
        </row>
      </sheetData>
      <sheetData sheetId="3806">
        <row r="8">
          <cell r="D8" t="str">
            <v>Paramaz Avedisian Building</v>
          </cell>
        </row>
      </sheetData>
      <sheetData sheetId="3807">
        <row r="8">
          <cell r="D8" t="str">
            <v>Paramaz Avedisian Building</v>
          </cell>
        </row>
      </sheetData>
      <sheetData sheetId="3808">
        <row r="8">
          <cell r="D8" t="str">
            <v>Paramaz Avedisian Building</v>
          </cell>
        </row>
      </sheetData>
      <sheetData sheetId="3809">
        <row r="8">
          <cell r="D8" t="str">
            <v>Paramaz Avedisian Building</v>
          </cell>
        </row>
      </sheetData>
      <sheetData sheetId="3810">
        <row r="8">
          <cell r="D8" t="str">
            <v>Paramaz Avedisian Building</v>
          </cell>
        </row>
      </sheetData>
      <sheetData sheetId="3811"/>
      <sheetData sheetId="3812"/>
      <sheetData sheetId="3813"/>
      <sheetData sheetId="3814"/>
      <sheetData sheetId="3815"/>
      <sheetData sheetId="3816">
        <row r="8">
          <cell r="D8" t="str">
            <v>Paramaz Avedisian Building</v>
          </cell>
        </row>
      </sheetData>
      <sheetData sheetId="3817">
        <row r="8">
          <cell r="D8" t="str">
            <v>Paramaz Avedisian Building</v>
          </cell>
        </row>
      </sheetData>
      <sheetData sheetId="3818">
        <row r="8">
          <cell r="D8" t="str">
            <v>Paramaz Avedisian Building</v>
          </cell>
        </row>
      </sheetData>
      <sheetData sheetId="3819">
        <row r="8">
          <cell r="D8" t="str">
            <v>Paramaz Avedisian Building</v>
          </cell>
        </row>
      </sheetData>
      <sheetData sheetId="3820">
        <row r="8">
          <cell r="D8" t="str">
            <v>Paramaz Avedisian Building</v>
          </cell>
        </row>
      </sheetData>
      <sheetData sheetId="3821">
        <row r="8">
          <cell r="D8" t="str">
            <v>Paramaz Avedisian Building</v>
          </cell>
        </row>
      </sheetData>
      <sheetData sheetId="3822">
        <row r="8">
          <cell r="D8" t="str">
            <v>Paramaz Avedisian Building</v>
          </cell>
        </row>
      </sheetData>
      <sheetData sheetId="3823">
        <row r="8">
          <cell r="D8" t="str">
            <v>Paramaz Avedisian Building</v>
          </cell>
        </row>
      </sheetData>
      <sheetData sheetId="3824">
        <row r="8">
          <cell r="D8" t="str">
            <v>Paramaz Avedisian Building</v>
          </cell>
        </row>
      </sheetData>
      <sheetData sheetId="3825">
        <row r="8">
          <cell r="D8" t="str">
            <v>Paramaz Avedisian Building</v>
          </cell>
        </row>
      </sheetData>
      <sheetData sheetId="3826">
        <row r="8">
          <cell r="D8" t="str">
            <v>Paramaz Avedisian Building</v>
          </cell>
        </row>
      </sheetData>
      <sheetData sheetId="3827">
        <row r="8">
          <cell r="D8" t="str">
            <v>Paramaz Avedisian Building</v>
          </cell>
        </row>
      </sheetData>
      <sheetData sheetId="3828">
        <row r="8">
          <cell r="D8" t="str">
            <v>Paramaz Avedisian Building</v>
          </cell>
        </row>
      </sheetData>
      <sheetData sheetId="3829"/>
      <sheetData sheetId="3830"/>
      <sheetData sheetId="3831"/>
      <sheetData sheetId="3832"/>
      <sheetData sheetId="3833">
        <row r="8">
          <cell r="D8" t="str">
            <v>Paramaz Avedisian Building</v>
          </cell>
        </row>
      </sheetData>
      <sheetData sheetId="3834">
        <row r="8">
          <cell r="D8" t="str">
            <v>Paramaz Avedisian Building</v>
          </cell>
        </row>
      </sheetData>
      <sheetData sheetId="3835">
        <row r="8">
          <cell r="D8" t="str">
            <v>Paramaz Avedisian Building</v>
          </cell>
        </row>
      </sheetData>
      <sheetData sheetId="3836">
        <row r="8">
          <cell r="D8" t="str">
            <v>Paramaz Avedisian Building</v>
          </cell>
        </row>
      </sheetData>
      <sheetData sheetId="3837">
        <row r="8">
          <cell r="D8" t="str">
            <v>Paramaz Avedisian Building</v>
          </cell>
        </row>
      </sheetData>
      <sheetData sheetId="3838">
        <row r="8">
          <cell r="D8" t="str">
            <v>Paramaz Avedisian Building</v>
          </cell>
        </row>
      </sheetData>
      <sheetData sheetId="3839">
        <row r="8">
          <cell r="D8" t="str">
            <v>Paramaz Avedisian Building</v>
          </cell>
        </row>
      </sheetData>
      <sheetData sheetId="3840">
        <row r="8">
          <cell r="D8" t="str">
            <v>Paramaz Avedisian Building</v>
          </cell>
        </row>
      </sheetData>
      <sheetData sheetId="3841">
        <row r="8">
          <cell r="D8" t="str">
            <v>Paramaz Avedisian Building</v>
          </cell>
        </row>
      </sheetData>
      <sheetData sheetId="3842">
        <row r="8">
          <cell r="D8" t="str">
            <v>Paramaz Avedisian Building</v>
          </cell>
        </row>
      </sheetData>
      <sheetData sheetId="3843"/>
      <sheetData sheetId="3844"/>
      <sheetData sheetId="3845"/>
      <sheetData sheetId="3846"/>
      <sheetData sheetId="3847"/>
      <sheetData sheetId="3848"/>
      <sheetData sheetId="3849"/>
      <sheetData sheetId="3850"/>
      <sheetData sheetId="3851"/>
      <sheetData sheetId="3852">
        <row r="8">
          <cell r="D8" t="str">
            <v>Paramaz Avedisian Building</v>
          </cell>
        </row>
      </sheetData>
      <sheetData sheetId="3853">
        <row r="8">
          <cell r="D8" t="str">
            <v>Paramaz Avedisian Building</v>
          </cell>
        </row>
      </sheetData>
      <sheetData sheetId="3854">
        <row r="8">
          <cell r="D8" t="str">
            <v>Paramaz Avedisian Building</v>
          </cell>
        </row>
      </sheetData>
      <sheetData sheetId="3855">
        <row r="8">
          <cell r="D8" t="str">
            <v>Paramaz Avedisian Building</v>
          </cell>
        </row>
      </sheetData>
      <sheetData sheetId="3856">
        <row r="8">
          <cell r="D8" t="str">
            <v>Paramaz Avedisian Building</v>
          </cell>
        </row>
      </sheetData>
      <sheetData sheetId="3857">
        <row r="8">
          <cell r="D8" t="str">
            <v>Paramaz Avedisian Building</v>
          </cell>
        </row>
      </sheetData>
      <sheetData sheetId="3858">
        <row r="8">
          <cell r="D8" t="str">
            <v>Paramaz Avedisian Building</v>
          </cell>
        </row>
      </sheetData>
      <sheetData sheetId="3859">
        <row r="8">
          <cell r="D8" t="str">
            <v>Paramaz Avedisian Building</v>
          </cell>
        </row>
      </sheetData>
      <sheetData sheetId="3860">
        <row r="8">
          <cell r="D8" t="str">
            <v>Paramaz Avedisian Building</v>
          </cell>
        </row>
      </sheetData>
      <sheetData sheetId="3861">
        <row r="8">
          <cell r="D8" t="str">
            <v>Paramaz Avedisian Building</v>
          </cell>
        </row>
      </sheetData>
      <sheetData sheetId="3862">
        <row r="8">
          <cell r="D8" t="str">
            <v>Paramaz Avedisian Building</v>
          </cell>
        </row>
      </sheetData>
      <sheetData sheetId="3863"/>
      <sheetData sheetId="3864"/>
      <sheetData sheetId="3865"/>
      <sheetData sheetId="3866"/>
      <sheetData sheetId="3867"/>
      <sheetData sheetId="3868"/>
      <sheetData sheetId="3869"/>
      <sheetData sheetId="3870">
        <row r="8">
          <cell r="D8" t="str">
            <v>Paramaz Avedisian Building</v>
          </cell>
        </row>
      </sheetData>
      <sheetData sheetId="3871">
        <row r="8">
          <cell r="D8" t="str">
            <v>Paramaz Avedisian Building</v>
          </cell>
        </row>
      </sheetData>
      <sheetData sheetId="3872">
        <row r="8">
          <cell r="D8" t="str">
            <v>Paramaz Avedisian Building</v>
          </cell>
        </row>
      </sheetData>
      <sheetData sheetId="3873">
        <row r="8">
          <cell r="D8" t="str">
            <v>Paramaz Avedisian Building</v>
          </cell>
        </row>
      </sheetData>
      <sheetData sheetId="3874">
        <row r="8">
          <cell r="D8" t="str">
            <v>Paramaz Avedisian Building</v>
          </cell>
        </row>
      </sheetData>
      <sheetData sheetId="3875">
        <row r="8">
          <cell r="D8" t="str">
            <v>Paramaz Avedisian Building</v>
          </cell>
        </row>
      </sheetData>
      <sheetData sheetId="3876">
        <row r="8">
          <cell r="D8" t="str">
            <v>Paramaz Avedisian Building</v>
          </cell>
        </row>
      </sheetData>
      <sheetData sheetId="3877">
        <row r="8">
          <cell r="D8" t="str">
            <v>Paramaz Avedisian Building</v>
          </cell>
        </row>
      </sheetData>
      <sheetData sheetId="3878">
        <row r="8">
          <cell r="D8" t="str">
            <v>Paramaz Avedisian Building</v>
          </cell>
        </row>
      </sheetData>
      <sheetData sheetId="3879"/>
      <sheetData sheetId="3880"/>
      <sheetData sheetId="3881"/>
      <sheetData sheetId="3882"/>
      <sheetData sheetId="3883"/>
      <sheetData sheetId="3884"/>
      <sheetData sheetId="3885"/>
      <sheetData sheetId="3886"/>
      <sheetData sheetId="3887"/>
      <sheetData sheetId="3888">
        <row r="8">
          <cell r="D8" t="str">
            <v>Paramaz Avedisian Building</v>
          </cell>
        </row>
      </sheetData>
      <sheetData sheetId="3889">
        <row r="8">
          <cell r="D8" t="str">
            <v>Paramaz Avedisian Building</v>
          </cell>
        </row>
      </sheetData>
      <sheetData sheetId="3890">
        <row r="8">
          <cell r="D8" t="str">
            <v>Paramaz Avedisian Building</v>
          </cell>
        </row>
      </sheetData>
      <sheetData sheetId="3891">
        <row r="8">
          <cell r="D8" t="str">
            <v>Paramaz Avedisian Building</v>
          </cell>
        </row>
      </sheetData>
      <sheetData sheetId="3892">
        <row r="8">
          <cell r="D8" t="str">
            <v>Paramaz Avedisian Building</v>
          </cell>
        </row>
      </sheetData>
      <sheetData sheetId="3893">
        <row r="8">
          <cell r="D8" t="str">
            <v>Paramaz Avedisian Building</v>
          </cell>
        </row>
      </sheetData>
      <sheetData sheetId="3894">
        <row r="8">
          <cell r="D8" t="str">
            <v>Paramaz Avedisian Building</v>
          </cell>
        </row>
      </sheetData>
      <sheetData sheetId="3895">
        <row r="8">
          <cell r="D8" t="str">
            <v>Paramaz Avedisian Building</v>
          </cell>
        </row>
      </sheetData>
      <sheetData sheetId="3896">
        <row r="8">
          <cell r="D8" t="str">
            <v>Paramaz Avedisian Building</v>
          </cell>
        </row>
      </sheetData>
      <sheetData sheetId="3897">
        <row r="8">
          <cell r="D8" t="str">
            <v>Paramaz Avedisian Building</v>
          </cell>
        </row>
      </sheetData>
      <sheetData sheetId="3898">
        <row r="8">
          <cell r="D8" t="str">
            <v>Paramaz Avedisian Building</v>
          </cell>
        </row>
      </sheetData>
      <sheetData sheetId="3899">
        <row r="8">
          <cell r="D8" t="str">
            <v>Paramaz Avedisian Building</v>
          </cell>
        </row>
      </sheetData>
      <sheetData sheetId="3900">
        <row r="8">
          <cell r="D8" t="str">
            <v>Paramaz Avedisian Building</v>
          </cell>
        </row>
      </sheetData>
      <sheetData sheetId="3901">
        <row r="8">
          <cell r="D8" t="str">
            <v>Paramaz Avedisian Building</v>
          </cell>
        </row>
      </sheetData>
      <sheetData sheetId="3902">
        <row r="8">
          <cell r="D8" t="str">
            <v>Paramaz Avedisian Building</v>
          </cell>
        </row>
      </sheetData>
      <sheetData sheetId="3903"/>
      <sheetData sheetId="3904"/>
      <sheetData sheetId="3905"/>
      <sheetData sheetId="3906">
        <row r="8">
          <cell r="D8" t="str">
            <v>Paramaz Avedisian Building</v>
          </cell>
        </row>
      </sheetData>
      <sheetData sheetId="3907">
        <row r="8">
          <cell r="D8" t="str">
            <v>Paramaz Avedisian Building</v>
          </cell>
        </row>
      </sheetData>
      <sheetData sheetId="3908">
        <row r="8">
          <cell r="D8" t="str">
            <v>Paramaz Avedisian Building</v>
          </cell>
        </row>
      </sheetData>
      <sheetData sheetId="3909">
        <row r="8">
          <cell r="D8" t="str">
            <v>Paramaz Avedisian Building</v>
          </cell>
        </row>
      </sheetData>
      <sheetData sheetId="3910">
        <row r="8">
          <cell r="D8" t="str">
            <v>Paramaz Avedisian Building</v>
          </cell>
        </row>
      </sheetData>
      <sheetData sheetId="3911">
        <row r="8">
          <cell r="D8" t="str">
            <v>Paramaz Avedisian Building</v>
          </cell>
        </row>
      </sheetData>
      <sheetData sheetId="3912">
        <row r="8">
          <cell r="D8" t="str">
            <v>Paramaz Avedisian Building</v>
          </cell>
        </row>
      </sheetData>
      <sheetData sheetId="3913">
        <row r="8">
          <cell r="D8" t="str">
            <v>Paramaz Avedisian Building</v>
          </cell>
        </row>
      </sheetData>
      <sheetData sheetId="3914">
        <row r="8">
          <cell r="D8" t="str">
            <v>Paramaz Avedisian Building</v>
          </cell>
        </row>
      </sheetData>
      <sheetData sheetId="3915">
        <row r="8">
          <cell r="D8" t="str">
            <v>Paramaz Avedisian Building</v>
          </cell>
        </row>
      </sheetData>
      <sheetData sheetId="3916">
        <row r="8">
          <cell r="D8" t="str">
            <v>Paramaz Avedisian Building</v>
          </cell>
        </row>
      </sheetData>
      <sheetData sheetId="3917">
        <row r="8">
          <cell r="D8" t="str">
            <v>Paramaz Avedisian Building</v>
          </cell>
        </row>
      </sheetData>
      <sheetData sheetId="3918">
        <row r="8">
          <cell r="D8" t="str">
            <v>Paramaz Avedisian Building</v>
          </cell>
        </row>
      </sheetData>
      <sheetData sheetId="3919">
        <row r="8">
          <cell r="D8" t="str">
            <v>Paramaz Avedisian Building</v>
          </cell>
        </row>
      </sheetData>
      <sheetData sheetId="3920"/>
      <sheetData sheetId="3921"/>
      <sheetData sheetId="3922"/>
      <sheetData sheetId="3923"/>
      <sheetData sheetId="3924">
        <row r="8">
          <cell r="D8" t="str">
            <v>Paramaz Avedisian Building</v>
          </cell>
        </row>
      </sheetData>
      <sheetData sheetId="3925">
        <row r="8">
          <cell r="D8" t="str">
            <v>Paramaz Avedisian Building</v>
          </cell>
        </row>
      </sheetData>
      <sheetData sheetId="3926">
        <row r="8">
          <cell r="D8" t="str">
            <v>Paramaz Avedisian Building</v>
          </cell>
        </row>
      </sheetData>
      <sheetData sheetId="3927">
        <row r="8">
          <cell r="D8" t="str">
            <v>Paramaz Avedisian Building</v>
          </cell>
        </row>
      </sheetData>
      <sheetData sheetId="3928">
        <row r="8">
          <cell r="D8" t="str">
            <v>Paramaz Avedisian Building</v>
          </cell>
        </row>
      </sheetData>
      <sheetData sheetId="3929">
        <row r="8">
          <cell r="D8" t="str">
            <v>Paramaz Avedisian Building</v>
          </cell>
        </row>
      </sheetData>
      <sheetData sheetId="3930">
        <row r="8">
          <cell r="D8" t="str">
            <v>Paramaz Avedisian Building</v>
          </cell>
        </row>
      </sheetData>
      <sheetData sheetId="3931">
        <row r="8">
          <cell r="D8" t="str">
            <v>Paramaz Avedisian Building</v>
          </cell>
        </row>
      </sheetData>
      <sheetData sheetId="3932">
        <row r="8">
          <cell r="D8" t="str">
            <v>Paramaz Avedisian Building</v>
          </cell>
        </row>
      </sheetData>
      <sheetData sheetId="3933">
        <row r="8">
          <cell r="D8" t="str">
            <v>Paramaz Avedisian Building</v>
          </cell>
        </row>
      </sheetData>
      <sheetData sheetId="3934">
        <row r="8">
          <cell r="D8" t="str">
            <v>Paramaz Avedisian Building</v>
          </cell>
        </row>
      </sheetData>
      <sheetData sheetId="3935">
        <row r="8">
          <cell r="D8" t="str">
            <v>Paramaz Avedisian Building</v>
          </cell>
        </row>
      </sheetData>
      <sheetData sheetId="3936">
        <row r="8">
          <cell r="D8" t="str">
            <v>Paramaz Avedisian Building</v>
          </cell>
        </row>
      </sheetData>
      <sheetData sheetId="3937">
        <row r="8">
          <cell r="D8" t="str">
            <v>Paramaz Avedisian Building</v>
          </cell>
        </row>
      </sheetData>
      <sheetData sheetId="3938">
        <row r="8">
          <cell r="D8" t="str">
            <v>Paramaz Avedisian Building</v>
          </cell>
        </row>
      </sheetData>
      <sheetData sheetId="3939"/>
      <sheetData sheetId="3940"/>
      <sheetData sheetId="3941"/>
      <sheetData sheetId="3942">
        <row r="8">
          <cell r="D8" t="str">
            <v>Paramaz Avedisian Building</v>
          </cell>
        </row>
      </sheetData>
      <sheetData sheetId="3943">
        <row r="8">
          <cell r="D8" t="str">
            <v>Paramaz Avedisian Building</v>
          </cell>
        </row>
      </sheetData>
      <sheetData sheetId="3944">
        <row r="8">
          <cell r="D8" t="str">
            <v>Paramaz Avedisian Building</v>
          </cell>
        </row>
      </sheetData>
      <sheetData sheetId="3945">
        <row r="8">
          <cell r="D8" t="str">
            <v>Paramaz Avedisian Building</v>
          </cell>
        </row>
      </sheetData>
      <sheetData sheetId="3946">
        <row r="8">
          <cell r="D8" t="str">
            <v>Paramaz Avedisian Building</v>
          </cell>
        </row>
      </sheetData>
      <sheetData sheetId="3947">
        <row r="8">
          <cell r="D8" t="str">
            <v>Paramaz Avedisian Building</v>
          </cell>
        </row>
      </sheetData>
      <sheetData sheetId="3948">
        <row r="8">
          <cell r="D8" t="str">
            <v>Paramaz Avedisian Building</v>
          </cell>
        </row>
      </sheetData>
      <sheetData sheetId="3949">
        <row r="8">
          <cell r="D8" t="str">
            <v>Paramaz Avedisian Building</v>
          </cell>
        </row>
      </sheetData>
      <sheetData sheetId="3950">
        <row r="8">
          <cell r="D8" t="str">
            <v>Paramaz Avedisian Building</v>
          </cell>
        </row>
      </sheetData>
      <sheetData sheetId="3951">
        <row r="8">
          <cell r="D8" t="str">
            <v>Paramaz Avedisian Building</v>
          </cell>
        </row>
      </sheetData>
      <sheetData sheetId="3952">
        <row r="8">
          <cell r="D8" t="str">
            <v>Paramaz Avedisian Building</v>
          </cell>
        </row>
      </sheetData>
      <sheetData sheetId="3953">
        <row r="8">
          <cell r="D8" t="str">
            <v>Paramaz Avedisian Building</v>
          </cell>
        </row>
      </sheetData>
      <sheetData sheetId="3954">
        <row r="8">
          <cell r="D8" t="str">
            <v>Paramaz Avedisian Building</v>
          </cell>
        </row>
      </sheetData>
      <sheetData sheetId="3955">
        <row r="8">
          <cell r="D8" t="str">
            <v>Paramaz Avedisian Building</v>
          </cell>
        </row>
      </sheetData>
      <sheetData sheetId="3956"/>
      <sheetData sheetId="3957"/>
      <sheetData sheetId="3958"/>
      <sheetData sheetId="3959"/>
      <sheetData sheetId="3960">
        <row r="8">
          <cell r="D8" t="str">
            <v>Paramaz Avedisian Building</v>
          </cell>
        </row>
      </sheetData>
      <sheetData sheetId="3961">
        <row r="8">
          <cell r="D8" t="str">
            <v>Paramaz Avedisian Building</v>
          </cell>
        </row>
      </sheetData>
      <sheetData sheetId="3962">
        <row r="8">
          <cell r="D8" t="str">
            <v>Paramaz Avedisian Building</v>
          </cell>
        </row>
      </sheetData>
      <sheetData sheetId="3963">
        <row r="8">
          <cell r="D8" t="str">
            <v>Paramaz Avedisian Building</v>
          </cell>
        </row>
      </sheetData>
      <sheetData sheetId="3964">
        <row r="8">
          <cell r="D8" t="str">
            <v>Paramaz Avedisian Building</v>
          </cell>
        </row>
      </sheetData>
      <sheetData sheetId="3965">
        <row r="8">
          <cell r="D8" t="str">
            <v>Paramaz Avedisian Building</v>
          </cell>
        </row>
      </sheetData>
      <sheetData sheetId="3966">
        <row r="8">
          <cell r="D8" t="str">
            <v>Paramaz Avedisian Building</v>
          </cell>
        </row>
      </sheetData>
      <sheetData sheetId="3967">
        <row r="8">
          <cell r="D8" t="str">
            <v>Paramaz Avedisian Building</v>
          </cell>
        </row>
      </sheetData>
      <sheetData sheetId="3968">
        <row r="8">
          <cell r="D8" t="str">
            <v>Paramaz Avedisian Building</v>
          </cell>
        </row>
      </sheetData>
      <sheetData sheetId="3969">
        <row r="8">
          <cell r="D8" t="str">
            <v>Paramaz Avedisian Building</v>
          </cell>
        </row>
      </sheetData>
      <sheetData sheetId="3970">
        <row r="8">
          <cell r="D8" t="str">
            <v>Paramaz Avedisian Building</v>
          </cell>
        </row>
      </sheetData>
      <sheetData sheetId="3971">
        <row r="8">
          <cell r="D8" t="str">
            <v>Paramaz Avedisian Building</v>
          </cell>
        </row>
      </sheetData>
      <sheetData sheetId="3972">
        <row r="8">
          <cell r="D8" t="str">
            <v>Paramaz Avedisian Building</v>
          </cell>
        </row>
      </sheetData>
      <sheetData sheetId="3973">
        <row r="8">
          <cell r="D8" t="str">
            <v>Paramaz Avedisian Building</v>
          </cell>
        </row>
      </sheetData>
      <sheetData sheetId="3974">
        <row r="8">
          <cell r="D8" t="str">
            <v>Paramaz Avedisian Building</v>
          </cell>
        </row>
      </sheetData>
      <sheetData sheetId="3975"/>
      <sheetData sheetId="3976"/>
      <sheetData sheetId="3977"/>
      <sheetData sheetId="3978">
        <row r="8">
          <cell r="D8" t="str">
            <v>Paramaz Avedisian Building</v>
          </cell>
        </row>
      </sheetData>
      <sheetData sheetId="3979">
        <row r="8">
          <cell r="D8" t="str">
            <v>Paramaz Avedisian Building</v>
          </cell>
        </row>
      </sheetData>
      <sheetData sheetId="3980">
        <row r="8">
          <cell r="D8" t="str">
            <v>Paramaz Avedisian Building</v>
          </cell>
        </row>
      </sheetData>
      <sheetData sheetId="3981">
        <row r="8">
          <cell r="D8" t="str">
            <v>Paramaz Avedisian Building</v>
          </cell>
        </row>
      </sheetData>
      <sheetData sheetId="3982">
        <row r="8">
          <cell r="D8" t="str">
            <v>Paramaz Avedisian Building</v>
          </cell>
        </row>
      </sheetData>
      <sheetData sheetId="3983">
        <row r="8">
          <cell r="D8" t="str">
            <v>Paramaz Avedisian Building</v>
          </cell>
        </row>
      </sheetData>
      <sheetData sheetId="3984">
        <row r="8">
          <cell r="D8" t="str">
            <v>Paramaz Avedisian Building</v>
          </cell>
        </row>
      </sheetData>
      <sheetData sheetId="3985">
        <row r="8">
          <cell r="D8" t="str">
            <v>Paramaz Avedisian Building</v>
          </cell>
        </row>
      </sheetData>
      <sheetData sheetId="3986">
        <row r="8">
          <cell r="D8" t="str">
            <v>Paramaz Avedisian Building</v>
          </cell>
        </row>
      </sheetData>
      <sheetData sheetId="3987">
        <row r="8">
          <cell r="D8" t="str">
            <v>Paramaz Avedisian Building</v>
          </cell>
        </row>
      </sheetData>
      <sheetData sheetId="3988">
        <row r="8">
          <cell r="D8" t="str">
            <v>Paramaz Avedisian Building</v>
          </cell>
        </row>
      </sheetData>
      <sheetData sheetId="3989">
        <row r="8">
          <cell r="D8" t="str">
            <v>Paramaz Avedisian Building</v>
          </cell>
        </row>
      </sheetData>
      <sheetData sheetId="3990">
        <row r="8">
          <cell r="D8" t="str">
            <v>Paramaz Avedisian Building</v>
          </cell>
        </row>
      </sheetData>
      <sheetData sheetId="3991">
        <row r="8">
          <cell r="D8" t="str">
            <v>Paramaz Avedisian Building</v>
          </cell>
        </row>
      </sheetData>
      <sheetData sheetId="3992">
        <row r="8">
          <cell r="D8" t="str">
            <v>Paramaz Avedisian Building</v>
          </cell>
        </row>
      </sheetData>
      <sheetData sheetId="3993">
        <row r="8">
          <cell r="D8" t="str">
            <v>Paramaz Avedisian Building</v>
          </cell>
        </row>
      </sheetData>
      <sheetData sheetId="3994">
        <row r="8">
          <cell r="D8" t="str">
            <v>Paramaz Avedisian Building</v>
          </cell>
        </row>
      </sheetData>
      <sheetData sheetId="3995"/>
      <sheetData sheetId="3996">
        <row r="8">
          <cell r="D8" t="str">
            <v>Paramaz Avedisian Building</v>
          </cell>
        </row>
      </sheetData>
      <sheetData sheetId="3997">
        <row r="8">
          <cell r="D8" t="str">
            <v>Paramaz Avedisian Building</v>
          </cell>
        </row>
      </sheetData>
      <sheetData sheetId="3998">
        <row r="8">
          <cell r="D8" t="str">
            <v>Paramaz Avedisian Building</v>
          </cell>
        </row>
      </sheetData>
      <sheetData sheetId="3999">
        <row r="8">
          <cell r="D8" t="str">
            <v>Paramaz Avedisian Building</v>
          </cell>
        </row>
      </sheetData>
      <sheetData sheetId="4000">
        <row r="8">
          <cell r="D8" t="str">
            <v>Paramaz Avedisian Building</v>
          </cell>
        </row>
      </sheetData>
      <sheetData sheetId="4001">
        <row r="8">
          <cell r="D8" t="str">
            <v>Paramaz Avedisian Building</v>
          </cell>
        </row>
      </sheetData>
      <sheetData sheetId="4002">
        <row r="8">
          <cell r="D8" t="str">
            <v>Paramaz Avedisian Building</v>
          </cell>
        </row>
      </sheetData>
      <sheetData sheetId="4003">
        <row r="8">
          <cell r="D8" t="str">
            <v>Paramaz Avedisian Building</v>
          </cell>
        </row>
      </sheetData>
      <sheetData sheetId="4004">
        <row r="8">
          <cell r="D8" t="str">
            <v>Paramaz Avedisian Building</v>
          </cell>
        </row>
      </sheetData>
      <sheetData sheetId="4005">
        <row r="8">
          <cell r="D8" t="str">
            <v>Paramaz Avedisian Building</v>
          </cell>
        </row>
      </sheetData>
      <sheetData sheetId="4006">
        <row r="8">
          <cell r="D8" t="str">
            <v>Paramaz Avedisian Building</v>
          </cell>
        </row>
      </sheetData>
      <sheetData sheetId="4007">
        <row r="8">
          <cell r="D8" t="str">
            <v>Paramaz Avedisian Building</v>
          </cell>
        </row>
      </sheetData>
      <sheetData sheetId="4008">
        <row r="8">
          <cell r="D8" t="str">
            <v>Paramaz Avedisian Building</v>
          </cell>
        </row>
      </sheetData>
      <sheetData sheetId="4009">
        <row r="8">
          <cell r="D8" t="str">
            <v>Paramaz Avedisian Building</v>
          </cell>
        </row>
      </sheetData>
      <sheetData sheetId="4010"/>
      <sheetData sheetId="4011"/>
      <sheetData sheetId="4012"/>
      <sheetData sheetId="4013"/>
      <sheetData sheetId="4014">
        <row r="8">
          <cell r="D8" t="str">
            <v>Paramaz Avedisian Building</v>
          </cell>
        </row>
      </sheetData>
      <sheetData sheetId="4015">
        <row r="8">
          <cell r="D8" t="str">
            <v>Paramaz Avedisian Building</v>
          </cell>
        </row>
      </sheetData>
      <sheetData sheetId="4016">
        <row r="8">
          <cell r="D8" t="str">
            <v>Paramaz Avedisian Building</v>
          </cell>
        </row>
      </sheetData>
      <sheetData sheetId="4017">
        <row r="8">
          <cell r="D8" t="str">
            <v>Paramaz Avedisian Building</v>
          </cell>
        </row>
      </sheetData>
      <sheetData sheetId="4018">
        <row r="8">
          <cell r="D8" t="str">
            <v>Paramaz Avedisian Building</v>
          </cell>
        </row>
      </sheetData>
      <sheetData sheetId="4019">
        <row r="8">
          <cell r="D8" t="str">
            <v>Paramaz Avedisian Building</v>
          </cell>
        </row>
      </sheetData>
      <sheetData sheetId="4020">
        <row r="8">
          <cell r="D8" t="str">
            <v>Paramaz Avedisian Building</v>
          </cell>
        </row>
      </sheetData>
      <sheetData sheetId="4021">
        <row r="8">
          <cell r="D8" t="str">
            <v>Paramaz Avedisian Building</v>
          </cell>
        </row>
      </sheetData>
      <sheetData sheetId="4022">
        <row r="8">
          <cell r="D8" t="str">
            <v>Paramaz Avedisian Building</v>
          </cell>
        </row>
      </sheetData>
      <sheetData sheetId="4023">
        <row r="8">
          <cell r="D8" t="str">
            <v>Paramaz Avedisian Building</v>
          </cell>
        </row>
      </sheetData>
      <sheetData sheetId="4024">
        <row r="8">
          <cell r="D8" t="str">
            <v>Paramaz Avedisian Building</v>
          </cell>
        </row>
      </sheetData>
      <sheetData sheetId="4025">
        <row r="8">
          <cell r="D8" t="str">
            <v>Paramaz Avedisian Building</v>
          </cell>
        </row>
      </sheetData>
      <sheetData sheetId="4026">
        <row r="8">
          <cell r="D8" t="str">
            <v>Paramaz Avedisian Building</v>
          </cell>
        </row>
      </sheetData>
      <sheetData sheetId="4027">
        <row r="8">
          <cell r="D8" t="str">
            <v>Paramaz Avedisian Building</v>
          </cell>
        </row>
      </sheetData>
      <sheetData sheetId="4028"/>
      <sheetData sheetId="4029"/>
      <sheetData sheetId="4030"/>
      <sheetData sheetId="4031"/>
      <sheetData sheetId="4032">
        <row r="8">
          <cell r="D8" t="str">
            <v>Paramaz Avedisian Building</v>
          </cell>
        </row>
      </sheetData>
      <sheetData sheetId="4033">
        <row r="8">
          <cell r="D8" t="str">
            <v>Paramaz Avedisian Building</v>
          </cell>
        </row>
      </sheetData>
      <sheetData sheetId="4034">
        <row r="8">
          <cell r="D8" t="str">
            <v>Paramaz Avedisian Building</v>
          </cell>
        </row>
      </sheetData>
      <sheetData sheetId="4035">
        <row r="8">
          <cell r="D8" t="str">
            <v>Paramaz Avedisian Building</v>
          </cell>
        </row>
      </sheetData>
      <sheetData sheetId="4036">
        <row r="8">
          <cell r="D8" t="str">
            <v>Paramaz Avedisian Building</v>
          </cell>
        </row>
      </sheetData>
      <sheetData sheetId="4037">
        <row r="8">
          <cell r="D8" t="str">
            <v>Paramaz Avedisian Building</v>
          </cell>
        </row>
      </sheetData>
      <sheetData sheetId="4038">
        <row r="8">
          <cell r="D8" t="str">
            <v>Paramaz Avedisian Building</v>
          </cell>
        </row>
      </sheetData>
      <sheetData sheetId="4039">
        <row r="8">
          <cell r="D8" t="str">
            <v>Paramaz Avedisian Building</v>
          </cell>
        </row>
      </sheetData>
      <sheetData sheetId="4040">
        <row r="8">
          <cell r="D8" t="str">
            <v>Paramaz Avedisian Building</v>
          </cell>
        </row>
      </sheetData>
      <sheetData sheetId="4041">
        <row r="8">
          <cell r="D8" t="str">
            <v>Paramaz Avedisian Building</v>
          </cell>
        </row>
      </sheetData>
      <sheetData sheetId="4042">
        <row r="8">
          <cell r="D8" t="str">
            <v>Paramaz Avedisian Building</v>
          </cell>
        </row>
      </sheetData>
      <sheetData sheetId="4043">
        <row r="8">
          <cell r="D8" t="str">
            <v>Paramaz Avedisian Building</v>
          </cell>
        </row>
      </sheetData>
      <sheetData sheetId="4044">
        <row r="8">
          <cell r="D8" t="str">
            <v>Paramaz Avedisian Building</v>
          </cell>
        </row>
      </sheetData>
      <sheetData sheetId="4045">
        <row r="8">
          <cell r="D8" t="str">
            <v>Paramaz Avedisian Building</v>
          </cell>
        </row>
      </sheetData>
      <sheetData sheetId="4046"/>
      <sheetData sheetId="4047"/>
      <sheetData sheetId="4048"/>
      <sheetData sheetId="4049"/>
      <sheetData sheetId="4050"/>
      <sheetData sheetId="4051">
        <row r="8">
          <cell r="D8" t="str">
            <v>Paramaz Avedisian Building</v>
          </cell>
        </row>
      </sheetData>
      <sheetData sheetId="4052">
        <row r="8">
          <cell r="D8" t="str">
            <v>Paramaz Avedisian Building</v>
          </cell>
        </row>
      </sheetData>
      <sheetData sheetId="4053">
        <row r="8">
          <cell r="D8" t="str">
            <v>Paramaz Avedisian Building</v>
          </cell>
        </row>
      </sheetData>
      <sheetData sheetId="4054">
        <row r="8">
          <cell r="D8" t="str">
            <v>Paramaz Avedisian Building</v>
          </cell>
        </row>
      </sheetData>
      <sheetData sheetId="4055">
        <row r="8">
          <cell r="D8" t="str">
            <v>Paramaz Avedisian Building</v>
          </cell>
        </row>
      </sheetData>
      <sheetData sheetId="4056">
        <row r="8">
          <cell r="D8" t="str">
            <v>Paramaz Avedisian Building</v>
          </cell>
        </row>
      </sheetData>
      <sheetData sheetId="4057">
        <row r="8">
          <cell r="D8" t="str">
            <v>Paramaz Avedisian Building</v>
          </cell>
        </row>
      </sheetData>
      <sheetData sheetId="4058">
        <row r="8">
          <cell r="D8" t="str">
            <v>Paramaz Avedisian Building</v>
          </cell>
        </row>
      </sheetData>
      <sheetData sheetId="4059">
        <row r="8">
          <cell r="D8" t="str">
            <v>Paramaz Avedisian Building</v>
          </cell>
        </row>
      </sheetData>
      <sheetData sheetId="4060"/>
      <sheetData sheetId="4061"/>
      <sheetData sheetId="4062"/>
      <sheetData sheetId="4063"/>
      <sheetData sheetId="4064"/>
      <sheetData sheetId="4065"/>
      <sheetData sheetId="4066"/>
      <sheetData sheetId="4067"/>
      <sheetData sheetId="4068"/>
      <sheetData sheetId="4069">
        <row r="8">
          <cell r="D8" t="str">
            <v>Paramaz Avedisian Building</v>
          </cell>
        </row>
      </sheetData>
      <sheetData sheetId="4070">
        <row r="8">
          <cell r="D8" t="str">
            <v>Paramaz Avedisian Building</v>
          </cell>
        </row>
      </sheetData>
      <sheetData sheetId="4071">
        <row r="8">
          <cell r="D8" t="str">
            <v>Paramaz Avedisian Building</v>
          </cell>
        </row>
      </sheetData>
      <sheetData sheetId="4072">
        <row r="8">
          <cell r="D8" t="str">
            <v>Paramaz Avedisian Building</v>
          </cell>
        </row>
      </sheetData>
      <sheetData sheetId="4073">
        <row r="8">
          <cell r="D8" t="str">
            <v>Paramaz Avedisian Building</v>
          </cell>
        </row>
      </sheetData>
      <sheetData sheetId="4074">
        <row r="8">
          <cell r="D8" t="str">
            <v>Paramaz Avedisian Building</v>
          </cell>
        </row>
      </sheetData>
      <sheetData sheetId="4075">
        <row r="8">
          <cell r="D8" t="str">
            <v>Paramaz Avedisian Building</v>
          </cell>
        </row>
      </sheetData>
      <sheetData sheetId="4076">
        <row r="8">
          <cell r="D8" t="str">
            <v>Paramaz Avedisian Building</v>
          </cell>
        </row>
      </sheetData>
      <sheetData sheetId="4077">
        <row r="8">
          <cell r="D8" t="str">
            <v>Paramaz Avedisian Building</v>
          </cell>
        </row>
      </sheetData>
      <sheetData sheetId="4078"/>
      <sheetData sheetId="4079"/>
      <sheetData sheetId="4080"/>
      <sheetData sheetId="4081"/>
      <sheetData sheetId="4082"/>
      <sheetData sheetId="4083"/>
      <sheetData sheetId="4084"/>
      <sheetData sheetId="4085"/>
      <sheetData sheetId="4086"/>
      <sheetData sheetId="4087">
        <row r="8">
          <cell r="D8" t="str">
            <v>Paramaz Avedisian Building</v>
          </cell>
        </row>
      </sheetData>
      <sheetData sheetId="4088">
        <row r="8">
          <cell r="D8" t="str">
            <v>Paramaz Avedisian Building</v>
          </cell>
        </row>
      </sheetData>
      <sheetData sheetId="4089">
        <row r="8">
          <cell r="D8" t="str">
            <v>Paramaz Avedisian Building</v>
          </cell>
        </row>
      </sheetData>
      <sheetData sheetId="4090">
        <row r="8">
          <cell r="D8" t="str">
            <v>Paramaz Avedisian Building</v>
          </cell>
        </row>
      </sheetData>
      <sheetData sheetId="4091">
        <row r="8">
          <cell r="D8" t="str">
            <v>Paramaz Avedisian Building</v>
          </cell>
        </row>
      </sheetData>
      <sheetData sheetId="4092">
        <row r="8">
          <cell r="D8" t="str">
            <v>Paramaz Avedisian Building</v>
          </cell>
        </row>
      </sheetData>
      <sheetData sheetId="4093">
        <row r="8">
          <cell r="D8" t="str">
            <v>Paramaz Avedisian Building</v>
          </cell>
        </row>
      </sheetData>
      <sheetData sheetId="4094">
        <row r="8">
          <cell r="D8" t="str">
            <v>Paramaz Avedisian Building</v>
          </cell>
        </row>
      </sheetData>
      <sheetData sheetId="4095">
        <row r="8">
          <cell r="D8" t="str">
            <v>Paramaz Avedisian Building</v>
          </cell>
        </row>
      </sheetData>
      <sheetData sheetId="4096">
        <row r="8">
          <cell r="D8" t="str">
            <v>Paramaz Avedisian Building</v>
          </cell>
        </row>
      </sheetData>
      <sheetData sheetId="4097">
        <row r="8">
          <cell r="D8" t="str">
            <v>Paramaz Avedisian Building</v>
          </cell>
        </row>
      </sheetData>
      <sheetData sheetId="4098"/>
      <sheetData sheetId="4099"/>
      <sheetData sheetId="4100"/>
      <sheetData sheetId="4101"/>
      <sheetData sheetId="4102"/>
      <sheetData sheetId="4103"/>
      <sheetData sheetId="4104"/>
      <sheetData sheetId="4105">
        <row r="8">
          <cell r="D8" t="str">
            <v>Paramaz Avedisian Building</v>
          </cell>
        </row>
      </sheetData>
      <sheetData sheetId="4106">
        <row r="8">
          <cell r="D8" t="str">
            <v>Paramaz Avedisian Building</v>
          </cell>
        </row>
      </sheetData>
      <sheetData sheetId="4107">
        <row r="8">
          <cell r="D8" t="str">
            <v>Paramaz Avedisian Building</v>
          </cell>
        </row>
      </sheetData>
      <sheetData sheetId="4108">
        <row r="8">
          <cell r="D8" t="str">
            <v>Paramaz Avedisian Building</v>
          </cell>
        </row>
      </sheetData>
      <sheetData sheetId="4109">
        <row r="8">
          <cell r="D8" t="str">
            <v>Paramaz Avedisian Building</v>
          </cell>
        </row>
      </sheetData>
      <sheetData sheetId="4110">
        <row r="8">
          <cell r="D8" t="str">
            <v>Paramaz Avedisian Building</v>
          </cell>
        </row>
      </sheetData>
      <sheetData sheetId="4111">
        <row r="8">
          <cell r="D8" t="str">
            <v>Paramaz Avedisian Building</v>
          </cell>
        </row>
      </sheetData>
      <sheetData sheetId="4112">
        <row r="8">
          <cell r="D8" t="str">
            <v>Paramaz Avedisian Building</v>
          </cell>
        </row>
      </sheetData>
      <sheetData sheetId="4113">
        <row r="8">
          <cell r="D8" t="str">
            <v>Paramaz Avedisian Building</v>
          </cell>
        </row>
      </sheetData>
      <sheetData sheetId="4114">
        <row r="8">
          <cell r="D8" t="str">
            <v>Paramaz Avedisian Building</v>
          </cell>
        </row>
      </sheetData>
      <sheetData sheetId="4115">
        <row r="8">
          <cell r="D8" t="str">
            <v>Paramaz Avedisian Building</v>
          </cell>
        </row>
      </sheetData>
      <sheetData sheetId="4116"/>
      <sheetData sheetId="4117"/>
      <sheetData sheetId="4118"/>
      <sheetData sheetId="4119"/>
      <sheetData sheetId="4120"/>
      <sheetData sheetId="4121"/>
      <sheetData sheetId="4122"/>
      <sheetData sheetId="4123">
        <row r="8">
          <cell r="D8" t="str">
            <v>Paramaz Avedisian Building</v>
          </cell>
        </row>
      </sheetData>
      <sheetData sheetId="4124">
        <row r="8">
          <cell r="D8" t="str">
            <v>Paramaz Avedisian Building</v>
          </cell>
        </row>
      </sheetData>
      <sheetData sheetId="4125">
        <row r="8">
          <cell r="D8" t="str">
            <v>Paramaz Avedisian Building</v>
          </cell>
        </row>
      </sheetData>
      <sheetData sheetId="4126">
        <row r="8">
          <cell r="D8" t="str">
            <v>Paramaz Avedisian Building</v>
          </cell>
        </row>
      </sheetData>
      <sheetData sheetId="4127">
        <row r="8">
          <cell r="D8" t="str">
            <v>Paramaz Avedisian Building</v>
          </cell>
        </row>
      </sheetData>
      <sheetData sheetId="4128">
        <row r="8">
          <cell r="D8" t="str">
            <v>Paramaz Avedisian Building</v>
          </cell>
        </row>
      </sheetData>
      <sheetData sheetId="4129">
        <row r="8">
          <cell r="D8" t="str">
            <v>Paramaz Avedisian Building</v>
          </cell>
        </row>
      </sheetData>
      <sheetData sheetId="4130">
        <row r="8">
          <cell r="D8" t="str">
            <v>Paramaz Avedisian Building</v>
          </cell>
        </row>
      </sheetData>
      <sheetData sheetId="4131">
        <row r="8">
          <cell r="D8" t="str">
            <v>Paramaz Avedisian Building</v>
          </cell>
        </row>
      </sheetData>
      <sheetData sheetId="4132">
        <row r="8">
          <cell r="D8" t="str">
            <v>Paramaz Avedisian Building</v>
          </cell>
        </row>
      </sheetData>
      <sheetData sheetId="4133">
        <row r="8">
          <cell r="D8" t="str">
            <v>Paramaz Avedisian Building</v>
          </cell>
        </row>
      </sheetData>
      <sheetData sheetId="4134">
        <row r="8">
          <cell r="D8" t="str">
            <v>Paramaz Avedisian Building</v>
          </cell>
        </row>
      </sheetData>
      <sheetData sheetId="4135">
        <row r="8">
          <cell r="D8" t="str">
            <v>Paramaz Avedisian Building</v>
          </cell>
        </row>
      </sheetData>
      <sheetData sheetId="4136">
        <row r="8">
          <cell r="D8" t="str">
            <v>Paramaz Avedisian Building</v>
          </cell>
        </row>
      </sheetData>
      <sheetData sheetId="4137">
        <row r="8">
          <cell r="D8" t="str">
            <v>Paramaz Avedisian Building</v>
          </cell>
        </row>
      </sheetData>
      <sheetData sheetId="4138"/>
      <sheetData sheetId="4139"/>
      <sheetData sheetId="4140"/>
      <sheetData sheetId="4141">
        <row r="8">
          <cell r="D8" t="str">
            <v>Paramaz Avedisian Building</v>
          </cell>
        </row>
      </sheetData>
      <sheetData sheetId="4142">
        <row r="8">
          <cell r="D8" t="str">
            <v>Paramaz Avedisian Building</v>
          </cell>
        </row>
      </sheetData>
      <sheetData sheetId="4143">
        <row r="8">
          <cell r="D8" t="str">
            <v>Paramaz Avedisian Building</v>
          </cell>
        </row>
      </sheetData>
      <sheetData sheetId="4144">
        <row r="8">
          <cell r="D8" t="str">
            <v>Paramaz Avedisian Building</v>
          </cell>
        </row>
      </sheetData>
      <sheetData sheetId="4145">
        <row r="8">
          <cell r="D8" t="str">
            <v>Paramaz Avedisian Building</v>
          </cell>
        </row>
      </sheetData>
      <sheetData sheetId="4146">
        <row r="8">
          <cell r="D8" t="str">
            <v>Paramaz Avedisian Building</v>
          </cell>
        </row>
      </sheetData>
      <sheetData sheetId="4147">
        <row r="8">
          <cell r="D8" t="str">
            <v>Paramaz Avedisian Building</v>
          </cell>
        </row>
      </sheetData>
      <sheetData sheetId="4148">
        <row r="8">
          <cell r="D8" t="str">
            <v>Paramaz Avedisian Building</v>
          </cell>
        </row>
      </sheetData>
      <sheetData sheetId="4149">
        <row r="8">
          <cell r="D8" t="str">
            <v>Paramaz Avedisian Building</v>
          </cell>
        </row>
      </sheetData>
      <sheetData sheetId="4150">
        <row r="8">
          <cell r="D8" t="str">
            <v>Paramaz Avedisian Building</v>
          </cell>
        </row>
      </sheetData>
      <sheetData sheetId="4151">
        <row r="8">
          <cell r="D8" t="str">
            <v>Paramaz Avedisian Building</v>
          </cell>
        </row>
      </sheetData>
      <sheetData sheetId="4152">
        <row r="8">
          <cell r="D8" t="str">
            <v>Paramaz Avedisian Building</v>
          </cell>
        </row>
      </sheetData>
      <sheetData sheetId="4153">
        <row r="8">
          <cell r="D8" t="str">
            <v>Paramaz Avedisian Building</v>
          </cell>
        </row>
      </sheetData>
      <sheetData sheetId="4154">
        <row r="8">
          <cell r="D8" t="str">
            <v>Paramaz Avedisian Building</v>
          </cell>
        </row>
      </sheetData>
      <sheetData sheetId="4155">
        <row r="8">
          <cell r="D8" t="str">
            <v>Paramaz Avedisian Building</v>
          </cell>
        </row>
      </sheetData>
      <sheetData sheetId="4156"/>
      <sheetData sheetId="4157"/>
      <sheetData sheetId="4158"/>
      <sheetData sheetId="4159">
        <row r="8">
          <cell r="D8" t="str">
            <v>Paramaz Avedisian Building</v>
          </cell>
        </row>
      </sheetData>
      <sheetData sheetId="4160">
        <row r="8">
          <cell r="D8" t="str">
            <v>Paramaz Avedisian Building</v>
          </cell>
        </row>
      </sheetData>
      <sheetData sheetId="4161">
        <row r="8">
          <cell r="D8" t="str">
            <v>Paramaz Avedisian Building</v>
          </cell>
        </row>
      </sheetData>
      <sheetData sheetId="4162">
        <row r="8">
          <cell r="D8" t="str">
            <v>Paramaz Avedisian Building</v>
          </cell>
        </row>
      </sheetData>
      <sheetData sheetId="4163">
        <row r="8">
          <cell r="D8" t="str">
            <v>Paramaz Avedisian Building</v>
          </cell>
        </row>
      </sheetData>
      <sheetData sheetId="4164">
        <row r="8">
          <cell r="D8" t="str">
            <v>Paramaz Avedisian Building</v>
          </cell>
        </row>
      </sheetData>
      <sheetData sheetId="4165">
        <row r="8">
          <cell r="D8" t="str">
            <v>Paramaz Avedisian Building</v>
          </cell>
        </row>
      </sheetData>
      <sheetData sheetId="4166">
        <row r="8">
          <cell r="D8" t="str">
            <v>Paramaz Avedisian Building</v>
          </cell>
        </row>
      </sheetData>
      <sheetData sheetId="4167">
        <row r="8">
          <cell r="D8" t="str">
            <v>Paramaz Avedisian Building</v>
          </cell>
        </row>
      </sheetData>
      <sheetData sheetId="4168">
        <row r="8">
          <cell r="D8" t="str">
            <v>Paramaz Avedisian Building</v>
          </cell>
        </row>
      </sheetData>
      <sheetData sheetId="4169">
        <row r="8">
          <cell r="D8" t="str">
            <v>Paramaz Avedisian Building</v>
          </cell>
        </row>
      </sheetData>
      <sheetData sheetId="4170">
        <row r="8">
          <cell r="D8" t="str">
            <v>Paramaz Avedisian Building</v>
          </cell>
        </row>
      </sheetData>
      <sheetData sheetId="4171">
        <row r="8">
          <cell r="D8" t="str">
            <v>Paramaz Avedisian Building</v>
          </cell>
        </row>
      </sheetData>
      <sheetData sheetId="4172">
        <row r="8">
          <cell r="D8" t="str">
            <v>Paramaz Avedisian Building</v>
          </cell>
        </row>
      </sheetData>
      <sheetData sheetId="4173">
        <row r="8">
          <cell r="D8" t="str">
            <v>Paramaz Avedisian Building</v>
          </cell>
        </row>
      </sheetData>
      <sheetData sheetId="4174"/>
      <sheetData sheetId="4175"/>
      <sheetData sheetId="4176"/>
      <sheetData sheetId="4177">
        <row r="8">
          <cell r="D8" t="str">
            <v>Paramaz Avedisian Building</v>
          </cell>
        </row>
      </sheetData>
      <sheetData sheetId="4178">
        <row r="8">
          <cell r="D8" t="str">
            <v>Paramaz Avedisian Building</v>
          </cell>
        </row>
      </sheetData>
      <sheetData sheetId="4179">
        <row r="8">
          <cell r="D8" t="str">
            <v>Paramaz Avedisian Building</v>
          </cell>
        </row>
      </sheetData>
      <sheetData sheetId="4180">
        <row r="8">
          <cell r="D8" t="str">
            <v>Paramaz Avedisian Building</v>
          </cell>
        </row>
      </sheetData>
      <sheetData sheetId="4181">
        <row r="8">
          <cell r="D8" t="str">
            <v>Paramaz Avedisian Building</v>
          </cell>
        </row>
      </sheetData>
      <sheetData sheetId="4182">
        <row r="8">
          <cell r="D8" t="str">
            <v>Paramaz Avedisian Building</v>
          </cell>
        </row>
      </sheetData>
      <sheetData sheetId="4183">
        <row r="8">
          <cell r="D8" t="str">
            <v>Paramaz Avedisian Building</v>
          </cell>
        </row>
      </sheetData>
      <sheetData sheetId="4184">
        <row r="8">
          <cell r="D8" t="str">
            <v>Paramaz Avedisian Building</v>
          </cell>
        </row>
      </sheetData>
      <sheetData sheetId="4185">
        <row r="8">
          <cell r="D8" t="str">
            <v>Paramaz Avedisian Building</v>
          </cell>
        </row>
      </sheetData>
      <sheetData sheetId="4186">
        <row r="8">
          <cell r="D8" t="str">
            <v>Paramaz Avedisian Building</v>
          </cell>
        </row>
      </sheetData>
      <sheetData sheetId="4187">
        <row r="8">
          <cell r="D8" t="str">
            <v>Paramaz Avedisian Building</v>
          </cell>
        </row>
      </sheetData>
      <sheetData sheetId="4188">
        <row r="8">
          <cell r="D8" t="str">
            <v>Paramaz Avedisian Building</v>
          </cell>
        </row>
      </sheetData>
      <sheetData sheetId="4189">
        <row r="8">
          <cell r="D8" t="str">
            <v>Paramaz Avedisian Building</v>
          </cell>
        </row>
      </sheetData>
      <sheetData sheetId="4190">
        <row r="8">
          <cell r="D8" t="str">
            <v>Paramaz Avedisian Building</v>
          </cell>
        </row>
      </sheetData>
      <sheetData sheetId="4191"/>
      <sheetData sheetId="4192"/>
      <sheetData sheetId="4193"/>
      <sheetData sheetId="4194"/>
      <sheetData sheetId="4195">
        <row r="8">
          <cell r="D8" t="str">
            <v>Paramaz Avedisian Building</v>
          </cell>
        </row>
      </sheetData>
      <sheetData sheetId="4196">
        <row r="8">
          <cell r="D8" t="str">
            <v>Paramaz Avedisian Building</v>
          </cell>
        </row>
      </sheetData>
      <sheetData sheetId="4197">
        <row r="8">
          <cell r="D8" t="str">
            <v>Paramaz Avedisian Building</v>
          </cell>
        </row>
      </sheetData>
      <sheetData sheetId="4198">
        <row r="8">
          <cell r="D8" t="str">
            <v>Paramaz Avedisian Building</v>
          </cell>
        </row>
      </sheetData>
      <sheetData sheetId="4199">
        <row r="8">
          <cell r="D8" t="str">
            <v>Paramaz Avedisian Building</v>
          </cell>
        </row>
      </sheetData>
      <sheetData sheetId="4200">
        <row r="8">
          <cell r="D8" t="str">
            <v>Paramaz Avedisian Building</v>
          </cell>
        </row>
      </sheetData>
      <sheetData sheetId="4201">
        <row r="8">
          <cell r="D8" t="str">
            <v>Paramaz Avedisian Building</v>
          </cell>
        </row>
      </sheetData>
      <sheetData sheetId="4202">
        <row r="8">
          <cell r="D8" t="str">
            <v>Paramaz Avedisian Building</v>
          </cell>
        </row>
      </sheetData>
      <sheetData sheetId="4203">
        <row r="8">
          <cell r="D8" t="str">
            <v>Paramaz Avedisian Building</v>
          </cell>
        </row>
      </sheetData>
      <sheetData sheetId="4204">
        <row r="8">
          <cell r="D8" t="str">
            <v>Paramaz Avedisian Building</v>
          </cell>
        </row>
      </sheetData>
      <sheetData sheetId="4205">
        <row r="8">
          <cell r="D8" t="str">
            <v>Paramaz Avedisian Building</v>
          </cell>
        </row>
      </sheetData>
      <sheetData sheetId="4206">
        <row r="8">
          <cell r="D8" t="str">
            <v>Paramaz Avedisian Building</v>
          </cell>
        </row>
      </sheetData>
      <sheetData sheetId="4207">
        <row r="8">
          <cell r="D8" t="str">
            <v>Paramaz Avedisian Building</v>
          </cell>
        </row>
      </sheetData>
      <sheetData sheetId="4208">
        <row r="8">
          <cell r="D8" t="str">
            <v>Paramaz Avedisian Building</v>
          </cell>
        </row>
      </sheetData>
      <sheetData sheetId="4209">
        <row r="8">
          <cell r="D8" t="str">
            <v>Paramaz Avedisian Building</v>
          </cell>
        </row>
      </sheetData>
      <sheetData sheetId="4210">
        <row r="8">
          <cell r="D8" t="str">
            <v>Paramaz Avedisian Building</v>
          </cell>
        </row>
      </sheetData>
      <sheetData sheetId="4211">
        <row r="8">
          <cell r="D8" t="str">
            <v>Paramaz Avedisian Building</v>
          </cell>
        </row>
      </sheetData>
      <sheetData sheetId="4212"/>
      <sheetData sheetId="4213">
        <row r="8">
          <cell r="D8" t="str">
            <v>Paramaz Avedisian Building</v>
          </cell>
        </row>
      </sheetData>
      <sheetData sheetId="4214">
        <row r="8">
          <cell r="D8" t="str">
            <v>Paramaz Avedisian Building</v>
          </cell>
        </row>
      </sheetData>
      <sheetData sheetId="4215">
        <row r="8">
          <cell r="D8" t="str">
            <v>Paramaz Avedisian Building</v>
          </cell>
        </row>
      </sheetData>
      <sheetData sheetId="4216">
        <row r="8">
          <cell r="D8" t="str">
            <v>Paramaz Avedisian Building</v>
          </cell>
        </row>
      </sheetData>
      <sheetData sheetId="4217">
        <row r="8">
          <cell r="D8" t="str">
            <v>Paramaz Avedisian Building</v>
          </cell>
        </row>
      </sheetData>
      <sheetData sheetId="4218">
        <row r="8">
          <cell r="D8" t="str">
            <v>Paramaz Avedisian Building</v>
          </cell>
        </row>
      </sheetData>
      <sheetData sheetId="4219">
        <row r="8">
          <cell r="D8" t="str">
            <v>Paramaz Avedisian Building</v>
          </cell>
        </row>
      </sheetData>
      <sheetData sheetId="4220">
        <row r="8">
          <cell r="D8" t="str">
            <v>Paramaz Avedisian Building</v>
          </cell>
        </row>
      </sheetData>
      <sheetData sheetId="4221">
        <row r="8">
          <cell r="D8" t="str">
            <v>Paramaz Avedisian Building</v>
          </cell>
        </row>
      </sheetData>
      <sheetData sheetId="4222">
        <row r="8">
          <cell r="D8" t="str">
            <v>Paramaz Avedisian Building</v>
          </cell>
        </row>
      </sheetData>
      <sheetData sheetId="4223">
        <row r="8">
          <cell r="D8" t="str">
            <v>Paramaz Avedisian Building</v>
          </cell>
        </row>
      </sheetData>
      <sheetData sheetId="4224">
        <row r="8">
          <cell r="D8" t="str">
            <v>Paramaz Avedisian Building</v>
          </cell>
        </row>
      </sheetData>
      <sheetData sheetId="4225">
        <row r="8">
          <cell r="D8" t="str">
            <v>Paramaz Avedisian Building</v>
          </cell>
        </row>
      </sheetData>
      <sheetData sheetId="4226">
        <row r="8">
          <cell r="D8" t="str">
            <v>Paramaz Avedisian Building</v>
          </cell>
        </row>
      </sheetData>
      <sheetData sheetId="4227"/>
      <sheetData sheetId="4228"/>
      <sheetData sheetId="4229"/>
      <sheetData sheetId="4230"/>
      <sheetData sheetId="4231">
        <row r="8">
          <cell r="D8" t="str">
            <v>Paramaz Avedisian Building</v>
          </cell>
        </row>
      </sheetData>
      <sheetData sheetId="4232">
        <row r="8">
          <cell r="D8" t="str">
            <v>Paramaz Avedisian Building</v>
          </cell>
        </row>
      </sheetData>
      <sheetData sheetId="4233">
        <row r="8">
          <cell r="D8" t="str">
            <v>Paramaz Avedisian Building</v>
          </cell>
        </row>
      </sheetData>
      <sheetData sheetId="4234">
        <row r="8">
          <cell r="D8" t="str">
            <v>Paramaz Avedisian Building</v>
          </cell>
        </row>
      </sheetData>
      <sheetData sheetId="4235">
        <row r="8">
          <cell r="D8" t="str">
            <v>Paramaz Avedisian Building</v>
          </cell>
        </row>
      </sheetData>
      <sheetData sheetId="4236">
        <row r="8">
          <cell r="D8" t="str">
            <v>Paramaz Avedisian Building</v>
          </cell>
        </row>
      </sheetData>
      <sheetData sheetId="4237">
        <row r="8">
          <cell r="D8" t="str">
            <v>Paramaz Avedisian Building</v>
          </cell>
        </row>
      </sheetData>
      <sheetData sheetId="4238">
        <row r="8">
          <cell r="D8" t="str">
            <v>Paramaz Avedisian Building</v>
          </cell>
        </row>
      </sheetData>
      <sheetData sheetId="4239">
        <row r="8">
          <cell r="D8" t="str">
            <v>Paramaz Avedisian Building</v>
          </cell>
        </row>
      </sheetData>
      <sheetData sheetId="4240">
        <row r="8">
          <cell r="D8" t="str">
            <v>Paramaz Avedisian Building</v>
          </cell>
        </row>
      </sheetData>
      <sheetData sheetId="4241">
        <row r="8">
          <cell r="D8" t="str">
            <v>Paramaz Avedisian Building</v>
          </cell>
        </row>
      </sheetData>
      <sheetData sheetId="4242">
        <row r="8">
          <cell r="D8" t="str">
            <v>Paramaz Avedisian Building</v>
          </cell>
        </row>
      </sheetData>
      <sheetData sheetId="4243">
        <row r="8">
          <cell r="D8" t="str">
            <v>Paramaz Avedisian Building</v>
          </cell>
        </row>
      </sheetData>
      <sheetData sheetId="4244">
        <row r="8">
          <cell r="D8" t="str">
            <v>Paramaz Avedisian Building</v>
          </cell>
        </row>
      </sheetData>
      <sheetData sheetId="4245"/>
      <sheetData sheetId="4246"/>
      <sheetData sheetId="4247"/>
      <sheetData sheetId="4248"/>
      <sheetData sheetId="4249">
        <row r="8">
          <cell r="D8" t="str">
            <v>Paramaz Avedisian Building</v>
          </cell>
        </row>
      </sheetData>
      <sheetData sheetId="4250">
        <row r="8">
          <cell r="D8" t="str">
            <v>Paramaz Avedisian Building</v>
          </cell>
        </row>
      </sheetData>
      <sheetData sheetId="4251">
        <row r="8">
          <cell r="D8" t="str">
            <v>Paramaz Avedisian Building</v>
          </cell>
        </row>
      </sheetData>
      <sheetData sheetId="4252">
        <row r="8">
          <cell r="D8" t="str">
            <v>Paramaz Avedisian Building</v>
          </cell>
        </row>
      </sheetData>
      <sheetData sheetId="4253">
        <row r="8">
          <cell r="D8" t="str">
            <v>Paramaz Avedisian Building</v>
          </cell>
        </row>
      </sheetData>
      <sheetData sheetId="4254">
        <row r="8">
          <cell r="D8" t="str">
            <v>Paramaz Avedisian Building</v>
          </cell>
        </row>
      </sheetData>
      <sheetData sheetId="4255">
        <row r="8">
          <cell r="D8" t="str">
            <v>Paramaz Avedisian Building</v>
          </cell>
        </row>
      </sheetData>
      <sheetData sheetId="4256">
        <row r="8">
          <cell r="D8" t="str">
            <v>Paramaz Avedisian Building</v>
          </cell>
        </row>
      </sheetData>
      <sheetData sheetId="4257">
        <row r="8">
          <cell r="D8" t="str">
            <v>Paramaz Avedisian Building</v>
          </cell>
        </row>
      </sheetData>
      <sheetData sheetId="4258">
        <row r="8">
          <cell r="D8" t="str">
            <v>Paramaz Avedisian Building</v>
          </cell>
        </row>
      </sheetData>
      <sheetData sheetId="4259">
        <row r="8">
          <cell r="D8" t="str">
            <v>Paramaz Avedisian Building</v>
          </cell>
        </row>
      </sheetData>
      <sheetData sheetId="4260">
        <row r="8">
          <cell r="D8" t="str">
            <v>Paramaz Avedisian Building</v>
          </cell>
        </row>
      </sheetData>
      <sheetData sheetId="4261">
        <row r="8">
          <cell r="D8" t="str">
            <v>Paramaz Avedisian Building</v>
          </cell>
        </row>
      </sheetData>
      <sheetData sheetId="4262">
        <row r="8">
          <cell r="D8" t="str">
            <v>Paramaz Avedisian Building</v>
          </cell>
        </row>
      </sheetData>
      <sheetData sheetId="4263"/>
      <sheetData sheetId="4264"/>
      <sheetData sheetId="4265"/>
      <sheetData sheetId="4266"/>
      <sheetData sheetId="4267"/>
      <sheetData sheetId="4268">
        <row r="8">
          <cell r="D8" t="str">
            <v>Paramaz Avedisian Building</v>
          </cell>
        </row>
      </sheetData>
      <sheetData sheetId="4269">
        <row r="8">
          <cell r="D8" t="str">
            <v>Paramaz Avedisian Building</v>
          </cell>
        </row>
      </sheetData>
      <sheetData sheetId="4270">
        <row r="8">
          <cell r="D8" t="str">
            <v>Paramaz Avedisian Building</v>
          </cell>
        </row>
      </sheetData>
      <sheetData sheetId="4271">
        <row r="8">
          <cell r="D8" t="str">
            <v>Paramaz Avedisian Building</v>
          </cell>
        </row>
      </sheetData>
      <sheetData sheetId="4272">
        <row r="8">
          <cell r="D8" t="str">
            <v>Paramaz Avedisian Building</v>
          </cell>
        </row>
      </sheetData>
      <sheetData sheetId="4273">
        <row r="8">
          <cell r="D8" t="str">
            <v>Paramaz Avedisian Building</v>
          </cell>
        </row>
      </sheetData>
      <sheetData sheetId="4274">
        <row r="8">
          <cell r="D8" t="str">
            <v>Paramaz Avedisian Building</v>
          </cell>
        </row>
      </sheetData>
      <sheetData sheetId="4275">
        <row r="8">
          <cell r="D8" t="str">
            <v>Paramaz Avedisian Building</v>
          </cell>
        </row>
      </sheetData>
      <sheetData sheetId="4276">
        <row r="8">
          <cell r="D8" t="str">
            <v>Paramaz Avedisian Building</v>
          </cell>
        </row>
      </sheetData>
      <sheetData sheetId="4277">
        <row r="8">
          <cell r="D8" t="str">
            <v>Paramaz Avedisian Building</v>
          </cell>
        </row>
      </sheetData>
      <sheetData sheetId="4278"/>
      <sheetData sheetId="4279"/>
      <sheetData sheetId="4280"/>
      <sheetData sheetId="4281"/>
      <sheetData sheetId="4282"/>
      <sheetData sheetId="4283"/>
      <sheetData sheetId="4284"/>
      <sheetData sheetId="4285"/>
      <sheetData sheetId="4286">
        <row r="8">
          <cell r="D8" t="str">
            <v>Paramaz Avedisian Building</v>
          </cell>
        </row>
      </sheetData>
      <sheetData sheetId="4287">
        <row r="8">
          <cell r="D8" t="str">
            <v>Paramaz Avedisian Building</v>
          </cell>
        </row>
      </sheetData>
      <sheetData sheetId="4288">
        <row r="8">
          <cell r="D8" t="str">
            <v>Paramaz Avedisian Building</v>
          </cell>
        </row>
      </sheetData>
      <sheetData sheetId="4289">
        <row r="8">
          <cell r="D8" t="str">
            <v>Paramaz Avedisian Building</v>
          </cell>
        </row>
      </sheetData>
      <sheetData sheetId="4290">
        <row r="8">
          <cell r="D8" t="str">
            <v>Paramaz Avedisian Building</v>
          </cell>
        </row>
      </sheetData>
      <sheetData sheetId="4291">
        <row r="8">
          <cell r="D8" t="str">
            <v>Paramaz Avedisian Building</v>
          </cell>
        </row>
      </sheetData>
      <sheetData sheetId="4292">
        <row r="8">
          <cell r="D8" t="str">
            <v>Paramaz Avedisian Building</v>
          </cell>
        </row>
      </sheetData>
      <sheetData sheetId="4293">
        <row r="8">
          <cell r="D8" t="str">
            <v>Paramaz Avedisian Building</v>
          </cell>
        </row>
      </sheetData>
      <sheetData sheetId="4294">
        <row r="8">
          <cell r="D8" t="str">
            <v>Paramaz Avedisian Building</v>
          </cell>
        </row>
      </sheetData>
      <sheetData sheetId="4295">
        <row r="8">
          <cell r="D8" t="str">
            <v>Paramaz Avedisian Building</v>
          </cell>
        </row>
      </sheetData>
      <sheetData sheetId="4296">
        <row r="8">
          <cell r="D8" t="str">
            <v>Paramaz Avedisian Building</v>
          </cell>
        </row>
      </sheetData>
      <sheetData sheetId="4297"/>
      <sheetData sheetId="4298"/>
      <sheetData sheetId="4299"/>
      <sheetData sheetId="4300"/>
      <sheetData sheetId="4301"/>
      <sheetData sheetId="4302"/>
      <sheetData sheetId="4303"/>
      <sheetData sheetId="4304">
        <row r="8">
          <cell r="D8" t="str">
            <v>Paramaz Avedisian Building</v>
          </cell>
        </row>
      </sheetData>
      <sheetData sheetId="4305">
        <row r="8">
          <cell r="D8" t="str">
            <v>Paramaz Avedisian Building</v>
          </cell>
        </row>
      </sheetData>
      <sheetData sheetId="4306">
        <row r="8">
          <cell r="D8" t="str">
            <v>Paramaz Avedisian Building</v>
          </cell>
        </row>
      </sheetData>
      <sheetData sheetId="4307">
        <row r="8">
          <cell r="D8" t="str">
            <v>Paramaz Avedisian Building</v>
          </cell>
        </row>
      </sheetData>
      <sheetData sheetId="4308">
        <row r="8">
          <cell r="D8" t="str">
            <v>Paramaz Avedisian Building</v>
          </cell>
        </row>
      </sheetData>
      <sheetData sheetId="4309">
        <row r="8">
          <cell r="D8" t="str">
            <v>Paramaz Avedisian Building</v>
          </cell>
        </row>
      </sheetData>
      <sheetData sheetId="4310">
        <row r="8">
          <cell r="D8" t="str">
            <v>Paramaz Avedisian Building</v>
          </cell>
        </row>
      </sheetData>
      <sheetData sheetId="4311">
        <row r="8">
          <cell r="D8" t="str">
            <v>Paramaz Avedisian Building</v>
          </cell>
        </row>
      </sheetData>
      <sheetData sheetId="4312">
        <row r="8">
          <cell r="D8" t="str">
            <v>Paramaz Avedisian Building</v>
          </cell>
        </row>
      </sheetData>
      <sheetData sheetId="4313">
        <row r="8">
          <cell r="D8" t="str">
            <v>Paramaz Avedisian Building</v>
          </cell>
        </row>
      </sheetData>
      <sheetData sheetId="4314">
        <row r="8">
          <cell r="D8" t="str">
            <v>Paramaz Avedisian Building</v>
          </cell>
        </row>
      </sheetData>
      <sheetData sheetId="4315"/>
      <sheetData sheetId="4316"/>
      <sheetData sheetId="4317"/>
      <sheetData sheetId="4318"/>
      <sheetData sheetId="4319"/>
      <sheetData sheetId="4320"/>
      <sheetData sheetId="4321"/>
      <sheetData sheetId="4322">
        <row r="8">
          <cell r="D8" t="str">
            <v>Paramaz Avedisian Building</v>
          </cell>
        </row>
      </sheetData>
      <sheetData sheetId="4323">
        <row r="8">
          <cell r="D8" t="str">
            <v>Paramaz Avedisian Building</v>
          </cell>
        </row>
      </sheetData>
      <sheetData sheetId="4324">
        <row r="8">
          <cell r="D8" t="str">
            <v>Paramaz Avedisian Building</v>
          </cell>
        </row>
      </sheetData>
      <sheetData sheetId="4325">
        <row r="8">
          <cell r="D8" t="str">
            <v>Paramaz Avedisian Building</v>
          </cell>
        </row>
      </sheetData>
      <sheetData sheetId="4326">
        <row r="8">
          <cell r="D8" t="str">
            <v>Paramaz Avedisian Building</v>
          </cell>
        </row>
      </sheetData>
      <sheetData sheetId="4327">
        <row r="8">
          <cell r="D8" t="str">
            <v>Paramaz Avedisian Building</v>
          </cell>
        </row>
      </sheetData>
      <sheetData sheetId="4328">
        <row r="8">
          <cell r="D8" t="str">
            <v>Paramaz Avedisian Building</v>
          </cell>
        </row>
      </sheetData>
      <sheetData sheetId="4329">
        <row r="8">
          <cell r="D8" t="str">
            <v>Paramaz Avedisian Building</v>
          </cell>
        </row>
      </sheetData>
      <sheetData sheetId="4330">
        <row r="8">
          <cell r="D8" t="str">
            <v>Paramaz Avedisian Building</v>
          </cell>
        </row>
      </sheetData>
      <sheetData sheetId="4331">
        <row r="8">
          <cell r="D8" t="str">
            <v>Paramaz Avedisian Building</v>
          </cell>
        </row>
      </sheetData>
      <sheetData sheetId="4332">
        <row r="8">
          <cell r="D8" t="str">
            <v>Paramaz Avedisian Building</v>
          </cell>
        </row>
      </sheetData>
      <sheetData sheetId="4333"/>
      <sheetData sheetId="4334"/>
      <sheetData sheetId="4335"/>
      <sheetData sheetId="4336">
        <row r="8">
          <cell r="D8" t="str">
            <v>Paramaz Avedisian Building</v>
          </cell>
        </row>
      </sheetData>
      <sheetData sheetId="4337">
        <row r="8">
          <cell r="D8" t="str">
            <v>Paramaz Avedisian Building</v>
          </cell>
        </row>
      </sheetData>
      <sheetData sheetId="4338">
        <row r="8">
          <cell r="D8" t="str">
            <v>Paramaz Avedisian Building</v>
          </cell>
        </row>
      </sheetData>
      <sheetData sheetId="4339">
        <row r="8">
          <cell r="D8" t="str">
            <v>Paramaz Avedisian Building</v>
          </cell>
        </row>
      </sheetData>
      <sheetData sheetId="4340">
        <row r="8">
          <cell r="D8" t="str">
            <v>Paramaz Avedisian Building</v>
          </cell>
        </row>
      </sheetData>
      <sheetData sheetId="4341">
        <row r="8">
          <cell r="D8" t="str">
            <v>Paramaz Avedisian Building</v>
          </cell>
        </row>
      </sheetData>
      <sheetData sheetId="4342">
        <row r="8">
          <cell r="D8" t="str">
            <v>Paramaz Avedisian Building</v>
          </cell>
        </row>
      </sheetData>
      <sheetData sheetId="4343">
        <row r="8">
          <cell r="D8" t="str">
            <v>Paramaz Avedisian Building</v>
          </cell>
        </row>
      </sheetData>
      <sheetData sheetId="4344">
        <row r="8">
          <cell r="D8" t="str">
            <v>Paramaz Avedisian Building</v>
          </cell>
        </row>
      </sheetData>
      <sheetData sheetId="4345">
        <row r="8">
          <cell r="D8" t="str">
            <v>Paramaz Avedisian Building</v>
          </cell>
        </row>
      </sheetData>
      <sheetData sheetId="4346">
        <row r="8">
          <cell r="D8" t="str">
            <v>Paramaz Avedisian Building</v>
          </cell>
        </row>
      </sheetData>
      <sheetData sheetId="4347">
        <row r="8">
          <cell r="D8" t="str">
            <v>Paramaz Avedisian Building</v>
          </cell>
        </row>
      </sheetData>
      <sheetData sheetId="4348">
        <row r="8">
          <cell r="D8" t="str">
            <v>Paramaz Avedisian Building</v>
          </cell>
        </row>
      </sheetData>
      <sheetData sheetId="4349">
        <row r="8">
          <cell r="D8" t="str">
            <v>Paramaz Avedisian Building</v>
          </cell>
        </row>
      </sheetData>
      <sheetData sheetId="4350">
        <row r="8">
          <cell r="D8" t="str">
            <v>Paramaz Avedisian Building</v>
          </cell>
        </row>
      </sheetData>
      <sheetData sheetId="4351"/>
      <sheetData sheetId="4352"/>
      <sheetData sheetId="4353"/>
      <sheetData sheetId="4354">
        <row r="8">
          <cell r="D8" t="str">
            <v>Paramaz Avedisian Building</v>
          </cell>
        </row>
      </sheetData>
      <sheetData sheetId="4355">
        <row r="8">
          <cell r="D8" t="str">
            <v>Paramaz Avedisian Building</v>
          </cell>
        </row>
      </sheetData>
      <sheetData sheetId="4356">
        <row r="8">
          <cell r="D8" t="str">
            <v>Paramaz Avedisian Building</v>
          </cell>
        </row>
      </sheetData>
      <sheetData sheetId="4357">
        <row r="8">
          <cell r="D8" t="str">
            <v>Paramaz Avedisian Building</v>
          </cell>
        </row>
      </sheetData>
      <sheetData sheetId="4358">
        <row r="8">
          <cell r="D8" t="str">
            <v>Paramaz Avedisian Building</v>
          </cell>
        </row>
      </sheetData>
      <sheetData sheetId="4359">
        <row r="8">
          <cell r="D8" t="str">
            <v>Paramaz Avedisian Building</v>
          </cell>
        </row>
      </sheetData>
      <sheetData sheetId="4360">
        <row r="8">
          <cell r="D8" t="str">
            <v>Paramaz Avedisian Building</v>
          </cell>
        </row>
      </sheetData>
      <sheetData sheetId="4361">
        <row r="8">
          <cell r="D8" t="str">
            <v>Paramaz Avedisian Building</v>
          </cell>
        </row>
      </sheetData>
      <sheetData sheetId="4362">
        <row r="8">
          <cell r="D8" t="str">
            <v>Paramaz Avedisian Building</v>
          </cell>
        </row>
      </sheetData>
      <sheetData sheetId="4363">
        <row r="8">
          <cell r="D8" t="str">
            <v>Paramaz Avedisian Building</v>
          </cell>
        </row>
      </sheetData>
      <sheetData sheetId="4364">
        <row r="8">
          <cell r="D8" t="str">
            <v>Paramaz Avedisian Building</v>
          </cell>
        </row>
      </sheetData>
      <sheetData sheetId="4365">
        <row r="8">
          <cell r="D8" t="str">
            <v>Paramaz Avedisian Building</v>
          </cell>
        </row>
      </sheetData>
      <sheetData sheetId="4366">
        <row r="8">
          <cell r="D8" t="str">
            <v>Paramaz Avedisian Building</v>
          </cell>
        </row>
      </sheetData>
      <sheetData sheetId="4367">
        <row r="8">
          <cell r="D8" t="str">
            <v>Paramaz Avedisian Building</v>
          </cell>
        </row>
      </sheetData>
      <sheetData sheetId="4368">
        <row r="8">
          <cell r="D8" t="str">
            <v>Paramaz Avedisian Building</v>
          </cell>
        </row>
      </sheetData>
      <sheetData sheetId="4369"/>
      <sheetData sheetId="4370"/>
      <sheetData sheetId="4371"/>
      <sheetData sheetId="4372">
        <row r="8">
          <cell r="D8" t="str">
            <v>Paramaz Avedisian Building</v>
          </cell>
        </row>
      </sheetData>
      <sheetData sheetId="4373">
        <row r="8">
          <cell r="D8" t="str">
            <v>Paramaz Avedisian Building</v>
          </cell>
        </row>
      </sheetData>
      <sheetData sheetId="4374">
        <row r="8">
          <cell r="D8" t="str">
            <v>Paramaz Avedisian Building</v>
          </cell>
        </row>
      </sheetData>
      <sheetData sheetId="4375">
        <row r="8">
          <cell r="D8" t="str">
            <v>Paramaz Avedisian Building</v>
          </cell>
        </row>
      </sheetData>
      <sheetData sheetId="4376">
        <row r="8">
          <cell r="D8" t="str">
            <v>Paramaz Avedisian Building</v>
          </cell>
        </row>
      </sheetData>
      <sheetData sheetId="4377">
        <row r="8">
          <cell r="D8" t="str">
            <v>Paramaz Avedisian Building</v>
          </cell>
        </row>
      </sheetData>
      <sheetData sheetId="4378">
        <row r="8">
          <cell r="D8" t="str">
            <v>Paramaz Avedisian Building</v>
          </cell>
        </row>
      </sheetData>
      <sheetData sheetId="4379">
        <row r="8">
          <cell r="D8" t="str">
            <v>Paramaz Avedisian Building</v>
          </cell>
        </row>
      </sheetData>
      <sheetData sheetId="4380">
        <row r="8">
          <cell r="D8" t="str">
            <v>Paramaz Avedisian Building</v>
          </cell>
        </row>
      </sheetData>
      <sheetData sheetId="4381">
        <row r="8">
          <cell r="D8" t="str">
            <v>Paramaz Avedisian Building</v>
          </cell>
        </row>
      </sheetData>
      <sheetData sheetId="4382">
        <row r="8">
          <cell r="D8" t="str">
            <v>Paramaz Avedisian Building</v>
          </cell>
        </row>
      </sheetData>
      <sheetData sheetId="4383">
        <row r="8">
          <cell r="D8" t="str">
            <v>Paramaz Avedisian Building</v>
          </cell>
        </row>
      </sheetData>
      <sheetData sheetId="4384">
        <row r="8">
          <cell r="D8" t="str">
            <v>Paramaz Avedisian Building</v>
          </cell>
        </row>
      </sheetData>
      <sheetData sheetId="4385">
        <row r="8">
          <cell r="D8" t="str">
            <v>Paramaz Avedisian Building</v>
          </cell>
        </row>
      </sheetData>
      <sheetData sheetId="4386">
        <row r="8">
          <cell r="D8" t="str">
            <v>Paramaz Avedisian Building</v>
          </cell>
        </row>
      </sheetData>
      <sheetData sheetId="4387">
        <row r="8">
          <cell r="D8" t="str">
            <v>Paramaz Avedisian Building</v>
          </cell>
        </row>
      </sheetData>
      <sheetData sheetId="4388">
        <row r="8">
          <cell r="D8" t="str">
            <v>Paramaz Avedisian Building</v>
          </cell>
        </row>
      </sheetData>
      <sheetData sheetId="4389">
        <row r="8">
          <cell r="D8" t="str">
            <v>Paramaz Avedisian Building</v>
          </cell>
        </row>
      </sheetData>
      <sheetData sheetId="4390">
        <row r="8">
          <cell r="D8" t="str">
            <v>Paramaz Avedisian Building</v>
          </cell>
        </row>
      </sheetData>
      <sheetData sheetId="4391">
        <row r="8">
          <cell r="D8" t="str">
            <v>Paramaz Avedisian Building</v>
          </cell>
        </row>
      </sheetData>
      <sheetData sheetId="4392">
        <row r="8">
          <cell r="D8" t="str">
            <v>Paramaz Avedisian Building</v>
          </cell>
        </row>
      </sheetData>
      <sheetData sheetId="4393">
        <row r="8">
          <cell r="D8" t="str">
            <v>Paramaz Avedisian Building</v>
          </cell>
        </row>
      </sheetData>
      <sheetData sheetId="4394">
        <row r="8">
          <cell r="D8" t="str">
            <v>Paramaz Avedisian Building</v>
          </cell>
        </row>
      </sheetData>
      <sheetData sheetId="4395">
        <row r="8">
          <cell r="D8" t="str">
            <v>Paramaz Avedisian Building</v>
          </cell>
        </row>
      </sheetData>
      <sheetData sheetId="4396">
        <row r="8">
          <cell r="D8" t="str">
            <v>Paramaz Avedisian Building</v>
          </cell>
        </row>
      </sheetData>
      <sheetData sheetId="4397">
        <row r="8">
          <cell r="D8" t="str">
            <v>Paramaz Avedisian Building</v>
          </cell>
        </row>
      </sheetData>
      <sheetData sheetId="4398">
        <row r="8">
          <cell r="D8" t="str">
            <v>Paramaz Avedisian Building</v>
          </cell>
        </row>
      </sheetData>
      <sheetData sheetId="4399">
        <row r="8">
          <cell r="D8" t="str">
            <v>Paramaz Avedisian Building</v>
          </cell>
        </row>
      </sheetData>
      <sheetData sheetId="4400">
        <row r="8">
          <cell r="D8" t="str">
            <v>Paramaz Avedisian Building</v>
          </cell>
        </row>
      </sheetData>
      <sheetData sheetId="4401">
        <row r="8">
          <cell r="D8" t="str">
            <v>Paramaz Avedisian Building</v>
          </cell>
        </row>
      </sheetData>
      <sheetData sheetId="4402"/>
      <sheetData sheetId="4403"/>
      <sheetData sheetId="4404"/>
      <sheetData sheetId="4405"/>
      <sheetData sheetId="4406">
        <row r="8">
          <cell r="D8" t="str">
            <v>Paramaz Avedisian Building</v>
          </cell>
        </row>
      </sheetData>
      <sheetData sheetId="4407">
        <row r="8">
          <cell r="D8" t="str">
            <v>Paramaz Avedisian Building</v>
          </cell>
        </row>
      </sheetData>
      <sheetData sheetId="4408">
        <row r="8">
          <cell r="D8" t="str">
            <v>Paramaz Avedisian Building</v>
          </cell>
        </row>
      </sheetData>
      <sheetData sheetId="4409">
        <row r="8">
          <cell r="D8" t="str">
            <v>Paramaz Avedisian Building</v>
          </cell>
        </row>
      </sheetData>
      <sheetData sheetId="4410">
        <row r="8">
          <cell r="D8" t="str">
            <v>Paramaz Avedisian Building</v>
          </cell>
        </row>
      </sheetData>
      <sheetData sheetId="4411">
        <row r="8">
          <cell r="D8" t="str">
            <v>Paramaz Avedisian Building</v>
          </cell>
        </row>
      </sheetData>
      <sheetData sheetId="4412">
        <row r="8">
          <cell r="D8" t="str">
            <v>Paramaz Avedisian Building</v>
          </cell>
        </row>
      </sheetData>
      <sheetData sheetId="4413">
        <row r="8">
          <cell r="D8" t="str">
            <v>Paramaz Avedisian Building</v>
          </cell>
        </row>
      </sheetData>
      <sheetData sheetId="4414">
        <row r="8">
          <cell r="D8" t="str">
            <v>Paramaz Avedisian Building</v>
          </cell>
        </row>
      </sheetData>
      <sheetData sheetId="4415">
        <row r="8">
          <cell r="D8" t="str">
            <v>Paramaz Avedisian Building</v>
          </cell>
        </row>
      </sheetData>
      <sheetData sheetId="4416">
        <row r="8">
          <cell r="D8" t="str">
            <v>Paramaz Avedisian Building</v>
          </cell>
        </row>
      </sheetData>
      <sheetData sheetId="4417">
        <row r="8">
          <cell r="D8" t="str">
            <v>Paramaz Avedisian Building</v>
          </cell>
        </row>
      </sheetData>
      <sheetData sheetId="4418">
        <row r="8">
          <cell r="D8" t="str">
            <v>Paramaz Avedisian Building</v>
          </cell>
        </row>
      </sheetData>
      <sheetData sheetId="4419">
        <row r="8">
          <cell r="D8" t="str">
            <v>Paramaz Avedisian Building</v>
          </cell>
        </row>
      </sheetData>
      <sheetData sheetId="4420">
        <row r="8">
          <cell r="D8" t="str">
            <v>Paramaz Avedisian Building</v>
          </cell>
        </row>
      </sheetData>
      <sheetData sheetId="4421">
        <row r="8">
          <cell r="D8" t="str">
            <v>Paramaz Avedisian Building</v>
          </cell>
        </row>
      </sheetData>
      <sheetData sheetId="4422"/>
      <sheetData sheetId="4423">
        <row r="8">
          <cell r="D8" t="str">
            <v>Paramaz Avedisian Building</v>
          </cell>
        </row>
      </sheetData>
      <sheetData sheetId="4424">
        <row r="8">
          <cell r="D8" t="str">
            <v>Paramaz Avedisian Building</v>
          </cell>
        </row>
      </sheetData>
      <sheetData sheetId="4425">
        <row r="8">
          <cell r="D8" t="str">
            <v>Paramaz Avedisian Building</v>
          </cell>
        </row>
      </sheetData>
      <sheetData sheetId="4426">
        <row r="8">
          <cell r="D8" t="str">
            <v>Paramaz Avedisian Building</v>
          </cell>
        </row>
      </sheetData>
      <sheetData sheetId="4427">
        <row r="8">
          <cell r="D8" t="str">
            <v>Paramaz Avedisian Building</v>
          </cell>
        </row>
      </sheetData>
      <sheetData sheetId="4428">
        <row r="8">
          <cell r="D8" t="str">
            <v>Paramaz Avedisian Building</v>
          </cell>
        </row>
      </sheetData>
      <sheetData sheetId="4429">
        <row r="8">
          <cell r="D8" t="str">
            <v>Paramaz Avedisian Building</v>
          </cell>
        </row>
      </sheetData>
      <sheetData sheetId="4430">
        <row r="8">
          <cell r="D8" t="str">
            <v>Paramaz Avedisian Building</v>
          </cell>
        </row>
      </sheetData>
      <sheetData sheetId="4431">
        <row r="8">
          <cell r="D8" t="str">
            <v>Paramaz Avedisian Building</v>
          </cell>
        </row>
      </sheetData>
      <sheetData sheetId="4432">
        <row r="8">
          <cell r="D8" t="str">
            <v>Paramaz Avedisian Building</v>
          </cell>
        </row>
      </sheetData>
      <sheetData sheetId="4433">
        <row r="8">
          <cell r="D8" t="str">
            <v>Paramaz Avedisian Building</v>
          </cell>
        </row>
      </sheetData>
      <sheetData sheetId="4434">
        <row r="8">
          <cell r="D8" t="str">
            <v>Paramaz Avedisian Building</v>
          </cell>
        </row>
      </sheetData>
      <sheetData sheetId="4435">
        <row r="8">
          <cell r="D8" t="str">
            <v>Paramaz Avedisian Building</v>
          </cell>
        </row>
      </sheetData>
      <sheetData sheetId="4436">
        <row r="8">
          <cell r="D8" t="str">
            <v>Paramaz Avedisian Building</v>
          </cell>
        </row>
      </sheetData>
      <sheetData sheetId="4437"/>
      <sheetData sheetId="4438"/>
      <sheetData sheetId="4439"/>
      <sheetData sheetId="4440"/>
      <sheetData sheetId="4441">
        <row r="8">
          <cell r="D8" t="str">
            <v>Paramaz Avedisian Building</v>
          </cell>
        </row>
      </sheetData>
      <sheetData sheetId="4442">
        <row r="8">
          <cell r="D8" t="str">
            <v>Paramaz Avedisian Building</v>
          </cell>
        </row>
      </sheetData>
      <sheetData sheetId="4443">
        <row r="8">
          <cell r="D8" t="str">
            <v>Paramaz Avedisian Building</v>
          </cell>
        </row>
      </sheetData>
      <sheetData sheetId="4444">
        <row r="8">
          <cell r="D8" t="str">
            <v>Paramaz Avedisian Building</v>
          </cell>
        </row>
      </sheetData>
      <sheetData sheetId="4445">
        <row r="8">
          <cell r="D8" t="str">
            <v>Paramaz Avedisian Building</v>
          </cell>
        </row>
      </sheetData>
      <sheetData sheetId="4446">
        <row r="8">
          <cell r="D8" t="str">
            <v>Paramaz Avedisian Building</v>
          </cell>
        </row>
      </sheetData>
      <sheetData sheetId="4447">
        <row r="8">
          <cell r="D8" t="str">
            <v>Paramaz Avedisian Building</v>
          </cell>
        </row>
      </sheetData>
      <sheetData sheetId="4448">
        <row r="8">
          <cell r="D8" t="str">
            <v>Paramaz Avedisian Building</v>
          </cell>
        </row>
      </sheetData>
      <sheetData sheetId="4449">
        <row r="8">
          <cell r="D8" t="str">
            <v>Paramaz Avedisian Building</v>
          </cell>
        </row>
      </sheetData>
      <sheetData sheetId="4450">
        <row r="8">
          <cell r="D8" t="str">
            <v>Paramaz Avedisian Building</v>
          </cell>
        </row>
      </sheetData>
      <sheetData sheetId="4451">
        <row r="8">
          <cell r="D8" t="str">
            <v>Paramaz Avedisian Building</v>
          </cell>
        </row>
      </sheetData>
      <sheetData sheetId="4452">
        <row r="8">
          <cell r="D8" t="str">
            <v>Paramaz Avedisian Building</v>
          </cell>
        </row>
      </sheetData>
      <sheetData sheetId="4453">
        <row r="8">
          <cell r="D8" t="str">
            <v>Paramaz Avedisian Building</v>
          </cell>
        </row>
      </sheetData>
      <sheetData sheetId="4454">
        <row r="8">
          <cell r="D8" t="str">
            <v>Paramaz Avedisian Building</v>
          </cell>
        </row>
      </sheetData>
      <sheetData sheetId="4455"/>
      <sheetData sheetId="4456"/>
      <sheetData sheetId="4457"/>
      <sheetData sheetId="4458"/>
      <sheetData sheetId="4459">
        <row r="8">
          <cell r="D8" t="str">
            <v>Paramaz Avedisian Building</v>
          </cell>
        </row>
      </sheetData>
      <sheetData sheetId="4460">
        <row r="8">
          <cell r="D8" t="str">
            <v>Paramaz Avedisian Building</v>
          </cell>
        </row>
      </sheetData>
      <sheetData sheetId="4461">
        <row r="8">
          <cell r="D8" t="str">
            <v>Paramaz Avedisian Building</v>
          </cell>
        </row>
      </sheetData>
      <sheetData sheetId="4462">
        <row r="8">
          <cell r="D8" t="str">
            <v>Paramaz Avedisian Building</v>
          </cell>
        </row>
      </sheetData>
      <sheetData sheetId="4463">
        <row r="8">
          <cell r="D8" t="str">
            <v>Paramaz Avedisian Building</v>
          </cell>
        </row>
      </sheetData>
      <sheetData sheetId="4464">
        <row r="8">
          <cell r="D8" t="str">
            <v>Paramaz Avedisian Building</v>
          </cell>
        </row>
      </sheetData>
      <sheetData sheetId="4465">
        <row r="8">
          <cell r="D8" t="str">
            <v>Paramaz Avedisian Building</v>
          </cell>
        </row>
      </sheetData>
      <sheetData sheetId="4466">
        <row r="8">
          <cell r="D8" t="str">
            <v>Paramaz Avedisian Building</v>
          </cell>
        </row>
      </sheetData>
      <sheetData sheetId="4467">
        <row r="8">
          <cell r="D8" t="str">
            <v>Paramaz Avedisian Building</v>
          </cell>
        </row>
      </sheetData>
      <sheetData sheetId="4468">
        <row r="8">
          <cell r="D8" t="str">
            <v>Paramaz Avedisian Building</v>
          </cell>
        </row>
      </sheetData>
      <sheetData sheetId="4469">
        <row r="8">
          <cell r="D8" t="str">
            <v>Paramaz Avedisian Building</v>
          </cell>
        </row>
      </sheetData>
      <sheetData sheetId="4470">
        <row r="8">
          <cell r="D8" t="str">
            <v>Paramaz Avedisian Building</v>
          </cell>
        </row>
      </sheetData>
      <sheetData sheetId="4471">
        <row r="8">
          <cell r="D8" t="str">
            <v>Paramaz Avedisian Building</v>
          </cell>
        </row>
      </sheetData>
      <sheetData sheetId="4472">
        <row r="8">
          <cell r="D8" t="str">
            <v>Paramaz Avedisian Building</v>
          </cell>
        </row>
      </sheetData>
      <sheetData sheetId="4473"/>
      <sheetData sheetId="4474"/>
      <sheetData sheetId="4475"/>
      <sheetData sheetId="4476"/>
      <sheetData sheetId="4477">
        <row r="8">
          <cell r="D8" t="str">
            <v>Paramaz Avedisian Building</v>
          </cell>
        </row>
      </sheetData>
      <sheetData sheetId="4478">
        <row r="8">
          <cell r="D8" t="str">
            <v>Paramaz Avedisian Building</v>
          </cell>
        </row>
      </sheetData>
      <sheetData sheetId="4479">
        <row r="8">
          <cell r="D8" t="str">
            <v>Paramaz Avedisian Building</v>
          </cell>
        </row>
      </sheetData>
      <sheetData sheetId="4480">
        <row r="8">
          <cell r="D8" t="str">
            <v>Paramaz Avedisian Building</v>
          </cell>
        </row>
      </sheetData>
      <sheetData sheetId="4481">
        <row r="8">
          <cell r="D8" t="str">
            <v>Paramaz Avedisian Building</v>
          </cell>
        </row>
      </sheetData>
      <sheetData sheetId="4482">
        <row r="8">
          <cell r="D8" t="str">
            <v>Paramaz Avedisian Building</v>
          </cell>
        </row>
      </sheetData>
      <sheetData sheetId="4483">
        <row r="8">
          <cell r="D8" t="str">
            <v>Paramaz Avedisian Building</v>
          </cell>
        </row>
      </sheetData>
      <sheetData sheetId="4484">
        <row r="8">
          <cell r="D8" t="str">
            <v>Paramaz Avedisian Building</v>
          </cell>
        </row>
      </sheetData>
      <sheetData sheetId="4485">
        <row r="8">
          <cell r="D8" t="str">
            <v>Paramaz Avedisian Building</v>
          </cell>
        </row>
      </sheetData>
      <sheetData sheetId="4486">
        <row r="8">
          <cell r="D8" t="str">
            <v>Paramaz Avedisian Building</v>
          </cell>
        </row>
      </sheetData>
      <sheetData sheetId="4487">
        <row r="8">
          <cell r="D8" t="str">
            <v>Paramaz Avedisian Building</v>
          </cell>
        </row>
      </sheetData>
      <sheetData sheetId="4488"/>
      <sheetData sheetId="4489"/>
      <sheetData sheetId="4490"/>
      <sheetData sheetId="4491"/>
      <sheetData sheetId="4492"/>
      <sheetData sheetId="4493"/>
      <sheetData sheetId="4494"/>
      <sheetData sheetId="4495"/>
      <sheetData sheetId="4496">
        <row r="8">
          <cell r="D8" t="str">
            <v>Paramaz Avedisian Building</v>
          </cell>
        </row>
      </sheetData>
      <sheetData sheetId="4497">
        <row r="8">
          <cell r="D8" t="str">
            <v>Paramaz Avedisian Building</v>
          </cell>
        </row>
      </sheetData>
      <sheetData sheetId="4498">
        <row r="8">
          <cell r="D8" t="str">
            <v>Paramaz Avedisian Building</v>
          </cell>
        </row>
      </sheetData>
      <sheetData sheetId="4499">
        <row r="8">
          <cell r="D8" t="str">
            <v>Paramaz Avedisian Building</v>
          </cell>
        </row>
      </sheetData>
      <sheetData sheetId="4500">
        <row r="8">
          <cell r="D8" t="str">
            <v>Paramaz Avedisian Building</v>
          </cell>
        </row>
      </sheetData>
      <sheetData sheetId="4501">
        <row r="8">
          <cell r="D8" t="str">
            <v>Paramaz Avedisian Building</v>
          </cell>
        </row>
      </sheetData>
      <sheetData sheetId="4502">
        <row r="8">
          <cell r="D8" t="str">
            <v>Paramaz Avedisian Building</v>
          </cell>
        </row>
      </sheetData>
      <sheetData sheetId="4503">
        <row r="8">
          <cell r="D8" t="str">
            <v>Paramaz Avedisian Building</v>
          </cell>
        </row>
      </sheetData>
      <sheetData sheetId="4504">
        <row r="8">
          <cell r="D8" t="str">
            <v>Paramaz Avedisian Building</v>
          </cell>
        </row>
      </sheetData>
      <sheetData sheetId="4505"/>
      <sheetData sheetId="4506"/>
      <sheetData sheetId="4507"/>
      <sheetData sheetId="4508"/>
      <sheetData sheetId="4509"/>
      <sheetData sheetId="4510"/>
      <sheetData sheetId="4511"/>
      <sheetData sheetId="4512"/>
      <sheetData sheetId="4513"/>
      <sheetData sheetId="4514">
        <row r="8">
          <cell r="D8" t="str">
            <v>Paramaz Avedisian Building</v>
          </cell>
        </row>
      </sheetData>
      <sheetData sheetId="4515">
        <row r="8">
          <cell r="D8" t="str">
            <v>Paramaz Avedisian Building</v>
          </cell>
        </row>
      </sheetData>
      <sheetData sheetId="4516">
        <row r="8">
          <cell r="D8" t="str">
            <v>Paramaz Avedisian Building</v>
          </cell>
        </row>
      </sheetData>
      <sheetData sheetId="4517">
        <row r="8">
          <cell r="D8" t="str">
            <v>Paramaz Avedisian Building</v>
          </cell>
        </row>
      </sheetData>
      <sheetData sheetId="4518">
        <row r="8">
          <cell r="D8" t="str">
            <v>Paramaz Avedisian Building</v>
          </cell>
        </row>
      </sheetData>
      <sheetData sheetId="4519">
        <row r="8">
          <cell r="D8" t="str">
            <v>Paramaz Avedisian Building</v>
          </cell>
        </row>
      </sheetData>
      <sheetData sheetId="4520">
        <row r="8">
          <cell r="D8" t="str">
            <v>Paramaz Avedisian Building</v>
          </cell>
        </row>
      </sheetData>
      <sheetData sheetId="4521">
        <row r="8">
          <cell r="D8" t="str">
            <v>Paramaz Avedisian Building</v>
          </cell>
        </row>
      </sheetData>
      <sheetData sheetId="4522">
        <row r="8">
          <cell r="D8" t="str">
            <v>Paramaz Avedisian Building</v>
          </cell>
        </row>
      </sheetData>
      <sheetData sheetId="4523">
        <row r="8">
          <cell r="D8" t="str">
            <v>Paramaz Avedisian Building</v>
          </cell>
        </row>
      </sheetData>
      <sheetData sheetId="4524">
        <row r="8">
          <cell r="D8" t="str">
            <v>Paramaz Avedisian Building</v>
          </cell>
        </row>
      </sheetData>
      <sheetData sheetId="4525">
        <row r="8">
          <cell r="D8" t="str">
            <v>Paramaz Avedisian Building</v>
          </cell>
        </row>
      </sheetData>
      <sheetData sheetId="4526">
        <row r="8">
          <cell r="D8" t="str">
            <v>Paramaz Avedisian Building</v>
          </cell>
        </row>
      </sheetData>
      <sheetData sheetId="4527">
        <row r="8">
          <cell r="D8" t="str">
            <v>Paramaz Avedisian Building</v>
          </cell>
        </row>
      </sheetData>
      <sheetData sheetId="4528">
        <row r="8">
          <cell r="D8" t="str">
            <v>Paramaz Avedisian Building</v>
          </cell>
        </row>
      </sheetData>
      <sheetData sheetId="4529"/>
      <sheetData sheetId="4530"/>
      <sheetData sheetId="4531"/>
      <sheetData sheetId="4532">
        <row r="8">
          <cell r="D8" t="str">
            <v>Paramaz Avedisian Building</v>
          </cell>
        </row>
      </sheetData>
      <sheetData sheetId="4533">
        <row r="8">
          <cell r="D8" t="str">
            <v>Paramaz Avedisian Building</v>
          </cell>
        </row>
      </sheetData>
      <sheetData sheetId="4534"/>
      <sheetData sheetId="4535"/>
      <sheetData sheetId="4536"/>
      <sheetData sheetId="4537"/>
      <sheetData sheetId="4538"/>
      <sheetData sheetId="4539"/>
      <sheetData sheetId="4540"/>
      <sheetData sheetId="4541">
        <row r="8">
          <cell r="D8" t="str">
            <v>Paramaz Avedisian Building</v>
          </cell>
        </row>
      </sheetData>
      <sheetData sheetId="4542">
        <row r="8">
          <cell r="D8" t="str">
            <v>Paramaz Avedisian Building</v>
          </cell>
        </row>
      </sheetData>
      <sheetData sheetId="4543">
        <row r="8">
          <cell r="D8" t="str">
            <v>Paramaz Avedisian Building</v>
          </cell>
        </row>
      </sheetData>
      <sheetData sheetId="4544">
        <row r="8">
          <cell r="D8" t="str">
            <v>Paramaz Avedisian Building</v>
          </cell>
        </row>
      </sheetData>
      <sheetData sheetId="4545">
        <row r="8">
          <cell r="D8" t="str">
            <v>Paramaz Avedisian Building</v>
          </cell>
        </row>
      </sheetData>
      <sheetData sheetId="4546">
        <row r="8">
          <cell r="D8" t="str">
            <v>Paramaz Avedisian Building</v>
          </cell>
        </row>
      </sheetData>
      <sheetData sheetId="4547">
        <row r="8">
          <cell r="D8" t="str">
            <v>Paramaz Avedisian Building</v>
          </cell>
        </row>
      </sheetData>
      <sheetData sheetId="4548">
        <row r="8">
          <cell r="D8" t="str">
            <v>Paramaz Avedisian Building</v>
          </cell>
        </row>
      </sheetData>
      <sheetData sheetId="4549">
        <row r="8">
          <cell r="D8" t="str">
            <v>Paramaz Avedisian Building</v>
          </cell>
        </row>
      </sheetData>
      <sheetData sheetId="4550">
        <row r="8">
          <cell r="D8" t="str">
            <v>Paramaz Avedisian Building</v>
          </cell>
        </row>
      </sheetData>
      <sheetData sheetId="4551">
        <row r="8">
          <cell r="D8" t="str">
            <v>Paramaz Avedisian Building</v>
          </cell>
        </row>
      </sheetData>
      <sheetData sheetId="4552">
        <row r="8">
          <cell r="D8" t="str">
            <v>Paramaz Avedisian Building</v>
          </cell>
        </row>
      </sheetData>
      <sheetData sheetId="4553">
        <row r="8">
          <cell r="D8" t="str">
            <v>Paramaz Avedisian Building</v>
          </cell>
        </row>
      </sheetData>
      <sheetData sheetId="4554">
        <row r="8">
          <cell r="D8" t="str">
            <v>Paramaz Avedisian Building</v>
          </cell>
        </row>
      </sheetData>
      <sheetData sheetId="4555"/>
      <sheetData sheetId="4556"/>
      <sheetData sheetId="4557"/>
      <sheetData sheetId="4558">
        <row r="8">
          <cell r="D8" t="str">
            <v>Paramaz Avedisian Building</v>
          </cell>
        </row>
      </sheetData>
      <sheetData sheetId="4559">
        <row r="8">
          <cell r="D8" t="str">
            <v>Paramaz Avedisian Building</v>
          </cell>
        </row>
      </sheetData>
      <sheetData sheetId="4560">
        <row r="8">
          <cell r="D8" t="str">
            <v>Paramaz Avedisian Building</v>
          </cell>
        </row>
      </sheetData>
      <sheetData sheetId="4561">
        <row r="8">
          <cell r="D8" t="str">
            <v>Paramaz Avedisian Building</v>
          </cell>
        </row>
      </sheetData>
      <sheetData sheetId="4562">
        <row r="8">
          <cell r="D8" t="str">
            <v>Paramaz Avedisian Building</v>
          </cell>
        </row>
      </sheetData>
      <sheetData sheetId="4563">
        <row r="8">
          <cell r="D8" t="str">
            <v>Paramaz Avedisian Building</v>
          </cell>
        </row>
      </sheetData>
      <sheetData sheetId="4564">
        <row r="8">
          <cell r="D8" t="str">
            <v>Paramaz Avedisian Building</v>
          </cell>
        </row>
      </sheetData>
      <sheetData sheetId="4565">
        <row r="8">
          <cell r="D8" t="str">
            <v>Paramaz Avedisian Building</v>
          </cell>
        </row>
      </sheetData>
      <sheetData sheetId="4566">
        <row r="8">
          <cell r="D8" t="str">
            <v>Paramaz Avedisian Building</v>
          </cell>
        </row>
      </sheetData>
      <sheetData sheetId="4567">
        <row r="8">
          <cell r="D8" t="str">
            <v>Paramaz Avedisian Building</v>
          </cell>
        </row>
      </sheetData>
      <sheetData sheetId="4568">
        <row r="8">
          <cell r="D8" t="str">
            <v>Paramaz Avedisian Building</v>
          </cell>
        </row>
      </sheetData>
      <sheetData sheetId="4569"/>
      <sheetData sheetId="4570"/>
      <sheetData sheetId="4571"/>
      <sheetData sheetId="4572"/>
      <sheetData sheetId="4573"/>
      <sheetData sheetId="4574"/>
      <sheetData sheetId="4575"/>
      <sheetData sheetId="4576">
        <row r="8">
          <cell r="D8" t="str">
            <v>Paramaz Avedisian Building</v>
          </cell>
        </row>
      </sheetData>
      <sheetData sheetId="4577">
        <row r="8">
          <cell r="D8" t="str">
            <v>Paramaz Avedisian Building</v>
          </cell>
        </row>
      </sheetData>
      <sheetData sheetId="4578">
        <row r="8">
          <cell r="D8" t="str">
            <v>Paramaz Avedisian Building</v>
          </cell>
        </row>
      </sheetData>
      <sheetData sheetId="4579">
        <row r="8">
          <cell r="D8" t="str">
            <v>Paramaz Avedisian Building</v>
          </cell>
        </row>
      </sheetData>
      <sheetData sheetId="4580">
        <row r="8">
          <cell r="D8" t="str">
            <v>Paramaz Avedisian Building</v>
          </cell>
        </row>
      </sheetData>
      <sheetData sheetId="4581">
        <row r="8">
          <cell r="D8" t="str">
            <v>Paramaz Avedisian Building</v>
          </cell>
        </row>
      </sheetData>
      <sheetData sheetId="4582">
        <row r="8">
          <cell r="D8" t="str">
            <v>Paramaz Avedisian Building</v>
          </cell>
        </row>
      </sheetData>
      <sheetData sheetId="4583">
        <row r="8">
          <cell r="D8" t="str">
            <v>Paramaz Avedisian Building</v>
          </cell>
        </row>
      </sheetData>
      <sheetData sheetId="4584">
        <row r="8">
          <cell r="D8" t="str">
            <v>Paramaz Avedisian Building</v>
          </cell>
        </row>
      </sheetData>
      <sheetData sheetId="4585">
        <row r="8">
          <cell r="D8" t="str">
            <v>Paramaz Avedisian Building</v>
          </cell>
        </row>
      </sheetData>
      <sheetData sheetId="4586">
        <row r="8">
          <cell r="D8" t="str">
            <v>Paramaz Avedisian Building</v>
          </cell>
        </row>
      </sheetData>
      <sheetData sheetId="4587">
        <row r="8">
          <cell r="D8" t="str">
            <v>Paramaz Avedisian Building</v>
          </cell>
        </row>
      </sheetData>
      <sheetData sheetId="4588">
        <row r="8">
          <cell r="D8" t="str">
            <v>Paramaz Avedisian Building</v>
          </cell>
        </row>
      </sheetData>
      <sheetData sheetId="4589">
        <row r="8">
          <cell r="D8" t="str">
            <v>Paramaz Avedisian Building</v>
          </cell>
        </row>
      </sheetData>
      <sheetData sheetId="4590"/>
      <sheetData sheetId="4591"/>
      <sheetData sheetId="4592"/>
      <sheetData sheetId="4593">
        <row r="8">
          <cell r="D8" t="str">
            <v>Paramaz Avedisian Building</v>
          </cell>
        </row>
      </sheetData>
      <sheetData sheetId="4594">
        <row r="8">
          <cell r="D8" t="str">
            <v>Paramaz Avedisian Building</v>
          </cell>
        </row>
      </sheetData>
      <sheetData sheetId="4595">
        <row r="8">
          <cell r="D8" t="str">
            <v>Paramaz Avedisian Building</v>
          </cell>
        </row>
      </sheetData>
      <sheetData sheetId="4596">
        <row r="8">
          <cell r="D8" t="str">
            <v>Paramaz Avedisian Building</v>
          </cell>
        </row>
      </sheetData>
      <sheetData sheetId="4597">
        <row r="8">
          <cell r="D8" t="str">
            <v>Paramaz Avedisian Building</v>
          </cell>
        </row>
      </sheetData>
      <sheetData sheetId="4598">
        <row r="8">
          <cell r="D8" t="str">
            <v>Paramaz Avedisian Building</v>
          </cell>
        </row>
      </sheetData>
      <sheetData sheetId="4599">
        <row r="8">
          <cell r="D8" t="str">
            <v>Paramaz Avedisian Building</v>
          </cell>
        </row>
      </sheetData>
      <sheetData sheetId="4600">
        <row r="8">
          <cell r="D8" t="str">
            <v>Paramaz Avedisian Building</v>
          </cell>
        </row>
      </sheetData>
      <sheetData sheetId="4601">
        <row r="8">
          <cell r="D8" t="str">
            <v>Paramaz Avedisian Building</v>
          </cell>
        </row>
      </sheetData>
      <sheetData sheetId="4602">
        <row r="8">
          <cell r="D8" t="str">
            <v>Paramaz Avedisian Building</v>
          </cell>
        </row>
      </sheetData>
      <sheetData sheetId="4603">
        <row r="8">
          <cell r="D8" t="str">
            <v>Paramaz Avedisian Building</v>
          </cell>
        </row>
      </sheetData>
      <sheetData sheetId="4604">
        <row r="8">
          <cell r="D8" t="str">
            <v>Paramaz Avedisian Building</v>
          </cell>
        </row>
      </sheetData>
      <sheetData sheetId="4605">
        <row r="8">
          <cell r="D8" t="str">
            <v>Paramaz Avedisian Building</v>
          </cell>
        </row>
      </sheetData>
      <sheetData sheetId="4606">
        <row r="8">
          <cell r="D8" t="str">
            <v>Paramaz Avedisian Building</v>
          </cell>
        </row>
      </sheetData>
      <sheetData sheetId="4607">
        <row r="8">
          <cell r="D8" t="str">
            <v>Paramaz Avedisian Building</v>
          </cell>
        </row>
      </sheetData>
      <sheetData sheetId="4608"/>
      <sheetData sheetId="4609"/>
      <sheetData sheetId="4610"/>
      <sheetData sheetId="4611">
        <row r="8">
          <cell r="D8" t="str">
            <v>Paramaz Avedisian Building</v>
          </cell>
        </row>
      </sheetData>
      <sheetData sheetId="4612">
        <row r="8">
          <cell r="D8" t="str">
            <v>Paramaz Avedisian Building</v>
          </cell>
        </row>
      </sheetData>
      <sheetData sheetId="4613">
        <row r="8">
          <cell r="D8" t="str">
            <v>Paramaz Avedisian Building</v>
          </cell>
        </row>
      </sheetData>
      <sheetData sheetId="4614">
        <row r="8">
          <cell r="D8" t="str">
            <v>Paramaz Avedisian Building</v>
          </cell>
        </row>
      </sheetData>
      <sheetData sheetId="4615">
        <row r="8">
          <cell r="D8" t="str">
            <v>Paramaz Avedisian Building</v>
          </cell>
        </row>
      </sheetData>
      <sheetData sheetId="4616">
        <row r="8">
          <cell r="D8" t="str">
            <v>Paramaz Avedisian Building</v>
          </cell>
        </row>
      </sheetData>
      <sheetData sheetId="4617">
        <row r="8">
          <cell r="D8" t="str">
            <v>Paramaz Avedisian Building</v>
          </cell>
        </row>
      </sheetData>
      <sheetData sheetId="4618">
        <row r="8">
          <cell r="D8" t="str">
            <v>Paramaz Avedisian Building</v>
          </cell>
        </row>
      </sheetData>
      <sheetData sheetId="4619">
        <row r="8">
          <cell r="D8" t="str">
            <v>Paramaz Avedisian Building</v>
          </cell>
        </row>
      </sheetData>
      <sheetData sheetId="4620">
        <row r="8">
          <cell r="D8" t="str">
            <v>Paramaz Avedisian Building</v>
          </cell>
        </row>
      </sheetData>
      <sheetData sheetId="4621">
        <row r="8">
          <cell r="D8" t="str">
            <v>Paramaz Avedisian Building</v>
          </cell>
        </row>
      </sheetData>
      <sheetData sheetId="4622">
        <row r="8">
          <cell r="D8" t="str">
            <v>Paramaz Avedisian Building</v>
          </cell>
        </row>
      </sheetData>
      <sheetData sheetId="4623">
        <row r="8">
          <cell r="D8" t="str">
            <v>Paramaz Avedisian Building</v>
          </cell>
        </row>
      </sheetData>
      <sheetData sheetId="4624">
        <row r="8">
          <cell r="D8" t="str">
            <v>Paramaz Avedisian Building</v>
          </cell>
        </row>
      </sheetData>
      <sheetData sheetId="4625">
        <row r="8">
          <cell r="D8" t="str">
            <v>Paramaz Avedisian Building</v>
          </cell>
        </row>
      </sheetData>
      <sheetData sheetId="4626">
        <row r="8">
          <cell r="D8" t="str">
            <v>Paramaz Avedisian Building</v>
          </cell>
        </row>
      </sheetData>
      <sheetData sheetId="4627">
        <row r="8">
          <cell r="D8" t="str">
            <v>Paramaz Avedisian Building</v>
          </cell>
        </row>
      </sheetData>
      <sheetData sheetId="4628">
        <row r="8">
          <cell r="D8" t="str">
            <v>Paramaz Avedisian Building</v>
          </cell>
        </row>
      </sheetData>
      <sheetData sheetId="4629">
        <row r="8">
          <cell r="D8" t="str">
            <v>Paramaz Avedisian Building</v>
          </cell>
        </row>
      </sheetData>
      <sheetData sheetId="4630">
        <row r="8">
          <cell r="D8" t="str">
            <v>Paramaz Avedisian Building</v>
          </cell>
        </row>
      </sheetData>
      <sheetData sheetId="4631">
        <row r="8">
          <cell r="D8" t="str">
            <v>Paramaz Avedisian Building</v>
          </cell>
        </row>
      </sheetData>
      <sheetData sheetId="4632">
        <row r="8">
          <cell r="D8" t="str">
            <v>Paramaz Avedisian Building</v>
          </cell>
        </row>
      </sheetData>
      <sheetData sheetId="4633">
        <row r="8">
          <cell r="D8" t="str">
            <v>Paramaz Avedisian Building</v>
          </cell>
        </row>
      </sheetData>
      <sheetData sheetId="4634">
        <row r="8">
          <cell r="D8" t="str">
            <v>Paramaz Avedisian Building</v>
          </cell>
        </row>
      </sheetData>
      <sheetData sheetId="4635">
        <row r="8">
          <cell r="D8" t="str">
            <v>Paramaz Avedisian Building</v>
          </cell>
        </row>
      </sheetData>
      <sheetData sheetId="4636">
        <row r="8">
          <cell r="D8" t="str">
            <v>Paramaz Avedisian Building</v>
          </cell>
        </row>
      </sheetData>
      <sheetData sheetId="4637">
        <row r="8">
          <cell r="D8" t="str">
            <v>Paramaz Avedisian Building</v>
          </cell>
        </row>
      </sheetData>
      <sheetData sheetId="4638">
        <row r="8">
          <cell r="D8" t="str">
            <v>Paramaz Avedisian Building</v>
          </cell>
        </row>
      </sheetData>
      <sheetData sheetId="4639">
        <row r="8">
          <cell r="D8" t="str">
            <v>Paramaz Avedisian Building</v>
          </cell>
        </row>
      </sheetData>
      <sheetData sheetId="4640">
        <row r="8">
          <cell r="D8" t="str">
            <v>Paramaz Avedisian Building</v>
          </cell>
        </row>
      </sheetData>
      <sheetData sheetId="4641">
        <row r="8">
          <cell r="D8" t="str">
            <v>Paramaz Avedisian Building</v>
          </cell>
        </row>
      </sheetData>
      <sheetData sheetId="4642">
        <row r="8">
          <cell r="D8" t="str">
            <v>Paramaz Avedisian Building</v>
          </cell>
        </row>
      </sheetData>
      <sheetData sheetId="4643">
        <row r="8">
          <cell r="D8" t="str">
            <v>Paramaz Avedisian Building</v>
          </cell>
        </row>
      </sheetData>
      <sheetData sheetId="4644"/>
      <sheetData sheetId="4645"/>
      <sheetData sheetId="4646"/>
      <sheetData sheetId="4647">
        <row r="8">
          <cell r="D8" t="str">
            <v>Paramaz Avedisian Building</v>
          </cell>
        </row>
      </sheetData>
      <sheetData sheetId="4648">
        <row r="8">
          <cell r="D8" t="str">
            <v>Paramaz Avedisian Building</v>
          </cell>
        </row>
      </sheetData>
      <sheetData sheetId="4649">
        <row r="8">
          <cell r="D8" t="str">
            <v>Paramaz Avedisian Building</v>
          </cell>
        </row>
      </sheetData>
      <sheetData sheetId="4650">
        <row r="8">
          <cell r="D8" t="str">
            <v>Paramaz Avedisian Building</v>
          </cell>
        </row>
      </sheetData>
      <sheetData sheetId="4651">
        <row r="8">
          <cell r="D8" t="str">
            <v>Paramaz Avedisian Building</v>
          </cell>
        </row>
      </sheetData>
      <sheetData sheetId="4652">
        <row r="8">
          <cell r="D8" t="str">
            <v>Paramaz Avedisian Building</v>
          </cell>
        </row>
      </sheetData>
      <sheetData sheetId="4653">
        <row r="8">
          <cell r="D8" t="str">
            <v>Paramaz Avedisian Building</v>
          </cell>
        </row>
      </sheetData>
      <sheetData sheetId="4654">
        <row r="8">
          <cell r="D8" t="str">
            <v>Paramaz Avedisian Building</v>
          </cell>
        </row>
      </sheetData>
      <sheetData sheetId="4655">
        <row r="8">
          <cell r="D8" t="str">
            <v>Paramaz Avedisian Building</v>
          </cell>
        </row>
      </sheetData>
      <sheetData sheetId="4656">
        <row r="8">
          <cell r="D8" t="str">
            <v>Paramaz Avedisian Building</v>
          </cell>
        </row>
      </sheetData>
      <sheetData sheetId="4657">
        <row r="8">
          <cell r="D8" t="str">
            <v>Paramaz Avedisian Building</v>
          </cell>
        </row>
      </sheetData>
      <sheetData sheetId="4658">
        <row r="8">
          <cell r="D8" t="str">
            <v>Paramaz Avedisian Building</v>
          </cell>
        </row>
      </sheetData>
      <sheetData sheetId="4659">
        <row r="8">
          <cell r="D8" t="str">
            <v>Paramaz Avedisian Building</v>
          </cell>
        </row>
      </sheetData>
      <sheetData sheetId="4660">
        <row r="8">
          <cell r="D8" t="str">
            <v>Paramaz Avedisian Building</v>
          </cell>
        </row>
      </sheetData>
      <sheetData sheetId="4661">
        <row r="8">
          <cell r="D8" t="str">
            <v>Paramaz Avedisian Building</v>
          </cell>
        </row>
      </sheetData>
      <sheetData sheetId="4662"/>
      <sheetData sheetId="4663"/>
      <sheetData sheetId="4664"/>
      <sheetData sheetId="4665"/>
      <sheetData sheetId="4666">
        <row r="8">
          <cell r="D8" t="str">
            <v>Paramaz Avedisian Building</v>
          </cell>
        </row>
      </sheetData>
      <sheetData sheetId="4667">
        <row r="8">
          <cell r="D8" t="str">
            <v>Paramaz Avedisian Building</v>
          </cell>
        </row>
      </sheetData>
      <sheetData sheetId="4668">
        <row r="8">
          <cell r="D8" t="str">
            <v>Paramaz Avedisian Building</v>
          </cell>
        </row>
      </sheetData>
      <sheetData sheetId="4669">
        <row r="8">
          <cell r="D8" t="str">
            <v>Paramaz Avedisian Building</v>
          </cell>
        </row>
      </sheetData>
      <sheetData sheetId="4670">
        <row r="8">
          <cell r="D8" t="str">
            <v>Paramaz Avedisian Building</v>
          </cell>
        </row>
      </sheetData>
      <sheetData sheetId="4671">
        <row r="8">
          <cell r="D8" t="str">
            <v>Paramaz Avedisian Building</v>
          </cell>
        </row>
      </sheetData>
      <sheetData sheetId="4672">
        <row r="8">
          <cell r="D8" t="str">
            <v>Paramaz Avedisian Building</v>
          </cell>
        </row>
      </sheetData>
      <sheetData sheetId="4673">
        <row r="8">
          <cell r="D8" t="str">
            <v>Paramaz Avedisian Building</v>
          </cell>
        </row>
      </sheetData>
      <sheetData sheetId="4674">
        <row r="8">
          <cell r="D8" t="str">
            <v>Paramaz Avedisian Building</v>
          </cell>
        </row>
      </sheetData>
      <sheetData sheetId="4675">
        <row r="8">
          <cell r="D8" t="str">
            <v>Paramaz Avedisian Building</v>
          </cell>
        </row>
      </sheetData>
      <sheetData sheetId="4676">
        <row r="8">
          <cell r="D8" t="str">
            <v>Paramaz Avedisian Building</v>
          </cell>
        </row>
      </sheetData>
      <sheetData sheetId="4677">
        <row r="8">
          <cell r="D8" t="str">
            <v>Paramaz Avedisian Building</v>
          </cell>
        </row>
      </sheetData>
      <sheetData sheetId="4678">
        <row r="8">
          <cell r="D8" t="str">
            <v>Paramaz Avedisian Building</v>
          </cell>
        </row>
      </sheetData>
      <sheetData sheetId="4679">
        <row r="8">
          <cell r="D8" t="str">
            <v>Paramaz Avedisian Building</v>
          </cell>
        </row>
      </sheetData>
      <sheetData sheetId="4680"/>
      <sheetData sheetId="4681"/>
      <sheetData sheetId="4682"/>
      <sheetData sheetId="4683"/>
      <sheetData sheetId="4684">
        <row r="8">
          <cell r="D8" t="str">
            <v>Paramaz Avedisian Building</v>
          </cell>
        </row>
      </sheetData>
      <sheetData sheetId="4685">
        <row r="8">
          <cell r="D8" t="str">
            <v>Paramaz Avedisian Building</v>
          </cell>
        </row>
      </sheetData>
      <sheetData sheetId="4686">
        <row r="8">
          <cell r="D8" t="str">
            <v>Paramaz Avedisian Building</v>
          </cell>
        </row>
      </sheetData>
      <sheetData sheetId="4687">
        <row r="8">
          <cell r="D8" t="str">
            <v>Paramaz Avedisian Building</v>
          </cell>
        </row>
      </sheetData>
      <sheetData sheetId="4688">
        <row r="8">
          <cell r="D8" t="str">
            <v>Paramaz Avedisian Building</v>
          </cell>
        </row>
      </sheetData>
      <sheetData sheetId="4689">
        <row r="8">
          <cell r="D8" t="str">
            <v>Paramaz Avedisian Building</v>
          </cell>
        </row>
      </sheetData>
      <sheetData sheetId="4690">
        <row r="8">
          <cell r="D8" t="str">
            <v>Paramaz Avedisian Building</v>
          </cell>
        </row>
      </sheetData>
      <sheetData sheetId="4691">
        <row r="8">
          <cell r="D8" t="str">
            <v>Paramaz Avedisian Building</v>
          </cell>
        </row>
      </sheetData>
      <sheetData sheetId="4692">
        <row r="8">
          <cell r="D8" t="str">
            <v>Paramaz Avedisian Building</v>
          </cell>
        </row>
      </sheetData>
      <sheetData sheetId="4693">
        <row r="8">
          <cell r="D8" t="str">
            <v>Paramaz Avedisian Building</v>
          </cell>
        </row>
      </sheetData>
      <sheetData sheetId="4694"/>
      <sheetData sheetId="4695"/>
      <sheetData sheetId="4696"/>
      <sheetData sheetId="4697"/>
      <sheetData sheetId="4698"/>
      <sheetData sheetId="4699"/>
      <sheetData sheetId="4700"/>
      <sheetData sheetId="4701"/>
      <sheetData sheetId="4702"/>
      <sheetData sheetId="4703">
        <row r="8">
          <cell r="D8" t="str">
            <v>Paramaz Avedisian Building</v>
          </cell>
        </row>
      </sheetData>
      <sheetData sheetId="4704">
        <row r="8">
          <cell r="D8" t="str">
            <v>Paramaz Avedisian Building</v>
          </cell>
        </row>
      </sheetData>
      <sheetData sheetId="4705">
        <row r="8">
          <cell r="D8" t="str">
            <v>Paramaz Avedisian Building</v>
          </cell>
        </row>
      </sheetData>
      <sheetData sheetId="4706">
        <row r="8">
          <cell r="D8" t="str">
            <v>Paramaz Avedisian Building</v>
          </cell>
        </row>
      </sheetData>
      <sheetData sheetId="4707">
        <row r="8">
          <cell r="D8" t="str">
            <v>Paramaz Avedisian Building</v>
          </cell>
        </row>
      </sheetData>
      <sheetData sheetId="4708">
        <row r="8">
          <cell r="D8" t="str">
            <v>Paramaz Avedisian Building</v>
          </cell>
        </row>
      </sheetData>
      <sheetData sheetId="4709">
        <row r="8">
          <cell r="D8" t="str">
            <v>Paramaz Avedisian Building</v>
          </cell>
        </row>
      </sheetData>
      <sheetData sheetId="4710">
        <row r="8">
          <cell r="D8" t="str">
            <v>Paramaz Avedisian Building</v>
          </cell>
        </row>
      </sheetData>
      <sheetData sheetId="4711">
        <row r="8">
          <cell r="D8" t="str">
            <v>Paramaz Avedisian Building</v>
          </cell>
        </row>
      </sheetData>
      <sheetData sheetId="4712"/>
      <sheetData sheetId="4713"/>
      <sheetData sheetId="4714"/>
      <sheetData sheetId="4715"/>
      <sheetData sheetId="4716"/>
      <sheetData sheetId="4717"/>
      <sheetData sheetId="4718"/>
      <sheetData sheetId="4719"/>
      <sheetData sheetId="4720"/>
      <sheetData sheetId="4721">
        <row r="8">
          <cell r="D8" t="str">
            <v>Paramaz Avedisian Building</v>
          </cell>
        </row>
      </sheetData>
      <sheetData sheetId="4722">
        <row r="8">
          <cell r="D8" t="str">
            <v>Paramaz Avedisian Building</v>
          </cell>
        </row>
      </sheetData>
      <sheetData sheetId="4723">
        <row r="8">
          <cell r="D8" t="str">
            <v>Paramaz Avedisian Building</v>
          </cell>
        </row>
      </sheetData>
      <sheetData sheetId="4724">
        <row r="8">
          <cell r="D8" t="str">
            <v>Paramaz Avedisian Building</v>
          </cell>
        </row>
      </sheetData>
      <sheetData sheetId="4725">
        <row r="8">
          <cell r="D8" t="str">
            <v>Paramaz Avedisian Building</v>
          </cell>
        </row>
      </sheetData>
      <sheetData sheetId="4726">
        <row r="8">
          <cell r="D8" t="str">
            <v>Paramaz Avedisian Building</v>
          </cell>
        </row>
      </sheetData>
      <sheetData sheetId="4727">
        <row r="8">
          <cell r="D8" t="str">
            <v>Paramaz Avedisian Building</v>
          </cell>
        </row>
      </sheetData>
      <sheetData sheetId="4728">
        <row r="8">
          <cell r="D8" t="str">
            <v>Paramaz Avedisian Building</v>
          </cell>
        </row>
      </sheetData>
      <sheetData sheetId="4729">
        <row r="8">
          <cell r="D8" t="str">
            <v>Paramaz Avedisian Building</v>
          </cell>
        </row>
      </sheetData>
      <sheetData sheetId="4730"/>
      <sheetData sheetId="4731"/>
      <sheetData sheetId="4732"/>
      <sheetData sheetId="4733"/>
      <sheetData sheetId="4734"/>
      <sheetData sheetId="4735"/>
      <sheetData sheetId="4736"/>
      <sheetData sheetId="4737"/>
      <sheetData sheetId="4738"/>
      <sheetData sheetId="4739">
        <row r="8">
          <cell r="D8" t="str">
            <v>Paramaz Avedisian Building</v>
          </cell>
        </row>
      </sheetData>
      <sheetData sheetId="4740">
        <row r="8">
          <cell r="D8" t="str">
            <v>Paramaz Avedisian Building</v>
          </cell>
        </row>
      </sheetData>
      <sheetData sheetId="4741">
        <row r="8">
          <cell r="D8" t="str">
            <v>Paramaz Avedisian Building</v>
          </cell>
        </row>
      </sheetData>
      <sheetData sheetId="4742">
        <row r="8">
          <cell r="D8" t="str">
            <v>Paramaz Avedisian Building</v>
          </cell>
        </row>
      </sheetData>
      <sheetData sheetId="4743">
        <row r="8">
          <cell r="D8" t="str">
            <v>Paramaz Avedisian Building</v>
          </cell>
        </row>
      </sheetData>
      <sheetData sheetId="4744">
        <row r="8">
          <cell r="D8" t="str">
            <v>Paramaz Avedisian Building</v>
          </cell>
        </row>
      </sheetData>
      <sheetData sheetId="4745">
        <row r="8">
          <cell r="D8" t="str">
            <v>Paramaz Avedisian Building</v>
          </cell>
        </row>
      </sheetData>
      <sheetData sheetId="4746">
        <row r="8">
          <cell r="D8" t="str">
            <v>Paramaz Avedisian Building</v>
          </cell>
        </row>
      </sheetData>
      <sheetData sheetId="4747">
        <row r="8">
          <cell r="D8" t="str">
            <v>Paramaz Avedisian Building</v>
          </cell>
        </row>
      </sheetData>
      <sheetData sheetId="4748"/>
      <sheetData sheetId="4749"/>
      <sheetData sheetId="4750"/>
      <sheetData sheetId="4751"/>
      <sheetData sheetId="4752"/>
      <sheetData sheetId="4753"/>
      <sheetData sheetId="4754"/>
      <sheetData sheetId="4755"/>
      <sheetData sheetId="4756"/>
      <sheetData sheetId="4757"/>
      <sheetData sheetId="4758">
        <row r="8">
          <cell r="D8" t="str">
            <v>Paramaz Avedisian Building</v>
          </cell>
        </row>
      </sheetData>
      <sheetData sheetId="4759">
        <row r="8">
          <cell r="D8" t="str">
            <v>Paramaz Avedisian Building</v>
          </cell>
        </row>
      </sheetData>
      <sheetData sheetId="4760">
        <row r="8">
          <cell r="D8" t="str">
            <v>Paramaz Avedisian Building</v>
          </cell>
        </row>
      </sheetData>
      <sheetData sheetId="4761">
        <row r="8">
          <cell r="D8" t="str">
            <v>Paramaz Avedisian Building</v>
          </cell>
        </row>
      </sheetData>
      <sheetData sheetId="4762">
        <row r="8">
          <cell r="D8" t="str">
            <v>Paramaz Avedisian Building</v>
          </cell>
        </row>
      </sheetData>
      <sheetData sheetId="4763">
        <row r="8">
          <cell r="D8" t="str">
            <v>Paramaz Avedisian Building</v>
          </cell>
        </row>
      </sheetData>
      <sheetData sheetId="4764">
        <row r="8">
          <cell r="D8" t="str">
            <v>Paramaz Avedisian Building</v>
          </cell>
        </row>
      </sheetData>
      <sheetData sheetId="4765">
        <row r="8">
          <cell r="D8" t="str">
            <v>Paramaz Avedisian Building</v>
          </cell>
        </row>
      </sheetData>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sheetData sheetId="5042"/>
      <sheetData sheetId="5043"/>
      <sheetData sheetId="5044">
        <row r="8">
          <cell r="D8" t="str">
            <v>Paramaz Avedisian Building</v>
          </cell>
        </row>
      </sheetData>
      <sheetData sheetId="5045"/>
      <sheetData sheetId="5046"/>
      <sheetData sheetId="5047"/>
      <sheetData sheetId="5048">
        <row r="8">
          <cell r="D8" t="str">
            <v>Paramaz Avedisian Building</v>
          </cell>
        </row>
      </sheetData>
      <sheetData sheetId="5049">
        <row r="8">
          <cell r="D8" t="str">
            <v>Paramaz Avedisian Building</v>
          </cell>
        </row>
      </sheetData>
      <sheetData sheetId="5050">
        <row r="8">
          <cell r="D8" t="str">
            <v>Paramaz Avedisian Building</v>
          </cell>
        </row>
      </sheetData>
      <sheetData sheetId="5051">
        <row r="8">
          <cell r="D8" t="str">
            <v>Paramaz Avedisian Building</v>
          </cell>
        </row>
      </sheetData>
      <sheetData sheetId="5052">
        <row r="8">
          <cell r="D8" t="str">
            <v>Paramaz Avedisian Building</v>
          </cell>
        </row>
      </sheetData>
      <sheetData sheetId="5053">
        <row r="8">
          <cell r="D8" t="str">
            <v>Paramaz Avedisian Building</v>
          </cell>
        </row>
      </sheetData>
      <sheetData sheetId="5054">
        <row r="8">
          <cell r="D8" t="str">
            <v>Paramaz Avedisian Building</v>
          </cell>
        </row>
      </sheetData>
      <sheetData sheetId="5055">
        <row r="8">
          <cell r="D8" t="str">
            <v>Paramaz Avedisian Building</v>
          </cell>
        </row>
      </sheetData>
      <sheetData sheetId="5056">
        <row r="8">
          <cell r="D8" t="str">
            <v>Paramaz Avedisian Building</v>
          </cell>
        </row>
      </sheetData>
      <sheetData sheetId="5057">
        <row r="8">
          <cell r="D8" t="str">
            <v>Paramaz Avedisian Building</v>
          </cell>
        </row>
      </sheetData>
      <sheetData sheetId="5058">
        <row r="8">
          <cell r="D8" t="str">
            <v>Paramaz Avedisian Building</v>
          </cell>
        </row>
      </sheetData>
      <sheetData sheetId="5059">
        <row r="8">
          <cell r="D8" t="str">
            <v>Paramaz Avedisian Building</v>
          </cell>
        </row>
      </sheetData>
      <sheetData sheetId="5060">
        <row r="8">
          <cell r="D8" t="str">
            <v>Paramaz Avedisian Building</v>
          </cell>
        </row>
      </sheetData>
      <sheetData sheetId="5061">
        <row r="8">
          <cell r="D8" t="str">
            <v>Paramaz Avedisian Building</v>
          </cell>
        </row>
      </sheetData>
      <sheetData sheetId="5062"/>
      <sheetData sheetId="5063">
        <row r="8">
          <cell r="D8" t="str">
            <v>Paramaz Avedisian Building</v>
          </cell>
        </row>
      </sheetData>
      <sheetData sheetId="5064">
        <row r="8">
          <cell r="D8" t="str">
            <v>Paramaz Avedisian Building</v>
          </cell>
        </row>
      </sheetData>
      <sheetData sheetId="5065">
        <row r="8">
          <cell r="D8" t="str">
            <v>Paramaz Avedisian Building</v>
          </cell>
        </row>
      </sheetData>
      <sheetData sheetId="5066">
        <row r="8">
          <cell r="D8" t="str">
            <v>Paramaz Avedisian Building</v>
          </cell>
        </row>
      </sheetData>
      <sheetData sheetId="5067">
        <row r="8">
          <cell r="D8" t="str">
            <v>Paramaz Avedisian Building</v>
          </cell>
        </row>
      </sheetData>
      <sheetData sheetId="5068">
        <row r="8">
          <cell r="D8" t="str">
            <v>Paramaz Avedisian Building</v>
          </cell>
        </row>
      </sheetData>
      <sheetData sheetId="5069">
        <row r="8">
          <cell r="D8" t="str">
            <v>Paramaz Avedisian Building</v>
          </cell>
        </row>
      </sheetData>
      <sheetData sheetId="5070">
        <row r="8">
          <cell r="D8" t="str">
            <v>Paramaz Avedisian Building</v>
          </cell>
        </row>
      </sheetData>
      <sheetData sheetId="5071">
        <row r="8">
          <cell r="D8" t="str">
            <v>Paramaz Avedisian Building</v>
          </cell>
        </row>
      </sheetData>
      <sheetData sheetId="5072">
        <row r="8">
          <cell r="D8" t="str">
            <v>Paramaz Avedisian Building</v>
          </cell>
        </row>
      </sheetData>
      <sheetData sheetId="5073">
        <row r="8">
          <cell r="D8" t="str">
            <v>Paramaz Avedisian Building</v>
          </cell>
        </row>
      </sheetData>
      <sheetData sheetId="5074">
        <row r="8">
          <cell r="D8" t="str">
            <v>Paramaz Avedisian Building</v>
          </cell>
        </row>
      </sheetData>
      <sheetData sheetId="5075">
        <row r="8">
          <cell r="D8" t="str">
            <v>Paramaz Avedisian Building</v>
          </cell>
        </row>
      </sheetData>
      <sheetData sheetId="5076">
        <row r="8">
          <cell r="D8" t="str">
            <v>Paramaz Avedisian Building</v>
          </cell>
        </row>
      </sheetData>
      <sheetData sheetId="5077">
        <row r="8">
          <cell r="D8" t="str">
            <v>Paramaz Avedisian Building</v>
          </cell>
        </row>
      </sheetData>
      <sheetData sheetId="5078">
        <row r="8">
          <cell r="D8" t="str">
            <v>Paramaz Avedisian Building</v>
          </cell>
        </row>
      </sheetData>
      <sheetData sheetId="5079">
        <row r="8">
          <cell r="D8" t="str">
            <v>Paramaz Avedisian Building</v>
          </cell>
        </row>
      </sheetData>
      <sheetData sheetId="5080">
        <row r="8">
          <cell r="D8" t="str">
            <v>Paramaz Avedisian Building</v>
          </cell>
        </row>
      </sheetData>
      <sheetData sheetId="5081">
        <row r="8">
          <cell r="D8" t="str">
            <v>Paramaz Avedisian Building</v>
          </cell>
        </row>
      </sheetData>
      <sheetData sheetId="5082">
        <row r="8">
          <cell r="D8" t="str">
            <v>Paramaz Avedisian Building</v>
          </cell>
        </row>
      </sheetData>
      <sheetData sheetId="5083"/>
      <sheetData sheetId="5084"/>
      <sheetData sheetId="5085">
        <row r="8">
          <cell r="D8" t="str">
            <v>Paramaz Avedisian Building</v>
          </cell>
        </row>
      </sheetData>
      <sheetData sheetId="5086">
        <row r="8">
          <cell r="D8" t="str">
            <v>Paramaz Avedisian Building</v>
          </cell>
        </row>
      </sheetData>
      <sheetData sheetId="5087">
        <row r="8">
          <cell r="D8" t="str">
            <v>Paramaz Avedisian Building</v>
          </cell>
        </row>
      </sheetData>
      <sheetData sheetId="5088">
        <row r="8">
          <cell r="D8" t="str">
            <v>Paramaz Avedisian Building</v>
          </cell>
        </row>
      </sheetData>
      <sheetData sheetId="5089">
        <row r="8">
          <cell r="D8" t="str">
            <v>Paramaz Avedisian Building</v>
          </cell>
        </row>
      </sheetData>
      <sheetData sheetId="5090">
        <row r="8">
          <cell r="D8" t="str">
            <v>Paramaz Avedisian Building</v>
          </cell>
        </row>
      </sheetData>
      <sheetData sheetId="5091">
        <row r="8">
          <cell r="D8" t="str">
            <v>Paramaz Avedisian Building</v>
          </cell>
        </row>
      </sheetData>
      <sheetData sheetId="5092">
        <row r="8">
          <cell r="D8" t="str">
            <v>Paramaz Avedisian Building</v>
          </cell>
        </row>
      </sheetData>
      <sheetData sheetId="5093">
        <row r="8">
          <cell r="D8" t="str">
            <v>Paramaz Avedisian Building</v>
          </cell>
        </row>
      </sheetData>
      <sheetData sheetId="5094">
        <row r="8">
          <cell r="D8" t="str">
            <v>Paramaz Avedisian Building</v>
          </cell>
        </row>
      </sheetData>
      <sheetData sheetId="5095">
        <row r="8">
          <cell r="D8" t="str">
            <v>Paramaz Avedisian Building</v>
          </cell>
        </row>
      </sheetData>
      <sheetData sheetId="5096">
        <row r="8">
          <cell r="D8" t="str">
            <v>Paramaz Avedisian Building</v>
          </cell>
        </row>
      </sheetData>
      <sheetData sheetId="5097">
        <row r="8">
          <cell r="D8" t="str">
            <v>Paramaz Avedisian Building</v>
          </cell>
        </row>
      </sheetData>
      <sheetData sheetId="5098"/>
      <sheetData sheetId="5099"/>
      <sheetData sheetId="5100"/>
      <sheetData sheetId="5101"/>
      <sheetData sheetId="5102"/>
      <sheetData sheetId="5103">
        <row r="8">
          <cell r="D8" t="str">
            <v>Paramaz Avedisian Building</v>
          </cell>
        </row>
      </sheetData>
      <sheetData sheetId="5104">
        <row r="8">
          <cell r="D8" t="str">
            <v>Paramaz Avedisian Building</v>
          </cell>
        </row>
      </sheetData>
      <sheetData sheetId="5105">
        <row r="8">
          <cell r="D8" t="str">
            <v>Paramaz Avedisian Building</v>
          </cell>
        </row>
      </sheetData>
      <sheetData sheetId="5106">
        <row r="8">
          <cell r="D8" t="str">
            <v>Paramaz Avedisian Building</v>
          </cell>
        </row>
      </sheetData>
      <sheetData sheetId="5107">
        <row r="8">
          <cell r="D8" t="str">
            <v>Paramaz Avedisian Building</v>
          </cell>
        </row>
      </sheetData>
      <sheetData sheetId="5108">
        <row r="8">
          <cell r="D8" t="str">
            <v>Paramaz Avedisian Building</v>
          </cell>
        </row>
      </sheetData>
      <sheetData sheetId="5109">
        <row r="8">
          <cell r="D8" t="str">
            <v>Paramaz Avedisian Building</v>
          </cell>
        </row>
      </sheetData>
      <sheetData sheetId="5110">
        <row r="8">
          <cell r="D8" t="str">
            <v>Paramaz Avedisian Building</v>
          </cell>
        </row>
      </sheetData>
      <sheetData sheetId="5111">
        <row r="8">
          <cell r="D8" t="str">
            <v>Paramaz Avedisian Building</v>
          </cell>
        </row>
      </sheetData>
      <sheetData sheetId="5112">
        <row r="8">
          <cell r="D8" t="str">
            <v>Paramaz Avedisian Building</v>
          </cell>
        </row>
      </sheetData>
      <sheetData sheetId="5113">
        <row r="8">
          <cell r="D8" t="str">
            <v>Paramaz Avedisian Building</v>
          </cell>
        </row>
      </sheetData>
      <sheetData sheetId="5114">
        <row r="8">
          <cell r="D8" t="str">
            <v>Paramaz Avedisian Building</v>
          </cell>
        </row>
      </sheetData>
      <sheetData sheetId="5115">
        <row r="8">
          <cell r="D8" t="str">
            <v>Paramaz Avedisian Building</v>
          </cell>
        </row>
      </sheetData>
      <sheetData sheetId="5116"/>
      <sheetData sheetId="5117"/>
      <sheetData sheetId="5118"/>
      <sheetData sheetId="5119"/>
      <sheetData sheetId="5120"/>
      <sheetData sheetId="5121">
        <row r="8">
          <cell r="D8" t="str">
            <v>Paramaz Avedisian Building</v>
          </cell>
        </row>
      </sheetData>
      <sheetData sheetId="5122">
        <row r="8">
          <cell r="D8" t="str">
            <v>Paramaz Avedisian Building</v>
          </cell>
        </row>
      </sheetData>
      <sheetData sheetId="5123">
        <row r="8">
          <cell r="D8" t="str">
            <v>Paramaz Avedisian Building</v>
          </cell>
        </row>
      </sheetData>
      <sheetData sheetId="5124">
        <row r="8">
          <cell r="D8" t="str">
            <v>Paramaz Avedisian Building</v>
          </cell>
        </row>
      </sheetData>
      <sheetData sheetId="5125">
        <row r="8">
          <cell r="D8" t="str">
            <v>Paramaz Avedisian Building</v>
          </cell>
        </row>
      </sheetData>
      <sheetData sheetId="5126">
        <row r="8">
          <cell r="D8" t="str">
            <v>Paramaz Avedisian Building</v>
          </cell>
        </row>
      </sheetData>
      <sheetData sheetId="5127">
        <row r="8">
          <cell r="D8" t="str">
            <v>Paramaz Avedisian Building</v>
          </cell>
        </row>
      </sheetData>
      <sheetData sheetId="5128">
        <row r="8">
          <cell r="D8" t="str">
            <v>Paramaz Avedisian Building</v>
          </cell>
        </row>
      </sheetData>
      <sheetData sheetId="5129">
        <row r="8">
          <cell r="D8" t="str">
            <v>Paramaz Avedisian Building</v>
          </cell>
        </row>
      </sheetData>
      <sheetData sheetId="5130"/>
      <sheetData sheetId="5131"/>
      <sheetData sheetId="5132"/>
      <sheetData sheetId="5133"/>
      <sheetData sheetId="5134"/>
      <sheetData sheetId="5135"/>
      <sheetData sheetId="5136"/>
      <sheetData sheetId="5137"/>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ow r="8">
          <cell r="D8">
            <v>0</v>
          </cell>
        </row>
      </sheetData>
      <sheetData sheetId="5275"/>
      <sheetData sheetId="5276"/>
      <sheetData sheetId="5277"/>
      <sheetData sheetId="5278" refreshError="1"/>
      <sheetData sheetId="5279" refreshError="1"/>
      <sheetData sheetId="5280" refreshError="1"/>
      <sheetData sheetId="5281"/>
      <sheetData sheetId="5282" refreshError="1"/>
      <sheetData sheetId="5283" refreshError="1"/>
      <sheetData sheetId="5284" refreshError="1"/>
      <sheetData sheetId="5285" refreshError="1"/>
      <sheetData sheetId="5286" refreshError="1"/>
      <sheetData sheetId="5287" refreshError="1"/>
      <sheetData sheetId="5288" refreshError="1"/>
      <sheetData sheetId="5289"/>
      <sheetData sheetId="5290"/>
      <sheetData sheetId="5291"/>
      <sheetData sheetId="5292"/>
      <sheetData sheetId="5293"/>
      <sheetData sheetId="5294"/>
      <sheetData sheetId="5295"/>
      <sheetData sheetId="5296">
        <row r="8">
          <cell r="D8" t="str">
            <v>Paramaz Avedisian Building</v>
          </cell>
        </row>
      </sheetData>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8">
          <cell r="D8" t="str">
            <v>Paramaz Avedisian Building</v>
          </cell>
        </row>
      </sheetData>
      <sheetData sheetId="5316">
        <row r="8">
          <cell r="D8" t="str">
            <v>Paramaz Avedisian Building</v>
          </cell>
        </row>
      </sheetData>
      <sheetData sheetId="5317">
        <row r="8">
          <cell r="D8" t="str">
            <v>Paramaz Avedisian Building</v>
          </cell>
        </row>
      </sheetData>
      <sheetData sheetId="5318">
        <row r="8">
          <cell r="D8" t="str">
            <v>Paramaz Avedisian Building</v>
          </cell>
        </row>
      </sheetData>
      <sheetData sheetId="5319">
        <row r="8">
          <cell r="D8" t="str">
            <v>Paramaz Avedisian Building</v>
          </cell>
        </row>
      </sheetData>
      <sheetData sheetId="5320">
        <row r="8">
          <cell r="D8" t="str">
            <v>Paramaz Avedisian Building</v>
          </cell>
        </row>
      </sheetData>
      <sheetData sheetId="5321">
        <row r="8">
          <cell r="D8" t="str">
            <v>Paramaz Avedisian Building</v>
          </cell>
        </row>
      </sheetData>
      <sheetData sheetId="5322">
        <row r="8">
          <cell r="D8" t="str">
            <v>Paramaz Avedisian Building</v>
          </cell>
        </row>
      </sheetData>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row r="8">
          <cell r="D8" t="str">
            <v>Paramaz Avedisian Building</v>
          </cell>
        </row>
      </sheetData>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row r="8">
          <cell r="D8" t="str">
            <v>ASU's Application</v>
          </cell>
        </row>
      </sheetData>
      <sheetData sheetId="5524">
        <row r="8">
          <cell r="D8" t="str">
            <v>Paramaz Avedisian Building</v>
          </cell>
        </row>
      </sheetData>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refreshError="1"/>
      <sheetData sheetId="5558" refreshError="1"/>
      <sheetData sheetId="5559">
        <row r="8">
          <cell r="D8" t="str">
            <v>Paramaz Avedisian Building</v>
          </cell>
        </row>
      </sheetData>
      <sheetData sheetId="5560">
        <row r="8">
          <cell r="D8" t="str">
            <v>Paramaz Avedisian Building</v>
          </cell>
        </row>
      </sheetData>
      <sheetData sheetId="5561">
        <row r="8">
          <cell r="D8" t="str">
            <v>Paramaz Avedisian Building</v>
          </cell>
        </row>
      </sheetData>
      <sheetData sheetId="5562">
        <row r="8">
          <cell r="D8" t="str">
            <v>Paramaz Avedisian Building</v>
          </cell>
        </row>
      </sheetData>
      <sheetData sheetId="5563">
        <row r="8">
          <cell r="D8" t="str">
            <v>Paramaz Avedisian Building</v>
          </cell>
        </row>
      </sheetData>
      <sheetData sheetId="5564">
        <row r="8">
          <cell r="D8" t="str">
            <v>Paramaz Avedisian Building</v>
          </cell>
        </row>
      </sheetData>
      <sheetData sheetId="5565">
        <row r="8">
          <cell r="D8" t="str">
            <v>Paramaz Avedisian Building</v>
          </cell>
        </row>
      </sheetData>
      <sheetData sheetId="5566">
        <row r="8">
          <cell r="D8" t="str">
            <v>Paramaz Avedisian Building</v>
          </cell>
        </row>
      </sheetData>
      <sheetData sheetId="5567">
        <row r="8">
          <cell r="D8" t="str">
            <v>Paramaz Avedisian Building</v>
          </cell>
        </row>
      </sheetData>
      <sheetData sheetId="5568">
        <row r="8">
          <cell r="D8" t="str">
            <v>Paramaz Avedisian Building</v>
          </cell>
        </row>
      </sheetData>
      <sheetData sheetId="5569">
        <row r="8">
          <cell r="D8" t="str">
            <v>Paramaz Avedisian Building</v>
          </cell>
        </row>
      </sheetData>
      <sheetData sheetId="5570">
        <row r="8">
          <cell r="D8" t="str">
            <v>Paramaz Avedisian Building</v>
          </cell>
        </row>
      </sheetData>
      <sheetData sheetId="5571">
        <row r="8">
          <cell r="D8" t="str">
            <v>Paramaz Avedisian Building</v>
          </cell>
        </row>
      </sheetData>
      <sheetData sheetId="5572">
        <row r="8">
          <cell r="D8" t="str">
            <v>Paramaz Avedisian Building</v>
          </cell>
        </row>
      </sheetData>
      <sheetData sheetId="5573">
        <row r="8">
          <cell r="D8" t="str">
            <v>Paramaz Avedisian Building</v>
          </cell>
        </row>
      </sheetData>
      <sheetData sheetId="5574">
        <row r="8">
          <cell r="D8" t="str">
            <v>Paramaz Avedisian Building</v>
          </cell>
        </row>
      </sheetData>
      <sheetData sheetId="5575"/>
      <sheetData sheetId="5576">
        <row r="8">
          <cell r="D8" t="str">
            <v>Paramaz Avedisian Building</v>
          </cell>
        </row>
      </sheetData>
      <sheetData sheetId="5577"/>
      <sheetData sheetId="5578" refreshError="1"/>
      <sheetData sheetId="5579" refreshError="1"/>
      <sheetData sheetId="5580" refreshError="1"/>
      <sheetData sheetId="5581" refreshError="1"/>
      <sheetData sheetId="5582" refreshError="1"/>
      <sheetData sheetId="5583" refreshError="1"/>
      <sheetData sheetId="5584">
        <row r="8">
          <cell r="D8" t="str">
            <v>Paramaz Avedisian Building</v>
          </cell>
        </row>
      </sheetData>
      <sheetData sheetId="5585">
        <row r="8">
          <cell r="D8" t="str">
            <v>Paramaz Avedisian Building</v>
          </cell>
        </row>
      </sheetData>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r"/>
      <sheetName val="recon "/>
      <sheetName val="04-05"/>
      <sheetName val="05-06"/>
      <sheetName val=" 04 - 0 5"/>
      <sheetName val="05 -  0 6 "/>
      <sheetName val="TOTAL"/>
      <sheetName val="Statement"/>
      <sheetName val="Macro"/>
      <sheetName val="Micro"/>
      <sheetName val="Prelims Rose"/>
      <sheetName val="P&amp;M"/>
      <sheetName val="Materials"/>
      <sheetName val="Safety"/>
      <sheetName val="Indian tools"/>
      <sheetName val="COST-SFT- FOR COS"/>
      <sheetName val="RMC Backup"/>
      <sheetName val="MS ITEMS"/>
      <sheetName val="German tools "/>
      <sheetName val="Runners"/>
      <sheetName val="Plywood"/>
      <sheetName val="Lab"/>
      <sheetName val="OTHER PRELIM"/>
      <sheetName val="MOBILISATION"/>
      <sheetName val="Scaff-Rose"/>
      <sheetName val="SALARY Company -Rose"/>
      <sheetName val="NMR"/>
      <sheetName val="PETTY CASH-Rose"/>
      <sheetName val="Security-Rose"/>
      <sheetName val="Site Operating Expenses"/>
      <sheetName val="Scaff_Rose"/>
      <sheetName val="Data"/>
      <sheetName val="Break up Sheet"/>
      <sheetName val="Fin Sum"/>
      <sheetName val="final abstract"/>
      <sheetName val="SBI(Siliguri)"/>
      <sheetName val="D5"/>
      <sheetName val="Rate analysis"/>
      <sheetName val="beam-reinft"/>
      <sheetName val="GM &amp; TA"/>
      <sheetName val="Civil Boq"/>
      <sheetName val="IV-Utility"/>
      <sheetName val="jobhist"/>
      <sheetName val="Data sheet"/>
      <sheetName val="Qty Tracking With Rate"/>
      <sheetName val="COST"/>
      <sheetName val="gf"/>
      <sheetName val="Analy_7-10"/>
      <sheetName val="Main-Material"/>
      <sheetName val="analysis"/>
      <sheetName val="13. Steel - Ratio"/>
      <sheetName val="D5-P&amp;L"/>
      <sheetName val="NLD - Assum"/>
      <sheetName val="Introduction"/>
      <sheetName val="Model (Not Merged)"/>
      <sheetName val="Summary year Plan"/>
      <sheetName val="CFForecast detail"/>
      <sheetName val="wordsdata"/>
      <sheetName val="細目"/>
      <sheetName val="RateAnalysis"/>
      <sheetName val="Sheet1"/>
      <sheetName val="Sheet2"/>
      <sheetName val="SUMMARY"/>
      <sheetName val="GRSummary"/>
      <sheetName val="Stacked Column"/>
      <sheetName val="Scatter"/>
      <sheetName val="PriceSummary"/>
      <sheetName val="1997 IPO"/>
      <sheetName val="Unit Qty"/>
    </sheetNames>
    <sheetDataSet>
      <sheetData sheetId="0"/>
      <sheetData sheetId="1"/>
      <sheetData sheetId="2"/>
      <sheetData sheetId="3"/>
      <sheetData sheetId="4"/>
      <sheetData sheetId="5"/>
      <sheetData sheetId="6"/>
      <sheetData sheetId="7" refreshError="1"/>
      <sheetData sheetId="8" refreshError="1">
        <row r="9">
          <cell r="A9" t="str">
            <v>I</v>
          </cell>
          <cell r="B9" t="str">
            <v>Establishment</v>
          </cell>
        </row>
        <row r="10">
          <cell r="A10">
            <v>1</v>
          </cell>
          <cell r="B10" t="str">
            <v>Site staff</v>
          </cell>
          <cell r="F10">
            <v>6519000</v>
          </cell>
          <cell r="G10" t="str">
            <v>-</v>
          </cell>
          <cell r="H10">
            <v>2510553.3980582524</v>
          </cell>
          <cell r="K10">
            <v>3148897.9073840366</v>
          </cell>
          <cell r="Q10">
            <v>-638344.50932578417</v>
          </cell>
        </row>
        <row r="11">
          <cell r="A11">
            <v>2</v>
          </cell>
          <cell r="B11" t="str">
            <v>Site operating expenses</v>
          </cell>
          <cell r="F11">
            <v>920250</v>
          </cell>
          <cell r="G11" t="str">
            <v>-</v>
          </cell>
          <cell r="H11">
            <v>354400.48543689324</v>
          </cell>
          <cell r="K11">
            <v>382268.16000000003</v>
          </cell>
          <cell r="Q11">
            <v>-27867.67456310679</v>
          </cell>
          <cell r="X11" t="str">
            <v>should be updated</v>
          </cell>
        </row>
        <row r="12">
          <cell r="A12">
            <v>3</v>
          </cell>
          <cell r="B12" t="str">
            <v xml:space="preserve">Security charges </v>
          </cell>
          <cell r="F12">
            <v>3048480</v>
          </cell>
          <cell r="G12" t="str">
            <v>-</v>
          </cell>
          <cell r="H12">
            <v>1174010.0970873786</v>
          </cell>
          <cell r="K12">
            <v>526238.05999999994</v>
          </cell>
          <cell r="Q12">
            <v>647772.03708737867</v>
          </cell>
          <cell r="X12" t="str">
            <v>check the rate for salary</v>
          </cell>
        </row>
        <row r="13">
          <cell r="A13">
            <v>4</v>
          </cell>
          <cell r="B13" t="str">
            <v>Welfare</v>
          </cell>
          <cell r="F13">
            <v>52500</v>
          </cell>
          <cell r="G13" t="str">
            <v>-</v>
          </cell>
          <cell r="H13">
            <v>20218.446601941749</v>
          </cell>
          <cell r="K13">
            <v>43600.39</v>
          </cell>
          <cell r="Q13">
            <v>-23381.943398058251</v>
          </cell>
        </row>
        <row r="14">
          <cell r="A14">
            <v>5</v>
          </cell>
          <cell r="B14" t="str">
            <v xml:space="preserve">Bhoomi Pooja </v>
          </cell>
          <cell r="F14">
            <v>10000</v>
          </cell>
          <cell r="G14" t="str">
            <v>-</v>
          </cell>
          <cell r="H14">
            <v>3851.1326860841423</v>
          </cell>
          <cell r="K14">
            <v>1168</v>
          </cell>
          <cell r="Q14">
            <v>2683.1326860841423</v>
          </cell>
          <cell r="X14" t="str">
            <v>check with the admin</v>
          </cell>
          <cell r="Y14" t="str">
            <v>pooja expenaes</v>
          </cell>
        </row>
        <row r="15">
          <cell r="B15" t="str">
            <v>TOTAL</v>
          </cell>
          <cell r="F15">
            <v>10550230</v>
          </cell>
          <cell r="H15">
            <v>4063033.5598705499</v>
          </cell>
          <cell r="J15">
            <v>0</v>
          </cell>
          <cell r="K15">
            <v>4102172.5173840369</v>
          </cell>
          <cell r="Q15">
            <v>-39138.95751348645</v>
          </cell>
        </row>
        <row r="16">
          <cell r="B16" t="str">
            <v xml:space="preserve">COST PER SFT </v>
          </cell>
          <cell r="F16">
            <v>30.737386947878978</v>
          </cell>
          <cell r="H16">
            <v>11.837375555979282</v>
          </cell>
          <cell r="J16">
            <v>0</v>
          </cell>
          <cell r="K16">
            <v>11.951404281592717</v>
          </cell>
          <cell r="Q16">
            <v>-0.1140287256134348</v>
          </cell>
        </row>
        <row r="18">
          <cell r="A18" t="str">
            <v>II</v>
          </cell>
          <cell r="B18" t="str">
            <v>Mobilization</v>
          </cell>
        </row>
        <row r="19">
          <cell r="A19">
            <v>1</v>
          </cell>
          <cell r="B19" t="str">
            <v>Site Clearance</v>
          </cell>
          <cell r="F19">
            <v>9218.75</v>
          </cell>
          <cell r="H19">
            <v>9218.75</v>
          </cell>
          <cell r="K19">
            <v>8735.9274999999998</v>
          </cell>
          <cell r="Q19">
            <v>482.82250000000022</v>
          </cell>
          <cell r="X19" t="str">
            <v>labour bills should be updated</v>
          </cell>
        </row>
        <row r="20">
          <cell r="A20">
            <v>2</v>
          </cell>
          <cell r="B20" t="str">
            <v>Roads &amp; pathways</v>
          </cell>
          <cell r="F20">
            <v>20000</v>
          </cell>
          <cell r="H20">
            <v>20000</v>
          </cell>
          <cell r="K20">
            <v>1515</v>
          </cell>
          <cell r="Q20">
            <v>18485</v>
          </cell>
          <cell r="X20" t="str">
            <v>labour bills should be updated</v>
          </cell>
        </row>
        <row r="21">
          <cell r="A21">
            <v>3</v>
          </cell>
          <cell r="B21" t="str">
            <v>Soil Test</v>
          </cell>
          <cell r="F21">
            <v>90000</v>
          </cell>
          <cell r="H21" t="str">
            <v>-</v>
          </cell>
          <cell r="K21">
            <v>0</v>
          </cell>
          <cell r="X21" t="str">
            <v>labour bills should be updated</v>
          </cell>
        </row>
        <row r="22">
          <cell r="A22">
            <v>4</v>
          </cell>
          <cell r="B22" t="str">
            <v>Temporary Structures</v>
          </cell>
          <cell r="F22">
            <v>800000</v>
          </cell>
          <cell r="G22">
            <v>800000</v>
          </cell>
          <cell r="H22">
            <v>800000</v>
          </cell>
          <cell r="K22">
            <v>410069.17878223601</v>
          </cell>
          <cell r="Q22">
            <v>389930.82121776399</v>
          </cell>
        </row>
        <row r="23">
          <cell r="A23">
            <v>5</v>
          </cell>
          <cell r="B23" t="str">
            <v>Barricading</v>
          </cell>
          <cell r="F23">
            <v>50000</v>
          </cell>
          <cell r="H23">
            <v>19255.663430420711</v>
          </cell>
          <cell r="K23">
            <v>51287.472500000003</v>
          </cell>
          <cell r="Q23">
            <v>-32031.809069579293</v>
          </cell>
        </row>
        <row r="24">
          <cell r="A24">
            <v>6</v>
          </cell>
          <cell r="B24" t="str">
            <v>Office Equipments</v>
          </cell>
          <cell r="F24">
            <v>41218.44</v>
          </cell>
          <cell r="G24">
            <v>41218.44</v>
          </cell>
          <cell r="H24">
            <v>41218.44</v>
          </cell>
          <cell r="K24">
            <v>102000</v>
          </cell>
          <cell r="Q24">
            <v>-60781.56</v>
          </cell>
        </row>
        <row r="25">
          <cell r="A25">
            <v>7</v>
          </cell>
          <cell r="B25" t="str">
            <v>Furnitures &amp; fixtures</v>
          </cell>
          <cell r="F25">
            <v>72120.600000000006</v>
          </cell>
          <cell r="G25">
            <v>72120.600000000006</v>
          </cell>
          <cell r="H25">
            <v>72120.600000000006</v>
          </cell>
          <cell r="K25">
            <v>21082</v>
          </cell>
          <cell r="Q25">
            <v>51038.600000000006</v>
          </cell>
        </row>
        <row r="26">
          <cell r="A26">
            <v>8</v>
          </cell>
          <cell r="B26" t="str">
            <v>Borewells</v>
          </cell>
          <cell r="F26">
            <v>216000</v>
          </cell>
          <cell r="H26">
            <v>216000</v>
          </cell>
          <cell r="K26">
            <v>263210</v>
          </cell>
          <cell r="Q26">
            <v>-47210</v>
          </cell>
        </row>
        <row r="27">
          <cell r="A27">
            <v>9</v>
          </cell>
          <cell r="B27" t="str">
            <v>Water Tanks</v>
          </cell>
          <cell r="F27">
            <v>27000</v>
          </cell>
          <cell r="H27">
            <v>27000</v>
          </cell>
          <cell r="K27">
            <v>53900</v>
          </cell>
          <cell r="Q27">
            <v>-26900</v>
          </cell>
        </row>
        <row r="28">
          <cell r="B28" t="str">
            <v>TOTAL</v>
          </cell>
          <cell r="F28">
            <v>1325557.79</v>
          </cell>
          <cell r="H28">
            <v>1204813.4534304207</v>
          </cell>
          <cell r="I28">
            <v>0</v>
          </cell>
          <cell r="J28">
            <v>0</v>
          </cell>
          <cell r="K28">
            <v>911799.57878223597</v>
          </cell>
          <cell r="Q28">
            <v>293013.87464818475</v>
          </cell>
        </row>
        <row r="29">
          <cell r="B29" t="str">
            <v xml:space="preserve">COST PER SFT </v>
          </cell>
          <cell r="F29">
            <v>3.8619236464992044</v>
          </cell>
          <cell r="H29">
            <v>3.5101431265575451</v>
          </cell>
          <cell r="I29">
            <v>0</v>
          </cell>
          <cell r="J29">
            <v>0</v>
          </cell>
          <cell r="K29">
            <v>2.6564668705746364</v>
          </cell>
          <cell r="Q29">
            <v>0.85367625598290842</v>
          </cell>
        </row>
        <row r="31">
          <cell r="A31" t="str">
            <v>III</v>
          </cell>
          <cell r="B31" t="str">
            <v>OTHER PRELIMINARIES</v>
          </cell>
        </row>
        <row r="32">
          <cell r="A32">
            <v>1</v>
          </cell>
          <cell r="B32" t="str">
            <v>Staff Accomodation</v>
          </cell>
          <cell r="F32">
            <v>94500</v>
          </cell>
          <cell r="H32">
            <v>36393.203883495145</v>
          </cell>
          <cell r="K32">
            <v>126866.66666666667</v>
          </cell>
          <cell r="Q32">
            <v>-90473.462783171533</v>
          </cell>
        </row>
        <row r="33">
          <cell r="A33">
            <v>2</v>
          </cell>
          <cell r="B33" t="str">
            <v xml:space="preserve">Marking masons </v>
          </cell>
          <cell r="F33">
            <v>327600</v>
          </cell>
          <cell r="H33">
            <v>126163.10679611651</v>
          </cell>
          <cell r="K33">
            <v>51892.35</v>
          </cell>
          <cell r="Q33">
            <v>74270.756796116504</v>
          </cell>
        </row>
        <row r="34">
          <cell r="A34">
            <v>3</v>
          </cell>
          <cell r="B34" t="str">
            <v>Clean building during structure</v>
          </cell>
          <cell r="F34">
            <v>321750</v>
          </cell>
          <cell r="H34">
            <v>123910.19417475729</v>
          </cell>
          <cell r="K34">
            <v>125972.35999999999</v>
          </cell>
          <cell r="Q34">
            <v>-2062.1658252427005</v>
          </cell>
        </row>
        <row r="35">
          <cell r="A35">
            <v>4</v>
          </cell>
          <cell r="B35" t="str">
            <v>Clean building during finishing</v>
          </cell>
          <cell r="F35">
            <v>306000</v>
          </cell>
          <cell r="H35">
            <v>117844.66019417476</v>
          </cell>
          <cell r="K35">
            <v>0</v>
          </cell>
          <cell r="Q35" t="str">
            <v>-</v>
          </cell>
        </row>
        <row r="36">
          <cell r="A36">
            <v>5</v>
          </cell>
          <cell r="B36" t="str">
            <v>Cleaning after finishing</v>
          </cell>
          <cell r="F36">
            <v>156000</v>
          </cell>
          <cell r="H36">
            <v>60077.669902912618</v>
          </cell>
          <cell r="K36" t="str">
            <v>-</v>
          </cell>
          <cell r="Q36" t="str">
            <v>-</v>
          </cell>
        </row>
        <row r="37">
          <cell r="A37">
            <v>6</v>
          </cell>
          <cell r="B37" t="str">
            <v>Lab Expenses</v>
          </cell>
          <cell r="F37">
            <v>61700</v>
          </cell>
          <cell r="H37">
            <v>23761.48867313916</v>
          </cell>
          <cell r="K37">
            <v>18119.77</v>
          </cell>
          <cell r="Q37">
            <v>5641.7186731391594</v>
          </cell>
        </row>
        <row r="38">
          <cell r="A38">
            <v>7</v>
          </cell>
          <cell r="B38" t="str">
            <v xml:space="preserve">Plant &amp; Machinery                          </v>
          </cell>
          <cell r="F38">
            <v>2136690.4679999999</v>
          </cell>
          <cell r="H38">
            <v>822867.85013592232</v>
          </cell>
          <cell r="K38">
            <v>869286.43908000016</v>
          </cell>
          <cell r="Q38">
            <v>-46418.588944077841</v>
          </cell>
        </row>
        <row r="39">
          <cell r="A39">
            <v>8</v>
          </cell>
          <cell r="B39" t="str">
            <v>Demobilisation</v>
          </cell>
          <cell r="F39">
            <v>100000</v>
          </cell>
          <cell r="H39">
            <v>38511.326860841422</v>
          </cell>
          <cell r="Q39" t="str">
            <v>-</v>
          </cell>
        </row>
        <row r="40">
          <cell r="A40">
            <v>9</v>
          </cell>
          <cell r="B40" t="str">
            <v>Debris Cleaning</v>
          </cell>
          <cell r="F40">
            <v>94500</v>
          </cell>
          <cell r="H40">
            <v>36393.203883495145</v>
          </cell>
          <cell r="K40">
            <v>10700</v>
          </cell>
          <cell r="Q40">
            <v>25693.203883495145</v>
          </cell>
        </row>
        <row r="41">
          <cell r="A41">
            <v>10</v>
          </cell>
          <cell r="B41" t="str">
            <v>Curing during structure</v>
          </cell>
          <cell r="F41">
            <v>91800</v>
          </cell>
          <cell r="H41">
            <v>35353.398058252431</v>
          </cell>
          <cell r="K41">
            <v>70944.5</v>
          </cell>
          <cell r="Q41">
            <v>-35591.101941747569</v>
          </cell>
        </row>
        <row r="42">
          <cell r="A42">
            <v>11</v>
          </cell>
          <cell r="B42" t="str">
            <v>Curing during finishing</v>
          </cell>
          <cell r="F42">
            <v>285600</v>
          </cell>
          <cell r="H42">
            <v>109988.3495145631</v>
          </cell>
          <cell r="K42">
            <v>0</v>
          </cell>
          <cell r="Q42" t="str">
            <v>-</v>
          </cell>
          <cell r="X42" t="str">
            <v>Start Calculation from the Finishing Dates</v>
          </cell>
        </row>
        <row r="43">
          <cell r="A43">
            <v>12</v>
          </cell>
          <cell r="B43" t="str">
            <v>Curing after structure</v>
          </cell>
          <cell r="F43">
            <v>206550</v>
          </cell>
          <cell r="H43">
            <v>79545.14563106795</v>
          </cell>
          <cell r="K43" t="str">
            <v>-</v>
          </cell>
          <cell r="Q43" t="str">
            <v>-</v>
          </cell>
        </row>
        <row r="44">
          <cell r="A44">
            <v>13</v>
          </cell>
          <cell r="B44" t="str">
            <v>C-Class &amp; Tools</v>
          </cell>
          <cell r="F44">
            <v>2745518</v>
          </cell>
          <cell r="H44">
            <v>1057335.4110032362</v>
          </cell>
          <cell r="K44">
            <v>2706803.55</v>
          </cell>
          <cell r="Q44">
            <v>-1649468.1389967636</v>
          </cell>
        </row>
        <row r="45">
          <cell r="B45" t="str">
            <v>TOTAL</v>
          </cell>
          <cell r="F45">
            <v>6928208.4680000003</v>
          </cell>
          <cell r="H45">
            <v>7315944.7866648259</v>
          </cell>
          <cell r="K45">
            <v>8994557.7319129389</v>
          </cell>
          <cell r="Q45">
            <v>-1718407.7791382524</v>
          </cell>
        </row>
        <row r="46">
          <cell r="B46" t="str">
            <v xml:space="preserve">COST PER SFT </v>
          </cell>
          <cell r="F46">
            <v>20.184870333299635</v>
          </cell>
          <cell r="H46">
            <v>21.314514071923991</v>
          </cell>
          <cell r="K46">
            <v>26.205040215317077</v>
          </cell>
          <cell r="Q46">
            <v>-5.0064657208058794</v>
          </cell>
        </row>
        <row r="49">
          <cell r="B49" t="str">
            <v xml:space="preserve">COST PER SFT </v>
          </cell>
          <cell r="F49">
            <v>54.784180927677816</v>
          </cell>
          <cell r="H49">
            <v>36.662032754460817</v>
          </cell>
          <cell r="I49">
            <v>0</v>
          </cell>
          <cell r="J49">
            <v>0</v>
          </cell>
          <cell r="K49">
            <v>40.812911367484432</v>
          </cell>
          <cell r="Q49">
            <v>-4.266818190436406</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2)"/>
      <sheetName val="Elemental"/>
      <sheetName val="Summary"/>
      <sheetName val="Exclusions"/>
      <sheetName val="SitePrep"/>
      <sheetName val="Foundation and Substructure"/>
      <sheetName val="Basement"/>
      <sheetName val="Ground Floor"/>
      <sheetName val="Podium Carpark"/>
      <sheetName val="Amenities Level [Level 7]"/>
      <sheetName val="Residential Tower"/>
      <sheetName val="Amenities Level [Gym]"/>
      <sheetName val="MEP"/>
      <sheetName val="Miscellaneous"/>
      <sheetName val="reconciliation"/>
      <sheetName val="Working"/>
      <sheetName val="CFA"/>
      <sheetName val="CFA-DLS"/>
      <sheetName val="Finishes"/>
      <sheetName val="Summary_(2)"/>
      <sheetName val="Foundation_and_Substructure"/>
      <sheetName val="Ground_Floor"/>
      <sheetName val="Podium_Carpark"/>
      <sheetName val="Amenities_Level_[Level_7]"/>
      <sheetName val="Residential_Tower"/>
      <sheetName val="Amenities_Level_[Gym]"/>
      <sheetName val="Summary_(2)1"/>
      <sheetName val="Foundation_and_Substructure1"/>
      <sheetName val="Ground_Floor1"/>
      <sheetName val="Podium_Carpark1"/>
      <sheetName val="Amenities_Level_[Level_7]1"/>
      <sheetName val="Residential_Tower1"/>
      <sheetName val="Amenities_Level_[Gym]1"/>
      <sheetName val="Amenities Level _Level 7_"/>
      <sheetName val="Amenities Level _Gym_"/>
      <sheetName val="Sheet2"/>
      <sheetName val="Assumptions"/>
      <sheetName val="@risk rents and incentives"/>
      <sheetName val="Car park lease"/>
      <sheetName val="Net rent analysis"/>
      <sheetName val="CashFlwProjections"/>
      <sheetName val="Category 1"/>
      <sheetName val="CP7R"/>
      <sheetName val="GRSummary"/>
      <sheetName val="Bill No. 5"/>
      <sheetName val="Sheet3"/>
      <sheetName val="PL Plumbing"/>
      <sheetName val="afis"/>
      <sheetName val="BM"/>
      <sheetName val="내역"/>
      <sheetName val="242-3 summaryOPC"/>
      <sheetName val="excav"/>
      <sheetName val="GEN REQ"/>
      <sheetName val="SD and START UP"/>
      <sheetName val="PL_Plumbing"/>
      <sheetName val="Bill_No__5"/>
      <sheetName val="Category_1"/>
      <sheetName val="fees Summary"/>
      <sheetName val="PROJECT BRIEF(EX.NEW)"/>
      <sheetName val="Breakdown"/>
      <sheetName val="UnitRate"/>
      <sheetName val="Basis"/>
      <sheetName val="EKOG10건축"/>
      <sheetName val="exterior"/>
      <sheetName val="interior"/>
      <sheetName val="MASONRY"/>
      <sheetName val="당초"/>
      <sheetName val="EQUIPMENT"/>
      <sheetName val="BOQ"/>
      <sheetName val="Lightings Breakdown"/>
      <sheetName val="Lightings_Breakdown"/>
      <sheetName val="prelims"/>
      <sheetName val="Bid Form A-2"/>
      <sheetName val="Amenities_Level__Level_7_"/>
      <sheetName val="Amenities_Level__Gym_"/>
      <sheetName val="2.678M"/>
      <sheetName val="BOQ-P"/>
      <sheetName val="Bill No. 04B"/>
      <sheetName val="Bill 2A-Retail"/>
      <sheetName val="door"/>
      <sheetName val="window"/>
      <sheetName val="PL_Plumbing1"/>
      <sheetName val="Bill_No__51"/>
      <sheetName val="Category_11"/>
      <sheetName val="242-3_summaryOPC"/>
      <sheetName val="GEN_REQ"/>
      <sheetName val="SD_and_START_UP"/>
      <sheetName val="Lightings_Breakdown1"/>
      <sheetName val="Bid_Form_A-2"/>
      <sheetName val="Summary_(2)2"/>
      <sheetName val="Foundation_and_Substructure2"/>
      <sheetName val="Ground_Floor2"/>
      <sheetName val="Podium_Carpark2"/>
      <sheetName val="Amenities_Level_[Level_7]2"/>
      <sheetName val="Residential_Tower2"/>
      <sheetName val="Amenities_Level_[Gym]2"/>
      <sheetName val="Bill_No__52"/>
      <sheetName val="PL_Plumbing2"/>
      <sheetName val="242-3_summaryOPC1"/>
      <sheetName val="Category_12"/>
      <sheetName val="GEN_REQ1"/>
      <sheetName val="SD_and_START_UP1"/>
      <sheetName val="Amenities_Level__Level_7_1"/>
      <sheetName val="Amenities_Level__Gym_1"/>
      <sheetName val="COST-EST LTI P5C"/>
      <sheetName val="f-pm-04-12-03B-LTI-PH5c"/>
      <sheetName val="CostSked"/>
      <sheetName val="Financing Schemes"/>
      <sheetName val="_Model A costs"/>
      <sheetName val="Model B costs"/>
      <sheetName val="Model C costs"/>
      <sheetName val="BASE EQUI"/>
      <sheetName val="Sheet1"/>
      <sheetName val="Amenities_Level__Level_7_2"/>
      <sheetName val="Amenities_Level__Gym_2"/>
      <sheetName val="골조시행"/>
      <sheetName val="공통가설"/>
      <sheetName val="방배동내역(리라)"/>
      <sheetName val="부대공사총괄"/>
      <sheetName val="현장경비"/>
      <sheetName val="건축공사집계표"/>
      <sheetName val="방배동내역 (총괄)"/>
      <sheetName val="Criteria"/>
      <sheetName val=""/>
      <sheetName val="1"/>
      <sheetName val="BOQ건축"/>
      <sheetName val="Basement Extract"/>
      <sheetName val="SAD"/>
      <sheetName val="SA Plen."/>
      <sheetName val="Retu. Duct"/>
      <sheetName val="RA Plen."/>
      <sheetName val="T. Ex. Duct"/>
      <sheetName val="concrete"/>
      <sheetName val="STAFFSCHED "/>
      <sheetName val="Y-WORK"/>
      <sheetName val="Harewood"/>
      <sheetName val="HQ-TO"/>
      <sheetName val="HVAC BoQ"/>
      <sheetName val="Hic_150EOffice"/>
      <sheetName val="VOP_June_07"/>
      <sheetName val="VOP_June_07 _rev1_"/>
      <sheetName val="VOP_Sept_07"/>
      <sheetName val="@risk_rents_and_incentives"/>
      <sheetName val="Car_park_lease"/>
      <sheetName val="Net_rent_analysis"/>
      <sheetName val="OPT1"/>
      <sheetName val="bridge # 1"/>
      <sheetName val="Factor"/>
      <sheetName val="03"/>
      <sheetName val="(COV)"/>
      <sheetName val="Bin"/>
      <sheetName val="Summary_(2)3"/>
      <sheetName val="Foundation_and_Substructure3"/>
      <sheetName val="Ground_Floor3"/>
      <sheetName val="Podium_Carpark3"/>
      <sheetName val="Amenities_Level_[Level_7]3"/>
      <sheetName val="Residential_Tower3"/>
      <sheetName val="Amenities_Level_[Gym]3"/>
      <sheetName val="Bill_No__53"/>
      <sheetName val="PL_Plumbing3"/>
      <sheetName val="Category_13"/>
      <sheetName val="242-3_summaryOPC2"/>
      <sheetName val="GEN_REQ2"/>
      <sheetName val="SD_and_START_UP2"/>
      <sheetName val="Amenities_Level__Level_7_3"/>
      <sheetName val="Amenities_Level__Gym_3"/>
      <sheetName val="Lightings_Breakdown2"/>
      <sheetName val="Bid_Form_A-21"/>
      <sheetName val="Bill_No__04B"/>
      <sheetName val="2_678M"/>
      <sheetName val="Bill_2A-Retail"/>
      <sheetName val="COST-EST_LTI_P5C"/>
      <sheetName val="Financing_Schemes"/>
      <sheetName val="_Model_A_costs"/>
      <sheetName val="Model_B_costs"/>
      <sheetName val="Model_C_costs"/>
      <sheetName val="BASE_EQUI"/>
      <sheetName val="STAFFSCHED_"/>
      <sheetName val="방배동내역_(총괄)"/>
      <sheetName val="Summary_(2)4"/>
      <sheetName val="Foundation_and_Substructure4"/>
      <sheetName val="Ground_Floor4"/>
      <sheetName val="Podium_Carpark4"/>
      <sheetName val="Amenities_Level_[Level_7]4"/>
      <sheetName val="Residential_Tower4"/>
      <sheetName val="Amenities_Level_[Gym]4"/>
      <sheetName val="Bill_No__54"/>
      <sheetName val="PL_Plumbing4"/>
      <sheetName val="Category_14"/>
      <sheetName val="242-3_summaryOPC3"/>
      <sheetName val="GEN_REQ3"/>
      <sheetName val="SD_and_START_UP3"/>
      <sheetName val="Amenities_Level__Level_7_4"/>
      <sheetName val="Amenities_Level__Gym_4"/>
      <sheetName val="Lightings_Breakdown3"/>
      <sheetName val="Bid_Form_A-22"/>
      <sheetName val="Bill_No__04B1"/>
      <sheetName val="2_678M1"/>
      <sheetName val="Bill_2A-Retail1"/>
      <sheetName val="COST-EST_LTI_P5C1"/>
      <sheetName val="Financing_Schemes1"/>
      <sheetName val="_Model_A_costs1"/>
      <sheetName val="Model_B_costs1"/>
      <sheetName val="Model_C_costs1"/>
      <sheetName val="BASE_EQUI1"/>
      <sheetName val="STAFFSCHED_1"/>
      <sheetName val="방배동내역_(총괄)1"/>
      <sheetName val="Summary_(2)5"/>
      <sheetName val="Foundation_and_Substructure5"/>
      <sheetName val="Ground_Floor5"/>
      <sheetName val="Podium_Carpark5"/>
      <sheetName val="Amenities_Level_[Level_7]5"/>
      <sheetName val="Residential_Tower5"/>
      <sheetName val="Amenities_Level_[Gym]5"/>
      <sheetName val="Bill_No__55"/>
      <sheetName val="PL_Plumbing5"/>
      <sheetName val="Category_15"/>
      <sheetName val="242-3_summaryOPC4"/>
      <sheetName val="GEN_REQ4"/>
      <sheetName val="SD_and_START_UP4"/>
      <sheetName val="Amenities_Level__Level_7_5"/>
      <sheetName val="Amenities_Level__Gym_5"/>
      <sheetName val="Lightings_Breakdown4"/>
      <sheetName val="Bid_Form_A-23"/>
      <sheetName val="Bill_No__04B2"/>
      <sheetName val="2_678M2"/>
      <sheetName val="Bill_2A-Retail2"/>
      <sheetName val="COST-EST_LTI_P5C2"/>
      <sheetName val="Financing_Schemes2"/>
      <sheetName val="_Model_A_costs2"/>
      <sheetName val="Model_B_costs2"/>
      <sheetName val="Model_C_costs2"/>
      <sheetName val="BASE_EQUI2"/>
      <sheetName val="STAFFSCHED_2"/>
      <sheetName val="방배동내역_(총괄)2"/>
      <sheetName val="temporary power ob"/>
      <sheetName val="reference"/>
      <sheetName val="building permit"/>
      <sheetName val="guardhouse ob"/>
      <sheetName val="Lightings_Breakdown11"/>
      <sheetName val="Lightings_Breakdown5"/>
      <sheetName val="Details and Earnings Charts"/>
      <sheetName val="fees_Summary"/>
      <sheetName val="PROJECT_BRIEF(EX_NEW)"/>
      <sheetName val="Basement_Extract"/>
      <sheetName val="SA_Plen_"/>
      <sheetName val="Retu__Duct"/>
      <sheetName val="RA_Plen_"/>
      <sheetName val="T__Ex__Duct"/>
      <sheetName val="@risk_rents_and_incentives1"/>
      <sheetName val="Car_park_lease1"/>
      <sheetName val="Net_rent_analysis1"/>
      <sheetName val="fees_Summary1"/>
      <sheetName val="PROJECT_BRIEF(EX_NEW)1"/>
      <sheetName val="Basement_Extract1"/>
      <sheetName val="SA_Plen_1"/>
      <sheetName val="Retu__Duct1"/>
      <sheetName val="RA_Plen_1"/>
      <sheetName val="T__Ex__Duct1"/>
      <sheetName val="Summary_(2)6"/>
      <sheetName val="Foundation_and_Substructure6"/>
      <sheetName val="Ground_Floor6"/>
      <sheetName val="Podium_Carpark6"/>
      <sheetName val="Amenities_Level_[Level_7]6"/>
      <sheetName val="Residential_Tower6"/>
      <sheetName val="Amenities_Level_[Gym]6"/>
      <sheetName val="Amenities_Level__Level_7_6"/>
      <sheetName val="Amenities_Level__Gym_6"/>
      <sheetName val="@risk_rents_and_incentives3"/>
      <sheetName val="Car_park_lease3"/>
      <sheetName val="Net_rent_analysis3"/>
      <sheetName val="Category_16"/>
      <sheetName val="Bill_No__56"/>
      <sheetName val="PL_Plumbing6"/>
      <sheetName val="242-3_summaryOPC5"/>
      <sheetName val="GEN_REQ5"/>
      <sheetName val="SD_and_START_UP5"/>
      <sheetName val="Bid_Form_A-24"/>
      <sheetName val="Bill_2A-Retail3"/>
      <sheetName val="Bill_No__04B3"/>
      <sheetName val="2_678M3"/>
      <sheetName val="COST-EST_LTI_P5C3"/>
      <sheetName val="Financing_Schemes3"/>
      <sheetName val="_Model_A_costs3"/>
      <sheetName val="Model_B_costs3"/>
      <sheetName val="Model_C_costs3"/>
      <sheetName val="BASE_EQUI3"/>
      <sheetName val="STAFFSCHED_3"/>
      <sheetName val="fees_Summary3"/>
      <sheetName val="방배동내역_(총괄)3"/>
      <sheetName val="PROJECT_BRIEF(EX_NEW)3"/>
      <sheetName val="Basement_Extract3"/>
      <sheetName val="SA_Plen_3"/>
      <sheetName val="Retu__Duct3"/>
      <sheetName val="RA_Plen_3"/>
      <sheetName val="T__Ex__Duct3"/>
      <sheetName val="@risk_rents_and_incentives2"/>
      <sheetName val="Car_park_lease2"/>
      <sheetName val="Net_rent_analysis2"/>
      <sheetName val="fees_Summary2"/>
      <sheetName val="PROJECT_BRIEF(EX_NEW)2"/>
      <sheetName val="Basement_Extract2"/>
      <sheetName val="SA_Plen_2"/>
      <sheetName val="Retu__Duct2"/>
      <sheetName val="RA_Plen_2"/>
      <sheetName val="T__Ex__Duct2"/>
      <sheetName val="Summary_(2)7"/>
      <sheetName val="Foundation_and_Substructure7"/>
      <sheetName val="Ground_Floor7"/>
      <sheetName val="Podium_Carpark7"/>
      <sheetName val="Amenities_Level_[Level_7]7"/>
      <sheetName val="Residential_Tower7"/>
      <sheetName val="Amenities_Level_[Gym]7"/>
      <sheetName val="Amenities_Level__Level_7_7"/>
      <sheetName val="Amenities_Level__Gym_7"/>
      <sheetName val="@risk_rents_and_incentives4"/>
      <sheetName val="Car_park_lease4"/>
      <sheetName val="Net_rent_analysis4"/>
      <sheetName val="Category_17"/>
      <sheetName val="Bill_No__57"/>
      <sheetName val="PL_Plumbing7"/>
      <sheetName val="242-3_summaryOPC6"/>
      <sheetName val="GEN_REQ6"/>
      <sheetName val="SD_and_START_UP6"/>
      <sheetName val="Lightings_Breakdown6"/>
      <sheetName val="Bid_Form_A-25"/>
      <sheetName val="Bill_2A-Retail4"/>
      <sheetName val="Bill_No__04B4"/>
      <sheetName val="2_678M4"/>
      <sheetName val="COST-EST_LTI_P5C4"/>
      <sheetName val="Financing_Schemes4"/>
      <sheetName val="_Model_A_costs4"/>
      <sheetName val="Model_B_costs4"/>
      <sheetName val="Model_C_costs4"/>
      <sheetName val="BASE_EQUI4"/>
      <sheetName val="STAFFSCHED_4"/>
      <sheetName val="fees_Summary4"/>
      <sheetName val="방배동내역_(총괄)4"/>
      <sheetName val="PROJECT_BRIEF(EX_NEW)4"/>
      <sheetName val="Basement_Extract4"/>
      <sheetName val="SA_Plen_4"/>
      <sheetName val="Retu__Duct4"/>
      <sheetName val="RA_Plen_4"/>
      <sheetName val="T__Ex__Duct4"/>
      <sheetName val="Details_and_Earnings_Charts"/>
      <sheetName val="sop"/>
      <sheetName val="DETAILED"/>
      <sheetName val="DET"/>
      <sheetName val="DERIVE"/>
      <sheetName val="EQPT"/>
      <sheetName val="NPV"/>
      <sheetName val="bar_chart-rev4"/>
      <sheetName val="non routinary"/>
      <sheetName val="capex"/>
      <sheetName val="Summary_(2)11"/>
      <sheetName val="Foundation_and_Substructure11"/>
      <sheetName val="Ground_Floor11"/>
      <sheetName val="Podium_Carpark11"/>
      <sheetName val="Amenities_Level_[Level_7]11"/>
      <sheetName val="Residential_Tower11"/>
      <sheetName val="Amenities_Level_[Gym]11"/>
      <sheetName val="Summary_(2)9"/>
      <sheetName val="Foundation_and_Substructure9"/>
      <sheetName val="Ground_Floor9"/>
      <sheetName val="Podium_Carpark9"/>
      <sheetName val="Amenities_Level_[Level_7]9"/>
      <sheetName val="Residential_Tower9"/>
      <sheetName val="Amenities_Level_[Gym]9"/>
      <sheetName val="Lightings_Breakdown9"/>
      <sheetName val="Summary_(2)8"/>
      <sheetName val="Foundation_and_Substructure8"/>
      <sheetName val="Ground_Floor8"/>
      <sheetName val="Podium_Carpark8"/>
      <sheetName val="Amenities_Level_[Level_7]8"/>
      <sheetName val="Residential_Tower8"/>
      <sheetName val="Amenities_Level_[Gym]8"/>
      <sheetName val="Lightings_Breakdown8"/>
      <sheetName val="Lightings_Breakdown7"/>
      <sheetName val="Summary_(2)10"/>
      <sheetName val="Foundation_and_Substructure10"/>
      <sheetName val="Ground_Floor10"/>
      <sheetName val="Podium_Carpark10"/>
      <sheetName val="Amenities_Level_[Level_7]10"/>
      <sheetName val="Residential_Tower10"/>
      <sheetName val="Amenities_Level_[Gym]10"/>
      <sheetName val="Lightings_Breakdown10"/>
      <sheetName val="QSI_Cost sheet_StaMesa"/>
      <sheetName val="bridge_#_1"/>
      <sheetName val="bridge_#_11"/>
      <sheetName val="Bill_No__58"/>
      <sheetName val="PL_Plumbing8"/>
      <sheetName val="Category_18"/>
      <sheetName val="242-3_summaryOPC7"/>
      <sheetName val="GEN_REQ7"/>
      <sheetName val="SD_and_START_UP7"/>
      <sheetName val="bridge_#_12"/>
      <sheetName val="temporary_power_ob"/>
      <sheetName val="building_permit"/>
      <sheetName val="guardhouse_ob"/>
      <sheetName val="PL_Plumbing9"/>
      <sheetName val="Bill_No__59"/>
      <sheetName val="Category_19"/>
      <sheetName val="242-3_summaryOPC8"/>
      <sheetName val="GEN_REQ8"/>
      <sheetName val="SD_and_START_UP8"/>
      <sheetName val="Amenities_Level__Level_7_8"/>
      <sheetName val="Amenities_Level__Gym_8"/>
      <sheetName val="bridge_#_13"/>
      <sheetName val="temporary_power_ob1"/>
      <sheetName val="building_permit1"/>
      <sheetName val="guardhouse_ob1"/>
      <sheetName val="PL_Plumbing10"/>
      <sheetName val="Bill_No__510"/>
      <sheetName val="Category_110"/>
      <sheetName val="242-3_summaryOPC9"/>
      <sheetName val="GEN_REQ9"/>
      <sheetName val="SD_and_START_UP9"/>
      <sheetName val="Amenities_Level__Level_7_9"/>
      <sheetName val="Amenities_Level__Gym_9"/>
      <sheetName val="Bid_Form_A-26"/>
      <sheetName val="2_678M5"/>
      <sheetName val="Bill_No__04B5"/>
      <sheetName val="Bill_2A-Retail5"/>
      <sheetName val="COST-EST_LTI_P5C5"/>
      <sheetName val="Financing_Schemes5"/>
      <sheetName val="_Model_A_costs5"/>
      <sheetName val="Model_B_costs5"/>
      <sheetName val="Model_C_costs5"/>
      <sheetName val="BASE_EQUI5"/>
      <sheetName val="STAFFSCHED_5"/>
      <sheetName val="방배동내역_(총괄)5"/>
      <sheetName val="bridge_#_14"/>
      <sheetName val="temporary_power_ob2"/>
      <sheetName val="building_permit2"/>
      <sheetName val="guardhouse_ob2"/>
      <sheetName val="SAN REDUCED 1"/>
      <sheetName val="Sheet4"/>
      <sheetName val="P3"/>
      <sheetName val="EquipList"/>
      <sheetName val="GenReq"/>
      <sheetName val="CWDerivation"/>
      <sheetName val="OPER.BUDGET"/>
      <sheetName val="factors"/>
      <sheetName val="SKED"/>
      <sheetName val="eWTB"/>
      <sheetName val="Background"/>
      <sheetName val="subcon sched"/>
      <sheetName val="Lists"/>
      <sheetName val="Overhead &amp; Profit B-1"/>
      <sheetName val="Amenities_Level__Level_7_11"/>
      <sheetName val="Amenities_Level__Gym_11"/>
      <sheetName val="Amenities_Level__Level_7_10"/>
      <sheetName val="Amenities_Level__Gym_10"/>
      <sheetName val="Site Construction"/>
      <sheetName val="Special Construction"/>
      <sheetName val="CIM"/>
      <sheetName val="#REF"/>
      <sheetName val="EAST_TOWER"/>
      <sheetName val="SKED_UG&amp;RW"/>
      <sheetName val="table"/>
      <sheetName val="SCHEDULE REVISED"/>
      <sheetName val="Bank Loan BOQ"/>
      <sheetName val="Summary_(2)12"/>
      <sheetName val="Foundation_and_Substructure12"/>
      <sheetName val="Ground_Floor12"/>
      <sheetName val="Podium_Carpark12"/>
      <sheetName val="Amenities_Level_[Level_7]12"/>
      <sheetName val="Residential_Tower12"/>
      <sheetName val="Amenities_Level_[Gym]12"/>
      <sheetName val="Lightings_Breakdown12"/>
      <sheetName val="non_routinary"/>
      <sheetName val="Summary_(2)14"/>
      <sheetName val="Foundation_and_Substructure14"/>
      <sheetName val="Ground_Floor14"/>
      <sheetName val="Podium_Carpark14"/>
      <sheetName val="Amenities_Level_[Level_7]14"/>
      <sheetName val="Residential_Tower14"/>
      <sheetName val="Amenities_Level_[Gym]14"/>
      <sheetName val="Lightings_Breakdown14"/>
      <sheetName val="non_routinary2"/>
      <sheetName val="Summary_(2)13"/>
      <sheetName val="Foundation_and_Substructure13"/>
      <sheetName val="Ground_Floor13"/>
      <sheetName val="Podium_Carpark13"/>
      <sheetName val="Amenities_Level_[Level_7]13"/>
      <sheetName val="Residential_Tower13"/>
      <sheetName val="Amenities_Level_[Gym]13"/>
      <sheetName val="Lightings_Breakdown13"/>
      <sheetName val="non_routinary1"/>
      <sheetName val="2000-50-1.3-15-15-10-12-5"/>
      <sheetName val="Circular pump (Ele)"/>
      <sheetName val="ELECTRICAL"/>
      <sheetName val="PRV-100mm"/>
      <sheetName val="PRV-65mm"/>
      <sheetName val="PRV-75mm"/>
      <sheetName val="Circular pump"/>
      <sheetName val="Elec-01"/>
      <sheetName val="Elec-02"/>
      <sheetName val="Duel Input Module"/>
      <sheetName val="Model"/>
      <sheetName val="CONSTRUCTION COMPONENT"/>
      <sheetName val="Rate Analysis"/>
      <sheetName val="DIV 26"/>
      <sheetName val="DIV 27"/>
      <sheetName val="DIV 28"/>
      <sheetName val="COST"/>
      <sheetName val="Balance Sheet"/>
      <sheetName val="Detail Page"/>
      <sheetName val="Intro"/>
      <sheetName val="Input"/>
      <sheetName val="Controls"/>
      <sheetName val="Values"/>
      <sheetName val="Project Summary"/>
      <sheetName val="Data 1"/>
      <sheetName val="VIABILITY"/>
      <sheetName val="Steel"/>
      <sheetName val="CASHFLOW CODES"/>
      <sheetName val="수입"/>
      <sheetName val="Excavations"/>
      <sheetName val="Substructures "/>
      <sheetName val=" Est "/>
      <sheetName val="Initial Data"/>
      <sheetName val="??"/>
      <sheetName val="BOQ_QTO"/>
      <sheetName val="Code 03"/>
      <sheetName val="Code 04"/>
      <sheetName val="LIPO"/>
      <sheetName val="rates"/>
      <sheetName val="Overview"/>
      <sheetName val="Amenities_Level__Level_7_12"/>
      <sheetName val="Amenities_Level__Gym_12"/>
      <sheetName val="LIBRARY"/>
      <sheetName val="100"/>
      <sheetName val="104(1)a"/>
      <sheetName val="Changelogs"/>
      <sheetName val="Civilwks.Deriv"/>
      <sheetName val="Str.Deriv"/>
      <sheetName val="Takeoff_STDForm"/>
      <sheetName val="MATL"/>
      <sheetName val="Testing"/>
      <sheetName val="bar chart-rev"/>
      <sheetName val="HOSum"/>
      <sheetName val="L(1)"/>
      <sheetName val="L(2)"/>
      <sheetName val="L(3)"/>
      <sheetName val="L(4)"/>
      <sheetName val="BLDG4"/>
      <sheetName val="PR-BF"/>
      <sheetName val="CP_TU_AD"/>
      <sheetName val="Schedule S-Curve Revision#3"/>
      <sheetName val="Worksheet"/>
      <sheetName val="take-off(planswift)"/>
      <sheetName val="Bid_Form_A-27"/>
      <sheetName val="2_678M6"/>
      <sheetName val="Bill_No__04B6"/>
      <sheetName val="Bill_2A-Retail6"/>
      <sheetName val="Financing_Schemes6"/>
      <sheetName val="_Model_A_costs6"/>
      <sheetName val="Model_B_costs6"/>
      <sheetName val="Model_C_costs6"/>
      <sheetName val="COST-EST_LTI_P5C6"/>
      <sheetName val="BASE_EQUI6"/>
      <sheetName val="STAFFSCHED_6"/>
      <sheetName val="방배동내역_(총괄)6"/>
      <sheetName val="Bid_Form_A-28"/>
      <sheetName val="2_678M7"/>
      <sheetName val="Bill_No__04B7"/>
      <sheetName val="Bill_2A-Retail7"/>
      <sheetName val="Financing_Schemes7"/>
      <sheetName val="_Model_A_costs7"/>
      <sheetName val="Model_B_costs7"/>
      <sheetName val="Model_C_costs7"/>
      <sheetName val="COST-EST_LTI_P5C7"/>
      <sheetName val="BASE_EQUI7"/>
      <sheetName val="STAFFSCHED_7"/>
      <sheetName val="방배동내역_(총괄)7"/>
      <sheetName val="bridge_#_15"/>
      <sheetName val="Bill_No__511"/>
      <sheetName val="PL_Plumbing11"/>
      <sheetName val="242-3_summaryOPC10"/>
      <sheetName val="Category_111"/>
      <sheetName val="GEN_REQ10"/>
      <sheetName val="SD_and_START_UP10"/>
      <sheetName val="Bid_Form_A-29"/>
      <sheetName val="2_678M8"/>
      <sheetName val="Bill_No__04B8"/>
      <sheetName val="Bill_2A-Retail8"/>
      <sheetName val="Financing_Schemes8"/>
      <sheetName val="_Model_A_costs8"/>
      <sheetName val="Model_B_costs8"/>
      <sheetName val="Model_C_costs8"/>
      <sheetName val="COST-EST_LTI_P5C8"/>
      <sheetName val="BASE_EQUI8"/>
      <sheetName val="STAFFSCHED_8"/>
      <sheetName val="방배동내역_(총괄)8"/>
      <sheetName val="bridge_#_16"/>
      <sheetName val="Bill_No__512"/>
      <sheetName val="PL_Plumbing12"/>
      <sheetName val="242-3_summaryOPC11"/>
      <sheetName val="Category_112"/>
      <sheetName val="GEN_REQ11"/>
      <sheetName val="SD_and_START_UP11"/>
      <sheetName val="Bid_Form_A-210"/>
      <sheetName val="2_678M9"/>
      <sheetName val="Bill_No__04B9"/>
      <sheetName val="Bill_2A-Retail9"/>
      <sheetName val="Financing_Schemes9"/>
      <sheetName val="_Model_A_costs9"/>
      <sheetName val="Model_B_costs9"/>
      <sheetName val="Model_C_costs9"/>
      <sheetName val="COST-EST_LTI_P5C9"/>
      <sheetName val="BASE_EQUI9"/>
      <sheetName val="STAFFSCHED_9"/>
      <sheetName val="방배동내역_(총괄)9"/>
      <sheetName val="bridge_#_17"/>
      <sheetName val="Bill_No__513"/>
      <sheetName val="PL_Plumbing13"/>
      <sheetName val="242-3_summaryOPC12"/>
      <sheetName val="Category_113"/>
      <sheetName val="GEN_REQ12"/>
      <sheetName val="SD_and_START_UP12"/>
      <sheetName val="Amenities_Level__Level_7_13"/>
      <sheetName val="Amenities_Level__Gym_13"/>
      <sheetName val="Bid_Form_A-211"/>
      <sheetName val="2_678M10"/>
      <sheetName val="Bill_No__04B10"/>
      <sheetName val="Bill_2A-Retail10"/>
      <sheetName val="Financing_Schemes10"/>
      <sheetName val="_Model_A_costs10"/>
      <sheetName val="Model_B_costs10"/>
      <sheetName val="Model_C_costs10"/>
      <sheetName val="COST-EST_LTI_P5C10"/>
      <sheetName val="BASE_EQUI10"/>
      <sheetName val="STAFFSCHED_10"/>
      <sheetName val="방배동내역_(총괄)10"/>
      <sheetName val="bridge_#_18"/>
      <sheetName val="Bill_No__514"/>
      <sheetName val="PL_Plumbing14"/>
      <sheetName val="242-3_summaryOPC13"/>
      <sheetName val="Category_114"/>
      <sheetName val="GEN_REQ13"/>
      <sheetName val="SD_and_START_UP13"/>
      <sheetName val="Amenities_Level__Level_7_14"/>
      <sheetName val="Amenities_Level__Gym_14"/>
      <sheetName val="Bid_Form_A-212"/>
      <sheetName val="2_678M11"/>
      <sheetName val="Bill_No__04B11"/>
      <sheetName val="Bill_2A-Retail11"/>
      <sheetName val="Financing_Schemes11"/>
      <sheetName val="_Model_A_costs11"/>
      <sheetName val="Model_B_costs11"/>
      <sheetName val="Model_C_costs11"/>
      <sheetName val="COST-EST_LTI_P5C11"/>
      <sheetName val="BASE_EQUI11"/>
      <sheetName val="STAFFSCHED_11"/>
      <sheetName val="방배동내역_(총괄)11"/>
      <sheetName val="bridge_#_19"/>
      <sheetName val="Summary_(2)15"/>
      <sheetName val="Foundation_and_Substructure15"/>
      <sheetName val="Ground_Floor15"/>
      <sheetName val="Podium_Carpark15"/>
      <sheetName val="Amenities_Level_[Level_7]15"/>
      <sheetName val="Residential_Tower15"/>
      <sheetName val="Amenities_Level_[Gym]15"/>
      <sheetName val="Bill_No__515"/>
      <sheetName val="PL_Plumbing15"/>
      <sheetName val="242-3_summaryOPC14"/>
      <sheetName val="Category_115"/>
      <sheetName val="GEN_REQ14"/>
      <sheetName val="SD_and_START_UP14"/>
      <sheetName val="Amenities_Level__Level_7_15"/>
      <sheetName val="Amenities_Level__Gym_15"/>
      <sheetName val="Bid_Form_A-213"/>
      <sheetName val="2_678M12"/>
      <sheetName val="Bill_No__04B12"/>
      <sheetName val="Bill_2A-Retail12"/>
      <sheetName val="Financing_Schemes12"/>
      <sheetName val="_Model_A_costs12"/>
      <sheetName val="Model_B_costs12"/>
      <sheetName val="Model_C_costs12"/>
      <sheetName val="COST-EST_LTI_P5C12"/>
      <sheetName val="BASE_EQUI12"/>
      <sheetName val="STAFFSCHED_12"/>
      <sheetName val="방배동내역_(총괄)12"/>
      <sheetName val="bridge_#_110"/>
      <sheetName val="Summary_(2)16"/>
      <sheetName val="Foundation_and_Substructure16"/>
      <sheetName val="Ground_Floor16"/>
      <sheetName val="Podium_Carpark16"/>
      <sheetName val="Amenities_Level_[Level_7]16"/>
      <sheetName val="Residential_Tower16"/>
      <sheetName val="Amenities_Level_[Gym]16"/>
      <sheetName val="Bill_No__516"/>
      <sheetName val="PL_Plumbing16"/>
      <sheetName val="242-3_summaryOPC15"/>
      <sheetName val="Category_116"/>
      <sheetName val="GEN_REQ15"/>
      <sheetName val="SD_and_START_UP15"/>
      <sheetName val="Amenities_Level__Level_7_16"/>
      <sheetName val="Amenities_Level__Gym_16"/>
      <sheetName val="Bid_Form_A-214"/>
      <sheetName val="Lightings_Breakdown15"/>
      <sheetName val="2_678M13"/>
      <sheetName val="Bill_No__04B13"/>
      <sheetName val="Bill_2A-Retail13"/>
      <sheetName val="Financing_Schemes13"/>
      <sheetName val="_Model_A_costs13"/>
      <sheetName val="Model_B_costs13"/>
      <sheetName val="Model_C_costs13"/>
      <sheetName val="COST-EST_LTI_P5C13"/>
      <sheetName val="BASE_EQUI13"/>
      <sheetName val="STAFFSCHED_13"/>
      <sheetName val="방배동내역_(총괄)13"/>
      <sheetName val="bridge_#_111"/>
      <sheetName val="Summary_(2)17"/>
      <sheetName val="Foundation_and_Substructure17"/>
      <sheetName val="Ground_Floor17"/>
      <sheetName val="Podium_Carpark17"/>
      <sheetName val="Amenities_Level_[Level_7]17"/>
      <sheetName val="Residential_Tower17"/>
      <sheetName val="Amenities_Level_[Gym]17"/>
      <sheetName val="Bill_No__517"/>
      <sheetName val="PL_Plumbing17"/>
      <sheetName val="242-3_summaryOPC16"/>
      <sheetName val="Category_117"/>
      <sheetName val="GEN_REQ16"/>
      <sheetName val="SD_and_START_UP16"/>
      <sheetName val="Amenities_Level__Level_7_17"/>
      <sheetName val="Amenities_Level__Gym_17"/>
      <sheetName val="Bid_Form_A-215"/>
      <sheetName val="Lightings_Breakdown16"/>
      <sheetName val="2_678M14"/>
      <sheetName val="Bill_No__04B14"/>
      <sheetName val="Bill_2A-Retail14"/>
      <sheetName val="Financing_Schemes14"/>
      <sheetName val="_Model_A_costs14"/>
      <sheetName val="Model_B_costs14"/>
      <sheetName val="Model_C_costs14"/>
      <sheetName val="COST-EST_LTI_P5C14"/>
      <sheetName val="BASE_EQUI14"/>
      <sheetName val="STAFFSCHED_14"/>
      <sheetName val="방배동내역_(총괄)14"/>
      <sheetName val="bridge_#_112"/>
      <sheetName val="004"/>
      <sheetName val="Time-Cost"/>
      <sheetName val="Civilwks_Deriv"/>
      <sheetName val="01"/>
      <sheetName val="적용환율"/>
      <sheetName val="HVAC_BoQ"/>
      <sheetName val="HVAC_BoQ1"/>
      <sheetName val="HVAC_BoQ3"/>
      <sheetName val="HVAC_BoQ2"/>
      <sheetName val="LIST OF MAKES"/>
      <sheetName val="Rev.01"/>
      <sheetName val="Doors"/>
      <sheetName val="ID Full List"/>
      <sheetName val="Base Rates"/>
      <sheetName val="UP"/>
      <sheetName val="UP-ID"/>
      <sheetName val="Spares"/>
      <sheetName val="Comparison"/>
      <sheetName val="eq_data"/>
      <sheetName val="Bill"/>
      <sheetName val="Bill 1"/>
      <sheetName val="Bill 2"/>
      <sheetName val="Bill 3"/>
      <sheetName val="Bill 4"/>
      <sheetName val="Bill 5"/>
      <sheetName val="Bill 6"/>
      <sheetName val="Bill 7"/>
      <sheetName val="Exc-Smy (Mn)"/>
      <sheetName val="DIV 2"/>
      <sheetName val="GBW"/>
      <sheetName val="Home Office"/>
      <sheetName val="NEW RATE 1 (Bulk Earthworks)"/>
      <sheetName val="D Wall ~ Moorgate Shaft"/>
      <sheetName val="Moorgate Piling"/>
      <sheetName val="DBs"/>
      <sheetName val="Panels (DWG)"/>
      <sheetName val="Sub Cont. Comp."/>
      <sheetName val="BaseWeight"/>
      <sheetName val="CPA7-31"/>
      <sheetName val="orgoae"/>
      <sheetName val="Manning Schedule"/>
      <sheetName val="Total All By Trades highest 1st"/>
      <sheetName val="PB"/>
      <sheetName val="PercProgress"/>
      <sheetName val="Tank"/>
      <sheetName val="Comments"/>
      <sheetName val="MREH Contracts (JBI)"/>
      <sheetName val="CW"/>
      <sheetName val="labour"/>
      <sheetName val="1234"/>
      <sheetName val="Pricing(DAAYEN)C-automatic car "/>
      <sheetName val="E19 Boiler Room A"/>
      <sheetName val="Details"/>
      <sheetName val="4C (R2)"/>
      <sheetName val="Dropdowns"/>
      <sheetName val="Sumcosts"/>
      <sheetName val="환율"/>
      <sheetName val="Cost Summary sheet"/>
      <sheetName val="FINAL SHEET EI#577"/>
      <sheetName val="Rate Br8kdown Vertical Louver"/>
      <sheetName val="Rate Br8kdown Sandtrap Louver"/>
      <sheetName val="Engr'ng Cost Breakdown"/>
      <sheetName val="Supplier's comparison"/>
      <sheetName val="Rate Br8dwn Blanked-off sheet"/>
      <sheetName val="As per revised IFC"/>
      <sheetName val="sand trap Louver"/>
      <sheetName val="ESTIMATE"/>
      <sheetName val="james's"/>
      <sheetName val="DT"/>
      <sheetName val="Summary_(2)18"/>
      <sheetName val="Foundation_and_Substructure18"/>
      <sheetName val="Ground_Floor18"/>
      <sheetName val="Podium_Carpark18"/>
      <sheetName val="Amenities_Level_[Level_7]18"/>
      <sheetName val="Residential_Tower18"/>
      <sheetName val="Amenities_Level_[Gym]18"/>
      <sheetName val="Amenities_Level__Level_7_18"/>
      <sheetName val="Amenities_Level__Gym_18"/>
      <sheetName val="@risk_rents_and_incentives5"/>
      <sheetName val="Car_park_lease5"/>
      <sheetName val="Net_rent_analysis5"/>
      <sheetName val="Category_118"/>
      <sheetName val="Bill_No__518"/>
      <sheetName val="PL_Plumbing18"/>
      <sheetName val="242-3_summaryOPC17"/>
      <sheetName val="GEN_REQ17"/>
      <sheetName val="SD_and_START_UP17"/>
      <sheetName val="Lightings_Breakdown17"/>
      <sheetName val="Bid_Form_A-216"/>
      <sheetName val="fees_Summary5"/>
      <sheetName val="2_678M15"/>
      <sheetName val="Bill_No__04B15"/>
      <sheetName val="Bill_2A-Retail15"/>
      <sheetName val="COST-EST_LTI_P5C15"/>
      <sheetName val="Financing_Schemes15"/>
      <sheetName val="_Model_A_costs15"/>
      <sheetName val="Model_B_costs15"/>
      <sheetName val="Model_C_costs15"/>
      <sheetName val="BASE_EQUI15"/>
      <sheetName val="방배동내역_(총괄)15"/>
      <sheetName val="PROJECT_BRIEF(EX_NEW)5"/>
      <sheetName val="Basement_Extract5"/>
      <sheetName val="SA_Plen_5"/>
      <sheetName val="Retu__Duct5"/>
      <sheetName val="RA_Plen_5"/>
      <sheetName val="T__Ex__Duct5"/>
      <sheetName val="STAFFSCHED_15"/>
      <sheetName val="VOP_June_07__rev1_"/>
      <sheetName val="HVAC_BoQ4"/>
      <sheetName val="Details_and_Earnings_Charts1"/>
      <sheetName val="bridge_#_113"/>
      <sheetName val="temporary_power_ob3"/>
      <sheetName val="building_permit3"/>
      <sheetName val="guardhouse_ob3"/>
      <sheetName val="CONSTRUCTION_COMPONENT"/>
      <sheetName val="CASHFLOW_CODES"/>
      <sheetName val="Substructures_"/>
      <sheetName val="_Est_"/>
      <sheetName val="Initial_Data"/>
      <sheetName val="DIV_26"/>
      <sheetName val="DIV_27"/>
      <sheetName val="Circular_pump_(Ele)"/>
      <sheetName val="Circular_pump"/>
      <sheetName val="Duel_Input_Module"/>
      <sheetName val="non_routinary3"/>
      <sheetName val="QSI_Cost_sheet_StaMesa"/>
      <sheetName val="SAN_REDUCED_1"/>
      <sheetName val="OPER_BUDGET"/>
      <sheetName val="subcon_sched"/>
      <sheetName val="Overhead_&amp;_Profit_B-1"/>
      <sheetName val="Site_Construction"/>
      <sheetName val="Special_Construction"/>
      <sheetName val="SCHEDULE_REVISED"/>
      <sheetName val="Bank_Loan_BOQ"/>
      <sheetName val="2000-50-1_3-15-15-10-12-5"/>
      <sheetName val="Code_03"/>
      <sheetName val="Code_04"/>
      <sheetName val="Civilwks_Deriv1"/>
      <sheetName val="Str_Deriv"/>
      <sheetName val="bar_chart-rev"/>
      <sheetName val="Schedule_S-Curve_Revision#3"/>
      <sheetName val="DIV_28"/>
      <sheetName val="Rate_Analysis"/>
      <sheetName val="LIST_OF_MAKES"/>
      <sheetName val="Rev_01"/>
      <sheetName val="ID_Full_List"/>
      <sheetName val="Base_Rates"/>
      <sheetName val="Bill_1"/>
      <sheetName val="Bill_2"/>
      <sheetName val="Bill_3"/>
      <sheetName val="Bill_4"/>
      <sheetName val="Bill_5"/>
      <sheetName val="Bill_6"/>
      <sheetName val="Bill_7"/>
      <sheetName val="Exc-Smy_(Mn)"/>
      <sheetName val="DIV_2"/>
      <sheetName val="Home_Office"/>
      <sheetName val="NEW_RATE_1_(Bulk_Earthworks)"/>
      <sheetName val="D_Wall_~_Moorgate_Shaft"/>
      <sheetName val="Moorgate_Piling"/>
      <sheetName val="Panels_(DWG)"/>
      <sheetName val="Sub_Cont__Comp_"/>
      <sheetName val="Data_1"/>
      <sheetName val="Manning_Schedule"/>
      <sheetName val="Total_All_By_Trades_highest_1st"/>
      <sheetName val="Project_Summary"/>
      <sheetName val="MREH_Contracts_(JBI)"/>
      <sheetName val="Detail_Page"/>
      <sheetName val="Pricing(DAAYEN)C-automatic_car_"/>
      <sheetName val="E19_Boiler_Room_A"/>
      <sheetName val="4C_(R2)"/>
      <sheetName val="Cost_Summary_sheet"/>
      <sheetName val="FINAL_SHEET_EI#577"/>
      <sheetName val="Rate_Br8kdown_Vertical_Louver"/>
      <sheetName val="Rate_Br8kdown_Sandtrap_Louver"/>
      <sheetName val="Engr'ng_Cost_Breakdown"/>
      <sheetName val="Supplier's_comparison"/>
      <sheetName val="Rate_Br8dwn_Blanked-off_sheet"/>
      <sheetName val="As_per_revised_IFC"/>
      <sheetName val="sand_trap_Louver"/>
      <sheetName val="Balance_Sheet"/>
      <sheetName val="Summary_(2)19"/>
      <sheetName val="Foundation_and_Substructure19"/>
      <sheetName val="Ground_Floor19"/>
      <sheetName val="Podium_Carpark19"/>
      <sheetName val="Amenities_Level_[Level_7]19"/>
      <sheetName val="Residential_Tower19"/>
      <sheetName val="Amenities_Level_[Gym]19"/>
      <sheetName val="Amenities_Level__Level_7_19"/>
      <sheetName val="Amenities_Level__Gym_19"/>
      <sheetName val="@risk_rents_and_incentives6"/>
      <sheetName val="Car_park_lease6"/>
      <sheetName val="Net_rent_analysis6"/>
      <sheetName val="Category_119"/>
      <sheetName val="Bill_No__519"/>
      <sheetName val="PL_Plumbing19"/>
      <sheetName val="242-3_summaryOPC18"/>
      <sheetName val="GEN_REQ18"/>
      <sheetName val="SD_and_START_UP18"/>
      <sheetName val="Lightings_Breakdown18"/>
      <sheetName val="Bid_Form_A-217"/>
      <sheetName val="fees_Summary6"/>
      <sheetName val="2_678M16"/>
      <sheetName val="Bill_No__04B16"/>
      <sheetName val="Bill_2A-Retail16"/>
      <sheetName val="COST-EST_LTI_P5C16"/>
      <sheetName val="Financing_Schemes16"/>
      <sheetName val="_Model_A_costs16"/>
      <sheetName val="Model_B_costs16"/>
      <sheetName val="Model_C_costs16"/>
      <sheetName val="BASE_EQUI16"/>
      <sheetName val="방배동내역_(총괄)16"/>
      <sheetName val="PROJECT_BRIEF(EX_NEW)6"/>
      <sheetName val="Basement_Extract6"/>
      <sheetName val="SA_Plen_6"/>
      <sheetName val="Retu__Duct6"/>
      <sheetName val="RA_Plen_6"/>
      <sheetName val="T__Ex__Duct6"/>
      <sheetName val="STAFFSCHED_16"/>
      <sheetName val="HVAC_BoQ5"/>
      <sheetName val="VOP_June_07__rev1_1"/>
      <sheetName val="bridge_#_114"/>
      <sheetName val="temporary_power_ob4"/>
      <sheetName val="building_permit4"/>
      <sheetName val="guardhouse_ob4"/>
      <sheetName val="Details_and_Earnings_Charts2"/>
      <sheetName val="non_routinary4"/>
      <sheetName val="QSI_Cost_sheet_StaMesa1"/>
      <sheetName val="SAN_REDUCED_11"/>
      <sheetName val="OPER_BUDGET1"/>
      <sheetName val="subcon_sched1"/>
      <sheetName val="Overhead_&amp;_Profit_B-11"/>
      <sheetName val="Site_Construction1"/>
      <sheetName val="Special_Construction1"/>
      <sheetName val="SCHEDULE_REVISED1"/>
      <sheetName val="Bank_Loan_BOQ1"/>
      <sheetName val="2000-50-1_3-15-15-10-12-51"/>
      <sheetName val="Circular_pump_(Ele)1"/>
      <sheetName val="Circular_pump1"/>
      <sheetName val="Duel_Input_Module1"/>
      <sheetName val="CONSTRUCTION_COMPONENT1"/>
      <sheetName val="Rate_Analysis1"/>
      <sheetName val="DIV_261"/>
      <sheetName val="DIV_271"/>
      <sheetName val="DIV_281"/>
      <sheetName val="Balance_Sheet1"/>
      <sheetName val="Detail_Page1"/>
      <sheetName val="CASHFLOW_CODES1"/>
      <sheetName val="Substructures_1"/>
      <sheetName val="_Est_1"/>
      <sheetName val="Initial_Data1"/>
      <sheetName val="Code_031"/>
      <sheetName val="Code_041"/>
      <sheetName val="Civilwks_Deriv2"/>
      <sheetName val="Str_Deriv1"/>
      <sheetName val="bar_chart-rev1"/>
      <sheetName val="Schedule_S-Curve_Revision#31"/>
      <sheetName val="LIST_OF_MAKES1"/>
      <sheetName val="Rev_011"/>
      <sheetName val="ID_Full_List1"/>
      <sheetName val="Base_Rates1"/>
      <sheetName val="Bill_11"/>
      <sheetName val="Bill_21"/>
      <sheetName val="Bill_31"/>
      <sheetName val="Bill_41"/>
      <sheetName val="Bill_51"/>
      <sheetName val="Bill_61"/>
      <sheetName val="Bill_71"/>
      <sheetName val="Exc-Smy_(Mn)1"/>
      <sheetName val="DIV_21"/>
      <sheetName val="Home_Office1"/>
      <sheetName val="NEW_RATE_1_(Bulk_Earthworks)1"/>
      <sheetName val="D_Wall_~_Moorgate_Shaft1"/>
      <sheetName val="Moorgate_Piling1"/>
      <sheetName val="Panels_(DWG)1"/>
      <sheetName val="Sub_Cont__Comp_1"/>
      <sheetName val="Data_11"/>
      <sheetName val="Manning_Schedule1"/>
      <sheetName val="Total_All_By_Trades_highest_1s1"/>
      <sheetName val="Project_Summary1"/>
      <sheetName val="MREH_Contracts_(JBI)1"/>
      <sheetName val="Pricing(DAAYEN)C-automatic_car1"/>
      <sheetName val="E19_Boiler_Room_A1"/>
      <sheetName val="4C_(R2)1"/>
      <sheetName val="Cost_Summary_sheet1"/>
      <sheetName val="FINAL_SHEET_EI#5771"/>
      <sheetName val="Rate_Br8kdown_Vertical_Louver1"/>
      <sheetName val="Rate_Br8kdown_Sandtrap_Louver1"/>
      <sheetName val="Engr'ng_Cost_Breakdown1"/>
      <sheetName val="Supplier's_comparison1"/>
      <sheetName val="Rate_Br8dwn_Blanked-off_sheet1"/>
      <sheetName val="As_per_revised_IFC1"/>
      <sheetName val="sand_trap_Louver1"/>
      <sheetName val="Summary_(2)21"/>
      <sheetName val="Foundation_and_Substructure21"/>
      <sheetName val="Ground_Floor21"/>
      <sheetName val="Podium_Carpark21"/>
      <sheetName val="Amenities_Level_[Level_7]21"/>
      <sheetName val="Residential_Tower21"/>
      <sheetName val="Amenities_Level_[Gym]21"/>
      <sheetName val="Amenities_Level__Level_7_21"/>
      <sheetName val="Amenities_Level__Gym_21"/>
      <sheetName val="@risk_rents_and_incentives8"/>
      <sheetName val="Car_park_lease8"/>
      <sheetName val="Net_rent_analysis8"/>
      <sheetName val="Category_121"/>
      <sheetName val="Bill_No__521"/>
      <sheetName val="PL_Plumbing21"/>
      <sheetName val="242-3_summaryOPC20"/>
      <sheetName val="GEN_REQ20"/>
      <sheetName val="SD_and_START_UP20"/>
      <sheetName val="Lightings_Breakdown20"/>
      <sheetName val="Bid_Form_A-219"/>
      <sheetName val="fees_Summary8"/>
      <sheetName val="2_678M18"/>
      <sheetName val="Bill_No__04B18"/>
      <sheetName val="Bill_2A-Retail18"/>
      <sheetName val="COST-EST_LTI_P5C18"/>
      <sheetName val="Financing_Schemes18"/>
      <sheetName val="_Model_A_costs18"/>
      <sheetName val="Model_B_costs18"/>
      <sheetName val="Model_C_costs18"/>
      <sheetName val="BASE_EQUI18"/>
      <sheetName val="방배동내역_(총괄)18"/>
      <sheetName val="PROJECT_BRIEF(EX_NEW)8"/>
      <sheetName val="Basement_Extract8"/>
      <sheetName val="SA_Plen_8"/>
      <sheetName val="Retu__Duct8"/>
      <sheetName val="RA_Plen_8"/>
      <sheetName val="T__Ex__Duct8"/>
      <sheetName val="STAFFSCHED_18"/>
      <sheetName val="HVAC_BoQ7"/>
      <sheetName val="VOP_June_07__rev1_3"/>
      <sheetName val="bridge_#_116"/>
      <sheetName val="temporary_power_ob6"/>
      <sheetName val="building_permit6"/>
      <sheetName val="guardhouse_ob6"/>
      <sheetName val="Details_and_Earnings_Charts4"/>
      <sheetName val="non_routinary6"/>
      <sheetName val="QSI_Cost_sheet_StaMesa3"/>
      <sheetName val="SAN_REDUCED_13"/>
      <sheetName val="OPER_BUDGET3"/>
      <sheetName val="subcon_sched3"/>
      <sheetName val="Overhead_&amp;_Profit_B-13"/>
      <sheetName val="Site_Construction3"/>
      <sheetName val="Special_Construction3"/>
      <sheetName val="Summary_(2)20"/>
      <sheetName val="Foundation_and_Substructure20"/>
      <sheetName val="Ground_Floor20"/>
      <sheetName val="Podium_Carpark20"/>
      <sheetName val="Amenities_Level_[Level_7]20"/>
      <sheetName val="Residential_Tower20"/>
      <sheetName val="Amenities_Level_[Gym]20"/>
      <sheetName val="Amenities_Level__Level_7_20"/>
      <sheetName val="Amenities_Level__Gym_20"/>
      <sheetName val="@risk_rents_and_incentives7"/>
      <sheetName val="Car_park_lease7"/>
      <sheetName val="Net_rent_analysis7"/>
      <sheetName val="Category_120"/>
      <sheetName val="Bill_No__520"/>
      <sheetName val="PL_Plumbing20"/>
      <sheetName val="242-3_summaryOPC19"/>
      <sheetName val="GEN_REQ19"/>
      <sheetName val="SD_and_START_UP19"/>
      <sheetName val="Lightings_Breakdown19"/>
      <sheetName val="Bid_Form_A-218"/>
      <sheetName val="fees_Summary7"/>
      <sheetName val="2_678M17"/>
      <sheetName val="Bill_No__04B17"/>
      <sheetName val="Bill_2A-Retail17"/>
      <sheetName val="COST-EST_LTI_P5C17"/>
      <sheetName val="Financing_Schemes17"/>
      <sheetName val="_Model_A_costs17"/>
      <sheetName val="Model_B_costs17"/>
      <sheetName val="Model_C_costs17"/>
      <sheetName val="BASE_EQUI17"/>
      <sheetName val="방배동내역_(총괄)17"/>
      <sheetName val="PROJECT_BRIEF(EX_NEW)7"/>
      <sheetName val="Basement_Extract7"/>
      <sheetName val="SA_Plen_7"/>
      <sheetName val="Retu__Duct7"/>
      <sheetName val="RA_Plen_7"/>
      <sheetName val="T__Ex__Duct7"/>
      <sheetName val="STAFFSCHED_17"/>
      <sheetName val="HVAC_BoQ6"/>
      <sheetName val="VOP_June_07__rev1_2"/>
      <sheetName val="bridge_#_115"/>
      <sheetName val="temporary_power_ob5"/>
      <sheetName val="building_permit5"/>
      <sheetName val="guardhouse_ob5"/>
      <sheetName val="Details_and_Earnings_Charts3"/>
      <sheetName val="non_routinary5"/>
      <sheetName val="QSI_Cost_sheet_StaMesa2"/>
      <sheetName val="SAN_REDUCED_12"/>
      <sheetName val="OPER_BUDGET2"/>
      <sheetName val="subcon_sched2"/>
      <sheetName val="Overhead_&amp;_Profit_B-12"/>
      <sheetName val="Site_Construction2"/>
      <sheetName val="Special_Construction2"/>
      <sheetName val="SCHEDULE_REVISED2"/>
      <sheetName val="Bank_Loan_BOQ2"/>
      <sheetName val="2000-50-1_3-15-15-10-12-52"/>
      <sheetName val="Circular_pump_(Ele)2"/>
      <sheetName val="Circular_pump2"/>
      <sheetName val="Duel_Input_Module2"/>
      <sheetName val="CONSTRUCTION_COMPONENT2"/>
      <sheetName val="Rate_Analysis2"/>
      <sheetName val="DIV_262"/>
      <sheetName val="DIV_272"/>
      <sheetName val="DIV_282"/>
      <sheetName val="Balance_Sheet2"/>
      <sheetName val="Detail_Page2"/>
      <sheetName val="CASHFLOW_CODES2"/>
      <sheetName val="Substructures_2"/>
      <sheetName val="_Est_2"/>
      <sheetName val="Initial_Data2"/>
      <sheetName val="Code_032"/>
      <sheetName val="Code_042"/>
      <sheetName val="Civilwks_Deriv3"/>
      <sheetName val="Str_Deriv2"/>
      <sheetName val="bar_chart-rev2"/>
      <sheetName val="Schedule_S-Curve_Revision#32"/>
      <sheetName val="LIST_OF_MAKES2"/>
      <sheetName val="Rev_012"/>
      <sheetName val="ID_Full_List2"/>
      <sheetName val="Base_Rates2"/>
      <sheetName val="Bill_12"/>
      <sheetName val="Bill_22"/>
      <sheetName val="Bill_32"/>
      <sheetName val="Bill_42"/>
      <sheetName val="Bill_52"/>
      <sheetName val="Bill_62"/>
      <sheetName val="Bill_72"/>
      <sheetName val="Exc-Smy_(Mn)2"/>
      <sheetName val="DIV_22"/>
      <sheetName val="Home_Office2"/>
      <sheetName val="NEW_RATE_1_(Bulk_Earthworks)2"/>
      <sheetName val="D_Wall_~_Moorgate_Shaft2"/>
      <sheetName val="Moorgate_Piling2"/>
      <sheetName val="Panels_(DWG)2"/>
      <sheetName val="Sub_Cont__Comp_2"/>
      <sheetName val="Data_12"/>
      <sheetName val="Manning_Schedule2"/>
      <sheetName val="Total_All_By_Trades_highest_1s2"/>
      <sheetName val="Project_Summary2"/>
      <sheetName val="MREH_Contracts_(JBI)2"/>
      <sheetName val="Pricing(DAAYEN)C-automatic_car2"/>
      <sheetName val="E19_Boiler_Room_A2"/>
      <sheetName val="4C_(R2)2"/>
      <sheetName val="Cost_Summary_sheet2"/>
      <sheetName val="FINAL_SHEET_EI#5772"/>
      <sheetName val="Rate_Br8kdown_Vertical_Louver2"/>
      <sheetName val="Rate_Br8kdown_Sandtrap_Louver2"/>
      <sheetName val="Engr'ng_Cost_Breakdown2"/>
      <sheetName val="Supplier's_comparison2"/>
      <sheetName val="Rate_Br8dwn_Blanked-off_sheet2"/>
      <sheetName val="As_per_revised_IFC2"/>
      <sheetName val="sand_trap_Louver2"/>
      <sheetName val="Summary_(2)22"/>
      <sheetName val="Foundation_and_Substructure22"/>
      <sheetName val="Ground_Floor22"/>
      <sheetName val="Podium_Carpark22"/>
      <sheetName val="Amenities_Level_[Level_7]22"/>
      <sheetName val="Residential_Tower22"/>
      <sheetName val="Amenities_Level_[Gym]22"/>
      <sheetName val="Amenities_Level__Level_7_22"/>
      <sheetName val="Amenities_Level__Gym_22"/>
      <sheetName val="@risk_rents_and_incentives9"/>
      <sheetName val="Car_park_lease9"/>
      <sheetName val="Net_rent_analysis9"/>
      <sheetName val="Category_122"/>
      <sheetName val="Bill_No__522"/>
      <sheetName val="PL_Plumbing22"/>
      <sheetName val="242-3_summaryOPC21"/>
      <sheetName val="GEN_REQ21"/>
      <sheetName val="SD_and_START_UP21"/>
      <sheetName val="Lightings_Breakdown21"/>
      <sheetName val="Bid_Form_A-220"/>
      <sheetName val="fees_Summary9"/>
      <sheetName val="2_678M19"/>
      <sheetName val="Bill_No__04B19"/>
      <sheetName val="Bill_2A-Retail19"/>
      <sheetName val="COST-EST_LTI_P5C19"/>
      <sheetName val="Financing_Schemes19"/>
      <sheetName val="_Model_A_costs19"/>
      <sheetName val="Model_B_costs19"/>
      <sheetName val="Model_C_costs19"/>
      <sheetName val="BASE_EQUI19"/>
      <sheetName val="방배동내역_(총괄)19"/>
      <sheetName val="PROJECT_BRIEF(EX_NEW)9"/>
      <sheetName val="Basement_Extract9"/>
      <sheetName val="SA_Plen_9"/>
      <sheetName val="Retu__Duct9"/>
      <sheetName val="RA_Plen_9"/>
      <sheetName val="T__Ex__Duct9"/>
      <sheetName val="STAFFSCHED_19"/>
      <sheetName val="HVAC_BoQ8"/>
      <sheetName val="VOP_June_07__rev1_4"/>
      <sheetName val="bridge_#_117"/>
      <sheetName val="temporary_power_ob7"/>
      <sheetName val="building_permit7"/>
      <sheetName val="guardhouse_ob7"/>
      <sheetName val="Details_and_Earnings_Charts5"/>
      <sheetName val="non_routinary7"/>
      <sheetName val="QSI_Cost_sheet_StaMesa4"/>
      <sheetName val="SAN_REDUCED_14"/>
      <sheetName val="OPER_BUDGET4"/>
      <sheetName val="subcon_sched4"/>
      <sheetName val="Overhead_&amp;_Profit_B-14"/>
      <sheetName val="Site_Construction4"/>
      <sheetName val="Special_Construction4"/>
      <sheetName val="SCHEDULE_REVISED3"/>
      <sheetName val="Bank_Loan_BOQ3"/>
      <sheetName val="2000-50-1_3-15-15-10-12-53"/>
      <sheetName val="Circular_pump_(Ele)3"/>
      <sheetName val="Circular_pump3"/>
      <sheetName val="Duel_Input_Module3"/>
      <sheetName val="CONSTRUCTION_COMPONENT3"/>
      <sheetName val="Rate_Analysis3"/>
      <sheetName val="DIV_263"/>
      <sheetName val="DIV_273"/>
      <sheetName val="DIV_283"/>
      <sheetName val="Balance_Sheet3"/>
      <sheetName val="Detail_Page3"/>
      <sheetName val="CASHFLOW_CODES3"/>
      <sheetName val="Substructures_3"/>
      <sheetName val="_Est_3"/>
      <sheetName val="Initial_Data3"/>
      <sheetName val="Code_033"/>
      <sheetName val="Code_043"/>
      <sheetName val="Civilwks_Deriv4"/>
      <sheetName val="Str_Deriv3"/>
      <sheetName val="bar_chart-rev3"/>
      <sheetName val="Schedule_S-Curve_Revision#33"/>
      <sheetName val="LIST_OF_MAKES3"/>
      <sheetName val="Rev_013"/>
      <sheetName val="ID_Full_List3"/>
      <sheetName val="Base_Rates3"/>
      <sheetName val="Bill_13"/>
      <sheetName val="Bill_23"/>
      <sheetName val="Bill_33"/>
      <sheetName val="Bill_43"/>
      <sheetName val="Bill_53"/>
      <sheetName val="Bill_63"/>
      <sheetName val="Bill_73"/>
      <sheetName val="Exc-Smy_(Mn)3"/>
      <sheetName val="DIV_23"/>
      <sheetName val="Home_Office3"/>
      <sheetName val="NEW_RATE_1_(Bulk_Earthworks)3"/>
      <sheetName val="D_Wall_~_Moorgate_Shaft3"/>
      <sheetName val="Moorgate_Piling3"/>
      <sheetName val="Panels_(DWG)3"/>
      <sheetName val="Sub_Cont__Comp_3"/>
      <sheetName val="Data_13"/>
      <sheetName val="Manning_Schedule3"/>
      <sheetName val="Total_All_By_Trades_highest_1s3"/>
      <sheetName val="Project_Summary3"/>
      <sheetName val="MREH_Contracts_(JBI)3"/>
      <sheetName val="Pricing(DAAYEN)C-automatic_car3"/>
      <sheetName val="E19_Boiler_Room_A3"/>
      <sheetName val="4C_(R2)3"/>
      <sheetName val="Cost_Summary_sheet3"/>
      <sheetName val="FINAL_SHEET_EI#5773"/>
      <sheetName val="Rate_Br8kdown_Vertical_Louver3"/>
      <sheetName val="Rate_Br8kdown_Sandtrap_Louver3"/>
      <sheetName val="Engr'ng_Cost_Breakdown3"/>
      <sheetName val="Supplier's_comparison3"/>
      <sheetName val="Rate_Br8dwn_Blanked-off_sheet3"/>
      <sheetName val="As_per_revised_IFC3"/>
      <sheetName val="sand_trap_Louver3"/>
      <sheetName val="기성"/>
      <sheetName val="ANALIZ"/>
      <sheetName val="NOMI"/>
      <sheetName val="Sched-Structure IFB"/>
      <sheetName val="SCLS 1"/>
      <sheetName val="EA Sum"/>
      <sheetName val="SubmitCal"/>
      <sheetName val="Analysis"/>
      <sheetName val="A"/>
      <sheetName val="MT-0010"/>
      <sheetName val="Budget Analysis"/>
      <sheetName val="Doha WBS Clean"/>
      <sheetName val="SUMMARY-MOS"/>
      <sheetName val="MOS - June 2018"/>
      <sheetName val="1CP"/>
      <sheetName val="Sheet 2"/>
      <sheetName val="Internal"/>
      <sheetName val="MORGACTS"/>
      <sheetName val="ECARates"/>
      <sheetName val="CONSTRUCTION_COMPONENT4"/>
      <sheetName val="Project_Summary4"/>
      <sheetName val="SCHEDULE_REVISED4"/>
      <sheetName val="Bank_Loan_BOQ4"/>
      <sheetName val="2000-50-1_3-15-15-10-12-54"/>
      <sheetName val="Circular_pump_(Ele)4"/>
      <sheetName val="Circular_pump4"/>
      <sheetName val="Duel_Input_Module4"/>
      <sheetName val="Balance_Sheet4"/>
      <sheetName val="CASHFLOW_CODES4"/>
      <sheetName val="Pricing(DAAYEN)C-automatic_car4"/>
      <sheetName val="4C_(R2)4"/>
      <sheetName val="Data_14"/>
      <sheetName val="ID_Full_List4"/>
      <sheetName val="Base_Rates4"/>
      <sheetName val="Panels_(DWG)4"/>
      <sheetName val="Sub_Cont__Comp_4"/>
      <sheetName val="Code_034"/>
      <sheetName val="Code_044"/>
      <sheetName val="Civilwks_Deriv5"/>
      <sheetName val="Str_Deriv4"/>
      <sheetName val="bar_chart-rev5"/>
      <sheetName val="Schedule_S-Curve_Revision#34"/>
      <sheetName val="Substructures_4"/>
      <sheetName val="_Est_4"/>
      <sheetName val="Initial_Data4"/>
      <sheetName val="Manning_Schedule4"/>
      <sheetName val="Total_All_By_Trades_highest_1s4"/>
      <sheetName val="MREH_Contracts_(JBI)4"/>
      <sheetName val="Detail_Page4"/>
      <sheetName val="G"/>
      <sheetName val="INDIGINEOUS ITEMS "/>
      <sheetName val="det bd"/>
      <sheetName val="corbeldatail"/>
      <sheetName val="Main"/>
      <sheetName val="Data"/>
      <sheetName val="Det_Des"/>
      <sheetName val="Budget_Analysis2"/>
      <sheetName val="SCLS_12"/>
      <sheetName val="EA_Sum2"/>
      <sheetName val="Doha_WBS_Clean2"/>
      <sheetName val="MOS_-_June_20182"/>
      <sheetName val="Sheet_22"/>
      <sheetName val="INDIGINEOUS_ITEMS_1"/>
      <sheetName val="Budget_Analysis"/>
      <sheetName val="SCLS_1"/>
      <sheetName val="EA_Sum"/>
      <sheetName val="Doha_WBS_Clean"/>
      <sheetName val="MOS_-_June_2018"/>
      <sheetName val="Sheet_2"/>
      <sheetName val="Budget_Analysis1"/>
      <sheetName val="SCLS_11"/>
      <sheetName val="EA_Sum1"/>
      <sheetName val="Doha_WBS_Clean1"/>
      <sheetName val="MOS_-_June_20181"/>
      <sheetName val="Sheet_21"/>
      <sheetName val="INDIGINEOUS_ITEMS_"/>
      <sheetName val="총괄표 (2)"/>
      <sheetName val="Resources"/>
      <sheetName val="Storage Units"/>
      <sheetName val="Day work"/>
      <sheetName val="AUG 2014"/>
      <sheetName val="2B. Site works"/>
      <sheetName val="Finishing"/>
      <sheetName val="#13_Electrical"/>
      <sheetName val="DPS17"/>
      <sheetName val="inter"/>
      <sheetName val="EXRATES"/>
    </sheetNames>
    <sheetDataSet>
      <sheetData sheetId="0" refreshError="1"/>
      <sheetData sheetId="1" refreshError="1"/>
      <sheetData sheetId="2" refreshError="1">
        <row r="1">
          <cell r="A1" t="str">
            <v>A/1</v>
          </cell>
        </row>
        <row r="2">
          <cell r="A2" t="str">
            <v>ADMU FINE ARTS BUILDING</v>
          </cell>
        </row>
        <row r="3">
          <cell r="A3" t="str">
            <v>PROPOSED MANANSALA TOWER</v>
          </cell>
        </row>
        <row r="4">
          <cell r="A4" t="str">
            <v>AT ROCKWELL CENTER, BEL-AIR, MAKATI CITY</v>
          </cell>
        </row>
        <row r="5">
          <cell r="A5" t="str">
            <v>COST PLAN No. 7 [Revised Unit Mix)</v>
          </cell>
        </row>
        <row r="6">
          <cell r="A6" t="str">
            <v>Incoming Mains and Main Switchgear</v>
          </cell>
        </row>
        <row r="7">
          <cell r="A7" t="str">
            <v>A.1</v>
          </cell>
          <cell r="B7" t="str">
            <v>SUMMARY OF ESTIMATE</v>
          </cell>
        </row>
        <row r="8">
          <cell r="A8" t="str">
            <v>Stand-by Power Generation System</v>
          </cell>
          <cell r="B8">
            <v>0</v>
          </cell>
        </row>
        <row r="9">
          <cell r="A9" t="str">
            <v>Stand-by Power Generation System</v>
          </cell>
          <cell r="B9">
            <v>0</v>
          </cell>
        </row>
        <row r="10">
          <cell r="A10" t="str">
            <v>Elements</v>
          </cell>
        </row>
        <row r="11">
          <cell r="A11" t="str">
            <v>Elements</v>
          </cell>
          <cell r="B11" t="str">
            <v>Description</v>
          </cell>
        </row>
        <row r="12">
          <cell r="A12" t="str">
            <v>General Lighting and Power</v>
          </cell>
        </row>
        <row r="13">
          <cell r="A13" t="str">
            <v>General Lighting and Power</v>
          </cell>
          <cell r="B13" t="str">
            <v>Louver package amendments ref. to EI#577</v>
          </cell>
        </row>
        <row r="14">
          <cell r="A14" t="str">
            <v>I</v>
          </cell>
          <cell r="B14" t="str">
            <v>Site Preparation</v>
          </cell>
        </row>
        <row r="15">
          <cell r="A15" t="str">
            <v>I</v>
          </cell>
          <cell r="B15" t="str">
            <v>Site Preparation</v>
          </cell>
        </row>
        <row r="16">
          <cell r="A16" t="str">
            <v>II.</v>
          </cell>
          <cell r="B16" t="str">
            <v>Foundation and Substructure</v>
          </cell>
        </row>
        <row r="17">
          <cell r="A17" t="str">
            <v>II.</v>
          </cell>
          <cell r="B17" t="str">
            <v>Foundation and Substructure</v>
          </cell>
        </row>
        <row r="18">
          <cell r="A18" t="str">
            <v>III.</v>
          </cell>
          <cell r="B18" t="str">
            <v>Basement Parking (3 floors)</v>
          </cell>
        </row>
        <row r="19">
          <cell r="A19" t="str">
            <v>III.</v>
          </cell>
          <cell r="B19" t="str">
            <v>Basement Parking (3 floors)</v>
          </cell>
        </row>
        <row r="20">
          <cell r="A20" t="str">
            <v>IV.</v>
          </cell>
          <cell r="B20" t="str">
            <v>Ground Floor (1 floor)</v>
          </cell>
        </row>
        <row r="21">
          <cell r="A21" t="str">
            <v>IV.</v>
          </cell>
          <cell r="B21" t="str">
            <v>Ground Floor (1 floor)</v>
          </cell>
        </row>
        <row r="22">
          <cell r="A22" t="str">
            <v>V.</v>
          </cell>
          <cell r="B22" t="str">
            <v>Podium Parking (5 floors @ 3,272.35m² per floor)</v>
          </cell>
        </row>
        <row r="23">
          <cell r="A23" t="str">
            <v>V.</v>
          </cell>
          <cell r="B23" t="str">
            <v>Podium Parking (5 floors @ 3,272.35m² per floor)</v>
          </cell>
        </row>
        <row r="24">
          <cell r="A24" t="str">
            <v>VI.</v>
          </cell>
          <cell r="B24" t="str">
            <v>Amenities Level (Level 7)</v>
          </cell>
        </row>
        <row r="25">
          <cell r="A25" t="str">
            <v>VI.</v>
          </cell>
          <cell r="B25" t="str">
            <v>Amenities Level (Level 7)</v>
          </cell>
        </row>
        <row r="26">
          <cell r="A26" t="str">
            <v>VII.</v>
          </cell>
          <cell r="B26" t="str">
            <v>Residential Levels (34 Floors)</v>
          </cell>
        </row>
        <row r="27">
          <cell r="A27" t="str">
            <v>VII.</v>
          </cell>
          <cell r="B27" t="str">
            <v>Residential Levels (34 Floors)</v>
          </cell>
        </row>
        <row r="28">
          <cell r="A28" t="str">
            <v>VIII.</v>
          </cell>
          <cell r="B28" t="str">
            <v>Amenities Level (Gymnasium)</v>
          </cell>
        </row>
        <row r="29">
          <cell r="A29" t="str">
            <v>VIII.</v>
          </cell>
          <cell r="B29" t="str">
            <v>Amenities Level (Gymnasium)</v>
          </cell>
        </row>
        <row r="30">
          <cell r="A30" t="str">
            <v>IX.</v>
          </cell>
          <cell r="B30" t="str">
            <v>Other Services</v>
          </cell>
        </row>
        <row r="31">
          <cell r="A31" t="str">
            <v>IX.</v>
          </cell>
          <cell r="B31" t="str">
            <v>Other Services</v>
          </cell>
        </row>
        <row r="32">
          <cell r="A32" t="str">
            <v>X.</v>
          </cell>
          <cell r="B32" t="str">
            <v>Miscellaneous Works</v>
          </cell>
        </row>
        <row r="33">
          <cell r="A33" t="str">
            <v>X.</v>
          </cell>
          <cell r="B33" t="str">
            <v>Miscellaneous Works</v>
          </cell>
        </row>
        <row r="34">
          <cell r="A34" t="str">
            <v>XI.</v>
          </cell>
          <cell r="B34" t="str">
            <v>Preliminaries (10%)</v>
          </cell>
        </row>
        <row r="35">
          <cell r="A35" t="str">
            <v>XI.</v>
          </cell>
          <cell r="B35" t="str">
            <v>Preliminaries (10%)</v>
          </cell>
        </row>
        <row r="36">
          <cell r="A36" t="str">
            <v>CCTV System</v>
          </cell>
        </row>
        <row r="37">
          <cell r="A37" t="str">
            <v>CCTV System</v>
          </cell>
        </row>
        <row r="38">
          <cell r="A38" t="str">
            <v>Guard Tour Tracking System</v>
          </cell>
        </row>
        <row r="39">
          <cell r="A39" t="str">
            <v>XII.</v>
          </cell>
          <cell r="B39" t="str">
            <v>Contingencies</v>
          </cell>
        </row>
        <row r="40">
          <cell r="A40" t="str">
            <v>Parking Management System</v>
          </cell>
        </row>
        <row r="41">
          <cell r="A41" t="str">
            <v>Parking Management System</v>
          </cell>
        </row>
        <row r="42">
          <cell r="A42" t="str">
            <v>ELECTRONIC SAFETY AND SECURITY</v>
          </cell>
          <cell r="B42" t="str">
            <v>Total Overall Anticipated Construction Cost</v>
          </cell>
        </row>
        <row r="43">
          <cell r="B43" t="str">
            <v>(Jan 2002 start, 3yr construction period)</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1">
          <cell r="A1" t="str">
            <v>A/1</v>
          </cell>
        </row>
      </sheetData>
      <sheetData sheetId="34">
        <row r="1">
          <cell r="A1" t="str">
            <v>A/1</v>
          </cell>
        </row>
      </sheetData>
      <sheetData sheetId="35">
        <row r="1">
          <cell r="A1" t="str">
            <v>A/1</v>
          </cell>
        </row>
      </sheetData>
      <sheetData sheetId="36">
        <row r="1">
          <cell r="A1" t="str">
            <v>A/1</v>
          </cell>
        </row>
      </sheetData>
      <sheetData sheetId="37">
        <row r="1">
          <cell r="A1" t="str">
            <v>A/1</v>
          </cell>
        </row>
      </sheetData>
      <sheetData sheetId="38">
        <row r="1">
          <cell r="A1" t="str">
            <v>A/1</v>
          </cell>
        </row>
      </sheetData>
      <sheetData sheetId="39">
        <row r="1">
          <cell r="A1" t="str">
            <v>A/1</v>
          </cell>
        </row>
      </sheetData>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1">
          <cell r="A1" t="str">
            <v>A/1</v>
          </cell>
        </row>
      </sheetData>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ow r="1">
          <cell r="A1" t="str">
            <v>A/1</v>
          </cell>
        </row>
      </sheetData>
      <sheetData sheetId="143">
        <row r="1">
          <cell r="A1" t="str">
            <v>A/1</v>
          </cell>
        </row>
      </sheetData>
      <sheetData sheetId="144">
        <row r="1">
          <cell r="A1" t="str">
            <v>A/1</v>
          </cell>
        </row>
      </sheetData>
      <sheetData sheetId="145" refreshError="1"/>
      <sheetData sheetId="146" refreshError="1"/>
      <sheetData sheetId="147" refreshError="1"/>
      <sheetData sheetId="148" refreshError="1"/>
      <sheetData sheetId="149" refreshError="1"/>
      <sheetData sheetId="150" refreshError="1"/>
      <sheetData sheetId="151">
        <row r="1">
          <cell r="A1" t="str">
            <v>A/1</v>
          </cell>
        </row>
      </sheetData>
      <sheetData sheetId="152">
        <row r="1">
          <cell r="A1" t="str">
            <v>A/1</v>
          </cell>
        </row>
      </sheetData>
      <sheetData sheetId="153">
        <row r="1">
          <cell r="A1" t="str">
            <v>A/1</v>
          </cell>
        </row>
      </sheetData>
      <sheetData sheetId="154">
        <row r="1">
          <cell r="A1" t="str">
            <v>A/1</v>
          </cell>
        </row>
      </sheetData>
      <sheetData sheetId="155">
        <row r="1">
          <cell r="A1" t="str">
            <v>A/1</v>
          </cell>
        </row>
      </sheetData>
      <sheetData sheetId="156">
        <row r="1">
          <cell r="A1" t="str">
            <v>A/1</v>
          </cell>
        </row>
      </sheetData>
      <sheetData sheetId="157">
        <row r="1">
          <cell r="A1" t="str">
            <v>A/1</v>
          </cell>
        </row>
      </sheetData>
      <sheetData sheetId="158">
        <row r="1">
          <cell r="A1" t="str">
            <v>A/1</v>
          </cell>
        </row>
      </sheetData>
      <sheetData sheetId="159">
        <row r="1">
          <cell r="A1" t="str">
            <v>A/1</v>
          </cell>
        </row>
      </sheetData>
      <sheetData sheetId="160">
        <row r="1">
          <cell r="A1" t="str">
            <v>A/1</v>
          </cell>
        </row>
      </sheetData>
      <sheetData sheetId="161">
        <row r="1">
          <cell r="A1" t="str">
            <v>A/1</v>
          </cell>
        </row>
      </sheetData>
      <sheetData sheetId="162">
        <row r="1">
          <cell r="A1" t="str">
            <v>A/1</v>
          </cell>
        </row>
      </sheetData>
      <sheetData sheetId="163">
        <row r="1">
          <cell r="A1" t="str">
            <v>A/1</v>
          </cell>
        </row>
      </sheetData>
      <sheetData sheetId="164">
        <row r="1">
          <cell r="A1" t="str">
            <v>A/1</v>
          </cell>
        </row>
      </sheetData>
      <sheetData sheetId="165">
        <row r="1">
          <cell r="A1" t="str">
            <v>A/1</v>
          </cell>
        </row>
      </sheetData>
      <sheetData sheetId="166">
        <row r="1">
          <cell r="A1" t="str">
            <v>A/1</v>
          </cell>
        </row>
      </sheetData>
      <sheetData sheetId="167">
        <row r="1">
          <cell r="A1" t="str">
            <v>A/1</v>
          </cell>
        </row>
      </sheetData>
      <sheetData sheetId="168">
        <row r="1">
          <cell r="A1" t="str">
            <v>A/1</v>
          </cell>
        </row>
      </sheetData>
      <sheetData sheetId="169">
        <row r="1">
          <cell r="A1" t="str">
            <v>A/1</v>
          </cell>
        </row>
      </sheetData>
      <sheetData sheetId="170">
        <row r="1">
          <cell r="A1" t="str">
            <v>A/1</v>
          </cell>
        </row>
      </sheetData>
      <sheetData sheetId="171">
        <row r="1">
          <cell r="A1" t="str">
            <v>A/1</v>
          </cell>
        </row>
      </sheetData>
      <sheetData sheetId="172">
        <row r="1">
          <cell r="A1" t="str">
            <v>A/1</v>
          </cell>
        </row>
      </sheetData>
      <sheetData sheetId="173">
        <row r="1">
          <cell r="A1" t="str">
            <v>A/1</v>
          </cell>
        </row>
      </sheetData>
      <sheetData sheetId="174">
        <row r="1">
          <cell r="A1" t="str">
            <v>A/1</v>
          </cell>
        </row>
      </sheetData>
      <sheetData sheetId="175">
        <row r="1">
          <cell r="A1" t="str">
            <v>A/1</v>
          </cell>
        </row>
      </sheetData>
      <sheetData sheetId="176">
        <row r="1">
          <cell r="A1" t="str">
            <v>A/1</v>
          </cell>
        </row>
      </sheetData>
      <sheetData sheetId="177">
        <row r="1">
          <cell r="A1" t="str">
            <v>A/1</v>
          </cell>
        </row>
      </sheetData>
      <sheetData sheetId="178">
        <row r="1">
          <cell r="A1" t="str">
            <v>A/1</v>
          </cell>
        </row>
      </sheetData>
      <sheetData sheetId="179">
        <row r="1">
          <cell r="A1" t="str">
            <v>A/1</v>
          </cell>
        </row>
      </sheetData>
      <sheetData sheetId="180">
        <row r="1">
          <cell r="A1" t="str">
            <v>A/1</v>
          </cell>
        </row>
      </sheetData>
      <sheetData sheetId="181">
        <row r="1">
          <cell r="A1" t="str">
            <v>A/1</v>
          </cell>
        </row>
      </sheetData>
      <sheetData sheetId="182">
        <row r="1">
          <cell r="A1" t="str">
            <v>A/1</v>
          </cell>
        </row>
      </sheetData>
      <sheetData sheetId="183">
        <row r="1">
          <cell r="A1" t="str">
            <v>A/1</v>
          </cell>
        </row>
      </sheetData>
      <sheetData sheetId="184">
        <row r="1">
          <cell r="A1" t="str">
            <v>A/1</v>
          </cell>
        </row>
      </sheetData>
      <sheetData sheetId="185">
        <row r="1">
          <cell r="A1" t="str">
            <v>A/1</v>
          </cell>
        </row>
      </sheetData>
      <sheetData sheetId="186">
        <row r="1">
          <cell r="A1" t="str">
            <v>A/1</v>
          </cell>
        </row>
      </sheetData>
      <sheetData sheetId="187">
        <row r="1">
          <cell r="A1" t="str">
            <v>A/1</v>
          </cell>
        </row>
      </sheetData>
      <sheetData sheetId="188">
        <row r="1">
          <cell r="A1" t="str">
            <v>A/1</v>
          </cell>
        </row>
      </sheetData>
      <sheetData sheetId="189">
        <row r="1">
          <cell r="A1" t="str">
            <v>A/1</v>
          </cell>
        </row>
      </sheetData>
      <sheetData sheetId="190">
        <row r="1">
          <cell r="A1" t="str">
            <v>A/1</v>
          </cell>
        </row>
      </sheetData>
      <sheetData sheetId="191">
        <row r="1">
          <cell r="A1" t="str">
            <v>A/1</v>
          </cell>
        </row>
      </sheetData>
      <sheetData sheetId="192">
        <row r="1">
          <cell r="A1" t="str">
            <v>A/1</v>
          </cell>
        </row>
      </sheetData>
      <sheetData sheetId="193">
        <row r="1">
          <cell r="A1" t="str">
            <v>A/1</v>
          </cell>
        </row>
      </sheetData>
      <sheetData sheetId="194">
        <row r="1">
          <cell r="A1" t="str">
            <v>A/1</v>
          </cell>
        </row>
      </sheetData>
      <sheetData sheetId="195">
        <row r="1">
          <cell r="A1" t="str">
            <v>A/1</v>
          </cell>
        </row>
      </sheetData>
      <sheetData sheetId="196">
        <row r="1">
          <cell r="A1" t="str">
            <v>A/1</v>
          </cell>
        </row>
      </sheetData>
      <sheetData sheetId="197">
        <row r="1">
          <cell r="A1" t="str">
            <v>A/1</v>
          </cell>
        </row>
      </sheetData>
      <sheetData sheetId="198">
        <row r="1">
          <cell r="A1" t="str">
            <v>A/1</v>
          </cell>
        </row>
      </sheetData>
      <sheetData sheetId="199">
        <row r="1">
          <cell r="A1" t="str">
            <v>A/1</v>
          </cell>
        </row>
      </sheetData>
      <sheetData sheetId="200">
        <row r="1">
          <cell r="A1" t="str">
            <v>A/1</v>
          </cell>
        </row>
      </sheetData>
      <sheetData sheetId="201">
        <row r="1">
          <cell r="A1" t="str">
            <v>A/1</v>
          </cell>
        </row>
      </sheetData>
      <sheetData sheetId="202">
        <row r="1">
          <cell r="A1" t="str">
            <v>A/1</v>
          </cell>
        </row>
      </sheetData>
      <sheetData sheetId="203">
        <row r="1">
          <cell r="A1" t="str">
            <v>A/1</v>
          </cell>
        </row>
      </sheetData>
      <sheetData sheetId="204">
        <row r="1">
          <cell r="A1" t="str">
            <v>A/1</v>
          </cell>
        </row>
      </sheetData>
      <sheetData sheetId="205">
        <row r="1">
          <cell r="A1" t="str">
            <v>A/1</v>
          </cell>
        </row>
      </sheetData>
      <sheetData sheetId="206">
        <row r="1">
          <cell r="A1" t="str">
            <v>A/1</v>
          </cell>
        </row>
      </sheetData>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ow r="1">
          <cell r="A1" t="str">
            <v>A/1</v>
          </cell>
        </row>
      </sheetData>
      <sheetData sheetId="240">
        <row r="1">
          <cell r="A1" t="str">
            <v>A/1</v>
          </cell>
        </row>
      </sheetData>
      <sheetData sheetId="241" refreshError="1"/>
      <sheetData sheetId="242">
        <row r="1">
          <cell r="A1" t="str">
            <v>A/1</v>
          </cell>
        </row>
      </sheetData>
      <sheetData sheetId="243">
        <row r="1">
          <cell r="A1" t="str">
            <v>A/1</v>
          </cell>
        </row>
      </sheetData>
      <sheetData sheetId="244">
        <row r="1">
          <cell r="A1" t="str">
            <v>A/1</v>
          </cell>
        </row>
      </sheetData>
      <sheetData sheetId="245">
        <row r="1">
          <cell r="A1" t="str">
            <v>A/1</v>
          </cell>
        </row>
      </sheetData>
      <sheetData sheetId="246">
        <row r="1">
          <cell r="A1" t="str">
            <v>A/1</v>
          </cell>
        </row>
      </sheetData>
      <sheetData sheetId="247">
        <row r="1">
          <cell r="A1" t="str">
            <v>A/1</v>
          </cell>
        </row>
      </sheetData>
      <sheetData sheetId="248">
        <row r="1">
          <cell r="A1" t="str">
            <v>A/1</v>
          </cell>
        </row>
      </sheetData>
      <sheetData sheetId="249">
        <row r="1">
          <cell r="A1" t="str">
            <v>A/1</v>
          </cell>
        </row>
      </sheetData>
      <sheetData sheetId="250">
        <row r="1">
          <cell r="A1" t="str">
            <v>A/1</v>
          </cell>
        </row>
      </sheetData>
      <sheetData sheetId="251">
        <row r="1">
          <cell r="A1" t="str">
            <v>A/1</v>
          </cell>
        </row>
      </sheetData>
      <sheetData sheetId="252">
        <row r="1">
          <cell r="A1" t="str">
            <v>A/1</v>
          </cell>
        </row>
      </sheetData>
      <sheetData sheetId="253">
        <row r="1">
          <cell r="A1" t="str">
            <v>A/1</v>
          </cell>
        </row>
      </sheetData>
      <sheetData sheetId="254">
        <row r="1">
          <cell r="A1" t="str">
            <v>A/1</v>
          </cell>
        </row>
      </sheetData>
      <sheetData sheetId="255">
        <row r="1">
          <cell r="A1" t="str">
            <v>A/1</v>
          </cell>
        </row>
      </sheetData>
      <sheetData sheetId="256">
        <row r="1">
          <cell r="A1" t="str">
            <v>A/1</v>
          </cell>
        </row>
      </sheetData>
      <sheetData sheetId="257">
        <row r="1">
          <cell r="A1" t="str">
            <v>A/1</v>
          </cell>
        </row>
      </sheetData>
      <sheetData sheetId="258">
        <row r="1">
          <cell r="A1" t="str">
            <v>A/1</v>
          </cell>
        </row>
      </sheetData>
      <sheetData sheetId="259">
        <row r="1">
          <cell r="A1" t="str">
            <v>A/1</v>
          </cell>
        </row>
      </sheetData>
      <sheetData sheetId="260">
        <row r="1">
          <cell r="A1" t="str">
            <v>A/1</v>
          </cell>
        </row>
      </sheetData>
      <sheetData sheetId="261">
        <row r="1">
          <cell r="A1" t="str">
            <v>A/1</v>
          </cell>
        </row>
      </sheetData>
      <sheetData sheetId="262">
        <row r="1">
          <cell r="A1" t="str">
            <v>A/1</v>
          </cell>
        </row>
      </sheetData>
      <sheetData sheetId="263">
        <row r="1">
          <cell r="A1" t="str">
            <v>A/1</v>
          </cell>
        </row>
      </sheetData>
      <sheetData sheetId="264">
        <row r="1">
          <cell r="A1" t="str">
            <v>A/1</v>
          </cell>
        </row>
      </sheetData>
      <sheetData sheetId="265">
        <row r="1">
          <cell r="A1" t="str">
            <v>A/1</v>
          </cell>
        </row>
      </sheetData>
      <sheetData sheetId="266">
        <row r="1">
          <cell r="A1" t="str">
            <v>A/1</v>
          </cell>
        </row>
      </sheetData>
      <sheetData sheetId="267">
        <row r="1">
          <cell r="A1" t="str">
            <v>A/1</v>
          </cell>
        </row>
      </sheetData>
      <sheetData sheetId="268">
        <row r="1">
          <cell r="A1" t="str">
            <v>A/1</v>
          </cell>
        </row>
      </sheetData>
      <sheetData sheetId="269">
        <row r="1">
          <cell r="A1" t="str">
            <v>A/1</v>
          </cell>
        </row>
      </sheetData>
      <sheetData sheetId="270">
        <row r="1">
          <cell r="A1" t="str">
            <v>A/1</v>
          </cell>
        </row>
      </sheetData>
      <sheetData sheetId="271">
        <row r="1">
          <cell r="A1" t="str">
            <v>A/1</v>
          </cell>
        </row>
      </sheetData>
      <sheetData sheetId="272">
        <row r="1">
          <cell r="A1" t="str">
            <v>A/1</v>
          </cell>
        </row>
      </sheetData>
      <sheetData sheetId="273">
        <row r="1">
          <cell r="A1" t="str">
            <v>A/1</v>
          </cell>
        </row>
      </sheetData>
      <sheetData sheetId="274">
        <row r="1">
          <cell r="A1" t="str">
            <v>A/1</v>
          </cell>
        </row>
      </sheetData>
      <sheetData sheetId="275">
        <row r="1">
          <cell r="A1" t="str">
            <v>A/1</v>
          </cell>
        </row>
      </sheetData>
      <sheetData sheetId="276">
        <row r="1">
          <cell r="A1" t="str">
            <v>A/1</v>
          </cell>
        </row>
      </sheetData>
      <sheetData sheetId="277">
        <row r="1">
          <cell r="A1" t="str">
            <v>A/1</v>
          </cell>
        </row>
      </sheetData>
      <sheetData sheetId="278">
        <row r="1">
          <cell r="A1" t="str">
            <v>A/1</v>
          </cell>
        </row>
      </sheetData>
      <sheetData sheetId="279">
        <row r="1">
          <cell r="A1" t="str">
            <v>A/1</v>
          </cell>
        </row>
      </sheetData>
      <sheetData sheetId="280">
        <row r="1">
          <cell r="A1" t="str">
            <v>A/1</v>
          </cell>
        </row>
      </sheetData>
      <sheetData sheetId="281">
        <row r="1">
          <cell r="A1" t="str">
            <v>A/1</v>
          </cell>
        </row>
      </sheetData>
      <sheetData sheetId="282">
        <row r="1">
          <cell r="A1" t="str">
            <v>A/1</v>
          </cell>
        </row>
      </sheetData>
      <sheetData sheetId="283">
        <row r="1">
          <cell r="A1" t="str">
            <v>A/1</v>
          </cell>
        </row>
      </sheetData>
      <sheetData sheetId="284">
        <row r="1">
          <cell r="A1" t="str">
            <v>A/1</v>
          </cell>
        </row>
      </sheetData>
      <sheetData sheetId="285">
        <row r="1">
          <cell r="A1" t="str">
            <v>A/1</v>
          </cell>
        </row>
      </sheetData>
      <sheetData sheetId="286">
        <row r="1">
          <cell r="A1" t="str">
            <v>A/1</v>
          </cell>
        </row>
      </sheetData>
      <sheetData sheetId="287">
        <row r="1">
          <cell r="A1" t="str">
            <v>A/1</v>
          </cell>
        </row>
      </sheetData>
      <sheetData sheetId="288">
        <row r="1">
          <cell r="A1" t="str">
            <v>A/1</v>
          </cell>
        </row>
      </sheetData>
      <sheetData sheetId="289">
        <row r="1">
          <cell r="A1" t="str">
            <v>A/1</v>
          </cell>
        </row>
      </sheetData>
      <sheetData sheetId="290">
        <row r="1">
          <cell r="A1" t="str">
            <v>A/1</v>
          </cell>
        </row>
      </sheetData>
      <sheetData sheetId="291">
        <row r="1">
          <cell r="A1" t="str">
            <v>A/1</v>
          </cell>
        </row>
      </sheetData>
      <sheetData sheetId="292">
        <row r="1">
          <cell r="A1" t="str">
            <v>A/1</v>
          </cell>
        </row>
      </sheetData>
      <sheetData sheetId="293">
        <row r="1">
          <cell r="A1" t="str">
            <v>A/1</v>
          </cell>
        </row>
      </sheetData>
      <sheetData sheetId="294">
        <row r="1">
          <cell r="A1" t="str">
            <v>A/1</v>
          </cell>
        </row>
      </sheetData>
      <sheetData sheetId="295">
        <row r="1">
          <cell r="A1" t="str">
            <v>A/1</v>
          </cell>
        </row>
      </sheetData>
      <sheetData sheetId="296">
        <row r="1">
          <cell r="A1" t="str">
            <v>A/1</v>
          </cell>
        </row>
      </sheetData>
      <sheetData sheetId="297">
        <row r="1">
          <cell r="A1" t="str">
            <v>A/1</v>
          </cell>
        </row>
      </sheetData>
      <sheetData sheetId="298">
        <row r="1">
          <cell r="A1" t="str">
            <v>A/1</v>
          </cell>
        </row>
      </sheetData>
      <sheetData sheetId="299">
        <row r="1">
          <cell r="A1" t="str">
            <v>A/1</v>
          </cell>
        </row>
      </sheetData>
      <sheetData sheetId="300">
        <row r="1">
          <cell r="A1" t="str">
            <v>A/1</v>
          </cell>
        </row>
      </sheetData>
      <sheetData sheetId="301">
        <row r="1">
          <cell r="A1" t="str">
            <v>A/1</v>
          </cell>
        </row>
      </sheetData>
      <sheetData sheetId="302">
        <row r="1">
          <cell r="A1" t="str">
            <v>A/1</v>
          </cell>
        </row>
      </sheetData>
      <sheetData sheetId="303">
        <row r="1">
          <cell r="A1" t="str">
            <v>A/1</v>
          </cell>
        </row>
      </sheetData>
      <sheetData sheetId="304">
        <row r="1">
          <cell r="A1" t="str">
            <v>A/1</v>
          </cell>
        </row>
      </sheetData>
      <sheetData sheetId="305">
        <row r="1">
          <cell r="A1" t="str">
            <v>A/1</v>
          </cell>
        </row>
      </sheetData>
      <sheetData sheetId="306">
        <row r="1">
          <cell r="A1" t="str">
            <v>A/1</v>
          </cell>
        </row>
      </sheetData>
      <sheetData sheetId="307">
        <row r="1">
          <cell r="A1" t="str">
            <v>A/1</v>
          </cell>
        </row>
      </sheetData>
      <sheetData sheetId="308">
        <row r="1">
          <cell r="A1" t="str">
            <v>A/1</v>
          </cell>
        </row>
      </sheetData>
      <sheetData sheetId="309">
        <row r="1">
          <cell r="A1" t="str">
            <v>A/1</v>
          </cell>
        </row>
      </sheetData>
      <sheetData sheetId="310">
        <row r="1">
          <cell r="A1" t="str">
            <v>A/1</v>
          </cell>
        </row>
      </sheetData>
      <sheetData sheetId="311">
        <row r="1">
          <cell r="A1" t="str">
            <v>A/1</v>
          </cell>
        </row>
      </sheetData>
      <sheetData sheetId="312">
        <row r="1">
          <cell r="A1" t="str">
            <v>A/1</v>
          </cell>
        </row>
      </sheetData>
      <sheetData sheetId="313">
        <row r="1">
          <cell r="A1" t="str">
            <v>A/1</v>
          </cell>
        </row>
      </sheetData>
      <sheetData sheetId="314">
        <row r="1">
          <cell r="A1" t="str">
            <v>A/1</v>
          </cell>
        </row>
      </sheetData>
      <sheetData sheetId="315">
        <row r="1">
          <cell r="A1" t="str">
            <v>A/1</v>
          </cell>
        </row>
      </sheetData>
      <sheetData sheetId="316">
        <row r="1">
          <cell r="A1" t="str">
            <v>A/1</v>
          </cell>
        </row>
      </sheetData>
      <sheetData sheetId="317">
        <row r="1">
          <cell r="A1" t="str">
            <v>A/1</v>
          </cell>
        </row>
      </sheetData>
      <sheetData sheetId="318">
        <row r="1">
          <cell r="A1" t="str">
            <v>A/1</v>
          </cell>
        </row>
      </sheetData>
      <sheetData sheetId="319">
        <row r="1">
          <cell r="A1" t="str">
            <v>A/1</v>
          </cell>
        </row>
      </sheetData>
      <sheetData sheetId="320">
        <row r="1">
          <cell r="A1" t="str">
            <v>A/1</v>
          </cell>
        </row>
      </sheetData>
      <sheetData sheetId="321">
        <row r="1">
          <cell r="A1" t="str">
            <v>A/1</v>
          </cell>
        </row>
      </sheetData>
      <sheetData sheetId="322">
        <row r="1">
          <cell r="A1" t="str">
            <v>A/1</v>
          </cell>
        </row>
      </sheetData>
      <sheetData sheetId="323">
        <row r="1">
          <cell r="A1" t="str">
            <v>A/1</v>
          </cell>
        </row>
      </sheetData>
      <sheetData sheetId="324">
        <row r="1">
          <cell r="A1" t="str">
            <v>A/1</v>
          </cell>
        </row>
      </sheetData>
      <sheetData sheetId="325">
        <row r="1">
          <cell r="A1" t="str">
            <v>A/1</v>
          </cell>
        </row>
      </sheetData>
      <sheetData sheetId="326">
        <row r="1">
          <cell r="A1" t="str">
            <v>A/1</v>
          </cell>
        </row>
      </sheetData>
      <sheetData sheetId="327">
        <row r="1">
          <cell r="A1" t="str">
            <v>A/1</v>
          </cell>
        </row>
      </sheetData>
      <sheetData sheetId="328">
        <row r="1">
          <cell r="A1" t="str">
            <v>A/1</v>
          </cell>
        </row>
      </sheetData>
      <sheetData sheetId="329">
        <row r="1">
          <cell r="A1" t="str">
            <v>A/1</v>
          </cell>
        </row>
      </sheetData>
      <sheetData sheetId="330">
        <row r="1">
          <cell r="A1" t="str">
            <v>A/1</v>
          </cell>
        </row>
      </sheetData>
      <sheetData sheetId="331">
        <row r="1">
          <cell r="A1" t="str">
            <v>A/1</v>
          </cell>
        </row>
      </sheetData>
      <sheetData sheetId="332">
        <row r="1">
          <cell r="A1" t="str">
            <v>A/1</v>
          </cell>
        </row>
      </sheetData>
      <sheetData sheetId="333">
        <row r="1">
          <cell r="A1" t="str">
            <v>A/1</v>
          </cell>
        </row>
      </sheetData>
      <sheetData sheetId="334">
        <row r="1">
          <cell r="A1" t="str">
            <v>A/1</v>
          </cell>
        </row>
      </sheetData>
      <sheetData sheetId="335">
        <row r="1">
          <cell r="A1" t="str">
            <v>A/1</v>
          </cell>
        </row>
      </sheetData>
      <sheetData sheetId="336">
        <row r="1">
          <cell r="A1" t="str">
            <v>A/1</v>
          </cell>
        </row>
      </sheetData>
      <sheetData sheetId="337">
        <row r="1">
          <cell r="A1" t="str">
            <v>A/1</v>
          </cell>
        </row>
      </sheetData>
      <sheetData sheetId="338">
        <row r="1">
          <cell r="A1" t="str">
            <v>A/1</v>
          </cell>
        </row>
      </sheetData>
      <sheetData sheetId="339">
        <row r="1">
          <cell r="A1" t="str">
            <v>A/1</v>
          </cell>
        </row>
      </sheetData>
      <sheetData sheetId="340">
        <row r="1">
          <cell r="A1" t="str">
            <v>A/1</v>
          </cell>
        </row>
      </sheetData>
      <sheetData sheetId="341">
        <row r="1">
          <cell r="A1" t="str">
            <v>A/1</v>
          </cell>
        </row>
      </sheetData>
      <sheetData sheetId="342">
        <row r="1">
          <cell r="A1" t="str">
            <v>A/1</v>
          </cell>
        </row>
      </sheetData>
      <sheetData sheetId="343">
        <row r="1">
          <cell r="A1" t="str">
            <v>A/1</v>
          </cell>
        </row>
      </sheetData>
      <sheetData sheetId="344">
        <row r="1">
          <cell r="A1" t="str">
            <v>A/1</v>
          </cell>
        </row>
      </sheetData>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ow r="1">
          <cell r="A1" t="str">
            <v>A/1</v>
          </cell>
        </row>
      </sheetData>
      <sheetData sheetId="387">
        <row r="1">
          <cell r="A1" t="str">
            <v>A/1</v>
          </cell>
        </row>
      </sheetData>
      <sheetData sheetId="388">
        <row r="1">
          <cell r="A1" t="str">
            <v>A/1</v>
          </cell>
        </row>
      </sheetData>
      <sheetData sheetId="389">
        <row r="1">
          <cell r="A1" t="str">
            <v>A/1</v>
          </cell>
        </row>
      </sheetData>
      <sheetData sheetId="390">
        <row r="1">
          <cell r="A1" t="str">
            <v>A/1</v>
          </cell>
        </row>
      </sheetData>
      <sheetData sheetId="391">
        <row r="1">
          <cell r="A1" t="str">
            <v>A/1</v>
          </cell>
        </row>
      </sheetData>
      <sheetData sheetId="392">
        <row r="1">
          <cell r="A1" t="str">
            <v>A/1</v>
          </cell>
        </row>
      </sheetData>
      <sheetData sheetId="393">
        <row r="1">
          <cell r="A1" t="str">
            <v>A/1</v>
          </cell>
        </row>
      </sheetData>
      <sheetData sheetId="394">
        <row r="1">
          <cell r="A1" t="str">
            <v>A/1</v>
          </cell>
        </row>
      </sheetData>
      <sheetData sheetId="395">
        <row r="1">
          <cell r="A1" t="str">
            <v>A/1</v>
          </cell>
        </row>
      </sheetData>
      <sheetData sheetId="396">
        <row r="1">
          <cell r="A1" t="str">
            <v>A/1</v>
          </cell>
        </row>
      </sheetData>
      <sheetData sheetId="397">
        <row r="1">
          <cell r="A1" t="str">
            <v>A/1</v>
          </cell>
        </row>
      </sheetData>
      <sheetData sheetId="398">
        <row r="1">
          <cell r="A1" t="str">
            <v>A/1</v>
          </cell>
        </row>
      </sheetData>
      <sheetData sheetId="399">
        <row r="1">
          <cell r="A1" t="str">
            <v>A/1</v>
          </cell>
        </row>
      </sheetData>
      <sheetData sheetId="400">
        <row r="1">
          <cell r="A1" t="str">
            <v>A/1</v>
          </cell>
        </row>
      </sheetData>
      <sheetData sheetId="401">
        <row r="1">
          <cell r="A1" t="str">
            <v>A/1</v>
          </cell>
        </row>
      </sheetData>
      <sheetData sheetId="402">
        <row r="1">
          <cell r="A1" t="str">
            <v>A/1</v>
          </cell>
        </row>
      </sheetData>
      <sheetData sheetId="403">
        <row r="1">
          <cell r="A1" t="str">
            <v>A/1</v>
          </cell>
        </row>
      </sheetData>
      <sheetData sheetId="404">
        <row r="1">
          <cell r="A1" t="str">
            <v>A/1</v>
          </cell>
        </row>
      </sheetData>
      <sheetData sheetId="405">
        <row r="1">
          <cell r="A1" t="str">
            <v>A/1</v>
          </cell>
        </row>
      </sheetData>
      <sheetData sheetId="406">
        <row r="1">
          <cell r="A1" t="str">
            <v>A/1</v>
          </cell>
        </row>
      </sheetData>
      <sheetData sheetId="407">
        <row r="1">
          <cell r="A1" t="str">
            <v>A/1</v>
          </cell>
        </row>
      </sheetData>
      <sheetData sheetId="408">
        <row r="1">
          <cell r="A1" t="str">
            <v>A/1</v>
          </cell>
        </row>
      </sheetData>
      <sheetData sheetId="409">
        <row r="1">
          <cell r="A1" t="str">
            <v>A/1</v>
          </cell>
        </row>
      </sheetData>
      <sheetData sheetId="410">
        <row r="1">
          <cell r="A1" t="str">
            <v>A/1</v>
          </cell>
        </row>
      </sheetData>
      <sheetData sheetId="411">
        <row r="1">
          <cell r="A1" t="str">
            <v>A/1</v>
          </cell>
        </row>
      </sheetData>
      <sheetData sheetId="412">
        <row r="1">
          <cell r="A1" t="str">
            <v>A/1</v>
          </cell>
        </row>
      </sheetData>
      <sheetData sheetId="413">
        <row r="1">
          <cell r="A1" t="str">
            <v>A/1</v>
          </cell>
        </row>
      </sheetData>
      <sheetData sheetId="414">
        <row r="1">
          <cell r="A1" t="str">
            <v>A/1</v>
          </cell>
        </row>
      </sheetData>
      <sheetData sheetId="415">
        <row r="1">
          <cell r="A1" t="str">
            <v>A/1</v>
          </cell>
        </row>
      </sheetData>
      <sheetData sheetId="416">
        <row r="1">
          <cell r="A1" t="str">
            <v>A/1</v>
          </cell>
        </row>
      </sheetData>
      <sheetData sheetId="417">
        <row r="1">
          <cell r="A1" t="str">
            <v>A/1</v>
          </cell>
        </row>
      </sheetData>
      <sheetData sheetId="418">
        <row r="1">
          <cell r="A1" t="str">
            <v>A/1</v>
          </cell>
        </row>
      </sheetData>
      <sheetData sheetId="419">
        <row r="1">
          <cell r="A1" t="str">
            <v>A/1</v>
          </cell>
        </row>
      </sheetData>
      <sheetData sheetId="420">
        <row r="1">
          <cell r="A1" t="str">
            <v>A/1</v>
          </cell>
        </row>
      </sheetData>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ow r="1">
          <cell r="A1" t="str">
            <v>A/1</v>
          </cell>
        </row>
      </sheetData>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ow r="1">
          <cell r="A1" t="str">
            <v>A/1</v>
          </cell>
        </row>
      </sheetData>
      <sheetData sheetId="472">
        <row r="1">
          <cell r="A1" t="str">
            <v>A/1</v>
          </cell>
        </row>
      </sheetData>
      <sheetData sheetId="473">
        <row r="1">
          <cell r="A1" t="str">
            <v>A/1</v>
          </cell>
        </row>
      </sheetData>
      <sheetData sheetId="474">
        <row r="1">
          <cell r="A1" t="str">
            <v>A/1</v>
          </cell>
        </row>
      </sheetData>
      <sheetData sheetId="475">
        <row r="1">
          <cell r="A1" t="str">
            <v>A/1</v>
          </cell>
        </row>
      </sheetData>
      <sheetData sheetId="476">
        <row r="1">
          <cell r="A1" t="str">
            <v>A/1</v>
          </cell>
        </row>
      </sheetData>
      <sheetData sheetId="477">
        <row r="1">
          <cell r="A1" t="str">
            <v>A/1</v>
          </cell>
        </row>
      </sheetData>
      <sheetData sheetId="478">
        <row r="1">
          <cell r="A1" t="str">
            <v>A/1</v>
          </cell>
        </row>
      </sheetData>
      <sheetData sheetId="479">
        <row r="1">
          <cell r="A1" t="str">
            <v>A/1</v>
          </cell>
        </row>
      </sheetData>
      <sheetData sheetId="480">
        <row r="1">
          <cell r="A1" t="str">
            <v>A/1</v>
          </cell>
        </row>
      </sheetData>
      <sheetData sheetId="481">
        <row r="1">
          <cell r="A1" t="str">
            <v>A/1</v>
          </cell>
        </row>
      </sheetData>
      <sheetData sheetId="482">
        <row r="1">
          <cell r="A1" t="str">
            <v>A/1</v>
          </cell>
        </row>
      </sheetData>
      <sheetData sheetId="483">
        <row r="1">
          <cell r="A1" t="str">
            <v>A/1</v>
          </cell>
        </row>
      </sheetData>
      <sheetData sheetId="484">
        <row r="1">
          <cell r="A1" t="str">
            <v>A/1</v>
          </cell>
        </row>
      </sheetData>
      <sheetData sheetId="485">
        <row r="1">
          <cell r="A1" t="str">
            <v>A/1</v>
          </cell>
        </row>
      </sheetData>
      <sheetData sheetId="486">
        <row r="1">
          <cell r="A1" t="str">
            <v>A/1</v>
          </cell>
        </row>
      </sheetData>
      <sheetData sheetId="487">
        <row r="1">
          <cell r="A1" t="str">
            <v>A/1</v>
          </cell>
        </row>
      </sheetData>
      <sheetData sheetId="488">
        <row r="1">
          <cell r="A1" t="str">
            <v>A/1</v>
          </cell>
        </row>
      </sheetData>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ow r="1">
          <cell r="A1" t="str">
            <v>A/1</v>
          </cell>
        </row>
      </sheetData>
      <sheetData sheetId="530">
        <row r="1">
          <cell r="A1" t="str">
            <v>A/1</v>
          </cell>
        </row>
      </sheetData>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ow r="1">
          <cell r="A1" t="str">
            <v>A/1</v>
          </cell>
        </row>
      </sheetData>
      <sheetData sheetId="553">
        <row r="1">
          <cell r="A1" t="str">
            <v>A/1</v>
          </cell>
        </row>
      </sheetData>
      <sheetData sheetId="554">
        <row r="1">
          <cell r="A1" t="str">
            <v>A/1</v>
          </cell>
        </row>
      </sheetData>
      <sheetData sheetId="555">
        <row r="1">
          <cell r="A1" t="str">
            <v>A/1</v>
          </cell>
        </row>
      </sheetData>
      <sheetData sheetId="556">
        <row r="1">
          <cell r="A1" t="str">
            <v>A/1</v>
          </cell>
        </row>
      </sheetData>
      <sheetData sheetId="557">
        <row r="1">
          <cell r="A1" t="str">
            <v>A/1</v>
          </cell>
        </row>
      </sheetData>
      <sheetData sheetId="558">
        <row r="1">
          <cell r="A1" t="str">
            <v>A/1</v>
          </cell>
        </row>
      </sheetData>
      <sheetData sheetId="559">
        <row r="1">
          <cell r="A1" t="str">
            <v>A/1</v>
          </cell>
        </row>
      </sheetData>
      <sheetData sheetId="560">
        <row r="1">
          <cell r="A1" t="str">
            <v>A/1</v>
          </cell>
        </row>
      </sheetData>
      <sheetData sheetId="561">
        <row r="1">
          <cell r="A1" t="str">
            <v>A/1</v>
          </cell>
        </row>
      </sheetData>
      <sheetData sheetId="562">
        <row r="1">
          <cell r="A1" t="str">
            <v>A/1</v>
          </cell>
        </row>
      </sheetData>
      <sheetData sheetId="563">
        <row r="1">
          <cell r="A1" t="str">
            <v>A/1</v>
          </cell>
        </row>
      </sheetData>
      <sheetData sheetId="564">
        <row r="1">
          <cell r="A1" t="str">
            <v>A/1</v>
          </cell>
        </row>
      </sheetData>
      <sheetData sheetId="565">
        <row r="1">
          <cell r="A1" t="str">
            <v>A/1</v>
          </cell>
        </row>
      </sheetData>
      <sheetData sheetId="566">
        <row r="1">
          <cell r="A1" t="str">
            <v>A/1</v>
          </cell>
        </row>
      </sheetData>
      <sheetData sheetId="567">
        <row r="1">
          <cell r="A1" t="str">
            <v>A/1</v>
          </cell>
        </row>
      </sheetData>
      <sheetData sheetId="568">
        <row r="1">
          <cell r="A1" t="str">
            <v>A/1</v>
          </cell>
        </row>
      </sheetData>
      <sheetData sheetId="569">
        <row r="1">
          <cell r="A1" t="str">
            <v>A/1</v>
          </cell>
        </row>
      </sheetData>
      <sheetData sheetId="570">
        <row r="1">
          <cell r="A1" t="str">
            <v>A/1</v>
          </cell>
        </row>
      </sheetData>
      <sheetData sheetId="571">
        <row r="1">
          <cell r="A1" t="str">
            <v>A/1</v>
          </cell>
        </row>
      </sheetData>
      <sheetData sheetId="572">
        <row r="1">
          <cell r="A1" t="str">
            <v>A/1</v>
          </cell>
        </row>
      </sheetData>
      <sheetData sheetId="573">
        <row r="1">
          <cell r="A1" t="str">
            <v>A/1</v>
          </cell>
        </row>
      </sheetData>
      <sheetData sheetId="574">
        <row r="1">
          <cell r="A1" t="str">
            <v>A/1</v>
          </cell>
        </row>
      </sheetData>
      <sheetData sheetId="575">
        <row r="1">
          <cell r="A1" t="str">
            <v>A/1</v>
          </cell>
        </row>
      </sheetData>
      <sheetData sheetId="576">
        <row r="1">
          <cell r="A1" t="str">
            <v>A/1</v>
          </cell>
        </row>
      </sheetData>
      <sheetData sheetId="577">
        <row r="1">
          <cell r="A1" t="str">
            <v>A/1</v>
          </cell>
        </row>
      </sheetData>
      <sheetData sheetId="578"/>
      <sheetData sheetId="579">
        <row r="1">
          <cell r="A1" t="str">
            <v>A/1</v>
          </cell>
        </row>
      </sheetData>
      <sheetData sheetId="580">
        <row r="1">
          <cell r="A1" t="str">
            <v>A/1</v>
          </cell>
        </row>
      </sheetData>
      <sheetData sheetId="581">
        <row r="1">
          <cell r="A1" t="str">
            <v>A/1</v>
          </cell>
        </row>
      </sheetData>
      <sheetData sheetId="582">
        <row r="1">
          <cell r="A1" t="str">
            <v>A/1</v>
          </cell>
        </row>
      </sheetData>
      <sheetData sheetId="583">
        <row r="1">
          <cell r="A1" t="str">
            <v>A/1</v>
          </cell>
        </row>
      </sheetData>
      <sheetData sheetId="584">
        <row r="1">
          <cell r="A1" t="str">
            <v>A/1</v>
          </cell>
        </row>
      </sheetData>
      <sheetData sheetId="585">
        <row r="1">
          <cell r="A1" t="str">
            <v>A/1</v>
          </cell>
        </row>
      </sheetData>
      <sheetData sheetId="586">
        <row r="1">
          <cell r="A1" t="str">
            <v>A/1</v>
          </cell>
        </row>
      </sheetData>
      <sheetData sheetId="587">
        <row r="1">
          <cell r="A1" t="str">
            <v>A/1</v>
          </cell>
        </row>
      </sheetData>
      <sheetData sheetId="588">
        <row r="1">
          <cell r="A1" t="str">
            <v>A/1</v>
          </cell>
        </row>
      </sheetData>
      <sheetData sheetId="589">
        <row r="1">
          <cell r="A1" t="str">
            <v>A/1</v>
          </cell>
        </row>
      </sheetData>
      <sheetData sheetId="590">
        <row r="1">
          <cell r="A1" t="str">
            <v>A/1</v>
          </cell>
        </row>
      </sheetData>
      <sheetData sheetId="591">
        <row r="1">
          <cell r="A1" t="str">
            <v>A/1</v>
          </cell>
        </row>
      </sheetData>
      <sheetData sheetId="592">
        <row r="1">
          <cell r="A1" t="str">
            <v>A/1</v>
          </cell>
        </row>
      </sheetData>
      <sheetData sheetId="593">
        <row r="1">
          <cell r="A1" t="str">
            <v>A/1</v>
          </cell>
        </row>
      </sheetData>
      <sheetData sheetId="594">
        <row r="1">
          <cell r="A1" t="str">
            <v>A/1</v>
          </cell>
        </row>
      </sheetData>
      <sheetData sheetId="595">
        <row r="1">
          <cell r="A1" t="str">
            <v>A/1</v>
          </cell>
        </row>
      </sheetData>
      <sheetData sheetId="596">
        <row r="1">
          <cell r="A1" t="str">
            <v>A/1</v>
          </cell>
        </row>
      </sheetData>
      <sheetData sheetId="597">
        <row r="1">
          <cell r="A1" t="str">
            <v>A/1</v>
          </cell>
        </row>
      </sheetData>
      <sheetData sheetId="598">
        <row r="1">
          <cell r="A1" t="str">
            <v>A/1</v>
          </cell>
        </row>
      </sheetData>
      <sheetData sheetId="599">
        <row r="1">
          <cell r="A1" t="str">
            <v>A/1</v>
          </cell>
        </row>
      </sheetData>
      <sheetData sheetId="600">
        <row r="1">
          <cell r="A1" t="str">
            <v>A/1</v>
          </cell>
        </row>
      </sheetData>
      <sheetData sheetId="601">
        <row r="1">
          <cell r="A1" t="str">
            <v>A/1</v>
          </cell>
        </row>
      </sheetData>
      <sheetData sheetId="602">
        <row r="1">
          <cell r="A1" t="str">
            <v>A/1</v>
          </cell>
        </row>
      </sheetData>
      <sheetData sheetId="603">
        <row r="1">
          <cell r="A1" t="str">
            <v>A/1</v>
          </cell>
        </row>
      </sheetData>
      <sheetData sheetId="604">
        <row r="1">
          <cell r="A1" t="str">
            <v>A/1</v>
          </cell>
        </row>
      </sheetData>
      <sheetData sheetId="605">
        <row r="1">
          <cell r="A1" t="str">
            <v>A/1</v>
          </cell>
        </row>
      </sheetData>
      <sheetData sheetId="606">
        <row r="1">
          <cell r="A1" t="str">
            <v>A/1</v>
          </cell>
        </row>
      </sheetData>
      <sheetData sheetId="607">
        <row r="1">
          <cell r="A1" t="str">
            <v>A/1</v>
          </cell>
        </row>
      </sheetData>
      <sheetData sheetId="608">
        <row r="1">
          <cell r="A1" t="str">
            <v>A/1</v>
          </cell>
        </row>
      </sheetData>
      <sheetData sheetId="609">
        <row r="1">
          <cell r="A1" t="str">
            <v>A/1</v>
          </cell>
        </row>
      </sheetData>
      <sheetData sheetId="610">
        <row r="1">
          <cell r="A1" t="str">
            <v>A/1</v>
          </cell>
        </row>
      </sheetData>
      <sheetData sheetId="611">
        <row r="1">
          <cell r="A1" t="str">
            <v>A/1</v>
          </cell>
        </row>
      </sheetData>
      <sheetData sheetId="612">
        <row r="1">
          <cell r="A1" t="str">
            <v>A/1</v>
          </cell>
        </row>
      </sheetData>
      <sheetData sheetId="613">
        <row r="1">
          <cell r="A1" t="str">
            <v>A/1</v>
          </cell>
        </row>
      </sheetData>
      <sheetData sheetId="614">
        <row r="1">
          <cell r="A1" t="str">
            <v>A/1</v>
          </cell>
        </row>
      </sheetData>
      <sheetData sheetId="615">
        <row r="1">
          <cell r="A1" t="str">
            <v>A/1</v>
          </cell>
        </row>
      </sheetData>
      <sheetData sheetId="616">
        <row r="1">
          <cell r="A1" t="str">
            <v>A/1</v>
          </cell>
        </row>
      </sheetData>
      <sheetData sheetId="617">
        <row r="1">
          <cell r="A1" t="str">
            <v>A/1</v>
          </cell>
        </row>
      </sheetData>
      <sheetData sheetId="618">
        <row r="1">
          <cell r="A1" t="str">
            <v>A/1</v>
          </cell>
        </row>
      </sheetData>
      <sheetData sheetId="619">
        <row r="1">
          <cell r="A1" t="str">
            <v>A/1</v>
          </cell>
        </row>
      </sheetData>
      <sheetData sheetId="620">
        <row r="1">
          <cell r="A1" t="str">
            <v>A/1</v>
          </cell>
        </row>
      </sheetData>
      <sheetData sheetId="621"/>
      <sheetData sheetId="622">
        <row r="1">
          <cell r="A1" t="str">
            <v>A/1</v>
          </cell>
        </row>
      </sheetData>
      <sheetData sheetId="623">
        <row r="1">
          <cell r="A1" t="str">
            <v>A/1</v>
          </cell>
        </row>
      </sheetData>
      <sheetData sheetId="624">
        <row r="1">
          <cell r="A1" t="str">
            <v>A/1</v>
          </cell>
        </row>
      </sheetData>
      <sheetData sheetId="625">
        <row r="1">
          <cell r="A1" t="str">
            <v>A/1</v>
          </cell>
        </row>
      </sheetData>
      <sheetData sheetId="626">
        <row r="1">
          <cell r="A1" t="str">
            <v>A/1</v>
          </cell>
        </row>
      </sheetData>
      <sheetData sheetId="627">
        <row r="1">
          <cell r="A1" t="str">
            <v>A/1</v>
          </cell>
        </row>
      </sheetData>
      <sheetData sheetId="628">
        <row r="1">
          <cell r="A1" t="str">
            <v>A/1</v>
          </cell>
        </row>
      </sheetData>
      <sheetData sheetId="629">
        <row r="1">
          <cell r="A1" t="str">
            <v>A/1</v>
          </cell>
        </row>
      </sheetData>
      <sheetData sheetId="630">
        <row r="1">
          <cell r="A1" t="str">
            <v>A/1</v>
          </cell>
        </row>
      </sheetData>
      <sheetData sheetId="631">
        <row r="1">
          <cell r="A1" t="str">
            <v>A/1</v>
          </cell>
        </row>
      </sheetData>
      <sheetData sheetId="632">
        <row r="1">
          <cell r="A1" t="str">
            <v>A/1</v>
          </cell>
        </row>
      </sheetData>
      <sheetData sheetId="633">
        <row r="1">
          <cell r="A1" t="str">
            <v>A/1</v>
          </cell>
        </row>
      </sheetData>
      <sheetData sheetId="634">
        <row r="1">
          <cell r="A1" t="str">
            <v>A/1</v>
          </cell>
        </row>
      </sheetData>
      <sheetData sheetId="635">
        <row r="1">
          <cell r="A1" t="str">
            <v>A/1</v>
          </cell>
        </row>
      </sheetData>
      <sheetData sheetId="636">
        <row r="1">
          <cell r="A1" t="str">
            <v>A/1</v>
          </cell>
        </row>
      </sheetData>
      <sheetData sheetId="637">
        <row r="1">
          <cell r="A1" t="str">
            <v>A/1</v>
          </cell>
        </row>
      </sheetData>
      <sheetData sheetId="638">
        <row r="1">
          <cell r="A1" t="str">
            <v>A/1</v>
          </cell>
        </row>
      </sheetData>
      <sheetData sheetId="639">
        <row r="1">
          <cell r="A1" t="str">
            <v>A/1</v>
          </cell>
        </row>
      </sheetData>
      <sheetData sheetId="640">
        <row r="1">
          <cell r="A1" t="str">
            <v>A/1</v>
          </cell>
        </row>
      </sheetData>
      <sheetData sheetId="641">
        <row r="1">
          <cell r="A1" t="str">
            <v>A/1</v>
          </cell>
        </row>
      </sheetData>
      <sheetData sheetId="642">
        <row r="1">
          <cell r="A1" t="str">
            <v>A/1</v>
          </cell>
        </row>
      </sheetData>
      <sheetData sheetId="643">
        <row r="1">
          <cell r="A1" t="str">
            <v>A/1</v>
          </cell>
        </row>
      </sheetData>
      <sheetData sheetId="644">
        <row r="1">
          <cell r="A1" t="str">
            <v>A/1</v>
          </cell>
        </row>
      </sheetData>
      <sheetData sheetId="645">
        <row r="1">
          <cell r="A1" t="str">
            <v>A/1</v>
          </cell>
        </row>
      </sheetData>
      <sheetData sheetId="646">
        <row r="1">
          <cell r="A1" t="str">
            <v>A/1</v>
          </cell>
        </row>
      </sheetData>
      <sheetData sheetId="647">
        <row r="1">
          <cell r="A1" t="str">
            <v>A/1</v>
          </cell>
        </row>
      </sheetData>
      <sheetData sheetId="648">
        <row r="1">
          <cell r="A1" t="str">
            <v>A/1</v>
          </cell>
        </row>
      </sheetData>
      <sheetData sheetId="649">
        <row r="1">
          <cell r="A1" t="str">
            <v>A/1</v>
          </cell>
        </row>
      </sheetData>
      <sheetData sheetId="650"/>
      <sheetData sheetId="651">
        <row r="1">
          <cell r="A1" t="str">
            <v>A/1</v>
          </cell>
        </row>
      </sheetData>
      <sheetData sheetId="652">
        <row r="1">
          <cell r="A1" t="str">
            <v>A/1</v>
          </cell>
        </row>
      </sheetData>
      <sheetData sheetId="653">
        <row r="1">
          <cell r="A1" t="str">
            <v>A/1</v>
          </cell>
        </row>
      </sheetData>
      <sheetData sheetId="654">
        <row r="1">
          <cell r="A1" t="str">
            <v>A/1</v>
          </cell>
        </row>
      </sheetData>
      <sheetData sheetId="655"/>
      <sheetData sheetId="656"/>
      <sheetData sheetId="657">
        <row r="1">
          <cell r="A1" t="str">
            <v>A/1</v>
          </cell>
        </row>
      </sheetData>
      <sheetData sheetId="658">
        <row r="1">
          <cell r="A1" t="str">
            <v>A/1</v>
          </cell>
        </row>
      </sheetData>
      <sheetData sheetId="659">
        <row r="1">
          <cell r="A1" t="str">
            <v>A/1</v>
          </cell>
        </row>
      </sheetData>
      <sheetData sheetId="660">
        <row r="1">
          <cell r="A1" t="str">
            <v>A/1</v>
          </cell>
        </row>
      </sheetData>
      <sheetData sheetId="661">
        <row r="1">
          <cell r="A1" t="str">
            <v>A/1</v>
          </cell>
        </row>
      </sheetData>
      <sheetData sheetId="662">
        <row r="1">
          <cell r="A1" t="str">
            <v>A/1</v>
          </cell>
        </row>
      </sheetData>
      <sheetData sheetId="663"/>
      <sheetData sheetId="664"/>
      <sheetData sheetId="665"/>
      <sheetData sheetId="666">
        <row r="1">
          <cell r="A1" t="str">
            <v>A/1</v>
          </cell>
        </row>
      </sheetData>
      <sheetData sheetId="667">
        <row r="1">
          <cell r="A1" t="str">
            <v>A/1</v>
          </cell>
        </row>
      </sheetData>
      <sheetData sheetId="668">
        <row r="1">
          <cell r="A1" t="str">
            <v>A/1</v>
          </cell>
        </row>
      </sheetData>
      <sheetData sheetId="669">
        <row r="1">
          <cell r="A1" t="str">
            <v>A/1</v>
          </cell>
        </row>
      </sheetData>
      <sheetData sheetId="670">
        <row r="1">
          <cell r="A1" t="str">
            <v>A/1</v>
          </cell>
        </row>
      </sheetData>
      <sheetData sheetId="671">
        <row r="1">
          <cell r="A1" t="str">
            <v>A/1</v>
          </cell>
        </row>
      </sheetData>
      <sheetData sheetId="672">
        <row r="1">
          <cell r="A1" t="str">
            <v>A/1</v>
          </cell>
        </row>
      </sheetData>
      <sheetData sheetId="673">
        <row r="1">
          <cell r="A1" t="str">
            <v>A/1</v>
          </cell>
        </row>
      </sheetData>
      <sheetData sheetId="674">
        <row r="1">
          <cell r="A1" t="str">
            <v>A/1</v>
          </cell>
        </row>
      </sheetData>
      <sheetData sheetId="675">
        <row r="1">
          <cell r="A1" t="str">
            <v>A/1</v>
          </cell>
        </row>
      </sheetData>
      <sheetData sheetId="676">
        <row r="1">
          <cell r="A1" t="str">
            <v>A/1</v>
          </cell>
        </row>
      </sheetData>
      <sheetData sheetId="677">
        <row r="1">
          <cell r="A1" t="str">
            <v>A/1</v>
          </cell>
        </row>
      </sheetData>
      <sheetData sheetId="678">
        <row r="1">
          <cell r="A1" t="str">
            <v>A/1</v>
          </cell>
        </row>
      </sheetData>
      <sheetData sheetId="679"/>
      <sheetData sheetId="680">
        <row r="1">
          <cell r="A1" t="str">
            <v>A/1</v>
          </cell>
        </row>
      </sheetData>
      <sheetData sheetId="681">
        <row r="1">
          <cell r="A1" t="str">
            <v>A/1</v>
          </cell>
        </row>
      </sheetData>
      <sheetData sheetId="682">
        <row r="1">
          <cell r="A1" t="str">
            <v>A/1</v>
          </cell>
        </row>
      </sheetData>
      <sheetData sheetId="683">
        <row r="1">
          <cell r="A1" t="str">
            <v>A/1</v>
          </cell>
        </row>
      </sheetData>
      <sheetData sheetId="684"/>
      <sheetData sheetId="685"/>
      <sheetData sheetId="686">
        <row r="1">
          <cell r="A1" t="str">
            <v>A/1</v>
          </cell>
        </row>
      </sheetData>
      <sheetData sheetId="687">
        <row r="1">
          <cell r="A1" t="str">
            <v>A/1</v>
          </cell>
        </row>
      </sheetData>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row r="1">
          <cell r="A1" t="str">
            <v>A/1</v>
          </cell>
        </row>
      </sheetData>
      <sheetData sheetId="702"/>
      <sheetData sheetId="703"/>
      <sheetData sheetId="704"/>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sheetData sheetId="749">
        <row r="1">
          <cell r="A1" t="str">
            <v>A/1</v>
          </cell>
        </row>
      </sheetData>
      <sheetData sheetId="750"/>
      <sheetData sheetId="75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refreshError="1"/>
      <sheetData sheetId="786"/>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sheetData sheetId="801"/>
      <sheetData sheetId="802"/>
      <sheetData sheetId="803"/>
      <sheetData sheetId="804"/>
      <sheetData sheetId="805"/>
      <sheetData sheetId="806"/>
      <sheetData sheetId="807"/>
      <sheetData sheetId="808"/>
      <sheetData sheetId="809" refreshError="1"/>
      <sheetData sheetId="810" refreshError="1"/>
      <sheetData sheetId="811" refreshError="1"/>
      <sheetData sheetId="812">
        <row r="1">
          <cell r="A1" t="str">
            <v>A/1</v>
          </cell>
        </row>
      </sheetData>
      <sheetData sheetId="813">
        <row r="1">
          <cell r="A1" t="str">
            <v>A/1</v>
          </cell>
        </row>
      </sheetData>
      <sheetData sheetId="814">
        <row r="1">
          <cell r="A1" t="str">
            <v>A/1</v>
          </cell>
        </row>
      </sheetData>
      <sheetData sheetId="815">
        <row r="1">
          <cell r="A1" t="str">
            <v>A/1</v>
          </cell>
        </row>
      </sheetData>
      <sheetData sheetId="816">
        <row r="1">
          <cell r="A1" t="str">
            <v>A/1</v>
          </cell>
        </row>
      </sheetData>
      <sheetData sheetId="817">
        <row r="1">
          <cell r="A1" t="str">
            <v>A/1</v>
          </cell>
        </row>
      </sheetData>
      <sheetData sheetId="818">
        <row r="1">
          <cell r="A1" t="str">
            <v>A/1</v>
          </cell>
        </row>
      </sheetData>
      <sheetData sheetId="819">
        <row r="1">
          <cell r="A1" t="str">
            <v>A/1</v>
          </cell>
        </row>
      </sheetData>
      <sheetData sheetId="820">
        <row r="1">
          <cell r="A1" t="str">
            <v>A/1</v>
          </cell>
        </row>
      </sheetData>
      <sheetData sheetId="821">
        <row r="1">
          <cell r="A1" t="str">
            <v>A/1</v>
          </cell>
        </row>
      </sheetData>
      <sheetData sheetId="822">
        <row r="1">
          <cell r="A1" t="str">
            <v>A/1</v>
          </cell>
        </row>
      </sheetData>
      <sheetData sheetId="823"/>
      <sheetData sheetId="824"/>
      <sheetData sheetId="825">
        <row r="1">
          <cell r="A1" t="str">
            <v>A/1</v>
          </cell>
        </row>
      </sheetData>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row r="1">
          <cell r="A1" t="str">
            <v>A/1</v>
          </cell>
        </row>
      </sheetData>
      <sheetData sheetId="853">
        <row r="1">
          <cell r="A1" t="str">
            <v>A/1</v>
          </cell>
        </row>
      </sheetData>
      <sheetData sheetId="854"/>
      <sheetData sheetId="855">
        <row r="1">
          <cell r="A1" t="str">
            <v>A/1</v>
          </cell>
        </row>
      </sheetData>
      <sheetData sheetId="856"/>
      <sheetData sheetId="857"/>
      <sheetData sheetId="858">
        <row r="1">
          <cell r="A1" t="str">
            <v>A/1</v>
          </cell>
        </row>
      </sheetData>
      <sheetData sheetId="859"/>
      <sheetData sheetId="860"/>
      <sheetData sheetId="861"/>
      <sheetData sheetId="862"/>
      <sheetData sheetId="863"/>
      <sheetData sheetId="864">
        <row r="1">
          <cell r="A1" t="str">
            <v>A/1</v>
          </cell>
        </row>
      </sheetData>
      <sheetData sheetId="865"/>
      <sheetData sheetId="866"/>
      <sheetData sheetId="867">
        <row r="1">
          <cell r="A1" t="str">
            <v>A/1</v>
          </cell>
        </row>
      </sheetData>
      <sheetData sheetId="868">
        <row r="1">
          <cell r="A1" t="str">
            <v>A/1</v>
          </cell>
        </row>
      </sheetData>
      <sheetData sheetId="869"/>
      <sheetData sheetId="870"/>
      <sheetData sheetId="871">
        <row r="1">
          <cell r="A1" t="str">
            <v>A/1</v>
          </cell>
        </row>
      </sheetData>
      <sheetData sheetId="872"/>
      <sheetData sheetId="873">
        <row r="1">
          <cell r="A1" t="str">
            <v>A/1</v>
          </cell>
        </row>
      </sheetData>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row r="1">
          <cell r="A1" t="str">
            <v>A/1</v>
          </cell>
        </row>
      </sheetData>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row r="1">
          <cell r="A1" t="str">
            <v>A/1</v>
          </cell>
        </row>
      </sheetData>
      <sheetData sheetId="925">
        <row r="1">
          <cell r="A1" t="str">
            <v>A/1</v>
          </cell>
        </row>
      </sheetData>
      <sheetData sheetId="926">
        <row r="1">
          <cell r="A1" t="str">
            <v>A/1</v>
          </cell>
        </row>
      </sheetData>
      <sheetData sheetId="927">
        <row r="1">
          <cell r="A1" t="str">
            <v>A/1</v>
          </cell>
        </row>
      </sheetData>
      <sheetData sheetId="928">
        <row r="1">
          <cell r="A1" t="str">
            <v>A/1</v>
          </cell>
        </row>
      </sheetData>
      <sheetData sheetId="929">
        <row r="1">
          <cell r="A1" t="str">
            <v>A/1</v>
          </cell>
        </row>
      </sheetData>
      <sheetData sheetId="930">
        <row r="1">
          <cell r="A1" t="str">
            <v>A/1</v>
          </cell>
        </row>
      </sheetData>
      <sheetData sheetId="931">
        <row r="1">
          <cell r="A1" t="str">
            <v>A/1</v>
          </cell>
        </row>
      </sheetData>
      <sheetData sheetId="932">
        <row r="1">
          <cell r="A1" t="str">
            <v>A/1</v>
          </cell>
        </row>
      </sheetData>
      <sheetData sheetId="933"/>
      <sheetData sheetId="934">
        <row r="1">
          <cell r="A1" t="str">
            <v>A/1</v>
          </cell>
        </row>
      </sheetData>
      <sheetData sheetId="935"/>
      <sheetData sheetId="936"/>
      <sheetData sheetId="937">
        <row r="1">
          <cell r="A1" t="str">
            <v>A/1</v>
          </cell>
        </row>
      </sheetData>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row r="1">
          <cell r="A1" t="str">
            <v>A/1</v>
          </cell>
        </row>
      </sheetData>
      <sheetData sheetId="956">
        <row r="1">
          <cell r="A1" t="str">
            <v>A/1</v>
          </cell>
        </row>
      </sheetData>
      <sheetData sheetId="957">
        <row r="1">
          <cell r="A1" t="str">
            <v>A/1</v>
          </cell>
        </row>
      </sheetData>
      <sheetData sheetId="958">
        <row r="1">
          <cell r="A1" t="str">
            <v>A/1</v>
          </cell>
        </row>
      </sheetData>
      <sheetData sheetId="959">
        <row r="1">
          <cell r="A1" t="str">
            <v>A/1</v>
          </cell>
        </row>
      </sheetData>
      <sheetData sheetId="960">
        <row r="1">
          <cell r="A1" t="str">
            <v>A/1</v>
          </cell>
        </row>
      </sheetData>
      <sheetData sheetId="961"/>
      <sheetData sheetId="962"/>
      <sheetData sheetId="963"/>
      <sheetData sheetId="964">
        <row r="1">
          <cell r="A1" t="str">
            <v>A/1</v>
          </cell>
        </row>
      </sheetData>
      <sheetData sheetId="965"/>
      <sheetData sheetId="966">
        <row r="1">
          <cell r="A1" t="str">
            <v>A/1</v>
          </cell>
        </row>
      </sheetData>
      <sheetData sheetId="967"/>
      <sheetData sheetId="968"/>
      <sheetData sheetId="969">
        <row r="1">
          <cell r="A1" t="str">
            <v>A/1</v>
          </cell>
        </row>
      </sheetData>
      <sheetData sheetId="970">
        <row r="1">
          <cell r="A1" t="str">
            <v>A/1</v>
          </cell>
        </row>
      </sheetData>
      <sheetData sheetId="971">
        <row r="1">
          <cell r="A1" t="str">
            <v>A/1</v>
          </cell>
        </row>
      </sheetData>
      <sheetData sheetId="972"/>
      <sheetData sheetId="973"/>
      <sheetData sheetId="974"/>
      <sheetData sheetId="975"/>
      <sheetData sheetId="976"/>
      <sheetData sheetId="977">
        <row r="1">
          <cell r="A1" t="str">
            <v>A/1</v>
          </cell>
        </row>
      </sheetData>
      <sheetData sheetId="978">
        <row r="1">
          <cell r="A1" t="str">
            <v>A/1</v>
          </cell>
        </row>
      </sheetData>
      <sheetData sheetId="979">
        <row r="1">
          <cell r="A1" t="str">
            <v>A/1</v>
          </cell>
        </row>
      </sheetData>
      <sheetData sheetId="980"/>
      <sheetData sheetId="981">
        <row r="1">
          <cell r="A1" t="str">
            <v>A/1</v>
          </cell>
        </row>
      </sheetData>
      <sheetData sheetId="982"/>
      <sheetData sheetId="983"/>
      <sheetData sheetId="984"/>
      <sheetData sheetId="985"/>
      <sheetData sheetId="986"/>
      <sheetData sheetId="987"/>
      <sheetData sheetId="988"/>
      <sheetData sheetId="989"/>
      <sheetData sheetId="990">
        <row r="1">
          <cell r="A1" t="str">
            <v>A/1</v>
          </cell>
        </row>
      </sheetData>
      <sheetData sheetId="991"/>
      <sheetData sheetId="992"/>
      <sheetData sheetId="993"/>
      <sheetData sheetId="994"/>
      <sheetData sheetId="995"/>
      <sheetData sheetId="996"/>
      <sheetData sheetId="997"/>
      <sheetData sheetId="998"/>
      <sheetData sheetId="999"/>
      <sheetData sheetId="1000"/>
      <sheetData sheetId="1001">
        <row r="1">
          <cell r="A1" t="str">
            <v>A/1</v>
          </cell>
        </row>
      </sheetData>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row r="1">
          <cell r="A1" t="str">
            <v>A/1</v>
          </cell>
        </row>
      </sheetData>
      <sheetData sheetId="1037">
        <row r="1">
          <cell r="A1" t="str">
            <v>A/1</v>
          </cell>
        </row>
      </sheetData>
      <sheetData sheetId="1038">
        <row r="1">
          <cell r="A1" t="str">
            <v>A/1</v>
          </cell>
        </row>
      </sheetData>
      <sheetData sheetId="1039">
        <row r="1">
          <cell r="A1" t="str">
            <v>A/1</v>
          </cell>
        </row>
      </sheetData>
      <sheetData sheetId="1040">
        <row r="1">
          <cell r="A1" t="str">
            <v>A/1</v>
          </cell>
        </row>
      </sheetData>
      <sheetData sheetId="1041">
        <row r="1">
          <cell r="A1" t="str">
            <v>A/1</v>
          </cell>
        </row>
      </sheetData>
      <sheetData sheetId="1042">
        <row r="1">
          <cell r="A1" t="str">
            <v>A/1</v>
          </cell>
        </row>
      </sheetData>
      <sheetData sheetId="1043"/>
      <sheetData sheetId="1044"/>
      <sheetData sheetId="1045">
        <row r="1">
          <cell r="A1" t="str">
            <v>A/1</v>
          </cell>
        </row>
      </sheetData>
      <sheetData sheetId="1046">
        <row r="1">
          <cell r="A1" t="str">
            <v>A/1</v>
          </cell>
        </row>
      </sheetData>
      <sheetData sheetId="1047">
        <row r="1">
          <cell r="A1" t="str">
            <v>A/1</v>
          </cell>
        </row>
      </sheetData>
      <sheetData sheetId="1048"/>
      <sheetData sheetId="1049">
        <row r="1">
          <cell r="A1" t="str">
            <v>A/1</v>
          </cell>
        </row>
      </sheetData>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row r="1">
          <cell r="A1" t="str">
            <v>A/1</v>
          </cell>
        </row>
      </sheetData>
      <sheetData sheetId="1077"/>
      <sheetData sheetId="1078"/>
      <sheetData sheetId="1079"/>
      <sheetData sheetId="1080"/>
      <sheetData sheetId="1081"/>
      <sheetData sheetId="1082">
        <row r="1">
          <cell r="A1" t="str">
            <v>A/1</v>
          </cell>
        </row>
      </sheetData>
      <sheetData sheetId="1083"/>
      <sheetData sheetId="1084"/>
      <sheetData sheetId="1085"/>
      <sheetData sheetId="1086"/>
      <sheetData sheetId="1087"/>
      <sheetData sheetId="1088"/>
      <sheetData sheetId="1089">
        <row r="1">
          <cell r="A1" t="str">
            <v>A/1</v>
          </cell>
        </row>
      </sheetData>
      <sheetData sheetId="1090">
        <row r="1">
          <cell r="A1" t="str">
            <v>A/1</v>
          </cell>
        </row>
      </sheetData>
      <sheetData sheetId="1091">
        <row r="1">
          <cell r="A1" t="str">
            <v>A/1</v>
          </cell>
        </row>
      </sheetData>
      <sheetData sheetId="1092">
        <row r="1">
          <cell r="A1" t="str">
            <v>A/1</v>
          </cell>
        </row>
      </sheetData>
      <sheetData sheetId="1093">
        <row r="1">
          <cell r="A1" t="str">
            <v>A/1</v>
          </cell>
        </row>
      </sheetData>
      <sheetData sheetId="1094">
        <row r="1">
          <cell r="A1" t="str">
            <v>A/1</v>
          </cell>
        </row>
      </sheetData>
      <sheetData sheetId="1095">
        <row r="1">
          <cell r="A1" t="str">
            <v>A/1</v>
          </cell>
        </row>
      </sheetData>
      <sheetData sheetId="1096">
        <row r="1">
          <cell r="A1" t="str">
            <v>A/1</v>
          </cell>
        </row>
      </sheetData>
      <sheetData sheetId="1097">
        <row r="1">
          <cell r="A1" t="str">
            <v>A/1</v>
          </cell>
        </row>
      </sheetData>
      <sheetData sheetId="1098">
        <row r="1">
          <cell r="A1" t="str">
            <v>A/1</v>
          </cell>
        </row>
      </sheetData>
      <sheetData sheetId="1099">
        <row r="1">
          <cell r="A1" t="str">
            <v>A/1</v>
          </cell>
        </row>
      </sheetData>
      <sheetData sheetId="1100">
        <row r="1">
          <cell r="A1" t="str">
            <v>A/1</v>
          </cell>
        </row>
      </sheetData>
      <sheetData sheetId="1101"/>
      <sheetData sheetId="1102">
        <row r="1">
          <cell r="A1" t="str">
            <v>A/1</v>
          </cell>
        </row>
      </sheetData>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row r="1">
          <cell r="A1" t="str">
            <v>A/1</v>
          </cell>
        </row>
      </sheetData>
      <sheetData sheetId="1130"/>
      <sheetData sheetId="1131"/>
      <sheetData sheetId="1132"/>
      <sheetData sheetId="1133"/>
      <sheetData sheetId="1134"/>
      <sheetData sheetId="1135">
        <row r="1">
          <cell r="A1" t="str">
            <v>A/1</v>
          </cell>
        </row>
      </sheetData>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row r="1">
          <cell r="A1" t="str">
            <v>A/1</v>
          </cell>
        </row>
      </sheetData>
      <sheetData sheetId="1202">
        <row r="1">
          <cell r="A1" t="str">
            <v>A/1</v>
          </cell>
        </row>
      </sheetData>
      <sheetData sheetId="1203">
        <row r="1">
          <cell r="A1" t="str">
            <v>A/1</v>
          </cell>
        </row>
      </sheetData>
      <sheetData sheetId="1204">
        <row r="1">
          <cell r="A1" t="str">
            <v>A/1</v>
          </cell>
        </row>
      </sheetData>
      <sheetData sheetId="1205">
        <row r="1">
          <cell r="A1" t="str">
            <v>A/1</v>
          </cell>
        </row>
      </sheetData>
      <sheetData sheetId="1206">
        <row r="1">
          <cell r="A1" t="str">
            <v>A/1</v>
          </cell>
        </row>
      </sheetData>
      <sheetData sheetId="1207">
        <row r="1">
          <cell r="A1" t="str">
            <v>A/1</v>
          </cell>
        </row>
      </sheetData>
      <sheetData sheetId="1208"/>
      <sheetData sheetId="1209"/>
      <sheetData sheetId="1210"/>
      <sheetData sheetId="1211">
        <row r="1">
          <cell r="A1" t="str">
            <v>A/1</v>
          </cell>
        </row>
      </sheetData>
      <sheetData sheetId="1212"/>
      <sheetData sheetId="1213"/>
      <sheetData sheetId="1214">
        <row r="1">
          <cell r="A1" t="str">
            <v>A/1</v>
          </cell>
        </row>
      </sheetData>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row r="1">
          <cell r="A1" t="str">
            <v>A/1</v>
          </cell>
        </row>
      </sheetData>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refreshError="1"/>
      <sheetData sheetId="1314" refreshError="1"/>
      <sheetData sheetId="1315" refreshError="1"/>
      <sheetData sheetId="1316" refreshError="1"/>
      <sheetData sheetId="1317"/>
      <sheetData sheetId="1318"/>
      <sheetData sheetId="1319"/>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refreshError="1"/>
      <sheetData sheetId="1363" refreshError="1"/>
      <sheetData sheetId="1364" refreshError="1"/>
      <sheetData sheetId="1365" refreshError="1"/>
      <sheetData sheetId="1366" refreshError="1"/>
      <sheetData sheetId="1367" refreshError="1"/>
      <sheetData sheetId="1368" refreshError="1"/>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MHRS"/>
      <sheetName val="histo-ovrall"/>
      <sheetName val="FINAL MHRS-DIST"/>
      <sheetName val="HISTOGRAM"/>
      <sheetName val="S CURVE"/>
      <sheetName val="REG-BASIS"/>
      <sheetName val="OVERALL"/>
      <sheetName val="DET.ENGG.PROG"/>
      <sheetName val="PROC.PROG"/>
      <sheetName val="TENDER PROG."/>
      <sheetName val="GEN PROG"/>
      <sheetName val="1 MHRS-DIST"/>
      <sheetName val="DELIVERABLES"/>
      <sheetName val="PJMHRS(R)"/>
      <sheetName val="OVERALL PROG"/>
      <sheetName val="Codes"/>
      <sheetName val="TOTAL_MHRS"/>
      <sheetName val="FINAL_MHRS-DIST"/>
      <sheetName val="S_CURVE"/>
      <sheetName val="DET_ENGG_PROG"/>
      <sheetName val="PROC_PROG"/>
      <sheetName val="TENDER_PROG_"/>
      <sheetName val="GEN_PROG"/>
      <sheetName val="1_MHRS-DIST"/>
      <sheetName val="OVERALL_PROG"/>
      <sheetName val="TOTAL_MHRS1"/>
      <sheetName val="FINAL_MHRS-DIST1"/>
      <sheetName val="S_CURVE1"/>
      <sheetName val="DET_ENGG_PROG1"/>
      <sheetName val="PROC_PROG1"/>
      <sheetName val="TENDER_PROG_1"/>
      <sheetName val="GEN_PROG1"/>
      <sheetName val="1_MHRS-DIST1"/>
      <sheetName val="OVERALL_PROG1"/>
      <sheetName val="TOTAL_MHRS2"/>
      <sheetName val="FINAL_MHRS-DIST2"/>
      <sheetName val="S_CURVE2"/>
      <sheetName val="DET_ENGG_PROG2"/>
      <sheetName val="PROC_PROG2"/>
      <sheetName val="TENDER_PROG_2"/>
      <sheetName val="GEN_PROG2"/>
      <sheetName val="1_MHRS-DIST2"/>
      <sheetName val="OVERALL_PROG2"/>
    </sheetNames>
    <sheetDataSet>
      <sheetData sheetId="0" refreshError="1">
        <row r="3">
          <cell r="A3" t="str">
            <v>FOR ASAB</v>
          </cell>
        </row>
        <row r="4">
          <cell r="A4" t="str">
            <v>Project Manager</v>
          </cell>
          <cell r="B4">
            <v>32</v>
          </cell>
          <cell r="C4">
            <v>80</v>
          </cell>
          <cell r="D4">
            <v>559</v>
          </cell>
          <cell r="E4">
            <v>8</v>
          </cell>
          <cell r="F4">
            <v>2</v>
          </cell>
          <cell r="G4">
            <v>2</v>
          </cell>
          <cell r="H4">
            <v>16</v>
          </cell>
          <cell r="I4">
            <v>56</v>
          </cell>
          <cell r="J4">
            <v>30</v>
          </cell>
          <cell r="K4">
            <v>38</v>
          </cell>
          <cell r="L4">
            <v>45</v>
          </cell>
          <cell r="M4">
            <v>8</v>
          </cell>
          <cell r="N4">
            <v>8</v>
          </cell>
          <cell r="O4">
            <v>8</v>
          </cell>
        </row>
        <row r="6">
          <cell r="A6" t="str">
            <v>Engineerig Manager</v>
          </cell>
          <cell r="B6">
            <v>32</v>
          </cell>
          <cell r="C6">
            <v>80</v>
          </cell>
          <cell r="D6">
            <v>550</v>
          </cell>
          <cell r="E6">
            <v>32</v>
          </cell>
          <cell r="F6">
            <v>8</v>
          </cell>
          <cell r="G6">
            <v>8</v>
          </cell>
          <cell r="H6">
            <v>4</v>
          </cell>
          <cell r="J6">
            <v>30</v>
          </cell>
          <cell r="K6">
            <v>30</v>
          </cell>
          <cell r="M6">
            <v>20</v>
          </cell>
          <cell r="N6">
            <v>8</v>
          </cell>
          <cell r="O6">
            <v>45</v>
          </cell>
        </row>
        <row r="8">
          <cell r="A8" t="str">
            <v>Sr Process Engineer</v>
          </cell>
          <cell r="B8">
            <v>45</v>
          </cell>
          <cell r="C8">
            <v>123</v>
          </cell>
          <cell r="D8">
            <v>525</v>
          </cell>
          <cell r="J8">
            <v>100</v>
          </cell>
          <cell r="K8">
            <v>8</v>
          </cell>
          <cell r="N8">
            <v>40</v>
          </cell>
          <cell r="O8">
            <v>24</v>
          </cell>
        </row>
        <row r="10">
          <cell r="A10" t="str">
            <v>Sr Civil Engineer</v>
          </cell>
          <cell r="B10">
            <v>40</v>
          </cell>
          <cell r="C10">
            <v>53</v>
          </cell>
          <cell r="D10">
            <v>1170</v>
          </cell>
          <cell r="E10">
            <v>20</v>
          </cell>
          <cell r="K10">
            <v>64</v>
          </cell>
          <cell r="L10">
            <v>60</v>
          </cell>
          <cell r="M10">
            <v>20</v>
          </cell>
        </row>
        <row r="12">
          <cell r="A12" t="str">
            <v>Sr C.P. Engineer</v>
          </cell>
          <cell r="D12">
            <v>65</v>
          </cell>
          <cell r="K12">
            <v>16</v>
          </cell>
        </row>
        <row r="14">
          <cell r="A14" t="str">
            <v>Sr Const Engineer</v>
          </cell>
          <cell r="D14">
            <v>69</v>
          </cell>
          <cell r="K14">
            <v>8</v>
          </cell>
          <cell r="L14">
            <v>24</v>
          </cell>
        </row>
        <row r="16">
          <cell r="A16" t="str">
            <v>Sr Q S</v>
          </cell>
          <cell r="D16">
            <v>135</v>
          </cell>
          <cell r="K16">
            <v>45</v>
          </cell>
        </row>
        <row r="18">
          <cell r="A18" t="str">
            <v>Sr Q A Engineer</v>
          </cell>
          <cell r="D18">
            <v>20</v>
          </cell>
          <cell r="I18">
            <v>72</v>
          </cell>
          <cell r="K18">
            <v>4</v>
          </cell>
          <cell r="L18">
            <v>16</v>
          </cell>
        </row>
        <row r="20">
          <cell r="A20" t="str">
            <v>Mech/Piping Engr</v>
          </cell>
          <cell r="B20">
            <v>45</v>
          </cell>
          <cell r="C20">
            <v>53</v>
          </cell>
          <cell r="D20">
            <v>1697</v>
          </cell>
          <cell r="E20">
            <v>20</v>
          </cell>
          <cell r="F20">
            <v>24</v>
          </cell>
          <cell r="H20">
            <v>36</v>
          </cell>
          <cell r="I20">
            <v>186</v>
          </cell>
          <cell r="J20">
            <v>200</v>
          </cell>
          <cell r="K20">
            <v>94</v>
          </cell>
          <cell r="L20">
            <v>90</v>
          </cell>
          <cell r="M20">
            <v>24</v>
          </cell>
          <cell r="N20">
            <v>40</v>
          </cell>
          <cell r="O20">
            <v>30</v>
          </cell>
        </row>
        <row r="22">
          <cell r="A22" t="str">
            <v>Inst. Engineer</v>
          </cell>
          <cell r="B22">
            <v>35</v>
          </cell>
          <cell r="C22">
            <v>123</v>
          </cell>
          <cell r="D22">
            <v>908</v>
          </cell>
          <cell r="E22">
            <v>20</v>
          </cell>
          <cell r="G22">
            <v>30</v>
          </cell>
          <cell r="H22">
            <v>28</v>
          </cell>
          <cell r="I22">
            <v>80</v>
          </cell>
          <cell r="J22">
            <v>100</v>
          </cell>
          <cell r="K22">
            <v>49</v>
          </cell>
          <cell r="L22">
            <v>60</v>
          </cell>
          <cell r="M22">
            <v>20</v>
          </cell>
          <cell r="N22">
            <v>40</v>
          </cell>
          <cell r="O22">
            <v>45</v>
          </cell>
        </row>
        <row r="24">
          <cell r="A24" t="str">
            <v>Electrical Engr</v>
          </cell>
          <cell r="B24">
            <v>35</v>
          </cell>
          <cell r="C24">
            <v>53</v>
          </cell>
          <cell r="D24">
            <v>650</v>
          </cell>
          <cell r="E24">
            <v>20</v>
          </cell>
          <cell r="G24">
            <v>30</v>
          </cell>
          <cell r="H24">
            <v>64</v>
          </cell>
          <cell r="I24">
            <v>320</v>
          </cell>
          <cell r="J24">
            <v>200</v>
          </cell>
          <cell r="K24">
            <v>49</v>
          </cell>
          <cell r="L24">
            <v>60</v>
          </cell>
          <cell r="M24">
            <v>20</v>
          </cell>
          <cell r="N24">
            <v>40</v>
          </cell>
          <cell r="O24">
            <v>30</v>
          </cell>
        </row>
        <row r="26">
          <cell r="A26" t="str">
            <v>Planning Engr</v>
          </cell>
          <cell r="D26">
            <v>325</v>
          </cell>
          <cell r="K26">
            <v>40</v>
          </cell>
          <cell r="L26">
            <v>16</v>
          </cell>
        </row>
        <row r="28">
          <cell r="A28" t="str">
            <v>Piping Designer</v>
          </cell>
          <cell r="B28">
            <v>32</v>
          </cell>
          <cell r="D28">
            <v>1048</v>
          </cell>
          <cell r="F28">
            <v>20</v>
          </cell>
        </row>
        <row r="30">
          <cell r="A30" t="str">
            <v>CADD</v>
          </cell>
          <cell r="C30">
            <v>90</v>
          </cell>
          <cell r="D30">
            <v>7919</v>
          </cell>
        </row>
        <row r="32">
          <cell r="A32" t="str">
            <v>HSE Engr</v>
          </cell>
          <cell r="D32">
            <v>109</v>
          </cell>
        </row>
        <row r="34">
          <cell r="A34" t="str">
            <v>Proc. Co-ord.</v>
          </cell>
          <cell r="J34">
            <v>100</v>
          </cell>
        </row>
        <row r="35">
          <cell r="A35" t="str">
            <v>GRAND TOTAL</v>
          </cell>
          <cell r="B35">
            <v>296</v>
          </cell>
          <cell r="C35">
            <v>655</v>
          </cell>
          <cell r="D35">
            <v>15749</v>
          </cell>
          <cell r="E35">
            <v>120</v>
          </cell>
          <cell r="F35">
            <v>54</v>
          </cell>
          <cell r="G35">
            <v>70</v>
          </cell>
          <cell r="H35">
            <v>148</v>
          </cell>
          <cell r="I35">
            <v>714</v>
          </cell>
          <cell r="J35">
            <v>760</v>
          </cell>
          <cell r="K35">
            <v>445</v>
          </cell>
          <cell r="L35">
            <v>371</v>
          </cell>
          <cell r="M35">
            <v>112</v>
          </cell>
          <cell r="N35">
            <v>176</v>
          </cell>
          <cell r="O35">
            <v>182</v>
          </cell>
        </row>
        <row r="36">
          <cell r="A36" t="str">
            <v>FOR SHAH</v>
          </cell>
        </row>
        <row r="37">
          <cell r="A37" t="str">
            <v>Project Manager</v>
          </cell>
          <cell r="B37">
            <v>32</v>
          </cell>
          <cell r="C37">
            <v>80</v>
          </cell>
          <cell r="D37">
            <v>576</v>
          </cell>
          <cell r="E37">
            <v>8</v>
          </cell>
          <cell r="F37">
            <v>2</v>
          </cell>
          <cell r="G37">
            <v>2</v>
          </cell>
          <cell r="K37">
            <v>53</v>
          </cell>
          <cell r="L37">
            <v>45</v>
          </cell>
          <cell r="M37">
            <v>8</v>
          </cell>
          <cell r="N37">
            <v>8</v>
          </cell>
          <cell r="O37">
            <v>8</v>
          </cell>
        </row>
        <row r="39">
          <cell r="A39" t="str">
            <v>Engineerig Manager</v>
          </cell>
          <cell r="B39">
            <v>32</v>
          </cell>
          <cell r="C39">
            <v>80</v>
          </cell>
          <cell r="D39">
            <v>572</v>
          </cell>
          <cell r="E39">
            <v>30</v>
          </cell>
          <cell r="F39">
            <v>8</v>
          </cell>
          <cell r="G39">
            <v>8</v>
          </cell>
          <cell r="K39">
            <v>30</v>
          </cell>
          <cell r="M39">
            <v>20</v>
          </cell>
          <cell r="N39">
            <v>8</v>
          </cell>
          <cell r="O39">
            <v>45</v>
          </cell>
        </row>
        <row r="41">
          <cell r="A41" t="str">
            <v>Sr Process Engineer</v>
          </cell>
          <cell r="B41">
            <v>45</v>
          </cell>
          <cell r="C41">
            <v>123</v>
          </cell>
          <cell r="D41">
            <v>664</v>
          </cell>
          <cell r="K41">
            <v>8</v>
          </cell>
          <cell r="N41">
            <v>40</v>
          </cell>
          <cell r="O41">
            <v>24</v>
          </cell>
        </row>
        <row r="43">
          <cell r="A43" t="str">
            <v>Sr Civil Engineer</v>
          </cell>
          <cell r="B43">
            <v>40</v>
          </cell>
          <cell r="C43">
            <v>53</v>
          </cell>
          <cell r="D43">
            <v>1085</v>
          </cell>
          <cell r="E43">
            <v>20</v>
          </cell>
          <cell r="K43">
            <v>90</v>
          </cell>
          <cell r="L43">
            <v>60</v>
          </cell>
          <cell r="M43">
            <v>20</v>
          </cell>
        </row>
        <row r="45">
          <cell r="A45" t="str">
            <v>Sr C.P. Engineer</v>
          </cell>
          <cell r="D45">
            <v>65</v>
          </cell>
          <cell r="K45">
            <v>16</v>
          </cell>
        </row>
        <row r="47">
          <cell r="A47" t="str">
            <v>Sr Const Engineer</v>
          </cell>
          <cell r="D47">
            <v>85</v>
          </cell>
          <cell r="K47">
            <v>8</v>
          </cell>
          <cell r="L47">
            <v>24</v>
          </cell>
        </row>
        <row r="49">
          <cell r="A49" t="str">
            <v>Sr Q S</v>
          </cell>
          <cell r="D49">
            <v>135</v>
          </cell>
          <cell r="K49">
            <v>90</v>
          </cell>
        </row>
        <row r="51">
          <cell r="A51" t="str">
            <v>Sr Q A Engineer</v>
          </cell>
          <cell r="D51">
            <v>20</v>
          </cell>
          <cell r="K51">
            <v>4</v>
          </cell>
          <cell r="L51">
            <v>16</v>
          </cell>
        </row>
        <row r="53">
          <cell r="A53" t="str">
            <v>Mech/Piping Engr</v>
          </cell>
          <cell r="B53">
            <v>45</v>
          </cell>
          <cell r="C53">
            <v>53</v>
          </cell>
          <cell r="D53">
            <v>1373</v>
          </cell>
          <cell r="E53">
            <v>20</v>
          </cell>
          <cell r="F53">
            <v>24</v>
          </cell>
          <cell r="K53">
            <v>94</v>
          </cell>
          <cell r="L53">
            <v>90</v>
          </cell>
          <cell r="M53">
            <v>24</v>
          </cell>
          <cell r="N53">
            <v>40</v>
          </cell>
          <cell r="O53">
            <v>30</v>
          </cell>
        </row>
        <row r="55">
          <cell r="A55" t="str">
            <v>Inst. Engineer</v>
          </cell>
          <cell r="B55">
            <v>35</v>
          </cell>
          <cell r="C55">
            <v>115</v>
          </cell>
          <cell r="D55">
            <v>784</v>
          </cell>
          <cell r="E55">
            <v>20</v>
          </cell>
          <cell r="G55">
            <v>30</v>
          </cell>
          <cell r="K55">
            <v>49</v>
          </cell>
          <cell r="L55">
            <v>60</v>
          </cell>
          <cell r="M55">
            <v>20</v>
          </cell>
          <cell r="N55">
            <v>40</v>
          </cell>
          <cell r="O55">
            <v>45</v>
          </cell>
        </row>
        <row r="57">
          <cell r="A57" t="str">
            <v>Electrical Engr</v>
          </cell>
          <cell r="B57">
            <v>35</v>
          </cell>
          <cell r="C57">
            <v>53</v>
          </cell>
          <cell r="D57">
            <v>690</v>
          </cell>
          <cell r="E57">
            <v>20</v>
          </cell>
          <cell r="G57">
            <v>30</v>
          </cell>
          <cell r="K57">
            <v>49</v>
          </cell>
          <cell r="L57">
            <v>60</v>
          </cell>
          <cell r="M57">
            <v>20</v>
          </cell>
          <cell r="N57">
            <v>40</v>
          </cell>
          <cell r="O57">
            <v>30</v>
          </cell>
        </row>
        <row r="59">
          <cell r="A59" t="str">
            <v>Planning Engr</v>
          </cell>
          <cell r="D59">
            <v>325</v>
          </cell>
          <cell r="K59">
            <v>40</v>
          </cell>
          <cell r="L59">
            <v>16</v>
          </cell>
        </row>
        <row r="61">
          <cell r="A61" t="str">
            <v>Piping Designer</v>
          </cell>
          <cell r="B61">
            <v>32</v>
          </cell>
          <cell r="D61">
            <v>987</v>
          </cell>
          <cell r="F61">
            <v>20</v>
          </cell>
        </row>
        <row r="63">
          <cell r="A63" t="str">
            <v>CADD</v>
          </cell>
          <cell r="D63">
            <v>7501</v>
          </cell>
        </row>
        <row r="65">
          <cell r="A65" t="str">
            <v>HSE Engr</v>
          </cell>
          <cell r="D65">
            <v>109</v>
          </cell>
        </row>
        <row r="67">
          <cell r="A67" t="str">
            <v>Proc. Co-ord.</v>
          </cell>
        </row>
        <row r="68">
          <cell r="A68" t="str">
            <v>GRAND TOTAL</v>
          </cell>
          <cell r="B68">
            <v>296</v>
          </cell>
          <cell r="C68">
            <v>557</v>
          </cell>
          <cell r="D68">
            <v>14971</v>
          </cell>
          <cell r="E68">
            <v>118</v>
          </cell>
          <cell r="F68">
            <v>54</v>
          </cell>
          <cell r="G68">
            <v>70</v>
          </cell>
          <cell r="H68">
            <v>0</v>
          </cell>
          <cell r="I68">
            <v>0</v>
          </cell>
          <cell r="J68">
            <v>0</v>
          </cell>
          <cell r="K68">
            <v>531</v>
          </cell>
          <cell r="L68">
            <v>371</v>
          </cell>
          <cell r="M68">
            <v>112</v>
          </cell>
          <cell r="N68">
            <v>176</v>
          </cell>
          <cell r="O68">
            <v>182</v>
          </cell>
        </row>
      </sheetData>
      <sheetData sheetId="1" refreshError="1"/>
      <sheetData sheetId="2" refreshError="1"/>
      <sheetData sheetId="3" refreshError="1"/>
      <sheetData sheetId="4" refreshError="1"/>
      <sheetData sheetId="5" refreshError="1">
        <row r="3">
          <cell r="C3" t="str">
            <v>ASAB</v>
          </cell>
        </row>
        <row r="4">
          <cell r="J4" t="str">
            <v>asab</v>
          </cell>
          <cell r="K4" t="str">
            <v>shah</v>
          </cell>
        </row>
        <row r="5">
          <cell r="C5" t="str">
            <v>PROCESS</v>
          </cell>
          <cell r="K5" t="str">
            <v>process</v>
          </cell>
        </row>
        <row r="6">
          <cell r="C6" t="str">
            <v>SR NO</v>
          </cell>
          <cell r="D6" t="str">
            <v>NOS</v>
          </cell>
          <cell r="E6" t="str">
            <v>HRS</v>
          </cell>
          <cell r="F6" t="str">
            <v>MHRS/DOC</v>
          </cell>
          <cell r="H6" t="str">
            <v>REVISED</v>
          </cell>
          <cell r="I6" t="str">
            <v>REVISED</v>
          </cell>
          <cell r="L6" t="str">
            <v>srno</v>
          </cell>
          <cell r="N6" t="str">
            <v>NOS</v>
          </cell>
          <cell r="O6" t="str">
            <v>HRS</v>
          </cell>
          <cell r="P6" t="str">
            <v>MHRS/DOC</v>
          </cell>
          <cell r="R6" t="str">
            <v>REVISED</v>
          </cell>
          <cell r="S6" t="str">
            <v>REVISED</v>
          </cell>
        </row>
        <row r="7">
          <cell r="H7" t="str">
            <v>MHRS/DOC</v>
          </cell>
          <cell r="I7" t="str">
            <v>HRS</v>
          </cell>
          <cell r="R7" t="str">
            <v>MHRS/DOC</v>
          </cell>
          <cell r="S7" t="str">
            <v>HRS</v>
          </cell>
        </row>
        <row r="8">
          <cell r="C8">
            <v>1</v>
          </cell>
          <cell r="D8">
            <v>5</v>
          </cell>
          <cell r="E8">
            <v>35</v>
          </cell>
          <cell r="F8">
            <v>7</v>
          </cell>
          <cell r="H8">
            <v>8</v>
          </cell>
          <cell r="I8">
            <v>40</v>
          </cell>
          <cell r="L8">
            <v>1</v>
          </cell>
          <cell r="N8">
            <v>11</v>
          </cell>
          <cell r="O8">
            <v>71</v>
          </cell>
          <cell r="P8">
            <v>6.4545454545454541</v>
          </cell>
          <cell r="R8">
            <v>6</v>
          </cell>
          <cell r="S8">
            <v>66</v>
          </cell>
        </row>
        <row r="9">
          <cell r="C9">
            <v>2</v>
          </cell>
          <cell r="D9">
            <v>66</v>
          </cell>
          <cell r="E9">
            <v>710</v>
          </cell>
          <cell r="F9">
            <v>10.757575757575758</v>
          </cell>
          <cell r="H9">
            <v>11</v>
          </cell>
          <cell r="I9">
            <v>726</v>
          </cell>
          <cell r="L9">
            <v>2</v>
          </cell>
          <cell r="N9">
            <v>54</v>
          </cell>
          <cell r="O9">
            <v>630</v>
          </cell>
          <cell r="P9">
            <v>11.666666666666666</v>
          </cell>
          <cell r="R9">
            <v>12</v>
          </cell>
          <cell r="S9">
            <v>648</v>
          </cell>
        </row>
        <row r="10">
          <cell r="C10">
            <v>3</v>
          </cell>
          <cell r="D10">
            <v>24</v>
          </cell>
          <cell r="E10">
            <v>56</v>
          </cell>
          <cell r="F10">
            <v>2.3333333333333335</v>
          </cell>
          <cell r="H10">
            <v>6</v>
          </cell>
          <cell r="I10">
            <v>144</v>
          </cell>
          <cell r="L10">
            <v>3</v>
          </cell>
          <cell r="N10">
            <v>47</v>
          </cell>
          <cell r="O10">
            <v>78</v>
          </cell>
          <cell r="P10">
            <v>1.6595744680851063</v>
          </cell>
          <cell r="R10">
            <v>2</v>
          </cell>
          <cell r="S10">
            <v>94</v>
          </cell>
        </row>
        <row r="11">
          <cell r="C11">
            <v>4</v>
          </cell>
          <cell r="D11">
            <v>2</v>
          </cell>
          <cell r="E11">
            <v>48</v>
          </cell>
          <cell r="F11">
            <v>24</v>
          </cell>
          <cell r="H11">
            <v>28</v>
          </cell>
          <cell r="I11">
            <v>56</v>
          </cell>
          <cell r="L11">
            <v>4</v>
          </cell>
          <cell r="N11">
            <v>2</v>
          </cell>
          <cell r="O11">
            <v>48</v>
          </cell>
          <cell r="P11">
            <v>24</v>
          </cell>
          <cell r="R11">
            <v>24</v>
          </cell>
          <cell r="S11">
            <v>48</v>
          </cell>
        </row>
        <row r="12">
          <cell r="C12">
            <v>5</v>
          </cell>
          <cell r="D12">
            <v>15</v>
          </cell>
          <cell r="E12">
            <v>75</v>
          </cell>
          <cell r="F12">
            <v>5</v>
          </cell>
          <cell r="H12">
            <v>6</v>
          </cell>
          <cell r="I12">
            <v>90</v>
          </cell>
          <cell r="L12">
            <v>5</v>
          </cell>
          <cell r="N12">
            <v>25</v>
          </cell>
          <cell r="O12">
            <v>125</v>
          </cell>
          <cell r="P12">
            <v>5</v>
          </cell>
          <cell r="R12">
            <v>6</v>
          </cell>
          <cell r="S12">
            <v>150</v>
          </cell>
        </row>
        <row r="13">
          <cell r="I13">
            <v>1056</v>
          </cell>
          <cell r="J13">
            <v>-0.42737630208330302</v>
          </cell>
        </row>
        <row r="14">
          <cell r="O14">
            <v>952</v>
          </cell>
          <cell r="P14" t="str">
            <v>alloted</v>
          </cell>
          <cell r="Q14">
            <v>1003.4273763020833</v>
          </cell>
          <cell r="S14">
            <v>1006</v>
          </cell>
        </row>
        <row r="15">
          <cell r="E15">
            <v>924</v>
          </cell>
          <cell r="G15" t="str">
            <v>ALLOTED:-</v>
          </cell>
          <cell r="H15">
            <v>1055.5726236979167</v>
          </cell>
          <cell r="I15" t="str">
            <v>BAL</v>
          </cell>
          <cell r="J15">
            <v>131.5726236979167</v>
          </cell>
        </row>
        <row r="16">
          <cell r="P16" t="str">
            <v>balance</v>
          </cell>
          <cell r="Q16">
            <v>51.427376302083303</v>
          </cell>
          <cell r="S16">
            <v>-2.572623697916697</v>
          </cell>
        </row>
        <row r="17">
          <cell r="C17" t="str">
            <v>MQ/PI</v>
          </cell>
        </row>
        <row r="18">
          <cell r="K18" t="str">
            <v>mq/pi</v>
          </cell>
        </row>
        <row r="19">
          <cell r="C19" t="str">
            <v>SR NO</v>
          </cell>
        </row>
        <row r="21">
          <cell r="C21">
            <v>1</v>
          </cell>
          <cell r="D21">
            <v>4</v>
          </cell>
          <cell r="E21">
            <v>40</v>
          </cell>
          <cell r="F21">
            <v>10</v>
          </cell>
          <cell r="H21">
            <v>10</v>
          </cell>
          <cell r="I21">
            <v>40</v>
          </cell>
          <cell r="L21">
            <v>1</v>
          </cell>
          <cell r="N21">
            <v>3</v>
          </cell>
          <cell r="O21">
            <v>30</v>
          </cell>
          <cell r="P21">
            <v>10</v>
          </cell>
          <cell r="R21">
            <v>12</v>
          </cell>
          <cell r="S21">
            <v>36</v>
          </cell>
        </row>
        <row r="22">
          <cell r="C22">
            <v>2</v>
          </cell>
          <cell r="D22">
            <v>5</v>
          </cell>
          <cell r="E22">
            <v>65</v>
          </cell>
          <cell r="F22">
            <v>13</v>
          </cell>
          <cell r="H22">
            <v>13</v>
          </cell>
          <cell r="I22">
            <v>65</v>
          </cell>
          <cell r="L22">
            <v>2</v>
          </cell>
          <cell r="N22">
            <v>3</v>
          </cell>
          <cell r="O22">
            <v>48</v>
          </cell>
          <cell r="P22">
            <v>16</v>
          </cell>
          <cell r="R22">
            <v>16</v>
          </cell>
          <cell r="S22">
            <v>48</v>
          </cell>
        </row>
        <row r="23">
          <cell r="C23">
            <v>3</v>
          </cell>
          <cell r="D23">
            <v>10</v>
          </cell>
          <cell r="E23">
            <v>280</v>
          </cell>
          <cell r="F23">
            <v>28</v>
          </cell>
          <cell r="H23">
            <v>30</v>
          </cell>
          <cell r="I23">
            <v>300</v>
          </cell>
          <cell r="L23">
            <v>3</v>
          </cell>
          <cell r="N23">
            <v>10</v>
          </cell>
          <cell r="O23">
            <v>300</v>
          </cell>
          <cell r="P23">
            <v>30</v>
          </cell>
          <cell r="R23">
            <v>30</v>
          </cell>
          <cell r="S23">
            <v>300</v>
          </cell>
        </row>
        <row r="24">
          <cell r="C24">
            <v>4</v>
          </cell>
          <cell r="D24">
            <v>117</v>
          </cell>
          <cell r="E24">
            <v>3035</v>
          </cell>
          <cell r="F24">
            <v>25.94017094017094</v>
          </cell>
          <cell r="H24">
            <v>27</v>
          </cell>
          <cell r="I24">
            <v>3159</v>
          </cell>
          <cell r="L24">
            <v>4</v>
          </cell>
          <cell r="N24">
            <v>69</v>
          </cell>
          <cell r="O24">
            <v>2081</v>
          </cell>
          <cell r="P24">
            <v>30.159420289855074</v>
          </cell>
          <cell r="R24">
            <v>36</v>
          </cell>
          <cell r="S24">
            <v>2484</v>
          </cell>
        </row>
        <row r="25">
          <cell r="C25">
            <v>5</v>
          </cell>
          <cell r="D25">
            <v>4</v>
          </cell>
          <cell r="E25">
            <v>180</v>
          </cell>
          <cell r="F25">
            <v>45</v>
          </cell>
          <cell r="H25">
            <v>45</v>
          </cell>
          <cell r="I25">
            <v>180</v>
          </cell>
          <cell r="L25">
            <v>5</v>
          </cell>
          <cell r="N25">
            <v>4</v>
          </cell>
          <cell r="O25">
            <v>180</v>
          </cell>
          <cell r="P25">
            <v>45</v>
          </cell>
          <cell r="R25">
            <v>45</v>
          </cell>
          <cell r="S25">
            <v>180</v>
          </cell>
        </row>
        <row r="26">
          <cell r="C26">
            <v>6</v>
          </cell>
          <cell r="D26">
            <v>37</v>
          </cell>
          <cell r="E26">
            <v>535</v>
          </cell>
          <cell r="F26">
            <v>14.45945945945946</v>
          </cell>
          <cell r="H26">
            <v>15</v>
          </cell>
          <cell r="I26">
            <v>555</v>
          </cell>
          <cell r="L26">
            <v>6</v>
          </cell>
          <cell r="N26">
            <v>33</v>
          </cell>
          <cell r="O26">
            <v>465</v>
          </cell>
          <cell r="P26">
            <v>14.090909090909092</v>
          </cell>
          <cell r="R26">
            <v>16</v>
          </cell>
          <cell r="S26">
            <v>528</v>
          </cell>
        </row>
        <row r="27">
          <cell r="C27">
            <v>7</v>
          </cell>
          <cell r="D27">
            <v>14</v>
          </cell>
          <cell r="E27">
            <v>138</v>
          </cell>
          <cell r="F27">
            <v>9.8571428571428577</v>
          </cell>
          <cell r="H27">
            <v>10</v>
          </cell>
          <cell r="I27">
            <v>140</v>
          </cell>
          <cell r="L27">
            <v>7</v>
          </cell>
          <cell r="S27">
            <v>0</v>
          </cell>
        </row>
        <row r="28">
          <cell r="C28">
            <v>8</v>
          </cell>
          <cell r="D28">
            <v>10</v>
          </cell>
          <cell r="E28">
            <v>240</v>
          </cell>
          <cell r="F28">
            <v>24</v>
          </cell>
          <cell r="H28">
            <v>24</v>
          </cell>
          <cell r="I28">
            <v>240</v>
          </cell>
          <cell r="L28">
            <v>8</v>
          </cell>
          <cell r="N28">
            <v>22</v>
          </cell>
          <cell r="O28">
            <v>266</v>
          </cell>
          <cell r="P28">
            <v>12.090909090909092</v>
          </cell>
          <cell r="R28">
            <v>14</v>
          </cell>
          <cell r="S28">
            <v>308</v>
          </cell>
        </row>
        <row r="29">
          <cell r="C29">
            <v>9</v>
          </cell>
          <cell r="L29">
            <v>9</v>
          </cell>
          <cell r="N29">
            <v>10</v>
          </cell>
          <cell r="O29">
            <v>360</v>
          </cell>
          <cell r="P29">
            <v>36</v>
          </cell>
          <cell r="R29">
            <v>36</v>
          </cell>
          <cell r="S29">
            <v>360</v>
          </cell>
        </row>
        <row r="30">
          <cell r="C30">
            <v>10</v>
          </cell>
          <cell r="L30">
            <v>10</v>
          </cell>
          <cell r="N30">
            <v>4</v>
          </cell>
          <cell r="O30">
            <v>56</v>
          </cell>
          <cell r="P30">
            <v>14</v>
          </cell>
          <cell r="R30">
            <v>14</v>
          </cell>
          <cell r="S30">
            <v>56</v>
          </cell>
        </row>
        <row r="31">
          <cell r="C31">
            <v>11</v>
          </cell>
          <cell r="D31">
            <v>4</v>
          </cell>
          <cell r="E31">
            <v>56</v>
          </cell>
          <cell r="F31">
            <v>14</v>
          </cell>
          <cell r="H31">
            <v>14</v>
          </cell>
          <cell r="I31">
            <v>56</v>
          </cell>
          <cell r="L31">
            <v>11</v>
          </cell>
          <cell r="N31">
            <v>2</v>
          </cell>
          <cell r="O31">
            <v>28</v>
          </cell>
          <cell r="P31">
            <v>14</v>
          </cell>
          <cell r="R31">
            <v>14</v>
          </cell>
          <cell r="S31">
            <v>28</v>
          </cell>
        </row>
        <row r="32">
          <cell r="C32">
            <v>12</v>
          </cell>
          <cell r="D32">
            <v>2</v>
          </cell>
          <cell r="E32">
            <v>28</v>
          </cell>
          <cell r="F32">
            <v>14</v>
          </cell>
          <cell r="H32">
            <v>14</v>
          </cell>
          <cell r="I32">
            <v>28</v>
          </cell>
          <cell r="L32">
            <v>12</v>
          </cell>
          <cell r="N32">
            <v>110</v>
          </cell>
          <cell r="O32">
            <v>1100</v>
          </cell>
          <cell r="P32">
            <v>10</v>
          </cell>
          <cell r="R32">
            <v>10</v>
          </cell>
          <cell r="S32">
            <v>1100</v>
          </cell>
        </row>
        <row r="33">
          <cell r="C33">
            <v>13</v>
          </cell>
          <cell r="D33">
            <v>90</v>
          </cell>
          <cell r="E33">
            <v>839</v>
          </cell>
          <cell r="F33">
            <v>9.3222222222222229</v>
          </cell>
          <cell r="H33">
            <v>10</v>
          </cell>
          <cell r="I33">
            <v>900</v>
          </cell>
          <cell r="L33">
            <v>13</v>
          </cell>
          <cell r="N33">
            <v>1</v>
          </cell>
          <cell r="O33">
            <v>24</v>
          </cell>
          <cell r="P33">
            <v>24</v>
          </cell>
          <cell r="R33">
            <v>24</v>
          </cell>
          <cell r="S33">
            <v>24</v>
          </cell>
        </row>
        <row r="34">
          <cell r="C34">
            <v>14</v>
          </cell>
          <cell r="D34">
            <v>2</v>
          </cell>
          <cell r="E34">
            <v>24</v>
          </cell>
          <cell r="F34">
            <v>12</v>
          </cell>
          <cell r="H34">
            <v>12</v>
          </cell>
          <cell r="I34">
            <v>24</v>
          </cell>
          <cell r="L34">
            <v>14</v>
          </cell>
          <cell r="N34">
            <v>1</v>
          </cell>
          <cell r="O34">
            <v>145</v>
          </cell>
          <cell r="P34">
            <v>145</v>
          </cell>
          <cell r="R34">
            <v>145</v>
          </cell>
          <cell r="S34">
            <v>145</v>
          </cell>
        </row>
        <row r="35">
          <cell r="C35">
            <v>15</v>
          </cell>
          <cell r="D35">
            <v>1</v>
          </cell>
          <cell r="E35">
            <v>145</v>
          </cell>
          <cell r="F35">
            <v>145</v>
          </cell>
          <cell r="H35">
            <v>145</v>
          </cell>
          <cell r="I35">
            <v>145</v>
          </cell>
          <cell r="L35">
            <v>15</v>
          </cell>
          <cell r="N35">
            <v>20</v>
          </cell>
          <cell r="O35">
            <v>80</v>
          </cell>
          <cell r="P35">
            <v>4</v>
          </cell>
          <cell r="R35">
            <v>4</v>
          </cell>
          <cell r="S35">
            <v>80</v>
          </cell>
        </row>
        <row r="36">
          <cell r="C36">
            <v>16</v>
          </cell>
          <cell r="D36">
            <v>10</v>
          </cell>
          <cell r="E36">
            <v>40</v>
          </cell>
          <cell r="F36">
            <v>4</v>
          </cell>
          <cell r="H36">
            <v>4</v>
          </cell>
          <cell r="I36">
            <v>40</v>
          </cell>
          <cell r="L36">
            <v>16</v>
          </cell>
          <cell r="N36">
            <v>1</v>
          </cell>
          <cell r="O36">
            <v>109</v>
          </cell>
          <cell r="P36">
            <v>109</v>
          </cell>
          <cell r="R36">
            <v>109</v>
          </cell>
          <cell r="S36">
            <v>109</v>
          </cell>
        </row>
        <row r="37">
          <cell r="C37">
            <v>17</v>
          </cell>
          <cell r="D37">
            <v>1</v>
          </cell>
          <cell r="E37">
            <v>109</v>
          </cell>
          <cell r="F37">
            <v>109</v>
          </cell>
          <cell r="H37">
            <v>109</v>
          </cell>
          <cell r="I37">
            <v>109</v>
          </cell>
          <cell r="L37">
            <v>17</v>
          </cell>
          <cell r="N37">
            <v>8</v>
          </cell>
          <cell r="O37">
            <v>64</v>
          </cell>
          <cell r="P37">
            <v>8</v>
          </cell>
          <cell r="R37">
            <v>8</v>
          </cell>
          <cell r="S37">
            <v>64</v>
          </cell>
        </row>
        <row r="38">
          <cell r="C38">
            <v>18</v>
          </cell>
          <cell r="D38">
            <v>6</v>
          </cell>
          <cell r="E38">
            <v>48</v>
          </cell>
          <cell r="F38">
            <v>8</v>
          </cell>
          <cell r="H38">
            <v>8</v>
          </cell>
          <cell r="I38">
            <v>48</v>
          </cell>
          <cell r="L38">
            <v>18</v>
          </cell>
          <cell r="N38">
            <v>2</v>
          </cell>
          <cell r="O38">
            <v>40</v>
          </cell>
          <cell r="P38">
            <v>20</v>
          </cell>
          <cell r="R38">
            <v>20</v>
          </cell>
          <cell r="S38">
            <v>40</v>
          </cell>
        </row>
        <row r="39">
          <cell r="C39">
            <v>19</v>
          </cell>
          <cell r="D39">
            <v>2</v>
          </cell>
          <cell r="E39">
            <v>40</v>
          </cell>
          <cell r="F39">
            <v>20</v>
          </cell>
          <cell r="H39">
            <v>30</v>
          </cell>
          <cell r="I39">
            <v>60</v>
          </cell>
          <cell r="L39">
            <v>19</v>
          </cell>
          <cell r="N39">
            <v>15</v>
          </cell>
          <cell r="O39">
            <v>23</v>
          </cell>
          <cell r="P39">
            <v>1.5333333333333334</v>
          </cell>
          <cell r="R39">
            <v>2</v>
          </cell>
          <cell r="S39">
            <v>30</v>
          </cell>
        </row>
        <row r="40">
          <cell r="C40">
            <v>20</v>
          </cell>
          <cell r="D40">
            <v>21</v>
          </cell>
          <cell r="E40">
            <v>46</v>
          </cell>
          <cell r="F40">
            <v>2.1904761904761907</v>
          </cell>
          <cell r="H40">
            <v>3</v>
          </cell>
          <cell r="I40">
            <v>63</v>
          </cell>
          <cell r="L40">
            <v>20</v>
          </cell>
          <cell r="N40">
            <v>1</v>
          </cell>
          <cell r="O40">
            <v>62</v>
          </cell>
          <cell r="P40">
            <v>62</v>
          </cell>
          <cell r="R40">
            <v>62</v>
          </cell>
          <cell r="S40">
            <v>62</v>
          </cell>
        </row>
        <row r="41">
          <cell r="C41">
            <v>21</v>
          </cell>
          <cell r="D41">
            <v>1</v>
          </cell>
          <cell r="E41">
            <v>62</v>
          </cell>
          <cell r="F41">
            <v>62</v>
          </cell>
          <cell r="H41">
            <v>62</v>
          </cell>
          <cell r="I41">
            <v>62</v>
          </cell>
          <cell r="L41">
            <v>21</v>
          </cell>
          <cell r="N41">
            <v>16</v>
          </cell>
          <cell r="O41">
            <v>16</v>
          </cell>
          <cell r="P41">
            <v>1</v>
          </cell>
          <cell r="R41">
            <v>1</v>
          </cell>
          <cell r="S41">
            <v>16</v>
          </cell>
        </row>
        <row r="42">
          <cell r="C42">
            <v>22</v>
          </cell>
          <cell r="D42">
            <v>6</v>
          </cell>
          <cell r="E42">
            <v>24</v>
          </cell>
          <cell r="F42">
            <v>4</v>
          </cell>
          <cell r="H42">
            <v>4</v>
          </cell>
          <cell r="I42">
            <v>24</v>
          </cell>
          <cell r="L42">
            <v>22</v>
          </cell>
          <cell r="N42">
            <v>1</v>
          </cell>
          <cell r="O42">
            <v>230</v>
          </cell>
          <cell r="P42">
            <v>230</v>
          </cell>
          <cell r="R42">
            <v>246</v>
          </cell>
          <cell r="S42">
            <v>246</v>
          </cell>
        </row>
        <row r="43">
          <cell r="C43">
            <v>23</v>
          </cell>
          <cell r="D43">
            <v>1</v>
          </cell>
          <cell r="E43">
            <v>230</v>
          </cell>
          <cell r="F43">
            <v>230</v>
          </cell>
          <cell r="H43">
            <v>250</v>
          </cell>
          <cell r="I43">
            <v>250</v>
          </cell>
          <cell r="L43">
            <v>23</v>
          </cell>
          <cell r="N43">
            <v>10</v>
          </cell>
          <cell r="P43">
            <v>0</v>
          </cell>
          <cell r="R43">
            <v>2</v>
          </cell>
          <cell r="S43">
            <v>20</v>
          </cell>
        </row>
        <row r="44">
          <cell r="C44">
            <v>24</v>
          </cell>
          <cell r="D44">
            <v>15</v>
          </cell>
          <cell r="E44">
            <v>120</v>
          </cell>
          <cell r="F44">
            <v>8</v>
          </cell>
          <cell r="H44">
            <v>8</v>
          </cell>
          <cell r="I44">
            <v>120</v>
          </cell>
          <cell r="L44">
            <v>24</v>
          </cell>
          <cell r="N44">
            <v>1</v>
          </cell>
          <cell r="O44">
            <v>286</v>
          </cell>
          <cell r="P44">
            <v>286</v>
          </cell>
          <cell r="R44">
            <v>286</v>
          </cell>
          <cell r="S44">
            <v>286</v>
          </cell>
        </row>
        <row r="45">
          <cell r="C45">
            <v>25</v>
          </cell>
          <cell r="D45">
            <v>1</v>
          </cell>
          <cell r="E45">
            <v>286</v>
          </cell>
          <cell r="F45">
            <v>286</v>
          </cell>
          <cell r="H45">
            <v>286</v>
          </cell>
          <cell r="I45">
            <v>286</v>
          </cell>
          <cell r="L45">
            <v>25</v>
          </cell>
          <cell r="N45">
            <v>2</v>
          </cell>
          <cell r="O45">
            <v>20</v>
          </cell>
          <cell r="P45">
            <v>10</v>
          </cell>
          <cell r="R45">
            <v>10</v>
          </cell>
          <cell r="S45">
            <v>20</v>
          </cell>
        </row>
        <row r="46">
          <cell r="C46">
            <v>26</v>
          </cell>
          <cell r="D46">
            <v>2</v>
          </cell>
          <cell r="E46">
            <v>20</v>
          </cell>
          <cell r="F46">
            <v>10</v>
          </cell>
          <cell r="H46">
            <v>10</v>
          </cell>
          <cell r="I46">
            <v>20</v>
          </cell>
          <cell r="L46">
            <v>26</v>
          </cell>
          <cell r="N46">
            <v>1</v>
          </cell>
          <cell r="O46">
            <v>45</v>
          </cell>
          <cell r="P46">
            <v>45</v>
          </cell>
          <cell r="R46">
            <v>45</v>
          </cell>
          <cell r="S46">
            <v>45</v>
          </cell>
        </row>
        <row r="47">
          <cell r="C47">
            <v>27</v>
          </cell>
          <cell r="D47">
            <v>1</v>
          </cell>
          <cell r="E47">
            <v>45</v>
          </cell>
          <cell r="F47">
            <v>45</v>
          </cell>
          <cell r="H47">
            <v>45</v>
          </cell>
          <cell r="I47">
            <v>45</v>
          </cell>
          <cell r="L47">
            <v>27</v>
          </cell>
          <cell r="N47">
            <v>1</v>
          </cell>
          <cell r="O47">
            <v>30</v>
          </cell>
          <cell r="P47">
            <v>30</v>
          </cell>
          <cell r="R47">
            <v>30</v>
          </cell>
          <cell r="S47">
            <v>30</v>
          </cell>
        </row>
        <row r="48">
          <cell r="C48">
            <v>28</v>
          </cell>
          <cell r="D48">
            <v>1</v>
          </cell>
          <cell r="E48">
            <v>30</v>
          </cell>
          <cell r="F48">
            <v>30</v>
          </cell>
          <cell r="H48">
            <v>38</v>
          </cell>
          <cell r="I48">
            <v>38</v>
          </cell>
          <cell r="L48">
            <v>28</v>
          </cell>
          <cell r="N48">
            <v>1</v>
          </cell>
          <cell r="O48">
            <v>40</v>
          </cell>
          <cell r="P48">
            <v>40</v>
          </cell>
          <cell r="R48">
            <v>40</v>
          </cell>
          <cell r="S48">
            <v>40</v>
          </cell>
        </row>
        <row r="49">
          <cell r="C49">
            <v>29</v>
          </cell>
          <cell r="D49">
            <v>1</v>
          </cell>
          <cell r="E49">
            <v>40</v>
          </cell>
          <cell r="F49">
            <v>40</v>
          </cell>
          <cell r="H49">
            <v>40</v>
          </cell>
          <cell r="I49">
            <v>40</v>
          </cell>
          <cell r="L49">
            <v>29</v>
          </cell>
          <cell r="N49">
            <v>6</v>
          </cell>
          <cell r="O49">
            <v>90</v>
          </cell>
          <cell r="P49">
            <v>15</v>
          </cell>
          <cell r="R49">
            <v>15</v>
          </cell>
          <cell r="S49">
            <v>90</v>
          </cell>
        </row>
        <row r="50">
          <cell r="C50">
            <v>30</v>
          </cell>
          <cell r="D50">
            <v>6</v>
          </cell>
          <cell r="E50">
            <v>90</v>
          </cell>
          <cell r="F50">
            <v>15</v>
          </cell>
          <cell r="H50">
            <v>15</v>
          </cell>
          <cell r="I50">
            <v>90</v>
          </cell>
        </row>
        <row r="51">
          <cell r="I51">
            <v>7127</v>
          </cell>
          <cell r="O51">
            <v>6218</v>
          </cell>
          <cell r="S51">
            <v>6775</v>
          </cell>
        </row>
        <row r="52">
          <cell r="E52">
            <v>6835</v>
          </cell>
          <cell r="F52" t="str">
            <v>ALLOTED:-</v>
          </cell>
          <cell r="G52">
            <v>7127.0376953124996</v>
          </cell>
          <cell r="P52" t="str">
            <v>alloted</v>
          </cell>
          <cell r="Q52">
            <v>6774.9623046875004</v>
          </cell>
        </row>
        <row r="53">
          <cell r="H53" t="str">
            <v>BAL</v>
          </cell>
          <cell r="I53">
            <v>3.7695312499636202E-2</v>
          </cell>
        </row>
        <row r="54">
          <cell r="H54">
            <v>292.03769531249964</v>
          </cell>
          <cell r="P54" t="str">
            <v>bal</v>
          </cell>
          <cell r="Q54">
            <v>556.96230468750036</v>
          </cell>
          <cell r="S54">
            <v>-3.7695312499636202E-2</v>
          </cell>
        </row>
        <row r="57">
          <cell r="C57" t="str">
            <v>instrument</v>
          </cell>
          <cell r="L57" t="str">
            <v>instruments</v>
          </cell>
        </row>
        <row r="59">
          <cell r="C59">
            <v>1</v>
          </cell>
          <cell r="D59">
            <v>6</v>
          </cell>
          <cell r="E59">
            <v>180</v>
          </cell>
          <cell r="F59">
            <v>30</v>
          </cell>
          <cell r="H59">
            <v>30</v>
          </cell>
          <cell r="I59">
            <v>180</v>
          </cell>
          <cell r="L59">
            <v>1</v>
          </cell>
          <cell r="N59">
            <v>10</v>
          </cell>
          <cell r="O59">
            <v>180</v>
          </cell>
          <cell r="P59">
            <v>18</v>
          </cell>
          <cell r="R59">
            <v>20</v>
          </cell>
          <cell r="S59">
            <v>200</v>
          </cell>
        </row>
        <row r="60">
          <cell r="C60">
            <v>2</v>
          </cell>
          <cell r="D60">
            <v>6</v>
          </cell>
          <cell r="E60">
            <v>90</v>
          </cell>
          <cell r="F60">
            <v>15</v>
          </cell>
          <cell r="H60">
            <v>15</v>
          </cell>
          <cell r="I60">
            <v>90</v>
          </cell>
          <cell r="L60">
            <v>2</v>
          </cell>
          <cell r="N60">
            <v>6</v>
          </cell>
          <cell r="O60">
            <v>90</v>
          </cell>
          <cell r="P60">
            <v>15</v>
          </cell>
          <cell r="R60">
            <v>18</v>
          </cell>
          <cell r="S60">
            <v>108</v>
          </cell>
        </row>
        <row r="61">
          <cell r="C61">
            <v>3</v>
          </cell>
          <cell r="D61">
            <v>3</v>
          </cell>
          <cell r="E61">
            <v>90</v>
          </cell>
          <cell r="F61">
            <v>30</v>
          </cell>
          <cell r="H61">
            <v>30</v>
          </cell>
          <cell r="I61">
            <v>90</v>
          </cell>
          <cell r="L61">
            <v>3</v>
          </cell>
          <cell r="N61">
            <v>3</v>
          </cell>
          <cell r="O61">
            <v>65</v>
          </cell>
          <cell r="P61">
            <v>21.666666666666668</v>
          </cell>
          <cell r="R61">
            <v>22</v>
          </cell>
          <cell r="S61">
            <v>66</v>
          </cell>
        </row>
        <row r="62">
          <cell r="C62">
            <v>4</v>
          </cell>
          <cell r="D62">
            <v>10</v>
          </cell>
          <cell r="E62">
            <v>140</v>
          </cell>
          <cell r="F62">
            <v>14</v>
          </cell>
          <cell r="H62">
            <v>14</v>
          </cell>
          <cell r="I62">
            <v>140</v>
          </cell>
          <cell r="L62">
            <v>4</v>
          </cell>
          <cell r="N62">
            <v>15</v>
          </cell>
          <cell r="O62">
            <v>120</v>
          </cell>
          <cell r="P62">
            <v>8</v>
          </cell>
          <cell r="R62">
            <v>8</v>
          </cell>
          <cell r="S62">
            <v>120</v>
          </cell>
        </row>
        <row r="63">
          <cell r="C63">
            <v>5</v>
          </cell>
          <cell r="D63">
            <v>1</v>
          </cell>
          <cell r="E63">
            <v>55</v>
          </cell>
          <cell r="F63">
            <v>55</v>
          </cell>
          <cell r="H63">
            <v>55</v>
          </cell>
          <cell r="I63">
            <v>55</v>
          </cell>
          <cell r="L63">
            <v>5</v>
          </cell>
          <cell r="N63">
            <v>1</v>
          </cell>
          <cell r="O63">
            <v>34</v>
          </cell>
          <cell r="P63">
            <v>34</v>
          </cell>
          <cell r="R63">
            <v>33</v>
          </cell>
          <cell r="S63">
            <v>33</v>
          </cell>
        </row>
        <row r="64">
          <cell r="C64">
            <v>6</v>
          </cell>
          <cell r="D64">
            <v>70</v>
          </cell>
          <cell r="E64">
            <v>290</v>
          </cell>
          <cell r="F64">
            <v>4.1428571428571432</v>
          </cell>
          <cell r="H64">
            <v>6</v>
          </cell>
          <cell r="I64">
            <v>420</v>
          </cell>
          <cell r="L64">
            <v>6</v>
          </cell>
          <cell r="N64">
            <v>40</v>
          </cell>
          <cell r="O64">
            <v>205</v>
          </cell>
          <cell r="P64">
            <v>5.125</v>
          </cell>
          <cell r="R64">
            <v>8</v>
          </cell>
          <cell r="S64">
            <v>320</v>
          </cell>
        </row>
        <row r="65">
          <cell r="C65">
            <v>7</v>
          </cell>
          <cell r="D65">
            <v>6</v>
          </cell>
          <cell r="E65">
            <v>150</v>
          </cell>
          <cell r="F65">
            <v>25</v>
          </cell>
          <cell r="H65">
            <v>25</v>
          </cell>
          <cell r="I65">
            <v>150</v>
          </cell>
          <cell r="L65">
            <v>7</v>
          </cell>
          <cell r="N65">
            <v>12</v>
          </cell>
          <cell r="O65">
            <v>165</v>
          </cell>
          <cell r="P65">
            <v>13.75</v>
          </cell>
          <cell r="R65">
            <v>18</v>
          </cell>
          <cell r="S65">
            <v>216</v>
          </cell>
        </row>
        <row r="66">
          <cell r="C66">
            <v>8</v>
          </cell>
          <cell r="D66">
            <v>1</v>
          </cell>
          <cell r="E66">
            <v>24</v>
          </cell>
          <cell r="F66">
            <v>24</v>
          </cell>
          <cell r="H66">
            <v>22</v>
          </cell>
          <cell r="I66">
            <v>22</v>
          </cell>
          <cell r="L66">
            <v>8</v>
          </cell>
          <cell r="N66">
            <v>1</v>
          </cell>
          <cell r="P66">
            <v>0</v>
          </cell>
          <cell r="R66">
            <v>0</v>
          </cell>
          <cell r="S66">
            <v>0</v>
          </cell>
        </row>
        <row r="67">
          <cell r="C67">
            <v>9</v>
          </cell>
          <cell r="D67">
            <v>1</v>
          </cell>
          <cell r="E67">
            <v>40</v>
          </cell>
          <cell r="F67">
            <v>40</v>
          </cell>
          <cell r="H67">
            <v>40</v>
          </cell>
          <cell r="I67">
            <v>40</v>
          </cell>
          <cell r="L67">
            <v>9</v>
          </cell>
          <cell r="N67">
            <v>3</v>
          </cell>
          <cell r="O67">
            <v>40</v>
          </cell>
          <cell r="P67">
            <v>13.333333333333334</v>
          </cell>
          <cell r="R67">
            <v>15</v>
          </cell>
          <cell r="S67">
            <v>45</v>
          </cell>
        </row>
        <row r="68">
          <cell r="C68">
            <v>10</v>
          </cell>
          <cell r="D68">
            <v>3</v>
          </cell>
          <cell r="E68">
            <v>24</v>
          </cell>
          <cell r="F68">
            <v>8</v>
          </cell>
          <cell r="H68">
            <v>8</v>
          </cell>
          <cell r="I68">
            <v>24</v>
          </cell>
          <cell r="L68">
            <v>10</v>
          </cell>
          <cell r="N68">
            <v>3</v>
          </cell>
          <cell r="O68">
            <v>24</v>
          </cell>
          <cell r="P68">
            <v>8</v>
          </cell>
          <cell r="R68">
            <v>8</v>
          </cell>
          <cell r="S68">
            <v>24</v>
          </cell>
        </row>
        <row r="69">
          <cell r="C69">
            <v>11</v>
          </cell>
          <cell r="D69">
            <v>0</v>
          </cell>
          <cell r="L69">
            <v>11</v>
          </cell>
          <cell r="N69">
            <v>12</v>
          </cell>
          <cell r="O69">
            <v>69</v>
          </cell>
          <cell r="P69">
            <v>5.75</v>
          </cell>
          <cell r="R69">
            <v>6</v>
          </cell>
          <cell r="S69">
            <v>72</v>
          </cell>
        </row>
        <row r="70">
          <cell r="C70">
            <v>12</v>
          </cell>
          <cell r="D70">
            <v>1</v>
          </cell>
          <cell r="E70">
            <v>18</v>
          </cell>
          <cell r="F70">
            <v>18</v>
          </cell>
          <cell r="H70">
            <v>18</v>
          </cell>
          <cell r="I70">
            <v>18</v>
          </cell>
          <cell r="L70">
            <v>12</v>
          </cell>
          <cell r="N70">
            <v>3</v>
          </cell>
          <cell r="O70">
            <v>18</v>
          </cell>
          <cell r="P70">
            <v>6</v>
          </cell>
          <cell r="R70">
            <v>6</v>
          </cell>
          <cell r="S70">
            <v>18</v>
          </cell>
        </row>
        <row r="71">
          <cell r="C71">
            <v>13</v>
          </cell>
          <cell r="D71">
            <v>3</v>
          </cell>
          <cell r="E71">
            <v>24</v>
          </cell>
          <cell r="F71">
            <v>8</v>
          </cell>
          <cell r="H71">
            <v>8</v>
          </cell>
          <cell r="I71">
            <v>24</v>
          </cell>
          <cell r="L71">
            <v>13</v>
          </cell>
          <cell r="S71">
            <v>0</v>
          </cell>
        </row>
        <row r="72">
          <cell r="C72">
            <v>14</v>
          </cell>
          <cell r="D72">
            <v>45</v>
          </cell>
          <cell r="E72">
            <v>24</v>
          </cell>
          <cell r="F72">
            <v>0.53333333333333333</v>
          </cell>
          <cell r="H72">
            <v>2</v>
          </cell>
          <cell r="I72">
            <v>90</v>
          </cell>
          <cell r="L72">
            <v>14</v>
          </cell>
          <cell r="N72">
            <v>46</v>
          </cell>
          <cell r="O72">
            <v>45</v>
          </cell>
          <cell r="P72">
            <v>0.97826086956521741</v>
          </cell>
          <cell r="R72">
            <v>2</v>
          </cell>
          <cell r="S72">
            <v>92</v>
          </cell>
        </row>
        <row r="73">
          <cell r="C73">
            <v>15</v>
          </cell>
          <cell r="D73">
            <v>1</v>
          </cell>
          <cell r="E73">
            <v>28</v>
          </cell>
          <cell r="F73">
            <v>28</v>
          </cell>
          <cell r="H73">
            <v>28</v>
          </cell>
          <cell r="I73">
            <v>28</v>
          </cell>
          <cell r="L73">
            <v>15</v>
          </cell>
          <cell r="N73">
            <v>1</v>
          </cell>
          <cell r="O73">
            <v>28</v>
          </cell>
          <cell r="P73">
            <v>28</v>
          </cell>
          <cell r="R73">
            <v>28</v>
          </cell>
          <cell r="S73">
            <v>28</v>
          </cell>
        </row>
        <row r="74">
          <cell r="C74">
            <v>16</v>
          </cell>
          <cell r="D74">
            <v>12</v>
          </cell>
          <cell r="E74">
            <v>45</v>
          </cell>
          <cell r="F74">
            <v>3.75</v>
          </cell>
          <cell r="H74">
            <v>4</v>
          </cell>
          <cell r="I74">
            <v>48</v>
          </cell>
          <cell r="L74">
            <v>16</v>
          </cell>
          <cell r="N74">
            <v>13</v>
          </cell>
          <cell r="O74">
            <v>15</v>
          </cell>
          <cell r="P74">
            <v>1.1538461538461537</v>
          </cell>
          <cell r="R74">
            <v>2</v>
          </cell>
          <cell r="S74">
            <v>26</v>
          </cell>
        </row>
        <row r="75">
          <cell r="C75">
            <v>17</v>
          </cell>
          <cell r="D75">
            <v>2</v>
          </cell>
          <cell r="E75">
            <v>69</v>
          </cell>
          <cell r="F75">
            <v>34.5</v>
          </cell>
          <cell r="H75">
            <v>35</v>
          </cell>
          <cell r="I75">
            <v>70</v>
          </cell>
          <cell r="L75">
            <v>17</v>
          </cell>
          <cell r="N75">
            <v>2</v>
          </cell>
          <cell r="O75">
            <v>24</v>
          </cell>
          <cell r="P75">
            <v>12</v>
          </cell>
          <cell r="R75">
            <v>12</v>
          </cell>
          <cell r="S75">
            <v>24</v>
          </cell>
        </row>
        <row r="76">
          <cell r="C76">
            <v>18</v>
          </cell>
          <cell r="D76">
            <v>30</v>
          </cell>
          <cell r="E76">
            <v>135</v>
          </cell>
          <cell r="F76">
            <v>4.5</v>
          </cell>
          <cell r="H76">
            <v>5</v>
          </cell>
          <cell r="I76">
            <v>150</v>
          </cell>
          <cell r="L76">
            <v>18</v>
          </cell>
          <cell r="N76">
            <v>15</v>
          </cell>
          <cell r="O76">
            <v>90</v>
          </cell>
          <cell r="P76">
            <v>6</v>
          </cell>
          <cell r="R76">
            <v>12</v>
          </cell>
          <cell r="S76">
            <v>180</v>
          </cell>
        </row>
        <row r="77">
          <cell r="C77">
            <v>19</v>
          </cell>
          <cell r="D77">
            <v>1</v>
          </cell>
          <cell r="E77">
            <v>24</v>
          </cell>
          <cell r="F77">
            <v>24</v>
          </cell>
          <cell r="H77">
            <v>24</v>
          </cell>
          <cell r="I77">
            <v>24</v>
          </cell>
          <cell r="L77">
            <v>19</v>
          </cell>
          <cell r="N77">
            <v>1</v>
          </cell>
          <cell r="O77">
            <v>16</v>
          </cell>
          <cell r="P77">
            <v>16</v>
          </cell>
          <cell r="R77">
            <v>16</v>
          </cell>
          <cell r="S77">
            <v>16</v>
          </cell>
        </row>
        <row r="78">
          <cell r="C78">
            <v>20</v>
          </cell>
          <cell r="D78">
            <v>1</v>
          </cell>
          <cell r="E78">
            <v>24</v>
          </cell>
          <cell r="F78">
            <v>24</v>
          </cell>
          <cell r="H78">
            <v>24</v>
          </cell>
          <cell r="I78">
            <v>24</v>
          </cell>
          <cell r="L78">
            <v>20</v>
          </cell>
          <cell r="N78">
            <v>1</v>
          </cell>
          <cell r="O78">
            <v>8</v>
          </cell>
          <cell r="P78">
            <v>8</v>
          </cell>
          <cell r="R78">
            <v>8</v>
          </cell>
          <cell r="S78">
            <v>8</v>
          </cell>
        </row>
        <row r="79">
          <cell r="L79">
            <v>21</v>
          </cell>
          <cell r="N79">
            <v>4</v>
          </cell>
          <cell r="O79">
            <v>8</v>
          </cell>
          <cell r="P79">
            <v>2</v>
          </cell>
          <cell r="R79">
            <v>2</v>
          </cell>
          <cell r="S79">
            <v>8</v>
          </cell>
        </row>
        <row r="80">
          <cell r="E80">
            <v>1474</v>
          </cell>
          <cell r="F80" t="str">
            <v>alloted</v>
          </cell>
          <cell r="G80">
            <v>1687.17314453125</v>
          </cell>
          <cell r="I80">
            <v>1687</v>
          </cell>
        </row>
        <row r="81">
          <cell r="O81">
            <v>1244</v>
          </cell>
          <cell r="P81" t="str">
            <v>alloted</v>
          </cell>
          <cell r="Q81">
            <v>1603.82685546875</v>
          </cell>
          <cell r="S81">
            <v>1604</v>
          </cell>
        </row>
        <row r="82">
          <cell r="F82" t="str">
            <v>bal:-</v>
          </cell>
          <cell r="G82">
            <v>213.17314453125005</v>
          </cell>
          <cell r="I82">
            <v>0.17314453125004547</v>
          </cell>
        </row>
        <row r="83">
          <cell r="P83" t="str">
            <v>bal</v>
          </cell>
          <cell r="Q83">
            <v>359.82685546874995</v>
          </cell>
          <cell r="S83">
            <v>-0.17314453125004547</v>
          </cell>
        </row>
        <row r="85">
          <cell r="C85" t="str">
            <v>electrical</v>
          </cell>
          <cell r="L85" t="str">
            <v>electrical</v>
          </cell>
        </row>
        <row r="87">
          <cell r="C87">
            <v>1</v>
          </cell>
          <cell r="D87">
            <v>1</v>
          </cell>
          <cell r="E87">
            <v>16</v>
          </cell>
          <cell r="F87">
            <v>16</v>
          </cell>
          <cell r="H87">
            <v>24</v>
          </cell>
          <cell r="I87">
            <v>24</v>
          </cell>
          <cell r="L87">
            <v>1</v>
          </cell>
          <cell r="N87">
            <v>1</v>
          </cell>
          <cell r="O87">
            <v>16</v>
          </cell>
          <cell r="P87">
            <v>16</v>
          </cell>
          <cell r="R87">
            <v>16</v>
          </cell>
          <cell r="S87">
            <v>16</v>
          </cell>
        </row>
        <row r="88">
          <cell r="C88">
            <v>2</v>
          </cell>
          <cell r="D88">
            <v>1</v>
          </cell>
          <cell r="E88">
            <v>24</v>
          </cell>
          <cell r="F88">
            <v>24</v>
          </cell>
          <cell r="H88">
            <v>24</v>
          </cell>
          <cell r="I88">
            <v>24</v>
          </cell>
          <cell r="L88">
            <v>2</v>
          </cell>
          <cell r="N88">
            <v>1</v>
          </cell>
          <cell r="O88">
            <v>24</v>
          </cell>
          <cell r="P88">
            <v>24</v>
          </cell>
          <cell r="R88">
            <v>27</v>
          </cell>
          <cell r="S88">
            <v>27</v>
          </cell>
        </row>
        <row r="89">
          <cell r="C89">
            <v>3</v>
          </cell>
          <cell r="D89">
            <v>1</v>
          </cell>
          <cell r="E89">
            <v>24</v>
          </cell>
          <cell r="F89">
            <v>24</v>
          </cell>
          <cell r="H89">
            <v>24</v>
          </cell>
          <cell r="I89">
            <v>24</v>
          </cell>
          <cell r="L89">
            <v>3</v>
          </cell>
          <cell r="N89">
            <v>1</v>
          </cell>
          <cell r="O89">
            <v>24</v>
          </cell>
          <cell r="P89">
            <v>24</v>
          </cell>
          <cell r="R89">
            <v>27</v>
          </cell>
          <cell r="S89">
            <v>27</v>
          </cell>
        </row>
        <row r="90">
          <cell r="C90">
            <v>4</v>
          </cell>
          <cell r="D90">
            <v>2</v>
          </cell>
          <cell r="E90">
            <v>24</v>
          </cell>
          <cell r="F90">
            <v>12</v>
          </cell>
          <cell r="H90">
            <v>12</v>
          </cell>
          <cell r="I90">
            <v>24</v>
          </cell>
          <cell r="L90">
            <v>4</v>
          </cell>
          <cell r="N90">
            <v>6</v>
          </cell>
          <cell r="O90">
            <v>66</v>
          </cell>
          <cell r="P90">
            <v>11</v>
          </cell>
          <cell r="R90">
            <v>11</v>
          </cell>
          <cell r="S90">
            <v>66</v>
          </cell>
        </row>
        <row r="91">
          <cell r="C91">
            <v>5</v>
          </cell>
          <cell r="D91">
            <v>12</v>
          </cell>
          <cell r="E91">
            <v>165</v>
          </cell>
          <cell r="F91">
            <v>13.75</v>
          </cell>
          <cell r="H91">
            <v>20</v>
          </cell>
          <cell r="I91">
            <v>240</v>
          </cell>
          <cell r="L91">
            <v>5</v>
          </cell>
          <cell r="N91">
            <v>18</v>
          </cell>
          <cell r="O91">
            <v>165</v>
          </cell>
          <cell r="P91">
            <v>9.1666666666666661</v>
          </cell>
          <cell r="R91">
            <v>14</v>
          </cell>
          <cell r="S91">
            <v>252</v>
          </cell>
        </row>
        <row r="92">
          <cell r="C92">
            <v>6</v>
          </cell>
          <cell r="D92">
            <v>3</v>
          </cell>
          <cell r="E92">
            <v>90</v>
          </cell>
          <cell r="F92">
            <v>30</v>
          </cell>
          <cell r="H92">
            <v>30</v>
          </cell>
          <cell r="I92">
            <v>90</v>
          </cell>
          <cell r="L92">
            <v>6</v>
          </cell>
          <cell r="N92">
            <v>3</v>
          </cell>
          <cell r="O92">
            <v>46</v>
          </cell>
          <cell r="P92">
            <v>15.333333333333334</v>
          </cell>
          <cell r="R92">
            <v>16</v>
          </cell>
          <cell r="S92">
            <v>48</v>
          </cell>
        </row>
        <row r="93">
          <cell r="C93">
            <v>7</v>
          </cell>
          <cell r="D93">
            <v>1</v>
          </cell>
          <cell r="E93">
            <v>32</v>
          </cell>
          <cell r="F93">
            <v>32</v>
          </cell>
          <cell r="H93">
            <v>32</v>
          </cell>
          <cell r="I93">
            <v>32</v>
          </cell>
          <cell r="L93">
            <v>7</v>
          </cell>
          <cell r="N93">
            <v>3</v>
          </cell>
          <cell r="O93">
            <v>40</v>
          </cell>
          <cell r="P93">
            <v>13.333333333333334</v>
          </cell>
          <cell r="R93">
            <v>14</v>
          </cell>
          <cell r="S93">
            <v>42</v>
          </cell>
        </row>
        <row r="94">
          <cell r="C94">
            <v>8</v>
          </cell>
          <cell r="D94">
            <v>12</v>
          </cell>
          <cell r="E94">
            <v>144</v>
          </cell>
          <cell r="F94">
            <v>12</v>
          </cell>
          <cell r="H94">
            <v>20</v>
          </cell>
          <cell r="I94">
            <v>240</v>
          </cell>
          <cell r="L94">
            <v>8</v>
          </cell>
          <cell r="N94">
            <v>12</v>
          </cell>
          <cell r="O94">
            <v>144</v>
          </cell>
          <cell r="P94">
            <v>12</v>
          </cell>
          <cell r="R94">
            <v>15</v>
          </cell>
          <cell r="S94">
            <v>180</v>
          </cell>
        </row>
        <row r="95">
          <cell r="C95">
            <v>9</v>
          </cell>
          <cell r="D95">
            <v>4</v>
          </cell>
          <cell r="E95">
            <v>48</v>
          </cell>
          <cell r="F95">
            <v>12</v>
          </cell>
          <cell r="H95">
            <v>12</v>
          </cell>
          <cell r="I95">
            <v>48</v>
          </cell>
          <cell r="L95">
            <v>9</v>
          </cell>
          <cell r="N95">
            <v>3</v>
          </cell>
          <cell r="O95">
            <v>48</v>
          </cell>
          <cell r="P95">
            <v>16</v>
          </cell>
          <cell r="R95">
            <v>16</v>
          </cell>
          <cell r="S95">
            <v>48</v>
          </cell>
        </row>
        <row r="96">
          <cell r="C96">
            <v>10</v>
          </cell>
          <cell r="D96">
            <v>6</v>
          </cell>
          <cell r="E96">
            <v>165</v>
          </cell>
          <cell r="F96">
            <v>27.5</v>
          </cell>
          <cell r="H96">
            <v>30</v>
          </cell>
          <cell r="I96">
            <v>180</v>
          </cell>
          <cell r="L96">
            <v>10</v>
          </cell>
          <cell r="N96">
            <v>6</v>
          </cell>
          <cell r="O96">
            <v>165</v>
          </cell>
          <cell r="P96">
            <v>27.5</v>
          </cell>
          <cell r="R96">
            <v>28</v>
          </cell>
          <cell r="S96">
            <v>168</v>
          </cell>
        </row>
        <row r="97">
          <cell r="C97">
            <v>11</v>
          </cell>
          <cell r="D97">
            <v>3</v>
          </cell>
          <cell r="E97">
            <v>54</v>
          </cell>
          <cell r="F97">
            <v>18</v>
          </cell>
          <cell r="H97">
            <v>22</v>
          </cell>
          <cell r="I97">
            <v>66</v>
          </cell>
          <cell r="L97">
            <v>11</v>
          </cell>
          <cell r="N97">
            <v>3</v>
          </cell>
          <cell r="O97">
            <v>54</v>
          </cell>
          <cell r="P97">
            <v>18</v>
          </cell>
          <cell r="R97">
            <v>25</v>
          </cell>
          <cell r="S97">
            <v>75</v>
          </cell>
        </row>
        <row r="98">
          <cell r="C98">
            <v>12</v>
          </cell>
          <cell r="D98">
            <v>3</v>
          </cell>
          <cell r="E98">
            <v>54</v>
          </cell>
          <cell r="F98">
            <v>18</v>
          </cell>
          <cell r="H98">
            <v>22</v>
          </cell>
          <cell r="I98">
            <v>66</v>
          </cell>
          <cell r="L98">
            <v>12</v>
          </cell>
          <cell r="N98">
            <v>3</v>
          </cell>
          <cell r="O98">
            <v>54</v>
          </cell>
          <cell r="P98">
            <v>18</v>
          </cell>
          <cell r="R98">
            <v>22</v>
          </cell>
          <cell r="S98">
            <v>66</v>
          </cell>
        </row>
        <row r="99">
          <cell r="C99">
            <v>13</v>
          </cell>
          <cell r="D99">
            <v>1</v>
          </cell>
          <cell r="E99">
            <v>75</v>
          </cell>
          <cell r="F99">
            <v>75</v>
          </cell>
          <cell r="H99">
            <v>75</v>
          </cell>
          <cell r="I99">
            <v>75</v>
          </cell>
          <cell r="L99">
            <v>13</v>
          </cell>
          <cell r="N99">
            <v>1</v>
          </cell>
          <cell r="O99">
            <v>75</v>
          </cell>
          <cell r="P99">
            <v>75</v>
          </cell>
          <cell r="R99">
            <v>75</v>
          </cell>
          <cell r="S99">
            <v>75</v>
          </cell>
        </row>
        <row r="100">
          <cell r="C100">
            <v>14</v>
          </cell>
          <cell r="D100">
            <v>4</v>
          </cell>
          <cell r="E100">
            <v>105</v>
          </cell>
          <cell r="F100">
            <v>26.25</v>
          </cell>
          <cell r="H100">
            <v>28</v>
          </cell>
          <cell r="I100">
            <v>112</v>
          </cell>
          <cell r="L100">
            <v>14</v>
          </cell>
          <cell r="N100">
            <v>6</v>
          </cell>
          <cell r="O100">
            <v>105</v>
          </cell>
          <cell r="P100">
            <v>17.5</v>
          </cell>
          <cell r="R100">
            <v>18</v>
          </cell>
          <cell r="S100">
            <v>108</v>
          </cell>
        </row>
        <row r="101">
          <cell r="C101">
            <v>15</v>
          </cell>
          <cell r="D101">
            <v>1</v>
          </cell>
          <cell r="E101">
            <v>40</v>
          </cell>
          <cell r="F101">
            <v>40</v>
          </cell>
          <cell r="H101">
            <v>40</v>
          </cell>
          <cell r="I101">
            <v>40</v>
          </cell>
          <cell r="L101">
            <v>15</v>
          </cell>
          <cell r="N101">
            <v>3</v>
          </cell>
          <cell r="O101">
            <v>54</v>
          </cell>
          <cell r="P101">
            <v>18</v>
          </cell>
          <cell r="R101">
            <v>18</v>
          </cell>
          <cell r="S101">
            <v>54</v>
          </cell>
        </row>
        <row r="102">
          <cell r="C102">
            <v>16</v>
          </cell>
          <cell r="D102">
            <v>1</v>
          </cell>
          <cell r="E102">
            <v>16</v>
          </cell>
          <cell r="F102">
            <v>16</v>
          </cell>
          <cell r="H102">
            <v>16</v>
          </cell>
          <cell r="I102">
            <v>16</v>
          </cell>
          <cell r="L102">
            <v>16</v>
          </cell>
          <cell r="N102">
            <v>1</v>
          </cell>
          <cell r="O102">
            <v>8</v>
          </cell>
          <cell r="P102">
            <v>8</v>
          </cell>
          <cell r="R102">
            <v>8</v>
          </cell>
          <cell r="S102">
            <v>8</v>
          </cell>
        </row>
        <row r="103">
          <cell r="C103">
            <v>17</v>
          </cell>
          <cell r="D103">
            <v>1</v>
          </cell>
          <cell r="E103">
            <v>16</v>
          </cell>
          <cell r="F103">
            <v>16</v>
          </cell>
          <cell r="H103">
            <v>19</v>
          </cell>
          <cell r="I103">
            <v>19</v>
          </cell>
          <cell r="L103">
            <v>17</v>
          </cell>
          <cell r="N103">
            <v>1</v>
          </cell>
          <cell r="O103">
            <v>8</v>
          </cell>
          <cell r="P103">
            <v>8</v>
          </cell>
          <cell r="R103">
            <v>8</v>
          </cell>
          <cell r="S103">
            <v>8</v>
          </cell>
        </row>
        <row r="104">
          <cell r="C104">
            <v>18</v>
          </cell>
          <cell r="D104">
            <v>1</v>
          </cell>
          <cell r="E104">
            <v>24</v>
          </cell>
          <cell r="F104">
            <v>24</v>
          </cell>
          <cell r="H104">
            <v>24</v>
          </cell>
          <cell r="I104">
            <v>24</v>
          </cell>
          <cell r="L104">
            <v>18</v>
          </cell>
          <cell r="N104">
            <v>1</v>
          </cell>
          <cell r="O104">
            <v>16</v>
          </cell>
          <cell r="P104">
            <v>16</v>
          </cell>
          <cell r="R104">
            <v>16</v>
          </cell>
          <cell r="S104">
            <v>16</v>
          </cell>
        </row>
        <row r="105">
          <cell r="C105">
            <v>19</v>
          </cell>
          <cell r="D105">
            <v>2</v>
          </cell>
          <cell r="E105">
            <v>24</v>
          </cell>
          <cell r="F105">
            <v>12</v>
          </cell>
          <cell r="H105">
            <v>12</v>
          </cell>
          <cell r="I105">
            <v>24</v>
          </cell>
          <cell r="L105">
            <v>19</v>
          </cell>
          <cell r="N105">
            <v>2</v>
          </cell>
          <cell r="O105">
            <v>16</v>
          </cell>
          <cell r="P105">
            <v>8</v>
          </cell>
          <cell r="R105">
            <v>8</v>
          </cell>
          <cell r="S105">
            <v>16</v>
          </cell>
        </row>
        <row r="106">
          <cell r="C106">
            <v>20</v>
          </cell>
          <cell r="D106">
            <v>4</v>
          </cell>
          <cell r="E106">
            <v>16</v>
          </cell>
          <cell r="F106">
            <v>4</v>
          </cell>
          <cell r="H106">
            <v>6</v>
          </cell>
          <cell r="I106">
            <v>24</v>
          </cell>
          <cell r="L106">
            <v>20</v>
          </cell>
          <cell r="N106">
            <v>4</v>
          </cell>
          <cell r="O106">
            <v>8</v>
          </cell>
          <cell r="P106">
            <v>2</v>
          </cell>
          <cell r="R106">
            <v>4</v>
          </cell>
          <cell r="S106">
            <v>16</v>
          </cell>
        </row>
        <row r="107">
          <cell r="C107">
            <v>21</v>
          </cell>
          <cell r="D107">
            <v>1</v>
          </cell>
          <cell r="E107">
            <v>24</v>
          </cell>
          <cell r="F107">
            <v>24</v>
          </cell>
          <cell r="H107">
            <v>24</v>
          </cell>
          <cell r="I107">
            <v>24</v>
          </cell>
          <cell r="L107">
            <v>21</v>
          </cell>
          <cell r="N107">
            <v>1</v>
          </cell>
          <cell r="O107">
            <v>24</v>
          </cell>
          <cell r="P107">
            <v>24</v>
          </cell>
          <cell r="R107">
            <v>24</v>
          </cell>
          <cell r="S107">
            <v>24</v>
          </cell>
        </row>
        <row r="108">
          <cell r="C108">
            <v>22</v>
          </cell>
          <cell r="D108">
            <v>1</v>
          </cell>
          <cell r="E108">
            <v>135</v>
          </cell>
          <cell r="F108">
            <v>135</v>
          </cell>
          <cell r="H108">
            <v>135</v>
          </cell>
          <cell r="I108">
            <v>135</v>
          </cell>
          <cell r="L108">
            <v>22</v>
          </cell>
          <cell r="N108">
            <v>1</v>
          </cell>
          <cell r="O108">
            <v>135</v>
          </cell>
          <cell r="P108">
            <v>135</v>
          </cell>
          <cell r="R108">
            <v>135</v>
          </cell>
          <cell r="S108">
            <v>135</v>
          </cell>
        </row>
        <row r="110">
          <cell r="E110">
            <v>1315</v>
          </cell>
          <cell r="F110" t="str">
            <v>alloted</v>
          </cell>
          <cell r="G110">
            <v>1551.3175130208333</v>
          </cell>
          <cell r="I110">
            <v>1551</v>
          </cell>
          <cell r="O110">
            <v>1295</v>
          </cell>
          <cell r="P110" t="str">
            <v>alloted</v>
          </cell>
          <cell r="Q110">
            <v>1474.6824869791667</v>
          </cell>
          <cell r="S110">
            <v>1475</v>
          </cell>
        </row>
        <row r="112">
          <cell r="F112" t="str">
            <v>bal</v>
          </cell>
          <cell r="G112">
            <v>236.3175130208333</v>
          </cell>
          <cell r="I112">
            <v>0.31751302083330302</v>
          </cell>
          <cell r="P112" t="str">
            <v>bal</v>
          </cell>
          <cell r="Q112">
            <v>179.6824869791667</v>
          </cell>
          <cell r="S112">
            <v>-0.31751302083330302</v>
          </cell>
        </row>
        <row r="115">
          <cell r="L115" t="str">
            <v>civil</v>
          </cell>
        </row>
        <row r="116">
          <cell r="C116" t="str">
            <v>civil</v>
          </cell>
        </row>
        <row r="118">
          <cell r="C118">
            <v>1</v>
          </cell>
          <cell r="D118">
            <v>8</v>
          </cell>
          <cell r="E118">
            <v>274</v>
          </cell>
          <cell r="F118">
            <v>34.25</v>
          </cell>
          <cell r="H118">
            <v>34</v>
          </cell>
          <cell r="I118">
            <v>272</v>
          </cell>
          <cell r="L118">
            <v>1</v>
          </cell>
          <cell r="N118">
            <v>5</v>
          </cell>
          <cell r="O118">
            <v>274</v>
          </cell>
          <cell r="P118">
            <v>54.8</v>
          </cell>
          <cell r="R118">
            <v>55</v>
          </cell>
          <cell r="S118">
            <v>275</v>
          </cell>
        </row>
        <row r="119">
          <cell r="C119">
            <v>2</v>
          </cell>
          <cell r="D119">
            <v>6</v>
          </cell>
          <cell r="E119">
            <v>284</v>
          </cell>
          <cell r="F119">
            <v>47.333333333333336</v>
          </cell>
          <cell r="H119">
            <v>47</v>
          </cell>
          <cell r="I119">
            <v>282</v>
          </cell>
          <cell r="L119">
            <v>2</v>
          </cell>
          <cell r="N119">
            <v>8</v>
          </cell>
          <cell r="O119">
            <v>284</v>
          </cell>
          <cell r="P119">
            <v>35.5</v>
          </cell>
          <cell r="R119">
            <v>36</v>
          </cell>
          <cell r="S119">
            <v>288</v>
          </cell>
        </row>
        <row r="120">
          <cell r="C120">
            <v>3</v>
          </cell>
          <cell r="D120">
            <v>2</v>
          </cell>
          <cell r="E120">
            <v>159</v>
          </cell>
          <cell r="F120">
            <v>79.5</v>
          </cell>
          <cell r="H120">
            <v>79</v>
          </cell>
          <cell r="I120">
            <v>158</v>
          </cell>
          <cell r="L120">
            <v>3</v>
          </cell>
          <cell r="N120">
            <v>6</v>
          </cell>
          <cell r="O120">
            <v>159</v>
          </cell>
          <cell r="P120">
            <v>26.5</v>
          </cell>
          <cell r="R120">
            <v>27</v>
          </cell>
          <cell r="S120">
            <v>162</v>
          </cell>
        </row>
        <row r="121">
          <cell r="C121">
            <v>4</v>
          </cell>
          <cell r="D121">
            <v>2</v>
          </cell>
          <cell r="E121">
            <v>135</v>
          </cell>
          <cell r="F121">
            <v>67.5</v>
          </cell>
          <cell r="H121">
            <v>67</v>
          </cell>
          <cell r="I121">
            <v>134</v>
          </cell>
          <cell r="L121">
            <v>4</v>
          </cell>
          <cell r="N121">
            <v>1</v>
          </cell>
          <cell r="O121">
            <v>72</v>
          </cell>
          <cell r="P121">
            <v>72</v>
          </cell>
          <cell r="R121">
            <v>72</v>
          </cell>
          <cell r="S121">
            <v>72</v>
          </cell>
        </row>
        <row r="122">
          <cell r="C122">
            <v>5</v>
          </cell>
          <cell r="D122">
            <v>2</v>
          </cell>
          <cell r="E122">
            <v>135</v>
          </cell>
          <cell r="F122">
            <v>67.5</v>
          </cell>
          <cell r="H122">
            <v>67</v>
          </cell>
          <cell r="I122">
            <v>134</v>
          </cell>
          <cell r="L122">
            <v>5</v>
          </cell>
          <cell r="N122">
            <v>2</v>
          </cell>
          <cell r="O122">
            <v>159</v>
          </cell>
          <cell r="P122">
            <v>79.5</v>
          </cell>
          <cell r="R122">
            <v>80</v>
          </cell>
          <cell r="S122">
            <v>160</v>
          </cell>
        </row>
        <row r="123">
          <cell r="C123">
            <v>6</v>
          </cell>
          <cell r="D123">
            <v>2</v>
          </cell>
          <cell r="E123">
            <v>135</v>
          </cell>
          <cell r="F123">
            <v>67.5</v>
          </cell>
          <cell r="H123">
            <v>67</v>
          </cell>
          <cell r="I123">
            <v>134</v>
          </cell>
          <cell r="L123">
            <v>6</v>
          </cell>
          <cell r="N123">
            <v>2</v>
          </cell>
          <cell r="O123">
            <v>90</v>
          </cell>
          <cell r="P123">
            <v>45</v>
          </cell>
          <cell r="R123">
            <v>45</v>
          </cell>
          <cell r="S123">
            <v>90</v>
          </cell>
        </row>
        <row r="124">
          <cell r="C124">
            <v>7</v>
          </cell>
          <cell r="D124">
            <v>2</v>
          </cell>
          <cell r="E124">
            <v>146</v>
          </cell>
          <cell r="F124">
            <v>73</v>
          </cell>
          <cell r="H124">
            <v>73</v>
          </cell>
          <cell r="I124">
            <v>146</v>
          </cell>
          <cell r="L124">
            <v>7</v>
          </cell>
          <cell r="N124">
            <v>2</v>
          </cell>
          <cell r="O124">
            <v>90</v>
          </cell>
          <cell r="P124">
            <v>45</v>
          </cell>
          <cell r="R124">
            <v>45</v>
          </cell>
          <cell r="S124">
            <v>90</v>
          </cell>
        </row>
        <row r="125">
          <cell r="C125">
            <v>8</v>
          </cell>
          <cell r="D125">
            <v>7</v>
          </cell>
          <cell r="E125">
            <v>90</v>
          </cell>
          <cell r="F125">
            <v>12.857142857142858</v>
          </cell>
          <cell r="H125">
            <v>12</v>
          </cell>
          <cell r="I125">
            <v>84</v>
          </cell>
          <cell r="L125">
            <v>8</v>
          </cell>
          <cell r="N125">
            <v>2</v>
          </cell>
          <cell r="O125">
            <v>90</v>
          </cell>
          <cell r="P125">
            <v>45</v>
          </cell>
          <cell r="R125">
            <v>45</v>
          </cell>
          <cell r="S125">
            <v>90</v>
          </cell>
        </row>
        <row r="126">
          <cell r="C126">
            <v>9</v>
          </cell>
          <cell r="D126">
            <v>7</v>
          </cell>
          <cell r="E126">
            <v>90</v>
          </cell>
          <cell r="F126">
            <v>12.857142857142858</v>
          </cell>
          <cell r="H126">
            <v>12</v>
          </cell>
          <cell r="I126">
            <v>84</v>
          </cell>
          <cell r="L126">
            <v>9</v>
          </cell>
          <cell r="N126">
            <v>3</v>
          </cell>
          <cell r="O126">
            <v>116</v>
          </cell>
          <cell r="P126">
            <v>38.666666666666664</v>
          </cell>
          <cell r="R126">
            <v>39</v>
          </cell>
          <cell r="S126">
            <v>117</v>
          </cell>
        </row>
        <row r="127">
          <cell r="C127">
            <v>10</v>
          </cell>
          <cell r="D127">
            <v>6</v>
          </cell>
          <cell r="E127">
            <v>180</v>
          </cell>
          <cell r="F127">
            <v>30</v>
          </cell>
          <cell r="H127">
            <v>30</v>
          </cell>
          <cell r="I127">
            <v>180</v>
          </cell>
          <cell r="L127">
            <v>10</v>
          </cell>
          <cell r="N127">
            <v>25</v>
          </cell>
          <cell r="O127">
            <v>225</v>
          </cell>
          <cell r="P127">
            <v>9</v>
          </cell>
          <cell r="R127">
            <v>9</v>
          </cell>
          <cell r="S127">
            <v>225</v>
          </cell>
        </row>
        <row r="128">
          <cell r="C128">
            <v>11</v>
          </cell>
          <cell r="D128">
            <v>1</v>
          </cell>
          <cell r="E128">
            <v>36</v>
          </cell>
          <cell r="F128">
            <v>36</v>
          </cell>
          <cell r="H128">
            <v>36</v>
          </cell>
          <cell r="I128">
            <v>36</v>
          </cell>
          <cell r="L128">
            <v>11</v>
          </cell>
          <cell r="N128">
            <v>2</v>
          </cell>
          <cell r="O128">
            <v>40</v>
          </cell>
          <cell r="P128">
            <v>20</v>
          </cell>
          <cell r="R128">
            <v>20</v>
          </cell>
          <cell r="S128">
            <v>40</v>
          </cell>
        </row>
        <row r="129">
          <cell r="C129">
            <v>12</v>
          </cell>
          <cell r="D129">
            <v>1</v>
          </cell>
          <cell r="E129">
            <v>85</v>
          </cell>
          <cell r="F129">
            <v>85</v>
          </cell>
          <cell r="H129">
            <v>85</v>
          </cell>
          <cell r="I129">
            <v>85</v>
          </cell>
          <cell r="L129">
            <v>12</v>
          </cell>
          <cell r="N129">
            <v>3</v>
          </cell>
          <cell r="O129">
            <v>45</v>
          </cell>
          <cell r="P129">
            <v>15</v>
          </cell>
          <cell r="R129">
            <v>15</v>
          </cell>
          <cell r="S129">
            <v>45</v>
          </cell>
        </row>
        <row r="130">
          <cell r="C130">
            <v>13</v>
          </cell>
          <cell r="D130">
            <v>8</v>
          </cell>
          <cell r="E130">
            <v>220</v>
          </cell>
          <cell r="F130">
            <v>27.5</v>
          </cell>
          <cell r="H130">
            <v>27.5</v>
          </cell>
          <cell r="I130">
            <v>220</v>
          </cell>
          <cell r="L130">
            <v>13</v>
          </cell>
          <cell r="N130">
            <v>1</v>
          </cell>
          <cell r="O130">
            <v>40</v>
          </cell>
          <cell r="P130">
            <v>40</v>
          </cell>
          <cell r="R130">
            <v>40</v>
          </cell>
          <cell r="S130">
            <v>40</v>
          </cell>
        </row>
        <row r="131">
          <cell r="C131">
            <v>14</v>
          </cell>
          <cell r="D131">
            <v>10</v>
          </cell>
          <cell r="E131">
            <v>250</v>
          </cell>
          <cell r="F131">
            <v>25</v>
          </cell>
          <cell r="H131">
            <v>25</v>
          </cell>
          <cell r="I131">
            <v>250</v>
          </cell>
          <cell r="L131">
            <v>14</v>
          </cell>
          <cell r="N131">
            <v>2</v>
          </cell>
          <cell r="O131">
            <v>54</v>
          </cell>
          <cell r="P131">
            <v>27</v>
          </cell>
          <cell r="R131">
            <v>27</v>
          </cell>
          <cell r="S131">
            <v>54</v>
          </cell>
        </row>
        <row r="132">
          <cell r="C132">
            <v>15</v>
          </cell>
          <cell r="D132">
            <v>10</v>
          </cell>
          <cell r="E132">
            <v>250</v>
          </cell>
          <cell r="F132">
            <v>25</v>
          </cell>
          <cell r="H132">
            <v>25</v>
          </cell>
          <cell r="I132">
            <v>250</v>
          </cell>
          <cell r="L132">
            <v>15</v>
          </cell>
          <cell r="N132">
            <v>10</v>
          </cell>
          <cell r="O132">
            <v>235</v>
          </cell>
          <cell r="P132">
            <v>23.5</v>
          </cell>
          <cell r="R132">
            <v>24</v>
          </cell>
          <cell r="S132">
            <v>240</v>
          </cell>
        </row>
        <row r="133">
          <cell r="C133">
            <v>16</v>
          </cell>
          <cell r="D133">
            <v>1</v>
          </cell>
          <cell r="E133">
            <v>180</v>
          </cell>
          <cell r="F133">
            <v>180</v>
          </cell>
          <cell r="H133">
            <v>180</v>
          </cell>
          <cell r="I133">
            <v>180</v>
          </cell>
          <cell r="L133">
            <v>16</v>
          </cell>
          <cell r="N133">
            <v>9</v>
          </cell>
          <cell r="O133">
            <v>235</v>
          </cell>
          <cell r="P133">
            <v>26.111111111111111</v>
          </cell>
          <cell r="R133">
            <v>26</v>
          </cell>
          <cell r="S133">
            <v>234</v>
          </cell>
        </row>
        <row r="134">
          <cell r="C134">
            <v>17</v>
          </cell>
          <cell r="D134">
            <v>4</v>
          </cell>
          <cell r="E134">
            <v>105</v>
          </cell>
          <cell r="F134">
            <v>26.25</v>
          </cell>
          <cell r="H134">
            <v>26.25</v>
          </cell>
          <cell r="I134">
            <v>105</v>
          </cell>
          <cell r="L134">
            <v>17</v>
          </cell>
          <cell r="N134">
            <v>3</v>
          </cell>
          <cell r="O134">
            <v>135</v>
          </cell>
          <cell r="P134">
            <v>45</v>
          </cell>
          <cell r="R134">
            <v>45</v>
          </cell>
          <cell r="S134">
            <v>135</v>
          </cell>
        </row>
        <row r="135">
          <cell r="C135">
            <v>18</v>
          </cell>
          <cell r="D135">
            <v>2</v>
          </cell>
          <cell r="E135">
            <v>135</v>
          </cell>
          <cell r="F135">
            <v>67.5</v>
          </cell>
          <cell r="H135">
            <v>67.5</v>
          </cell>
          <cell r="I135">
            <v>135</v>
          </cell>
          <cell r="L135">
            <v>18</v>
          </cell>
          <cell r="N135">
            <v>10</v>
          </cell>
          <cell r="O135">
            <v>135</v>
          </cell>
          <cell r="P135">
            <v>13.5</v>
          </cell>
          <cell r="R135">
            <v>13.5</v>
          </cell>
          <cell r="S135">
            <v>135</v>
          </cell>
        </row>
        <row r="136">
          <cell r="C136">
            <v>19</v>
          </cell>
          <cell r="D136">
            <v>1</v>
          </cell>
          <cell r="E136">
            <v>69</v>
          </cell>
          <cell r="F136">
            <v>69</v>
          </cell>
          <cell r="H136">
            <v>69</v>
          </cell>
          <cell r="I136">
            <v>69</v>
          </cell>
          <cell r="L136">
            <v>19</v>
          </cell>
          <cell r="N136">
            <v>6</v>
          </cell>
          <cell r="O136">
            <v>120</v>
          </cell>
          <cell r="P136">
            <v>20</v>
          </cell>
          <cell r="R136">
            <v>20</v>
          </cell>
          <cell r="S136">
            <v>120</v>
          </cell>
        </row>
        <row r="137">
          <cell r="C137">
            <v>20</v>
          </cell>
          <cell r="D137">
            <v>1</v>
          </cell>
          <cell r="E137">
            <v>40</v>
          </cell>
          <cell r="F137">
            <v>40</v>
          </cell>
          <cell r="H137">
            <v>40</v>
          </cell>
          <cell r="I137">
            <v>40</v>
          </cell>
          <cell r="L137">
            <v>20</v>
          </cell>
          <cell r="N137">
            <v>4</v>
          </cell>
          <cell r="P137">
            <v>0</v>
          </cell>
          <cell r="R137">
            <v>5</v>
          </cell>
          <cell r="S137">
            <v>20</v>
          </cell>
        </row>
        <row r="138">
          <cell r="C138">
            <v>21</v>
          </cell>
          <cell r="D138">
            <v>1</v>
          </cell>
          <cell r="E138">
            <v>45</v>
          </cell>
          <cell r="F138">
            <v>45</v>
          </cell>
          <cell r="H138">
            <v>45</v>
          </cell>
          <cell r="I138">
            <v>45</v>
          </cell>
          <cell r="L138">
            <v>21</v>
          </cell>
          <cell r="N138">
            <v>2</v>
          </cell>
          <cell r="O138">
            <v>90</v>
          </cell>
          <cell r="P138">
            <v>45</v>
          </cell>
          <cell r="R138">
            <v>45</v>
          </cell>
          <cell r="S138">
            <v>90</v>
          </cell>
        </row>
        <row r="139">
          <cell r="C139">
            <v>22</v>
          </cell>
          <cell r="D139">
            <v>9</v>
          </cell>
          <cell r="E139">
            <v>24</v>
          </cell>
          <cell r="F139">
            <v>2.6666666666666665</v>
          </cell>
          <cell r="H139">
            <v>2</v>
          </cell>
          <cell r="I139">
            <v>18</v>
          </cell>
          <cell r="L139">
            <v>22</v>
          </cell>
          <cell r="N139">
            <v>2</v>
          </cell>
          <cell r="O139">
            <v>69</v>
          </cell>
          <cell r="P139">
            <v>34.5</v>
          </cell>
          <cell r="R139">
            <v>35</v>
          </cell>
          <cell r="S139">
            <v>70</v>
          </cell>
        </row>
        <row r="140">
          <cell r="C140">
            <v>23</v>
          </cell>
          <cell r="D140">
            <v>2</v>
          </cell>
          <cell r="E140">
            <v>24</v>
          </cell>
          <cell r="F140">
            <v>12</v>
          </cell>
          <cell r="H140">
            <v>12</v>
          </cell>
          <cell r="I140">
            <v>24</v>
          </cell>
          <cell r="L140">
            <v>23</v>
          </cell>
          <cell r="N140">
            <v>1</v>
          </cell>
          <cell r="O140">
            <v>40</v>
          </cell>
          <cell r="P140">
            <v>40</v>
          </cell>
          <cell r="R140">
            <v>40</v>
          </cell>
          <cell r="S140">
            <v>40</v>
          </cell>
        </row>
        <row r="141">
          <cell r="C141">
            <v>24</v>
          </cell>
          <cell r="D141">
            <v>2</v>
          </cell>
          <cell r="E141">
            <v>16</v>
          </cell>
          <cell r="F141">
            <v>8</v>
          </cell>
          <cell r="H141">
            <v>8</v>
          </cell>
          <cell r="I141">
            <v>16</v>
          </cell>
          <cell r="L141">
            <v>24</v>
          </cell>
          <cell r="N141">
            <v>1</v>
          </cell>
          <cell r="O141">
            <v>45</v>
          </cell>
          <cell r="P141">
            <v>45</v>
          </cell>
          <cell r="R141">
            <v>45</v>
          </cell>
          <cell r="S141">
            <v>45</v>
          </cell>
        </row>
        <row r="142">
          <cell r="C142">
            <v>25</v>
          </cell>
          <cell r="D142">
            <v>1</v>
          </cell>
          <cell r="E142">
            <v>106</v>
          </cell>
          <cell r="F142">
            <v>106</v>
          </cell>
          <cell r="H142">
            <v>106</v>
          </cell>
          <cell r="I142">
            <v>106</v>
          </cell>
          <cell r="L142">
            <v>25</v>
          </cell>
          <cell r="N142">
            <v>9</v>
          </cell>
          <cell r="O142">
            <v>16</v>
          </cell>
          <cell r="P142">
            <v>1.7777777777777777</v>
          </cell>
          <cell r="R142">
            <v>2</v>
          </cell>
          <cell r="S142">
            <v>18</v>
          </cell>
        </row>
        <row r="143">
          <cell r="C143">
            <v>26</v>
          </cell>
          <cell r="D143">
            <v>1</v>
          </cell>
          <cell r="E143">
            <v>135</v>
          </cell>
          <cell r="F143">
            <v>135</v>
          </cell>
          <cell r="H143">
            <v>120</v>
          </cell>
          <cell r="I143">
            <v>120</v>
          </cell>
          <cell r="L143">
            <v>26</v>
          </cell>
          <cell r="N143">
            <v>2</v>
          </cell>
          <cell r="O143">
            <v>16</v>
          </cell>
          <cell r="P143">
            <v>8</v>
          </cell>
          <cell r="R143">
            <v>8</v>
          </cell>
          <cell r="S143">
            <v>16</v>
          </cell>
        </row>
        <row r="144">
          <cell r="L144">
            <v>27</v>
          </cell>
          <cell r="N144">
            <v>4</v>
          </cell>
          <cell r="O144">
            <v>16</v>
          </cell>
          <cell r="P144">
            <v>4</v>
          </cell>
          <cell r="R144">
            <v>4</v>
          </cell>
          <cell r="S144">
            <v>16</v>
          </cell>
        </row>
        <row r="145">
          <cell r="E145">
            <v>3348</v>
          </cell>
          <cell r="I145">
            <v>3307</v>
          </cell>
          <cell r="L145">
            <v>28</v>
          </cell>
          <cell r="N145">
            <v>3</v>
          </cell>
          <cell r="O145">
            <v>106</v>
          </cell>
          <cell r="P145">
            <v>35.333333333333336</v>
          </cell>
          <cell r="R145">
            <v>35</v>
          </cell>
          <cell r="S145">
            <v>105</v>
          </cell>
        </row>
        <row r="146">
          <cell r="F146" t="str">
            <v>alloted</v>
          </cell>
          <cell r="G146">
            <v>3306.6748046875</v>
          </cell>
          <cell r="L146">
            <v>29</v>
          </cell>
          <cell r="N146">
            <v>1</v>
          </cell>
          <cell r="O146">
            <v>135</v>
          </cell>
          <cell r="P146">
            <v>135</v>
          </cell>
          <cell r="R146">
            <v>111</v>
          </cell>
          <cell r="S146">
            <v>111</v>
          </cell>
        </row>
        <row r="148">
          <cell r="F148" t="str">
            <v>balance</v>
          </cell>
          <cell r="G148">
            <v>-41.3251953125</v>
          </cell>
          <cell r="I148">
            <v>-0.3251953125</v>
          </cell>
          <cell r="O148">
            <v>3131</v>
          </cell>
          <cell r="P148" t="str">
            <v>alloted</v>
          </cell>
          <cell r="Q148">
            <v>3143.3251953125</v>
          </cell>
          <cell r="S148">
            <v>3143</v>
          </cell>
        </row>
        <row r="150">
          <cell r="P150" t="str">
            <v>bal</v>
          </cell>
          <cell r="Q150">
            <v>12.3251953125</v>
          </cell>
          <cell r="S150">
            <v>0.3251953125</v>
          </cell>
        </row>
      </sheetData>
      <sheetData sheetId="6" refreshError="1"/>
      <sheetData sheetId="7" refreshError="1">
        <row r="2">
          <cell r="A2" t="str">
            <v>UPGRADING OF OIL DRAINS  AND EFFLUENT WATER DISPOSAL FACILITIES AT ASAB AND SHAH</v>
          </cell>
        </row>
        <row r="4">
          <cell r="A4" t="str">
            <v>DETAILED ENGINEERING</v>
          </cell>
        </row>
        <row r="6">
          <cell r="A6" t="str">
            <v>AS ON 21st May 1998</v>
          </cell>
        </row>
        <row r="8">
          <cell r="I8" t="str">
            <v>ASAB</v>
          </cell>
          <cell r="K8" t="str">
            <v>SHAH</v>
          </cell>
          <cell r="M8" t="str">
            <v>COMMON</v>
          </cell>
          <cell r="O8" t="str">
            <v>Total</v>
          </cell>
        </row>
        <row r="9">
          <cell r="A9" t="str">
            <v>DISCIPLINE</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cell r="Q9" t="str">
            <v>Balance Manhours</v>
          </cell>
        </row>
        <row r="10">
          <cell r="A10" t="str">
            <v>PROCESS</v>
          </cell>
          <cell r="B10">
            <v>2059</v>
          </cell>
          <cell r="C10">
            <v>6.702473958333334E-2</v>
          </cell>
          <cell r="D10" t="str">
            <v>ASAB</v>
          </cell>
          <cell r="E10">
            <v>1055.5726236979167</v>
          </cell>
          <cell r="F10">
            <v>0.5126627604166667</v>
          </cell>
          <cell r="G10">
            <v>6.702473958333334E-2</v>
          </cell>
          <cell r="H10" t="str">
            <v>PLANNED</v>
          </cell>
          <cell r="I10">
            <v>1055.5726236979167</v>
          </cell>
          <cell r="J10">
            <v>1</v>
          </cell>
          <cell r="K10">
            <v>1003.4273763020833</v>
          </cell>
          <cell r="L10">
            <v>1</v>
          </cell>
          <cell r="O10">
            <v>2059</v>
          </cell>
          <cell r="P10">
            <v>1</v>
          </cell>
        </row>
        <row r="11">
          <cell r="D11" t="str">
            <v>SHAH</v>
          </cell>
          <cell r="E11">
            <v>1003.4273763020833</v>
          </cell>
          <cell r="F11">
            <v>0.4873372395833333</v>
          </cell>
          <cell r="G11">
            <v>6.7024739583333326E-2</v>
          </cell>
          <cell r="H11" t="str">
            <v>ACTUAL</v>
          </cell>
          <cell r="I11">
            <v>950.4</v>
          </cell>
          <cell r="J11">
            <v>0.90036438863915158</v>
          </cell>
          <cell r="K11">
            <v>905.20000000000152</v>
          </cell>
          <cell r="L11">
            <v>0.90210813595291994</v>
          </cell>
          <cell r="O11">
            <v>1855.6000000000015</v>
          </cell>
          <cell r="P11">
            <v>0.9012141816415743</v>
          </cell>
        </row>
        <row r="12">
          <cell r="A12" t="str">
            <v>MECHANICAL/PIPING</v>
          </cell>
          <cell r="B12">
            <v>13902</v>
          </cell>
          <cell r="C12">
            <v>0.45253906249999998</v>
          </cell>
          <cell r="D12" t="str">
            <v>ASAB</v>
          </cell>
          <cell r="E12">
            <v>7127.0376953124996</v>
          </cell>
          <cell r="F12">
            <v>0.5126627604166667</v>
          </cell>
          <cell r="G12">
            <v>0.45253906249999998</v>
          </cell>
          <cell r="H12" t="str">
            <v>PLANNED</v>
          </cell>
          <cell r="I12">
            <v>7127.0376953124996</v>
          </cell>
          <cell r="J12">
            <v>1</v>
          </cell>
          <cell r="K12">
            <v>6774.9623046875004</v>
          </cell>
          <cell r="L12">
            <v>1</v>
          </cell>
          <cell r="O12">
            <v>13902</v>
          </cell>
          <cell r="P12">
            <v>1</v>
          </cell>
        </row>
        <row r="13">
          <cell r="D13" t="str">
            <v>SHAH</v>
          </cell>
          <cell r="E13">
            <v>6774.9623046875004</v>
          </cell>
          <cell r="F13">
            <v>0.4873372395833333</v>
          </cell>
          <cell r="G13">
            <v>0.45253906250000003</v>
          </cell>
          <cell r="H13" t="str">
            <v>ACTUAL</v>
          </cell>
          <cell r="I13">
            <v>3637.15</v>
          </cell>
          <cell r="J13">
            <v>0.51033124216421333</v>
          </cell>
          <cell r="K13">
            <v>3527.5000000000009</v>
          </cell>
          <cell r="L13">
            <v>0.52066710357331047</v>
          </cell>
          <cell r="O13">
            <v>7164.6500000000015</v>
          </cell>
          <cell r="P13">
            <v>0.51536829233203862</v>
          </cell>
        </row>
        <row r="14">
          <cell r="A14" t="str">
            <v>INSTRUMENTATION</v>
          </cell>
          <cell r="B14">
            <v>3291</v>
          </cell>
          <cell r="C14">
            <v>0.10712890625</v>
          </cell>
          <cell r="D14" t="str">
            <v>ASAB</v>
          </cell>
          <cell r="E14">
            <v>1687.17314453125</v>
          </cell>
          <cell r="F14">
            <v>0.5126627604166667</v>
          </cell>
          <cell r="G14">
            <v>0.10712890625</v>
          </cell>
          <cell r="H14" t="str">
            <v>PLANNED</v>
          </cell>
          <cell r="I14">
            <v>1687.17314453125</v>
          </cell>
          <cell r="J14">
            <v>1</v>
          </cell>
          <cell r="K14">
            <v>1603.82685546875</v>
          </cell>
          <cell r="L14">
            <v>1</v>
          </cell>
          <cell r="O14">
            <v>3291</v>
          </cell>
          <cell r="P14">
            <v>1</v>
          </cell>
        </row>
        <row r="15">
          <cell r="D15" t="str">
            <v>SHAH</v>
          </cell>
          <cell r="E15">
            <v>1603.82685546875</v>
          </cell>
          <cell r="F15">
            <v>0.4873372395833333</v>
          </cell>
          <cell r="G15">
            <v>0.10712890625</v>
          </cell>
          <cell r="H15" t="str">
            <v>ACTUAL</v>
          </cell>
          <cell r="I15">
            <v>1144.7999999999997</v>
          </cell>
          <cell r="J15">
            <v>0.6785314261969605</v>
          </cell>
          <cell r="K15">
            <v>506.64999999999986</v>
          </cell>
          <cell r="L15">
            <v>0.31590068358839235</v>
          </cell>
          <cell r="O15">
            <v>1651.4499999999996</v>
          </cell>
          <cell r="P15">
            <v>0.50180796110604664</v>
          </cell>
        </row>
        <row r="16">
          <cell r="A16" t="str">
            <v>ELECTRICAL</v>
          </cell>
          <cell r="B16">
            <v>3026</v>
          </cell>
          <cell r="C16">
            <v>9.850260416666666E-2</v>
          </cell>
          <cell r="D16" t="str">
            <v>ASAB</v>
          </cell>
          <cell r="E16">
            <v>1551.3175130208333</v>
          </cell>
          <cell r="F16">
            <v>0.5126627604166667</v>
          </cell>
          <cell r="G16">
            <v>9.850260416666666E-2</v>
          </cell>
          <cell r="H16" t="str">
            <v>PLANNED</v>
          </cell>
          <cell r="I16">
            <v>1551.3175130208333</v>
          </cell>
          <cell r="J16">
            <v>1</v>
          </cell>
          <cell r="K16">
            <v>1474.6824869791667</v>
          </cell>
          <cell r="L16">
            <v>1</v>
          </cell>
          <cell r="O16">
            <v>3026</v>
          </cell>
          <cell r="P16">
            <v>1</v>
          </cell>
        </row>
        <row r="17">
          <cell r="D17" t="str">
            <v>SHAH</v>
          </cell>
          <cell r="E17">
            <v>1474.6824869791667</v>
          </cell>
          <cell r="F17">
            <v>0.4873372395833333</v>
          </cell>
          <cell r="G17">
            <v>9.8502604166666674E-2</v>
          </cell>
          <cell r="H17" t="str">
            <v>ACTUAL</v>
          </cell>
          <cell r="I17">
            <v>817.70000000000027</v>
          </cell>
          <cell r="J17">
            <v>0.52710034737358058</v>
          </cell>
          <cell r="K17">
            <v>655.15</v>
          </cell>
          <cell r="L17">
            <v>0.44426512539797691</v>
          </cell>
          <cell r="O17">
            <v>1472.8500000000004</v>
          </cell>
          <cell r="P17">
            <v>0.48673165895571724</v>
          </cell>
        </row>
        <row r="18">
          <cell r="A18" t="str">
            <v>CIVIL</v>
          </cell>
          <cell r="B18">
            <v>6450</v>
          </cell>
          <cell r="C18">
            <v>0.2099609375</v>
          </cell>
          <cell r="D18" t="str">
            <v>ASAB</v>
          </cell>
          <cell r="E18">
            <v>3306.6748046875</v>
          </cell>
          <cell r="F18">
            <v>0.5126627604166667</v>
          </cell>
          <cell r="G18">
            <v>0.2099609375</v>
          </cell>
          <cell r="H18" t="str">
            <v>PLANNED</v>
          </cell>
          <cell r="I18">
            <v>3306.6748046875</v>
          </cell>
          <cell r="J18">
            <v>1</v>
          </cell>
          <cell r="K18">
            <v>3143.3251953125</v>
          </cell>
          <cell r="L18">
            <v>1</v>
          </cell>
          <cell r="O18">
            <v>6450</v>
          </cell>
          <cell r="P18">
            <v>1</v>
          </cell>
        </row>
        <row r="19">
          <cell r="D19" t="str">
            <v>SHAH</v>
          </cell>
          <cell r="E19">
            <v>3143.3251953125</v>
          </cell>
          <cell r="F19">
            <v>0.4873372395833333</v>
          </cell>
          <cell r="G19">
            <v>0.2099609375</v>
          </cell>
          <cell r="H19" t="str">
            <v>ACTUAL</v>
          </cell>
          <cell r="I19">
            <v>1604.1</v>
          </cell>
          <cell r="J19">
            <v>0.48510969319572889</v>
          </cell>
          <cell r="K19">
            <v>1711.1999999999998</v>
          </cell>
          <cell r="L19">
            <v>0.54439165332045047</v>
          </cell>
          <cell r="O19">
            <v>3315.2999999999997</v>
          </cell>
          <cell r="P19">
            <v>0.5139999999999999</v>
          </cell>
        </row>
        <row r="20">
          <cell r="A20" t="str">
            <v>GENERAL</v>
          </cell>
          <cell r="B20">
            <v>1992</v>
          </cell>
          <cell r="C20">
            <v>6.4843750000000006E-2</v>
          </cell>
          <cell r="D20" t="str">
            <v>ASAB</v>
          </cell>
          <cell r="E20">
            <v>1021.22421875</v>
          </cell>
          <cell r="F20">
            <v>0.5126627604166667</v>
          </cell>
          <cell r="G20">
            <v>6.4843749999999992E-2</v>
          </cell>
          <cell r="H20" t="str">
            <v>PLANNED</v>
          </cell>
          <cell r="I20">
            <v>664</v>
          </cell>
          <cell r="J20">
            <v>1</v>
          </cell>
          <cell r="K20">
            <v>619</v>
          </cell>
          <cell r="L20">
            <v>0.92700000000000005</v>
          </cell>
          <cell r="O20">
            <v>1283</v>
          </cell>
          <cell r="P20">
            <v>0.96442438151041676</v>
          </cell>
        </row>
        <row r="21">
          <cell r="D21" t="str">
            <v>SHAH</v>
          </cell>
          <cell r="E21">
            <v>970.77578125000002</v>
          </cell>
          <cell r="F21">
            <v>0.4873372395833333</v>
          </cell>
          <cell r="G21">
            <v>6.4843750000000006E-2</v>
          </cell>
          <cell r="H21" t="str">
            <v>ACTUAL</v>
          </cell>
          <cell r="I21">
            <v>451.59999999999991</v>
          </cell>
          <cell r="J21">
            <v>0.44221434598639647</v>
          </cell>
          <cell r="K21">
            <v>466.94999999999993</v>
          </cell>
          <cell r="L21">
            <v>0.48100705540752275</v>
          </cell>
          <cell r="O21">
            <v>918.54999999999984</v>
          </cell>
          <cell r="P21">
            <v>0.46111947791164654</v>
          </cell>
        </row>
        <row r="22">
          <cell r="A22" t="str">
            <v>TOTAL</v>
          </cell>
          <cell r="B22">
            <v>30720</v>
          </cell>
          <cell r="C22">
            <v>1</v>
          </cell>
          <cell r="D22" t="str">
            <v>ASAB</v>
          </cell>
          <cell r="E22">
            <v>15749</v>
          </cell>
          <cell r="F22">
            <v>0.5126627604166667</v>
          </cell>
          <cell r="G22">
            <v>0.99999999999999989</v>
          </cell>
          <cell r="H22" t="str">
            <v>PLANNED</v>
          </cell>
          <cell r="I22">
            <v>15391.775781249999</v>
          </cell>
          <cell r="J22">
            <v>1</v>
          </cell>
          <cell r="K22">
            <v>14619.224218750001</v>
          </cell>
          <cell r="L22">
            <v>0.99526640625000007</v>
          </cell>
          <cell r="O22">
            <v>30011</v>
          </cell>
          <cell r="P22">
            <v>0.99769314348856608</v>
          </cell>
        </row>
        <row r="23">
          <cell r="D23" t="str">
            <v>SHAH</v>
          </cell>
          <cell r="E23">
            <v>14971</v>
          </cell>
          <cell r="F23">
            <v>0.48733723958333336</v>
          </cell>
          <cell r="G23">
            <v>1</v>
          </cell>
          <cell r="H23" t="str">
            <v>ACTUAL</v>
          </cell>
          <cell r="I23">
            <v>8605.75</v>
          </cell>
          <cell r="J23">
            <v>0.54643151946155322</v>
          </cell>
          <cell r="K23">
            <v>7772.6500000000024</v>
          </cell>
          <cell r="L23">
            <v>0.51918041546990856</v>
          </cell>
          <cell r="O23">
            <v>16378.400000000003</v>
          </cell>
          <cell r="P23">
            <v>0.53315104166666671</v>
          </cell>
        </row>
      </sheetData>
      <sheetData sheetId="8" refreshError="1">
        <row r="2">
          <cell r="A2" t="str">
            <v>UPGRADING OF OIL DRAINS  AND EFFLUENT WATER DISPOSAL FACILITIES AT ASAB AND SHAH</v>
          </cell>
        </row>
        <row r="4">
          <cell r="A4" t="str">
            <v>PROCUREMENT SERVICES</v>
          </cell>
        </row>
        <row r="6">
          <cell r="A6" t="str">
            <v>AS ON 21st May 1998</v>
          </cell>
        </row>
        <row r="8">
          <cell r="J8" t="str">
            <v>ASAB</v>
          </cell>
          <cell r="L8" t="str">
            <v>SHAH</v>
          </cell>
          <cell r="N8" t="str">
            <v>COMMON</v>
          </cell>
          <cell r="P8" t="str">
            <v>Total</v>
          </cell>
        </row>
        <row r="9">
          <cell r="A9" t="str">
            <v>ACTIVITY</v>
          </cell>
          <cell r="C9" t="str">
            <v>TOTAL MHRS</v>
          </cell>
          <cell r="D9" t="str">
            <v>TOTAL WTG</v>
          </cell>
          <cell r="F9" t="str">
            <v>MHRS</v>
          </cell>
          <cell r="G9" t="str">
            <v xml:space="preserve">% WTG </v>
          </cell>
          <cell r="H9" t="str">
            <v>WTG</v>
          </cell>
          <cell r="I9" t="str">
            <v>Progress Type</v>
          </cell>
          <cell r="J9" t="str">
            <v>Earned Manhours</v>
          </cell>
          <cell r="K9" t="str">
            <v>Progress %</v>
          </cell>
          <cell r="L9" t="str">
            <v>Earned Manhours</v>
          </cell>
          <cell r="M9" t="str">
            <v>Progress %</v>
          </cell>
          <cell r="N9" t="str">
            <v>Progress Manhours</v>
          </cell>
          <cell r="O9" t="str">
            <v>Progress %</v>
          </cell>
          <cell r="P9" t="str">
            <v>Earned Manhours</v>
          </cell>
          <cell r="Q9" t="str">
            <v>Progress %</v>
          </cell>
          <cell r="R9" t="str">
            <v>Balance Manhours</v>
          </cell>
        </row>
        <row r="10">
          <cell r="A10" t="str">
            <v>GENERAL</v>
          </cell>
          <cell r="I10" t="str">
            <v>PLANNED</v>
          </cell>
          <cell r="J10">
            <v>0</v>
          </cell>
          <cell r="K10">
            <v>0</v>
          </cell>
          <cell r="L10">
            <v>0</v>
          </cell>
          <cell r="M10">
            <v>0</v>
          </cell>
          <cell r="P10" t="e">
            <v>#REF!</v>
          </cell>
          <cell r="Q10" t="e">
            <v>#REF!</v>
          </cell>
        </row>
        <row r="11">
          <cell r="I11" t="str">
            <v>ACTUAL</v>
          </cell>
          <cell r="J11">
            <v>220.8</v>
          </cell>
          <cell r="K11">
            <v>1.7358490566037735E-2</v>
          </cell>
          <cell r="L11">
            <v>514.79999999999995</v>
          </cell>
          <cell r="M11">
            <v>4.0471698113207541E-2</v>
          </cell>
          <cell r="P11" t="e">
            <v>#REF!</v>
          </cell>
          <cell r="Q11" t="e">
            <v>#REF!</v>
          </cell>
          <cell r="R11" t="e">
            <v>#REF!</v>
          </cell>
        </row>
        <row r="12">
          <cell r="A12" t="str">
            <v>CIVIL</v>
          </cell>
          <cell r="I12" t="str">
            <v>PLANNED</v>
          </cell>
        </row>
        <row r="13">
          <cell r="I13" t="str">
            <v>ACTUAL</v>
          </cell>
        </row>
        <row r="14">
          <cell r="A14" t="str">
            <v xml:space="preserve">PREP M.R. FOR </v>
          </cell>
          <cell r="C14">
            <v>108</v>
          </cell>
          <cell r="D14">
            <v>5.7754010695187166E-2</v>
          </cell>
          <cell r="E14" t="str">
            <v>ASAB</v>
          </cell>
          <cell r="F14">
            <v>54</v>
          </cell>
          <cell r="G14">
            <v>0.5</v>
          </cell>
          <cell r="H14">
            <v>5.3254437869822487E-2</v>
          </cell>
          <cell r="I14" t="str">
            <v>PLANNED</v>
          </cell>
          <cell r="J14">
            <v>54</v>
          </cell>
          <cell r="K14">
            <v>1</v>
          </cell>
          <cell r="L14">
            <v>54</v>
          </cell>
          <cell r="M14">
            <v>1</v>
          </cell>
          <cell r="P14">
            <v>108</v>
          </cell>
          <cell r="Q14">
            <v>1</v>
          </cell>
        </row>
        <row r="15">
          <cell r="B15" t="str">
            <v>GRE PIPEWORK</v>
          </cell>
          <cell r="E15" t="str">
            <v>SHAH</v>
          </cell>
          <cell r="F15">
            <v>54</v>
          </cell>
          <cell r="G15">
            <v>0.5</v>
          </cell>
          <cell r="H15">
            <v>6.3084112149532703E-2</v>
          </cell>
          <cell r="I15" t="str">
            <v>ACTUAL</v>
          </cell>
          <cell r="J15">
            <v>0</v>
          </cell>
          <cell r="L15">
            <v>0</v>
          </cell>
          <cell r="P15">
            <v>0</v>
          </cell>
          <cell r="Q15">
            <v>0</v>
          </cell>
        </row>
        <row r="16">
          <cell r="C16">
            <v>105</v>
          </cell>
          <cell r="D16">
            <v>5.6149732620320858E-2</v>
          </cell>
          <cell r="E16" t="str">
            <v>ASAB</v>
          </cell>
          <cell r="F16">
            <v>52.5</v>
          </cell>
          <cell r="G16">
            <v>0.5</v>
          </cell>
          <cell r="H16">
            <v>5.1775147928994084E-2</v>
          </cell>
          <cell r="I16" t="str">
            <v>PLANNED</v>
          </cell>
          <cell r="J16">
            <v>52.5</v>
          </cell>
          <cell r="K16">
            <v>1</v>
          </cell>
          <cell r="L16">
            <v>52.5</v>
          </cell>
          <cell r="M16">
            <v>1</v>
          </cell>
          <cell r="P16">
            <v>105</v>
          </cell>
          <cell r="Q16">
            <v>1</v>
          </cell>
        </row>
        <row r="17">
          <cell r="B17" t="str">
            <v xml:space="preserve"> POWER  &amp; CONTROL CABLES</v>
          </cell>
          <cell r="E17" t="str">
            <v>SHAH</v>
          </cell>
          <cell r="F17">
            <v>52.5</v>
          </cell>
          <cell r="G17">
            <v>0.5</v>
          </cell>
          <cell r="H17">
            <v>6.1331775700934579E-2</v>
          </cell>
          <cell r="I17" t="str">
            <v>ACTUAL</v>
          </cell>
          <cell r="J17">
            <v>0</v>
          </cell>
          <cell r="L17">
            <v>0</v>
          </cell>
          <cell r="P17">
            <v>0</v>
          </cell>
          <cell r="Q17">
            <v>0</v>
          </cell>
        </row>
        <row r="18">
          <cell r="C18">
            <v>35</v>
          </cell>
          <cell r="D18">
            <v>1.871657754010695E-2</v>
          </cell>
          <cell r="E18" t="str">
            <v>ASAB</v>
          </cell>
          <cell r="F18">
            <v>35</v>
          </cell>
          <cell r="G18">
            <v>1</v>
          </cell>
          <cell r="H18">
            <v>3.4516765285996058E-2</v>
          </cell>
          <cell r="I18" t="str">
            <v>PLANNED</v>
          </cell>
          <cell r="J18">
            <v>35</v>
          </cell>
          <cell r="K18">
            <v>1</v>
          </cell>
          <cell r="L18" t="str">
            <v>-</v>
          </cell>
          <cell r="M18" t="str">
            <v>-</v>
          </cell>
          <cell r="P18">
            <v>35</v>
          </cell>
          <cell r="Q18">
            <v>1</v>
          </cell>
        </row>
        <row r="19">
          <cell r="B19" t="str">
            <v>RMU</v>
          </cell>
          <cell r="E19" t="str">
            <v>SHAH</v>
          </cell>
          <cell r="F19">
            <v>0</v>
          </cell>
          <cell r="G19">
            <v>0</v>
          </cell>
          <cell r="H19">
            <v>0</v>
          </cell>
          <cell r="I19" t="str">
            <v>ACTUAL</v>
          </cell>
          <cell r="J19">
            <v>31.499999999999996</v>
          </cell>
          <cell r="K19">
            <v>0.89999999999999991</v>
          </cell>
          <cell r="L19" t="str">
            <v>-</v>
          </cell>
          <cell r="M19" t="str">
            <v>-</v>
          </cell>
          <cell r="P19">
            <v>31.499999999999996</v>
          </cell>
          <cell r="Q19">
            <v>0.89999999999999991</v>
          </cell>
        </row>
        <row r="20">
          <cell r="A20" t="str">
            <v>TECH EVALUATION FOR</v>
          </cell>
          <cell r="C20">
            <v>268</v>
          </cell>
          <cell r="D20">
            <v>0.14331550802139037</v>
          </cell>
          <cell r="E20" t="str">
            <v>ASAB</v>
          </cell>
          <cell r="F20">
            <v>161</v>
          </cell>
          <cell r="G20">
            <v>0.60074626865671643</v>
          </cell>
          <cell r="H20">
            <v>0.15877712031558186</v>
          </cell>
          <cell r="I20" t="str">
            <v>PLANNED</v>
          </cell>
          <cell r="J20">
            <v>161</v>
          </cell>
          <cell r="K20">
            <v>1</v>
          </cell>
          <cell r="L20">
            <v>107</v>
          </cell>
          <cell r="M20">
            <v>1</v>
          </cell>
          <cell r="P20">
            <v>268</v>
          </cell>
          <cell r="Q20">
            <v>1</v>
          </cell>
        </row>
        <row r="21">
          <cell r="A21" t="str">
            <v xml:space="preserve">GRE,POWER &amp; CONTROL CABLES &amp; RMU          </v>
          </cell>
          <cell r="E21" t="str">
            <v>SHAH</v>
          </cell>
          <cell r="F21">
            <v>107</v>
          </cell>
          <cell r="G21">
            <v>0.39925373134328357</v>
          </cell>
          <cell r="H21">
            <v>0.125</v>
          </cell>
          <cell r="I21" t="str">
            <v>ACTUAL</v>
          </cell>
          <cell r="J21">
            <v>0</v>
          </cell>
          <cell r="L21">
            <v>0</v>
          </cell>
          <cell r="P21">
            <v>0</v>
          </cell>
          <cell r="Q21">
            <v>0</v>
          </cell>
        </row>
        <row r="22">
          <cell r="C22">
            <v>446</v>
          </cell>
          <cell r="D22">
            <v>0.23850267379679144</v>
          </cell>
          <cell r="E22" t="str">
            <v>ASAB</v>
          </cell>
          <cell r="F22">
            <v>223</v>
          </cell>
          <cell r="G22">
            <v>0.5</v>
          </cell>
          <cell r="H22">
            <v>0.21992110453648916</v>
          </cell>
          <cell r="I22" t="str">
            <v>PLANNED</v>
          </cell>
          <cell r="J22">
            <v>223</v>
          </cell>
          <cell r="K22">
            <v>1</v>
          </cell>
          <cell r="L22">
            <v>223</v>
          </cell>
          <cell r="M22">
            <v>1</v>
          </cell>
          <cell r="P22">
            <v>446</v>
          </cell>
          <cell r="Q22">
            <v>1</v>
          </cell>
        </row>
        <row r="23">
          <cell r="B23" t="str">
            <v>OTHER 5 LLI  ITEMS</v>
          </cell>
          <cell r="E23" t="str">
            <v>SHAH</v>
          </cell>
          <cell r="F23">
            <v>223</v>
          </cell>
          <cell r="G23">
            <v>0.5</v>
          </cell>
          <cell r="H23">
            <v>0.2605140186915888</v>
          </cell>
          <cell r="I23" t="str">
            <v>ACTUAL</v>
          </cell>
          <cell r="J23">
            <v>209.0625</v>
          </cell>
          <cell r="K23">
            <v>0.9375</v>
          </cell>
          <cell r="L23">
            <v>189.55</v>
          </cell>
          <cell r="M23">
            <v>0.85000000000000009</v>
          </cell>
          <cell r="P23">
            <v>398.61250000000001</v>
          </cell>
          <cell r="Q23">
            <v>0.89375000000000004</v>
          </cell>
        </row>
        <row r="24">
          <cell r="A24" t="str">
            <v>PREAPARE PURCHASE REQ.</v>
          </cell>
          <cell r="C24">
            <v>55</v>
          </cell>
          <cell r="D24">
            <v>2.9411764705882353E-2</v>
          </cell>
          <cell r="E24" t="str">
            <v>ASAB</v>
          </cell>
          <cell r="F24">
            <v>33</v>
          </cell>
          <cell r="G24">
            <v>0.6</v>
          </cell>
          <cell r="H24">
            <v>3.2544378698224852E-2</v>
          </cell>
          <cell r="I24" t="str">
            <v>PLANNED</v>
          </cell>
          <cell r="J24">
            <v>0</v>
          </cell>
          <cell r="L24">
            <v>0</v>
          </cell>
          <cell r="P24">
            <v>0</v>
          </cell>
          <cell r="Q24">
            <v>0</v>
          </cell>
        </row>
        <row r="25">
          <cell r="A25" t="str">
            <v>GRE,POWER &amp; CONTROL CABLES &amp; RMU</v>
          </cell>
          <cell r="E25" t="str">
            <v>SHAH</v>
          </cell>
          <cell r="F25">
            <v>22</v>
          </cell>
          <cell r="G25">
            <v>0.4</v>
          </cell>
          <cell r="H25">
            <v>2.5700934579439252E-2</v>
          </cell>
          <cell r="I25" t="str">
            <v>ACTUAL</v>
          </cell>
          <cell r="J25">
            <v>0</v>
          </cell>
          <cell r="L25">
            <v>0</v>
          </cell>
          <cell r="P25">
            <v>0</v>
          </cell>
          <cell r="Q25">
            <v>0</v>
          </cell>
        </row>
        <row r="26">
          <cell r="C26">
            <v>93</v>
          </cell>
          <cell r="D26">
            <v>4.9732620320855618E-2</v>
          </cell>
          <cell r="E26" t="str">
            <v>ASAB</v>
          </cell>
          <cell r="F26">
            <v>46.5</v>
          </cell>
          <cell r="G26">
            <v>0.5</v>
          </cell>
          <cell r="H26">
            <v>4.5857988165680472E-2</v>
          </cell>
          <cell r="I26" t="str">
            <v>PLANNED</v>
          </cell>
          <cell r="J26">
            <v>46.5</v>
          </cell>
          <cell r="K26">
            <v>1</v>
          </cell>
          <cell r="L26">
            <v>46.5</v>
          </cell>
          <cell r="M26">
            <v>1</v>
          </cell>
          <cell r="P26">
            <v>93</v>
          </cell>
          <cell r="Q26">
            <v>1</v>
          </cell>
        </row>
        <row r="27">
          <cell r="B27" t="str">
            <v>OTHER 5 LLI  ITEMS</v>
          </cell>
          <cell r="E27" t="str">
            <v>SHAH</v>
          </cell>
          <cell r="F27">
            <v>46.5</v>
          </cell>
          <cell r="G27">
            <v>0.5</v>
          </cell>
          <cell r="H27">
            <v>5.4322429906542055E-2</v>
          </cell>
          <cell r="I27" t="str">
            <v>ACTUAL</v>
          </cell>
          <cell r="J27">
            <v>0</v>
          </cell>
          <cell r="L27">
            <v>0</v>
          </cell>
          <cell r="P27">
            <v>0</v>
          </cell>
          <cell r="Q27">
            <v>0</v>
          </cell>
        </row>
        <row r="28">
          <cell r="A28" t="str">
            <v>VENDOR SUPPORT</v>
          </cell>
          <cell r="C28">
            <v>285</v>
          </cell>
          <cell r="D28">
            <v>0.15240641711229946</v>
          </cell>
          <cell r="E28" t="str">
            <v>ASAB</v>
          </cell>
          <cell r="F28">
            <v>171</v>
          </cell>
          <cell r="G28">
            <v>0.6</v>
          </cell>
          <cell r="H28">
            <v>0.16863905325443787</v>
          </cell>
          <cell r="I28" t="str">
            <v>PLANNED</v>
          </cell>
          <cell r="J28">
            <v>0</v>
          </cell>
          <cell r="L28">
            <v>0</v>
          </cell>
          <cell r="P28">
            <v>0</v>
          </cell>
          <cell r="Q28">
            <v>0</v>
          </cell>
        </row>
        <row r="29">
          <cell r="A29" t="str">
            <v>GRE,POWER &amp; CONTROL CABLES &amp; RMU</v>
          </cell>
          <cell r="E29" t="str">
            <v>SHAH</v>
          </cell>
          <cell r="F29">
            <v>114</v>
          </cell>
          <cell r="G29">
            <v>0.4</v>
          </cell>
          <cell r="H29">
            <v>0.13317757009345793</v>
          </cell>
          <cell r="I29" t="str">
            <v>ACTUAL</v>
          </cell>
          <cell r="J29">
            <v>0</v>
          </cell>
          <cell r="L29">
            <v>0</v>
          </cell>
          <cell r="P29">
            <v>0</v>
          </cell>
          <cell r="Q29">
            <v>0</v>
          </cell>
        </row>
        <row r="30">
          <cell r="C30">
            <v>475</v>
          </cell>
          <cell r="D30">
            <v>0.25401069518716579</v>
          </cell>
          <cell r="E30" t="str">
            <v>ASAB</v>
          </cell>
          <cell r="F30">
            <v>238</v>
          </cell>
          <cell r="G30">
            <v>0.5</v>
          </cell>
          <cell r="H30">
            <v>0.23471400394477318</v>
          </cell>
          <cell r="I30" t="str">
            <v>PLANNED</v>
          </cell>
          <cell r="J30">
            <v>151.03480000000002</v>
          </cell>
          <cell r="K30">
            <v>0.63460000000000005</v>
          </cell>
          <cell r="L30">
            <v>141.84450000000001</v>
          </cell>
          <cell r="M30">
            <v>0.59850000000000003</v>
          </cell>
          <cell r="P30">
            <v>292.87930000000006</v>
          </cell>
          <cell r="Q30">
            <v>0.61655000000000004</v>
          </cell>
        </row>
        <row r="31">
          <cell r="B31" t="str">
            <v>OTHER 5 LLI  ITEMS</v>
          </cell>
          <cell r="E31" t="str">
            <v>SHAH</v>
          </cell>
          <cell r="F31">
            <v>237</v>
          </cell>
          <cell r="G31">
            <v>0.5</v>
          </cell>
          <cell r="H31">
            <v>0.27686915887850466</v>
          </cell>
          <cell r="I31" t="str">
            <v>ACTUAL</v>
          </cell>
          <cell r="J31">
            <v>0</v>
          </cell>
          <cell r="L31">
            <v>0</v>
          </cell>
          <cell r="P31">
            <v>0</v>
          </cell>
          <cell r="Q31">
            <v>0</v>
          </cell>
        </row>
        <row r="32">
          <cell r="B32" t="str">
            <v>TOTAL</v>
          </cell>
          <cell r="C32">
            <v>1870</v>
          </cell>
          <cell r="D32">
            <v>0.99999999999999989</v>
          </cell>
          <cell r="E32" t="str">
            <v>ASAB</v>
          </cell>
          <cell r="F32">
            <v>1014</v>
          </cell>
          <cell r="G32">
            <v>0.54224598930481283</v>
          </cell>
          <cell r="H32">
            <v>1</v>
          </cell>
          <cell r="I32" t="str">
            <v>PLANNED</v>
          </cell>
          <cell r="J32">
            <v>723.03480000000002</v>
          </cell>
          <cell r="K32">
            <v>0.73995350467289711</v>
          </cell>
          <cell r="L32">
            <v>624.84450000000004</v>
          </cell>
          <cell r="M32">
            <v>0.72995852803738315</v>
          </cell>
          <cell r="P32">
            <v>1347.8793000000001</v>
          </cell>
          <cell r="Q32">
            <v>0.72078141711229937</v>
          </cell>
        </row>
        <row r="33">
          <cell r="E33" t="str">
            <v>SHAH</v>
          </cell>
          <cell r="F33">
            <v>856</v>
          </cell>
          <cell r="G33">
            <v>0.45775401069518717</v>
          </cell>
          <cell r="H33">
            <v>1</v>
          </cell>
          <cell r="I33" t="str">
            <v>ACTUAL</v>
          </cell>
          <cell r="J33">
            <v>240.5625</v>
          </cell>
          <cell r="K33">
            <v>0.23724112426035504</v>
          </cell>
          <cell r="L33">
            <v>189.55</v>
          </cell>
          <cell r="M33">
            <v>0.2214369158878505</v>
          </cell>
          <cell r="P33">
            <v>430.11250000000001</v>
          </cell>
          <cell r="Q33">
            <v>0.23000668449197861</v>
          </cell>
        </row>
      </sheetData>
      <sheetData sheetId="9" refreshError="1">
        <row r="2">
          <cell r="A2" t="str">
            <v>UPGRADING OF OIL DRAINS  AND EFFLUENT WATER DISPOSAL FACILITIES AT ASAB AND SHAH</v>
          </cell>
        </row>
        <row r="4">
          <cell r="A4" t="str">
            <v>TENDER/CONTRACT PACKAGE FOR CONSTRUCTION</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ENQ PACKAGE</v>
          </cell>
          <cell r="B10">
            <v>976</v>
          </cell>
          <cell r="C10">
            <v>0.5025746652935118</v>
          </cell>
          <cell r="D10" t="str">
            <v>ASAB</v>
          </cell>
          <cell r="E10">
            <v>445</v>
          </cell>
          <cell r="F10">
            <v>0.45594262295081966</v>
          </cell>
          <cell r="G10">
            <v>0.47952586206896552</v>
          </cell>
          <cell r="H10" t="str">
            <v>PLANNED</v>
          </cell>
          <cell r="I10">
            <v>111.25</v>
          </cell>
          <cell r="J10">
            <v>0.25</v>
          </cell>
          <cell r="K10">
            <v>132.75</v>
          </cell>
          <cell r="L10">
            <v>0.25</v>
          </cell>
          <cell r="P10">
            <v>0</v>
          </cell>
        </row>
        <row r="11">
          <cell r="D11" t="str">
            <v>SHAH</v>
          </cell>
          <cell r="E11">
            <v>531</v>
          </cell>
          <cell r="F11">
            <v>0.54405737704918034</v>
          </cell>
          <cell r="G11">
            <v>0.52366863905325445</v>
          </cell>
          <cell r="H11" t="str">
            <v>ACTUAL</v>
          </cell>
        </row>
        <row r="12">
          <cell r="A12" t="str">
            <v>TECHNICAL BID EVALUATION</v>
          </cell>
          <cell r="B12">
            <v>742</v>
          </cell>
          <cell r="C12">
            <v>0.38208032955715759</v>
          </cell>
          <cell r="D12" t="str">
            <v>ASAB</v>
          </cell>
          <cell r="E12">
            <v>371</v>
          </cell>
          <cell r="F12">
            <v>0.5</v>
          </cell>
          <cell r="G12">
            <v>0.39978448275862066</v>
          </cell>
          <cell r="H12" t="str">
            <v>PLANNED</v>
          </cell>
          <cell r="J12">
            <v>0</v>
          </cell>
          <cell r="L12">
            <v>0</v>
          </cell>
          <cell r="P12">
            <v>0</v>
          </cell>
        </row>
        <row r="13">
          <cell r="D13" t="str">
            <v>SHAH</v>
          </cell>
          <cell r="E13">
            <v>371</v>
          </cell>
          <cell r="F13">
            <v>0.5</v>
          </cell>
          <cell r="G13">
            <v>0.36587771203155817</v>
          </cell>
          <cell r="H13" t="str">
            <v>ACTUAL</v>
          </cell>
        </row>
        <row r="14">
          <cell r="A14" t="str">
            <v>CONTRACT PACKAGE</v>
          </cell>
          <cell r="B14">
            <v>224</v>
          </cell>
          <cell r="C14">
            <v>0.11534500514933059</v>
          </cell>
          <cell r="D14" t="str">
            <v>ASAB</v>
          </cell>
          <cell r="E14">
            <v>112</v>
          </cell>
          <cell r="F14">
            <v>0.5</v>
          </cell>
          <cell r="G14">
            <v>0.1206896551724138</v>
          </cell>
          <cell r="H14" t="str">
            <v>PLANNED</v>
          </cell>
          <cell r="J14">
            <v>0</v>
          </cell>
          <cell r="L14">
            <v>0</v>
          </cell>
          <cell r="P14">
            <v>0</v>
          </cell>
        </row>
        <row r="15">
          <cell r="D15" t="str">
            <v>SHAH</v>
          </cell>
          <cell r="E15">
            <v>112</v>
          </cell>
          <cell r="F15">
            <v>0.5</v>
          </cell>
          <cell r="G15">
            <v>0.11045364891518737</v>
          </cell>
          <cell r="H15" t="str">
            <v>ACTUAL</v>
          </cell>
        </row>
        <row r="16">
          <cell r="A16" t="str">
            <v>TOTAL</v>
          </cell>
          <cell r="B16">
            <v>1942</v>
          </cell>
          <cell r="C16">
            <v>1</v>
          </cell>
          <cell r="D16" t="str">
            <v>ASAB</v>
          </cell>
          <cell r="E16">
            <v>928</v>
          </cell>
          <cell r="F16">
            <v>0.47785787847579814</v>
          </cell>
          <cell r="G16">
            <v>1</v>
          </cell>
          <cell r="H16" t="str">
            <v>PLANNED</v>
          </cell>
          <cell r="I16">
            <v>111.25</v>
          </cell>
          <cell r="J16">
            <v>0.11988146551724138</v>
          </cell>
          <cell r="K16">
            <v>132.75</v>
          </cell>
          <cell r="L16">
            <v>0.13091715976331361</v>
          </cell>
          <cell r="P16">
            <v>0</v>
          </cell>
        </row>
        <row r="17">
          <cell r="D17" t="str">
            <v>SHAH</v>
          </cell>
          <cell r="E17">
            <v>1014</v>
          </cell>
          <cell r="F17">
            <v>0.52214212152420181</v>
          </cell>
          <cell r="G17">
            <v>1</v>
          </cell>
          <cell r="H17" t="str">
            <v>ACTUAL</v>
          </cell>
        </row>
      </sheetData>
      <sheetData sheetId="10" refreshError="1">
        <row r="2">
          <cell r="A2" t="str">
            <v>UPGRADING OF OIL DRAINS  AND EFFLUENT WATER DISPOSAL FACILITIES AT ASAB AND SHAH</v>
          </cell>
        </row>
        <row r="4">
          <cell r="A4" t="str">
            <v>GENERAL</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GENERAL</v>
          </cell>
          <cell r="H10" t="str">
            <v>PLANNED</v>
          </cell>
          <cell r="I10">
            <v>0</v>
          </cell>
          <cell r="J10">
            <v>0</v>
          </cell>
          <cell r="K10">
            <v>0</v>
          </cell>
          <cell r="L10">
            <v>0</v>
          </cell>
          <cell r="O10" t="e">
            <v>#REF!</v>
          </cell>
          <cell r="P10" t="e">
            <v>#REF!</v>
          </cell>
        </row>
        <row r="11">
          <cell r="H11" t="str">
            <v>ACTUAL</v>
          </cell>
          <cell r="I11">
            <v>220.8</v>
          </cell>
          <cell r="J11">
            <v>1.7358490566037735E-2</v>
          </cell>
          <cell r="K11">
            <v>514.79999999999995</v>
          </cell>
          <cell r="L11">
            <v>4.0471698113207541E-2</v>
          </cell>
          <cell r="O11" t="e">
            <v>#REF!</v>
          </cell>
          <cell r="P11" t="e">
            <v>#REF!</v>
          </cell>
        </row>
        <row r="12">
          <cell r="A12" t="str">
            <v>SITE VISIT</v>
          </cell>
          <cell r="B12">
            <v>592</v>
          </cell>
          <cell r="C12">
            <v>0.21464829586656997</v>
          </cell>
          <cell r="D12" t="str">
            <v>ASAB</v>
          </cell>
          <cell r="E12">
            <v>296</v>
          </cell>
          <cell r="F12">
            <v>0.5</v>
          </cell>
          <cell r="G12">
            <v>0.20713785864240727</v>
          </cell>
          <cell r="H12" t="str">
            <v>PLANNED</v>
          </cell>
          <cell r="I12">
            <v>296</v>
          </cell>
          <cell r="J12">
            <v>1</v>
          </cell>
          <cell r="K12">
            <v>296</v>
          </cell>
          <cell r="L12">
            <v>1</v>
          </cell>
          <cell r="O12">
            <v>592</v>
          </cell>
          <cell r="P12">
            <v>1</v>
          </cell>
        </row>
        <row r="13">
          <cell r="D13" t="str">
            <v>SHAH</v>
          </cell>
          <cell r="E13">
            <v>296</v>
          </cell>
          <cell r="F13">
            <v>0.5</v>
          </cell>
          <cell r="G13">
            <v>0.22272385252069224</v>
          </cell>
          <cell r="H13" t="str">
            <v>ACTUAL</v>
          </cell>
          <cell r="I13">
            <v>296</v>
          </cell>
          <cell r="J13">
            <v>1</v>
          </cell>
          <cell r="K13">
            <v>296</v>
          </cell>
          <cell r="L13">
            <v>1</v>
          </cell>
          <cell r="O13">
            <v>592</v>
          </cell>
          <cell r="P13">
            <v>1</v>
          </cell>
        </row>
        <row r="14">
          <cell r="A14" t="str">
            <v>BASIC ENGG REVIEW</v>
          </cell>
          <cell r="B14">
            <v>1212</v>
          </cell>
          <cell r="C14">
            <v>0.43944887599709936</v>
          </cell>
          <cell r="D14" t="str">
            <v>ASAB</v>
          </cell>
          <cell r="E14">
            <v>655</v>
          </cell>
          <cell r="F14">
            <v>0.54042904290429039</v>
          </cell>
          <cell r="G14">
            <v>0.45836249125262424</v>
          </cell>
          <cell r="H14" t="str">
            <v>PLANNED</v>
          </cell>
          <cell r="I14">
            <v>655</v>
          </cell>
          <cell r="J14">
            <v>1</v>
          </cell>
          <cell r="K14">
            <v>557</v>
          </cell>
          <cell r="L14">
            <v>1</v>
          </cell>
          <cell r="O14">
            <v>1212</v>
          </cell>
          <cell r="P14">
            <v>1</v>
          </cell>
        </row>
        <row r="15">
          <cell r="D15" t="str">
            <v>SHAH</v>
          </cell>
          <cell r="E15">
            <v>557</v>
          </cell>
          <cell r="F15">
            <v>0.45957095709570955</v>
          </cell>
          <cell r="G15">
            <v>0.41911211437170803</v>
          </cell>
          <cell r="H15" t="str">
            <v>ACTUAL</v>
          </cell>
          <cell r="I15">
            <v>654.99999999999989</v>
          </cell>
          <cell r="J15">
            <v>0.99999999999999978</v>
          </cell>
          <cell r="K15">
            <v>556.99999999999989</v>
          </cell>
          <cell r="L15">
            <v>0.99999999999999978</v>
          </cell>
          <cell r="O15">
            <v>1211.9999999999998</v>
          </cell>
          <cell r="P15">
            <v>0.99999999999999978</v>
          </cell>
        </row>
        <row r="16">
          <cell r="A16" t="str">
            <v>PRE-COMM / COMM</v>
          </cell>
          <cell r="B16">
            <v>352</v>
          </cell>
          <cell r="C16">
            <v>0.12762871646120377</v>
          </cell>
          <cell r="D16" t="str">
            <v>ASAB</v>
          </cell>
          <cell r="E16">
            <v>176</v>
          </cell>
          <cell r="F16">
            <v>0.5</v>
          </cell>
          <cell r="G16">
            <v>0.1231630510846746</v>
          </cell>
          <cell r="H16" t="str">
            <v>PLANNED</v>
          </cell>
          <cell r="I16">
            <v>0</v>
          </cell>
          <cell r="J16">
            <v>0</v>
          </cell>
          <cell r="K16">
            <v>0</v>
          </cell>
          <cell r="L16">
            <v>0</v>
          </cell>
          <cell r="M16">
            <v>0</v>
          </cell>
          <cell r="N16">
            <v>0</v>
          </cell>
          <cell r="O16">
            <v>0</v>
          </cell>
          <cell r="P16">
            <v>0</v>
          </cell>
        </row>
        <row r="17">
          <cell r="A17" t="str">
            <v>PROCEDURES</v>
          </cell>
          <cell r="D17" t="str">
            <v>SHAH</v>
          </cell>
          <cell r="E17">
            <v>176</v>
          </cell>
          <cell r="F17">
            <v>0.5</v>
          </cell>
          <cell r="G17">
            <v>0.13243039879608728</v>
          </cell>
          <cell r="H17" t="str">
            <v>ACTUAL</v>
          </cell>
          <cell r="I17">
            <v>0</v>
          </cell>
          <cell r="J17">
            <v>0</v>
          </cell>
          <cell r="K17">
            <v>0</v>
          </cell>
          <cell r="L17">
            <v>0</v>
          </cell>
          <cell r="M17">
            <v>0</v>
          </cell>
          <cell r="N17">
            <v>0</v>
          </cell>
          <cell r="O17">
            <v>0</v>
          </cell>
          <cell r="P17">
            <v>0</v>
          </cell>
        </row>
        <row r="18">
          <cell r="A18" t="str">
            <v>OPERATING MANNUALS</v>
          </cell>
          <cell r="B18">
            <v>364</v>
          </cell>
          <cell r="C18">
            <v>0.13197969543147209</v>
          </cell>
          <cell r="D18" t="str">
            <v>ASAB</v>
          </cell>
          <cell r="E18">
            <v>182</v>
          </cell>
          <cell r="F18">
            <v>0.5</v>
          </cell>
          <cell r="G18">
            <v>0.12736179146256124</v>
          </cell>
          <cell r="H18" t="str">
            <v>PLANNED</v>
          </cell>
          <cell r="I18">
            <v>0</v>
          </cell>
          <cell r="J18">
            <v>0</v>
          </cell>
          <cell r="K18">
            <v>0</v>
          </cell>
          <cell r="L18">
            <v>0</v>
          </cell>
          <cell r="M18">
            <v>0</v>
          </cell>
          <cell r="N18">
            <v>0</v>
          </cell>
          <cell r="O18">
            <v>0</v>
          </cell>
          <cell r="P18">
            <v>0</v>
          </cell>
        </row>
        <row r="19">
          <cell r="D19" t="str">
            <v>SHAH</v>
          </cell>
          <cell r="E19">
            <v>182</v>
          </cell>
          <cell r="F19">
            <v>0.5</v>
          </cell>
          <cell r="G19">
            <v>0.13694507148231752</v>
          </cell>
          <cell r="H19" t="str">
            <v>ACTUAL</v>
          </cell>
          <cell r="I19">
            <v>0</v>
          </cell>
          <cell r="J19">
            <v>0</v>
          </cell>
          <cell r="K19">
            <v>0</v>
          </cell>
          <cell r="L19">
            <v>0</v>
          </cell>
          <cell r="M19">
            <v>0</v>
          </cell>
          <cell r="N19">
            <v>0</v>
          </cell>
          <cell r="O19">
            <v>0</v>
          </cell>
          <cell r="P19">
            <v>0</v>
          </cell>
        </row>
        <row r="20">
          <cell r="A20" t="str">
            <v xml:space="preserve"> FINAL PROJECT DOSSIER</v>
          </cell>
          <cell r="B20">
            <v>238</v>
          </cell>
          <cell r="C20">
            <v>8.6294416243654817E-2</v>
          </cell>
          <cell r="D20" t="str">
            <v>ASAB</v>
          </cell>
          <cell r="E20">
            <v>120</v>
          </cell>
          <cell r="F20">
            <v>0.50420168067226889</v>
          </cell>
          <cell r="G20">
            <v>8.3974807557732678E-2</v>
          </cell>
          <cell r="H20" t="str">
            <v>PLANNED</v>
          </cell>
          <cell r="I20">
            <v>0</v>
          </cell>
          <cell r="J20">
            <v>0</v>
          </cell>
          <cell r="K20">
            <v>0</v>
          </cell>
          <cell r="L20">
            <v>0</v>
          </cell>
          <cell r="M20">
            <v>0</v>
          </cell>
          <cell r="N20">
            <v>0</v>
          </cell>
          <cell r="O20">
            <v>0</v>
          </cell>
          <cell r="P20">
            <v>0</v>
          </cell>
        </row>
        <row r="21">
          <cell r="D21" t="str">
            <v>SHAH</v>
          </cell>
          <cell r="E21">
            <v>118</v>
          </cell>
          <cell r="F21">
            <v>0.49579831932773111</v>
          </cell>
          <cell r="G21">
            <v>8.8788562829194881E-2</v>
          </cell>
          <cell r="H21" t="str">
            <v>ACTUAL</v>
          </cell>
          <cell r="I21">
            <v>0</v>
          </cell>
          <cell r="J21">
            <v>0</v>
          </cell>
          <cell r="K21">
            <v>0</v>
          </cell>
          <cell r="L21">
            <v>0</v>
          </cell>
          <cell r="M21">
            <v>0</v>
          </cell>
          <cell r="N21">
            <v>0</v>
          </cell>
          <cell r="O21">
            <v>0</v>
          </cell>
          <cell r="P21">
            <v>0</v>
          </cell>
        </row>
        <row r="22">
          <cell r="A22" t="str">
            <v>PROCESS</v>
          </cell>
          <cell r="H22" t="str">
            <v>PLANNED</v>
          </cell>
        </row>
        <row r="23">
          <cell r="H23" t="str">
            <v>ACTUAL</v>
          </cell>
        </row>
        <row r="24">
          <cell r="A24" t="str">
            <v>CATHODIC PROTECTION</v>
          </cell>
          <cell r="H24" t="str">
            <v>PLANNED</v>
          </cell>
        </row>
        <row r="25">
          <cell r="H25" t="str">
            <v>ACTUAL</v>
          </cell>
        </row>
        <row r="26">
          <cell r="A26" t="str">
            <v>TOTAL</v>
          </cell>
          <cell r="B26">
            <v>2758</v>
          </cell>
          <cell r="C26">
            <v>1</v>
          </cell>
          <cell r="D26" t="str">
            <v>ASAB</v>
          </cell>
          <cell r="E26">
            <v>1429</v>
          </cell>
          <cell r="F26">
            <v>0.5181290790427846</v>
          </cell>
          <cell r="G26">
            <v>1</v>
          </cell>
          <cell r="H26" t="str">
            <v>PLANNED</v>
          </cell>
          <cell r="I26">
            <v>951</v>
          </cell>
          <cell r="J26">
            <v>0.66550034989503148</v>
          </cell>
          <cell r="K26">
            <v>853</v>
          </cell>
          <cell r="L26">
            <v>0.6418359668924003</v>
          </cell>
          <cell r="O26">
            <v>1804</v>
          </cell>
          <cell r="P26">
            <v>0.65409717186366934</v>
          </cell>
        </row>
        <row r="27">
          <cell r="D27" t="str">
            <v>SHAH</v>
          </cell>
          <cell r="E27">
            <v>1329</v>
          </cell>
          <cell r="F27">
            <v>0.4818709209572154</v>
          </cell>
          <cell r="G27">
            <v>1</v>
          </cell>
          <cell r="H27" t="str">
            <v>ACTUAL</v>
          </cell>
          <cell r="I27">
            <v>950.99999999999989</v>
          </cell>
          <cell r="J27">
            <v>0.66550034989503137</v>
          </cell>
          <cell r="K27">
            <v>852.99999999999989</v>
          </cell>
          <cell r="L27">
            <v>0.64183596689240019</v>
          </cell>
          <cell r="O27">
            <v>1803.9999999999998</v>
          </cell>
          <cell r="P27">
            <v>0.65409717186366922</v>
          </cell>
        </row>
      </sheetData>
      <sheetData sheetId="11" refreshError="1"/>
      <sheetData sheetId="12" refreshError="1"/>
      <sheetData sheetId="13" refreshError="1"/>
      <sheetData sheetId="14" refreshError="1"/>
      <sheetData sheetId="15" refreshError="1"/>
      <sheetData sheetId="16">
        <row r="3">
          <cell r="A3" t="str">
            <v>FOR ASAB</v>
          </cell>
        </row>
      </sheetData>
      <sheetData sheetId="17"/>
      <sheetData sheetId="18"/>
      <sheetData sheetId="19">
        <row r="2">
          <cell r="A2" t="str">
            <v>UPGRADING OF OIL DRAINS  AND EFFLUENT WATER DISPOSAL FACILITIES AT ASAB AND SHAH</v>
          </cell>
        </row>
      </sheetData>
      <sheetData sheetId="20">
        <row r="2">
          <cell r="A2" t="str">
            <v>UPGRADING OF OIL DRAINS  AND EFFLUENT WATER DISPOSAL FACILITIES AT ASAB AND SHAH</v>
          </cell>
        </row>
      </sheetData>
      <sheetData sheetId="21">
        <row r="2">
          <cell r="A2" t="str">
            <v>UPGRADING OF OIL DRAINS  AND EFFLUENT WATER DISPOSAL FACILITIES AT ASAB AND SHAH</v>
          </cell>
        </row>
      </sheetData>
      <sheetData sheetId="22">
        <row r="2">
          <cell r="A2" t="str">
            <v>UPGRADING OF OIL DRAINS  AND EFFLUENT WATER DISPOSAL FACILITIES AT ASAB AND SHAH</v>
          </cell>
        </row>
      </sheetData>
      <sheetData sheetId="23"/>
      <sheetData sheetId="24"/>
      <sheetData sheetId="25"/>
      <sheetData sheetId="26"/>
      <sheetData sheetId="27"/>
      <sheetData sheetId="28"/>
      <sheetData sheetId="29"/>
      <sheetData sheetId="30"/>
      <sheetData sheetId="31"/>
      <sheetData sheetId="32"/>
      <sheetData sheetId="33"/>
      <sheetData sheetId="34">
        <row r="3">
          <cell r="A3" t="str">
            <v>FOR ASAB</v>
          </cell>
        </row>
      </sheetData>
      <sheetData sheetId="35"/>
      <sheetData sheetId="36"/>
      <sheetData sheetId="37">
        <row r="2">
          <cell r="A2" t="str">
            <v>UPGRADING OF OIL DRAINS  AND EFFLUENT WATER DISPOSAL FACILITIES AT ASAB AND SHAH</v>
          </cell>
        </row>
      </sheetData>
      <sheetData sheetId="38">
        <row r="2">
          <cell r="A2" t="str">
            <v>UPGRADING OF OIL DRAINS  AND EFFLUENT WATER DISPOSAL FACILITIES AT ASAB AND SHAH</v>
          </cell>
        </row>
      </sheetData>
      <sheetData sheetId="39">
        <row r="2">
          <cell r="A2" t="str">
            <v>UPGRADING OF OIL DRAINS  AND EFFLUENT WATER DISPOSAL FACILITIES AT ASAB AND SHAH</v>
          </cell>
        </row>
      </sheetData>
      <sheetData sheetId="40">
        <row r="2">
          <cell r="A2" t="str">
            <v>UPGRADING OF OIL DRAINS  AND EFFLUENT WATER DISPOSAL FACILITIES AT ASAB AND SHAH</v>
          </cell>
        </row>
      </sheetData>
      <sheetData sheetId="41"/>
      <sheetData sheetId="4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hole schedule"/>
      <sheetName val="Manhole template"/>
      <sheetName val="Pipe Schedule"/>
      <sheetName val="HHR template"/>
    </sheetNames>
    <sheetDataSet>
      <sheetData sheetId="0" refreshError="1"/>
      <sheetData sheetId="1" refreshError="1"/>
      <sheetData sheetId="2" refreshError="1">
        <row r="7">
          <cell r="C7">
            <v>600</v>
          </cell>
          <cell r="D7">
            <v>75</v>
          </cell>
          <cell r="E7">
            <v>750</v>
          </cell>
        </row>
        <row r="8">
          <cell r="C8">
            <v>800</v>
          </cell>
          <cell r="D8">
            <v>90</v>
          </cell>
          <cell r="E8">
            <v>980</v>
          </cell>
        </row>
        <row r="9">
          <cell r="C9">
            <v>1050</v>
          </cell>
          <cell r="D9">
            <v>120</v>
          </cell>
          <cell r="E9">
            <v>1290</v>
          </cell>
        </row>
        <row r="10">
          <cell r="C10">
            <v>1500</v>
          </cell>
          <cell r="D10">
            <v>173</v>
          </cell>
          <cell r="E10">
            <v>1846</v>
          </cell>
        </row>
        <row r="11">
          <cell r="C11">
            <v>1600</v>
          </cell>
          <cell r="D11">
            <v>178</v>
          </cell>
          <cell r="E11">
            <v>1956</v>
          </cell>
        </row>
        <row r="12">
          <cell r="C12">
            <v>2400</v>
          </cell>
          <cell r="D12">
            <v>250</v>
          </cell>
          <cell r="E12">
            <v>2900</v>
          </cell>
        </row>
        <row r="13">
          <cell r="C13">
            <v>2500</v>
          </cell>
          <cell r="D13">
            <v>250</v>
          </cell>
          <cell r="E13">
            <v>3000</v>
          </cell>
        </row>
        <row r="14">
          <cell r="C14">
            <v>3000</v>
          </cell>
          <cell r="D14">
            <v>300</v>
          </cell>
          <cell r="E14">
            <v>3600</v>
          </cell>
        </row>
        <row r="15">
          <cell r="C15">
            <v>3500</v>
          </cell>
          <cell r="D15">
            <v>350</v>
          </cell>
          <cell r="E15">
            <v>4200</v>
          </cell>
        </row>
      </sheetData>
      <sheetData sheetId="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nel Invert"/>
      <sheetName val="Existing Ground Level"/>
      <sheetName val="K9B Profile"/>
    </sheetNames>
    <sheetDataSet>
      <sheetData sheetId="0">
        <row r="11">
          <cell r="D11">
            <v>0</v>
          </cell>
          <cell r="E11">
            <v>5.0620000000000003</v>
          </cell>
        </row>
        <row r="12">
          <cell r="D12">
            <v>5</v>
          </cell>
          <cell r="E12">
            <v>5.0620000000000003</v>
          </cell>
        </row>
        <row r="13">
          <cell r="D13">
            <v>10</v>
          </cell>
          <cell r="E13">
            <v>5.0750000000000002</v>
          </cell>
        </row>
        <row r="14">
          <cell r="D14">
            <v>15</v>
          </cell>
          <cell r="E14">
            <v>5.0869999999999997</v>
          </cell>
        </row>
        <row r="15">
          <cell r="D15">
            <v>20</v>
          </cell>
          <cell r="E15">
            <v>5.0999999999999996</v>
          </cell>
        </row>
        <row r="16">
          <cell r="D16">
            <v>25</v>
          </cell>
          <cell r="E16">
            <v>5.1120000000000001</v>
          </cell>
        </row>
        <row r="17">
          <cell r="D17">
            <v>30</v>
          </cell>
          <cell r="E17">
            <v>5.1239999999999997</v>
          </cell>
        </row>
        <row r="18">
          <cell r="D18">
            <v>35</v>
          </cell>
          <cell r="E18">
            <v>5.1369999999999996</v>
          </cell>
        </row>
        <row r="19">
          <cell r="D19">
            <v>40</v>
          </cell>
          <cell r="E19">
            <v>5.149</v>
          </cell>
        </row>
        <row r="20">
          <cell r="D20">
            <v>45</v>
          </cell>
          <cell r="E20">
            <v>5.1619999999999999</v>
          </cell>
        </row>
        <row r="21">
          <cell r="D21">
            <v>50</v>
          </cell>
          <cell r="E21">
            <v>5.1740000000000004</v>
          </cell>
        </row>
        <row r="22">
          <cell r="D22">
            <v>55</v>
          </cell>
          <cell r="E22">
            <v>5.1859999999999999</v>
          </cell>
        </row>
        <row r="23">
          <cell r="D23">
            <v>60</v>
          </cell>
          <cell r="E23">
            <v>5.1989999999999998</v>
          </cell>
        </row>
        <row r="24">
          <cell r="D24">
            <v>65</v>
          </cell>
          <cell r="E24">
            <v>5.2110000000000003</v>
          </cell>
        </row>
        <row r="25">
          <cell r="D25">
            <v>70</v>
          </cell>
          <cell r="E25">
            <v>5.2240000000000002</v>
          </cell>
        </row>
        <row r="26">
          <cell r="D26">
            <v>75</v>
          </cell>
          <cell r="E26">
            <v>5.2359999999999998</v>
          </cell>
        </row>
        <row r="27">
          <cell r="D27">
            <v>80</v>
          </cell>
          <cell r="E27">
            <v>5.2489999999999997</v>
          </cell>
        </row>
        <row r="28">
          <cell r="D28">
            <v>85</v>
          </cell>
          <cell r="E28">
            <v>5.2610000000000001</v>
          </cell>
        </row>
        <row r="29">
          <cell r="D29">
            <v>90</v>
          </cell>
          <cell r="E29">
            <v>5.2729999999999997</v>
          </cell>
        </row>
        <row r="30">
          <cell r="D30">
            <v>95</v>
          </cell>
          <cell r="E30">
            <v>5.2859999999999996</v>
          </cell>
        </row>
        <row r="31">
          <cell r="D31">
            <v>100</v>
          </cell>
          <cell r="E31">
            <v>5.298</v>
          </cell>
        </row>
        <row r="32">
          <cell r="D32">
            <v>105</v>
          </cell>
          <cell r="E32">
            <v>5.3109999999999999</v>
          </cell>
        </row>
        <row r="33">
          <cell r="D33">
            <v>110</v>
          </cell>
          <cell r="E33">
            <v>5.3230000000000004</v>
          </cell>
        </row>
        <row r="34">
          <cell r="D34">
            <v>115</v>
          </cell>
          <cell r="E34">
            <v>5.335</v>
          </cell>
        </row>
        <row r="35">
          <cell r="D35">
            <v>120</v>
          </cell>
          <cell r="E35">
            <v>5.3479999999999999</v>
          </cell>
        </row>
        <row r="36">
          <cell r="D36">
            <v>125</v>
          </cell>
          <cell r="E36">
            <v>5.36</v>
          </cell>
        </row>
        <row r="37">
          <cell r="D37">
            <v>130</v>
          </cell>
          <cell r="E37">
            <v>5.3730000000000002</v>
          </cell>
        </row>
        <row r="38">
          <cell r="D38">
            <v>135</v>
          </cell>
          <cell r="E38">
            <v>5.3849999999999998</v>
          </cell>
        </row>
        <row r="39">
          <cell r="D39">
            <v>140</v>
          </cell>
          <cell r="E39">
            <v>5.3970000000000002</v>
          </cell>
        </row>
        <row r="40">
          <cell r="D40">
            <v>145</v>
          </cell>
          <cell r="E40">
            <v>5.41</v>
          </cell>
        </row>
        <row r="41">
          <cell r="D41">
            <v>150</v>
          </cell>
          <cell r="E41">
            <v>5.4219999999999997</v>
          </cell>
        </row>
        <row r="42">
          <cell r="D42">
            <v>155</v>
          </cell>
          <cell r="E42">
            <v>5.4349999999999996</v>
          </cell>
        </row>
        <row r="43">
          <cell r="D43">
            <v>160</v>
          </cell>
          <cell r="E43">
            <v>5.4470000000000001</v>
          </cell>
        </row>
        <row r="44">
          <cell r="D44">
            <v>165</v>
          </cell>
          <cell r="E44">
            <v>5.4589999999999996</v>
          </cell>
        </row>
        <row r="45">
          <cell r="D45">
            <v>170</v>
          </cell>
          <cell r="E45">
            <v>5.4720000000000004</v>
          </cell>
        </row>
        <row r="46">
          <cell r="D46">
            <v>175</v>
          </cell>
          <cell r="E46">
            <v>5.484</v>
          </cell>
        </row>
        <row r="47">
          <cell r="D47">
            <v>180</v>
          </cell>
          <cell r="E47">
            <v>5.4969999999999999</v>
          </cell>
        </row>
        <row r="48">
          <cell r="D48">
            <v>185</v>
          </cell>
          <cell r="E48">
            <v>5.5090000000000003</v>
          </cell>
        </row>
        <row r="49">
          <cell r="D49">
            <v>190</v>
          </cell>
          <cell r="E49">
            <v>5.5209999999999999</v>
          </cell>
        </row>
        <row r="50">
          <cell r="D50">
            <v>195</v>
          </cell>
          <cell r="E50">
            <v>5.5339999999999998</v>
          </cell>
        </row>
        <row r="51">
          <cell r="D51">
            <v>200</v>
          </cell>
          <cell r="E51">
            <v>5.5460000000000003</v>
          </cell>
        </row>
        <row r="52">
          <cell r="D52">
            <v>205</v>
          </cell>
          <cell r="E52">
            <v>5.5590000000000002</v>
          </cell>
        </row>
        <row r="53">
          <cell r="D53">
            <v>210</v>
          </cell>
          <cell r="E53">
            <v>5.5709999999999997</v>
          </cell>
        </row>
        <row r="54">
          <cell r="D54">
            <v>215</v>
          </cell>
          <cell r="E54">
            <v>5.5839999999999996</v>
          </cell>
        </row>
        <row r="55">
          <cell r="D55">
            <v>220</v>
          </cell>
          <cell r="E55">
            <v>5.5960000000000001</v>
          </cell>
        </row>
        <row r="56">
          <cell r="D56">
            <v>225</v>
          </cell>
          <cell r="E56">
            <v>5.6079999999999997</v>
          </cell>
        </row>
        <row r="57">
          <cell r="D57">
            <v>230</v>
          </cell>
          <cell r="E57">
            <v>5.6210000000000004</v>
          </cell>
        </row>
        <row r="58">
          <cell r="D58">
            <v>235</v>
          </cell>
          <cell r="E58">
            <v>5.633</v>
          </cell>
        </row>
        <row r="59">
          <cell r="D59">
            <v>240</v>
          </cell>
          <cell r="E59">
            <v>5.6459999999999999</v>
          </cell>
        </row>
        <row r="60">
          <cell r="D60">
            <v>245</v>
          </cell>
          <cell r="E60">
            <v>5.6580000000000004</v>
          </cell>
        </row>
        <row r="61">
          <cell r="D61">
            <v>250</v>
          </cell>
          <cell r="E61">
            <v>5.67</v>
          </cell>
        </row>
        <row r="62">
          <cell r="D62">
            <v>255</v>
          </cell>
          <cell r="E62">
            <v>5.6829999999999998</v>
          </cell>
        </row>
        <row r="63">
          <cell r="D63">
            <v>260</v>
          </cell>
          <cell r="E63">
            <v>5.6950000000000003</v>
          </cell>
        </row>
        <row r="64">
          <cell r="D64">
            <v>265</v>
          </cell>
          <cell r="E64">
            <v>5.7080000000000002</v>
          </cell>
        </row>
        <row r="65">
          <cell r="D65">
            <v>270</v>
          </cell>
          <cell r="E65">
            <v>5.72</v>
          </cell>
        </row>
        <row r="66">
          <cell r="D66">
            <v>275</v>
          </cell>
          <cell r="E66">
            <v>5.7320000000000002</v>
          </cell>
        </row>
        <row r="67">
          <cell r="D67">
            <v>280</v>
          </cell>
          <cell r="E67">
            <v>5.7450000000000001</v>
          </cell>
        </row>
        <row r="68">
          <cell r="D68">
            <v>285</v>
          </cell>
          <cell r="E68">
            <v>5.7569999999999997</v>
          </cell>
        </row>
        <row r="69">
          <cell r="D69">
            <v>290</v>
          </cell>
          <cell r="E69">
            <v>5.77</v>
          </cell>
        </row>
        <row r="70">
          <cell r="D70">
            <v>295</v>
          </cell>
          <cell r="E70">
            <v>5.782</v>
          </cell>
        </row>
        <row r="71">
          <cell r="D71">
            <v>300</v>
          </cell>
          <cell r="E71">
            <v>5.7939999999999996</v>
          </cell>
        </row>
        <row r="72">
          <cell r="D72">
            <v>305</v>
          </cell>
          <cell r="E72">
            <v>5.8070000000000004</v>
          </cell>
        </row>
        <row r="73">
          <cell r="D73">
            <v>308.96899999999999</v>
          </cell>
          <cell r="E73">
            <v>5.8170000000000002</v>
          </cell>
        </row>
        <row r="74">
          <cell r="D74">
            <v>310</v>
          </cell>
          <cell r="E74">
            <v>5.8179999999999996</v>
          </cell>
        </row>
        <row r="75">
          <cell r="D75">
            <v>315</v>
          </cell>
          <cell r="E75">
            <v>5.827</v>
          </cell>
        </row>
        <row r="76">
          <cell r="D76">
            <v>320</v>
          </cell>
          <cell r="E76">
            <v>5.8360000000000003</v>
          </cell>
        </row>
        <row r="77">
          <cell r="D77">
            <v>325</v>
          </cell>
          <cell r="E77">
            <v>5.8449999999999998</v>
          </cell>
        </row>
        <row r="78">
          <cell r="D78">
            <v>330</v>
          </cell>
          <cell r="E78">
            <v>5.8540000000000001</v>
          </cell>
        </row>
        <row r="79">
          <cell r="D79">
            <v>335</v>
          </cell>
          <cell r="E79">
            <v>5.8620000000000001</v>
          </cell>
        </row>
        <row r="80">
          <cell r="D80">
            <v>340</v>
          </cell>
          <cell r="E80">
            <v>5.8710000000000004</v>
          </cell>
        </row>
        <row r="81">
          <cell r="D81">
            <v>345</v>
          </cell>
          <cell r="E81">
            <v>5.88</v>
          </cell>
        </row>
        <row r="82">
          <cell r="D82">
            <v>350</v>
          </cell>
          <cell r="E82">
            <v>5.8890000000000002</v>
          </cell>
        </row>
        <row r="83">
          <cell r="D83">
            <v>355</v>
          </cell>
          <cell r="E83">
            <v>5.8979999999999997</v>
          </cell>
        </row>
        <row r="84">
          <cell r="D84">
            <v>360</v>
          </cell>
          <cell r="E84">
            <v>5.9059999999999997</v>
          </cell>
        </row>
        <row r="85">
          <cell r="D85">
            <v>365</v>
          </cell>
          <cell r="E85">
            <v>5.915</v>
          </cell>
        </row>
        <row r="86">
          <cell r="D86">
            <v>370</v>
          </cell>
          <cell r="E86">
            <v>5.9240000000000004</v>
          </cell>
        </row>
        <row r="87">
          <cell r="D87">
            <v>375</v>
          </cell>
          <cell r="E87">
            <v>5.9329999999999998</v>
          </cell>
        </row>
        <row r="88">
          <cell r="D88">
            <v>380</v>
          </cell>
          <cell r="E88">
            <v>5.9420000000000002</v>
          </cell>
        </row>
        <row r="89">
          <cell r="D89">
            <v>385</v>
          </cell>
          <cell r="E89">
            <v>5.95</v>
          </cell>
        </row>
        <row r="90">
          <cell r="D90">
            <v>390</v>
          </cell>
          <cell r="E90">
            <v>5.9589999999999996</v>
          </cell>
        </row>
        <row r="91">
          <cell r="D91">
            <v>391.709</v>
          </cell>
          <cell r="E91">
            <v>5.9619999999999997</v>
          </cell>
        </row>
        <row r="92">
          <cell r="D92">
            <v>393.709</v>
          </cell>
          <cell r="E92">
            <v>5.9660000000000002</v>
          </cell>
        </row>
        <row r="93">
          <cell r="D93">
            <v>395</v>
          </cell>
          <cell r="E93">
            <v>5.968</v>
          </cell>
        </row>
        <row r="94">
          <cell r="D94">
            <v>400</v>
          </cell>
          <cell r="E94">
            <v>5.9770000000000003</v>
          </cell>
        </row>
        <row r="95">
          <cell r="D95">
            <v>405</v>
          </cell>
          <cell r="E95">
            <v>5.9859999999999998</v>
          </cell>
        </row>
        <row r="96">
          <cell r="D96">
            <v>410</v>
          </cell>
          <cell r="E96">
            <v>5.9939999999999998</v>
          </cell>
        </row>
        <row r="97">
          <cell r="D97">
            <v>415</v>
          </cell>
          <cell r="E97">
            <v>6.0030000000000001</v>
          </cell>
        </row>
        <row r="98">
          <cell r="D98">
            <v>420</v>
          </cell>
          <cell r="E98">
            <v>6.0119999999999996</v>
          </cell>
        </row>
        <row r="99">
          <cell r="D99">
            <v>425</v>
          </cell>
          <cell r="E99">
            <v>6.0209999999999999</v>
          </cell>
        </row>
        <row r="100">
          <cell r="D100">
            <v>430</v>
          </cell>
          <cell r="E100">
            <v>6.0289999999999999</v>
          </cell>
        </row>
        <row r="101">
          <cell r="D101">
            <v>435</v>
          </cell>
          <cell r="E101">
            <v>6.0380000000000003</v>
          </cell>
        </row>
        <row r="102">
          <cell r="D102">
            <v>440</v>
          </cell>
          <cell r="E102">
            <v>6.0469999999999997</v>
          </cell>
        </row>
        <row r="103">
          <cell r="D103">
            <v>445</v>
          </cell>
          <cell r="E103">
            <v>6.056</v>
          </cell>
        </row>
        <row r="104">
          <cell r="D104">
            <v>450</v>
          </cell>
          <cell r="E104">
            <v>6.0650000000000004</v>
          </cell>
        </row>
        <row r="105">
          <cell r="D105">
            <v>455</v>
          </cell>
          <cell r="E105">
            <v>6.0730000000000004</v>
          </cell>
        </row>
        <row r="106">
          <cell r="D106">
            <v>460</v>
          </cell>
          <cell r="E106">
            <v>6.0819999999999999</v>
          </cell>
        </row>
        <row r="107">
          <cell r="D107">
            <v>465</v>
          </cell>
          <cell r="E107">
            <v>6.0910000000000002</v>
          </cell>
        </row>
        <row r="108">
          <cell r="D108">
            <v>470</v>
          </cell>
          <cell r="E108">
            <v>6.1</v>
          </cell>
        </row>
        <row r="109">
          <cell r="D109">
            <v>475</v>
          </cell>
          <cell r="E109">
            <v>6.109</v>
          </cell>
        </row>
        <row r="110">
          <cell r="D110">
            <v>480</v>
          </cell>
          <cell r="E110">
            <v>6.117</v>
          </cell>
        </row>
        <row r="111">
          <cell r="D111">
            <v>485</v>
          </cell>
          <cell r="E111">
            <v>6.1260000000000003</v>
          </cell>
        </row>
        <row r="112">
          <cell r="D112">
            <v>490</v>
          </cell>
          <cell r="E112">
            <v>6.1349999999999998</v>
          </cell>
        </row>
        <row r="113">
          <cell r="D113">
            <v>495</v>
          </cell>
          <cell r="E113">
            <v>6.1440000000000001</v>
          </cell>
        </row>
        <row r="114">
          <cell r="D114">
            <v>500</v>
          </cell>
          <cell r="E114">
            <v>6.1529999999999996</v>
          </cell>
        </row>
        <row r="115">
          <cell r="D115">
            <v>505</v>
          </cell>
          <cell r="E115">
            <v>6.1609999999999996</v>
          </cell>
        </row>
        <row r="116">
          <cell r="D116">
            <v>510</v>
          </cell>
          <cell r="E116">
            <v>6.17</v>
          </cell>
        </row>
        <row r="117">
          <cell r="D117">
            <v>515</v>
          </cell>
          <cell r="E117">
            <v>6.1790000000000003</v>
          </cell>
        </row>
        <row r="118">
          <cell r="D118">
            <v>520</v>
          </cell>
          <cell r="E118">
            <v>6.1879999999999997</v>
          </cell>
        </row>
        <row r="119">
          <cell r="D119">
            <v>525</v>
          </cell>
          <cell r="E119">
            <v>6.1959999999999997</v>
          </cell>
        </row>
        <row r="120">
          <cell r="D120">
            <v>530</v>
          </cell>
          <cell r="E120">
            <v>6.2050000000000001</v>
          </cell>
        </row>
        <row r="121">
          <cell r="D121">
            <v>535</v>
          </cell>
          <cell r="E121">
            <v>6.2140000000000004</v>
          </cell>
        </row>
        <row r="122">
          <cell r="D122">
            <v>540</v>
          </cell>
          <cell r="E122">
            <v>6.2229999999999999</v>
          </cell>
        </row>
        <row r="123">
          <cell r="D123">
            <v>545</v>
          </cell>
          <cell r="E123">
            <v>6.2320000000000002</v>
          </cell>
        </row>
        <row r="124">
          <cell r="D124">
            <v>550</v>
          </cell>
          <cell r="E124">
            <v>6.24</v>
          </cell>
        </row>
        <row r="125">
          <cell r="D125">
            <v>555</v>
          </cell>
          <cell r="E125">
            <v>6.2489999999999997</v>
          </cell>
        </row>
        <row r="126">
          <cell r="D126">
            <v>560</v>
          </cell>
          <cell r="E126">
            <v>6.258</v>
          </cell>
        </row>
        <row r="127">
          <cell r="D127">
            <v>565</v>
          </cell>
          <cell r="E127">
            <v>6.2670000000000003</v>
          </cell>
        </row>
        <row r="128">
          <cell r="D128">
            <v>570</v>
          </cell>
          <cell r="E128">
            <v>6.2759999999999998</v>
          </cell>
        </row>
        <row r="129">
          <cell r="D129">
            <v>575</v>
          </cell>
          <cell r="E129">
            <v>6.2839999999999998</v>
          </cell>
        </row>
        <row r="130">
          <cell r="D130">
            <v>580</v>
          </cell>
          <cell r="E130">
            <v>6.2930000000000001</v>
          </cell>
        </row>
        <row r="131">
          <cell r="D131">
            <v>585</v>
          </cell>
          <cell r="E131">
            <v>6.3019999999999996</v>
          </cell>
        </row>
        <row r="132">
          <cell r="D132">
            <v>590</v>
          </cell>
          <cell r="E132">
            <v>6.3109999999999999</v>
          </cell>
        </row>
        <row r="133">
          <cell r="D133">
            <v>595</v>
          </cell>
          <cell r="E133">
            <v>6.32</v>
          </cell>
        </row>
        <row r="134">
          <cell r="D134">
            <v>600</v>
          </cell>
          <cell r="E134">
            <v>6.3280000000000003</v>
          </cell>
        </row>
        <row r="135">
          <cell r="D135">
            <v>605</v>
          </cell>
          <cell r="E135">
            <v>6.3369999999999997</v>
          </cell>
        </row>
        <row r="136">
          <cell r="D136">
            <v>610</v>
          </cell>
          <cell r="E136">
            <v>6.3460000000000001</v>
          </cell>
        </row>
        <row r="137">
          <cell r="D137">
            <v>615</v>
          </cell>
          <cell r="E137">
            <v>6.3550000000000004</v>
          </cell>
        </row>
        <row r="138">
          <cell r="D138">
            <v>620</v>
          </cell>
          <cell r="E138">
            <v>6.3630000000000004</v>
          </cell>
        </row>
        <row r="139">
          <cell r="D139">
            <v>625</v>
          </cell>
          <cell r="E139">
            <v>6.3719999999999999</v>
          </cell>
        </row>
        <row r="140">
          <cell r="D140">
            <v>630</v>
          </cell>
          <cell r="E140">
            <v>6.3810000000000002</v>
          </cell>
        </row>
        <row r="141">
          <cell r="D141">
            <v>635</v>
          </cell>
          <cell r="E141">
            <v>6.39</v>
          </cell>
        </row>
        <row r="142">
          <cell r="D142">
            <v>640</v>
          </cell>
          <cell r="E142">
            <v>6.399</v>
          </cell>
        </row>
        <row r="143">
          <cell r="D143">
            <v>645</v>
          </cell>
          <cell r="E143">
            <v>6.407</v>
          </cell>
        </row>
        <row r="144">
          <cell r="D144">
            <v>650</v>
          </cell>
          <cell r="E144">
            <v>6.4160000000000004</v>
          </cell>
        </row>
        <row r="145">
          <cell r="D145">
            <v>655</v>
          </cell>
          <cell r="E145">
            <v>6.4249999999999998</v>
          </cell>
        </row>
        <row r="146">
          <cell r="D146">
            <v>660</v>
          </cell>
          <cell r="E146">
            <v>6.4340000000000002</v>
          </cell>
        </row>
        <row r="147">
          <cell r="D147">
            <v>665</v>
          </cell>
          <cell r="E147">
            <v>6.4429999999999996</v>
          </cell>
        </row>
        <row r="148">
          <cell r="D148">
            <v>670</v>
          </cell>
          <cell r="E148">
            <v>6.4509999999999996</v>
          </cell>
        </row>
        <row r="149">
          <cell r="D149">
            <v>675</v>
          </cell>
          <cell r="E149">
            <v>6.46</v>
          </cell>
        </row>
        <row r="150">
          <cell r="D150">
            <v>680</v>
          </cell>
          <cell r="E150">
            <v>6.4690000000000003</v>
          </cell>
        </row>
        <row r="151">
          <cell r="D151">
            <v>685</v>
          </cell>
          <cell r="E151">
            <v>6.4779999999999998</v>
          </cell>
        </row>
        <row r="152">
          <cell r="D152">
            <v>690</v>
          </cell>
          <cell r="E152">
            <v>6.4870000000000001</v>
          </cell>
        </row>
        <row r="153">
          <cell r="D153">
            <v>695</v>
          </cell>
          <cell r="E153">
            <v>6.4950000000000001</v>
          </cell>
        </row>
        <row r="154">
          <cell r="D154">
            <v>700</v>
          </cell>
          <cell r="E154">
            <v>6.5039999999999996</v>
          </cell>
        </row>
        <row r="155">
          <cell r="D155">
            <v>705</v>
          </cell>
          <cell r="E155">
            <v>6.5129999999999999</v>
          </cell>
        </row>
        <row r="156">
          <cell r="D156">
            <v>710</v>
          </cell>
          <cell r="E156">
            <v>6.5220000000000002</v>
          </cell>
        </row>
        <row r="157">
          <cell r="D157">
            <v>715</v>
          </cell>
          <cell r="E157">
            <v>6.53</v>
          </cell>
        </row>
        <row r="158">
          <cell r="D158">
            <v>720</v>
          </cell>
          <cell r="E158">
            <v>6.5389999999999997</v>
          </cell>
        </row>
        <row r="159">
          <cell r="D159">
            <v>725</v>
          </cell>
          <cell r="E159">
            <v>6.548</v>
          </cell>
        </row>
        <row r="160">
          <cell r="D160">
            <v>730</v>
          </cell>
          <cell r="E160">
            <v>6.5570000000000004</v>
          </cell>
        </row>
        <row r="161">
          <cell r="D161">
            <v>735</v>
          </cell>
          <cell r="E161">
            <v>6.5659999999999998</v>
          </cell>
        </row>
        <row r="162">
          <cell r="D162">
            <v>740</v>
          </cell>
          <cell r="E162">
            <v>6.5739999999999998</v>
          </cell>
        </row>
        <row r="163">
          <cell r="D163">
            <v>745</v>
          </cell>
          <cell r="E163">
            <v>6.5830000000000002</v>
          </cell>
        </row>
        <row r="164">
          <cell r="D164">
            <v>750</v>
          </cell>
          <cell r="E164">
            <v>6.5919999999999996</v>
          </cell>
        </row>
        <row r="165">
          <cell r="D165">
            <v>755</v>
          </cell>
          <cell r="E165">
            <v>6.601</v>
          </cell>
        </row>
        <row r="166">
          <cell r="D166">
            <v>760</v>
          </cell>
          <cell r="E166">
            <v>6.61</v>
          </cell>
        </row>
        <row r="167">
          <cell r="D167">
            <v>765</v>
          </cell>
          <cell r="E167">
            <v>6.6180000000000003</v>
          </cell>
        </row>
        <row r="168">
          <cell r="D168">
            <v>770</v>
          </cell>
          <cell r="E168">
            <v>6.6269999999999998</v>
          </cell>
        </row>
        <row r="169">
          <cell r="D169">
            <v>775</v>
          </cell>
          <cell r="E169">
            <v>6.6360000000000001</v>
          </cell>
        </row>
        <row r="170">
          <cell r="D170">
            <v>780</v>
          </cell>
          <cell r="E170">
            <v>6.6449999999999996</v>
          </cell>
        </row>
        <row r="171">
          <cell r="D171">
            <v>785</v>
          </cell>
          <cell r="E171">
            <v>6.6539999999999999</v>
          </cell>
        </row>
        <row r="172">
          <cell r="D172">
            <v>790</v>
          </cell>
          <cell r="E172">
            <v>6.6619999999999999</v>
          </cell>
        </row>
        <row r="173">
          <cell r="D173">
            <v>795</v>
          </cell>
          <cell r="E173">
            <v>6.6710000000000003</v>
          </cell>
        </row>
        <row r="174">
          <cell r="D174">
            <v>800</v>
          </cell>
          <cell r="E174">
            <v>6.68</v>
          </cell>
        </row>
        <row r="175">
          <cell r="D175">
            <v>805</v>
          </cell>
          <cell r="E175">
            <v>6.6890000000000001</v>
          </cell>
        </row>
        <row r="176">
          <cell r="D176">
            <v>810</v>
          </cell>
          <cell r="E176">
            <v>6.6980000000000004</v>
          </cell>
        </row>
        <row r="177">
          <cell r="D177">
            <v>815</v>
          </cell>
          <cell r="E177">
            <v>6.7060000000000004</v>
          </cell>
        </row>
        <row r="178">
          <cell r="D178">
            <v>820</v>
          </cell>
          <cell r="E178">
            <v>6.7149999999999999</v>
          </cell>
        </row>
        <row r="179">
          <cell r="D179">
            <v>825</v>
          </cell>
          <cell r="E179">
            <v>6.7240000000000002</v>
          </cell>
        </row>
        <row r="180">
          <cell r="D180">
            <v>830</v>
          </cell>
          <cell r="E180">
            <v>6.7329999999999997</v>
          </cell>
        </row>
        <row r="181">
          <cell r="D181">
            <v>835</v>
          </cell>
          <cell r="E181">
            <v>6.7409999999999997</v>
          </cell>
        </row>
        <row r="182">
          <cell r="D182">
            <v>840</v>
          </cell>
          <cell r="E182">
            <v>6.75</v>
          </cell>
        </row>
        <row r="183">
          <cell r="D183">
            <v>845</v>
          </cell>
          <cell r="E183">
            <v>6.7590000000000003</v>
          </cell>
        </row>
        <row r="184">
          <cell r="D184">
            <v>850</v>
          </cell>
          <cell r="E184">
            <v>6.7679999999999998</v>
          </cell>
        </row>
        <row r="185">
          <cell r="D185">
            <v>855</v>
          </cell>
          <cell r="E185">
            <v>6.7770000000000001</v>
          </cell>
        </row>
        <row r="186">
          <cell r="D186">
            <v>860</v>
          </cell>
          <cell r="E186">
            <v>6.7850000000000001</v>
          </cell>
        </row>
        <row r="187">
          <cell r="D187">
            <v>865</v>
          </cell>
          <cell r="E187">
            <v>6.7939999999999996</v>
          </cell>
        </row>
        <row r="188">
          <cell r="D188">
            <v>870</v>
          </cell>
          <cell r="E188">
            <v>6.8029999999999999</v>
          </cell>
        </row>
        <row r="189">
          <cell r="D189">
            <v>875</v>
          </cell>
          <cell r="E189">
            <v>6.8120000000000003</v>
          </cell>
        </row>
        <row r="190">
          <cell r="D190">
            <v>880</v>
          </cell>
          <cell r="E190">
            <v>6.8209999999999997</v>
          </cell>
        </row>
        <row r="191">
          <cell r="D191">
            <v>885</v>
          </cell>
          <cell r="E191">
            <v>6.8289999999999997</v>
          </cell>
        </row>
        <row r="192">
          <cell r="D192">
            <v>890</v>
          </cell>
          <cell r="E192">
            <v>6.8380000000000001</v>
          </cell>
        </row>
        <row r="193">
          <cell r="D193">
            <v>895</v>
          </cell>
          <cell r="E193">
            <v>6.8470000000000004</v>
          </cell>
        </row>
        <row r="194">
          <cell r="D194">
            <v>900</v>
          </cell>
          <cell r="E194">
            <v>6.8559999999999999</v>
          </cell>
        </row>
        <row r="195">
          <cell r="D195">
            <v>905</v>
          </cell>
          <cell r="E195">
            <v>6.8650000000000002</v>
          </cell>
        </row>
        <row r="196">
          <cell r="D196">
            <v>910</v>
          </cell>
          <cell r="E196">
            <v>6.8730000000000002</v>
          </cell>
        </row>
        <row r="197">
          <cell r="D197">
            <v>915</v>
          </cell>
          <cell r="E197">
            <v>6.8819999999999997</v>
          </cell>
        </row>
        <row r="198">
          <cell r="D198">
            <v>920</v>
          </cell>
          <cell r="E198">
            <v>6.891</v>
          </cell>
        </row>
        <row r="199">
          <cell r="D199">
            <v>925</v>
          </cell>
          <cell r="E199">
            <v>6.9</v>
          </cell>
        </row>
        <row r="200">
          <cell r="D200">
            <v>930</v>
          </cell>
          <cell r="E200">
            <v>6.9080000000000004</v>
          </cell>
        </row>
        <row r="201">
          <cell r="D201">
            <v>935</v>
          </cell>
          <cell r="E201">
            <v>6.9169999999999998</v>
          </cell>
        </row>
        <row r="202">
          <cell r="D202">
            <v>940</v>
          </cell>
          <cell r="E202">
            <v>6.9260000000000002</v>
          </cell>
        </row>
        <row r="203">
          <cell r="D203">
            <v>945</v>
          </cell>
          <cell r="E203">
            <v>6.9349999999999996</v>
          </cell>
        </row>
        <row r="204">
          <cell r="D204">
            <v>950</v>
          </cell>
          <cell r="E204">
            <v>6.944</v>
          </cell>
        </row>
        <row r="205">
          <cell r="D205">
            <v>955</v>
          </cell>
          <cell r="E205">
            <v>6.952</v>
          </cell>
        </row>
        <row r="206">
          <cell r="D206">
            <v>960</v>
          </cell>
          <cell r="E206">
            <v>6.9610000000000003</v>
          </cell>
        </row>
        <row r="207">
          <cell r="D207">
            <v>965</v>
          </cell>
          <cell r="E207">
            <v>6.97</v>
          </cell>
        </row>
        <row r="208">
          <cell r="D208">
            <v>970</v>
          </cell>
          <cell r="E208">
            <v>6.9790000000000001</v>
          </cell>
        </row>
        <row r="209">
          <cell r="D209">
            <v>975</v>
          </cell>
          <cell r="E209">
            <v>6.9880000000000004</v>
          </cell>
        </row>
        <row r="210">
          <cell r="D210">
            <v>980</v>
          </cell>
          <cell r="E210">
            <v>6.9960000000000004</v>
          </cell>
        </row>
        <row r="211">
          <cell r="D211">
            <v>985</v>
          </cell>
          <cell r="E211">
            <v>7.0049999999999999</v>
          </cell>
        </row>
        <row r="212">
          <cell r="D212">
            <v>990</v>
          </cell>
          <cell r="E212">
            <v>7.0140000000000002</v>
          </cell>
        </row>
        <row r="213">
          <cell r="D213">
            <v>995</v>
          </cell>
          <cell r="E213">
            <v>7.0229999999999997</v>
          </cell>
        </row>
        <row r="214">
          <cell r="D214">
            <v>1000</v>
          </cell>
          <cell r="E214">
            <v>7.032</v>
          </cell>
        </row>
        <row r="215">
          <cell r="D215">
            <v>1005</v>
          </cell>
          <cell r="E215">
            <v>7.04</v>
          </cell>
        </row>
        <row r="216">
          <cell r="D216">
            <v>1010</v>
          </cell>
          <cell r="E216">
            <v>7.0490000000000004</v>
          </cell>
        </row>
        <row r="217">
          <cell r="D217">
            <v>1015</v>
          </cell>
          <cell r="E217">
            <v>7.0579999999999998</v>
          </cell>
        </row>
        <row r="218">
          <cell r="D218">
            <v>1020</v>
          </cell>
          <cell r="E218">
            <v>7.0670000000000002</v>
          </cell>
        </row>
        <row r="219">
          <cell r="D219">
            <v>1025</v>
          </cell>
          <cell r="E219">
            <v>7.0750000000000002</v>
          </cell>
        </row>
        <row r="220">
          <cell r="D220">
            <v>1030</v>
          </cell>
          <cell r="E220">
            <v>7.0839999999999996</v>
          </cell>
        </row>
        <row r="221">
          <cell r="D221">
            <v>1035</v>
          </cell>
          <cell r="E221">
            <v>7.093</v>
          </cell>
        </row>
        <row r="222">
          <cell r="D222">
            <v>1040</v>
          </cell>
          <cell r="E222">
            <v>7.1020000000000003</v>
          </cell>
        </row>
        <row r="223">
          <cell r="D223">
            <v>1045</v>
          </cell>
          <cell r="E223">
            <v>7.1109999999999998</v>
          </cell>
        </row>
        <row r="224">
          <cell r="D224">
            <v>1050</v>
          </cell>
          <cell r="E224">
            <v>7.1189999999999998</v>
          </cell>
        </row>
        <row r="225">
          <cell r="D225">
            <v>1055</v>
          </cell>
          <cell r="E225">
            <v>7.1280000000000001</v>
          </cell>
        </row>
        <row r="226">
          <cell r="D226">
            <v>1060</v>
          </cell>
          <cell r="E226">
            <v>7.1369999999999996</v>
          </cell>
        </row>
        <row r="227">
          <cell r="D227">
            <v>1065</v>
          </cell>
          <cell r="E227">
            <v>7.1459999999999999</v>
          </cell>
        </row>
        <row r="228">
          <cell r="D228">
            <v>1070</v>
          </cell>
          <cell r="E228">
            <v>7.1550000000000002</v>
          </cell>
        </row>
        <row r="229">
          <cell r="D229">
            <v>1075</v>
          </cell>
          <cell r="E229">
            <v>7.1630000000000003</v>
          </cell>
        </row>
        <row r="230">
          <cell r="D230">
            <v>1080</v>
          </cell>
          <cell r="E230">
            <v>7.1719999999999997</v>
          </cell>
        </row>
        <row r="231">
          <cell r="D231">
            <v>1085</v>
          </cell>
          <cell r="E231">
            <v>7.181</v>
          </cell>
        </row>
        <row r="232">
          <cell r="D232">
            <v>1090</v>
          </cell>
          <cell r="E232">
            <v>7.19</v>
          </cell>
        </row>
        <row r="233">
          <cell r="D233">
            <v>1095</v>
          </cell>
          <cell r="E233">
            <v>7.1989999999999998</v>
          </cell>
        </row>
        <row r="234">
          <cell r="D234">
            <v>1100</v>
          </cell>
          <cell r="E234">
            <v>7.2069999999999999</v>
          </cell>
        </row>
        <row r="235">
          <cell r="D235">
            <v>1105</v>
          </cell>
          <cell r="E235">
            <v>7.2160000000000002</v>
          </cell>
        </row>
        <row r="236">
          <cell r="D236">
            <v>1110</v>
          </cell>
          <cell r="E236">
            <v>7.2249999999999996</v>
          </cell>
        </row>
        <row r="237">
          <cell r="D237">
            <v>1115</v>
          </cell>
          <cell r="E237">
            <v>7.234</v>
          </cell>
        </row>
        <row r="238">
          <cell r="D238">
            <v>1120</v>
          </cell>
          <cell r="E238">
            <v>7.242</v>
          </cell>
        </row>
        <row r="239">
          <cell r="D239">
            <v>1125</v>
          </cell>
          <cell r="E239">
            <v>7.2510000000000003</v>
          </cell>
        </row>
        <row r="240">
          <cell r="D240">
            <v>1130</v>
          </cell>
          <cell r="E240">
            <v>7.26</v>
          </cell>
        </row>
        <row r="241">
          <cell r="D241">
            <v>1135</v>
          </cell>
          <cell r="E241">
            <v>7.2690000000000001</v>
          </cell>
        </row>
        <row r="242">
          <cell r="D242">
            <v>1140</v>
          </cell>
          <cell r="E242">
            <v>7.2779999999999996</v>
          </cell>
        </row>
        <row r="243">
          <cell r="D243">
            <v>1145</v>
          </cell>
          <cell r="E243">
            <v>7.2859999999999996</v>
          </cell>
        </row>
        <row r="244">
          <cell r="D244">
            <v>1150</v>
          </cell>
          <cell r="E244">
            <v>7.2949999999999999</v>
          </cell>
        </row>
        <row r="245">
          <cell r="D245">
            <v>1155</v>
          </cell>
          <cell r="E245">
            <v>7.3040000000000003</v>
          </cell>
        </row>
        <row r="246">
          <cell r="D246">
            <v>1160</v>
          </cell>
          <cell r="E246">
            <v>7.3129999999999997</v>
          </cell>
        </row>
        <row r="247">
          <cell r="D247">
            <v>1165</v>
          </cell>
          <cell r="E247">
            <v>7.3220000000000001</v>
          </cell>
        </row>
        <row r="248">
          <cell r="D248">
            <v>1170</v>
          </cell>
          <cell r="E248">
            <v>7.33</v>
          </cell>
        </row>
        <row r="249">
          <cell r="D249">
            <v>1175</v>
          </cell>
          <cell r="E249">
            <v>7.3390000000000004</v>
          </cell>
        </row>
        <row r="250">
          <cell r="D250">
            <v>1180</v>
          </cell>
          <cell r="E250">
            <v>7.3479999999999999</v>
          </cell>
        </row>
        <row r="251">
          <cell r="D251">
            <v>1185</v>
          </cell>
          <cell r="E251">
            <v>7.3570000000000002</v>
          </cell>
        </row>
        <row r="252">
          <cell r="D252">
            <v>1190</v>
          </cell>
          <cell r="E252">
            <v>7.3659999999999997</v>
          </cell>
        </row>
        <row r="253">
          <cell r="D253">
            <v>1195</v>
          </cell>
          <cell r="E253">
            <v>7.3739999999999997</v>
          </cell>
        </row>
        <row r="254">
          <cell r="D254">
            <v>1200</v>
          </cell>
          <cell r="E254">
            <v>7.383</v>
          </cell>
        </row>
        <row r="255">
          <cell r="D255">
            <v>1205</v>
          </cell>
          <cell r="E255">
            <v>7.3920000000000003</v>
          </cell>
        </row>
        <row r="256">
          <cell r="D256">
            <v>1210</v>
          </cell>
          <cell r="E256">
            <v>7.4009999999999998</v>
          </cell>
        </row>
        <row r="257">
          <cell r="D257">
            <v>1215</v>
          </cell>
          <cell r="E257">
            <v>7.4089999999999998</v>
          </cell>
        </row>
        <row r="258">
          <cell r="D258">
            <v>1220</v>
          </cell>
          <cell r="E258">
            <v>7.4180000000000001</v>
          </cell>
        </row>
        <row r="259">
          <cell r="D259">
            <v>1225</v>
          </cell>
          <cell r="E259">
            <v>7.4269999999999996</v>
          </cell>
        </row>
        <row r="260">
          <cell r="D260">
            <v>1230</v>
          </cell>
          <cell r="E260">
            <v>7.4359999999999999</v>
          </cell>
        </row>
        <row r="261">
          <cell r="D261">
            <v>1235</v>
          </cell>
          <cell r="E261">
            <v>7.4450000000000003</v>
          </cell>
        </row>
        <row r="262">
          <cell r="D262">
            <v>1240</v>
          </cell>
          <cell r="E262">
            <v>7.4530000000000003</v>
          </cell>
        </row>
        <row r="263">
          <cell r="D263">
            <v>1245</v>
          </cell>
          <cell r="E263">
            <v>7.4619999999999997</v>
          </cell>
        </row>
        <row r="264">
          <cell r="D264">
            <v>1250</v>
          </cell>
          <cell r="E264">
            <v>7.4710000000000001</v>
          </cell>
        </row>
        <row r="265">
          <cell r="D265">
            <v>1255</v>
          </cell>
          <cell r="E265">
            <v>7.48</v>
          </cell>
        </row>
        <row r="266">
          <cell r="D266">
            <v>1260</v>
          </cell>
          <cell r="E266">
            <v>7.4889999999999999</v>
          </cell>
        </row>
        <row r="267">
          <cell r="D267">
            <v>1265</v>
          </cell>
          <cell r="E267">
            <v>7.4969999999999999</v>
          </cell>
        </row>
        <row r="268">
          <cell r="D268">
            <v>1270</v>
          </cell>
          <cell r="E268">
            <v>7.5060000000000002</v>
          </cell>
        </row>
        <row r="269">
          <cell r="D269">
            <v>1275</v>
          </cell>
          <cell r="E269">
            <v>7.5149999999999997</v>
          </cell>
        </row>
        <row r="270">
          <cell r="D270">
            <v>1280</v>
          </cell>
          <cell r="E270">
            <v>7.524</v>
          </cell>
        </row>
        <row r="271">
          <cell r="D271">
            <v>1285</v>
          </cell>
          <cell r="E271">
            <v>7.5330000000000004</v>
          </cell>
        </row>
        <row r="272">
          <cell r="D272">
            <v>1290</v>
          </cell>
          <cell r="E272">
            <v>7.5410000000000004</v>
          </cell>
        </row>
        <row r="273">
          <cell r="D273">
            <v>1295</v>
          </cell>
          <cell r="E273">
            <v>7.55</v>
          </cell>
        </row>
        <row r="274">
          <cell r="D274">
            <v>1300</v>
          </cell>
          <cell r="E274">
            <v>7.5590000000000002</v>
          </cell>
        </row>
        <row r="275">
          <cell r="D275">
            <v>1305</v>
          </cell>
          <cell r="E275">
            <v>7.5679999999999996</v>
          </cell>
        </row>
        <row r="276">
          <cell r="D276">
            <v>1310</v>
          </cell>
          <cell r="E276">
            <v>7.577</v>
          </cell>
        </row>
        <row r="277">
          <cell r="D277">
            <v>1315</v>
          </cell>
          <cell r="E277">
            <v>7.585</v>
          </cell>
        </row>
        <row r="278">
          <cell r="D278">
            <v>1320</v>
          </cell>
          <cell r="E278">
            <v>7.5940000000000003</v>
          </cell>
        </row>
        <row r="279">
          <cell r="D279">
            <v>1322.742</v>
          </cell>
          <cell r="E279">
            <v>7.5990000000000002</v>
          </cell>
        </row>
        <row r="280">
          <cell r="D280">
            <v>1325</v>
          </cell>
          <cell r="E280">
            <v>7.6020000000000003</v>
          </cell>
        </row>
        <row r="281">
          <cell r="D281">
            <v>1329.999</v>
          </cell>
          <cell r="E281">
            <v>7.609</v>
          </cell>
        </row>
        <row r="282">
          <cell r="D282">
            <v>1334.999</v>
          </cell>
          <cell r="E282">
            <v>7.6159999999999997</v>
          </cell>
        </row>
        <row r="283">
          <cell r="D283">
            <v>1339.999</v>
          </cell>
          <cell r="E283">
            <v>7.6239999999999997</v>
          </cell>
        </row>
        <row r="284">
          <cell r="D284">
            <v>1344.999</v>
          </cell>
          <cell r="E284">
            <v>7.6310000000000002</v>
          </cell>
        </row>
        <row r="285">
          <cell r="D285">
            <v>1349.999</v>
          </cell>
          <cell r="E285">
            <v>7.6379999999999999</v>
          </cell>
        </row>
        <row r="286">
          <cell r="D286">
            <v>1354.999</v>
          </cell>
          <cell r="E286">
            <v>7.6449999999999996</v>
          </cell>
        </row>
        <row r="287">
          <cell r="D287">
            <v>1359.999</v>
          </cell>
          <cell r="E287">
            <v>7.6520000000000001</v>
          </cell>
        </row>
        <row r="288">
          <cell r="D288">
            <v>1364.999</v>
          </cell>
          <cell r="E288">
            <v>7.6589999999999998</v>
          </cell>
        </row>
        <row r="289">
          <cell r="D289">
            <v>1369.999</v>
          </cell>
          <cell r="E289">
            <v>7.6660000000000004</v>
          </cell>
        </row>
        <row r="290">
          <cell r="D290">
            <v>1374.999</v>
          </cell>
          <cell r="E290">
            <v>7.6740000000000004</v>
          </cell>
        </row>
        <row r="291">
          <cell r="D291">
            <v>1379.999</v>
          </cell>
          <cell r="E291">
            <v>7.681</v>
          </cell>
        </row>
        <row r="292">
          <cell r="D292">
            <v>1384.999</v>
          </cell>
          <cell r="E292">
            <v>7.6879999999999997</v>
          </cell>
        </row>
        <row r="293">
          <cell r="D293">
            <v>1389.999</v>
          </cell>
          <cell r="E293">
            <v>7.6950000000000003</v>
          </cell>
        </row>
        <row r="294">
          <cell r="D294">
            <v>1394.999</v>
          </cell>
          <cell r="E294">
            <v>7.702</v>
          </cell>
        </row>
        <row r="295">
          <cell r="D295">
            <v>1399.999</v>
          </cell>
          <cell r="E295">
            <v>7.7089999999999996</v>
          </cell>
        </row>
        <row r="296">
          <cell r="D296">
            <v>1404.999</v>
          </cell>
          <cell r="E296">
            <v>7.7160000000000002</v>
          </cell>
        </row>
        <row r="297">
          <cell r="D297">
            <v>1409.999</v>
          </cell>
          <cell r="E297">
            <v>7.7240000000000002</v>
          </cell>
        </row>
        <row r="298">
          <cell r="D298">
            <v>1414.999</v>
          </cell>
          <cell r="E298">
            <v>7.7309999999999999</v>
          </cell>
        </row>
        <row r="299">
          <cell r="D299">
            <v>1419.999</v>
          </cell>
          <cell r="E299">
            <v>7.7380000000000004</v>
          </cell>
        </row>
        <row r="300">
          <cell r="D300">
            <v>1424.999</v>
          </cell>
          <cell r="E300">
            <v>7.7450000000000001</v>
          </cell>
        </row>
        <row r="301">
          <cell r="D301">
            <v>1427.606</v>
          </cell>
          <cell r="E301">
            <v>7.7489999999999997</v>
          </cell>
        </row>
        <row r="302">
          <cell r="D302">
            <v>1430</v>
          </cell>
          <cell r="E302">
            <v>7.7519999999999998</v>
          </cell>
        </row>
        <row r="303">
          <cell r="D303">
            <v>1435</v>
          </cell>
          <cell r="E303">
            <v>7.7590000000000003</v>
          </cell>
        </row>
        <row r="304">
          <cell r="D304">
            <v>1439.925</v>
          </cell>
          <cell r="E304">
            <v>7.766</v>
          </cell>
        </row>
        <row r="305">
          <cell r="D305">
            <v>1440</v>
          </cell>
          <cell r="E305">
            <v>7.766</v>
          </cell>
        </row>
        <row r="306">
          <cell r="D306">
            <v>1444.999</v>
          </cell>
          <cell r="E306">
            <v>7.774</v>
          </cell>
        </row>
        <row r="307">
          <cell r="D307">
            <v>1446.7329999999999</v>
          </cell>
          <cell r="E307">
            <v>7.7759999999999998</v>
          </cell>
        </row>
        <row r="308">
          <cell r="D308">
            <v>1450</v>
          </cell>
          <cell r="E308">
            <v>7.7809999999999997</v>
          </cell>
        </row>
        <row r="309">
          <cell r="D309">
            <v>1455</v>
          </cell>
          <cell r="E309">
            <v>7.7880000000000003</v>
          </cell>
        </row>
        <row r="310">
          <cell r="D310">
            <v>1460</v>
          </cell>
          <cell r="E310">
            <v>7.7949999999999999</v>
          </cell>
        </row>
        <row r="311">
          <cell r="D311">
            <v>1465</v>
          </cell>
          <cell r="E311">
            <v>7.8019999999999996</v>
          </cell>
        </row>
        <row r="312">
          <cell r="D312">
            <v>1470</v>
          </cell>
          <cell r="E312">
            <v>7.8090000000000002</v>
          </cell>
        </row>
        <row r="313">
          <cell r="D313">
            <v>1475</v>
          </cell>
          <cell r="E313">
            <v>7.8159999999999998</v>
          </cell>
        </row>
        <row r="314">
          <cell r="D314">
            <v>1480</v>
          </cell>
          <cell r="E314">
            <v>7.8239999999999998</v>
          </cell>
        </row>
        <row r="315">
          <cell r="D315">
            <v>1485</v>
          </cell>
          <cell r="E315">
            <v>7.8310000000000004</v>
          </cell>
        </row>
        <row r="316">
          <cell r="D316">
            <v>1490</v>
          </cell>
          <cell r="E316">
            <v>7.8380000000000001</v>
          </cell>
        </row>
        <row r="317">
          <cell r="D317">
            <v>1495</v>
          </cell>
          <cell r="E317">
            <v>7.8449999999999998</v>
          </cell>
        </row>
        <row r="318">
          <cell r="D318">
            <v>1500</v>
          </cell>
          <cell r="E318">
            <v>7.8520000000000003</v>
          </cell>
        </row>
        <row r="319">
          <cell r="D319">
            <v>1505</v>
          </cell>
          <cell r="E319">
            <v>7.859</v>
          </cell>
        </row>
        <row r="320">
          <cell r="D320">
            <v>1510</v>
          </cell>
          <cell r="E320">
            <v>7.8659999999999997</v>
          </cell>
        </row>
        <row r="321">
          <cell r="D321">
            <v>1515</v>
          </cell>
          <cell r="E321">
            <v>7.8739999999999997</v>
          </cell>
        </row>
        <row r="322">
          <cell r="D322">
            <v>1520</v>
          </cell>
          <cell r="E322">
            <v>7.8810000000000002</v>
          </cell>
        </row>
        <row r="323">
          <cell r="D323">
            <v>1525</v>
          </cell>
          <cell r="E323">
            <v>7.8879999999999999</v>
          </cell>
        </row>
        <row r="324">
          <cell r="D324">
            <v>1530</v>
          </cell>
          <cell r="E324">
            <v>7.8949999999999996</v>
          </cell>
        </row>
        <row r="325">
          <cell r="D325">
            <v>1535</v>
          </cell>
          <cell r="E325">
            <v>7.9020000000000001</v>
          </cell>
        </row>
        <row r="326">
          <cell r="D326">
            <v>1540</v>
          </cell>
          <cell r="E326">
            <v>7.9089999999999998</v>
          </cell>
        </row>
        <row r="327">
          <cell r="D327">
            <v>1545</v>
          </cell>
          <cell r="E327">
            <v>7.9160000000000004</v>
          </cell>
        </row>
        <row r="328">
          <cell r="D328">
            <v>1550</v>
          </cell>
          <cell r="E328">
            <v>7.923</v>
          </cell>
        </row>
        <row r="329">
          <cell r="D329">
            <v>1555</v>
          </cell>
          <cell r="E329">
            <v>7.931</v>
          </cell>
        </row>
        <row r="330">
          <cell r="D330">
            <v>1560</v>
          </cell>
          <cell r="E330">
            <v>7.9379999999999997</v>
          </cell>
        </row>
        <row r="331">
          <cell r="D331">
            <v>1565</v>
          </cell>
          <cell r="E331">
            <v>7.9450000000000003</v>
          </cell>
        </row>
        <row r="332">
          <cell r="D332">
            <v>1570</v>
          </cell>
          <cell r="E332">
            <v>7.952</v>
          </cell>
        </row>
        <row r="333">
          <cell r="D333">
            <v>1575</v>
          </cell>
          <cell r="E333">
            <v>7.9589999999999996</v>
          </cell>
        </row>
        <row r="334">
          <cell r="D334">
            <v>1580</v>
          </cell>
          <cell r="E334">
            <v>7.9660000000000002</v>
          </cell>
        </row>
        <row r="335">
          <cell r="D335">
            <v>1580.894</v>
          </cell>
          <cell r="E335">
            <v>7.968</v>
          </cell>
        </row>
        <row r="336">
          <cell r="D336">
            <v>1583.2639999999999</v>
          </cell>
          <cell r="E336">
            <v>7.9710000000000001</v>
          </cell>
        </row>
        <row r="337">
          <cell r="D337">
            <v>1585</v>
          </cell>
          <cell r="E337">
            <v>7.9749999999999996</v>
          </cell>
        </row>
        <row r="338">
          <cell r="D338">
            <v>1590</v>
          </cell>
          <cell r="E338">
            <v>7.9880000000000004</v>
          </cell>
        </row>
        <row r="339">
          <cell r="D339">
            <v>1595</v>
          </cell>
          <cell r="E339">
            <v>8</v>
          </cell>
        </row>
        <row r="340">
          <cell r="D340">
            <v>1600</v>
          </cell>
          <cell r="E340">
            <v>8.0129999999999999</v>
          </cell>
        </row>
        <row r="341">
          <cell r="D341">
            <v>1605</v>
          </cell>
          <cell r="E341">
            <v>8.0259999999999998</v>
          </cell>
        </row>
        <row r="342">
          <cell r="D342">
            <v>1610</v>
          </cell>
          <cell r="E342">
            <v>8.0380000000000003</v>
          </cell>
        </row>
        <row r="343">
          <cell r="D343">
            <v>1615</v>
          </cell>
          <cell r="E343">
            <v>8.0510000000000002</v>
          </cell>
        </row>
        <row r="344">
          <cell r="D344">
            <v>1620</v>
          </cell>
          <cell r="E344">
            <v>8.0630000000000006</v>
          </cell>
        </row>
        <row r="345">
          <cell r="D345">
            <v>1625</v>
          </cell>
          <cell r="E345">
            <v>8.0760000000000005</v>
          </cell>
        </row>
        <row r="346">
          <cell r="D346">
            <v>1630</v>
          </cell>
          <cell r="E346">
            <v>8.0879999999999992</v>
          </cell>
        </row>
        <row r="347">
          <cell r="D347">
            <v>1635</v>
          </cell>
          <cell r="E347">
            <v>8.1010000000000009</v>
          </cell>
        </row>
        <row r="348">
          <cell r="D348">
            <v>1640</v>
          </cell>
          <cell r="E348">
            <v>8.1129999999999995</v>
          </cell>
        </row>
        <row r="349">
          <cell r="D349">
            <v>1645</v>
          </cell>
          <cell r="E349">
            <v>8.1259999999999994</v>
          </cell>
        </row>
        <row r="350">
          <cell r="D350">
            <v>1650</v>
          </cell>
          <cell r="E350">
            <v>8.1379999999999999</v>
          </cell>
        </row>
        <row r="351">
          <cell r="D351">
            <v>1655</v>
          </cell>
          <cell r="E351">
            <v>8.1509999999999998</v>
          </cell>
        </row>
        <row r="352">
          <cell r="D352">
            <v>1660</v>
          </cell>
          <cell r="E352">
            <v>8.1639999999999997</v>
          </cell>
        </row>
        <row r="353">
          <cell r="D353">
            <v>1665</v>
          </cell>
          <cell r="E353">
            <v>8.1760000000000002</v>
          </cell>
        </row>
        <row r="354">
          <cell r="D354">
            <v>1670</v>
          </cell>
          <cell r="E354">
            <v>8.1890000000000001</v>
          </cell>
        </row>
        <row r="355">
          <cell r="D355">
            <v>1675</v>
          </cell>
          <cell r="E355">
            <v>8.2010000000000005</v>
          </cell>
        </row>
        <row r="356">
          <cell r="D356">
            <v>1680</v>
          </cell>
          <cell r="E356">
            <v>8.2140000000000004</v>
          </cell>
        </row>
        <row r="357">
          <cell r="D357">
            <v>1685</v>
          </cell>
          <cell r="E357">
            <v>8.2260000000000009</v>
          </cell>
        </row>
        <row r="358">
          <cell r="D358">
            <v>1690</v>
          </cell>
          <cell r="E358">
            <v>8.2390000000000008</v>
          </cell>
        </row>
        <row r="359">
          <cell r="D359">
            <v>1695</v>
          </cell>
          <cell r="E359">
            <v>8.2509999999999994</v>
          </cell>
        </row>
        <row r="360">
          <cell r="D360">
            <v>1700</v>
          </cell>
          <cell r="E360">
            <v>8.2639999999999993</v>
          </cell>
        </row>
        <row r="361">
          <cell r="D361">
            <v>1705</v>
          </cell>
          <cell r="E361">
            <v>8.2759999999999998</v>
          </cell>
        </row>
        <row r="362">
          <cell r="D362">
            <v>1710</v>
          </cell>
          <cell r="E362">
            <v>8.2889999999999997</v>
          </cell>
        </row>
        <row r="363">
          <cell r="D363">
            <v>1715</v>
          </cell>
          <cell r="E363">
            <v>8.3019999999999996</v>
          </cell>
        </row>
        <row r="364">
          <cell r="D364">
            <v>1720</v>
          </cell>
          <cell r="E364">
            <v>8.3140000000000001</v>
          </cell>
        </row>
        <row r="365">
          <cell r="D365">
            <v>1725</v>
          </cell>
          <cell r="E365">
            <v>8.327</v>
          </cell>
        </row>
        <row r="366">
          <cell r="D366">
            <v>1730</v>
          </cell>
          <cell r="E366">
            <v>8.3390000000000004</v>
          </cell>
        </row>
        <row r="367">
          <cell r="D367">
            <v>1735</v>
          </cell>
          <cell r="E367">
            <v>8.3520000000000003</v>
          </cell>
        </row>
        <row r="368">
          <cell r="D368">
            <v>1740</v>
          </cell>
          <cell r="E368">
            <v>8.3640000000000008</v>
          </cell>
        </row>
        <row r="369">
          <cell r="D369">
            <v>1745</v>
          </cell>
          <cell r="E369">
            <v>8.3770000000000007</v>
          </cell>
        </row>
        <row r="370">
          <cell r="D370">
            <v>1750</v>
          </cell>
          <cell r="E370">
            <v>8.3889999999999993</v>
          </cell>
        </row>
        <row r="371">
          <cell r="D371">
            <v>1755</v>
          </cell>
          <cell r="E371">
            <v>8.4019999999999992</v>
          </cell>
        </row>
        <row r="372">
          <cell r="D372">
            <v>1760</v>
          </cell>
          <cell r="E372">
            <v>8.4149999999999991</v>
          </cell>
        </row>
        <row r="373">
          <cell r="D373">
            <v>1765</v>
          </cell>
          <cell r="E373">
            <v>8.4269999999999996</v>
          </cell>
        </row>
        <row r="374">
          <cell r="D374">
            <v>1770</v>
          </cell>
          <cell r="E374">
            <v>8.44</v>
          </cell>
        </row>
        <row r="375">
          <cell r="D375">
            <v>1775</v>
          </cell>
          <cell r="E375">
            <v>8.452</v>
          </cell>
        </row>
        <row r="376">
          <cell r="D376">
            <v>1780</v>
          </cell>
          <cell r="E376">
            <v>8.4649999999999999</v>
          </cell>
        </row>
        <row r="377">
          <cell r="D377">
            <v>1785</v>
          </cell>
          <cell r="E377">
            <v>8.4770000000000003</v>
          </cell>
        </row>
        <row r="378">
          <cell r="D378">
            <v>1790</v>
          </cell>
          <cell r="E378">
            <v>8.49</v>
          </cell>
        </row>
        <row r="379">
          <cell r="D379">
            <v>1795</v>
          </cell>
          <cell r="E379">
            <v>8.5020000000000007</v>
          </cell>
        </row>
        <row r="380">
          <cell r="D380">
            <v>1800</v>
          </cell>
          <cell r="E380">
            <v>8.5150000000000006</v>
          </cell>
        </row>
        <row r="381">
          <cell r="D381">
            <v>1801.7090000000001</v>
          </cell>
          <cell r="E381">
            <v>8.5190000000000001</v>
          </cell>
        </row>
        <row r="382">
          <cell r="D382">
            <v>1803.7090000000001</v>
          </cell>
          <cell r="E382">
            <v>8.5239999999999991</v>
          </cell>
        </row>
        <row r="383">
          <cell r="D383">
            <v>1805</v>
          </cell>
          <cell r="E383">
            <v>8.5269999999999992</v>
          </cell>
        </row>
        <row r="384">
          <cell r="D384">
            <v>1810</v>
          </cell>
          <cell r="E384">
            <v>8.5399999999999991</v>
          </cell>
        </row>
        <row r="385">
          <cell r="D385">
            <v>1815</v>
          </cell>
          <cell r="E385">
            <v>8.5530000000000008</v>
          </cell>
        </row>
        <row r="386">
          <cell r="D386">
            <v>1820</v>
          </cell>
          <cell r="E386">
            <v>8.5649999999999995</v>
          </cell>
        </row>
        <row r="387">
          <cell r="D387">
            <v>1825</v>
          </cell>
          <cell r="E387">
            <v>8.5779999999999994</v>
          </cell>
        </row>
        <row r="388">
          <cell r="D388">
            <v>1830</v>
          </cell>
          <cell r="E388">
            <v>8.59</v>
          </cell>
        </row>
        <row r="389">
          <cell r="D389">
            <v>1835</v>
          </cell>
          <cell r="E389">
            <v>8.6029999999999998</v>
          </cell>
        </row>
        <row r="390">
          <cell r="D390">
            <v>1840</v>
          </cell>
          <cell r="E390">
            <v>8.6150000000000002</v>
          </cell>
        </row>
        <row r="391">
          <cell r="D391">
            <v>1845</v>
          </cell>
          <cell r="E391">
            <v>8.6280000000000001</v>
          </cell>
        </row>
        <row r="392">
          <cell r="D392">
            <v>1850</v>
          </cell>
          <cell r="E392">
            <v>8.64</v>
          </cell>
        </row>
        <row r="393">
          <cell r="D393">
            <v>1855</v>
          </cell>
          <cell r="E393">
            <v>8.6530000000000005</v>
          </cell>
        </row>
        <row r="394">
          <cell r="D394">
            <v>1860</v>
          </cell>
          <cell r="E394">
            <v>8.6649999999999991</v>
          </cell>
        </row>
        <row r="395">
          <cell r="D395">
            <v>1865</v>
          </cell>
          <cell r="E395">
            <v>8.6780000000000008</v>
          </cell>
        </row>
        <row r="396">
          <cell r="D396">
            <v>1870</v>
          </cell>
          <cell r="E396">
            <v>8.6910000000000007</v>
          </cell>
        </row>
        <row r="397">
          <cell r="D397">
            <v>1875</v>
          </cell>
          <cell r="E397">
            <v>8.7029999999999994</v>
          </cell>
        </row>
        <row r="398">
          <cell r="D398">
            <v>1880</v>
          </cell>
          <cell r="E398">
            <v>8.7159999999999993</v>
          </cell>
        </row>
        <row r="399">
          <cell r="D399">
            <v>1885</v>
          </cell>
          <cell r="E399">
            <v>8.7279999999999998</v>
          </cell>
        </row>
        <row r="400">
          <cell r="D400">
            <v>1890</v>
          </cell>
          <cell r="E400">
            <v>8.7409999999999997</v>
          </cell>
        </row>
        <row r="401">
          <cell r="D401">
            <v>1895</v>
          </cell>
          <cell r="E401">
            <v>8.7530000000000001</v>
          </cell>
        </row>
        <row r="402">
          <cell r="D402">
            <v>1900</v>
          </cell>
          <cell r="E402">
            <v>8.766</v>
          </cell>
        </row>
        <row r="403">
          <cell r="D403">
            <v>1905</v>
          </cell>
          <cell r="E403">
            <v>8.7780000000000005</v>
          </cell>
        </row>
        <row r="404">
          <cell r="D404">
            <v>1910</v>
          </cell>
          <cell r="E404">
            <v>8.7910000000000004</v>
          </cell>
        </row>
        <row r="405">
          <cell r="D405">
            <v>1915</v>
          </cell>
          <cell r="E405">
            <v>8.8030000000000008</v>
          </cell>
        </row>
        <row r="406">
          <cell r="D406">
            <v>1920</v>
          </cell>
          <cell r="E406">
            <v>8.8160000000000007</v>
          </cell>
        </row>
        <row r="407">
          <cell r="D407">
            <v>1925</v>
          </cell>
          <cell r="E407">
            <v>8.8290000000000006</v>
          </cell>
        </row>
        <row r="408">
          <cell r="D408">
            <v>1930</v>
          </cell>
          <cell r="E408">
            <v>8.8409999999999993</v>
          </cell>
        </row>
        <row r="409">
          <cell r="D409">
            <v>1935</v>
          </cell>
          <cell r="E409">
            <v>8.8539999999999992</v>
          </cell>
        </row>
        <row r="410">
          <cell r="D410">
            <v>1940</v>
          </cell>
          <cell r="E410">
            <v>8.8659999999999997</v>
          </cell>
        </row>
        <row r="411">
          <cell r="D411">
            <v>1945</v>
          </cell>
          <cell r="E411">
            <v>8.8789999999999996</v>
          </cell>
        </row>
        <row r="412">
          <cell r="D412">
            <v>1950</v>
          </cell>
          <cell r="E412">
            <v>8.891</v>
          </cell>
        </row>
        <row r="413">
          <cell r="D413">
            <v>1955</v>
          </cell>
          <cell r="E413">
            <v>8.9039999999999999</v>
          </cell>
        </row>
        <row r="414">
          <cell r="D414">
            <v>1960</v>
          </cell>
          <cell r="E414">
            <v>8.9160000000000004</v>
          </cell>
        </row>
        <row r="415">
          <cell r="D415">
            <v>1965</v>
          </cell>
          <cell r="E415">
            <v>8.9290000000000003</v>
          </cell>
        </row>
        <row r="416">
          <cell r="D416">
            <v>1970</v>
          </cell>
          <cell r="E416">
            <v>8.9420000000000002</v>
          </cell>
        </row>
        <row r="417">
          <cell r="D417">
            <v>1975</v>
          </cell>
          <cell r="E417">
            <v>8.9540000000000006</v>
          </cell>
        </row>
        <row r="418">
          <cell r="D418">
            <v>1980</v>
          </cell>
          <cell r="E418">
            <v>8.9670000000000005</v>
          </cell>
        </row>
        <row r="419">
          <cell r="D419">
            <v>1985</v>
          </cell>
          <cell r="E419">
            <v>8.9789999999999992</v>
          </cell>
        </row>
        <row r="420">
          <cell r="D420">
            <v>1990</v>
          </cell>
          <cell r="E420">
            <v>8.9920000000000009</v>
          </cell>
        </row>
        <row r="421">
          <cell r="D421">
            <v>1995</v>
          </cell>
          <cell r="E421">
            <v>9.0039999999999996</v>
          </cell>
        </row>
        <row r="422">
          <cell r="D422">
            <v>2000</v>
          </cell>
          <cell r="E422">
            <v>9.0169999999999995</v>
          </cell>
        </row>
        <row r="423">
          <cell r="D423">
            <v>2001.7090000000001</v>
          </cell>
          <cell r="E423">
            <v>9.0210000000000008</v>
          </cell>
        </row>
        <row r="424">
          <cell r="D424">
            <v>2003.7090000000001</v>
          </cell>
          <cell r="E424">
            <v>9.0259999999999998</v>
          </cell>
        </row>
        <row r="425">
          <cell r="D425">
            <v>2005</v>
          </cell>
          <cell r="E425">
            <v>9.0289999999999999</v>
          </cell>
        </row>
        <row r="426">
          <cell r="D426">
            <v>2010</v>
          </cell>
          <cell r="E426">
            <v>9.0419999999999998</v>
          </cell>
        </row>
        <row r="427">
          <cell r="D427">
            <v>2015</v>
          </cell>
          <cell r="E427">
            <v>9.0540000000000003</v>
          </cell>
        </row>
        <row r="428">
          <cell r="D428">
            <v>2020</v>
          </cell>
          <cell r="E428">
            <v>9.0670000000000002</v>
          </cell>
        </row>
        <row r="429">
          <cell r="D429">
            <v>2025</v>
          </cell>
          <cell r="E429">
            <v>9.08</v>
          </cell>
        </row>
        <row r="430">
          <cell r="D430">
            <v>2030</v>
          </cell>
          <cell r="E430">
            <v>9.0920000000000005</v>
          </cell>
        </row>
        <row r="431">
          <cell r="D431">
            <v>2035</v>
          </cell>
          <cell r="E431">
            <v>9.1050000000000004</v>
          </cell>
        </row>
        <row r="432">
          <cell r="D432">
            <v>2040</v>
          </cell>
          <cell r="E432">
            <v>9.1170000000000009</v>
          </cell>
        </row>
        <row r="433">
          <cell r="D433">
            <v>2040.652</v>
          </cell>
          <cell r="E433">
            <v>9.1189999999999998</v>
          </cell>
        </row>
        <row r="434">
          <cell r="D434">
            <v>2045</v>
          </cell>
          <cell r="E434">
            <v>9.125</v>
          </cell>
        </row>
        <row r="435">
          <cell r="D435">
            <v>2049.9989999999998</v>
          </cell>
          <cell r="E435">
            <v>9.1319999999999997</v>
          </cell>
        </row>
        <row r="436">
          <cell r="D436">
            <v>2054.9989999999998</v>
          </cell>
          <cell r="E436">
            <v>9.1389999999999993</v>
          </cell>
        </row>
        <row r="437">
          <cell r="D437">
            <v>2059.1370000000002</v>
          </cell>
          <cell r="E437">
            <v>9.1449999999999996</v>
          </cell>
        </row>
        <row r="438">
          <cell r="D438">
            <v>2060</v>
          </cell>
          <cell r="E438">
            <v>9.1470000000000002</v>
          </cell>
        </row>
        <row r="439">
          <cell r="D439">
            <v>2065</v>
          </cell>
          <cell r="E439">
            <v>9.157</v>
          </cell>
        </row>
        <row r="440">
          <cell r="D440">
            <v>2070</v>
          </cell>
          <cell r="E440">
            <v>9.1679999999999993</v>
          </cell>
        </row>
        <row r="441">
          <cell r="D441">
            <v>2075</v>
          </cell>
          <cell r="E441">
            <v>9.1780000000000008</v>
          </cell>
        </row>
        <row r="442">
          <cell r="D442">
            <v>2080</v>
          </cell>
          <cell r="E442">
            <v>9.1880000000000006</v>
          </cell>
        </row>
        <row r="443">
          <cell r="D443">
            <v>2085</v>
          </cell>
          <cell r="E443">
            <v>9.1989999999999998</v>
          </cell>
        </row>
        <row r="444">
          <cell r="D444">
            <v>2090</v>
          </cell>
          <cell r="E444">
            <v>9.2089999999999996</v>
          </cell>
        </row>
        <row r="445">
          <cell r="D445">
            <v>2095</v>
          </cell>
          <cell r="E445">
            <v>9.2189999999999994</v>
          </cell>
        </row>
        <row r="446">
          <cell r="D446">
            <v>2100</v>
          </cell>
          <cell r="E446">
            <v>9.2289999999999992</v>
          </cell>
        </row>
        <row r="447">
          <cell r="D447">
            <v>2105</v>
          </cell>
          <cell r="E447">
            <v>9.24</v>
          </cell>
        </row>
        <row r="448">
          <cell r="D448">
            <v>2110</v>
          </cell>
          <cell r="E448">
            <v>9.25</v>
          </cell>
        </row>
        <row r="449">
          <cell r="D449">
            <v>2115</v>
          </cell>
          <cell r="E449">
            <v>9.26</v>
          </cell>
        </row>
        <row r="450">
          <cell r="D450">
            <v>2120</v>
          </cell>
          <cell r="E450">
            <v>9.2710000000000008</v>
          </cell>
        </row>
        <row r="451">
          <cell r="D451">
            <v>2125</v>
          </cell>
          <cell r="E451">
            <v>9.2810000000000006</v>
          </cell>
        </row>
        <row r="452">
          <cell r="D452">
            <v>2130</v>
          </cell>
          <cell r="E452">
            <v>9.2910000000000004</v>
          </cell>
        </row>
        <row r="453">
          <cell r="D453">
            <v>2135</v>
          </cell>
          <cell r="E453">
            <v>9.3019999999999996</v>
          </cell>
        </row>
        <row r="454">
          <cell r="D454">
            <v>2140</v>
          </cell>
          <cell r="E454">
            <v>9.3119999999999994</v>
          </cell>
        </row>
        <row r="455">
          <cell r="D455">
            <v>2145</v>
          </cell>
          <cell r="E455">
            <v>9.3219999999999992</v>
          </cell>
        </row>
        <row r="456">
          <cell r="D456">
            <v>2150</v>
          </cell>
          <cell r="E456">
            <v>9.3330000000000002</v>
          </cell>
        </row>
        <row r="457">
          <cell r="D457">
            <v>2155</v>
          </cell>
          <cell r="E457">
            <v>9.343</v>
          </cell>
        </row>
        <row r="458">
          <cell r="D458">
            <v>2160</v>
          </cell>
          <cell r="E458">
            <v>9.3529999999999998</v>
          </cell>
        </row>
        <row r="459">
          <cell r="D459">
            <v>2165</v>
          </cell>
          <cell r="E459">
            <v>9.3629999999999995</v>
          </cell>
        </row>
        <row r="460">
          <cell r="D460">
            <v>2170</v>
          </cell>
          <cell r="E460">
            <v>9.3740000000000006</v>
          </cell>
        </row>
        <row r="461">
          <cell r="D461">
            <v>2175</v>
          </cell>
          <cell r="E461">
            <v>9.3840000000000003</v>
          </cell>
        </row>
        <row r="462">
          <cell r="D462">
            <v>2180</v>
          </cell>
          <cell r="E462">
            <v>9.3940000000000001</v>
          </cell>
        </row>
        <row r="463">
          <cell r="D463">
            <v>2185</v>
          </cell>
          <cell r="E463">
            <v>9.4049999999999994</v>
          </cell>
        </row>
        <row r="464">
          <cell r="D464">
            <v>2190</v>
          </cell>
          <cell r="E464">
            <v>9.4149999999999991</v>
          </cell>
        </row>
        <row r="465">
          <cell r="D465">
            <v>2195</v>
          </cell>
          <cell r="E465">
            <v>9.4250000000000007</v>
          </cell>
        </row>
        <row r="466">
          <cell r="D466">
            <v>2200</v>
          </cell>
          <cell r="E466">
            <v>9.4359999999999999</v>
          </cell>
        </row>
        <row r="467">
          <cell r="D467">
            <v>2201.7089999999998</v>
          </cell>
          <cell r="E467">
            <v>9.4390000000000001</v>
          </cell>
        </row>
        <row r="468">
          <cell r="D468">
            <v>2203.7089999999998</v>
          </cell>
          <cell r="E468">
            <v>9.4429999999999996</v>
          </cell>
        </row>
        <row r="469">
          <cell r="D469">
            <v>2205</v>
          </cell>
          <cell r="E469">
            <v>9.4459999999999997</v>
          </cell>
        </row>
        <row r="470">
          <cell r="D470">
            <v>2210</v>
          </cell>
          <cell r="E470">
            <v>9.4559999999999995</v>
          </cell>
        </row>
        <row r="471">
          <cell r="D471">
            <v>2215</v>
          </cell>
          <cell r="E471">
            <v>9.4670000000000005</v>
          </cell>
        </row>
        <row r="472">
          <cell r="D472">
            <v>2220</v>
          </cell>
          <cell r="E472">
            <v>9.4770000000000003</v>
          </cell>
        </row>
        <row r="473">
          <cell r="D473">
            <v>2225</v>
          </cell>
          <cell r="E473">
            <v>9.4870000000000001</v>
          </cell>
        </row>
        <row r="474">
          <cell r="D474">
            <v>2230</v>
          </cell>
          <cell r="E474">
            <v>9.4969999999999999</v>
          </cell>
        </row>
        <row r="475">
          <cell r="D475">
            <v>2235</v>
          </cell>
          <cell r="E475">
            <v>9.5079999999999991</v>
          </cell>
        </row>
        <row r="476">
          <cell r="D476">
            <v>2240</v>
          </cell>
          <cell r="E476">
            <v>9.5180000000000007</v>
          </cell>
        </row>
        <row r="477">
          <cell r="D477">
            <v>2245</v>
          </cell>
          <cell r="E477">
            <v>9.5280000000000005</v>
          </cell>
        </row>
        <row r="478">
          <cell r="D478">
            <v>2250</v>
          </cell>
          <cell r="E478">
            <v>9.5389999999999997</v>
          </cell>
        </row>
        <row r="479">
          <cell r="D479">
            <v>2255</v>
          </cell>
          <cell r="E479">
            <v>9.5489999999999995</v>
          </cell>
        </row>
        <row r="480">
          <cell r="D480">
            <v>2260</v>
          </cell>
          <cell r="E480">
            <v>9.5589999999999993</v>
          </cell>
        </row>
        <row r="481">
          <cell r="D481">
            <v>2265</v>
          </cell>
          <cell r="E481">
            <v>9.57</v>
          </cell>
        </row>
        <row r="482">
          <cell r="D482">
            <v>2270</v>
          </cell>
          <cell r="E482">
            <v>9.58</v>
          </cell>
        </row>
        <row r="483">
          <cell r="D483">
            <v>2275</v>
          </cell>
          <cell r="E483">
            <v>9.59</v>
          </cell>
        </row>
        <row r="484">
          <cell r="D484">
            <v>2280</v>
          </cell>
          <cell r="E484">
            <v>9.6010000000000009</v>
          </cell>
        </row>
        <row r="485">
          <cell r="D485">
            <v>2285</v>
          </cell>
          <cell r="E485">
            <v>9.6110000000000007</v>
          </cell>
        </row>
        <row r="486">
          <cell r="D486">
            <v>2290</v>
          </cell>
          <cell r="E486">
            <v>9.6210000000000004</v>
          </cell>
        </row>
        <row r="487">
          <cell r="D487">
            <v>2295</v>
          </cell>
          <cell r="E487">
            <v>9.6310000000000002</v>
          </cell>
        </row>
        <row r="488">
          <cell r="D488">
            <v>2300</v>
          </cell>
          <cell r="E488">
            <v>9.6419999999999995</v>
          </cell>
        </row>
        <row r="489">
          <cell r="D489">
            <v>2305</v>
          </cell>
          <cell r="E489">
            <v>9.6519999999999992</v>
          </cell>
        </row>
        <row r="490">
          <cell r="D490">
            <v>2310</v>
          </cell>
          <cell r="E490">
            <v>9.6620000000000008</v>
          </cell>
        </row>
        <row r="491">
          <cell r="D491">
            <v>2315</v>
          </cell>
          <cell r="E491">
            <v>9.673</v>
          </cell>
        </row>
        <row r="492">
          <cell r="D492">
            <v>2320</v>
          </cell>
          <cell r="E492">
            <v>9.6829999999999998</v>
          </cell>
        </row>
        <row r="493">
          <cell r="D493">
            <v>2325</v>
          </cell>
          <cell r="E493">
            <v>9.6929999999999996</v>
          </cell>
        </row>
        <row r="494">
          <cell r="D494">
            <v>2330</v>
          </cell>
          <cell r="E494">
            <v>9.7040000000000006</v>
          </cell>
        </row>
        <row r="495">
          <cell r="D495">
            <v>2335</v>
          </cell>
          <cell r="E495">
            <v>9.7140000000000004</v>
          </cell>
        </row>
        <row r="496">
          <cell r="D496">
            <v>2340</v>
          </cell>
          <cell r="E496">
            <v>9.7240000000000002</v>
          </cell>
        </row>
        <row r="497">
          <cell r="D497">
            <v>2345</v>
          </cell>
          <cell r="E497">
            <v>9.7349999999999994</v>
          </cell>
        </row>
        <row r="498">
          <cell r="D498">
            <v>2350</v>
          </cell>
          <cell r="E498">
            <v>9.7449999999999992</v>
          </cell>
        </row>
        <row r="499">
          <cell r="D499">
            <v>2355</v>
          </cell>
          <cell r="E499">
            <v>9.7550000000000008</v>
          </cell>
        </row>
        <row r="500">
          <cell r="D500">
            <v>2360</v>
          </cell>
          <cell r="E500">
            <v>9.766</v>
          </cell>
        </row>
        <row r="501">
          <cell r="D501">
            <v>2365</v>
          </cell>
          <cell r="E501">
            <v>9.7759999999999998</v>
          </cell>
        </row>
        <row r="502">
          <cell r="D502">
            <v>2370</v>
          </cell>
          <cell r="E502">
            <v>9.7859999999999996</v>
          </cell>
        </row>
        <row r="503">
          <cell r="D503">
            <v>2375</v>
          </cell>
          <cell r="E503">
            <v>9.7959999999999994</v>
          </cell>
        </row>
        <row r="504">
          <cell r="D504">
            <v>2380</v>
          </cell>
          <cell r="E504">
            <v>9.8070000000000004</v>
          </cell>
        </row>
        <row r="505">
          <cell r="D505">
            <v>2385</v>
          </cell>
          <cell r="E505">
            <v>9.8170000000000002</v>
          </cell>
        </row>
        <row r="506">
          <cell r="D506">
            <v>2390</v>
          </cell>
          <cell r="E506">
            <v>9.827</v>
          </cell>
        </row>
        <row r="507">
          <cell r="D507">
            <v>2395</v>
          </cell>
          <cell r="E507">
            <v>9.8379999999999992</v>
          </cell>
        </row>
        <row r="508">
          <cell r="D508">
            <v>2400</v>
          </cell>
          <cell r="E508">
            <v>9.8480000000000008</v>
          </cell>
        </row>
        <row r="509">
          <cell r="D509">
            <v>2405</v>
          </cell>
          <cell r="E509">
            <v>9.8580000000000005</v>
          </cell>
        </row>
        <row r="510">
          <cell r="D510">
            <v>2410</v>
          </cell>
          <cell r="E510">
            <v>9.8689999999999998</v>
          </cell>
        </row>
        <row r="511">
          <cell r="D511">
            <v>2414.136</v>
          </cell>
          <cell r="E511">
            <v>9.8770000000000007</v>
          </cell>
        </row>
        <row r="512">
          <cell r="D512">
            <v>2415</v>
          </cell>
          <cell r="E512">
            <v>9.8780000000000001</v>
          </cell>
        </row>
        <row r="513">
          <cell r="D513">
            <v>2419.9989999999998</v>
          </cell>
          <cell r="E513">
            <v>9.8849999999999998</v>
          </cell>
        </row>
        <row r="514">
          <cell r="D514">
            <v>2424.9989999999998</v>
          </cell>
          <cell r="E514">
            <v>9.891</v>
          </cell>
        </row>
        <row r="515">
          <cell r="D515">
            <v>2429.9989999999998</v>
          </cell>
          <cell r="E515">
            <v>9.8979999999999997</v>
          </cell>
        </row>
        <row r="516">
          <cell r="D516">
            <v>2434.9989999999998</v>
          </cell>
          <cell r="E516">
            <v>9.9049999999999994</v>
          </cell>
        </row>
        <row r="517">
          <cell r="D517">
            <v>2439.9989999999998</v>
          </cell>
          <cell r="E517">
            <v>9.9109999999999996</v>
          </cell>
        </row>
        <row r="518">
          <cell r="D518">
            <v>2444.9989999999998</v>
          </cell>
          <cell r="E518">
            <v>9.9179999999999993</v>
          </cell>
        </row>
        <row r="519">
          <cell r="D519">
            <v>2447.2420000000002</v>
          </cell>
          <cell r="E519">
            <v>9.9209999999999994</v>
          </cell>
        </row>
        <row r="520">
          <cell r="D520">
            <v>2450</v>
          </cell>
          <cell r="E520">
            <v>9.9209999999999994</v>
          </cell>
        </row>
        <row r="521">
          <cell r="D521">
            <v>2455</v>
          </cell>
          <cell r="E521">
            <v>9.9209999999999994</v>
          </cell>
        </row>
        <row r="522">
          <cell r="D522">
            <v>2460</v>
          </cell>
          <cell r="E522">
            <v>9.9209999999999994</v>
          </cell>
        </row>
        <row r="523">
          <cell r="D523">
            <v>2465</v>
          </cell>
          <cell r="E523">
            <v>9.9209999999999994</v>
          </cell>
        </row>
        <row r="524">
          <cell r="D524">
            <v>2470</v>
          </cell>
          <cell r="E524">
            <v>9.9209999999999994</v>
          </cell>
        </row>
        <row r="525">
          <cell r="D525">
            <v>2475</v>
          </cell>
          <cell r="E525">
            <v>9.9209999999999994</v>
          </cell>
        </row>
        <row r="526">
          <cell r="D526">
            <v>2480</v>
          </cell>
          <cell r="E526">
            <v>9.9209999999999994</v>
          </cell>
        </row>
        <row r="527">
          <cell r="D527">
            <v>2485</v>
          </cell>
          <cell r="E527">
            <v>9.9209999999999994</v>
          </cell>
        </row>
        <row r="528">
          <cell r="D528">
            <v>2490</v>
          </cell>
          <cell r="E528">
            <v>9.9209999999999994</v>
          </cell>
        </row>
        <row r="529">
          <cell r="D529">
            <v>2495</v>
          </cell>
          <cell r="E529">
            <v>9.9209999999999994</v>
          </cell>
        </row>
        <row r="530">
          <cell r="D530">
            <v>2500</v>
          </cell>
          <cell r="E530">
            <v>9.9209999999999994</v>
          </cell>
        </row>
        <row r="531">
          <cell r="D531">
            <v>2505</v>
          </cell>
          <cell r="E531">
            <v>9.9209999999999994</v>
          </cell>
        </row>
        <row r="532">
          <cell r="D532">
            <v>2510</v>
          </cell>
          <cell r="E532">
            <v>9.9209999999999994</v>
          </cell>
        </row>
        <row r="533">
          <cell r="D533">
            <v>2515</v>
          </cell>
          <cell r="E533">
            <v>9.9209999999999994</v>
          </cell>
        </row>
        <row r="534">
          <cell r="D534">
            <v>2520</v>
          </cell>
          <cell r="E534">
            <v>9.9209999999999994</v>
          </cell>
        </row>
        <row r="535">
          <cell r="D535">
            <v>2525</v>
          </cell>
          <cell r="E535">
            <v>9.9209999999999994</v>
          </cell>
        </row>
        <row r="536">
          <cell r="D536">
            <v>2530</v>
          </cell>
          <cell r="E536">
            <v>9.9209999999999994</v>
          </cell>
        </row>
        <row r="537">
          <cell r="D537">
            <v>2535</v>
          </cell>
          <cell r="E537">
            <v>9.9209999999999994</v>
          </cell>
        </row>
        <row r="538">
          <cell r="D538">
            <v>2540</v>
          </cell>
          <cell r="E538">
            <v>9.9209999999999994</v>
          </cell>
        </row>
        <row r="539">
          <cell r="D539">
            <v>2545</v>
          </cell>
          <cell r="E539">
            <v>9.9209999999999994</v>
          </cell>
        </row>
        <row r="540">
          <cell r="D540">
            <v>2550</v>
          </cell>
          <cell r="E540">
            <v>9.9209999999999994</v>
          </cell>
        </row>
        <row r="541">
          <cell r="D541">
            <v>2555</v>
          </cell>
          <cell r="E541">
            <v>9.9209999999999994</v>
          </cell>
        </row>
        <row r="542">
          <cell r="D542">
            <v>2560</v>
          </cell>
          <cell r="E542">
            <v>9.9209999999999994</v>
          </cell>
        </row>
        <row r="543">
          <cell r="D543">
            <v>2563.1080000000002</v>
          </cell>
          <cell r="E543">
            <v>9.9209999999999994</v>
          </cell>
        </row>
        <row r="544">
          <cell r="D544">
            <v>0</v>
          </cell>
          <cell r="E544">
            <v>12.619</v>
          </cell>
        </row>
        <row r="545">
          <cell r="D545">
            <v>5</v>
          </cell>
          <cell r="E545">
            <v>12.619</v>
          </cell>
        </row>
        <row r="546">
          <cell r="D546">
            <v>10</v>
          </cell>
          <cell r="E546">
            <v>12.619</v>
          </cell>
        </row>
        <row r="547">
          <cell r="D547">
            <v>15</v>
          </cell>
          <cell r="E547">
            <v>12.619</v>
          </cell>
        </row>
        <row r="548">
          <cell r="D548">
            <v>20</v>
          </cell>
          <cell r="E548">
            <v>12.619</v>
          </cell>
        </row>
        <row r="549">
          <cell r="D549">
            <v>25</v>
          </cell>
          <cell r="E549">
            <v>12.619</v>
          </cell>
        </row>
        <row r="550">
          <cell r="D550">
            <v>30</v>
          </cell>
          <cell r="E550">
            <v>12.619</v>
          </cell>
        </row>
        <row r="551">
          <cell r="D551">
            <v>35</v>
          </cell>
          <cell r="E551">
            <v>12.619</v>
          </cell>
        </row>
        <row r="552">
          <cell r="D552">
            <v>40</v>
          </cell>
          <cell r="E552">
            <v>12.619</v>
          </cell>
        </row>
        <row r="553">
          <cell r="D553">
            <v>45</v>
          </cell>
          <cell r="E553">
            <v>12.619</v>
          </cell>
        </row>
        <row r="554">
          <cell r="D554">
            <v>50</v>
          </cell>
          <cell r="E554">
            <v>12.619</v>
          </cell>
        </row>
        <row r="555">
          <cell r="D555">
            <v>55</v>
          </cell>
          <cell r="E555">
            <v>12.619</v>
          </cell>
        </row>
        <row r="556">
          <cell r="D556">
            <v>60</v>
          </cell>
          <cell r="E556">
            <v>12.619</v>
          </cell>
        </row>
        <row r="557">
          <cell r="D557">
            <v>65</v>
          </cell>
          <cell r="E557">
            <v>12.619</v>
          </cell>
        </row>
        <row r="558">
          <cell r="D558">
            <v>70</v>
          </cell>
          <cell r="E558">
            <v>12.619</v>
          </cell>
        </row>
        <row r="559">
          <cell r="D559">
            <v>75</v>
          </cell>
          <cell r="E559">
            <v>12.619</v>
          </cell>
        </row>
        <row r="560">
          <cell r="D560">
            <v>80</v>
          </cell>
          <cell r="E560">
            <v>12.619</v>
          </cell>
        </row>
        <row r="561">
          <cell r="D561">
            <v>85</v>
          </cell>
          <cell r="E561">
            <v>12.619</v>
          </cell>
        </row>
        <row r="562">
          <cell r="D562">
            <v>90</v>
          </cell>
          <cell r="E562">
            <v>12.619</v>
          </cell>
        </row>
        <row r="563">
          <cell r="D563">
            <v>95</v>
          </cell>
          <cell r="E563">
            <v>12.619</v>
          </cell>
        </row>
        <row r="564">
          <cell r="D564">
            <v>100</v>
          </cell>
          <cell r="E564">
            <v>12.619</v>
          </cell>
        </row>
        <row r="565">
          <cell r="D565">
            <v>105</v>
          </cell>
          <cell r="E565">
            <v>12.619</v>
          </cell>
        </row>
        <row r="566">
          <cell r="D566">
            <v>110</v>
          </cell>
          <cell r="E566">
            <v>12.619</v>
          </cell>
        </row>
        <row r="567">
          <cell r="D567">
            <v>115</v>
          </cell>
          <cell r="E567">
            <v>12.619</v>
          </cell>
        </row>
        <row r="568">
          <cell r="D568">
            <v>120</v>
          </cell>
          <cell r="E568">
            <v>12.619</v>
          </cell>
        </row>
        <row r="569">
          <cell r="D569">
            <v>125</v>
          </cell>
          <cell r="E569">
            <v>12.619</v>
          </cell>
        </row>
        <row r="570">
          <cell r="D570">
            <v>130</v>
          </cell>
          <cell r="E570">
            <v>12.619</v>
          </cell>
        </row>
        <row r="571">
          <cell r="D571">
            <v>135</v>
          </cell>
          <cell r="E571">
            <v>12.619</v>
          </cell>
        </row>
        <row r="572">
          <cell r="D572">
            <v>140</v>
          </cell>
          <cell r="E572">
            <v>12.619</v>
          </cell>
        </row>
        <row r="573">
          <cell r="D573">
            <v>145</v>
          </cell>
          <cell r="E573">
            <v>12.619</v>
          </cell>
        </row>
        <row r="574">
          <cell r="D574">
            <v>150</v>
          </cell>
          <cell r="E574">
            <v>12.619</v>
          </cell>
        </row>
        <row r="575">
          <cell r="D575">
            <v>155</v>
          </cell>
          <cell r="E575">
            <v>12.619</v>
          </cell>
        </row>
        <row r="576">
          <cell r="D576">
            <v>160</v>
          </cell>
          <cell r="E576">
            <v>12.619</v>
          </cell>
        </row>
        <row r="577">
          <cell r="D577">
            <v>165</v>
          </cell>
          <cell r="E577">
            <v>12.619</v>
          </cell>
        </row>
        <row r="578">
          <cell r="D578">
            <v>170</v>
          </cell>
          <cell r="E578">
            <v>12.619</v>
          </cell>
        </row>
        <row r="579">
          <cell r="D579">
            <v>175</v>
          </cell>
          <cell r="E579">
            <v>12.619</v>
          </cell>
        </row>
        <row r="580">
          <cell r="D580">
            <v>180</v>
          </cell>
          <cell r="E580">
            <v>12.619</v>
          </cell>
        </row>
        <row r="581">
          <cell r="D581">
            <v>185</v>
          </cell>
          <cell r="E581">
            <v>12.619</v>
          </cell>
        </row>
        <row r="582">
          <cell r="D582">
            <v>190</v>
          </cell>
          <cell r="E582">
            <v>12.619</v>
          </cell>
        </row>
        <row r="583">
          <cell r="D583">
            <v>195</v>
          </cell>
          <cell r="E583">
            <v>12.619</v>
          </cell>
        </row>
        <row r="584">
          <cell r="D584">
            <v>200</v>
          </cell>
          <cell r="E584">
            <v>12.619</v>
          </cell>
        </row>
        <row r="585">
          <cell r="D585">
            <v>205</v>
          </cell>
          <cell r="E585">
            <v>12.619</v>
          </cell>
        </row>
        <row r="586">
          <cell r="D586">
            <v>210</v>
          </cell>
          <cell r="E586">
            <v>12.619</v>
          </cell>
        </row>
        <row r="587">
          <cell r="D587">
            <v>215</v>
          </cell>
          <cell r="E587">
            <v>12.619</v>
          </cell>
        </row>
        <row r="588">
          <cell r="D588">
            <v>220</v>
          </cell>
          <cell r="E588">
            <v>12.619</v>
          </cell>
        </row>
        <row r="589">
          <cell r="D589">
            <v>225</v>
          </cell>
          <cell r="E589">
            <v>12.619</v>
          </cell>
        </row>
        <row r="590">
          <cell r="D590">
            <v>230</v>
          </cell>
          <cell r="E590">
            <v>12.619</v>
          </cell>
        </row>
        <row r="591">
          <cell r="D591">
            <v>235</v>
          </cell>
          <cell r="E591">
            <v>12.619</v>
          </cell>
        </row>
        <row r="592">
          <cell r="D592">
            <v>240</v>
          </cell>
          <cell r="E592">
            <v>12.619</v>
          </cell>
        </row>
        <row r="593">
          <cell r="D593">
            <v>245</v>
          </cell>
          <cell r="E593">
            <v>12.619</v>
          </cell>
        </row>
        <row r="594">
          <cell r="D594">
            <v>250</v>
          </cell>
          <cell r="E594">
            <v>12.619</v>
          </cell>
        </row>
        <row r="595">
          <cell r="D595">
            <v>255</v>
          </cell>
          <cell r="E595">
            <v>12.619</v>
          </cell>
        </row>
        <row r="596">
          <cell r="D596">
            <v>260</v>
          </cell>
          <cell r="E596">
            <v>12.619</v>
          </cell>
        </row>
        <row r="597">
          <cell r="D597">
            <v>265</v>
          </cell>
          <cell r="E597">
            <v>12.619</v>
          </cell>
        </row>
        <row r="598">
          <cell r="D598">
            <v>270</v>
          </cell>
          <cell r="E598">
            <v>12.619</v>
          </cell>
        </row>
        <row r="599">
          <cell r="D599">
            <v>275</v>
          </cell>
          <cell r="E599">
            <v>12.619</v>
          </cell>
        </row>
        <row r="600">
          <cell r="D600">
            <v>280</v>
          </cell>
          <cell r="E600">
            <v>12.619</v>
          </cell>
        </row>
        <row r="601">
          <cell r="D601">
            <v>285</v>
          </cell>
          <cell r="E601">
            <v>12.619</v>
          </cell>
        </row>
        <row r="602">
          <cell r="D602">
            <v>290</v>
          </cell>
          <cell r="E602">
            <v>12.619</v>
          </cell>
        </row>
        <row r="603">
          <cell r="D603">
            <v>295</v>
          </cell>
          <cell r="E603">
            <v>12.619</v>
          </cell>
        </row>
        <row r="604">
          <cell r="D604">
            <v>300</v>
          </cell>
          <cell r="E604">
            <v>12.619</v>
          </cell>
        </row>
        <row r="605">
          <cell r="D605">
            <v>305</v>
          </cell>
          <cell r="E605">
            <v>12.619</v>
          </cell>
        </row>
        <row r="606">
          <cell r="D606">
            <v>310</v>
          </cell>
          <cell r="E606">
            <v>12.619</v>
          </cell>
        </row>
        <row r="607">
          <cell r="D607">
            <v>315</v>
          </cell>
          <cell r="E607">
            <v>12.619</v>
          </cell>
        </row>
        <row r="608">
          <cell r="D608">
            <v>320</v>
          </cell>
          <cell r="E608">
            <v>12.619</v>
          </cell>
        </row>
        <row r="609">
          <cell r="D609">
            <v>325</v>
          </cell>
          <cell r="E609">
            <v>12.619</v>
          </cell>
        </row>
        <row r="610">
          <cell r="D610">
            <v>330</v>
          </cell>
          <cell r="E610">
            <v>12.619</v>
          </cell>
        </row>
        <row r="611">
          <cell r="D611">
            <v>335</v>
          </cell>
          <cell r="E611">
            <v>12.619</v>
          </cell>
        </row>
        <row r="612">
          <cell r="D612">
            <v>340</v>
          </cell>
          <cell r="E612">
            <v>12.619</v>
          </cell>
        </row>
        <row r="613">
          <cell r="D613">
            <v>345</v>
          </cell>
          <cell r="E613">
            <v>12.619</v>
          </cell>
        </row>
        <row r="614">
          <cell r="D614">
            <v>350</v>
          </cell>
          <cell r="E614">
            <v>12.619</v>
          </cell>
        </row>
        <row r="615">
          <cell r="D615">
            <v>355</v>
          </cell>
          <cell r="E615">
            <v>12.619</v>
          </cell>
        </row>
        <row r="616">
          <cell r="D616">
            <v>360</v>
          </cell>
          <cell r="E616">
            <v>12.619</v>
          </cell>
        </row>
        <row r="617">
          <cell r="D617">
            <v>365</v>
          </cell>
          <cell r="E617">
            <v>12.619</v>
          </cell>
        </row>
        <row r="618">
          <cell r="D618">
            <v>370</v>
          </cell>
          <cell r="E618">
            <v>12.619</v>
          </cell>
        </row>
        <row r="619">
          <cell r="D619">
            <v>375</v>
          </cell>
          <cell r="E619">
            <v>12.619</v>
          </cell>
        </row>
        <row r="620">
          <cell r="D620">
            <v>380</v>
          </cell>
          <cell r="E620">
            <v>12.619</v>
          </cell>
        </row>
        <row r="621">
          <cell r="D621">
            <v>385</v>
          </cell>
          <cell r="E621">
            <v>12.619</v>
          </cell>
        </row>
        <row r="622">
          <cell r="D622">
            <v>390</v>
          </cell>
          <cell r="E622">
            <v>12.619</v>
          </cell>
        </row>
        <row r="623">
          <cell r="D623">
            <v>395</v>
          </cell>
          <cell r="E623">
            <v>12.619</v>
          </cell>
        </row>
        <row r="624">
          <cell r="D624">
            <v>400</v>
          </cell>
          <cell r="E624">
            <v>12.619</v>
          </cell>
        </row>
        <row r="625">
          <cell r="D625">
            <v>405</v>
          </cell>
          <cell r="E625">
            <v>12.619</v>
          </cell>
        </row>
        <row r="626">
          <cell r="D626">
            <v>410</v>
          </cell>
          <cell r="E626">
            <v>12.619</v>
          </cell>
        </row>
        <row r="627">
          <cell r="D627">
            <v>415</v>
          </cell>
          <cell r="E627">
            <v>12.619</v>
          </cell>
        </row>
        <row r="628">
          <cell r="D628">
            <v>420</v>
          </cell>
          <cell r="E628">
            <v>12.619</v>
          </cell>
        </row>
        <row r="629">
          <cell r="D629">
            <v>425</v>
          </cell>
          <cell r="E629">
            <v>12.619</v>
          </cell>
        </row>
        <row r="630">
          <cell r="D630">
            <v>430</v>
          </cell>
          <cell r="E630">
            <v>12.619</v>
          </cell>
        </row>
        <row r="631">
          <cell r="D631">
            <v>435</v>
          </cell>
          <cell r="E631">
            <v>12.619</v>
          </cell>
        </row>
        <row r="632">
          <cell r="D632">
            <v>440</v>
          </cell>
          <cell r="E632">
            <v>12.619</v>
          </cell>
        </row>
        <row r="633">
          <cell r="D633">
            <v>445</v>
          </cell>
          <cell r="E633">
            <v>12.619</v>
          </cell>
        </row>
        <row r="634">
          <cell r="D634">
            <v>450</v>
          </cell>
          <cell r="E634">
            <v>12.619</v>
          </cell>
        </row>
        <row r="635">
          <cell r="D635">
            <v>455</v>
          </cell>
          <cell r="E635">
            <v>12.619</v>
          </cell>
        </row>
        <row r="636">
          <cell r="D636">
            <v>460</v>
          </cell>
          <cell r="E636">
            <v>12.619</v>
          </cell>
        </row>
        <row r="637">
          <cell r="D637">
            <v>465</v>
          </cell>
          <cell r="E637">
            <v>12.619</v>
          </cell>
        </row>
        <row r="638">
          <cell r="D638">
            <v>470</v>
          </cell>
          <cell r="E638">
            <v>12.619</v>
          </cell>
        </row>
        <row r="639">
          <cell r="D639">
            <v>475</v>
          </cell>
          <cell r="E639">
            <v>12.619</v>
          </cell>
        </row>
        <row r="640">
          <cell r="D640">
            <v>480</v>
          </cell>
          <cell r="E640">
            <v>12.619</v>
          </cell>
        </row>
        <row r="641">
          <cell r="D641">
            <v>485</v>
          </cell>
          <cell r="E641">
            <v>12.619</v>
          </cell>
        </row>
        <row r="642">
          <cell r="D642">
            <v>490</v>
          </cell>
          <cell r="E642">
            <v>12.619</v>
          </cell>
        </row>
        <row r="643">
          <cell r="D643">
            <v>495</v>
          </cell>
          <cell r="E643">
            <v>12.619</v>
          </cell>
        </row>
        <row r="644">
          <cell r="D644">
            <v>500</v>
          </cell>
          <cell r="E644">
            <v>12.619</v>
          </cell>
        </row>
        <row r="645">
          <cell r="D645">
            <v>505</v>
          </cell>
          <cell r="E645">
            <v>12.619</v>
          </cell>
        </row>
        <row r="646">
          <cell r="D646">
            <v>510</v>
          </cell>
          <cell r="E646">
            <v>12.619</v>
          </cell>
        </row>
        <row r="647">
          <cell r="D647">
            <v>515</v>
          </cell>
          <cell r="E647">
            <v>12.619</v>
          </cell>
        </row>
        <row r="648">
          <cell r="D648">
            <v>520</v>
          </cell>
          <cell r="E648">
            <v>12.619</v>
          </cell>
        </row>
        <row r="649">
          <cell r="D649">
            <v>525</v>
          </cell>
          <cell r="E649">
            <v>12.619</v>
          </cell>
        </row>
        <row r="650">
          <cell r="D650">
            <v>530</v>
          </cell>
          <cell r="E650">
            <v>12.619</v>
          </cell>
        </row>
        <row r="651">
          <cell r="D651">
            <v>535</v>
          </cell>
          <cell r="E651">
            <v>12.619</v>
          </cell>
        </row>
        <row r="652">
          <cell r="D652">
            <v>540</v>
          </cell>
          <cell r="E652">
            <v>12.619</v>
          </cell>
        </row>
        <row r="653">
          <cell r="D653">
            <v>540.07799999999997</v>
          </cell>
          <cell r="E653">
            <v>12.619</v>
          </cell>
        </row>
        <row r="654">
          <cell r="D654">
            <v>544.07799999999997</v>
          </cell>
          <cell r="E654">
            <v>12.619</v>
          </cell>
        </row>
        <row r="655">
          <cell r="D655">
            <v>545</v>
          </cell>
          <cell r="E655">
            <v>12.619</v>
          </cell>
        </row>
        <row r="656">
          <cell r="D656">
            <v>550</v>
          </cell>
          <cell r="E656">
            <v>12.619</v>
          </cell>
        </row>
        <row r="657">
          <cell r="D657">
            <v>555</v>
          </cell>
          <cell r="E657">
            <v>12.619</v>
          </cell>
        </row>
        <row r="658">
          <cell r="D658">
            <v>560</v>
          </cell>
          <cell r="E658">
            <v>12.619</v>
          </cell>
        </row>
        <row r="659">
          <cell r="D659">
            <v>565</v>
          </cell>
          <cell r="E659">
            <v>12.619</v>
          </cell>
        </row>
        <row r="660">
          <cell r="D660">
            <v>570</v>
          </cell>
          <cell r="E660">
            <v>12.619</v>
          </cell>
        </row>
        <row r="661">
          <cell r="D661">
            <v>575</v>
          </cell>
          <cell r="E661">
            <v>12.619</v>
          </cell>
        </row>
        <row r="662">
          <cell r="D662">
            <v>580</v>
          </cell>
          <cell r="E662">
            <v>12.619</v>
          </cell>
        </row>
        <row r="663">
          <cell r="D663">
            <v>585</v>
          </cell>
          <cell r="E663">
            <v>12.619</v>
          </cell>
        </row>
        <row r="664">
          <cell r="D664">
            <v>590</v>
          </cell>
          <cell r="E664">
            <v>12.619</v>
          </cell>
        </row>
        <row r="665">
          <cell r="D665">
            <v>595</v>
          </cell>
          <cell r="E665">
            <v>12.619</v>
          </cell>
        </row>
        <row r="666">
          <cell r="D666">
            <v>600</v>
          </cell>
          <cell r="E666">
            <v>12.619</v>
          </cell>
        </row>
        <row r="667">
          <cell r="D667">
            <v>605</v>
          </cell>
          <cell r="E667">
            <v>12.619</v>
          </cell>
        </row>
        <row r="668">
          <cell r="D668">
            <v>610</v>
          </cell>
          <cell r="E668">
            <v>12.619</v>
          </cell>
        </row>
        <row r="669">
          <cell r="D669">
            <v>615</v>
          </cell>
          <cell r="E669">
            <v>12.619</v>
          </cell>
        </row>
        <row r="670">
          <cell r="D670">
            <v>620</v>
          </cell>
          <cell r="E670">
            <v>12.619</v>
          </cell>
        </row>
        <row r="671">
          <cell r="D671">
            <v>625</v>
          </cell>
          <cell r="E671">
            <v>12.619</v>
          </cell>
        </row>
        <row r="672">
          <cell r="D672">
            <v>630</v>
          </cell>
          <cell r="E672">
            <v>12.619</v>
          </cell>
        </row>
        <row r="673">
          <cell r="D673">
            <v>635</v>
          </cell>
          <cell r="E673">
            <v>12.619</v>
          </cell>
        </row>
        <row r="674">
          <cell r="D674">
            <v>640</v>
          </cell>
          <cell r="E674">
            <v>12.619</v>
          </cell>
        </row>
        <row r="675">
          <cell r="D675">
            <v>645</v>
          </cell>
          <cell r="E675">
            <v>12.619</v>
          </cell>
        </row>
        <row r="676">
          <cell r="D676">
            <v>650</v>
          </cell>
          <cell r="E676">
            <v>12.619</v>
          </cell>
        </row>
        <row r="677">
          <cell r="D677">
            <v>655</v>
          </cell>
          <cell r="E677">
            <v>12.619</v>
          </cell>
        </row>
        <row r="678">
          <cell r="D678">
            <v>660</v>
          </cell>
          <cell r="E678">
            <v>12.619</v>
          </cell>
        </row>
        <row r="679">
          <cell r="D679">
            <v>665</v>
          </cell>
          <cell r="E679">
            <v>12.619</v>
          </cell>
        </row>
        <row r="680">
          <cell r="D680">
            <v>670</v>
          </cell>
          <cell r="E680">
            <v>12.619</v>
          </cell>
        </row>
        <row r="681">
          <cell r="D681">
            <v>675</v>
          </cell>
          <cell r="E681">
            <v>12.619</v>
          </cell>
        </row>
        <row r="682">
          <cell r="D682">
            <v>680</v>
          </cell>
          <cell r="E682">
            <v>12.619</v>
          </cell>
        </row>
        <row r="683">
          <cell r="D683">
            <v>685</v>
          </cell>
          <cell r="E683">
            <v>12.619</v>
          </cell>
        </row>
        <row r="684">
          <cell r="D684">
            <v>690</v>
          </cell>
          <cell r="E684">
            <v>12.619</v>
          </cell>
        </row>
        <row r="685">
          <cell r="D685">
            <v>695</v>
          </cell>
          <cell r="E685">
            <v>12.619</v>
          </cell>
        </row>
        <row r="686">
          <cell r="D686">
            <v>700</v>
          </cell>
          <cell r="E686">
            <v>12.619</v>
          </cell>
        </row>
        <row r="687">
          <cell r="D687">
            <v>705</v>
          </cell>
          <cell r="E687">
            <v>12.619</v>
          </cell>
        </row>
        <row r="688">
          <cell r="D688">
            <v>710</v>
          </cell>
          <cell r="E688">
            <v>12.619</v>
          </cell>
        </row>
        <row r="689">
          <cell r="D689">
            <v>715</v>
          </cell>
          <cell r="E689">
            <v>12.619</v>
          </cell>
        </row>
        <row r="690">
          <cell r="D690">
            <v>720</v>
          </cell>
          <cell r="E690">
            <v>12.619</v>
          </cell>
        </row>
        <row r="691">
          <cell r="D691">
            <v>725</v>
          </cell>
          <cell r="E691">
            <v>12.619</v>
          </cell>
        </row>
        <row r="692">
          <cell r="D692">
            <v>730</v>
          </cell>
          <cell r="E692">
            <v>12.619</v>
          </cell>
        </row>
        <row r="693">
          <cell r="D693">
            <v>735</v>
          </cell>
          <cell r="E693">
            <v>12.619</v>
          </cell>
        </row>
        <row r="694">
          <cell r="D694">
            <v>740</v>
          </cell>
          <cell r="E694">
            <v>12.619</v>
          </cell>
        </row>
        <row r="695">
          <cell r="D695">
            <v>745</v>
          </cell>
          <cell r="E695">
            <v>12.619</v>
          </cell>
        </row>
        <row r="696">
          <cell r="D696">
            <v>750</v>
          </cell>
          <cell r="E696">
            <v>12.619</v>
          </cell>
        </row>
        <row r="697">
          <cell r="D697">
            <v>755</v>
          </cell>
          <cell r="E697">
            <v>12.619</v>
          </cell>
        </row>
        <row r="698">
          <cell r="D698">
            <v>760</v>
          </cell>
          <cell r="E698">
            <v>12.619</v>
          </cell>
        </row>
        <row r="699">
          <cell r="D699">
            <v>765</v>
          </cell>
          <cell r="E699">
            <v>12.619</v>
          </cell>
        </row>
        <row r="700">
          <cell r="D700">
            <v>770</v>
          </cell>
          <cell r="E700">
            <v>12.619</v>
          </cell>
        </row>
        <row r="701">
          <cell r="D701">
            <v>775</v>
          </cell>
          <cell r="E701">
            <v>12.619</v>
          </cell>
        </row>
        <row r="702">
          <cell r="D702">
            <v>780</v>
          </cell>
          <cell r="E702">
            <v>12.619</v>
          </cell>
        </row>
        <row r="703">
          <cell r="D703">
            <v>785</v>
          </cell>
          <cell r="E703">
            <v>12.619</v>
          </cell>
        </row>
        <row r="704">
          <cell r="D704">
            <v>790</v>
          </cell>
          <cell r="E704">
            <v>12.619</v>
          </cell>
        </row>
        <row r="705">
          <cell r="D705">
            <v>795</v>
          </cell>
          <cell r="E705">
            <v>12.619</v>
          </cell>
        </row>
        <row r="706">
          <cell r="D706">
            <v>800</v>
          </cell>
          <cell r="E706">
            <v>12.619</v>
          </cell>
        </row>
        <row r="707">
          <cell r="D707">
            <v>805</v>
          </cell>
          <cell r="E707">
            <v>12.619</v>
          </cell>
        </row>
        <row r="708">
          <cell r="D708">
            <v>810</v>
          </cell>
          <cell r="E708">
            <v>12.619</v>
          </cell>
        </row>
        <row r="709">
          <cell r="D709">
            <v>815</v>
          </cell>
          <cell r="E709">
            <v>12.619</v>
          </cell>
        </row>
        <row r="710">
          <cell r="D710">
            <v>820</v>
          </cell>
          <cell r="E710">
            <v>12.619</v>
          </cell>
        </row>
        <row r="711">
          <cell r="D711">
            <v>825</v>
          </cell>
          <cell r="E711">
            <v>12.619</v>
          </cell>
        </row>
        <row r="712">
          <cell r="D712">
            <v>830</v>
          </cell>
          <cell r="E712">
            <v>12.619</v>
          </cell>
        </row>
        <row r="713">
          <cell r="D713">
            <v>835</v>
          </cell>
          <cell r="E713">
            <v>12.619</v>
          </cell>
        </row>
        <row r="714">
          <cell r="D714">
            <v>840</v>
          </cell>
          <cell r="E714">
            <v>12.619</v>
          </cell>
        </row>
        <row r="715">
          <cell r="D715">
            <v>845</v>
          </cell>
          <cell r="E715">
            <v>12.619</v>
          </cell>
        </row>
        <row r="716">
          <cell r="D716">
            <v>850</v>
          </cell>
          <cell r="E716">
            <v>12.619</v>
          </cell>
        </row>
        <row r="717">
          <cell r="D717">
            <v>855</v>
          </cell>
          <cell r="E717">
            <v>12.619</v>
          </cell>
        </row>
        <row r="718">
          <cell r="D718">
            <v>860</v>
          </cell>
          <cell r="E718">
            <v>12.619</v>
          </cell>
        </row>
        <row r="719">
          <cell r="D719">
            <v>865</v>
          </cell>
          <cell r="E719">
            <v>12.619</v>
          </cell>
        </row>
        <row r="720">
          <cell r="D720">
            <v>870</v>
          </cell>
          <cell r="E720">
            <v>12.619</v>
          </cell>
        </row>
        <row r="721">
          <cell r="D721">
            <v>875</v>
          </cell>
          <cell r="E721">
            <v>12.619</v>
          </cell>
        </row>
        <row r="722">
          <cell r="D722">
            <v>880</v>
          </cell>
          <cell r="E722">
            <v>12.619</v>
          </cell>
        </row>
        <row r="723">
          <cell r="D723">
            <v>885</v>
          </cell>
          <cell r="E723">
            <v>12.619</v>
          </cell>
        </row>
        <row r="724">
          <cell r="D724">
            <v>890</v>
          </cell>
          <cell r="E724">
            <v>12.619</v>
          </cell>
        </row>
        <row r="725">
          <cell r="D725">
            <v>895</v>
          </cell>
          <cell r="E725">
            <v>12.619</v>
          </cell>
        </row>
        <row r="726">
          <cell r="D726">
            <v>900</v>
          </cell>
          <cell r="E726">
            <v>12.619</v>
          </cell>
        </row>
        <row r="727">
          <cell r="D727">
            <v>905</v>
          </cell>
          <cell r="E727">
            <v>12.619</v>
          </cell>
        </row>
        <row r="728">
          <cell r="D728">
            <v>910</v>
          </cell>
          <cell r="E728">
            <v>12.619</v>
          </cell>
        </row>
        <row r="729">
          <cell r="D729">
            <v>915</v>
          </cell>
          <cell r="E729">
            <v>12.619</v>
          </cell>
        </row>
        <row r="730">
          <cell r="D730">
            <v>920</v>
          </cell>
          <cell r="E730">
            <v>12.619</v>
          </cell>
        </row>
        <row r="731">
          <cell r="D731">
            <v>925</v>
          </cell>
          <cell r="E731">
            <v>12.619</v>
          </cell>
        </row>
        <row r="732">
          <cell r="D732">
            <v>930</v>
          </cell>
          <cell r="E732">
            <v>12.619</v>
          </cell>
        </row>
        <row r="733">
          <cell r="D733">
            <v>935</v>
          </cell>
          <cell r="E733">
            <v>12.619</v>
          </cell>
        </row>
        <row r="734">
          <cell r="D734">
            <v>940</v>
          </cell>
          <cell r="E734">
            <v>12.619</v>
          </cell>
        </row>
        <row r="735">
          <cell r="D735">
            <v>945</v>
          </cell>
          <cell r="E735">
            <v>12.619</v>
          </cell>
        </row>
        <row r="736">
          <cell r="D736">
            <v>950</v>
          </cell>
          <cell r="E736">
            <v>12.619</v>
          </cell>
        </row>
        <row r="737">
          <cell r="D737">
            <v>955</v>
          </cell>
          <cell r="E737">
            <v>12.619</v>
          </cell>
        </row>
        <row r="738">
          <cell r="D738">
            <v>960</v>
          </cell>
          <cell r="E738">
            <v>12.619</v>
          </cell>
        </row>
        <row r="739">
          <cell r="D739">
            <v>965</v>
          </cell>
          <cell r="E739">
            <v>12.619</v>
          </cell>
        </row>
        <row r="740">
          <cell r="D740">
            <v>970</v>
          </cell>
          <cell r="E740">
            <v>12.619</v>
          </cell>
        </row>
        <row r="741">
          <cell r="D741">
            <v>975</v>
          </cell>
          <cell r="E741">
            <v>12.619</v>
          </cell>
        </row>
        <row r="742">
          <cell r="D742">
            <v>980</v>
          </cell>
          <cell r="E742">
            <v>12.619</v>
          </cell>
        </row>
        <row r="743">
          <cell r="D743">
            <v>985</v>
          </cell>
          <cell r="E743">
            <v>12.619</v>
          </cell>
        </row>
        <row r="744">
          <cell r="D744">
            <v>990</v>
          </cell>
          <cell r="E744">
            <v>12.619</v>
          </cell>
        </row>
        <row r="745">
          <cell r="D745">
            <v>995</v>
          </cell>
          <cell r="E745">
            <v>12.619</v>
          </cell>
        </row>
        <row r="746">
          <cell r="D746">
            <v>1000</v>
          </cell>
          <cell r="E746">
            <v>12.619</v>
          </cell>
        </row>
        <row r="747">
          <cell r="D747">
            <v>1005</v>
          </cell>
          <cell r="E747">
            <v>12.619</v>
          </cell>
        </row>
        <row r="748">
          <cell r="D748">
            <v>1010</v>
          </cell>
          <cell r="E748">
            <v>12.619</v>
          </cell>
        </row>
        <row r="749">
          <cell r="D749">
            <v>1015</v>
          </cell>
          <cell r="E749">
            <v>12.619</v>
          </cell>
        </row>
        <row r="750">
          <cell r="D750">
            <v>1020</v>
          </cell>
          <cell r="E750">
            <v>12.619</v>
          </cell>
        </row>
        <row r="751">
          <cell r="D751">
            <v>1025</v>
          </cell>
          <cell r="E751">
            <v>12.619</v>
          </cell>
        </row>
        <row r="752">
          <cell r="D752">
            <v>1030</v>
          </cell>
          <cell r="E752">
            <v>12.619</v>
          </cell>
        </row>
        <row r="753">
          <cell r="D753">
            <v>1035</v>
          </cell>
          <cell r="E753">
            <v>12.619</v>
          </cell>
        </row>
        <row r="754">
          <cell r="D754">
            <v>1040</v>
          </cell>
          <cell r="E754">
            <v>12.619</v>
          </cell>
        </row>
        <row r="755">
          <cell r="D755">
            <v>1045</v>
          </cell>
          <cell r="E755">
            <v>12.619</v>
          </cell>
        </row>
        <row r="756">
          <cell r="D756">
            <v>1050</v>
          </cell>
          <cell r="E756">
            <v>12.619</v>
          </cell>
        </row>
        <row r="757">
          <cell r="D757">
            <v>1055</v>
          </cell>
          <cell r="E757">
            <v>12.619</v>
          </cell>
        </row>
        <row r="758">
          <cell r="D758">
            <v>1060</v>
          </cell>
          <cell r="E758">
            <v>12.619</v>
          </cell>
        </row>
        <row r="759">
          <cell r="D759">
            <v>1065</v>
          </cell>
          <cell r="E759">
            <v>12.619</v>
          </cell>
        </row>
        <row r="760">
          <cell r="D760">
            <v>1070</v>
          </cell>
          <cell r="E760">
            <v>12.619</v>
          </cell>
        </row>
        <row r="761">
          <cell r="D761">
            <v>1075</v>
          </cell>
          <cell r="E761">
            <v>12.619</v>
          </cell>
        </row>
        <row r="762">
          <cell r="D762">
            <v>1080</v>
          </cell>
          <cell r="E762">
            <v>12.619</v>
          </cell>
        </row>
        <row r="763">
          <cell r="D763">
            <v>1085</v>
          </cell>
          <cell r="E763">
            <v>12.619</v>
          </cell>
        </row>
        <row r="764">
          <cell r="D764">
            <v>1090</v>
          </cell>
          <cell r="E764">
            <v>12.619</v>
          </cell>
        </row>
        <row r="765">
          <cell r="D765">
            <v>1095</v>
          </cell>
          <cell r="E765">
            <v>12.619</v>
          </cell>
        </row>
        <row r="766">
          <cell r="D766">
            <v>1100</v>
          </cell>
          <cell r="E766">
            <v>12.619</v>
          </cell>
        </row>
        <row r="767">
          <cell r="D767">
            <v>1105</v>
          </cell>
          <cell r="E767">
            <v>12.619</v>
          </cell>
        </row>
        <row r="768">
          <cell r="D768">
            <v>1110</v>
          </cell>
          <cell r="E768">
            <v>12.619</v>
          </cell>
        </row>
        <row r="769">
          <cell r="D769">
            <v>1115</v>
          </cell>
          <cell r="E769">
            <v>12.619</v>
          </cell>
        </row>
        <row r="770">
          <cell r="D770">
            <v>1120</v>
          </cell>
          <cell r="E770">
            <v>12.619</v>
          </cell>
        </row>
        <row r="771">
          <cell r="D771">
            <v>1125</v>
          </cell>
          <cell r="E771">
            <v>12.619</v>
          </cell>
        </row>
        <row r="772">
          <cell r="D772">
            <v>1130</v>
          </cell>
          <cell r="E772">
            <v>12.619</v>
          </cell>
        </row>
        <row r="773">
          <cell r="D773">
            <v>1135</v>
          </cell>
          <cell r="E773">
            <v>12.619</v>
          </cell>
        </row>
        <row r="774">
          <cell r="D774">
            <v>1140</v>
          </cell>
          <cell r="E774">
            <v>12.619</v>
          </cell>
        </row>
        <row r="775">
          <cell r="D775">
            <v>1145</v>
          </cell>
          <cell r="E775">
            <v>12.619</v>
          </cell>
        </row>
        <row r="776">
          <cell r="D776">
            <v>1150</v>
          </cell>
          <cell r="E776">
            <v>12.619</v>
          </cell>
        </row>
        <row r="777">
          <cell r="D777">
            <v>1155</v>
          </cell>
          <cell r="E777">
            <v>12.619</v>
          </cell>
        </row>
        <row r="778">
          <cell r="D778">
            <v>1160</v>
          </cell>
          <cell r="E778">
            <v>12.619</v>
          </cell>
        </row>
        <row r="779">
          <cell r="D779">
            <v>1165</v>
          </cell>
          <cell r="E779">
            <v>12.619</v>
          </cell>
        </row>
        <row r="780">
          <cell r="D780">
            <v>1170</v>
          </cell>
          <cell r="E780">
            <v>12.619</v>
          </cell>
        </row>
        <row r="781">
          <cell r="D781">
            <v>1175</v>
          </cell>
          <cell r="E781">
            <v>12.619</v>
          </cell>
        </row>
        <row r="782">
          <cell r="D782">
            <v>1180</v>
          </cell>
          <cell r="E782">
            <v>12.619</v>
          </cell>
        </row>
        <row r="783">
          <cell r="D783">
            <v>1185</v>
          </cell>
          <cell r="E783">
            <v>12.619</v>
          </cell>
        </row>
        <row r="784">
          <cell r="D784">
            <v>1190</v>
          </cell>
          <cell r="E784">
            <v>12.619</v>
          </cell>
        </row>
        <row r="785">
          <cell r="D785">
            <v>1195</v>
          </cell>
          <cell r="E785">
            <v>12.619</v>
          </cell>
        </row>
        <row r="786">
          <cell r="D786">
            <v>1200</v>
          </cell>
          <cell r="E786">
            <v>12.619</v>
          </cell>
        </row>
        <row r="787">
          <cell r="D787">
            <v>1205</v>
          </cell>
          <cell r="E787">
            <v>12.619</v>
          </cell>
        </row>
        <row r="788">
          <cell r="D788">
            <v>1210</v>
          </cell>
          <cell r="E788">
            <v>12.619</v>
          </cell>
        </row>
        <row r="789">
          <cell r="D789">
            <v>1215</v>
          </cell>
          <cell r="E789">
            <v>12.619</v>
          </cell>
        </row>
        <row r="790">
          <cell r="D790">
            <v>1220</v>
          </cell>
          <cell r="E790">
            <v>12.619</v>
          </cell>
        </row>
        <row r="791">
          <cell r="D791">
            <v>1225</v>
          </cell>
          <cell r="E791">
            <v>12.619</v>
          </cell>
        </row>
        <row r="792">
          <cell r="D792">
            <v>1230</v>
          </cell>
          <cell r="E792">
            <v>12.619</v>
          </cell>
        </row>
        <row r="793">
          <cell r="D793">
            <v>1231.107</v>
          </cell>
          <cell r="E793">
            <v>12.619</v>
          </cell>
        </row>
        <row r="794">
          <cell r="D794">
            <v>1235</v>
          </cell>
          <cell r="E794">
            <v>12.625999999999999</v>
          </cell>
        </row>
        <row r="795">
          <cell r="D795">
            <v>1239.999</v>
          </cell>
          <cell r="E795">
            <v>12.634</v>
          </cell>
        </row>
        <row r="796">
          <cell r="D796">
            <v>1244.999</v>
          </cell>
          <cell r="E796">
            <v>12.641999999999999</v>
          </cell>
        </row>
        <row r="797">
          <cell r="D797">
            <v>1249.999</v>
          </cell>
          <cell r="E797">
            <v>12.651</v>
          </cell>
        </row>
        <row r="798">
          <cell r="D798">
            <v>1254.999</v>
          </cell>
          <cell r="E798">
            <v>12.659000000000001</v>
          </cell>
        </row>
        <row r="799">
          <cell r="D799">
            <v>1259.999</v>
          </cell>
          <cell r="E799">
            <v>12.667</v>
          </cell>
        </row>
        <row r="800">
          <cell r="D800">
            <v>1264.999</v>
          </cell>
          <cell r="E800">
            <v>12.676</v>
          </cell>
        </row>
        <row r="801">
          <cell r="D801">
            <v>1269.999</v>
          </cell>
          <cell r="E801">
            <v>12.683999999999999</v>
          </cell>
        </row>
        <row r="802">
          <cell r="D802">
            <v>1274.999</v>
          </cell>
          <cell r="E802">
            <v>12.692</v>
          </cell>
        </row>
        <row r="803">
          <cell r="D803">
            <v>1275.971</v>
          </cell>
          <cell r="E803">
            <v>12.694000000000001</v>
          </cell>
        </row>
        <row r="804">
          <cell r="D804">
            <v>1280</v>
          </cell>
          <cell r="E804">
            <v>12.704000000000001</v>
          </cell>
        </row>
        <row r="805">
          <cell r="D805">
            <v>1285</v>
          </cell>
          <cell r="E805">
            <v>12.715999999999999</v>
          </cell>
        </row>
        <row r="806">
          <cell r="D806">
            <v>1290</v>
          </cell>
          <cell r="E806">
            <v>12.728</v>
          </cell>
        </row>
        <row r="807">
          <cell r="D807">
            <v>1295</v>
          </cell>
          <cell r="E807">
            <v>12.741</v>
          </cell>
        </row>
        <row r="808">
          <cell r="D808">
            <v>1300</v>
          </cell>
          <cell r="E808">
            <v>12.753</v>
          </cell>
        </row>
        <row r="809">
          <cell r="D809">
            <v>1305</v>
          </cell>
          <cell r="E809">
            <v>12.766</v>
          </cell>
        </row>
        <row r="810">
          <cell r="D810">
            <v>1310</v>
          </cell>
          <cell r="E810">
            <v>12.778</v>
          </cell>
        </row>
        <row r="811">
          <cell r="D811">
            <v>1315</v>
          </cell>
          <cell r="E811">
            <v>12.79</v>
          </cell>
        </row>
        <row r="812">
          <cell r="D812">
            <v>1320</v>
          </cell>
          <cell r="E812">
            <v>12.803000000000001</v>
          </cell>
        </row>
        <row r="813">
          <cell r="D813">
            <v>1325</v>
          </cell>
          <cell r="E813">
            <v>12.815</v>
          </cell>
        </row>
        <row r="814">
          <cell r="D814">
            <v>1330</v>
          </cell>
          <cell r="E814">
            <v>12.827</v>
          </cell>
        </row>
        <row r="815">
          <cell r="D815">
            <v>1335</v>
          </cell>
          <cell r="E815">
            <v>12.84</v>
          </cell>
        </row>
        <row r="816">
          <cell r="D816">
            <v>1340</v>
          </cell>
          <cell r="E816">
            <v>12.852</v>
          </cell>
        </row>
        <row r="817">
          <cell r="D817">
            <v>1345</v>
          </cell>
          <cell r="E817">
            <v>12.864000000000001</v>
          </cell>
        </row>
        <row r="818">
          <cell r="D818">
            <v>1350</v>
          </cell>
          <cell r="E818">
            <v>12.877000000000001</v>
          </cell>
        </row>
        <row r="819">
          <cell r="D819">
            <v>1355</v>
          </cell>
          <cell r="E819">
            <v>12.888999999999999</v>
          </cell>
        </row>
        <row r="820">
          <cell r="D820">
            <v>1360</v>
          </cell>
          <cell r="E820">
            <v>12.901</v>
          </cell>
        </row>
        <row r="821">
          <cell r="D821">
            <v>1365</v>
          </cell>
          <cell r="E821">
            <v>12.914</v>
          </cell>
        </row>
        <row r="822">
          <cell r="D822">
            <v>1370</v>
          </cell>
          <cell r="E822">
            <v>12.926</v>
          </cell>
        </row>
        <row r="823">
          <cell r="D823">
            <v>1375</v>
          </cell>
          <cell r="E823">
            <v>12.938000000000001</v>
          </cell>
        </row>
        <row r="824">
          <cell r="D824">
            <v>1380</v>
          </cell>
          <cell r="E824">
            <v>12.951000000000001</v>
          </cell>
        </row>
        <row r="825">
          <cell r="D825">
            <v>1385</v>
          </cell>
          <cell r="E825">
            <v>12.962999999999999</v>
          </cell>
        </row>
        <row r="826">
          <cell r="D826">
            <v>1390</v>
          </cell>
          <cell r="E826">
            <v>12.975</v>
          </cell>
        </row>
        <row r="827">
          <cell r="D827">
            <v>1395</v>
          </cell>
          <cell r="E827">
            <v>12.988</v>
          </cell>
        </row>
        <row r="828">
          <cell r="D828">
            <v>1400</v>
          </cell>
          <cell r="E828">
            <v>13</v>
          </cell>
        </row>
        <row r="829">
          <cell r="D829">
            <v>1405</v>
          </cell>
          <cell r="E829">
            <v>13.012</v>
          </cell>
        </row>
        <row r="830">
          <cell r="D830">
            <v>1410</v>
          </cell>
          <cell r="E830">
            <v>13.025</v>
          </cell>
        </row>
        <row r="831">
          <cell r="D831">
            <v>1415</v>
          </cell>
          <cell r="E831">
            <v>13.037000000000001</v>
          </cell>
        </row>
        <row r="832">
          <cell r="D832">
            <v>1420</v>
          </cell>
          <cell r="E832">
            <v>13.05</v>
          </cell>
        </row>
        <row r="833">
          <cell r="D833">
            <v>1425</v>
          </cell>
          <cell r="E833">
            <v>13.061999999999999</v>
          </cell>
        </row>
        <row r="834">
          <cell r="D834">
            <v>1430</v>
          </cell>
          <cell r="E834">
            <v>13.074</v>
          </cell>
        </row>
        <row r="835">
          <cell r="D835">
            <v>1435</v>
          </cell>
          <cell r="E835">
            <v>13.087</v>
          </cell>
        </row>
        <row r="836">
          <cell r="D836">
            <v>1440</v>
          </cell>
          <cell r="E836">
            <v>13.099</v>
          </cell>
        </row>
        <row r="837">
          <cell r="D837">
            <v>1445</v>
          </cell>
          <cell r="E837">
            <v>13.111000000000001</v>
          </cell>
        </row>
        <row r="838">
          <cell r="D838">
            <v>1450</v>
          </cell>
          <cell r="E838">
            <v>13.124000000000001</v>
          </cell>
        </row>
        <row r="839">
          <cell r="D839">
            <v>1455</v>
          </cell>
          <cell r="E839">
            <v>13.135999999999999</v>
          </cell>
        </row>
        <row r="840">
          <cell r="D840">
            <v>1460</v>
          </cell>
          <cell r="E840">
            <v>13.148</v>
          </cell>
        </row>
        <row r="841">
          <cell r="D841">
            <v>1465</v>
          </cell>
          <cell r="E841">
            <v>13.161</v>
          </cell>
        </row>
        <row r="842">
          <cell r="D842">
            <v>1470</v>
          </cell>
          <cell r="E842">
            <v>13.173</v>
          </cell>
        </row>
        <row r="843">
          <cell r="D843">
            <v>1475</v>
          </cell>
          <cell r="E843">
            <v>13.185</v>
          </cell>
        </row>
        <row r="844">
          <cell r="D844">
            <v>1480</v>
          </cell>
          <cell r="E844">
            <v>13.198</v>
          </cell>
        </row>
        <row r="845">
          <cell r="D845">
            <v>1485</v>
          </cell>
          <cell r="E845">
            <v>13.21</v>
          </cell>
        </row>
        <row r="846">
          <cell r="D846">
            <v>1490</v>
          </cell>
          <cell r="E846">
            <v>13.222</v>
          </cell>
        </row>
        <row r="847">
          <cell r="D847">
            <v>1495</v>
          </cell>
          <cell r="E847">
            <v>13.234999999999999</v>
          </cell>
        </row>
        <row r="848">
          <cell r="D848">
            <v>1500</v>
          </cell>
          <cell r="E848">
            <v>13.247</v>
          </cell>
        </row>
        <row r="849">
          <cell r="D849">
            <v>1505</v>
          </cell>
          <cell r="E849">
            <v>13.259</v>
          </cell>
        </row>
        <row r="850">
          <cell r="D850">
            <v>1510</v>
          </cell>
          <cell r="E850">
            <v>13.272</v>
          </cell>
        </row>
        <row r="851">
          <cell r="D851">
            <v>1515</v>
          </cell>
          <cell r="E851">
            <v>13.284000000000001</v>
          </cell>
        </row>
        <row r="852">
          <cell r="D852">
            <v>1520</v>
          </cell>
          <cell r="E852">
            <v>13.297000000000001</v>
          </cell>
        </row>
        <row r="853">
          <cell r="D853">
            <v>1525</v>
          </cell>
          <cell r="E853">
            <v>13.308999999999999</v>
          </cell>
        </row>
        <row r="854">
          <cell r="D854">
            <v>1530</v>
          </cell>
          <cell r="E854">
            <v>13.321</v>
          </cell>
        </row>
        <row r="855">
          <cell r="D855">
            <v>1535</v>
          </cell>
          <cell r="E855">
            <v>13.334</v>
          </cell>
        </row>
        <row r="856">
          <cell r="D856">
            <v>1540</v>
          </cell>
          <cell r="E856">
            <v>13.346</v>
          </cell>
        </row>
        <row r="857">
          <cell r="D857">
            <v>1545</v>
          </cell>
          <cell r="E857">
            <v>13.358000000000001</v>
          </cell>
        </row>
        <row r="858">
          <cell r="D858">
            <v>1550</v>
          </cell>
          <cell r="E858">
            <v>13.371</v>
          </cell>
        </row>
        <row r="859">
          <cell r="D859">
            <v>1555</v>
          </cell>
          <cell r="E859">
            <v>13.382999999999999</v>
          </cell>
        </row>
        <row r="860">
          <cell r="D860">
            <v>1560</v>
          </cell>
          <cell r="E860">
            <v>13.395</v>
          </cell>
        </row>
        <row r="861">
          <cell r="D861">
            <v>1565</v>
          </cell>
          <cell r="E861">
            <v>13.407999999999999</v>
          </cell>
        </row>
        <row r="862">
          <cell r="D862">
            <v>1570</v>
          </cell>
          <cell r="E862">
            <v>13.42</v>
          </cell>
        </row>
        <row r="863">
          <cell r="D863">
            <v>1575</v>
          </cell>
          <cell r="E863">
            <v>13.432</v>
          </cell>
        </row>
        <row r="864">
          <cell r="D864">
            <v>1580</v>
          </cell>
          <cell r="E864">
            <v>13.445</v>
          </cell>
        </row>
        <row r="865">
          <cell r="D865">
            <v>1585</v>
          </cell>
          <cell r="E865">
            <v>13.457000000000001</v>
          </cell>
        </row>
        <row r="866">
          <cell r="D866">
            <v>1590</v>
          </cell>
          <cell r="E866">
            <v>13.468999999999999</v>
          </cell>
        </row>
        <row r="867">
          <cell r="D867">
            <v>1595</v>
          </cell>
          <cell r="E867">
            <v>13.481999999999999</v>
          </cell>
        </row>
        <row r="868">
          <cell r="D868">
            <v>1600</v>
          </cell>
          <cell r="E868">
            <v>13.494</v>
          </cell>
        </row>
        <row r="869">
          <cell r="D869">
            <v>1605</v>
          </cell>
          <cell r="E869">
            <v>13.506</v>
          </cell>
        </row>
        <row r="870">
          <cell r="D870">
            <v>1610</v>
          </cell>
          <cell r="E870">
            <v>13.519</v>
          </cell>
        </row>
        <row r="871">
          <cell r="D871">
            <v>1615</v>
          </cell>
          <cell r="E871">
            <v>13.531000000000001</v>
          </cell>
        </row>
        <row r="872">
          <cell r="D872">
            <v>1620</v>
          </cell>
          <cell r="E872">
            <v>13.544</v>
          </cell>
        </row>
        <row r="873">
          <cell r="D873">
            <v>1625</v>
          </cell>
          <cell r="E873">
            <v>13.555999999999999</v>
          </cell>
        </row>
        <row r="874">
          <cell r="D874">
            <v>1630</v>
          </cell>
          <cell r="E874">
            <v>13.568</v>
          </cell>
        </row>
        <row r="875">
          <cell r="D875">
            <v>1635</v>
          </cell>
          <cell r="E875">
            <v>13.581</v>
          </cell>
        </row>
        <row r="876">
          <cell r="D876">
            <v>1640</v>
          </cell>
          <cell r="E876">
            <v>13.593</v>
          </cell>
        </row>
        <row r="877">
          <cell r="D877">
            <v>1645</v>
          </cell>
          <cell r="E877">
            <v>13.605</v>
          </cell>
        </row>
        <row r="878">
          <cell r="D878">
            <v>1650</v>
          </cell>
          <cell r="E878">
            <v>13.618</v>
          </cell>
        </row>
        <row r="879">
          <cell r="D879">
            <v>1655</v>
          </cell>
          <cell r="E879">
            <v>13.63</v>
          </cell>
        </row>
        <row r="880">
          <cell r="D880">
            <v>1660</v>
          </cell>
          <cell r="E880">
            <v>13.641999999999999</v>
          </cell>
        </row>
        <row r="881">
          <cell r="D881">
            <v>1665</v>
          </cell>
          <cell r="E881">
            <v>13.654999999999999</v>
          </cell>
        </row>
        <row r="882">
          <cell r="D882">
            <v>1670</v>
          </cell>
          <cell r="E882">
            <v>13.667</v>
          </cell>
        </row>
        <row r="883">
          <cell r="D883">
            <v>1675</v>
          </cell>
          <cell r="E883">
            <v>13.679</v>
          </cell>
        </row>
        <row r="884">
          <cell r="D884">
            <v>1680</v>
          </cell>
          <cell r="E884">
            <v>13.692</v>
          </cell>
        </row>
        <row r="885">
          <cell r="D885">
            <v>1685</v>
          </cell>
          <cell r="E885">
            <v>13.704000000000001</v>
          </cell>
        </row>
        <row r="886">
          <cell r="D886">
            <v>1690</v>
          </cell>
          <cell r="E886">
            <v>13.715999999999999</v>
          </cell>
        </row>
        <row r="887">
          <cell r="D887">
            <v>1695</v>
          </cell>
          <cell r="E887">
            <v>13.728999999999999</v>
          </cell>
        </row>
        <row r="888">
          <cell r="D888">
            <v>1700</v>
          </cell>
          <cell r="E888">
            <v>13.741</v>
          </cell>
        </row>
        <row r="889">
          <cell r="D889">
            <v>1705</v>
          </cell>
          <cell r="E889">
            <v>13.753</v>
          </cell>
        </row>
        <row r="890">
          <cell r="D890">
            <v>1710</v>
          </cell>
          <cell r="E890">
            <v>13.766</v>
          </cell>
        </row>
        <row r="891">
          <cell r="D891">
            <v>1715</v>
          </cell>
          <cell r="E891">
            <v>13.778</v>
          </cell>
        </row>
        <row r="892">
          <cell r="D892">
            <v>1720</v>
          </cell>
          <cell r="E892">
            <v>13.79</v>
          </cell>
        </row>
        <row r="893">
          <cell r="D893">
            <v>1725</v>
          </cell>
          <cell r="E893">
            <v>13.803000000000001</v>
          </cell>
        </row>
        <row r="894">
          <cell r="D894">
            <v>1730</v>
          </cell>
          <cell r="E894">
            <v>13.815</v>
          </cell>
        </row>
        <row r="895">
          <cell r="D895">
            <v>1735</v>
          </cell>
          <cell r="E895">
            <v>13.827999999999999</v>
          </cell>
        </row>
        <row r="896">
          <cell r="D896">
            <v>1740</v>
          </cell>
          <cell r="E896">
            <v>13.84</v>
          </cell>
        </row>
        <row r="897">
          <cell r="D897">
            <v>1745</v>
          </cell>
          <cell r="E897">
            <v>13.852</v>
          </cell>
        </row>
        <row r="898">
          <cell r="D898">
            <v>1750</v>
          </cell>
          <cell r="E898">
            <v>13.865</v>
          </cell>
        </row>
        <row r="899">
          <cell r="D899">
            <v>1750.078</v>
          </cell>
          <cell r="E899">
            <v>13.865</v>
          </cell>
        </row>
        <row r="900">
          <cell r="D900">
            <v>1754.078</v>
          </cell>
          <cell r="E900">
            <v>13.875</v>
          </cell>
        </row>
        <row r="901">
          <cell r="D901">
            <v>1755</v>
          </cell>
          <cell r="E901">
            <v>13.877000000000001</v>
          </cell>
        </row>
        <row r="902">
          <cell r="D902">
            <v>1760</v>
          </cell>
          <cell r="E902">
            <v>13.888999999999999</v>
          </cell>
        </row>
        <row r="903">
          <cell r="D903">
            <v>1765</v>
          </cell>
          <cell r="E903">
            <v>13.901999999999999</v>
          </cell>
        </row>
        <row r="904">
          <cell r="D904">
            <v>1770</v>
          </cell>
          <cell r="E904">
            <v>13.914</v>
          </cell>
        </row>
        <row r="905">
          <cell r="D905">
            <v>1775</v>
          </cell>
          <cell r="E905">
            <v>13.926</v>
          </cell>
        </row>
        <row r="906">
          <cell r="D906">
            <v>1780</v>
          </cell>
          <cell r="E906">
            <v>13.939</v>
          </cell>
        </row>
        <row r="907">
          <cell r="D907">
            <v>1785</v>
          </cell>
          <cell r="E907">
            <v>13.951000000000001</v>
          </cell>
        </row>
        <row r="908">
          <cell r="D908">
            <v>1790</v>
          </cell>
          <cell r="E908">
            <v>13.962999999999999</v>
          </cell>
        </row>
        <row r="909">
          <cell r="D909">
            <v>1795</v>
          </cell>
          <cell r="E909">
            <v>13.976000000000001</v>
          </cell>
        </row>
        <row r="910">
          <cell r="D910">
            <v>1800</v>
          </cell>
          <cell r="E910">
            <v>13.988</v>
          </cell>
        </row>
        <row r="911">
          <cell r="D911">
            <v>1805</v>
          </cell>
          <cell r="E911">
            <v>14</v>
          </cell>
        </row>
        <row r="912">
          <cell r="D912">
            <v>1810</v>
          </cell>
          <cell r="E912">
            <v>14.013</v>
          </cell>
        </row>
        <row r="913">
          <cell r="D913">
            <v>1815</v>
          </cell>
          <cell r="E913">
            <v>14.025</v>
          </cell>
        </row>
        <row r="914">
          <cell r="D914">
            <v>1820</v>
          </cell>
          <cell r="E914">
            <v>14.037000000000001</v>
          </cell>
        </row>
        <row r="915">
          <cell r="D915">
            <v>1825</v>
          </cell>
          <cell r="E915">
            <v>14.05</v>
          </cell>
        </row>
        <row r="916">
          <cell r="D916">
            <v>1830</v>
          </cell>
          <cell r="E916">
            <v>14.061999999999999</v>
          </cell>
        </row>
        <row r="917">
          <cell r="D917">
            <v>1835</v>
          </cell>
          <cell r="E917">
            <v>14.074999999999999</v>
          </cell>
        </row>
        <row r="918">
          <cell r="D918">
            <v>1840</v>
          </cell>
          <cell r="E918">
            <v>14.087</v>
          </cell>
        </row>
        <row r="919">
          <cell r="D919">
            <v>1845</v>
          </cell>
          <cell r="E919">
            <v>14.099</v>
          </cell>
        </row>
        <row r="920">
          <cell r="D920">
            <v>1850</v>
          </cell>
          <cell r="E920">
            <v>14.112</v>
          </cell>
        </row>
        <row r="921">
          <cell r="D921">
            <v>1855</v>
          </cell>
          <cell r="E921">
            <v>14.124000000000001</v>
          </cell>
        </row>
        <row r="922">
          <cell r="D922">
            <v>1860</v>
          </cell>
          <cell r="E922">
            <v>14.135999999999999</v>
          </cell>
        </row>
        <row r="923">
          <cell r="D923">
            <v>1865</v>
          </cell>
          <cell r="E923">
            <v>14.148999999999999</v>
          </cell>
        </row>
        <row r="924">
          <cell r="D924">
            <v>1870</v>
          </cell>
          <cell r="E924">
            <v>14.161</v>
          </cell>
        </row>
        <row r="925">
          <cell r="D925">
            <v>1875</v>
          </cell>
          <cell r="E925">
            <v>14.173</v>
          </cell>
        </row>
        <row r="926">
          <cell r="D926">
            <v>1880</v>
          </cell>
          <cell r="E926">
            <v>14.186</v>
          </cell>
        </row>
        <row r="927">
          <cell r="D927">
            <v>1885</v>
          </cell>
          <cell r="E927">
            <v>14.198</v>
          </cell>
        </row>
        <row r="928">
          <cell r="D928">
            <v>1890</v>
          </cell>
          <cell r="E928">
            <v>14.21</v>
          </cell>
        </row>
        <row r="929">
          <cell r="D929">
            <v>1890.232</v>
          </cell>
          <cell r="E929">
            <v>14.211</v>
          </cell>
        </row>
        <row r="930">
          <cell r="D930">
            <v>1893.297</v>
          </cell>
          <cell r="E930">
            <v>14.215999999999999</v>
          </cell>
        </row>
        <row r="931">
          <cell r="D931">
            <v>1895</v>
          </cell>
          <cell r="E931">
            <v>14.221</v>
          </cell>
        </row>
        <row r="932">
          <cell r="D932">
            <v>1900</v>
          </cell>
          <cell r="E932">
            <v>14.234999999999999</v>
          </cell>
        </row>
        <row r="933">
          <cell r="D933">
            <v>1905</v>
          </cell>
          <cell r="E933">
            <v>14.25</v>
          </cell>
        </row>
        <row r="934">
          <cell r="D934">
            <v>1910</v>
          </cell>
          <cell r="E934">
            <v>14.263999999999999</v>
          </cell>
        </row>
        <row r="935">
          <cell r="D935">
            <v>1915</v>
          </cell>
          <cell r="E935">
            <v>14.279</v>
          </cell>
        </row>
        <row r="936">
          <cell r="D936">
            <v>1920</v>
          </cell>
          <cell r="E936">
            <v>14.292999999999999</v>
          </cell>
        </row>
        <row r="937">
          <cell r="D937">
            <v>1925</v>
          </cell>
          <cell r="E937">
            <v>14.308</v>
          </cell>
        </row>
        <row r="938">
          <cell r="D938">
            <v>1930</v>
          </cell>
          <cell r="E938">
            <v>14.321999999999999</v>
          </cell>
        </row>
        <row r="939">
          <cell r="D939">
            <v>1935</v>
          </cell>
          <cell r="E939">
            <v>14.337</v>
          </cell>
        </row>
        <row r="940">
          <cell r="D940">
            <v>1940</v>
          </cell>
          <cell r="E940">
            <v>14.351000000000001</v>
          </cell>
        </row>
        <row r="941">
          <cell r="D941">
            <v>1945</v>
          </cell>
          <cell r="E941">
            <v>14.366</v>
          </cell>
        </row>
        <row r="942">
          <cell r="D942">
            <v>1950</v>
          </cell>
          <cell r="E942">
            <v>14.38</v>
          </cell>
        </row>
        <row r="943">
          <cell r="D943">
            <v>1955</v>
          </cell>
          <cell r="E943">
            <v>14.395</v>
          </cell>
        </row>
        <row r="944">
          <cell r="D944">
            <v>1960</v>
          </cell>
          <cell r="E944">
            <v>14.409000000000001</v>
          </cell>
        </row>
        <row r="945">
          <cell r="D945">
            <v>1965</v>
          </cell>
          <cell r="E945">
            <v>14.423999999999999</v>
          </cell>
        </row>
        <row r="946">
          <cell r="D946">
            <v>1970</v>
          </cell>
          <cell r="E946">
            <v>14.438000000000001</v>
          </cell>
        </row>
        <row r="947">
          <cell r="D947">
            <v>1975</v>
          </cell>
          <cell r="E947">
            <v>14.452999999999999</v>
          </cell>
        </row>
        <row r="948">
          <cell r="D948">
            <v>1980</v>
          </cell>
          <cell r="E948">
            <v>14.467000000000001</v>
          </cell>
        </row>
        <row r="949">
          <cell r="D949">
            <v>1985</v>
          </cell>
          <cell r="E949">
            <v>14.481999999999999</v>
          </cell>
        </row>
        <row r="950">
          <cell r="D950">
            <v>1990</v>
          </cell>
          <cell r="E950">
            <v>14.496</v>
          </cell>
        </row>
        <row r="951">
          <cell r="D951">
            <v>1995</v>
          </cell>
          <cell r="E951">
            <v>14.510999999999999</v>
          </cell>
        </row>
        <row r="952">
          <cell r="D952">
            <v>2000</v>
          </cell>
          <cell r="E952">
            <v>14.525</v>
          </cell>
        </row>
        <row r="953">
          <cell r="D953">
            <v>2005</v>
          </cell>
          <cell r="E953">
            <v>14.539</v>
          </cell>
        </row>
        <row r="954">
          <cell r="D954">
            <v>2010</v>
          </cell>
          <cell r="E954">
            <v>14.554</v>
          </cell>
        </row>
        <row r="955">
          <cell r="D955">
            <v>2015</v>
          </cell>
          <cell r="E955">
            <v>14.568</v>
          </cell>
        </row>
        <row r="956">
          <cell r="D956">
            <v>2020</v>
          </cell>
          <cell r="E956">
            <v>14.583</v>
          </cell>
        </row>
        <row r="957">
          <cell r="D957">
            <v>2025</v>
          </cell>
          <cell r="E957">
            <v>14.597</v>
          </cell>
        </row>
        <row r="958">
          <cell r="D958">
            <v>2030</v>
          </cell>
          <cell r="E958">
            <v>14.612</v>
          </cell>
        </row>
        <row r="959">
          <cell r="D959">
            <v>2035</v>
          </cell>
          <cell r="E959">
            <v>14.625999999999999</v>
          </cell>
        </row>
        <row r="960">
          <cell r="D960">
            <v>2040</v>
          </cell>
          <cell r="E960">
            <v>14.641</v>
          </cell>
        </row>
        <row r="961">
          <cell r="D961">
            <v>2045</v>
          </cell>
          <cell r="E961">
            <v>14.654999999999999</v>
          </cell>
        </row>
        <row r="962">
          <cell r="D962">
            <v>2050</v>
          </cell>
          <cell r="E962">
            <v>14.67</v>
          </cell>
        </row>
        <row r="963">
          <cell r="D963">
            <v>2055</v>
          </cell>
          <cell r="E963">
            <v>14.683999999999999</v>
          </cell>
        </row>
        <row r="964">
          <cell r="D964">
            <v>2060</v>
          </cell>
          <cell r="E964">
            <v>14.699</v>
          </cell>
        </row>
        <row r="965">
          <cell r="D965">
            <v>2065</v>
          </cell>
          <cell r="E965">
            <v>14.712999999999999</v>
          </cell>
        </row>
        <row r="966">
          <cell r="D966">
            <v>2070</v>
          </cell>
          <cell r="E966">
            <v>14.728</v>
          </cell>
        </row>
        <row r="967">
          <cell r="D967">
            <v>2075</v>
          </cell>
          <cell r="E967">
            <v>14.742000000000001</v>
          </cell>
        </row>
        <row r="968">
          <cell r="D968">
            <v>2080</v>
          </cell>
          <cell r="E968">
            <v>14.757</v>
          </cell>
        </row>
        <row r="969">
          <cell r="D969">
            <v>2085</v>
          </cell>
          <cell r="E969">
            <v>14.771000000000001</v>
          </cell>
        </row>
        <row r="970">
          <cell r="D970">
            <v>2090</v>
          </cell>
          <cell r="E970">
            <v>14.786</v>
          </cell>
        </row>
        <row r="971">
          <cell r="D971">
            <v>2095</v>
          </cell>
          <cell r="E971">
            <v>14.8</v>
          </cell>
        </row>
        <row r="972">
          <cell r="D972">
            <v>2100</v>
          </cell>
          <cell r="E972">
            <v>14.815</v>
          </cell>
        </row>
        <row r="973">
          <cell r="D973">
            <v>2105</v>
          </cell>
          <cell r="E973">
            <v>14.829000000000001</v>
          </cell>
        </row>
        <row r="974">
          <cell r="D974">
            <v>2110</v>
          </cell>
          <cell r="E974">
            <v>14.843</v>
          </cell>
        </row>
        <row r="975">
          <cell r="D975">
            <v>2115</v>
          </cell>
          <cell r="E975">
            <v>14.858000000000001</v>
          </cell>
        </row>
        <row r="976">
          <cell r="D976">
            <v>2120</v>
          </cell>
          <cell r="E976">
            <v>14.872</v>
          </cell>
        </row>
        <row r="977">
          <cell r="D977">
            <v>2125</v>
          </cell>
          <cell r="E977">
            <v>14.887</v>
          </cell>
        </row>
        <row r="978">
          <cell r="D978">
            <v>2130</v>
          </cell>
          <cell r="E978">
            <v>14.901</v>
          </cell>
        </row>
        <row r="979">
          <cell r="D979">
            <v>2135</v>
          </cell>
          <cell r="E979">
            <v>14.916</v>
          </cell>
        </row>
        <row r="980">
          <cell r="D980">
            <v>2140</v>
          </cell>
          <cell r="E980">
            <v>14.93</v>
          </cell>
        </row>
        <row r="981">
          <cell r="D981">
            <v>2145</v>
          </cell>
          <cell r="E981">
            <v>14.945</v>
          </cell>
        </row>
        <row r="982">
          <cell r="D982">
            <v>2150</v>
          </cell>
          <cell r="E982">
            <v>14.959</v>
          </cell>
        </row>
        <row r="983">
          <cell r="D983">
            <v>2155</v>
          </cell>
          <cell r="E983">
            <v>14.974</v>
          </cell>
        </row>
        <row r="984">
          <cell r="D984">
            <v>2160</v>
          </cell>
          <cell r="E984">
            <v>14.988</v>
          </cell>
        </row>
        <row r="985">
          <cell r="D985">
            <v>2165</v>
          </cell>
          <cell r="E985">
            <v>15.003</v>
          </cell>
        </row>
        <row r="986">
          <cell r="D986">
            <v>2170</v>
          </cell>
          <cell r="E986">
            <v>15.016999999999999</v>
          </cell>
        </row>
        <row r="987">
          <cell r="D987">
            <v>2175</v>
          </cell>
          <cell r="E987">
            <v>15.032</v>
          </cell>
        </row>
        <row r="988">
          <cell r="D988">
            <v>2180</v>
          </cell>
          <cell r="E988">
            <v>15.045999999999999</v>
          </cell>
        </row>
        <row r="989">
          <cell r="D989">
            <v>2185</v>
          </cell>
          <cell r="E989">
            <v>15.061</v>
          </cell>
        </row>
        <row r="990">
          <cell r="D990">
            <v>2190</v>
          </cell>
          <cell r="E990">
            <v>15.074999999999999</v>
          </cell>
        </row>
        <row r="991">
          <cell r="D991">
            <v>2195</v>
          </cell>
          <cell r="E991">
            <v>15.09</v>
          </cell>
        </row>
        <row r="992">
          <cell r="D992">
            <v>2200</v>
          </cell>
          <cell r="E992">
            <v>15.103999999999999</v>
          </cell>
        </row>
        <row r="993">
          <cell r="D993">
            <v>2205</v>
          </cell>
          <cell r="E993">
            <v>15.119</v>
          </cell>
        </row>
        <row r="994">
          <cell r="D994">
            <v>2210</v>
          </cell>
          <cell r="E994">
            <v>15.132999999999999</v>
          </cell>
        </row>
        <row r="995">
          <cell r="D995">
            <v>2215</v>
          </cell>
          <cell r="E995">
            <v>15.147</v>
          </cell>
        </row>
        <row r="996">
          <cell r="D996">
            <v>2220</v>
          </cell>
          <cell r="E996">
            <v>15.162000000000001</v>
          </cell>
        </row>
        <row r="997">
          <cell r="D997">
            <v>2225</v>
          </cell>
          <cell r="E997">
            <v>15.176</v>
          </cell>
        </row>
        <row r="998">
          <cell r="D998">
            <v>2230</v>
          </cell>
          <cell r="E998">
            <v>15.191000000000001</v>
          </cell>
        </row>
        <row r="999">
          <cell r="D999">
            <v>2235</v>
          </cell>
          <cell r="E999">
            <v>15.205</v>
          </cell>
        </row>
        <row r="1000">
          <cell r="D1000">
            <v>2240</v>
          </cell>
          <cell r="E1000">
            <v>15.22</v>
          </cell>
        </row>
        <row r="1001">
          <cell r="D1001">
            <v>2240.078</v>
          </cell>
          <cell r="E1001">
            <v>15.22</v>
          </cell>
        </row>
        <row r="1002">
          <cell r="D1002">
            <v>2244.078</v>
          </cell>
          <cell r="E1002">
            <v>15.231999999999999</v>
          </cell>
        </row>
        <row r="1003">
          <cell r="D1003">
            <v>2245</v>
          </cell>
          <cell r="E1003">
            <v>15.234</v>
          </cell>
        </row>
        <row r="1004">
          <cell r="D1004">
            <v>2250</v>
          </cell>
          <cell r="E1004">
            <v>15.249000000000001</v>
          </cell>
        </row>
        <row r="1005">
          <cell r="D1005">
            <v>2255</v>
          </cell>
          <cell r="E1005">
            <v>15.263</v>
          </cell>
        </row>
        <row r="1006">
          <cell r="D1006">
            <v>2260</v>
          </cell>
          <cell r="E1006">
            <v>15.278</v>
          </cell>
        </row>
        <row r="1007">
          <cell r="D1007">
            <v>2265</v>
          </cell>
          <cell r="E1007">
            <v>15.292</v>
          </cell>
        </row>
        <row r="1008">
          <cell r="D1008">
            <v>2270</v>
          </cell>
          <cell r="E1008">
            <v>15.307</v>
          </cell>
        </row>
        <row r="1009">
          <cell r="D1009">
            <v>2275</v>
          </cell>
          <cell r="E1009">
            <v>15.321</v>
          </cell>
        </row>
        <row r="1010">
          <cell r="D1010">
            <v>2280</v>
          </cell>
          <cell r="E1010">
            <v>15.336</v>
          </cell>
        </row>
        <row r="1011">
          <cell r="D1011">
            <v>2285</v>
          </cell>
          <cell r="E1011">
            <v>15.35</v>
          </cell>
        </row>
        <row r="1012">
          <cell r="D1012">
            <v>2290</v>
          </cell>
          <cell r="E1012">
            <v>15.365</v>
          </cell>
        </row>
        <row r="1013">
          <cell r="D1013">
            <v>2295</v>
          </cell>
          <cell r="E1013">
            <v>15.379</v>
          </cell>
        </row>
        <row r="1014">
          <cell r="D1014">
            <v>2300</v>
          </cell>
          <cell r="E1014">
            <v>15.394</v>
          </cell>
        </row>
        <row r="1015">
          <cell r="D1015">
            <v>2305</v>
          </cell>
          <cell r="E1015">
            <v>15.407999999999999</v>
          </cell>
        </row>
        <row r="1016">
          <cell r="D1016">
            <v>2310</v>
          </cell>
          <cell r="E1016">
            <v>15.423</v>
          </cell>
        </row>
        <row r="1017">
          <cell r="D1017">
            <v>2315</v>
          </cell>
          <cell r="E1017">
            <v>15.436999999999999</v>
          </cell>
        </row>
        <row r="1018">
          <cell r="D1018">
            <v>2320</v>
          </cell>
          <cell r="E1018">
            <v>15.451000000000001</v>
          </cell>
        </row>
        <row r="1019">
          <cell r="D1019">
            <v>2325</v>
          </cell>
          <cell r="E1019">
            <v>15.465999999999999</v>
          </cell>
        </row>
        <row r="1020">
          <cell r="D1020">
            <v>2330</v>
          </cell>
          <cell r="E1020">
            <v>15.48</v>
          </cell>
        </row>
        <row r="1021">
          <cell r="D1021">
            <v>2335</v>
          </cell>
          <cell r="E1021">
            <v>15.494999999999999</v>
          </cell>
        </row>
        <row r="1022">
          <cell r="D1022">
            <v>2340</v>
          </cell>
          <cell r="E1022">
            <v>15.509</v>
          </cell>
        </row>
        <row r="1023">
          <cell r="D1023">
            <v>2345</v>
          </cell>
          <cell r="E1023">
            <v>15.523999999999999</v>
          </cell>
        </row>
        <row r="1024">
          <cell r="D1024">
            <v>2350</v>
          </cell>
          <cell r="E1024">
            <v>15.538</v>
          </cell>
        </row>
        <row r="1025">
          <cell r="D1025">
            <v>2355</v>
          </cell>
          <cell r="E1025">
            <v>15.553000000000001</v>
          </cell>
        </row>
        <row r="1026">
          <cell r="D1026">
            <v>2360</v>
          </cell>
          <cell r="E1026">
            <v>15.567</v>
          </cell>
        </row>
        <row r="1027">
          <cell r="D1027">
            <v>2365</v>
          </cell>
          <cell r="E1027">
            <v>15.582000000000001</v>
          </cell>
        </row>
        <row r="1028">
          <cell r="D1028">
            <v>2370</v>
          </cell>
          <cell r="E1028">
            <v>15.596</v>
          </cell>
        </row>
        <row r="1029">
          <cell r="D1029">
            <v>2375</v>
          </cell>
          <cell r="E1029">
            <v>15.611000000000001</v>
          </cell>
        </row>
        <row r="1030">
          <cell r="D1030">
            <v>2380</v>
          </cell>
          <cell r="E1030">
            <v>15.625</v>
          </cell>
        </row>
        <row r="1031">
          <cell r="D1031">
            <v>2385</v>
          </cell>
          <cell r="E1031">
            <v>15.64</v>
          </cell>
        </row>
        <row r="1032">
          <cell r="D1032">
            <v>2390</v>
          </cell>
          <cell r="E1032">
            <v>15.654</v>
          </cell>
        </row>
        <row r="1033">
          <cell r="D1033">
            <v>2395</v>
          </cell>
          <cell r="E1033">
            <v>15.669</v>
          </cell>
        </row>
        <row r="1034">
          <cell r="D1034">
            <v>2400</v>
          </cell>
          <cell r="E1034">
            <v>15.683</v>
          </cell>
        </row>
        <row r="1035">
          <cell r="D1035">
            <v>2405</v>
          </cell>
          <cell r="E1035">
            <v>15.698</v>
          </cell>
        </row>
        <row r="1036">
          <cell r="D1036">
            <v>2410</v>
          </cell>
          <cell r="E1036">
            <v>15.712</v>
          </cell>
        </row>
        <row r="1037">
          <cell r="D1037">
            <v>2415</v>
          </cell>
          <cell r="E1037">
            <v>15.727</v>
          </cell>
        </row>
        <row r="1038">
          <cell r="D1038">
            <v>2420</v>
          </cell>
          <cell r="E1038">
            <v>15.741</v>
          </cell>
        </row>
        <row r="1039">
          <cell r="D1039">
            <v>2425</v>
          </cell>
          <cell r="E1039">
            <v>15.756</v>
          </cell>
        </row>
        <row r="1040">
          <cell r="D1040">
            <v>2430</v>
          </cell>
          <cell r="E1040">
            <v>15.77</v>
          </cell>
        </row>
        <row r="1041">
          <cell r="D1041">
            <v>2435</v>
          </cell>
          <cell r="E1041">
            <v>15.784000000000001</v>
          </cell>
        </row>
        <row r="1042">
          <cell r="D1042">
            <v>2440</v>
          </cell>
          <cell r="E1042">
            <v>15.798999999999999</v>
          </cell>
        </row>
        <row r="1043">
          <cell r="D1043">
            <v>2445</v>
          </cell>
          <cell r="E1043">
            <v>15.813000000000001</v>
          </cell>
        </row>
        <row r="1044">
          <cell r="D1044">
            <v>2450</v>
          </cell>
          <cell r="E1044">
            <v>15.827999999999999</v>
          </cell>
        </row>
        <row r="1045">
          <cell r="D1045">
            <v>2455</v>
          </cell>
          <cell r="E1045">
            <v>15.842000000000001</v>
          </cell>
        </row>
        <row r="1046">
          <cell r="D1046">
            <v>2460</v>
          </cell>
          <cell r="E1046">
            <v>15.856999999999999</v>
          </cell>
        </row>
        <row r="1047">
          <cell r="D1047">
            <v>2465</v>
          </cell>
          <cell r="E1047">
            <v>15.871</v>
          </cell>
        </row>
        <row r="1048">
          <cell r="D1048">
            <v>2470</v>
          </cell>
          <cell r="E1048">
            <v>15.885999999999999</v>
          </cell>
        </row>
        <row r="1049">
          <cell r="D1049">
            <v>2475</v>
          </cell>
          <cell r="E1049">
            <v>15.9</v>
          </cell>
        </row>
        <row r="1050">
          <cell r="D1050">
            <v>2480</v>
          </cell>
          <cell r="E1050">
            <v>15.914999999999999</v>
          </cell>
        </row>
        <row r="1051">
          <cell r="D1051">
            <v>2485</v>
          </cell>
          <cell r="E1051">
            <v>15.929</v>
          </cell>
        </row>
        <row r="1052">
          <cell r="D1052">
            <v>2490</v>
          </cell>
          <cell r="E1052">
            <v>15.944000000000001</v>
          </cell>
        </row>
        <row r="1053">
          <cell r="D1053">
            <v>2495</v>
          </cell>
          <cell r="E1053">
            <v>15.958</v>
          </cell>
        </row>
        <row r="1054">
          <cell r="D1054">
            <v>2500</v>
          </cell>
          <cell r="E1054">
            <v>15.973000000000001</v>
          </cell>
        </row>
        <row r="1055">
          <cell r="D1055">
            <v>2505</v>
          </cell>
          <cell r="E1055">
            <v>15.987</v>
          </cell>
        </row>
        <row r="1056">
          <cell r="D1056">
            <v>2510</v>
          </cell>
          <cell r="E1056">
            <v>16.001999999999999</v>
          </cell>
        </row>
        <row r="1057">
          <cell r="D1057">
            <v>2515</v>
          </cell>
          <cell r="E1057">
            <v>16.015999999999998</v>
          </cell>
        </row>
        <row r="1058">
          <cell r="D1058">
            <v>2520</v>
          </cell>
          <cell r="E1058">
            <v>16.030999999999999</v>
          </cell>
        </row>
        <row r="1059">
          <cell r="D1059">
            <v>2525</v>
          </cell>
          <cell r="E1059">
            <v>16.045000000000002</v>
          </cell>
        </row>
        <row r="1060">
          <cell r="D1060">
            <v>2530</v>
          </cell>
          <cell r="E1060">
            <v>16.059999999999999</v>
          </cell>
        </row>
        <row r="1061">
          <cell r="D1061">
            <v>2530.078</v>
          </cell>
          <cell r="E1061">
            <v>16.059999999999999</v>
          </cell>
        </row>
        <row r="1062">
          <cell r="D1062">
            <v>2534.078</v>
          </cell>
          <cell r="E1062">
            <v>16.071000000000002</v>
          </cell>
        </row>
        <row r="1063">
          <cell r="D1063">
            <v>2535</v>
          </cell>
          <cell r="E1063">
            <v>16.074000000000002</v>
          </cell>
        </row>
        <row r="1064">
          <cell r="D1064">
            <v>2540</v>
          </cell>
          <cell r="E1064">
            <v>16.088000000000001</v>
          </cell>
        </row>
        <row r="1065">
          <cell r="D1065">
            <v>2545</v>
          </cell>
          <cell r="E1065">
            <v>16.103000000000002</v>
          </cell>
        </row>
        <row r="1066">
          <cell r="D1066">
            <v>2550</v>
          </cell>
          <cell r="E1066">
            <v>16.117000000000001</v>
          </cell>
        </row>
        <row r="1067">
          <cell r="D1067">
            <v>2555</v>
          </cell>
          <cell r="E1067">
            <v>16.132000000000001</v>
          </cell>
        </row>
        <row r="1068">
          <cell r="D1068">
            <v>2560</v>
          </cell>
          <cell r="E1068">
            <v>16.146000000000001</v>
          </cell>
        </row>
        <row r="1069">
          <cell r="D1069">
            <v>2565</v>
          </cell>
          <cell r="E1069">
            <v>16.161000000000001</v>
          </cell>
        </row>
        <row r="1070">
          <cell r="D1070">
            <v>2570</v>
          </cell>
          <cell r="E1070">
            <v>16.175000000000001</v>
          </cell>
        </row>
        <row r="1071">
          <cell r="D1071">
            <v>2575</v>
          </cell>
          <cell r="E1071">
            <v>16.190000000000001</v>
          </cell>
        </row>
        <row r="1072">
          <cell r="D1072">
            <v>2580</v>
          </cell>
          <cell r="E1072">
            <v>16.204000000000001</v>
          </cell>
        </row>
        <row r="1073">
          <cell r="D1073">
            <v>2585</v>
          </cell>
          <cell r="E1073">
            <v>16.219000000000001</v>
          </cell>
        </row>
        <row r="1074">
          <cell r="D1074">
            <v>2590</v>
          </cell>
          <cell r="E1074">
            <v>16.233000000000001</v>
          </cell>
        </row>
        <row r="1075">
          <cell r="D1075">
            <v>2595</v>
          </cell>
          <cell r="E1075">
            <v>16.248000000000001</v>
          </cell>
        </row>
        <row r="1076">
          <cell r="D1076">
            <v>2600</v>
          </cell>
          <cell r="E1076">
            <v>16.262</v>
          </cell>
        </row>
        <row r="1077">
          <cell r="D1077">
            <v>2605</v>
          </cell>
          <cell r="E1077">
            <v>16.277000000000001</v>
          </cell>
        </row>
        <row r="1078">
          <cell r="D1078">
            <v>2610</v>
          </cell>
          <cell r="E1078">
            <v>16.291</v>
          </cell>
        </row>
        <row r="1079">
          <cell r="D1079">
            <v>2615</v>
          </cell>
          <cell r="E1079">
            <v>16.306000000000001</v>
          </cell>
        </row>
        <row r="1080">
          <cell r="D1080">
            <v>2620</v>
          </cell>
          <cell r="E1080">
            <v>16.32</v>
          </cell>
        </row>
        <row r="1081">
          <cell r="D1081">
            <v>2625</v>
          </cell>
          <cell r="E1081">
            <v>16.335000000000001</v>
          </cell>
        </row>
        <row r="1082">
          <cell r="D1082">
            <v>2630</v>
          </cell>
          <cell r="E1082">
            <v>16.349</v>
          </cell>
        </row>
        <row r="1083">
          <cell r="D1083">
            <v>2635</v>
          </cell>
          <cell r="E1083">
            <v>16.364000000000001</v>
          </cell>
        </row>
        <row r="1084">
          <cell r="D1084">
            <v>2640</v>
          </cell>
          <cell r="E1084">
            <v>16.378</v>
          </cell>
        </row>
        <row r="1085">
          <cell r="D1085">
            <v>2645</v>
          </cell>
          <cell r="E1085">
            <v>16.391999999999999</v>
          </cell>
        </row>
        <row r="1086">
          <cell r="D1086">
            <v>2650</v>
          </cell>
          <cell r="E1086">
            <v>16.407</v>
          </cell>
        </row>
        <row r="1087">
          <cell r="D1087">
            <v>2655</v>
          </cell>
          <cell r="E1087">
            <v>16.420999999999999</v>
          </cell>
        </row>
        <row r="1088">
          <cell r="D1088">
            <v>2660</v>
          </cell>
          <cell r="E1088">
            <v>16.436</v>
          </cell>
        </row>
        <row r="1089">
          <cell r="D1089">
            <v>2665</v>
          </cell>
          <cell r="E1089">
            <v>16.45</v>
          </cell>
        </row>
        <row r="1090">
          <cell r="D1090">
            <v>2670</v>
          </cell>
          <cell r="E1090">
            <v>16.465</v>
          </cell>
        </row>
        <row r="1091">
          <cell r="D1091">
            <v>2675</v>
          </cell>
          <cell r="E1091">
            <v>16.478999999999999</v>
          </cell>
        </row>
        <row r="1092">
          <cell r="D1092">
            <v>2680</v>
          </cell>
          <cell r="E1092">
            <v>16.494</v>
          </cell>
        </row>
        <row r="1093">
          <cell r="D1093">
            <v>2685</v>
          </cell>
          <cell r="E1093">
            <v>16.507999999999999</v>
          </cell>
        </row>
        <row r="1094">
          <cell r="D1094">
            <v>2690</v>
          </cell>
          <cell r="E1094">
            <v>16.523</v>
          </cell>
        </row>
        <row r="1095">
          <cell r="D1095">
            <v>2695</v>
          </cell>
          <cell r="E1095">
            <v>16.536999999999999</v>
          </cell>
        </row>
        <row r="1096">
          <cell r="D1096">
            <v>2695.99</v>
          </cell>
          <cell r="E1096">
            <v>16.54</v>
          </cell>
        </row>
        <row r="1097">
          <cell r="D1097">
            <v>2700</v>
          </cell>
          <cell r="E1097">
            <v>16.547000000000001</v>
          </cell>
        </row>
        <row r="1098">
          <cell r="D1098">
            <v>2705</v>
          </cell>
          <cell r="E1098">
            <v>16.555</v>
          </cell>
        </row>
        <row r="1099">
          <cell r="D1099">
            <v>2710</v>
          </cell>
          <cell r="E1099">
            <v>16.564</v>
          </cell>
        </row>
        <row r="1100">
          <cell r="D1100">
            <v>2715</v>
          </cell>
          <cell r="E1100">
            <v>16.571999999999999</v>
          </cell>
        </row>
        <row r="1101">
          <cell r="D1101">
            <v>2720</v>
          </cell>
          <cell r="E1101">
            <v>16.579999999999998</v>
          </cell>
        </row>
        <row r="1102">
          <cell r="D1102">
            <v>2725</v>
          </cell>
          <cell r="E1102">
            <v>16.588999999999999</v>
          </cell>
        </row>
        <row r="1103">
          <cell r="D1103">
            <v>2727.7820000000002</v>
          </cell>
          <cell r="E1103">
            <v>16.593</v>
          </cell>
        </row>
        <row r="1104">
          <cell r="D1104">
            <v>2730</v>
          </cell>
          <cell r="E1104">
            <v>16.599</v>
          </cell>
        </row>
        <row r="1105">
          <cell r="D1105">
            <v>2735</v>
          </cell>
          <cell r="E1105">
            <v>16.613</v>
          </cell>
        </row>
        <row r="1106">
          <cell r="D1106">
            <v>2740</v>
          </cell>
          <cell r="E1106">
            <v>16.626000000000001</v>
          </cell>
        </row>
        <row r="1107">
          <cell r="D1107">
            <v>2745</v>
          </cell>
          <cell r="E1107">
            <v>16.638999999999999</v>
          </cell>
        </row>
        <row r="1108">
          <cell r="D1108">
            <v>2750</v>
          </cell>
          <cell r="E1108">
            <v>16.652999999999999</v>
          </cell>
        </row>
        <row r="1109">
          <cell r="D1109">
            <v>2755</v>
          </cell>
          <cell r="E1109">
            <v>16.666</v>
          </cell>
        </row>
        <row r="1110">
          <cell r="D1110">
            <v>2760</v>
          </cell>
          <cell r="E1110">
            <v>16.68</v>
          </cell>
        </row>
        <row r="1111">
          <cell r="D1111">
            <v>2765</v>
          </cell>
          <cell r="E1111">
            <v>16.693000000000001</v>
          </cell>
        </row>
        <row r="1112">
          <cell r="D1112">
            <v>2770</v>
          </cell>
          <cell r="E1112">
            <v>16.707000000000001</v>
          </cell>
        </row>
        <row r="1113">
          <cell r="D1113">
            <v>2775</v>
          </cell>
          <cell r="E1113">
            <v>16.72</v>
          </cell>
        </row>
        <row r="1114">
          <cell r="D1114">
            <v>2780</v>
          </cell>
          <cell r="E1114">
            <v>16.734000000000002</v>
          </cell>
        </row>
        <row r="1115">
          <cell r="D1115">
            <v>2785</v>
          </cell>
          <cell r="E1115">
            <v>16.747</v>
          </cell>
        </row>
        <row r="1116">
          <cell r="D1116">
            <v>2790</v>
          </cell>
          <cell r="E1116">
            <v>16.760000000000002</v>
          </cell>
        </row>
        <row r="1117">
          <cell r="D1117">
            <v>2795</v>
          </cell>
          <cell r="E1117">
            <v>16.774000000000001</v>
          </cell>
        </row>
        <row r="1118">
          <cell r="D1118">
            <v>2800</v>
          </cell>
          <cell r="E1118">
            <v>16.786999999999999</v>
          </cell>
        </row>
        <row r="1119">
          <cell r="D1119">
            <v>2805</v>
          </cell>
          <cell r="E1119">
            <v>16.800999999999998</v>
          </cell>
        </row>
        <row r="1120">
          <cell r="D1120">
            <v>2810</v>
          </cell>
          <cell r="E1120">
            <v>16.814</v>
          </cell>
        </row>
        <row r="1121">
          <cell r="D1121">
            <v>2815</v>
          </cell>
          <cell r="E1121">
            <v>16.827999999999999</v>
          </cell>
        </row>
        <row r="1122">
          <cell r="D1122">
            <v>2820</v>
          </cell>
          <cell r="E1122">
            <v>16.841000000000001</v>
          </cell>
        </row>
        <row r="1123">
          <cell r="D1123">
            <v>2825</v>
          </cell>
          <cell r="E1123">
            <v>16.853999999999999</v>
          </cell>
        </row>
        <row r="1124">
          <cell r="D1124">
            <v>2830</v>
          </cell>
          <cell r="E1124">
            <v>16.867999999999999</v>
          </cell>
        </row>
        <row r="1125">
          <cell r="D1125">
            <v>2835</v>
          </cell>
          <cell r="E1125">
            <v>16.881</v>
          </cell>
        </row>
        <row r="1126">
          <cell r="D1126">
            <v>2840</v>
          </cell>
          <cell r="E1126">
            <v>16.895</v>
          </cell>
        </row>
        <row r="1127">
          <cell r="D1127">
            <v>2845</v>
          </cell>
          <cell r="E1127">
            <v>16.908000000000001</v>
          </cell>
        </row>
        <row r="1128">
          <cell r="D1128">
            <v>2850</v>
          </cell>
          <cell r="E1128">
            <v>16.922000000000001</v>
          </cell>
        </row>
        <row r="1129">
          <cell r="D1129">
            <v>2855</v>
          </cell>
          <cell r="E1129">
            <v>16.934999999999999</v>
          </cell>
        </row>
        <row r="1130">
          <cell r="D1130">
            <v>2860</v>
          </cell>
          <cell r="E1130">
            <v>16.949000000000002</v>
          </cell>
        </row>
        <row r="1131">
          <cell r="D1131">
            <v>2865</v>
          </cell>
          <cell r="E1131">
            <v>16.962</v>
          </cell>
        </row>
        <row r="1132">
          <cell r="D1132">
            <v>2870</v>
          </cell>
          <cell r="E1132">
            <v>16.975000000000001</v>
          </cell>
        </row>
        <row r="1133">
          <cell r="D1133">
            <v>2875</v>
          </cell>
          <cell r="E1133">
            <v>16.989000000000001</v>
          </cell>
        </row>
        <row r="1134">
          <cell r="D1134">
            <v>2880</v>
          </cell>
          <cell r="E1134">
            <v>17.001999999999999</v>
          </cell>
        </row>
        <row r="1135">
          <cell r="D1135">
            <v>2885</v>
          </cell>
          <cell r="E1135">
            <v>17.015999999999998</v>
          </cell>
        </row>
        <row r="1136">
          <cell r="D1136">
            <v>2890</v>
          </cell>
          <cell r="E1136">
            <v>17.029</v>
          </cell>
        </row>
        <row r="1137">
          <cell r="D1137">
            <v>2895</v>
          </cell>
          <cell r="E1137">
            <v>17.042999999999999</v>
          </cell>
        </row>
        <row r="1138">
          <cell r="D1138">
            <v>2900</v>
          </cell>
          <cell r="E1138">
            <v>17.056000000000001</v>
          </cell>
        </row>
        <row r="1139">
          <cell r="D1139">
            <v>2905</v>
          </cell>
          <cell r="E1139">
            <v>17.068999999999999</v>
          </cell>
        </row>
        <row r="1140">
          <cell r="D1140">
            <v>2910</v>
          </cell>
          <cell r="E1140">
            <v>17.082999999999998</v>
          </cell>
        </row>
        <row r="1141">
          <cell r="D1141">
            <v>2915</v>
          </cell>
          <cell r="E1141">
            <v>17.096</v>
          </cell>
        </row>
        <row r="1142">
          <cell r="D1142">
            <v>2920</v>
          </cell>
          <cell r="E1142">
            <v>17.11</v>
          </cell>
        </row>
        <row r="1143">
          <cell r="D1143">
            <v>2920.078</v>
          </cell>
          <cell r="E1143">
            <v>17.11</v>
          </cell>
        </row>
        <row r="1144">
          <cell r="D1144">
            <v>2922.078</v>
          </cell>
          <cell r="E1144">
            <v>17.114999999999998</v>
          </cell>
        </row>
        <row r="1145">
          <cell r="D1145">
            <v>2925</v>
          </cell>
          <cell r="E1145">
            <v>17.123000000000001</v>
          </cell>
        </row>
        <row r="1146">
          <cell r="D1146">
            <v>2930</v>
          </cell>
          <cell r="E1146">
            <v>17.137</v>
          </cell>
        </row>
        <row r="1147">
          <cell r="D1147">
            <v>2935</v>
          </cell>
          <cell r="E1147">
            <v>17.149999999999999</v>
          </cell>
        </row>
        <row r="1148">
          <cell r="D1148">
            <v>2940</v>
          </cell>
          <cell r="E1148">
            <v>17.164000000000001</v>
          </cell>
        </row>
        <row r="1149">
          <cell r="D1149">
            <v>2945</v>
          </cell>
          <cell r="E1149">
            <v>17.177</v>
          </cell>
        </row>
        <row r="1150">
          <cell r="D1150">
            <v>2950</v>
          </cell>
          <cell r="E1150">
            <v>17.190000000000001</v>
          </cell>
        </row>
        <row r="1151">
          <cell r="D1151">
            <v>2955</v>
          </cell>
          <cell r="E1151">
            <v>17.204000000000001</v>
          </cell>
        </row>
        <row r="1152">
          <cell r="D1152">
            <v>2960</v>
          </cell>
          <cell r="E1152">
            <v>17.216999999999999</v>
          </cell>
        </row>
        <row r="1153">
          <cell r="D1153">
            <v>2965</v>
          </cell>
          <cell r="E1153">
            <v>17.231000000000002</v>
          </cell>
        </row>
        <row r="1154">
          <cell r="D1154">
            <v>2969.7</v>
          </cell>
          <cell r="E1154">
            <v>17.242999999999999</v>
          </cell>
        </row>
        <row r="1155">
          <cell r="D1155">
            <v>2970</v>
          </cell>
          <cell r="E1155">
            <v>17.244</v>
          </cell>
        </row>
        <row r="1156">
          <cell r="D1156">
            <v>2975</v>
          </cell>
          <cell r="E1156">
            <v>17.251999999999999</v>
          </cell>
        </row>
        <row r="1157">
          <cell r="D1157">
            <v>2980</v>
          </cell>
          <cell r="E1157">
            <v>17.260999999999999</v>
          </cell>
        </row>
        <row r="1158">
          <cell r="D1158">
            <v>2985</v>
          </cell>
          <cell r="E1158">
            <v>17.268999999999998</v>
          </cell>
        </row>
        <row r="1159">
          <cell r="D1159">
            <v>2990</v>
          </cell>
          <cell r="E1159">
            <v>17.277000000000001</v>
          </cell>
        </row>
        <row r="1160">
          <cell r="D1160">
            <v>2995</v>
          </cell>
          <cell r="E1160">
            <v>17.286000000000001</v>
          </cell>
        </row>
        <row r="1161">
          <cell r="D1161">
            <v>3000</v>
          </cell>
          <cell r="E1161">
            <v>17.294</v>
          </cell>
        </row>
        <row r="1162">
          <cell r="D1162">
            <v>3005</v>
          </cell>
          <cell r="E1162">
            <v>17.302</v>
          </cell>
        </row>
        <row r="1163">
          <cell r="D1163">
            <v>3010</v>
          </cell>
          <cell r="E1163">
            <v>17.311</v>
          </cell>
        </row>
        <row r="1164">
          <cell r="D1164">
            <v>3015</v>
          </cell>
          <cell r="E1164">
            <v>17.318999999999999</v>
          </cell>
        </row>
        <row r="1165">
          <cell r="D1165">
            <v>3020</v>
          </cell>
          <cell r="E1165">
            <v>17.327000000000002</v>
          </cell>
        </row>
        <row r="1166">
          <cell r="D1166">
            <v>3025</v>
          </cell>
          <cell r="E1166">
            <v>17.335999999999999</v>
          </cell>
        </row>
        <row r="1167">
          <cell r="D1167">
            <v>3027.8710000000001</v>
          </cell>
          <cell r="E1167">
            <v>17.34</v>
          </cell>
        </row>
        <row r="1168">
          <cell r="D1168">
            <v>3030</v>
          </cell>
          <cell r="E1168">
            <v>17.344000000000001</v>
          </cell>
        </row>
        <row r="1169">
          <cell r="D1169">
            <v>3035</v>
          </cell>
          <cell r="E1169">
            <v>17.352</v>
          </cell>
        </row>
        <row r="1170">
          <cell r="D1170">
            <v>3040</v>
          </cell>
          <cell r="E1170">
            <v>17.361000000000001</v>
          </cell>
        </row>
        <row r="1171">
          <cell r="D1171">
            <v>3045</v>
          </cell>
          <cell r="E1171">
            <v>17.369</v>
          </cell>
        </row>
        <row r="1172">
          <cell r="D1172">
            <v>3050</v>
          </cell>
          <cell r="E1172">
            <v>17.376999999999999</v>
          </cell>
        </row>
        <row r="1173">
          <cell r="D1173">
            <v>3055</v>
          </cell>
          <cell r="E1173">
            <v>17.385999999999999</v>
          </cell>
        </row>
        <row r="1174">
          <cell r="D1174">
            <v>3060</v>
          </cell>
          <cell r="E1174">
            <v>17.393999999999998</v>
          </cell>
        </row>
        <row r="1175">
          <cell r="D1175">
            <v>3065</v>
          </cell>
          <cell r="E1175">
            <v>17.402000000000001</v>
          </cell>
        </row>
        <row r="1176">
          <cell r="D1176">
            <v>3070</v>
          </cell>
          <cell r="E1176">
            <v>17.41</v>
          </cell>
        </row>
        <row r="1177">
          <cell r="D1177">
            <v>3075</v>
          </cell>
          <cell r="E1177">
            <v>17.419</v>
          </cell>
        </row>
        <row r="1178">
          <cell r="D1178">
            <v>3080</v>
          </cell>
          <cell r="E1178">
            <v>17.427</v>
          </cell>
        </row>
        <row r="1179">
          <cell r="D1179">
            <v>3085</v>
          </cell>
          <cell r="E1179">
            <v>17.434999999999999</v>
          </cell>
        </row>
        <row r="1180">
          <cell r="D1180">
            <v>3090</v>
          </cell>
          <cell r="E1180">
            <v>17.443999999999999</v>
          </cell>
        </row>
        <row r="1181">
          <cell r="D1181">
            <v>3095</v>
          </cell>
          <cell r="E1181">
            <v>17.452000000000002</v>
          </cell>
        </row>
        <row r="1182">
          <cell r="D1182">
            <v>3100</v>
          </cell>
          <cell r="E1182">
            <v>17.46</v>
          </cell>
        </row>
        <row r="1183">
          <cell r="D1183">
            <v>3105</v>
          </cell>
          <cell r="E1183">
            <v>17.469000000000001</v>
          </cell>
        </row>
        <row r="1184">
          <cell r="D1184">
            <v>3110</v>
          </cell>
          <cell r="E1184">
            <v>17.477</v>
          </cell>
        </row>
        <row r="1185">
          <cell r="D1185">
            <v>3115</v>
          </cell>
          <cell r="E1185">
            <v>17.484999999999999</v>
          </cell>
        </row>
        <row r="1186">
          <cell r="D1186">
            <v>3120</v>
          </cell>
          <cell r="E1186">
            <v>17.494</v>
          </cell>
        </row>
        <row r="1187">
          <cell r="D1187">
            <v>3125</v>
          </cell>
          <cell r="E1187">
            <v>17.501999999999999</v>
          </cell>
        </row>
        <row r="1188">
          <cell r="D1188">
            <v>3130</v>
          </cell>
          <cell r="E1188">
            <v>17.510000000000002</v>
          </cell>
        </row>
        <row r="1189">
          <cell r="D1189">
            <v>3135</v>
          </cell>
          <cell r="E1189">
            <v>17.518999999999998</v>
          </cell>
        </row>
        <row r="1190">
          <cell r="D1190">
            <v>3140</v>
          </cell>
          <cell r="E1190">
            <v>17.527000000000001</v>
          </cell>
        </row>
        <row r="1191">
          <cell r="D1191">
            <v>3145</v>
          </cell>
          <cell r="E1191">
            <v>17.535</v>
          </cell>
        </row>
        <row r="1192">
          <cell r="D1192">
            <v>3150</v>
          </cell>
          <cell r="E1192">
            <v>17.544</v>
          </cell>
        </row>
        <row r="1193">
          <cell r="D1193">
            <v>3155</v>
          </cell>
          <cell r="E1193">
            <v>17.552</v>
          </cell>
        </row>
        <row r="1194">
          <cell r="D1194">
            <v>3160</v>
          </cell>
          <cell r="E1194">
            <v>17.559999999999999</v>
          </cell>
        </row>
        <row r="1195">
          <cell r="D1195">
            <v>3165</v>
          </cell>
          <cell r="E1195">
            <v>17.568999999999999</v>
          </cell>
        </row>
        <row r="1196">
          <cell r="D1196">
            <v>3170</v>
          </cell>
          <cell r="E1196">
            <v>17.577000000000002</v>
          </cell>
        </row>
        <row r="1197">
          <cell r="D1197">
            <v>3175</v>
          </cell>
          <cell r="E1197">
            <v>17.585000000000001</v>
          </cell>
        </row>
        <row r="1198">
          <cell r="D1198">
            <v>3180</v>
          </cell>
          <cell r="E1198">
            <v>17.594000000000001</v>
          </cell>
        </row>
        <row r="1199">
          <cell r="D1199">
            <v>3185</v>
          </cell>
          <cell r="E1199">
            <v>17.602</v>
          </cell>
        </row>
        <row r="1200">
          <cell r="D1200">
            <v>3190</v>
          </cell>
          <cell r="E1200">
            <v>17.61</v>
          </cell>
        </row>
        <row r="1201">
          <cell r="D1201">
            <v>3195</v>
          </cell>
          <cell r="E1201">
            <v>17.619</v>
          </cell>
        </row>
        <row r="1202">
          <cell r="D1202">
            <v>3200</v>
          </cell>
          <cell r="E1202">
            <v>17.626999999999999</v>
          </cell>
        </row>
        <row r="1203">
          <cell r="D1203">
            <v>3205</v>
          </cell>
          <cell r="E1203">
            <v>17.635000000000002</v>
          </cell>
        </row>
        <row r="1204">
          <cell r="D1204">
            <v>3210</v>
          </cell>
          <cell r="E1204">
            <v>17.643999999999998</v>
          </cell>
        </row>
        <row r="1205">
          <cell r="D1205">
            <v>3215</v>
          </cell>
          <cell r="E1205">
            <v>17.652000000000001</v>
          </cell>
        </row>
        <row r="1206">
          <cell r="D1206">
            <v>3220</v>
          </cell>
          <cell r="E1206">
            <v>17.66</v>
          </cell>
        </row>
        <row r="1207">
          <cell r="D1207">
            <v>3225</v>
          </cell>
          <cell r="E1207">
            <v>17.669</v>
          </cell>
        </row>
        <row r="1208">
          <cell r="D1208">
            <v>3230</v>
          </cell>
          <cell r="E1208">
            <v>17.677</v>
          </cell>
        </row>
        <row r="1209">
          <cell r="D1209">
            <v>3235</v>
          </cell>
          <cell r="E1209">
            <v>17.684999999999999</v>
          </cell>
        </row>
        <row r="1210">
          <cell r="D1210">
            <v>3240</v>
          </cell>
          <cell r="E1210">
            <v>17.693999999999999</v>
          </cell>
        </row>
        <row r="1211">
          <cell r="D1211">
            <v>3245</v>
          </cell>
          <cell r="E1211">
            <v>17.702000000000002</v>
          </cell>
        </row>
        <row r="1212">
          <cell r="D1212">
            <v>3250</v>
          </cell>
          <cell r="E1212">
            <v>17.71</v>
          </cell>
        </row>
        <row r="1213">
          <cell r="D1213">
            <v>3255</v>
          </cell>
          <cell r="E1213">
            <v>17.719000000000001</v>
          </cell>
        </row>
        <row r="1214">
          <cell r="D1214">
            <v>3260</v>
          </cell>
          <cell r="E1214">
            <v>17.727</v>
          </cell>
        </row>
        <row r="1215">
          <cell r="D1215">
            <v>3265</v>
          </cell>
          <cell r="E1215">
            <v>17.734999999999999</v>
          </cell>
        </row>
        <row r="1216">
          <cell r="D1216">
            <v>3270</v>
          </cell>
          <cell r="E1216">
            <v>17.744</v>
          </cell>
        </row>
        <row r="1217">
          <cell r="D1217">
            <v>3275</v>
          </cell>
          <cell r="E1217">
            <v>17.751999999999999</v>
          </cell>
        </row>
        <row r="1218">
          <cell r="D1218">
            <v>3280</v>
          </cell>
          <cell r="E1218">
            <v>17.760000000000002</v>
          </cell>
        </row>
        <row r="1219">
          <cell r="D1219">
            <v>3285</v>
          </cell>
          <cell r="E1219">
            <v>17.768999999999998</v>
          </cell>
        </row>
        <row r="1220">
          <cell r="D1220">
            <v>3290</v>
          </cell>
          <cell r="E1220">
            <v>17.777000000000001</v>
          </cell>
        </row>
        <row r="1221">
          <cell r="D1221">
            <v>3295</v>
          </cell>
          <cell r="E1221">
            <v>17.785</v>
          </cell>
        </row>
        <row r="1222">
          <cell r="D1222">
            <v>3300</v>
          </cell>
          <cell r="E1222">
            <v>17.794</v>
          </cell>
        </row>
        <row r="1223">
          <cell r="D1223">
            <v>3305</v>
          </cell>
          <cell r="E1223">
            <v>17.802</v>
          </cell>
        </row>
        <row r="1224">
          <cell r="D1224">
            <v>3310</v>
          </cell>
          <cell r="E1224">
            <v>17.809999999999999</v>
          </cell>
        </row>
        <row r="1225">
          <cell r="D1225">
            <v>3315</v>
          </cell>
          <cell r="E1225">
            <v>17.818999999999999</v>
          </cell>
        </row>
        <row r="1226">
          <cell r="D1226">
            <v>3320</v>
          </cell>
          <cell r="E1226">
            <v>17.827000000000002</v>
          </cell>
        </row>
        <row r="1227">
          <cell r="D1227">
            <v>3325</v>
          </cell>
          <cell r="E1227">
            <v>17.835000000000001</v>
          </cell>
        </row>
        <row r="1228">
          <cell r="D1228">
            <v>3330</v>
          </cell>
          <cell r="E1228">
            <v>17.844000000000001</v>
          </cell>
        </row>
        <row r="1229">
          <cell r="D1229">
            <v>3335</v>
          </cell>
          <cell r="E1229">
            <v>17.852</v>
          </cell>
        </row>
        <row r="1230">
          <cell r="D1230">
            <v>3340</v>
          </cell>
          <cell r="E1230">
            <v>17.86</v>
          </cell>
        </row>
        <row r="1231">
          <cell r="D1231">
            <v>3345</v>
          </cell>
          <cell r="E1231">
            <v>17.869</v>
          </cell>
        </row>
        <row r="1232">
          <cell r="D1232">
            <v>3350</v>
          </cell>
          <cell r="E1232">
            <v>17.876999999999999</v>
          </cell>
        </row>
        <row r="1233">
          <cell r="D1233">
            <v>3355</v>
          </cell>
          <cell r="E1233">
            <v>17.885000000000002</v>
          </cell>
        </row>
        <row r="1234">
          <cell r="D1234">
            <v>3360</v>
          </cell>
          <cell r="E1234">
            <v>17.893999999999998</v>
          </cell>
        </row>
        <row r="1235">
          <cell r="D1235">
            <v>3365</v>
          </cell>
          <cell r="E1235">
            <v>17.902000000000001</v>
          </cell>
        </row>
        <row r="1236">
          <cell r="D1236">
            <v>3370</v>
          </cell>
          <cell r="E1236">
            <v>17.91</v>
          </cell>
        </row>
        <row r="1237">
          <cell r="D1237">
            <v>3375</v>
          </cell>
          <cell r="E1237">
            <v>17.919</v>
          </cell>
        </row>
        <row r="1238">
          <cell r="D1238">
            <v>3380</v>
          </cell>
          <cell r="E1238">
            <v>17.927</v>
          </cell>
        </row>
        <row r="1239">
          <cell r="D1239">
            <v>3385</v>
          </cell>
          <cell r="E1239">
            <v>17.934999999999999</v>
          </cell>
        </row>
        <row r="1240">
          <cell r="D1240">
            <v>3390</v>
          </cell>
          <cell r="E1240">
            <v>17.943999999999999</v>
          </cell>
        </row>
        <row r="1241">
          <cell r="D1241">
            <v>3395</v>
          </cell>
          <cell r="E1241">
            <v>17.952000000000002</v>
          </cell>
        </row>
        <row r="1242">
          <cell r="D1242">
            <v>3400</v>
          </cell>
          <cell r="E1242">
            <v>17.96</v>
          </cell>
        </row>
        <row r="1243">
          <cell r="D1243">
            <v>3405</v>
          </cell>
          <cell r="E1243">
            <v>17.969000000000001</v>
          </cell>
        </row>
        <row r="1244">
          <cell r="D1244">
            <v>3410</v>
          </cell>
          <cell r="E1244">
            <v>17.977</v>
          </cell>
        </row>
        <row r="1245">
          <cell r="D1245">
            <v>3415</v>
          </cell>
          <cell r="E1245">
            <v>17.984999999999999</v>
          </cell>
        </row>
        <row r="1246">
          <cell r="D1246">
            <v>3420</v>
          </cell>
          <cell r="E1246">
            <v>17.994</v>
          </cell>
        </row>
        <row r="1247">
          <cell r="D1247">
            <v>3425</v>
          </cell>
          <cell r="E1247">
            <v>18.001999999999999</v>
          </cell>
        </row>
        <row r="1248">
          <cell r="D1248">
            <v>3430</v>
          </cell>
          <cell r="E1248">
            <v>18.010000000000002</v>
          </cell>
        </row>
        <row r="1249">
          <cell r="D1249">
            <v>3435</v>
          </cell>
          <cell r="E1249">
            <v>18.018999999999998</v>
          </cell>
        </row>
        <row r="1250">
          <cell r="D1250">
            <v>3440</v>
          </cell>
          <cell r="E1250">
            <v>18.027000000000001</v>
          </cell>
        </row>
        <row r="1251">
          <cell r="D1251">
            <v>3445</v>
          </cell>
          <cell r="E1251">
            <v>18.035</v>
          </cell>
        </row>
        <row r="1252">
          <cell r="D1252">
            <v>3450</v>
          </cell>
          <cell r="E1252">
            <v>18.044</v>
          </cell>
        </row>
        <row r="1253">
          <cell r="D1253">
            <v>3455</v>
          </cell>
          <cell r="E1253">
            <v>18.052</v>
          </cell>
        </row>
        <row r="1254">
          <cell r="D1254">
            <v>3460</v>
          </cell>
          <cell r="E1254">
            <v>18.059999999999999</v>
          </cell>
        </row>
        <row r="1255">
          <cell r="D1255">
            <v>3465</v>
          </cell>
          <cell r="E1255">
            <v>18.068999999999999</v>
          </cell>
        </row>
        <row r="1256">
          <cell r="D1256">
            <v>3470</v>
          </cell>
          <cell r="E1256">
            <v>18.077000000000002</v>
          </cell>
        </row>
        <row r="1257">
          <cell r="D1257">
            <v>3475</v>
          </cell>
          <cell r="E1257">
            <v>18.085000000000001</v>
          </cell>
        </row>
        <row r="1258">
          <cell r="D1258">
            <v>3480</v>
          </cell>
          <cell r="E1258">
            <v>18.094000000000001</v>
          </cell>
        </row>
        <row r="1259">
          <cell r="D1259">
            <v>3485</v>
          </cell>
          <cell r="E1259">
            <v>18.102</v>
          </cell>
        </row>
        <row r="1260">
          <cell r="D1260">
            <v>3490</v>
          </cell>
          <cell r="E1260">
            <v>18.11</v>
          </cell>
        </row>
        <row r="1261">
          <cell r="D1261">
            <v>3495</v>
          </cell>
          <cell r="E1261">
            <v>18.119</v>
          </cell>
        </row>
        <row r="1262">
          <cell r="D1262">
            <v>3500</v>
          </cell>
          <cell r="E1262">
            <v>18.126999999999999</v>
          </cell>
        </row>
        <row r="1263">
          <cell r="D1263">
            <v>3505</v>
          </cell>
          <cell r="E1263">
            <v>18.135000000000002</v>
          </cell>
        </row>
        <row r="1264">
          <cell r="D1264">
            <v>3510</v>
          </cell>
          <cell r="E1264">
            <v>18.143999999999998</v>
          </cell>
        </row>
        <row r="1265">
          <cell r="D1265">
            <v>3515</v>
          </cell>
          <cell r="E1265">
            <v>18.152000000000001</v>
          </cell>
        </row>
        <row r="1266">
          <cell r="D1266">
            <v>3520</v>
          </cell>
          <cell r="E1266">
            <v>18.16</v>
          </cell>
        </row>
        <row r="1267">
          <cell r="D1267">
            <v>3525</v>
          </cell>
          <cell r="E1267">
            <v>18.169</v>
          </cell>
        </row>
        <row r="1268">
          <cell r="D1268">
            <v>3530</v>
          </cell>
          <cell r="E1268">
            <v>18.177</v>
          </cell>
        </row>
        <row r="1269">
          <cell r="D1269">
            <v>3535</v>
          </cell>
          <cell r="E1269">
            <v>18.184999999999999</v>
          </cell>
        </row>
        <row r="1270">
          <cell r="D1270">
            <v>3540</v>
          </cell>
          <cell r="E1270">
            <v>18.193999999999999</v>
          </cell>
        </row>
        <row r="1271">
          <cell r="D1271">
            <v>3545</v>
          </cell>
          <cell r="E1271">
            <v>18.202000000000002</v>
          </cell>
        </row>
        <row r="1272">
          <cell r="D1272">
            <v>3550</v>
          </cell>
          <cell r="E1272">
            <v>18.21</v>
          </cell>
        </row>
        <row r="1273">
          <cell r="D1273">
            <v>3555</v>
          </cell>
          <cell r="E1273">
            <v>18.219000000000001</v>
          </cell>
        </row>
        <row r="1274">
          <cell r="D1274">
            <v>3560</v>
          </cell>
          <cell r="E1274">
            <v>18.227</v>
          </cell>
        </row>
        <row r="1275">
          <cell r="D1275">
            <v>3565</v>
          </cell>
          <cell r="E1275">
            <v>18.234999999999999</v>
          </cell>
        </row>
        <row r="1276">
          <cell r="D1276">
            <v>3570</v>
          </cell>
          <cell r="E1276">
            <v>18.244</v>
          </cell>
        </row>
        <row r="1277">
          <cell r="D1277">
            <v>3575</v>
          </cell>
          <cell r="E1277">
            <v>18.251999999999999</v>
          </cell>
        </row>
        <row r="1278">
          <cell r="D1278">
            <v>3580</v>
          </cell>
          <cell r="E1278">
            <v>18.260000000000002</v>
          </cell>
        </row>
        <row r="1279">
          <cell r="D1279">
            <v>3585</v>
          </cell>
          <cell r="E1279">
            <v>18.268999999999998</v>
          </cell>
        </row>
        <row r="1280">
          <cell r="D1280">
            <v>3590</v>
          </cell>
          <cell r="E1280">
            <v>18.277000000000001</v>
          </cell>
        </row>
        <row r="1281">
          <cell r="D1281">
            <v>3595</v>
          </cell>
          <cell r="E1281">
            <v>18.285</v>
          </cell>
        </row>
        <row r="1282">
          <cell r="D1282">
            <v>3600</v>
          </cell>
          <cell r="E1282">
            <v>18.294</v>
          </cell>
        </row>
        <row r="1283">
          <cell r="D1283">
            <v>3605</v>
          </cell>
          <cell r="E1283">
            <v>18.302</v>
          </cell>
        </row>
        <row r="1284">
          <cell r="D1284">
            <v>3610</v>
          </cell>
          <cell r="E1284">
            <v>18.309999999999999</v>
          </cell>
        </row>
        <row r="1285">
          <cell r="D1285">
            <v>3615</v>
          </cell>
          <cell r="E1285">
            <v>18.318999999999999</v>
          </cell>
        </row>
        <row r="1286">
          <cell r="D1286">
            <v>3620</v>
          </cell>
          <cell r="E1286">
            <v>18.327000000000002</v>
          </cell>
        </row>
        <row r="1287">
          <cell r="D1287">
            <v>3625</v>
          </cell>
          <cell r="E1287">
            <v>18.335000000000001</v>
          </cell>
        </row>
        <row r="1288">
          <cell r="D1288">
            <v>3630</v>
          </cell>
          <cell r="E1288">
            <v>18.344000000000001</v>
          </cell>
        </row>
        <row r="1289">
          <cell r="D1289">
            <v>3635</v>
          </cell>
          <cell r="E1289">
            <v>18.352</v>
          </cell>
        </row>
        <row r="1290">
          <cell r="D1290">
            <v>3640</v>
          </cell>
          <cell r="E1290">
            <v>18.36</v>
          </cell>
        </row>
        <row r="1291">
          <cell r="D1291">
            <v>3643.942</v>
          </cell>
          <cell r="E1291">
            <v>18.367000000000001</v>
          </cell>
        </row>
        <row r="1292">
          <cell r="D1292">
            <v>3645</v>
          </cell>
          <cell r="E1292">
            <v>18.369</v>
          </cell>
        </row>
        <row r="1293">
          <cell r="D1293">
            <v>3649.9989999999998</v>
          </cell>
          <cell r="E1293">
            <v>18.376999999999999</v>
          </cell>
        </row>
        <row r="1294">
          <cell r="D1294">
            <v>3654.9989999999998</v>
          </cell>
          <cell r="E1294">
            <v>18.385000000000002</v>
          </cell>
        </row>
        <row r="1295">
          <cell r="D1295">
            <v>3659.9989999999998</v>
          </cell>
          <cell r="E1295">
            <v>18.393999999999998</v>
          </cell>
        </row>
        <row r="1296">
          <cell r="D1296">
            <v>3662.009</v>
          </cell>
          <cell r="E1296">
            <v>18.396999999999998</v>
          </cell>
        </row>
        <row r="1297">
          <cell r="D1297">
            <v>3665</v>
          </cell>
          <cell r="E1297">
            <v>18.402000000000001</v>
          </cell>
        </row>
        <row r="1298">
          <cell r="D1298">
            <v>3670</v>
          </cell>
          <cell r="E1298">
            <v>18.41</v>
          </cell>
        </row>
        <row r="1299">
          <cell r="D1299">
            <v>3675</v>
          </cell>
          <cell r="E1299">
            <v>18.419</v>
          </cell>
        </row>
        <row r="1300">
          <cell r="D1300">
            <v>3680</v>
          </cell>
          <cell r="E1300">
            <v>18.427</v>
          </cell>
        </row>
        <row r="1301">
          <cell r="D1301">
            <v>3685</v>
          </cell>
          <cell r="E1301">
            <v>18.434999999999999</v>
          </cell>
        </row>
        <row r="1302">
          <cell r="D1302">
            <v>3690</v>
          </cell>
          <cell r="E1302">
            <v>18.443999999999999</v>
          </cell>
        </row>
        <row r="1303">
          <cell r="D1303">
            <v>3695</v>
          </cell>
          <cell r="E1303">
            <v>18.452000000000002</v>
          </cell>
        </row>
        <row r="1304">
          <cell r="D1304">
            <v>3700</v>
          </cell>
          <cell r="E1304">
            <v>18.46</v>
          </cell>
        </row>
        <row r="1305">
          <cell r="D1305">
            <v>3705</v>
          </cell>
          <cell r="E1305">
            <v>18.469000000000001</v>
          </cell>
        </row>
        <row r="1306">
          <cell r="D1306">
            <v>3710</v>
          </cell>
          <cell r="E1306">
            <v>18.477</v>
          </cell>
        </row>
        <row r="1307">
          <cell r="D1307">
            <v>3715</v>
          </cell>
          <cell r="E1307">
            <v>18.484999999999999</v>
          </cell>
        </row>
        <row r="1308">
          <cell r="D1308">
            <v>3720</v>
          </cell>
          <cell r="E1308">
            <v>18.494</v>
          </cell>
        </row>
        <row r="1309">
          <cell r="D1309">
            <v>3725</v>
          </cell>
          <cell r="E1309">
            <v>18.501999999999999</v>
          </cell>
        </row>
        <row r="1310">
          <cell r="D1310">
            <v>3730</v>
          </cell>
          <cell r="E1310">
            <v>18.510000000000002</v>
          </cell>
        </row>
        <row r="1311">
          <cell r="D1311">
            <v>3735</v>
          </cell>
          <cell r="E1311">
            <v>18.518999999999998</v>
          </cell>
        </row>
        <row r="1312">
          <cell r="D1312">
            <v>3740</v>
          </cell>
          <cell r="E1312">
            <v>18.527000000000001</v>
          </cell>
        </row>
        <row r="1313">
          <cell r="D1313">
            <v>3745</v>
          </cell>
          <cell r="E1313">
            <v>18.535</v>
          </cell>
        </row>
        <row r="1314">
          <cell r="D1314">
            <v>3750</v>
          </cell>
          <cell r="E1314">
            <v>18.544</v>
          </cell>
        </row>
        <row r="1315">
          <cell r="D1315">
            <v>3755</v>
          </cell>
          <cell r="E1315">
            <v>18.552</v>
          </cell>
        </row>
        <row r="1316">
          <cell r="D1316">
            <v>3760</v>
          </cell>
          <cell r="E1316">
            <v>18.559999999999999</v>
          </cell>
        </row>
        <row r="1317">
          <cell r="D1317">
            <v>3765</v>
          </cell>
          <cell r="E1317">
            <v>18.568999999999999</v>
          </cell>
        </row>
        <row r="1318">
          <cell r="D1318">
            <v>3768.2809999999999</v>
          </cell>
          <cell r="E1318">
            <v>18.574000000000002</v>
          </cell>
        </row>
        <row r="1319">
          <cell r="D1319">
            <v>3770</v>
          </cell>
          <cell r="E1319">
            <v>18.577000000000002</v>
          </cell>
        </row>
        <row r="1320">
          <cell r="D1320">
            <v>3774.9989999999998</v>
          </cell>
          <cell r="E1320">
            <v>18.585000000000001</v>
          </cell>
        </row>
        <row r="1321">
          <cell r="D1321">
            <v>3779.9989999999998</v>
          </cell>
          <cell r="E1321">
            <v>18.594000000000001</v>
          </cell>
        </row>
        <row r="1322">
          <cell r="D1322">
            <v>3782.7939999999999</v>
          </cell>
          <cell r="E1322">
            <v>18.597999999999999</v>
          </cell>
        </row>
        <row r="1323">
          <cell r="D1323">
            <v>3785</v>
          </cell>
          <cell r="E1323">
            <v>18.602</v>
          </cell>
        </row>
        <row r="1324">
          <cell r="D1324">
            <v>3790</v>
          </cell>
          <cell r="E1324">
            <v>18.61</v>
          </cell>
        </row>
        <row r="1325">
          <cell r="D1325">
            <v>3795</v>
          </cell>
          <cell r="E1325">
            <v>18.619</v>
          </cell>
        </row>
        <row r="1326">
          <cell r="D1326">
            <v>3800</v>
          </cell>
          <cell r="E1326">
            <v>18.626999999999999</v>
          </cell>
        </row>
        <row r="1327">
          <cell r="D1327">
            <v>3805</v>
          </cell>
          <cell r="E1327">
            <v>18.635000000000002</v>
          </cell>
        </row>
        <row r="1328">
          <cell r="D1328">
            <v>3810</v>
          </cell>
          <cell r="E1328">
            <v>18.643999999999998</v>
          </cell>
        </row>
        <row r="1329">
          <cell r="D1329">
            <v>3811.0120000000002</v>
          </cell>
          <cell r="E1329">
            <v>18.645</v>
          </cell>
        </row>
        <row r="1330">
          <cell r="D1330">
            <v>3815</v>
          </cell>
          <cell r="E1330">
            <v>18.652000000000001</v>
          </cell>
        </row>
        <row r="1331">
          <cell r="D1331">
            <v>3818.0219999999999</v>
          </cell>
          <cell r="E1331">
            <v>18.657</v>
          </cell>
        </row>
        <row r="1332">
          <cell r="D1332">
            <v>3820</v>
          </cell>
          <cell r="E1332">
            <v>18.908000000000001</v>
          </cell>
        </row>
        <row r="1333">
          <cell r="D1333">
            <v>3820.953</v>
          </cell>
          <cell r="E1333">
            <v>19.029</v>
          </cell>
        </row>
        <row r="1334">
          <cell r="D1334">
            <v>3825</v>
          </cell>
          <cell r="E1334">
            <v>19.036000000000001</v>
          </cell>
        </row>
        <row r="1335">
          <cell r="D1335">
            <v>3829.9989999999998</v>
          </cell>
          <cell r="E1335">
            <v>19.045000000000002</v>
          </cell>
        </row>
        <row r="1336">
          <cell r="D1336">
            <v>3834.9989999999998</v>
          </cell>
          <cell r="E1336">
            <v>19.053000000000001</v>
          </cell>
        </row>
        <row r="1337">
          <cell r="D1337">
            <v>3839.9989999999998</v>
          </cell>
          <cell r="E1337">
            <v>19.062000000000001</v>
          </cell>
        </row>
        <row r="1338">
          <cell r="D1338">
            <v>3844.9989999999998</v>
          </cell>
          <cell r="E1338">
            <v>19.071000000000002</v>
          </cell>
        </row>
        <row r="1339">
          <cell r="D1339">
            <v>3849.9989999999998</v>
          </cell>
          <cell r="E1339">
            <v>19.079000000000001</v>
          </cell>
        </row>
        <row r="1340">
          <cell r="D1340">
            <v>3850.953</v>
          </cell>
          <cell r="E1340">
            <v>19.081</v>
          </cell>
        </row>
        <row r="1341">
          <cell r="D1341">
            <v>3855</v>
          </cell>
          <cell r="E1341">
            <v>19.594000000000001</v>
          </cell>
        </row>
        <row r="1342">
          <cell r="D1342">
            <v>3858.953</v>
          </cell>
          <cell r="E1342">
            <v>20.094999999999999</v>
          </cell>
        </row>
        <row r="1343">
          <cell r="D1343">
            <v>3860</v>
          </cell>
          <cell r="E1343">
            <v>20.097000000000001</v>
          </cell>
        </row>
        <row r="1344">
          <cell r="D1344">
            <v>3864.9989999999998</v>
          </cell>
          <cell r="E1344">
            <v>20.105</v>
          </cell>
        </row>
        <row r="1345">
          <cell r="D1345">
            <v>3869.9989999999998</v>
          </cell>
          <cell r="E1345">
            <v>20.114000000000001</v>
          </cell>
        </row>
        <row r="1346">
          <cell r="D1346">
            <v>3874.9989999999998</v>
          </cell>
          <cell r="E1346">
            <v>20.123000000000001</v>
          </cell>
        </row>
        <row r="1347">
          <cell r="D1347">
            <v>3879.9989999999998</v>
          </cell>
          <cell r="E1347">
            <v>20.131</v>
          </cell>
        </row>
        <row r="1348">
          <cell r="D1348">
            <v>3882.3829999999998</v>
          </cell>
          <cell r="E1348">
            <v>20.135999999999999</v>
          </cell>
        </row>
        <row r="1349">
          <cell r="D1349">
            <v>3885</v>
          </cell>
          <cell r="E1349">
            <v>20.135999999999999</v>
          </cell>
        </row>
        <row r="1350">
          <cell r="D1350">
            <v>3888.953</v>
          </cell>
          <cell r="E1350">
            <v>20.135999999999999</v>
          </cell>
        </row>
        <row r="1351">
          <cell r="D1351">
            <v>3890</v>
          </cell>
          <cell r="E1351">
            <v>20.135999999999999</v>
          </cell>
        </row>
        <row r="1352">
          <cell r="D1352">
            <v>3895</v>
          </cell>
          <cell r="E1352">
            <v>20.135999999999999</v>
          </cell>
        </row>
        <row r="1353">
          <cell r="D1353">
            <v>3896.953</v>
          </cell>
          <cell r="E1353">
            <v>20.135999999999999</v>
          </cell>
        </row>
        <row r="1354">
          <cell r="D1354">
            <v>3900</v>
          </cell>
          <cell r="E1354">
            <v>20.135999999999999</v>
          </cell>
        </row>
        <row r="1355">
          <cell r="D1355">
            <v>3905</v>
          </cell>
          <cell r="E1355">
            <v>20.135999999999999</v>
          </cell>
        </row>
        <row r="1356">
          <cell r="D1356">
            <v>3910</v>
          </cell>
          <cell r="E1356">
            <v>20.135999999999999</v>
          </cell>
        </row>
        <row r="1357">
          <cell r="D1357">
            <v>3915</v>
          </cell>
          <cell r="E1357">
            <v>20.135999999999999</v>
          </cell>
        </row>
        <row r="1358">
          <cell r="D1358">
            <v>3920</v>
          </cell>
          <cell r="E1358">
            <v>20.135999999999999</v>
          </cell>
        </row>
        <row r="1359">
          <cell r="D1359">
            <v>3925</v>
          </cell>
          <cell r="E1359">
            <v>20.135999999999999</v>
          </cell>
        </row>
        <row r="1360">
          <cell r="D1360">
            <v>3930</v>
          </cell>
          <cell r="E1360">
            <v>20.135999999999999</v>
          </cell>
        </row>
        <row r="1361">
          <cell r="D1361">
            <v>3935</v>
          </cell>
          <cell r="E1361">
            <v>20.135999999999999</v>
          </cell>
        </row>
        <row r="1362">
          <cell r="D1362">
            <v>3940</v>
          </cell>
          <cell r="E1362">
            <v>20.135999999999999</v>
          </cell>
        </row>
        <row r="1363">
          <cell r="D1363">
            <v>3945</v>
          </cell>
          <cell r="E1363">
            <v>20.135999999999999</v>
          </cell>
        </row>
        <row r="1364">
          <cell r="D1364">
            <v>3950</v>
          </cell>
          <cell r="E1364">
            <v>20.135999999999999</v>
          </cell>
        </row>
        <row r="1365">
          <cell r="D1365">
            <v>3955</v>
          </cell>
          <cell r="E1365">
            <v>20.135999999999999</v>
          </cell>
        </row>
        <row r="1366">
          <cell r="D1366">
            <v>3960</v>
          </cell>
          <cell r="E1366">
            <v>20.135999999999999</v>
          </cell>
        </row>
        <row r="1367">
          <cell r="D1367">
            <v>3965</v>
          </cell>
          <cell r="E1367">
            <v>20.135999999999999</v>
          </cell>
        </row>
        <row r="1368">
          <cell r="D1368">
            <v>3970</v>
          </cell>
          <cell r="E1368">
            <v>20.135999999999999</v>
          </cell>
        </row>
        <row r="1369">
          <cell r="D1369">
            <v>3975</v>
          </cell>
          <cell r="E1369">
            <v>20.135999999999999</v>
          </cell>
        </row>
        <row r="1370">
          <cell r="D1370">
            <v>3980</v>
          </cell>
          <cell r="E1370">
            <v>20.135999999999999</v>
          </cell>
        </row>
        <row r="1371">
          <cell r="D1371">
            <v>3985</v>
          </cell>
          <cell r="E1371">
            <v>20.135999999999999</v>
          </cell>
        </row>
        <row r="1372">
          <cell r="D1372">
            <v>3990</v>
          </cell>
          <cell r="E1372">
            <v>20.135999999999999</v>
          </cell>
        </row>
        <row r="1373">
          <cell r="D1373">
            <v>3995</v>
          </cell>
          <cell r="E1373">
            <v>20.135999999999999</v>
          </cell>
        </row>
        <row r="1374">
          <cell r="D1374">
            <v>4000</v>
          </cell>
          <cell r="E1374">
            <v>20.135999999999999</v>
          </cell>
        </row>
        <row r="1375">
          <cell r="D1375">
            <v>4005</v>
          </cell>
          <cell r="E1375">
            <v>20.135999999999999</v>
          </cell>
        </row>
        <row r="1376">
          <cell r="D1376">
            <v>4010</v>
          </cell>
          <cell r="E1376">
            <v>20.135999999999999</v>
          </cell>
        </row>
        <row r="1377">
          <cell r="D1377">
            <v>4015</v>
          </cell>
          <cell r="E1377">
            <v>20.135999999999999</v>
          </cell>
        </row>
        <row r="1378">
          <cell r="D1378">
            <v>4020</v>
          </cell>
          <cell r="E1378">
            <v>20.135999999999999</v>
          </cell>
        </row>
        <row r="1379">
          <cell r="D1379">
            <v>4025</v>
          </cell>
          <cell r="E1379">
            <v>20.135999999999999</v>
          </cell>
        </row>
        <row r="1380">
          <cell r="D1380">
            <v>4030</v>
          </cell>
          <cell r="E1380">
            <v>20.135999999999999</v>
          </cell>
        </row>
        <row r="1381">
          <cell r="D1381">
            <v>4035</v>
          </cell>
          <cell r="E1381">
            <v>20.135999999999999</v>
          </cell>
        </row>
        <row r="1382">
          <cell r="D1382">
            <v>4040</v>
          </cell>
          <cell r="E1382">
            <v>20.135999999999999</v>
          </cell>
        </row>
        <row r="1383">
          <cell r="D1383">
            <v>4045</v>
          </cell>
          <cell r="E1383">
            <v>20.135999999999999</v>
          </cell>
        </row>
        <row r="1384">
          <cell r="D1384">
            <v>4050</v>
          </cell>
          <cell r="E1384">
            <v>20.135999999999999</v>
          </cell>
        </row>
        <row r="1385">
          <cell r="D1385">
            <v>4055</v>
          </cell>
          <cell r="E1385">
            <v>20.135999999999999</v>
          </cell>
        </row>
        <row r="1386">
          <cell r="D1386">
            <v>4060</v>
          </cell>
          <cell r="E1386">
            <v>20.135999999999999</v>
          </cell>
        </row>
        <row r="1387">
          <cell r="D1387">
            <v>4065</v>
          </cell>
          <cell r="E1387">
            <v>20.135999999999999</v>
          </cell>
        </row>
        <row r="1388">
          <cell r="D1388">
            <v>4070</v>
          </cell>
          <cell r="E1388">
            <v>20.135999999999999</v>
          </cell>
        </row>
        <row r="1389">
          <cell r="D1389">
            <v>4075</v>
          </cell>
          <cell r="E1389">
            <v>20.135999999999999</v>
          </cell>
        </row>
        <row r="1390">
          <cell r="D1390">
            <v>4080</v>
          </cell>
          <cell r="E1390">
            <v>20.135999999999999</v>
          </cell>
        </row>
        <row r="1391">
          <cell r="D1391">
            <v>4085</v>
          </cell>
          <cell r="E1391">
            <v>20.135999999999999</v>
          </cell>
        </row>
        <row r="1392">
          <cell r="D1392">
            <v>4090</v>
          </cell>
          <cell r="E1392">
            <v>20.135999999999999</v>
          </cell>
        </row>
        <row r="1393">
          <cell r="D1393">
            <v>4093.5659999999998</v>
          </cell>
          <cell r="E1393">
            <v>20.135999999999999</v>
          </cell>
        </row>
      </sheetData>
      <sheetData sheetId="1"/>
      <sheetData sheetId="2"/>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ATFORD"/>
      <sheetName val="FOREST GATE"/>
      <sheetName val="MANOR PARK"/>
      <sheetName val="SEVEN KINGS"/>
      <sheetName val="GOODMAYES"/>
      <sheetName val="CHADWELL HEATH"/>
      <sheetName val="GIDEA PARK"/>
      <sheetName val="HAROLD WOOD"/>
      <sheetName val="BRENTWOOD"/>
      <sheetName val="SHENFIELD"/>
      <sheetName val="RATES"/>
      <sheetName val="Sched-Structure"/>
    </sheetNames>
    <sheetDataSet>
      <sheetData sheetId="0"/>
      <sheetData sheetId="1"/>
      <sheetData sheetId="2"/>
      <sheetData sheetId="3"/>
      <sheetData sheetId="4"/>
      <sheetData sheetId="5"/>
      <sheetData sheetId="6"/>
      <sheetData sheetId="7"/>
      <sheetData sheetId="8"/>
      <sheetData sheetId="9"/>
      <sheetData sheetId="10" refreshError="1">
        <row r="65">
          <cell r="E65">
            <v>0.5</v>
          </cell>
          <cell r="G65">
            <v>0.93</v>
          </cell>
        </row>
        <row r="66">
          <cell r="E66">
            <v>0.15</v>
          </cell>
          <cell r="G66">
            <v>0.42</v>
          </cell>
        </row>
        <row r="67">
          <cell r="E67">
            <v>0.3</v>
          </cell>
        </row>
      </sheetData>
      <sheetData sheetId="11"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Manholes &amp; Catch Basins"/>
      <sheetName val="Stormwater Manhole"/>
      <sheetName val="Stormwater Catch Basins"/>
      <sheetName val="Catch Basin"/>
      <sheetName val="Manhole Sch"/>
      <sheetName val="Sheet1"/>
      <sheetName val="Sheet2"/>
      <sheetName val="Sheet3"/>
    </sheetNames>
    <sheetDataSet>
      <sheetData sheetId="0" refreshError="1"/>
      <sheetData sheetId="1"/>
      <sheetData sheetId="2"/>
      <sheetData sheetId="3" refreshError="1"/>
      <sheetData sheetId="4">
        <row r="12">
          <cell r="F12" t="str">
            <v>Nom. Dia &lt;=400</v>
          </cell>
          <cell r="G12">
            <v>1.2</v>
          </cell>
          <cell r="H12">
            <v>1.2</v>
          </cell>
          <cell r="I12">
            <v>0.45</v>
          </cell>
          <cell r="J12">
            <v>0.35</v>
          </cell>
          <cell r="K12">
            <v>0.3</v>
          </cell>
          <cell r="L12">
            <v>5</v>
          </cell>
          <cell r="M12">
            <v>16</v>
          </cell>
          <cell r="N12">
            <v>0.15</v>
          </cell>
          <cell r="O12">
            <v>16</v>
          </cell>
          <cell r="P12">
            <v>0.15</v>
          </cell>
        </row>
        <row r="13">
          <cell r="F13" t="str">
            <v>Nom. Dia &gt;400mm to 600mm</v>
          </cell>
          <cell r="G13">
            <v>1.5</v>
          </cell>
          <cell r="H13">
            <v>1.5</v>
          </cell>
          <cell r="I13">
            <v>0.55000000000000004</v>
          </cell>
          <cell r="J13">
            <v>0.35</v>
          </cell>
          <cell r="K13">
            <v>0.3</v>
          </cell>
          <cell r="L13">
            <v>6</v>
          </cell>
          <cell r="M13">
            <v>16</v>
          </cell>
          <cell r="N13">
            <v>0.15</v>
          </cell>
          <cell r="O13">
            <v>16</v>
          </cell>
          <cell r="P13">
            <v>0.15</v>
          </cell>
        </row>
        <row r="14">
          <cell r="F14" t="str">
            <v>Nom. Dia &gt;600mm to 900mm</v>
          </cell>
          <cell r="G14">
            <v>1.8</v>
          </cell>
          <cell r="H14">
            <v>2.8</v>
          </cell>
          <cell r="I14">
            <v>0.65</v>
          </cell>
          <cell r="J14">
            <v>0.35</v>
          </cell>
          <cell r="K14">
            <v>0.3</v>
          </cell>
          <cell r="L14">
            <v>7</v>
          </cell>
          <cell r="M14">
            <v>20</v>
          </cell>
          <cell r="N14">
            <v>0.15</v>
          </cell>
          <cell r="O14">
            <v>20</v>
          </cell>
          <cell r="P14">
            <v>0.15</v>
          </cell>
        </row>
        <row r="15">
          <cell r="F15" t="str">
            <v>Nom. Dia &gt;900mm to 1100mm</v>
          </cell>
          <cell r="G15">
            <v>2</v>
          </cell>
          <cell r="H15">
            <v>3</v>
          </cell>
          <cell r="I15">
            <v>0.65</v>
          </cell>
          <cell r="J15">
            <v>0.35</v>
          </cell>
          <cell r="K15">
            <v>0.3</v>
          </cell>
          <cell r="L15">
            <v>9</v>
          </cell>
          <cell r="M15">
            <v>20</v>
          </cell>
          <cell r="N15">
            <v>0.15</v>
          </cell>
          <cell r="O15">
            <v>20</v>
          </cell>
          <cell r="P15">
            <v>0.15</v>
          </cell>
        </row>
        <row r="16">
          <cell r="F16" t="str">
            <v>Nom. Dia &gt;1100mm to 1500mm</v>
          </cell>
          <cell r="G16">
            <v>2.2000000000000002</v>
          </cell>
          <cell r="H16">
            <v>3.2</v>
          </cell>
          <cell r="I16">
            <v>0.65</v>
          </cell>
          <cell r="J16">
            <v>0.35</v>
          </cell>
          <cell r="K16">
            <v>0.3</v>
          </cell>
          <cell r="L16">
            <v>9</v>
          </cell>
          <cell r="M16">
            <v>25</v>
          </cell>
          <cell r="N16">
            <v>0.15</v>
          </cell>
          <cell r="O16">
            <v>25</v>
          </cell>
          <cell r="P16">
            <v>0.15</v>
          </cell>
        </row>
        <row r="17">
          <cell r="F17" t="str">
            <v>Nom. Dia &gt;1500mm to 1800mm</v>
          </cell>
          <cell r="G17">
            <v>2.6</v>
          </cell>
          <cell r="H17">
            <v>3.6</v>
          </cell>
          <cell r="I17">
            <v>0.65</v>
          </cell>
          <cell r="J17">
            <v>0.35</v>
          </cell>
          <cell r="K17">
            <v>0.3</v>
          </cell>
          <cell r="L17">
            <v>10</v>
          </cell>
          <cell r="M17">
            <v>25</v>
          </cell>
          <cell r="N17">
            <v>0.15</v>
          </cell>
          <cell r="O17">
            <v>25</v>
          </cell>
          <cell r="P17">
            <v>0.15</v>
          </cell>
        </row>
        <row r="18">
          <cell r="F18" t="str">
            <v>Nom. Dia &gt;1800mm to 3600mm</v>
          </cell>
          <cell r="G18">
            <v>3</v>
          </cell>
          <cell r="H18">
            <v>4</v>
          </cell>
          <cell r="I18">
            <v>0.65</v>
          </cell>
          <cell r="J18">
            <v>0.35</v>
          </cell>
          <cell r="K18">
            <v>0.3</v>
          </cell>
          <cell r="L18">
            <v>10</v>
          </cell>
          <cell r="M18">
            <v>25</v>
          </cell>
          <cell r="N18">
            <v>0.15</v>
          </cell>
          <cell r="O18">
            <v>25</v>
          </cell>
          <cell r="P18">
            <v>0.15</v>
          </cell>
        </row>
      </sheetData>
      <sheetData sheetId="5" refreshError="1"/>
      <sheetData sheetId="6" refreshError="1"/>
      <sheetData sheetId="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LST Major Struct"/>
      <sheetName val="D Wall ~ Moorgate Shaft"/>
      <sheetName val="Moorgate Shaft Excn"/>
      <sheetName val="Moorgate Piling"/>
      <sheetName val="Blomfield Piling"/>
      <sheetName val="Site Clearance &amp; Demolitions"/>
      <sheetName val="Geotech. Processes &amp; Underpin."/>
      <sheetName val="Diaphragm Walls &amp; Plunge Column"/>
      <sheetName val="Ground Anchors &amp; Tie Rods"/>
      <sheetName val="Earthworks"/>
      <sheetName val="Soil Ramp"/>
      <sheetName val="Structural Concrete"/>
      <sheetName val="Precast Concrete Retaining Wall"/>
      <sheetName val="Structural Steelwork"/>
      <sheetName val="Small Diameter Bored Piling"/>
      <sheetName val="LST 450 Piling ~ Sundries"/>
      <sheetName val="Sec n Contig Piling"/>
      <sheetName val="1200mm Contiguous Piling"/>
      <sheetName val="Steel Sheet Piling"/>
      <sheetName val="Railway Works"/>
      <sheetName val="Sundry Items &amp; Misc. Metalwork"/>
      <sheetName val="Brickwork, block.."/>
      <sheetName val="Fencing and Safety Barriers"/>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8 (Dwalls &amp; Plunge C.."/>
      <sheetName val="NEW RATE 9 (Geotechnical Pro..."/>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NEW RATE 34 (D wall) TCR"/>
      <sheetName val="NEW RATE 35 (TCR PLUNGE &amp; T)"/>
      <sheetName val="36 (TCR PILING) 2400"/>
      <sheetName val="Pipe Schedule"/>
      <sheetName val="Sheet2"/>
      <sheetName val="total cost"/>
      <sheetName val="budget unite"/>
      <sheetName val="loock ahead 1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O5">
            <v>379.86692722567381</v>
          </cell>
        </row>
        <row r="45">
          <cell r="O45" t="str">
            <v xml:space="preserve"> </v>
          </cell>
        </row>
        <row r="208">
          <cell r="O208">
            <v>0</v>
          </cell>
        </row>
        <row r="215">
          <cell r="O215" t="str">
            <v xml:space="preserve"> </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NMR"/>
      <sheetName val="Labor abs-PW"/>
      <sheetName val="Labor abs-NMR"/>
      <sheetName val="Labor bill - Mob"/>
      <sheetName val="Labor bill - EW"/>
      <sheetName val="Labor bill - Concrete"/>
      <sheetName val="Labor bill - Shuttering"/>
      <sheetName val="Labor bills - reinf"/>
      <sheetName val="Labor bills - Block masonry"/>
      <sheetName val="Labor bill - Plastering"/>
      <sheetName val="Labor bill Water proofing"/>
      <sheetName val="Labor bill Hard Finish"/>
      <sheetName val="Labor bill MS items"/>
      <sheetName val="Break up Sheet"/>
      <sheetName val="Micro"/>
      <sheetName val="Macro"/>
      <sheetName val="Scaff-Rose"/>
      <sheetName val="BOQ Distribution"/>
      <sheetName val="PCC"/>
      <sheetName val="conc-foot-gradeslab"/>
      <sheetName val="TBAL9697 -group wise  sdpl"/>
      <sheetName val="Notes"/>
      <sheetName val="Rate analysis"/>
      <sheetName val="_x0000_._x0008_p-NMR"/>
      <sheetName val=""/>
      <sheetName val="?._x0008_p-NMR"/>
      <sheetName val="Labor bills 19.08.06"/>
      <sheetName val="_._x0008_p-NMR"/>
      <sheetName val="site fab&amp;ernstr"/>
      <sheetName val="FORM7"/>
      <sheetName val="new tech flt bldg"/>
      <sheetName val="Approved MTD Proj #'s"/>
      <sheetName val="GuestProfile"/>
      <sheetName val="._x0008_p-NMR"/>
      <sheetName val="Sheet3 (2)"/>
      <sheetName val="SUPPLY -Sanitary Fixtures"/>
      <sheetName val="External"/>
      <sheetName val="ITEMS FOR CIVIL TENDER"/>
      <sheetName val="Services"/>
      <sheetName val="3cd Annexure"/>
      <sheetName val="August TB"/>
      <sheetName val="Kristal Court"/>
      <sheetName val="Conc"/>
      <sheetName val="Jams &amp; Cills"/>
      <sheetName val="Sheet1"/>
      <sheetName val="Costing"/>
      <sheetName val="Basement Budget"/>
      <sheetName val="Assumptions"/>
      <sheetName val="BOQ"/>
      <sheetName val="Enquire"/>
      <sheetName val="EAS"/>
      <sheetName val="_x005f_x0000_._x005f_x0008_p-NMR"/>
      <sheetName val="_._x005f_x0008_p-NMR"/>
      <sheetName val="AOR"/>
      <sheetName val="MPR_PA_1"/>
      <sheetName val="CFForecast detail"/>
      <sheetName val="Dropdowns"/>
      <sheetName val="Actuals"/>
      <sheetName val="Labor_abs-PW"/>
      <sheetName val="Labor_abs-NMR"/>
      <sheetName val="Labor_bill_-_Mob"/>
      <sheetName val="Labor_bill_-_EW"/>
      <sheetName val="Labor_bill_-_Concrete"/>
      <sheetName val="Labor_bill_-_Shuttering"/>
      <sheetName val="Labor_bills_-_reinf"/>
      <sheetName val="Labor_bills_-_Block_masonry"/>
      <sheetName val="Labor_bill_-_Plastering"/>
      <sheetName val="Labor_bill_Water_proofing"/>
      <sheetName val="Labor_bill_Hard_Finish"/>
      <sheetName val="Labor_bill_MS_items"/>
      <sheetName val="Break_up_Sheet"/>
      <sheetName val="BOQ_Distribution"/>
      <sheetName val="TBAL9697_-group_wise__sdpl"/>
      <sheetName val="Rate_analysis"/>
      <sheetName val="_p-NMR"/>
      <sheetName val="?_p-NMR"/>
      <sheetName val="Labor_bills_19_08_06"/>
      <sheetName val="__p-NMR"/>
      <sheetName val="site_fab&amp;ernstr"/>
      <sheetName val="new_tech_flt_bldg"/>
      <sheetName val="Approved_MTD_Proj_#'s"/>
      <sheetName val="XREF"/>
      <sheetName val="#REF"/>
      <sheetName val="DATA"/>
      <sheetName val="RA-markate"/>
      <sheetName val=" "/>
      <sheetName val="Definitions"/>
      <sheetName val="BASIS -DEC 08"/>
      <sheetName val="Project Budget Worksheet"/>
      <sheetName val="ord-lost_98&amp;99"/>
      <sheetName val="Deviation"/>
      <sheetName val="Basic Rates"/>
      <sheetName val="BUSDUCT SUMMARY-SUBSTATION"/>
      <sheetName val="Other assumptions"/>
      <sheetName val="Builtup Area"/>
      <sheetName val="Boq - Flats"/>
      <sheetName val="Other_assumptions"/>
      <sheetName val="Builtup_Area"/>
      <sheetName val="PROJECT BRIEF(EX.NEW)"/>
      <sheetName val="LAB"/>
      <sheetName val="ancillary"/>
      <sheetName val="HARGA MATERIAL"/>
      <sheetName val="_x005f_x0000_._x005f_x0008_p-NM"/>
      <sheetName val="10.Linkway"/>
      <sheetName val="11.Bus Shelter-Bay"/>
      <sheetName val="Finishes"/>
      <sheetName val="K"/>
      <sheetName val="analysis"/>
      <sheetName val="P-Sum-Cab"/>
      <sheetName val="TOTAL"/>
      <sheetName val="CANDY BOQ"/>
      <sheetName val="Item정리"/>
      <sheetName val="BLOCK-A (MEA.SHEET)"/>
      <sheetName val="PROFITABILITY ANALYSIS (MONTH)"/>
      <sheetName val="PROFITABILITY ANALYSIS (YTD)"/>
      <sheetName val="Kitchen"/>
      <sheetName val="Basic-Material "/>
      <sheetName val="TULIPS PHASE-2 BOQ FINAL"/>
      <sheetName val="ANN-I-DETAILS"/>
      <sheetName val="Cash Flow Working"/>
      <sheetName val="Set"/>
      <sheetName val="Labor_abs-PW1"/>
      <sheetName val="Labor_abs-NMR1"/>
      <sheetName val="Labor_bill_-_Mob1"/>
      <sheetName val="Labor_bill_-_EW1"/>
      <sheetName val="Labor_bill_-_Concrete1"/>
      <sheetName val="Labor_bill_-_Shuttering1"/>
      <sheetName val="Labor_bills_-_reinf1"/>
      <sheetName val="Labor_bills_-_Block_masonry1"/>
      <sheetName val="Labor_bill_-_Plastering1"/>
      <sheetName val="Labor_bill_Water_proofing1"/>
      <sheetName val="Labor_bill_Hard_Finish1"/>
      <sheetName val="Labor_bill_MS_items1"/>
      <sheetName val="Break_up_Sheet1"/>
      <sheetName val="BOQ_Distribution1"/>
      <sheetName val="TBAL9697_-group_wise__sdpl1"/>
      <sheetName val="Rate_analysis1"/>
      <sheetName val="Labor_bills_19_08_061"/>
      <sheetName val="site_fab&amp;ernstr1"/>
      <sheetName val="new_tech_flt_bldg1"/>
      <sheetName val="Approved_MTD_Proj_#'s1"/>
      <sheetName val="CFForecast_detail"/>
      <sheetName val="Sheet3_(2)"/>
      <sheetName val="SUPPLY_-Sanitary_Fixtures"/>
      <sheetName val="ITEMS_FOR_CIVIL_TENDER"/>
      <sheetName val="3cd_Annexure"/>
      <sheetName val="Kristal_Court"/>
      <sheetName val="August_TB"/>
      <sheetName val="tender allowances"/>
      <sheetName val="Adimi bldg"/>
      <sheetName val="Pump House"/>
      <sheetName val="Fuel Regu Station"/>
      <sheetName val="3"/>
      <sheetName val="MONTH"/>
      <sheetName val="Trial Bal "/>
      <sheetName val="Balance Sheet"/>
      <sheetName val="eval"/>
      <sheetName val="1. Acquisition"/>
      <sheetName val="Ref_Sheet"/>
      <sheetName val="Info"/>
      <sheetName val="A.O.R."/>
      <sheetName val="Database"/>
      <sheetName val="schedule nos"/>
      <sheetName val="Occ"/>
      <sheetName val="tender_allowances"/>
      <sheetName val="Prelims"/>
      <sheetName val="OFF-TOP"/>
      <sheetName val="Details"/>
      <sheetName val="Testing"/>
      <sheetName val="Hardfinishes-Contemporary"/>
      <sheetName val="beam-reinft"/>
      <sheetName val="CABLE DATA"/>
      <sheetName val="MH(on site)"/>
      <sheetName val="Intro"/>
      <sheetName val="Input"/>
      <sheetName val="Summary"/>
      <sheetName val="Controls"/>
      <sheetName val="CCTV KAMERE (2)"/>
      <sheetName val="Labor_abs-PW2"/>
      <sheetName val="Labor_abs-NMR2"/>
      <sheetName val="Labor_bill_-_Mob2"/>
      <sheetName val="Labor_bill_-_EW2"/>
      <sheetName val="Labor_bill_-_Concrete2"/>
      <sheetName val="Labor_bill_-_Shuttering2"/>
      <sheetName val="Labor_bills_-_reinf2"/>
      <sheetName val="Labor_bills_-_Block_masonry2"/>
      <sheetName val="Labor_bill_-_Plastering2"/>
      <sheetName val="Labor_bill_Water_proofing2"/>
      <sheetName val="Labor_bill_Hard_Finish2"/>
      <sheetName val="Labor_bill_MS_items2"/>
      <sheetName val="Break_up_Sheet2"/>
      <sheetName val="TBAL9697_-group_wise__sdpl2"/>
      <sheetName val="Rate_analysis2"/>
      <sheetName val="IO LIST"/>
      <sheetName val="Design"/>
      <sheetName val="Steel "/>
      <sheetName val="Notes for BOQ"/>
      <sheetName val="sheeet7"/>
      <sheetName val="MATERIALS_masterlist"/>
      <sheetName val="Cover"/>
      <sheetName val="General"/>
      <sheetName val="Named ranges"/>
      <sheetName val="allowances"/>
      <sheetName val="FNI_Spec"/>
      <sheetName val="定义"/>
      <sheetName val="Structure Bills Qty"/>
      <sheetName val="_x005f_x005f_x005f_x0000_._x005f_x005f_x005f_x0008_p-NM"/>
      <sheetName val="_._x005f_x005f_x005f_x0008_p-NMR"/>
      <sheetName val="_x005f_x005f_x005f_x005f_x005f_x005f_x005f_x0000_._x005"/>
      <sheetName val="_._x005f_x005f_x005f_x005f_x005f_x005f_x005f_x0008_p-NM"/>
      <sheetName val="_x005f_x005f_x005f_x0000_._x005"/>
      <sheetName val="_._x005f_x005f_x005f_x0008_p-NM"/>
      <sheetName val="Master Equipment List"/>
      <sheetName val="Planned"/>
      <sheetName val="except wiring"/>
      <sheetName val="Rates"/>
      <sheetName val="Overall Summary "/>
      <sheetName val="Vehicles"/>
      <sheetName val="CL MEP -VOL 3"/>
      <sheetName val="4. Capex"/>
      <sheetName val="5. Opex"/>
      <sheetName val="S1 "/>
      <sheetName val="S7B "/>
      <sheetName val="S7A"/>
      <sheetName val="S6 "/>
      <sheetName val="S3 "/>
      <sheetName val="S2 "/>
      <sheetName val="RENT MASTER FILE"/>
      <sheetName val="총괄표 (2)"/>
      <sheetName val="?._x005f_x0008_p-NMR"/>
      <sheetName val="?._x005f_x005f_x005f_x0008_p-NMR"/>
      <sheetName val="001"/>
      <sheetName val="ESTIMATE"/>
      <sheetName val="reference"/>
      <sheetName val="③赤紙(日文)"/>
      <sheetName val="공사비 내역 (가)"/>
      <sheetName val="Quote to send"/>
      <sheetName val="Working back up"/>
      <sheetName val="Manpower cost"/>
      <sheetName val="Machinery cost"/>
      <sheetName val="Interim --&gt; Top"/>
      <sheetName val="Sheet2"/>
      <sheetName val="細目"/>
      <sheetName val="Main Sum (Model B)"/>
      <sheetName val="Main Sum"/>
      <sheetName val="gso"/>
      <sheetName val="Lagerhalle"/>
      <sheetName val="BOQ_Distribution2"/>
      <sheetName val="Labor_bills_19_08_062"/>
      <sheetName val="site_fab&amp;ernstr2"/>
      <sheetName val="new_tech_flt_bldg2"/>
      <sheetName val="Approved_MTD_Proj_#'s2"/>
      <sheetName val="CFForecast_detail1"/>
      <sheetName val="Sheet3_(2)1"/>
      <sheetName val="SUPPLY_-Sanitary_Fixtures1"/>
      <sheetName val="ITEMS_FOR_CIVIL_TENDER1"/>
      <sheetName val="3cd_Annexure1"/>
      <sheetName val="Kristal_Court1"/>
      <sheetName val="August_TB1"/>
      <sheetName val="Basement_Budget"/>
      <sheetName val="Jams_&amp;_Cills"/>
      <sheetName val="_x005f_x0000___x005f_x0008_p-NMR"/>
      <sheetName val="___x005f_x0008_p-NMR"/>
      <sheetName val="Trial_Bal_"/>
      <sheetName val="Balance_Sheet"/>
      <sheetName val="BASIS_-DEC_08"/>
      <sheetName val="1__Acquisition"/>
      <sheetName val="총괄표_(2)"/>
      <sheetName val="Labor_abs-PW5"/>
      <sheetName val="Labor_abs-NMR5"/>
      <sheetName val="Labor_bill_-_Mob5"/>
      <sheetName val="Labor_bill_-_EW5"/>
      <sheetName val="Labor_bill_-_Concrete5"/>
      <sheetName val="Labor_bill_-_Shuttering5"/>
      <sheetName val="Labor_bills_-_reinf5"/>
      <sheetName val="Labor_bills_-_Block_masonry5"/>
      <sheetName val="Labor_bill_-_Plastering5"/>
      <sheetName val="Labor_bill_Water_proofing5"/>
      <sheetName val="Labor_bill_Hard_Finish5"/>
      <sheetName val="Labor_bill_MS_items5"/>
      <sheetName val="Break_up_Sheet5"/>
      <sheetName val="BOQ_Distribution5"/>
      <sheetName val="TBAL9697_-group_wise__sdpl5"/>
      <sheetName val="Rate_analysis5"/>
      <sheetName val="Labor_bills_19_08_065"/>
      <sheetName val="site_fab&amp;ernstr5"/>
      <sheetName val="new_tech_flt_bldg5"/>
      <sheetName val="Approved_MTD_Proj_#'s5"/>
      <sheetName val="CFForecast_detail4"/>
      <sheetName val="Sheet3_(2)4"/>
      <sheetName val="SUPPLY_-Sanitary_Fixtures4"/>
      <sheetName val="ITEMS_FOR_CIVIL_TENDER4"/>
      <sheetName val="3cd_Annexure4"/>
      <sheetName val="Kristal_Court4"/>
      <sheetName val="August_TB4"/>
      <sheetName val="Basement_Budget3"/>
      <sheetName val="Jams_&amp;_Cills3"/>
      <sheetName val="_x005f_x0000___x005f_x0008_p-NMR3"/>
      <sheetName val="___x005f_x0008_p-NMR3"/>
      <sheetName val="Trial_Bal_3"/>
      <sheetName val="Balance_Sheet3"/>
      <sheetName val="BASIS_-DEC_083"/>
      <sheetName val="1__Acquisition3"/>
      <sheetName val="총괄표_(2)3"/>
      <sheetName val="Labor_abs-PW4"/>
      <sheetName val="Labor_abs-NMR4"/>
      <sheetName val="Labor_bill_-_Mob4"/>
      <sheetName val="Labor_bill_-_EW4"/>
      <sheetName val="Labor_bill_-_Concrete4"/>
      <sheetName val="Labor_bill_-_Shuttering4"/>
      <sheetName val="Labor_bills_-_reinf4"/>
      <sheetName val="Labor_bills_-_Block_masonry4"/>
      <sheetName val="Labor_bill_-_Plastering4"/>
      <sheetName val="Labor_bill_Water_proofing4"/>
      <sheetName val="Labor_bill_Hard_Finish4"/>
      <sheetName val="Labor_bill_MS_items4"/>
      <sheetName val="Break_up_Sheet4"/>
      <sheetName val="BOQ_Distribution4"/>
      <sheetName val="TBAL9697_-group_wise__sdpl4"/>
      <sheetName val="Rate_analysis4"/>
      <sheetName val="Labor_bills_19_08_064"/>
      <sheetName val="site_fab&amp;ernstr4"/>
      <sheetName val="new_tech_flt_bldg4"/>
      <sheetName val="Approved_MTD_Proj_#'s4"/>
      <sheetName val="CFForecast_detail3"/>
      <sheetName val="Sheet3_(2)3"/>
      <sheetName val="SUPPLY_-Sanitary_Fixtures3"/>
      <sheetName val="ITEMS_FOR_CIVIL_TENDER3"/>
      <sheetName val="3cd_Annexure3"/>
      <sheetName val="Kristal_Court3"/>
      <sheetName val="August_TB3"/>
      <sheetName val="Basement_Budget2"/>
      <sheetName val="Jams_&amp;_Cills2"/>
      <sheetName val="_x005f_x0000___x005f_x0008_p-NMR2"/>
      <sheetName val="___x005f_x0008_p-NMR2"/>
      <sheetName val="Trial_Bal_2"/>
      <sheetName val="Balance_Sheet2"/>
      <sheetName val="BASIS_-DEC_082"/>
      <sheetName val="1__Acquisition2"/>
      <sheetName val="총괄표_(2)2"/>
      <sheetName val="Labor_abs-PW3"/>
      <sheetName val="Labor_abs-NMR3"/>
      <sheetName val="Labor_bill_-_Mob3"/>
      <sheetName val="Labor_bill_-_EW3"/>
      <sheetName val="Labor_bill_-_Concrete3"/>
      <sheetName val="Labor_bill_-_Shuttering3"/>
      <sheetName val="Labor_bills_-_reinf3"/>
      <sheetName val="Labor_bills_-_Block_masonry3"/>
      <sheetName val="Labor_bill_-_Plastering3"/>
      <sheetName val="Labor_bill_Water_proofing3"/>
      <sheetName val="Labor_bill_Hard_Finish3"/>
      <sheetName val="Labor_bill_MS_items3"/>
      <sheetName val="Break_up_Sheet3"/>
      <sheetName val="BOQ_Distribution3"/>
      <sheetName val="TBAL9697_-group_wise__sdpl3"/>
      <sheetName val="Rate_analysis3"/>
      <sheetName val="Labor_bills_19_08_063"/>
      <sheetName val="site_fab&amp;ernstr3"/>
      <sheetName val="new_tech_flt_bldg3"/>
      <sheetName val="Approved_MTD_Proj_#'s3"/>
      <sheetName val="CFForecast_detail2"/>
      <sheetName val="Sheet3_(2)2"/>
      <sheetName val="SUPPLY_-Sanitary_Fixtures2"/>
      <sheetName val="ITEMS_FOR_CIVIL_TENDER2"/>
      <sheetName val="3cd_Annexure2"/>
      <sheetName val="Kristal_Court2"/>
      <sheetName val="August_TB2"/>
      <sheetName val="Basement_Budget1"/>
      <sheetName val="Jams_&amp;_Cills1"/>
      <sheetName val="_x005f_x0000___x005f_x0008_p-NMR1"/>
      <sheetName val="___x005f_x0008_p-NMR1"/>
      <sheetName val="Trial_Bal_1"/>
      <sheetName val="Balance_Sheet1"/>
      <sheetName val="BASIS_-DEC_081"/>
      <sheetName val="1__Acquisition1"/>
      <sheetName val="총괄표_(2)1"/>
      <sheetName val="Labor_abs-PW6"/>
      <sheetName val="Labor_abs-NMR6"/>
      <sheetName val="Labor_bill_-_Mob6"/>
      <sheetName val="Labor_bill_-_EW6"/>
      <sheetName val="Labor_bill_-_Concrete6"/>
      <sheetName val="Labor_bill_-_Shuttering6"/>
      <sheetName val="Labor_bills_-_reinf6"/>
      <sheetName val="Labor_bills_-_Block_masonry6"/>
      <sheetName val="Labor_bill_-_Plastering6"/>
      <sheetName val="Labor_bill_Water_proofing6"/>
      <sheetName val="Labor_bill_Hard_Finish6"/>
      <sheetName val="Labor_bill_MS_items6"/>
      <sheetName val="Break_up_Sheet6"/>
      <sheetName val="site_fab&amp;ernstr6"/>
      <sheetName val="TBAL9697_-group_wise__sdpl6"/>
      <sheetName val="Rate_analysis6"/>
      <sheetName val="new_tech_flt_bldg6"/>
      <sheetName val="BOQ_Distribution6"/>
      <sheetName val="Labor_bills_19_08_066"/>
      <sheetName val="CFForecast_detail5"/>
      <sheetName val="Approved_MTD_Proj_#'s6"/>
      <sheetName val="BASIS_-DEC_084"/>
      <sheetName val="Sheet3_(2)5"/>
      <sheetName val="SUPPLY_-Sanitary_Fixtures5"/>
      <sheetName val="ITEMS_FOR_CIVIL_TENDER5"/>
      <sheetName val="3cd_Annexure5"/>
      <sheetName val="August_TB5"/>
      <sheetName val="Kristal_Court5"/>
      <sheetName val="Jams_&amp;_Cills4"/>
      <sheetName val="Basement_Budget4"/>
      <sheetName val="_x005f_x0000___x005f_x0008_p-NMR4"/>
      <sheetName val="___x005f_x0008_p-NMR4"/>
      <sheetName val="Trial_Bal_4"/>
      <sheetName val="Balance_Sheet4"/>
      <sheetName val="PROJECT_BRIEF(EX_NEW)"/>
      <sheetName val="10_Linkway"/>
      <sheetName val="11_Bus_Shelter-Bay"/>
      <sheetName val="CANDY_BOQ"/>
      <sheetName val="Basic_Rates"/>
      <sheetName val="BUSDUCT_SUMMARY-SUBSTATION"/>
      <sheetName val="Cash_Flow_Working"/>
      <sheetName val="1__Acquisition4"/>
      <sheetName val="4__Capex"/>
      <sheetName val="5__Opex"/>
      <sheetName val="총괄표_(2)4"/>
      <sheetName val="Named_ranges"/>
      <sheetName val="공사비_내역_(가)"/>
      <sheetName val="Other_assumptions1"/>
      <sheetName val="Builtup_Area1"/>
      <sheetName val="Boq_-_Flats"/>
      <sheetName val="MH(on_site)"/>
      <sheetName val="A_O_R_"/>
      <sheetName val="schedule_nos"/>
      <sheetName val="Notes_for_BOQ"/>
      <sheetName val="Quote_to_send"/>
      <sheetName val="Working_back_up"/>
      <sheetName val="Manpower_cost"/>
      <sheetName val="Machinery_cost"/>
      <sheetName val="Master_Equipment_List"/>
      <sheetName val="except_wiring"/>
      <sheetName val="Overall_Summary_"/>
      <sheetName val="CL_MEP_-VOL_3"/>
      <sheetName val="Services_InitialEst_UtilityServ"/>
      <sheetName val="Narrative"/>
      <sheetName val="S1 new-Overall-with C8A"/>
      <sheetName val="Wood Works-R1 "/>
      <sheetName val="Aluminum"/>
      <sheetName val="Title"/>
      <sheetName val="Labour productivity"/>
      <sheetName val="Headings"/>
      <sheetName val="Summary -New with C8A)"/>
      <sheetName val="Boq_C7+A-MEP "/>
      <sheetName val="Training"/>
      <sheetName val="WSPOffices"/>
      <sheetName val="DSB"/>
      <sheetName val="FitOutConfCentre"/>
      <sheetName val="S1_"/>
      <sheetName val="S7B_"/>
      <sheetName val="S6_"/>
      <sheetName val="S3_"/>
      <sheetName val="S2_"/>
      <sheetName val="RENT_MASTER_FILE"/>
      <sheetName val="Labour_productivity"/>
      <sheetName val="Labour Rate"/>
      <sheetName val="BILL - 1 GNRL RMNT (2)"/>
      <sheetName val="BILL - 2 CIVIL WORKS"/>
      <sheetName val="BILL - 3.1 FIRE SUP  "/>
      <sheetName val="BILL - 3.2 PLUMBING  (2)"/>
      <sheetName val="BILL - 3.3 HVAC "/>
      <sheetName val="BILL - 3.4 AUTOMATION"/>
      <sheetName val="BILL - 4 ELEC "/>
      <sheetName val="BILL 5 - PSUM"/>
      <sheetName val="_x0000_._x0008_p-NM"/>
      <sheetName val="_x005f_x0000_._x005"/>
      <sheetName val="_._x005f_x0008_p-NM"/>
      <sheetName val="rc01"/>
      <sheetName val="_x005f_x005f_x005f_x005f_x005f_x005f_x005f_x005f_x005f_x005f_"/>
      <sheetName val="_._x005f_x005f_x005f_x005f_x005f_x005f_x005f_x005f_x005"/>
      <sheetName val="Civil-Weekly"/>
      <sheetName val="Elec-Weekly"/>
      <sheetName val="Mech-Weekly"/>
      <sheetName val="Pipe-Weekly"/>
      <sheetName val="Datas"/>
      <sheetName val="Tank-Weekly"/>
      <sheetName val="Project-Weekly"/>
      <sheetName val="U5-Weekly"/>
      <sheetName val="#REF!"/>
      <sheetName val="雨棚"/>
      <sheetName val="室内汇总"/>
      <sheetName val="?._x005f_x005f_x005f_x005f_x005f_x005f_x005f_x0008_p-NM"/>
      <sheetName val="_._x005f_x005f_x005f_x005f_x005"/>
      <sheetName val="_x0000_._x005"/>
      <sheetName val="_._x0008_p-NM"/>
      <sheetName val="_x005f_x005f_x005f_x005f_"/>
      <sheetName val="DATI_CONS"/>
      <sheetName val="_._x005f_x005f_x005"/>
      <sheetName val="_x005f_x005f_"/>
      <sheetName val="_x005f_x005f_x005f_x005f_x005f_x005f_x005f_x005f_"/>
      <sheetName val="T&amp;M"/>
      <sheetName val="4-ME"/>
      <sheetName val="Liabilities"/>
      <sheetName val="?._x005f_x005f_x005f_x005f_x005f_x005f_x005f_x005f_x005"/>
      <sheetName val="_._x005"/>
      <sheetName val="_"/>
      <sheetName val="입찰내역 발주처 양식"/>
      <sheetName val="% prog figs -u5 and total"/>
      <sheetName val="材料"/>
      <sheetName val="AN2"/>
      <sheetName val="单位"/>
      <sheetName val="GM &amp; TA"/>
      <sheetName val="tender_allowances1"/>
      <sheetName val="Cash_Flow_Working1"/>
      <sheetName val="PROJECT_BRIEF(EX_NEW)1"/>
      <sheetName val="10_Linkway1"/>
      <sheetName val="11_Bus_Shelter-Bay1"/>
      <sheetName val="CANDY_BOQ1"/>
      <sheetName val="Basic_Rates1"/>
      <sheetName val="BUSDUCT_SUMMARY-SUBSTATION1"/>
      <sheetName val="tender_allowances2"/>
      <sheetName val="Other_assumptions2"/>
      <sheetName val="Builtup_Area2"/>
      <sheetName val="Boq_-_Flats1"/>
      <sheetName val="MH(on_site)1"/>
      <sheetName val="Named_ranges1"/>
      <sheetName val="Master_Equipment_List1"/>
      <sheetName val="Notes_for_BOQ1"/>
      <sheetName val="schedule_nos1"/>
      <sheetName val="A_O_R_1"/>
      <sheetName val="except_wiring1"/>
      <sheetName val="Overall_Summary_1"/>
      <sheetName val="CL_MEP_-VOL_31"/>
      <sheetName val="4__Capex1"/>
      <sheetName val="5__Opex1"/>
      <sheetName val="Cash_Flow_Working2"/>
      <sheetName val="PROJECT_BRIEF(EX_NEW)2"/>
      <sheetName val="10_Linkway2"/>
      <sheetName val="11_Bus_Shelter-Bay2"/>
      <sheetName val="CANDY_BOQ2"/>
      <sheetName val="Basic_Rates2"/>
      <sheetName val="BUSDUCT_SUMMARY-SUBSTATION2"/>
      <sheetName val="tender_allowances3"/>
      <sheetName val="Other_assumptions3"/>
      <sheetName val="Builtup_Area3"/>
      <sheetName val="Boq_-_Flats2"/>
      <sheetName val="MH(on_site)2"/>
      <sheetName val="Named_ranges2"/>
      <sheetName val="Master_Equipment_List2"/>
      <sheetName val="Notes_for_BOQ2"/>
      <sheetName val="schedule_nos2"/>
      <sheetName val="A_O_R_2"/>
      <sheetName val="except_wiring2"/>
      <sheetName val="Overall_Summary_2"/>
      <sheetName val="CL_MEP_-VOL_32"/>
      <sheetName val="4__Capex2"/>
      <sheetName val="5__Opex2"/>
      <sheetName val="E_Summary"/>
      <sheetName val="D_Cntnts"/>
      <sheetName val="Steel_"/>
      <sheetName val="Steel_1"/>
      <sheetName val="Contents"/>
      <sheetName val="산근"/>
      <sheetName val="VC Summary"/>
      <sheetName val="VC_Summary"/>
      <sheetName val="Staff JV"/>
      <sheetName val="Elemental Buildup"/>
      <sheetName val="MSH51C"/>
      <sheetName val="Bill No 8 - A"/>
      <sheetName val="Elemental_Buildup"/>
      <sheetName val="Malaysia incl. RET"/>
      <sheetName val="._x0008_p-NM"/>
      <sheetName val="._x00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ow r="43">
          <cell r="K43">
            <v>357.72499999999991</v>
          </cell>
        </row>
      </sheetData>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row r="43">
          <cell r="K43">
            <v>357.72499999999991</v>
          </cell>
        </row>
      </sheetData>
      <sheetData sheetId="61">
        <row r="43">
          <cell r="K43">
            <v>357.72499999999991</v>
          </cell>
        </row>
      </sheetData>
      <sheetData sheetId="62">
        <row r="43">
          <cell r="K43">
            <v>357.72499999999991</v>
          </cell>
        </row>
      </sheetData>
      <sheetData sheetId="63">
        <row r="43">
          <cell r="K43">
            <v>357.72499999999991</v>
          </cell>
        </row>
      </sheetData>
      <sheetData sheetId="64">
        <row r="43">
          <cell r="K43">
            <v>357.72499999999991</v>
          </cell>
        </row>
      </sheetData>
      <sheetData sheetId="65">
        <row r="43">
          <cell r="K43">
            <v>357.72499999999991</v>
          </cell>
        </row>
      </sheetData>
      <sheetData sheetId="66">
        <row r="43">
          <cell r="K43">
            <v>357.72499999999991</v>
          </cell>
        </row>
      </sheetData>
      <sheetData sheetId="67">
        <row r="43">
          <cell r="K43">
            <v>357.72499999999991</v>
          </cell>
        </row>
      </sheetData>
      <sheetData sheetId="68">
        <row r="43">
          <cell r="K43">
            <v>357.72499999999991</v>
          </cell>
        </row>
      </sheetData>
      <sheetData sheetId="69">
        <row r="43">
          <cell r="K43">
            <v>357.72499999999991</v>
          </cell>
        </row>
      </sheetData>
      <sheetData sheetId="70">
        <row r="43">
          <cell r="K43">
            <v>357.72499999999991</v>
          </cell>
        </row>
      </sheetData>
      <sheetData sheetId="71">
        <row r="43">
          <cell r="K43">
            <v>357.72499999999991</v>
          </cell>
        </row>
      </sheetData>
      <sheetData sheetId="72">
        <row r="43">
          <cell r="K43">
            <v>357.72499999999991</v>
          </cell>
        </row>
      </sheetData>
      <sheetData sheetId="73">
        <row r="43">
          <cell r="K43">
            <v>357.72499999999991</v>
          </cell>
        </row>
      </sheetData>
      <sheetData sheetId="74">
        <row r="43">
          <cell r="K43">
            <v>357.72499999999991</v>
          </cell>
        </row>
      </sheetData>
      <sheetData sheetId="75">
        <row r="43">
          <cell r="K43">
            <v>357.72499999999991</v>
          </cell>
        </row>
      </sheetData>
      <sheetData sheetId="76">
        <row r="43">
          <cell r="K43">
            <v>357.72499999999991</v>
          </cell>
        </row>
      </sheetData>
      <sheetData sheetId="77">
        <row r="43">
          <cell r="K43">
            <v>357.72499999999991</v>
          </cell>
        </row>
      </sheetData>
      <sheetData sheetId="78">
        <row r="43">
          <cell r="K43">
            <v>357.72499999999991</v>
          </cell>
        </row>
      </sheetData>
      <sheetData sheetId="79">
        <row r="43">
          <cell r="K43">
            <v>357.72499999999991</v>
          </cell>
        </row>
      </sheetData>
      <sheetData sheetId="80">
        <row r="43">
          <cell r="K43">
            <v>357.72499999999991</v>
          </cell>
        </row>
      </sheetData>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ow r="43">
          <cell r="K43">
            <v>357.72499999999991</v>
          </cell>
        </row>
      </sheetData>
      <sheetData sheetId="97">
        <row r="43">
          <cell r="K43">
            <v>357.72499999999991</v>
          </cell>
        </row>
      </sheetData>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row r="43">
          <cell r="K43">
            <v>357.72499999999991</v>
          </cell>
        </row>
      </sheetData>
      <sheetData sheetId="109">
        <row r="43">
          <cell r="K43">
            <v>357.72499999999991</v>
          </cell>
        </row>
      </sheetData>
      <sheetData sheetId="110" refreshError="1"/>
      <sheetData sheetId="111">
        <row r="43">
          <cell r="K43">
            <v>357.72499999999991</v>
          </cell>
        </row>
      </sheetData>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ow r="43">
          <cell r="K43">
            <v>357.72499999999991</v>
          </cell>
        </row>
      </sheetData>
      <sheetData sheetId="122">
        <row r="43">
          <cell r="K43">
            <v>357.72499999999991</v>
          </cell>
        </row>
      </sheetData>
      <sheetData sheetId="123">
        <row r="43">
          <cell r="K43">
            <v>357.72499999999991</v>
          </cell>
        </row>
      </sheetData>
      <sheetData sheetId="124">
        <row r="43">
          <cell r="K43">
            <v>357.72499999999991</v>
          </cell>
        </row>
      </sheetData>
      <sheetData sheetId="125">
        <row r="43">
          <cell r="K43">
            <v>357.72499999999991</v>
          </cell>
        </row>
      </sheetData>
      <sheetData sheetId="126">
        <row r="43">
          <cell r="K43">
            <v>357.72499999999991</v>
          </cell>
        </row>
      </sheetData>
      <sheetData sheetId="127">
        <row r="43">
          <cell r="K43">
            <v>357.72499999999991</v>
          </cell>
        </row>
      </sheetData>
      <sheetData sheetId="128">
        <row r="43">
          <cell r="K43">
            <v>357.72499999999991</v>
          </cell>
        </row>
      </sheetData>
      <sheetData sheetId="129">
        <row r="43">
          <cell r="K43">
            <v>357.72499999999991</v>
          </cell>
        </row>
      </sheetData>
      <sheetData sheetId="130">
        <row r="43">
          <cell r="K43">
            <v>357.72499999999991</v>
          </cell>
        </row>
      </sheetData>
      <sheetData sheetId="131">
        <row r="43">
          <cell r="K43">
            <v>357.72499999999991</v>
          </cell>
        </row>
      </sheetData>
      <sheetData sheetId="132">
        <row r="43">
          <cell r="K43">
            <v>357.72499999999991</v>
          </cell>
        </row>
      </sheetData>
      <sheetData sheetId="133">
        <row r="43">
          <cell r="K43">
            <v>357.72499999999991</v>
          </cell>
        </row>
      </sheetData>
      <sheetData sheetId="134">
        <row r="43">
          <cell r="K43">
            <v>357.72499999999991</v>
          </cell>
        </row>
      </sheetData>
      <sheetData sheetId="135">
        <row r="43">
          <cell r="K43">
            <v>357.72499999999991</v>
          </cell>
        </row>
      </sheetData>
      <sheetData sheetId="136">
        <row r="43">
          <cell r="K43">
            <v>357.72499999999991</v>
          </cell>
        </row>
      </sheetData>
      <sheetData sheetId="137">
        <row r="43">
          <cell r="K43">
            <v>357.72499999999991</v>
          </cell>
        </row>
      </sheetData>
      <sheetData sheetId="138">
        <row r="43">
          <cell r="K43">
            <v>357.72499999999991</v>
          </cell>
        </row>
      </sheetData>
      <sheetData sheetId="139">
        <row r="43">
          <cell r="K43">
            <v>357.72499999999991</v>
          </cell>
        </row>
      </sheetData>
      <sheetData sheetId="140">
        <row r="43">
          <cell r="K43">
            <v>357.72499999999991</v>
          </cell>
        </row>
      </sheetData>
      <sheetData sheetId="141">
        <row r="43">
          <cell r="K43">
            <v>357.72499999999991</v>
          </cell>
        </row>
      </sheetData>
      <sheetData sheetId="142">
        <row r="43">
          <cell r="K43">
            <v>357.72499999999991</v>
          </cell>
        </row>
      </sheetData>
      <sheetData sheetId="143">
        <row r="43">
          <cell r="K43">
            <v>357.72499999999991</v>
          </cell>
        </row>
      </sheetData>
      <sheetData sheetId="144">
        <row r="43">
          <cell r="K43">
            <v>357.72499999999991</v>
          </cell>
        </row>
      </sheetData>
      <sheetData sheetId="145">
        <row r="43">
          <cell r="K43">
            <v>357.72499999999991</v>
          </cell>
        </row>
      </sheetData>
      <sheetData sheetId="146">
        <row r="43">
          <cell r="K43">
            <v>357.72499999999991</v>
          </cell>
        </row>
      </sheetData>
      <sheetData sheetId="147">
        <row r="43">
          <cell r="K43">
            <v>357.72499999999991</v>
          </cell>
        </row>
      </sheetData>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ow r="7">
          <cell r="I7" t="str">
            <v>Manpower</v>
          </cell>
        </row>
      </sheetData>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ow r="7">
          <cell r="I7" t="str">
            <v>Manpower</v>
          </cell>
        </row>
      </sheetData>
      <sheetData sheetId="237">
        <row r="7">
          <cell r="I7" t="str">
            <v>Manpower</v>
          </cell>
        </row>
      </sheetData>
      <sheetData sheetId="238">
        <row r="7">
          <cell r="I7" t="str">
            <v>Manpower</v>
          </cell>
        </row>
      </sheetData>
      <sheetData sheetId="239">
        <row r="7">
          <cell r="I7" t="str">
            <v>Manpower</v>
          </cell>
        </row>
      </sheetData>
      <sheetData sheetId="240" refreshError="1"/>
      <sheetData sheetId="241" refreshError="1"/>
      <sheetData sheetId="242" refreshError="1"/>
      <sheetData sheetId="243" refreshError="1"/>
      <sheetData sheetId="244" refreshError="1"/>
      <sheetData sheetId="245" refreshError="1"/>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ow r="43">
          <cell r="K43">
            <v>357.72499999999991</v>
          </cell>
        </row>
      </sheetData>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row r="43">
          <cell r="K43">
            <v>357.72499999999991</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row r="43">
          <cell r="K43">
            <v>357.72499999999991</v>
          </cell>
        </row>
      </sheetData>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43">
          <cell r="K43">
            <v>357.72499999999991</v>
          </cell>
        </row>
      </sheetData>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row r="43">
          <cell r="K43">
            <v>357.72499999999991</v>
          </cell>
        </row>
      </sheetData>
      <sheetData sheetId="405"/>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sheetData sheetId="454"/>
      <sheetData sheetId="455"/>
      <sheetData sheetId="456"/>
      <sheetData sheetId="457"/>
      <sheetData sheetId="458"/>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refreshError="1"/>
      <sheetData sheetId="552" refreshError="1"/>
      <sheetData sheetId="553"/>
      <sheetData sheetId="554"/>
      <sheetData sheetId="555" refreshError="1"/>
      <sheetData sheetId="556" refreshError="1"/>
      <sheetData sheetId="557" refreshError="1"/>
      <sheetData sheetId="558"/>
      <sheetData sheetId="559" refreshError="1"/>
      <sheetData sheetId="560" refreshError="1"/>
      <sheetData sheetId="561" refreshError="1"/>
      <sheetData sheetId="562" refreshError="1"/>
      <sheetData sheetId="563"/>
      <sheetData sheetId="564" refreshError="1"/>
      <sheetData sheetId="565" refreshError="1"/>
      <sheetData sheetId="56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pipeworks"/>
      <sheetName val="manhole"/>
      <sheetName val="Manhole template"/>
      <sheetName val="Inlet Calc"/>
      <sheetName val="Conc. Transition template"/>
      <sheetName val="Pipe Schedule"/>
      <sheetName val="CESMM3 class"/>
      <sheetName val="Depth Calculation"/>
      <sheetName val="paved reinstatement"/>
      <sheetName val="Sheet2"/>
    </sheetNames>
    <sheetDataSet>
      <sheetData sheetId="0"/>
      <sheetData sheetId="1"/>
      <sheetData sheetId="2"/>
      <sheetData sheetId="3">
        <row r="3">
          <cell r="G3" t="str">
            <v>MH-1</v>
          </cell>
        </row>
      </sheetData>
      <sheetData sheetId="4"/>
      <sheetData sheetId="5"/>
      <sheetData sheetId="6">
        <row r="5">
          <cell r="C5">
            <v>1</v>
          </cell>
          <cell r="D5">
            <v>2</v>
          </cell>
          <cell r="E5">
            <v>3</v>
          </cell>
          <cell r="F5">
            <v>4</v>
          </cell>
          <cell r="G5">
            <v>5</v>
          </cell>
          <cell r="H5">
            <v>6</v>
          </cell>
          <cell r="I5">
            <v>7</v>
          </cell>
          <cell r="J5">
            <v>8</v>
          </cell>
          <cell r="K5">
            <v>9</v>
          </cell>
          <cell r="L5">
            <v>10</v>
          </cell>
          <cell r="M5">
            <v>11</v>
          </cell>
          <cell r="N5">
            <v>12</v>
          </cell>
          <cell r="O5">
            <v>13</v>
          </cell>
          <cell r="P5">
            <v>14</v>
          </cell>
          <cell r="Q5">
            <v>15</v>
          </cell>
          <cell r="R5">
            <v>16</v>
          </cell>
          <cell r="T5">
            <v>0</v>
          </cell>
          <cell r="U5">
            <v>0</v>
          </cell>
          <cell r="V5">
            <v>0</v>
          </cell>
          <cell r="W5">
            <v>0</v>
          </cell>
        </row>
        <row r="6">
          <cell r="C6" t="str">
            <v>Inside Dia (ID)</v>
          </cell>
          <cell r="D6" t="str">
            <v>Pipe Wall Thickness</v>
          </cell>
          <cell r="E6" t="str">
            <v>Outside Dia (OD)</v>
          </cell>
          <cell r="F6">
            <v>0</v>
          </cell>
          <cell r="G6" t="str">
            <v>Manhole Width</v>
          </cell>
          <cell r="H6" t="str">
            <v>Manhole Length</v>
          </cell>
          <cell r="I6" t="str">
            <v>Manhole Ht</v>
          </cell>
          <cell r="J6" t="str">
            <v>Manhole Wall Thickness</v>
          </cell>
          <cell r="K6" t="str">
            <v>Blinding Width</v>
          </cell>
          <cell r="L6" t="str">
            <v>L (Pipe)</v>
          </cell>
          <cell r="M6" t="str">
            <v>L (exc.)</v>
          </cell>
          <cell r="N6" t="str">
            <v>L (Bedding)</v>
          </cell>
          <cell r="O6">
            <v>0</v>
          </cell>
          <cell r="P6">
            <v>0</v>
          </cell>
          <cell r="Q6">
            <v>0</v>
          </cell>
          <cell r="R6">
            <v>0</v>
          </cell>
        </row>
        <row r="7">
          <cell r="C7">
            <v>600</v>
          </cell>
          <cell r="D7">
            <v>75</v>
          </cell>
          <cell r="E7">
            <v>750</v>
          </cell>
          <cell r="F7">
            <v>0</v>
          </cell>
          <cell r="G7">
            <v>1000</v>
          </cell>
          <cell r="H7">
            <v>1200</v>
          </cell>
          <cell r="I7">
            <v>900</v>
          </cell>
          <cell r="J7">
            <v>250</v>
          </cell>
          <cell r="K7">
            <v>1700</v>
          </cell>
          <cell r="L7">
            <v>1</v>
          </cell>
          <cell r="M7">
            <v>1.7</v>
          </cell>
          <cell r="N7">
            <v>1.5</v>
          </cell>
          <cell r="O7">
            <v>0</v>
          </cell>
          <cell r="P7">
            <v>0</v>
          </cell>
          <cell r="Q7">
            <v>0</v>
          </cell>
          <cell r="R7">
            <v>0</v>
          </cell>
        </row>
        <row r="8">
          <cell r="C8">
            <v>800</v>
          </cell>
          <cell r="D8">
            <v>92</v>
          </cell>
          <cell r="E8">
            <v>984</v>
          </cell>
          <cell r="F8">
            <v>0</v>
          </cell>
          <cell r="G8">
            <v>1100</v>
          </cell>
          <cell r="H8">
            <v>1600</v>
          </cell>
          <cell r="I8">
            <v>1050</v>
          </cell>
          <cell r="J8">
            <v>250</v>
          </cell>
          <cell r="K8">
            <v>1800</v>
          </cell>
          <cell r="L8">
            <v>1.1000000000000001</v>
          </cell>
          <cell r="M8">
            <v>1.8</v>
          </cell>
          <cell r="N8">
            <v>1.6</v>
          </cell>
          <cell r="O8">
            <v>0</v>
          </cell>
          <cell r="P8">
            <v>0</v>
          </cell>
          <cell r="Q8">
            <v>0</v>
          </cell>
          <cell r="R8">
            <v>0</v>
          </cell>
        </row>
        <row r="9">
          <cell r="C9">
            <v>1050</v>
          </cell>
          <cell r="D9">
            <v>88</v>
          </cell>
          <cell r="E9">
            <v>1226</v>
          </cell>
          <cell r="F9">
            <v>0</v>
          </cell>
          <cell r="G9">
            <v>1400</v>
          </cell>
          <cell r="H9">
            <v>2000</v>
          </cell>
          <cell r="I9">
            <v>1400</v>
          </cell>
          <cell r="J9">
            <v>300</v>
          </cell>
          <cell r="K9">
            <v>2200</v>
          </cell>
          <cell r="L9">
            <v>1.4</v>
          </cell>
          <cell r="M9">
            <v>2.2000000000000002</v>
          </cell>
          <cell r="N9">
            <v>2</v>
          </cell>
          <cell r="O9">
            <v>0</v>
          </cell>
          <cell r="P9">
            <v>0</v>
          </cell>
          <cell r="Q9">
            <v>0</v>
          </cell>
          <cell r="R9">
            <v>0</v>
          </cell>
        </row>
        <row r="10">
          <cell r="C10">
            <v>1500</v>
          </cell>
          <cell r="D10">
            <v>150</v>
          </cell>
          <cell r="E10">
            <v>1800</v>
          </cell>
          <cell r="F10">
            <v>0</v>
          </cell>
          <cell r="G10">
            <v>1800</v>
          </cell>
          <cell r="H10">
            <v>2600</v>
          </cell>
          <cell r="I10">
            <v>1950</v>
          </cell>
          <cell r="J10">
            <v>350</v>
          </cell>
          <cell r="K10">
            <v>2700</v>
          </cell>
          <cell r="L10">
            <v>1.8</v>
          </cell>
          <cell r="M10">
            <v>2.7</v>
          </cell>
          <cell r="N10">
            <v>2.5</v>
          </cell>
          <cell r="O10">
            <v>0</v>
          </cell>
          <cell r="P10">
            <v>0</v>
          </cell>
          <cell r="Q10">
            <v>0</v>
          </cell>
          <cell r="R10">
            <v>0</v>
          </cell>
        </row>
        <row r="11">
          <cell r="C11">
            <v>1600</v>
          </cell>
          <cell r="D11">
            <v>-800</v>
          </cell>
          <cell r="E11">
            <v>0</v>
          </cell>
          <cell r="F11">
            <v>0</v>
          </cell>
          <cell r="G11">
            <v>0</v>
          </cell>
          <cell r="H11">
            <v>0</v>
          </cell>
          <cell r="I11">
            <v>0</v>
          </cell>
          <cell r="J11">
            <v>0</v>
          </cell>
          <cell r="K11">
            <v>0</v>
          </cell>
          <cell r="L11">
            <v>0</v>
          </cell>
          <cell r="M11">
            <v>0</v>
          </cell>
          <cell r="N11">
            <v>0</v>
          </cell>
          <cell r="O11">
            <v>0</v>
          </cell>
          <cell r="P11">
            <v>0</v>
          </cell>
          <cell r="Q11">
            <v>0</v>
          </cell>
          <cell r="R11">
            <v>0</v>
          </cell>
        </row>
        <row r="12">
          <cell r="C12">
            <v>2400</v>
          </cell>
          <cell r="D12">
            <v>-1200</v>
          </cell>
          <cell r="E12">
            <v>0</v>
          </cell>
          <cell r="F12">
            <v>0</v>
          </cell>
          <cell r="G12">
            <v>0</v>
          </cell>
          <cell r="H12">
            <v>0</v>
          </cell>
          <cell r="I12">
            <v>0</v>
          </cell>
          <cell r="J12">
            <v>0</v>
          </cell>
          <cell r="K12">
            <v>0</v>
          </cell>
          <cell r="L12">
            <v>0</v>
          </cell>
          <cell r="M12">
            <v>0</v>
          </cell>
          <cell r="N12">
            <v>0</v>
          </cell>
          <cell r="O12">
            <v>0</v>
          </cell>
          <cell r="P12">
            <v>0</v>
          </cell>
          <cell r="Q12">
            <v>0</v>
          </cell>
          <cell r="R12">
            <v>0</v>
          </cell>
        </row>
        <row r="13">
          <cell r="C13">
            <v>2500</v>
          </cell>
          <cell r="D13">
            <v>-1250</v>
          </cell>
          <cell r="E13">
            <v>0</v>
          </cell>
          <cell r="F13">
            <v>0</v>
          </cell>
          <cell r="G13">
            <v>0</v>
          </cell>
          <cell r="H13">
            <v>0</v>
          </cell>
          <cell r="I13">
            <v>0</v>
          </cell>
          <cell r="J13">
            <v>0</v>
          </cell>
          <cell r="K13">
            <v>0</v>
          </cell>
          <cell r="L13">
            <v>0</v>
          </cell>
          <cell r="M13">
            <v>0</v>
          </cell>
          <cell r="N13">
            <v>0</v>
          </cell>
          <cell r="O13">
            <v>0</v>
          </cell>
          <cell r="P13">
            <v>0</v>
          </cell>
          <cell r="Q13">
            <v>0</v>
          </cell>
          <cell r="R13">
            <v>0</v>
          </cell>
        </row>
        <row r="14">
          <cell r="C14">
            <v>3000</v>
          </cell>
          <cell r="D14">
            <v>-1500</v>
          </cell>
          <cell r="E14">
            <v>0</v>
          </cell>
          <cell r="F14">
            <v>0</v>
          </cell>
          <cell r="G14">
            <v>0</v>
          </cell>
          <cell r="H14">
            <v>0</v>
          </cell>
          <cell r="I14">
            <v>0</v>
          </cell>
          <cell r="J14">
            <v>0</v>
          </cell>
          <cell r="K14">
            <v>0</v>
          </cell>
          <cell r="L14">
            <v>0</v>
          </cell>
          <cell r="M14">
            <v>0</v>
          </cell>
          <cell r="N14">
            <v>0</v>
          </cell>
          <cell r="O14">
            <v>0</v>
          </cell>
          <cell r="P14">
            <v>0</v>
          </cell>
          <cell r="Q14">
            <v>0</v>
          </cell>
          <cell r="R14">
            <v>0</v>
          </cell>
        </row>
        <row r="15">
          <cell r="C15">
            <v>3500</v>
          </cell>
          <cell r="D15">
            <v>-1750</v>
          </cell>
          <cell r="E15">
            <v>0</v>
          </cell>
          <cell r="F15">
            <v>0</v>
          </cell>
          <cell r="G15">
            <v>0</v>
          </cell>
          <cell r="H15">
            <v>0</v>
          </cell>
          <cell r="I15">
            <v>0</v>
          </cell>
          <cell r="J15">
            <v>0</v>
          </cell>
          <cell r="K15">
            <v>0</v>
          </cell>
          <cell r="L15">
            <v>0</v>
          </cell>
          <cell r="M15">
            <v>0</v>
          </cell>
          <cell r="N15">
            <v>0</v>
          </cell>
          <cell r="O15">
            <v>0</v>
          </cell>
          <cell r="P15">
            <v>0</v>
          </cell>
          <cell r="Q15">
            <v>0</v>
          </cell>
          <cell r="R15">
            <v>0</v>
          </cell>
        </row>
        <row r="18">
          <cell r="C18">
            <v>0</v>
          </cell>
        </row>
        <row r="21">
          <cell r="C21">
            <v>1</v>
          </cell>
          <cell r="D21">
            <v>2</v>
          </cell>
          <cell r="E21">
            <v>3</v>
          </cell>
          <cell r="F21">
            <v>4</v>
          </cell>
          <cell r="G21">
            <v>5</v>
          </cell>
          <cell r="H21">
            <v>6</v>
          </cell>
          <cell r="I21">
            <v>7</v>
          </cell>
          <cell r="J21">
            <v>8</v>
          </cell>
          <cell r="K21">
            <v>9</v>
          </cell>
          <cell r="L21">
            <v>10</v>
          </cell>
          <cell r="M21">
            <v>11</v>
          </cell>
          <cell r="N21">
            <v>12</v>
          </cell>
          <cell r="O21">
            <v>13</v>
          </cell>
          <cell r="P21">
            <v>14</v>
          </cell>
          <cell r="Q21">
            <v>15</v>
          </cell>
          <cell r="R21">
            <v>16</v>
          </cell>
        </row>
        <row r="22">
          <cell r="C22" t="str">
            <v>Inside Dia (ID)</v>
          </cell>
          <cell r="D22" t="str">
            <v>Pipe Wall Thickness</v>
          </cell>
          <cell r="E22" t="str">
            <v>Outside Dia (OD)</v>
          </cell>
          <cell r="F22">
            <v>0</v>
          </cell>
          <cell r="G22" t="str">
            <v>Manhole Width</v>
          </cell>
          <cell r="H22" t="str">
            <v>Manhole Length</v>
          </cell>
          <cell r="I22" t="str">
            <v>Manhole Ht</v>
          </cell>
          <cell r="J22" t="str">
            <v>Manhole Wall Thickness</v>
          </cell>
          <cell r="K22" t="str">
            <v>Blinding Width</v>
          </cell>
          <cell r="L22" t="str">
            <v>L (Pipe)</v>
          </cell>
          <cell r="M22" t="str">
            <v>L (exc.)</v>
          </cell>
          <cell r="N22" t="str">
            <v>L (Bedding)</v>
          </cell>
          <cell r="O22">
            <v>0</v>
          </cell>
          <cell r="P22">
            <v>0</v>
          </cell>
          <cell r="Q22">
            <v>0</v>
          </cell>
          <cell r="R22">
            <v>0</v>
          </cell>
        </row>
        <row r="23">
          <cell r="C23">
            <v>600</v>
          </cell>
          <cell r="D23">
            <v>75</v>
          </cell>
          <cell r="E23">
            <v>750</v>
          </cell>
          <cell r="F23">
            <v>0</v>
          </cell>
          <cell r="G23">
            <v>1000</v>
          </cell>
          <cell r="H23">
            <v>2300</v>
          </cell>
          <cell r="I23">
            <v>900</v>
          </cell>
          <cell r="J23">
            <v>300</v>
          </cell>
          <cell r="K23">
            <v>1800</v>
          </cell>
          <cell r="L23">
            <v>1</v>
          </cell>
          <cell r="M23">
            <v>1.8</v>
          </cell>
          <cell r="N23">
            <v>1.6</v>
          </cell>
          <cell r="O23">
            <v>0</v>
          </cell>
          <cell r="P23">
            <v>0</v>
          </cell>
          <cell r="Q23">
            <v>0</v>
          </cell>
          <cell r="R23">
            <v>0</v>
          </cell>
        </row>
        <row r="24">
          <cell r="C24">
            <v>800</v>
          </cell>
          <cell r="D24">
            <v>92</v>
          </cell>
          <cell r="E24">
            <v>984</v>
          </cell>
          <cell r="F24">
            <v>0</v>
          </cell>
          <cell r="G24">
            <v>1100</v>
          </cell>
          <cell r="H24">
            <v>2900</v>
          </cell>
          <cell r="I24">
            <v>1050</v>
          </cell>
          <cell r="J24">
            <v>300</v>
          </cell>
          <cell r="K24">
            <v>1900</v>
          </cell>
          <cell r="L24">
            <v>1.1000000000000001</v>
          </cell>
          <cell r="M24">
            <v>1.9</v>
          </cell>
          <cell r="N24">
            <v>1.7</v>
          </cell>
          <cell r="O24">
            <v>0</v>
          </cell>
          <cell r="P24">
            <v>0</v>
          </cell>
          <cell r="Q24">
            <v>0</v>
          </cell>
          <cell r="R24">
            <v>0</v>
          </cell>
        </row>
        <row r="25">
          <cell r="C25">
            <v>1050</v>
          </cell>
          <cell r="D25">
            <v>88</v>
          </cell>
          <cell r="E25">
            <v>1226</v>
          </cell>
          <cell r="F25">
            <v>0</v>
          </cell>
          <cell r="G25">
            <v>1400</v>
          </cell>
          <cell r="H25">
            <v>3500</v>
          </cell>
          <cell r="I25">
            <v>1400</v>
          </cell>
          <cell r="J25">
            <v>350</v>
          </cell>
          <cell r="K25">
            <v>2300</v>
          </cell>
          <cell r="L25">
            <v>1.4</v>
          </cell>
          <cell r="M25">
            <v>2.2999999999999998</v>
          </cell>
          <cell r="N25">
            <v>2.1</v>
          </cell>
          <cell r="O25">
            <v>0</v>
          </cell>
          <cell r="P25">
            <v>0</v>
          </cell>
          <cell r="Q25">
            <v>0</v>
          </cell>
          <cell r="R25">
            <v>0</v>
          </cell>
        </row>
        <row r="26">
          <cell r="C26">
            <v>1500</v>
          </cell>
          <cell r="D26">
            <v>150</v>
          </cell>
          <cell r="E26">
            <v>1800</v>
          </cell>
          <cell r="F26">
            <v>0</v>
          </cell>
          <cell r="G26">
            <v>1800</v>
          </cell>
          <cell r="H26">
            <v>4900</v>
          </cell>
          <cell r="I26">
            <v>1950</v>
          </cell>
          <cell r="J26">
            <v>350</v>
          </cell>
          <cell r="K26">
            <v>2700</v>
          </cell>
          <cell r="L26">
            <v>1.8</v>
          </cell>
          <cell r="M26">
            <v>2.7</v>
          </cell>
          <cell r="N26">
            <v>2.5</v>
          </cell>
          <cell r="O26">
            <v>0</v>
          </cell>
          <cell r="P26">
            <v>0</v>
          </cell>
          <cell r="Q26">
            <v>0</v>
          </cell>
          <cell r="R26">
            <v>0</v>
          </cell>
        </row>
        <row r="27">
          <cell r="C27">
            <v>1600</v>
          </cell>
          <cell r="D27">
            <v>-800</v>
          </cell>
          <cell r="E27">
            <v>0</v>
          </cell>
          <cell r="F27">
            <v>0</v>
          </cell>
          <cell r="G27">
            <v>0</v>
          </cell>
          <cell r="H27">
            <v>0</v>
          </cell>
          <cell r="I27">
            <v>0</v>
          </cell>
          <cell r="J27">
            <v>0</v>
          </cell>
          <cell r="K27">
            <v>0</v>
          </cell>
          <cell r="L27">
            <v>0</v>
          </cell>
          <cell r="M27">
            <v>0</v>
          </cell>
          <cell r="N27">
            <v>0</v>
          </cell>
          <cell r="O27">
            <v>0</v>
          </cell>
          <cell r="P27">
            <v>0</v>
          </cell>
          <cell r="Q27">
            <v>0</v>
          </cell>
          <cell r="R27">
            <v>0</v>
          </cell>
        </row>
        <row r="28">
          <cell r="C28">
            <v>2400</v>
          </cell>
          <cell r="D28">
            <v>-1200</v>
          </cell>
          <cell r="E28">
            <v>0</v>
          </cell>
          <cell r="F28">
            <v>0</v>
          </cell>
          <cell r="G28">
            <v>0</v>
          </cell>
          <cell r="H28">
            <v>0</v>
          </cell>
          <cell r="I28">
            <v>0</v>
          </cell>
          <cell r="J28">
            <v>0</v>
          </cell>
          <cell r="K28">
            <v>0</v>
          </cell>
          <cell r="L28">
            <v>0</v>
          </cell>
          <cell r="M28">
            <v>0</v>
          </cell>
          <cell r="N28">
            <v>0</v>
          </cell>
          <cell r="O28">
            <v>0</v>
          </cell>
          <cell r="P28">
            <v>0</v>
          </cell>
          <cell r="Q28">
            <v>0</v>
          </cell>
          <cell r="R28">
            <v>0</v>
          </cell>
        </row>
        <row r="29">
          <cell r="C29">
            <v>2500</v>
          </cell>
          <cell r="D29">
            <v>-1250</v>
          </cell>
          <cell r="E29">
            <v>0</v>
          </cell>
          <cell r="F29">
            <v>0</v>
          </cell>
          <cell r="G29">
            <v>0</v>
          </cell>
          <cell r="H29">
            <v>0</v>
          </cell>
          <cell r="I29">
            <v>0</v>
          </cell>
          <cell r="J29">
            <v>0</v>
          </cell>
          <cell r="K29">
            <v>0</v>
          </cell>
          <cell r="L29">
            <v>0</v>
          </cell>
          <cell r="M29">
            <v>0</v>
          </cell>
          <cell r="N29">
            <v>0</v>
          </cell>
          <cell r="O29">
            <v>0</v>
          </cell>
          <cell r="P29">
            <v>0</v>
          </cell>
          <cell r="Q29">
            <v>0</v>
          </cell>
          <cell r="R29">
            <v>0</v>
          </cell>
        </row>
        <row r="30">
          <cell r="C30">
            <v>3000</v>
          </cell>
          <cell r="D30">
            <v>-1500</v>
          </cell>
          <cell r="E30">
            <v>0</v>
          </cell>
          <cell r="F30">
            <v>0</v>
          </cell>
          <cell r="G30">
            <v>0</v>
          </cell>
          <cell r="H30">
            <v>0</v>
          </cell>
          <cell r="I30">
            <v>0</v>
          </cell>
          <cell r="J30">
            <v>0</v>
          </cell>
          <cell r="K30">
            <v>0</v>
          </cell>
          <cell r="L30">
            <v>0</v>
          </cell>
          <cell r="M30">
            <v>0</v>
          </cell>
          <cell r="N30">
            <v>0</v>
          </cell>
          <cell r="O30">
            <v>0</v>
          </cell>
          <cell r="P30">
            <v>0</v>
          </cell>
          <cell r="Q30">
            <v>0</v>
          </cell>
          <cell r="R30">
            <v>0</v>
          </cell>
        </row>
        <row r="31">
          <cell r="C31">
            <v>3500</v>
          </cell>
          <cell r="D31">
            <v>-1750</v>
          </cell>
          <cell r="E31">
            <v>0</v>
          </cell>
          <cell r="F31">
            <v>0</v>
          </cell>
          <cell r="G31">
            <v>0</v>
          </cell>
          <cell r="H31">
            <v>0</v>
          </cell>
          <cell r="I31">
            <v>0</v>
          </cell>
          <cell r="J31">
            <v>0</v>
          </cell>
          <cell r="K31">
            <v>0</v>
          </cell>
          <cell r="L31">
            <v>0</v>
          </cell>
          <cell r="M31">
            <v>0</v>
          </cell>
          <cell r="N31">
            <v>0</v>
          </cell>
          <cell r="O31">
            <v>0</v>
          </cell>
          <cell r="P31">
            <v>0</v>
          </cell>
          <cell r="Q31">
            <v>0</v>
          </cell>
          <cell r="R31">
            <v>0</v>
          </cell>
        </row>
        <row r="44">
          <cell r="B44">
            <v>80</v>
          </cell>
          <cell r="C44">
            <v>98.9</v>
          </cell>
          <cell r="D44">
            <v>99.4</v>
          </cell>
          <cell r="E44">
            <v>9.7000000000000028</v>
          </cell>
          <cell r="F44">
            <v>0</v>
          </cell>
          <cell r="G44">
            <v>0</v>
          </cell>
          <cell r="H44">
            <v>0</v>
          </cell>
          <cell r="I44">
            <v>0</v>
          </cell>
          <cell r="J44">
            <v>0</v>
          </cell>
          <cell r="K44">
            <v>0</v>
          </cell>
          <cell r="L44">
            <v>0</v>
          </cell>
          <cell r="M44">
            <v>0</v>
          </cell>
          <cell r="N44">
            <v>0</v>
          </cell>
          <cell r="O44">
            <v>0</v>
          </cell>
          <cell r="P44">
            <v>0</v>
          </cell>
          <cell r="Q44">
            <v>0</v>
          </cell>
        </row>
        <row r="45">
          <cell r="B45">
            <v>100</v>
          </cell>
          <cell r="C45">
            <v>118.9</v>
          </cell>
          <cell r="D45">
            <v>119.4</v>
          </cell>
          <cell r="E45">
            <v>9.7000000000000028</v>
          </cell>
          <cell r="F45">
            <v>0</v>
          </cell>
          <cell r="G45">
            <v>0</v>
          </cell>
          <cell r="H45">
            <v>0</v>
          </cell>
          <cell r="I45">
            <v>0</v>
          </cell>
          <cell r="J45">
            <v>0</v>
          </cell>
          <cell r="K45">
            <v>0</v>
          </cell>
          <cell r="L45">
            <v>0</v>
          </cell>
          <cell r="M45">
            <v>0</v>
          </cell>
          <cell r="N45">
            <v>0</v>
          </cell>
          <cell r="O45">
            <v>0</v>
          </cell>
          <cell r="P45">
            <v>0</v>
          </cell>
          <cell r="Q45">
            <v>0</v>
          </cell>
        </row>
        <row r="46">
          <cell r="B46">
            <v>150</v>
          </cell>
          <cell r="C46">
            <v>170.9</v>
          </cell>
          <cell r="D46">
            <v>171.4</v>
          </cell>
          <cell r="E46">
            <v>10.700000000000003</v>
          </cell>
          <cell r="F46">
            <v>0</v>
          </cell>
          <cell r="G46">
            <v>0</v>
          </cell>
          <cell r="H46">
            <v>0</v>
          </cell>
          <cell r="I46">
            <v>0</v>
          </cell>
          <cell r="J46">
            <v>0</v>
          </cell>
          <cell r="K46">
            <v>0</v>
          </cell>
          <cell r="L46">
            <v>0</v>
          </cell>
          <cell r="M46">
            <v>0</v>
          </cell>
          <cell r="N46">
            <v>0</v>
          </cell>
          <cell r="O46">
            <v>0</v>
          </cell>
          <cell r="P46">
            <v>0</v>
          </cell>
          <cell r="Q46">
            <v>0</v>
          </cell>
        </row>
        <row r="47">
          <cell r="B47">
            <v>200</v>
          </cell>
          <cell r="C47">
            <v>222.3</v>
          </cell>
          <cell r="D47">
            <v>222.8</v>
          </cell>
          <cell r="E47">
            <v>11.400000000000006</v>
          </cell>
          <cell r="F47">
            <v>0</v>
          </cell>
          <cell r="G47">
            <v>0</v>
          </cell>
          <cell r="H47">
            <v>0</v>
          </cell>
          <cell r="I47">
            <v>0</v>
          </cell>
          <cell r="J47">
            <v>0</v>
          </cell>
          <cell r="K47">
            <v>0</v>
          </cell>
          <cell r="L47">
            <v>0</v>
          </cell>
          <cell r="M47">
            <v>0</v>
          </cell>
          <cell r="N47">
            <v>0</v>
          </cell>
          <cell r="O47">
            <v>0</v>
          </cell>
          <cell r="P47">
            <v>0</v>
          </cell>
          <cell r="Q47">
            <v>0</v>
          </cell>
        </row>
        <row r="48">
          <cell r="B48">
            <v>250</v>
          </cell>
          <cell r="C48">
            <v>273.60000000000002</v>
          </cell>
          <cell r="D48">
            <v>274.10000000000002</v>
          </cell>
          <cell r="E48">
            <v>12.050000000000011</v>
          </cell>
          <cell r="F48">
            <v>0</v>
          </cell>
          <cell r="G48">
            <v>0</v>
          </cell>
          <cell r="H48">
            <v>0</v>
          </cell>
          <cell r="I48">
            <v>0</v>
          </cell>
          <cell r="J48">
            <v>0</v>
          </cell>
          <cell r="K48">
            <v>0</v>
          </cell>
          <cell r="L48">
            <v>0</v>
          </cell>
          <cell r="M48">
            <v>0</v>
          </cell>
          <cell r="N48">
            <v>0</v>
          </cell>
          <cell r="O48">
            <v>0</v>
          </cell>
          <cell r="P48">
            <v>0</v>
          </cell>
          <cell r="Q48">
            <v>0</v>
          </cell>
        </row>
        <row r="49">
          <cell r="B49">
            <v>300</v>
          </cell>
          <cell r="C49">
            <v>325.2</v>
          </cell>
          <cell r="D49">
            <v>325.7</v>
          </cell>
          <cell r="E49">
            <v>12.849999999999994</v>
          </cell>
          <cell r="F49">
            <v>0</v>
          </cell>
          <cell r="G49">
            <v>0</v>
          </cell>
          <cell r="H49">
            <v>0</v>
          </cell>
          <cell r="I49">
            <v>0</v>
          </cell>
          <cell r="J49">
            <v>0</v>
          </cell>
          <cell r="K49">
            <v>0</v>
          </cell>
          <cell r="L49">
            <v>0</v>
          </cell>
          <cell r="M49">
            <v>0</v>
          </cell>
          <cell r="N49">
            <v>0</v>
          </cell>
          <cell r="O49">
            <v>0</v>
          </cell>
          <cell r="P49">
            <v>0</v>
          </cell>
          <cell r="Q49">
            <v>0</v>
          </cell>
        </row>
        <row r="50">
          <cell r="B50">
            <v>350</v>
          </cell>
          <cell r="C50">
            <v>378</v>
          </cell>
          <cell r="D50">
            <v>379</v>
          </cell>
          <cell r="E50">
            <v>14.5</v>
          </cell>
          <cell r="F50">
            <v>0</v>
          </cell>
          <cell r="G50">
            <v>0</v>
          </cell>
          <cell r="H50">
            <v>0</v>
          </cell>
          <cell r="I50">
            <v>0</v>
          </cell>
          <cell r="J50">
            <v>0</v>
          </cell>
          <cell r="K50">
            <v>0</v>
          </cell>
          <cell r="L50">
            <v>0</v>
          </cell>
          <cell r="M50">
            <v>0</v>
          </cell>
          <cell r="N50">
            <v>0</v>
          </cell>
          <cell r="O50">
            <v>0</v>
          </cell>
          <cell r="P50">
            <v>0</v>
          </cell>
          <cell r="Q50">
            <v>0</v>
          </cell>
        </row>
        <row r="51">
          <cell r="B51">
            <v>400</v>
          </cell>
          <cell r="C51">
            <v>412</v>
          </cell>
          <cell r="D51">
            <v>413</v>
          </cell>
          <cell r="E51">
            <v>6.5</v>
          </cell>
          <cell r="F51">
            <v>0</v>
          </cell>
          <cell r="G51">
            <v>0</v>
          </cell>
          <cell r="H51">
            <v>0</v>
          </cell>
          <cell r="I51">
            <v>0</v>
          </cell>
          <cell r="J51">
            <v>0</v>
          </cell>
          <cell r="K51">
            <v>0</v>
          </cell>
          <cell r="L51">
            <v>0</v>
          </cell>
          <cell r="M51">
            <v>0</v>
          </cell>
          <cell r="N51">
            <v>0</v>
          </cell>
          <cell r="O51">
            <v>0</v>
          </cell>
          <cell r="P51">
            <v>0</v>
          </cell>
          <cell r="Q51">
            <v>0</v>
          </cell>
        </row>
        <row r="52">
          <cell r="B52">
            <v>450</v>
          </cell>
          <cell r="C52">
            <v>463</v>
          </cell>
          <cell r="D52">
            <v>464</v>
          </cell>
          <cell r="E52">
            <v>7</v>
          </cell>
          <cell r="F52">
            <v>0</v>
          </cell>
          <cell r="G52">
            <v>0</v>
          </cell>
          <cell r="H52">
            <v>0</v>
          </cell>
          <cell r="I52">
            <v>0</v>
          </cell>
          <cell r="J52">
            <v>0</v>
          </cell>
          <cell r="K52">
            <v>0</v>
          </cell>
          <cell r="L52">
            <v>0</v>
          </cell>
          <cell r="M52">
            <v>0</v>
          </cell>
          <cell r="N52">
            <v>0</v>
          </cell>
          <cell r="O52">
            <v>0</v>
          </cell>
          <cell r="P52">
            <v>0</v>
          </cell>
          <cell r="Q52">
            <v>0</v>
          </cell>
        </row>
        <row r="53">
          <cell r="B53">
            <v>500</v>
          </cell>
          <cell r="C53">
            <v>514</v>
          </cell>
          <cell r="D53">
            <v>515</v>
          </cell>
          <cell r="E53">
            <v>7.5</v>
          </cell>
          <cell r="F53">
            <v>0</v>
          </cell>
          <cell r="G53">
            <v>0</v>
          </cell>
          <cell r="H53">
            <v>0</v>
          </cell>
          <cell r="I53">
            <v>0</v>
          </cell>
          <cell r="J53">
            <v>0</v>
          </cell>
          <cell r="K53">
            <v>0</v>
          </cell>
          <cell r="L53">
            <v>0</v>
          </cell>
          <cell r="M53">
            <v>0</v>
          </cell>
          <cell r="N53">
            <v>0</v>
          </cell>
          <cell r="O53">
            <v>0</v>
          </cell>
          <cell r="P53">
            <v>0</v>
          </cell>
          <cell r="Q53">
            <v>0</v>
          </cell>
        </row>
        <row r="54">
          <cell r="B54">
            <v>600</v>
          </cell>
          <cell r="C54">
            <v>616</v>
          </cell>
          <cell r="D54">
            <v>617</v>
          </cell>
          <cell r="E54">
            <v>8.5</v>
          </cell>
          <cell r="F54">
            <v>0</v>
          </cell>
          <cell r="G54">
            <v>0</v>
          </cell>
          <cell r="H54">
            <v>0</v>
          </cell>
          <cell r="I54">
            <v>0</v>
          </cell>
          <cell r="J54">
            <v>0</v>
          </cell>
          <cell r="K54">
            <v>0</v>
          </cell>
          <cell r="L54">
            <v>0</v>
          </cell>
          <cell r="M54">
            <v>0</v>
          </cell>
          <cell r="N54">
            <v>0</v>
          </cell>
          <cell r="O54">
            <v>0</v>
          </cell>
          <cell r="P54">
            <v>0</v>
          </cell>
          <cell r="Q54">
            <v>0</v>
          </cell>
        </row>
        <row r="55">
          <cell r="B55">
            <v>700</v>
          </cell>
          <cell r="C55">
            <v>718</v>
          </cell>
          <cell r="D55">
            <v>719</v>
          </cell>
          <cell r="E55">
            <v>9.5</v>
          </cell>
          <cell r="F55">
            <v>0</v>
          </cell>
          <cell r="G55">
            <v>0</v>
          </cell>
          <cell r="H55">
            <v>0</v>
          </cell>
          <cell r="I55">
            <v>0</v>
          </cell>
          <cell r="J55">
            <v>0</v>
          </cell>
          <cell r="K55">
            <v>0</v>
          </cell>
          <cell r="L55">
            <v>0</v>
          </cell>
          <cell r="M55">
            <v>0</v>
          </cell>
          <cell r="N55">
            <v>0</v>
          </cell>
          <cell r="O55">
            <v>0</v>
          </cell>
          <cell r="P55">
            <v>0</v>
          </cell>
          <cell r="Q55">
            <v>0</v>
          </cell>
        </row>
        <row r="56">
          <cell r="B56">
            <v>800</v>
          </cell>
          <cell r="C56">
            <v>820</v>
          </cell>
          <cell r="D56">
            <v>821</v>
          </cell>
          <cell r="E56">
            <v>10.5</v>
          </cell>
          <cell r="F56">
            <v>0</v>
          </cell>
          <cell r="G56">
            <v>0</v>
          </cell>
          <cell r="H56">
            <v>0</v>
          </cell>
          <cell r="I56">
            <v>0</v>
          </cell>
          <cell r="J56">
            <v>0</v>
          </cell>
          <cell r="K56">
            <v>0</v>
          </cell>
          <cell r="L56">
            <v>0</v>
          </cell>
          <cell r="M56">
            <v>0</v>
          </cell>
          <cell r="N56">
            <v>0</v>
          </cell>
          <cell r="O56">
            <v>0</v>
          </cell>
          <cell r="P56">
            <v>0</v>
          </cell>
          <cell r="Q56">
            <v>0</v>
          </cell>
        </row>
        <row r="57">
          <cell r="B57">
            <v>900</v>
          </cell>
          <cell r="C57">
            <v>922</v>
          </cell>
          <cell r="D57">
            <v>923</v>
          </cell>
          <cell r="E57">
            <v>11.5</v>
          </cell>
          <cell r="F57">
            <v>0</v>
          </cell>
          <cell r="G57">
            <v>0</v>
          </cell>
          <cell r="H57">
            <v>0</v>
          </cell>
          <cell r="I57">
            <v>0</v>
          </cell>
          <cell r="J57">
            <v>0</v>
          </cell>
          <cell r="K57">
            <v>0</v>
          </cell>
          <cell r="L57">
            <v>0</v>
          </cell>
          <cell r="M57">
            <v>0</v>
          </cell>
          <cell r="N57">
            <v>0</v>
          </cell>
          <cell r="O57">
            <v>0</v>
          </cell>
          <cell r="P57">
            <v>0</v>
          </cell>
          <cell r="Q57">
            <v>0</v>
          </cell>
        </row>
        <row r="58">
          <cell r="B58">
            <v>1000</v>
          </cell>
          <cell r="C58">
            <v>1024</v>
          </cell>
          <cell r="D58">
            <v>1025</v>
          </cell>
          <cell r="E58">
            <v>12.5</v>
          </cell>
          <cell r="F58">
            <v>0</v>
          </cell>
          <cell r="G58">
            <v>0</v>
          </cell>
          <cell r="H58">
            <v>0</v>
          </cell>
          <cell r="I58">
            <v>0</v>
          </cell>
          <cell r="J58">
            <v>0</v>
          </cell>
          <cell r="K58">
            <v>0</v>
          </cell>
          <cell r="L58">
            <v>0</v>
          </cell>
          <cell r="M58">
            <v>0</v>
          </cell>
          <cell r="N58">
            <v>0</v>
          </cell>
          <cell r="O58">
            <v>0</v>
          </cell>
          <cell r="P58">
            <v>0</v>
          </cell>
          <cell r="Q58">
            <v>0</v>
          </cell>
        </row>
        <row r="59">
          <cell r="B59">
            <v>1100</v>
          </cell>
          <cell r="C59">
            <v>1126</v>
          </cell>
          <cell r="D59">
            <v>1127</v>
          </cell>
          <cell r="E59">
            <v>13.5</v>
          </cell>
          <cell r="F59">
            <v>0</v>
          </cell>
          <cell r="G59">
            <v>0</v>
          </cell>
          <cell r="H59">
            <v>0</v>
          </cell>
          <cell r="I59">
            <v>0</v>
          </cell>
          <cell r="J59">
            <v>0</v>
          </cell>
          <cell r="K59">
            <v>0</v>
          </cell>
          <cell r="L59">
            <v>0</v>
          </cell>
          <cell r="M59">
            <v>0</v>
          </cell>
          <cell r="N59">
            <v>0</v>
          </cell>
          <cell r="O59">
            <v>0</v>
          </cell>
          <cell r="P59">
            <v>0</v>
          </cell>
          <cell r="Q59">
            <v>0</v>
          </cell>
        </row>
        <row r="60">
          <cell r="B60">
            <v>1200</v>
          </cell>
          <cell r="C60">
            <v>1228</v>
          </cell>
          <cell r="D60">
            <v>1229</v>
          </cell>
          <cell r="E60">
            <v>14.5</v>
          </cell>
          <cell r="F60">
            <v>0</v>
          </cell>
          <cell r="G60">
            <v>0</v>
          </cell>
          <cell r="H60">
            <v>0</v>
          </cell>
          <cell r="I60">
            <v>0</v>
          </cell>
          <cell r="J60">
            <v>0</v>
          </cell>
          <cell r="K60">
            <v>0</v>
          </cell>
          <cell r="L60">
            <v>0</v>
          </cell>
          <cell r="M60">
            <v>0</v>
          </cell>
          <cell r="N60">
            <v>0</v>
          </cell>
          <cell r="O60">
            <v>0</v>
          </cell>
          <cell r="P60">
            <v>0</v>
          </cell>
          <cell r="Q60">
            <v>0</v>
          </cell>
        </row>
        <row r="61">
          <cell r="B61">
            <v>1300</v>
          </cell>
          <cell r="C61">
            <v>1330</v>
          </cell>
          <cell r="D61">
            <v>1331</v>
          </cell>
          <cell r="E61">
            <v>15.5</v>
          </cell>
          <cell r="F61">
            <v>0</v>
          </cell>
          <cell r="G61">
            <v>0</v>
          </cell>
          <cell r="H61">
            <v>0</v>
          </cell>
          <cell r="I61">
            <v>0</v>
          </cell>
          <cell r="J61">
            <v>0</v>
          </cell>
          <cell r="K61">
            <v>0</v>
          </cell>
          <cell r="L61">
            <v>0</v>
          </cell>
          <cell r="M61">
            <v>0</v>
          </cell>
          <cell r="N61">
            <v>0</v>
          </cell>
          <cell r="O61">
            <v>0</v>
          </cell>
          <cell r="P61">
            <v>0</v>
          </cell>
          <cell r="Q61">
            <v>0</v>
          </cell>
        </row>
        <row r="62">
          <cell r="B62">
            <v>1400</v>
          </cell>
          <cell r="C62">
            <v>1432</v>
          </cell>
          <cell r="D62">
            <v>1433</v>
          </cell>
          <cell r="E62">
            <v>16.5</v>
          </cell>
          <cell r="F62">
            <v>0</v>
          </cell>
          <cell r="G62">
            <v>0</v>
          </cell>
          <cell r="H62">
            <v>0</v>
          </cell>
          <cell r="I62">
            <v>0</v>
          </cell>
          <cell r="J62">
            <v>0</v>
          </cell>
          <cell r="K62">
            <v>0</v>
          </cell>
          <cell r="L62">
            <v>0</v>
          </cell>
          <cell r="M62">
            <v>0</v>
          </cell>
          <cell r="N62">
            <v>0</v>
          </cell>
          <cell r="O62">
            <v>0</v>
          </cell>
          <cell r="P62">
            <v>0</v>
          </cell>
          <cell r="Q62">
            <v>0</v>
          </cell>
        </row>
        <row r="63">
          <cell r="B63">
            <v>1500</v>
          </cell>
          <cell r="C63">
            <v>1534</v>
          </cell>
          <cell r="D63">
            <v>1535</v>
          </cell>
          <cell r="E63">
            <v>17.5</v>
          </cell>
          <cell r="F63">
            <v>0</v>
          </cell>
          <cell r="G63">
            <v>0</v>
          </cell>
          <cell r="H63">
            <v>0</v>
          </cell>
          <cell r="I63">
            <v>0</v>
          </cell>
          <cell r="J63">
            <v>0</v>
          </cell>
          <cell r="K63">
            <v>0</v>
          </cell>
          <cell r="L63">
            <v>0</v>
          </cell>
          <cell r="M63">
            <v>0</v>
          </cell>
          <cell r="N63">
            <v>0</v>
          </cell>
          <cell r="O63">
            <v>0</v>
          </cell>
          <cell r="P63">
            <v>0</v>
          </cell>
          <cell r="Q63">
            <v>0</v>
          </cell>
        </row>
        <row r="64">
          <cell r="B64">
            <v>1600</v>
          </cell>
          <cell r="C64">
            <v>1636</v>
          </cell>
          <cell r="D64">
            <v>1637</v>
          </cell>
          <cell r="E64">
            <v>18.5</v>
          </cell>
          <cell r="F64">
            <v>0</v>
          </cell>
          <cell r="G64">
            <v>0</v>
          </cell>
          <cell r="H64">
            <v>0</v>
          </cell>
          <cell r="I64">
            <v>0</v>
          </cell>
          <cell r="J64">
            <v>0</v>
          </cell>
          <cell r="K64">
            <v>0</v>
          </cell>
          <cell r="L64">
            <v>0</v>
          </cell>
          <cell r="M64">
            <v>0</v>
          </cell>
          <cell r="N64">
            <v>0</v>
          </cell>
          <cell r="O64">
            <v>0</v>
          </cell>
          <cell r="P64">
            <v>0</v>
          </cell>
          <cell r="Q64">
            <v>0</v>
          </cell>
        </row>
        <row r="65">
          <cell r="B65">
            <v>1700</v>
          </cell>
          <cell r="C65">
            <v>1738</v>
          </cell>
          <cell r="D65">
            <v>1739</v>
          </cell>
          <cell r="E65">
            <v>19.5</v>
          </cell>
          <cell r="F65">
            <v>0</v>
          </cell>
          <cell r="G65">
            <v>0</v>
          </cell>
          <cell r="H65">
            <v>0</v>
          </cell>
          <cell r="I65">
            <v>0</v>
          </cell>
          <cell r="J65">
            <v>0</v>
          </cell>
          <cell r="K65">
            <v>0</v>
          </cell>
          <cell r="L65">
            <v>0</v>
          </cell>
          <cell r="M65">
            <v>0</v>
          </cell>
          <cell r="N65">
            <v>0</v>
          </cell>
          <cell r="O65">
            <v>0</v>
          </cell>
          <cell r="P65">
            <v>0</v>
          </cell>
          <cell r="Q65">
            <v>0</v>
          </cell>
        </row>
        <row r="66">
          <cell r="B66">
            <v>1800</v>
          </cell>
          <cell r="C66">
            <v>1840</v>
          </cell>
          <cell r="D66">
            <v>1841</v>
          </cell>
          <cell r="E66">
            <v>20.5</v>
          </cell>
          <cell r="F66">
            <v>0</v>
          </cell>
          <cell r="G66">
            <v>0</v>
          </cell>
          <cell r="H66">
            <v>0</v>
          </cell>
          <cell r="I66">
            <v>0</v>
          </cell>
          <cell r="J66">
            <v>0</v>
          </cell>
          <cell r="K66">
            <v>0</v>
          </cell>
          <cell r="L66">
            <v>0</v>
          </cell>
          <cell r="M66">
            <v>0</v>
          </cell>
          <cell r="N66">
            <v>0</v>
          </cell>
          <cell r="O66">
            <v>0</v>
          </cell>
          <cell r="P66">
            <v>0</v>
          </cell>
          <cell r="Q66">
            <v>0</v>
          </cell>
        </row>
        <row r="67">
          <cell r="B67">
            <v>1900</v>
          </cell>
          <cell r="C67">
            <v>1942</v>
          </cell>
          <cell r="D67">
            <v>1943</v>
          </cell>
          <cell r="E67">
            <v>21.5</v>
          </cell>
          <cell r="F67">
            <v>0</v>
          </cell>
          <cell r="G67">
            <v>0</v>
          </cell>
          <cell r="H67">
            <v>0</v>
          </cell>
          <cell r="I67">
            <v>0</v>
          </cell>
          <cell r="J67">
            <v>0</v>
          </cell>
          <cell r="K67">
            <v>0</v>
          </cell>
          <cell r="L67">
            <v>0</v>
          </cell>
          <cell r="M67">
            <v>0</v>
          </cell>
          <cell r="N67">
            <v>0</v>
          </cell>
          <cell r="O67">
            <v>0</v>
          </cell>
          <cell r="P67">
            <v>0</v>
          </cell>
          <cell r="Q67">
            <v>0</v>
          </cell>
        </row>
        <row r="68">
          <cell r="B68">
            <v>2000</v>
          </cell>
          <cell r="C68">
            <v>2044</v>
          </cell>
          <cell r="D68">
            <v>2045</v>
          </cell>
          <cell r="E68">
            <v>22.5</v>
          </cell>
          <cell r="F68">
            <v>0</v>
          </cell>
          <cell r="G68">
            <v>0</v>
          </cell>
          <cell r="H68">
            <v>0</v>
          </cell>
          <cell r="I68">
            <v>0</v>
          </cell>
          <cell r="J68">
            <v>0</v>
          </cell>
          <cell r="K68">
            <v>0</v>
          </cell>
          <cell r="L68">
            <v>0</v>
          </cell>
          <cell r="M68">
            <v>0</v>
          </cell>
          <cell r="N68">
            <v>0</v>
          </cell>
          <cell r="O68">
            <v>0</v>
          </cell>
          <cell r="P68">
            <v>0</v>
          </cell>
          <cell r="Q68">
            <v>0</v>
          </cell>
        </row>
        <row r="69">
          <cell r="B69">
            <v>2100</v>
          </cell>
          <cell r="C69">
            <v>2146</v>
          </cell>
          <cell r="D69">
            <v>2147</v>
          </cell>
          <cell r="E69">
            <v>23.5</v>
          </cell>
          <cell r="F69">
            <v>0</v>
          </cell>
          <cell r="G69">
            <v>0</v>
          </cell>
          <cell r="H69">
            <v>0</v>
          </cell>
          <cell r="I69">
            <v>0</v>
          </cell>
          <cell r="J69">
            <v>0</v>
          </cell>
          <cell r="K69">
            <v>0</v>
          </cell>
          <cell r="L69">
            <v>0</v>
          </cell>
          <cell r="M69">
            <v>0</v>
          </cell>
          <cell r="N69">
            <v>0</v>
          </cell>
          <cell r="O69">
            <v>0</v>
          </cell>
          <cell r="P69">
            <v>0</v>
          </cell>
          <cell r="Q69">
            <v>0</v>
          </cell>
        </row>
        <row r="70">
          <cell r="B70">
            <v>2200</v>
          </cell>
          <cell r="C70">
            <v>2248</v>
          </cell>
          <cell r="D70">
            <v>2249</v>
          </cell>
          <cell r="E70">
            <v>24.5</v>
          </cell>
          <cell r="F70">
            <v>0</v>
          </cell>
          <cell r="G70">
            <v>0</v>
          </cell>
          <cell r="H70">
            <v>0</v>
          </cell>
          <cell r="I70">
            <v>0</v>
          </cell>
          <cell r="J70">
            <v>0</v>
          </cell>
          <cell r="K70">
            <v>0</v>
          </cell>
          <cell r="L70">
            <v>0</v>
          </cell>
          <cell r="M70">
            <v>0</v>
          </cell>
          <cell r="N70">
            <v>0</v>
          </cell>
          <cell r="O70">
            <v>0</v>
          </cell>
          <cell r="P70">
            <v>0</v>
          </cell>
          <cell r="Q70">
            <v>0</v>
          </cell>
        </row>
        <row r="71">
          <cell r="B71">
            <v>2300</v>
          </cell>
          <cell r="C71">
            <v>2350</v>
          </cell>
          <cell r="D71">
            <v>2351</v>
          </cell>
          <cell r="E71">
            <v>25.5</v>
          </cell>
          <cell r="F71">
            <v>0</v>
          </cell>
          <cell r="G71">
            <v>0</v>
          </cell>
          <cell r="H71">
            <v>0</v>
          </cell>
          <cell r="I71">
            <v>0</v>
          </cell>
          <cell r="J71">
            <v>0</v>
          </cell>
          <cell r="K71">
            <v>0</v>
          </cell>
          <cell r="L71">
            <v>0</v>
          </cell>
          <cell r="M71">
            <v>0</v>
          </cell>
          <cell r="N71">
            <v>0</v>
          </cell>
          <cell r="O71">
            <v>0</v>
          </cell>
          <cell r="P71">
            <v>0</v>
          </cell>
          <cell r="Q71">
            <v>0</v>
          </cell>
        </row>
        <row r="72">
          <cell r="B72">
            <v>2400</v>
          </cell>
          <cell r="C72">
            <v>2452</v>
          </cell>
          <cell r="D72">
            <v>2453</v>
          </cell>
          <cell r="E72">
            <v>26.5</v>
          </cell>
          <cell r="F72">
            <v>0</v>
          </cell>
          <cell r="G72">
            <v>0</v>
          </cell>
          <cell r="H72">
            <v>0</v>
          </cell>
          <cell r="I72">
            <v>0</v>
          </cell>
          <cell r="J72">
            <v>0</v>
          </cell>
          <cell r="K72">
            <v>0</v>
          </cell>
          <cell r="L72">
            <v>0</v>
          </cell>
          <cell r="M72">
            <v>0</v>
          </cell>
          <cell r="N72">
            <v>0</v>
          </cell>
          <cell r="O72">
            <v>0</v>
          </cell>
          <cell r="P72">
            <v>0</v>
          </cell>
          <cell r="Q72">
            <v>0</v>
          </cell>
        </row>
        <row r="73">
          <cell r="B73">
            <v>2500</v>
          </cell>
          <cell r="C73">
            <v>2554</v>
          </cell>
          <cell r="D73">
            <v>2555</v>
          </cell>
          <cell r="E73">
            <v>27.5</v>
          </cell>
          <cell r="F73">
            <v>0</v>
          </cell>
          <cell r="G73">
            <v>0</v>
          </cell>
          <cell r="H73">
            <v>0</v>
          </cell>
          <cell r="I73">
            <v>0</v>
          </cell>
          <cell r="J73">
            <v>0</v>
          </cell>
          <cell r="K73">
            <v>0</v>
          </cell>
          <cell r="L73">
            <v>0</v>
          </cell>
          <cell r="M73">
            <v>0</v>
          </cell>
          <cell r="N73">
            <v>0</v>
          </cell>
          <cell r="O73">
            <v>0</v>
          </cell>
          <cell r="P73">
            <v>0</v>
          </cell>
          <cell r="Q73">
            <v>0</v>
          </cell>
        </row>
        <row r="74">
          <cell r="B74">
            <v>2600</v>
          </cell>
          <cell r="C74">
            <v>2656</v>
          </cell>
          <cell r="D74">
            <v>2657</v>
          </cell>
          <cell r="E74">
            <v>28.5</v>
          </cell>
          <cell r="F74">
            <v>0</v>
          </cell>
          <cell r="G74">
            <v>0</v>
          </cell>
          <cell r="H74">
            <v>0</v>
          </cell>
          <cell r="I74">
            <v>0</v>
          </cell>
          <cell r="J74">
            <v>0</v>
          </cell>
          <cell r="K74">
            <v>0</v>
          </cell>
          <cell r="L74">
            <v>0</v>
          </cell>
          <cell r="M74">
            <v>0</v>
          </cell>
          <cell r="N74">
            <v>0</v>
          </cell>
          <cell r="O74">
            <v>0</v>
          </cell>
          <cell r="P74">
            <v>0</v>
          </cell>
          <cell r="Q74">
            <v>0</v>
          </cell>
        </row>
        <row r="75">
          <cell r="B75">
            <v>2700</v>
          </cell>
          <cell r="C75">
            <v>2758</v>
          </cell>
          <cell r="D75">
            <v>2759</v>
          </cell>
          <cell r="E75">
            <v>29.5</v>
          </cell>
          <cell r="F75">
            <v>0</v>
          </cell>
          <cell r="G75">
            <v>0</v>
          </cell>
          <cell r="H75">
            <v>0</v>
          </cell>
          <cell r="I75">
            <v>0</v>
          </cell>
          <cell r="J75">
            <v>0</v>
          </cell>
          <cell r="K75">
            <v>0</v>
          </cell>
          <cell r="L75">
            <v>0</v>
          </cell>
          <cell r="M75">
            <v>0</v>
          </cell>
          <cell r="N75">
            <v>0</v>
          </cell>
          <cell r="O75">
            <v>0</v>
          </cell>
          <cell r="P75">
            <v>0</v>
          </cell>
          <cell r="Q75">
            <v>0</v>
          </cell>
        </row>
        <row r="76">
          <cell r="B76">
            <v>2800</v>
          </cell>
          <cell r="C76">
            <v>2860</v>
          </cell>
          <cell r="D76">
            <v>2861</v>
          </cell>
          <cell r="E76">
            <v>30.5</v>
          </cell>
          <cell r="F76">
            <v>0</v>
          </cell>
          <cell r="G76">
            <v>0</v>
          </cell>
          <cell r="H76">
            <v>0</v>
          </cell>
          <cell r="I76">
            <v>0</v>
          </cell>
          <cell r="J76">
            <v>0</v>
          </cell>
          <cell r="K76">
            <v>0</v>
          </cell>
          <cell r="L76">
            <v>0</v>
          </cell>
          <cell r="M76">
            <v>0</v>
          </cell>
          <cell r="N76">
            <v>0</v>
          </cell>
          <cell r="O76">
            <v>0</v>
          </cell>
          <cell r="P76">
            <v>0</v>
          </cell>
          <cell r="Q76">
            <v>0</v>
          </cell>
        </row>
        <row r="77">
          <cell r="B77">
            <v>2900</v>
          </cell>
          <cell r="C77">
            <v>2962</v>
          </cell>
          <cell r="D77">
            <v>2963</v>
          </cell>
          <cell r="E77">
            <v>31.5</v>
          </cell>
          <cell r="F77">
            <v>0</v>
          </cell>
          <cell r="G77">
            <v>0</v>
          </cell>
          <cell r="H77">
            <v>0</v>
          </cell>
          <cell r="I77">
            <v>0</v>
          </cell>
          <cell r="J77">
            <v>0</v>
          </cell>
          <cell r="K77">
            <v>0</v>
          </cell>
          <cell r="L77">
            <v>0</v>
          </cell>
          <cell r="M77">
            <v>0</v>
          </cell>
          <cell r="N77">
            <v>0</v>
          </cell>
          <cell r="O77">
            <v>0</v>
          </cell>
          <cell r="P77">
            <v>0</v>
          </cell>
          <cell r="Q77">
            <v>0</v>
          </cell>
        </row>
        <row r="78">
          <cell r="B78">
            <v>3000</v>
          </cell>
          <cell r="C78">
            <v>3064</v>
          </cell>
          <cell r="D78">
            <v>3065</v>
          </cell>
          <cell r="E78">
            <v>32.5</v>
          </cell>
          <cell r="F78">
            <v>0</v>
          </cell>
          <cell r="G78">
            <v>0</v>
          </cell>
          <cell r="H78">
            <v>0</v>
          </cell>
          <cell r="I78">
            <v>0</v>
          </cell>
          <cell r="J78">
            <v>0</v>
          </cell>
          <cell r="K78">
            <v>0</v>
          </cell>
          <cell r="L78">
            <v>0</v>
          </cell>
          <cell r="M78">
            <v>0</v>
          </cell>
          <cell r="N78">
            <v>0</v>
          </cell>
          <cell r="O78">
            <v>0</v>
          </cell>
          <cell r="P78">
            <v>0</v>
          </cell>
          <cell r="Q78">
            <v>0</v>
          </cell>
        </row>
        <row r="79">
          <cell r="B79">
            <v>3100</v>
          </cell>
          <cell r="C79">
            <v>3166</v>
          </cell>
          <cell r="D79">
            <v>3167</v>
          </cell>
          <cell r="E79">
            <v>33.5</v>
          </cell>
          <cell r="F79">
            <v>0</v>
          </cell>
          <cell r="G79">
            <v>0</v>
          </cell>
          <cell r="H79">
            <v>0</v>
          </cell>
          <cell r="I79">
            <v>0</v>
          </cell>
          <cell r="J79">
            <v>0</v>
          </cell>
          <cell r="K79">
            <v>0</v>
          </cell>
          <cell r="L79">
            <v>0</v>
          </cell>
          <cell r="M79">
            <v>0</v>
          </cell>
          <cell r="N79">
            <v>0</v>
          </cell>
          <cell r="O79">
            <v>0</v>
          </cell>
          <cell r="P79">
            <v>0</v>
          </cell>
          <cell r="Q79">
            <v>0</v>
          </cell>
        </row>
        <row r="80">
          <cell r="B80">
            <v>3200</v>
          </cell>
          <cell r="C80">
            <v>3268</v>
          </cell>
          <cell r="D80">
            <v>3269</v>
          </cell>
          <cell r="E80">
            <v>34.5</v>
          </cell>
          <cell r="F80">
            <v>0</v>
          </cell>
          <cell r="G80">
            <v>0</v>
          </cell>
          <cell r="H80">
            <v>0</v>
          </cell>
          <cell r="I80">
            <v>0</v>
          </cell>
          <cell r="J80">
            <v>0</v>
          </cell>
          <cell r="K80">
            <v>0</v>
          </cell>
          <cell r="L80">
            <v>0</v>
          </cell>
          <cell r="M80">
            <v>0</v>
          </cell>
          <cell r="N80">
            <v>0</v>
          </cell>
          <cell r="O80">
            <v>0</v>
          </cell>
          <cell r="P80">
            <v>0</v>
          </cell>
          <cell r="Q80">
            <v>0</v>
          </cell>
        </row>
        <row r="81">
          <cell r="B81">
            <v>3300</v>
          </cell>
          <cell r="C81">
            <v>3370</v>
          </cell>
          <cell r="D81">
            <v>3371</v>
          </cell>
          <cell r="E81">
            <v>35.5</v>
          </cell>
          <cell r="F81">
            <v>0</v>
          </cell>
          <cell r="G81">
            <v>0</v>
          </cell>
          <cell r="H81">
            <v>0</v>
          </cell>
          <cell r="I81">
            <v>0</v>
          </cell>
          <cell r="J81">
            <v>0</v>
          </cell>
          <cell r="K81">
            <v>0</v>
          </cell>
          <cell r="L81">
            <v>0</v>
          </cell>
          <cell r="M81">
            <v>0</v>
          </cell>
          <cell r="N81">
            <v>0</v>
          </cell>
          <cell r="O81">
            <v>0</v>
          </cell>
          <cell r="P81">
            <v>0</v>
          </cell>
          <cell r="Q81">
            <v>0</v>
          </cell>
        </row>
        <row r="82">
          <cell r="B82">
            <v>3400</v>
          </cell>
          <cell r="C82">
            <v>3472</v>
          </cell>
          <cell r="D82">
            <v>3473</v>
          </cell>
          <cell r="E82">
            <v>36.5</v>
          </cell>
          <cell r="F82">
            <v>0</v>
          </cell>
          <cell r="G82">
            <v>0</v>
          </cell>
          <cell r="H82">
            <v>0</v>
          </cell>
          <cell r="I82">
            <v>0</v>
          </cell>
          <cell r="J82">
            <v>0</v>
          </cell>
          <cell r="K82">
            <v>0</v>
          </cell>
          <cell r="L82">
            <v>0</v>
          </cell>
          <cell r="M82">
            <v>0</v>
          </cell>
          <cell r="N82">
            <v>0</v>
          </cell>
          <cell r="O82">
            <v>0</v>
          </cell>
          <cell r="P82">
            <v>0</v>
          </cell>
          <cell r="Q82">
            <v>0</v>
          </cell>
        </row>
        <row r="83">
          <cell r="B83">
            <v>3500</v>
          </cell>
          <cell r="C83">
            <v>3574</v>
          </cell>
          <cell r="D83">
            <v>3575</v>
          </cell>
          <cell r="E83">
            <v>37.5</v>
          </cell>
          <cell r="F83">
            <v>0</v>
          </cell>
          <cell r="G83">
            <v>0</v>
          </cell>
          <cell r="H83">
            <v>0</v>
          </cell>
          <cell r="I83">
            <v>0</v>
          </cell>
          <cell r="J83">
            <v>0</v>
          </cell>
          <cell r="K83">
            <v>0</v>
          </cell>
          <cell r="L83">
            <v>0</v>
          </cell>
          <cell r="M83">
            <v>0</v>
          </cell>
          <cell r="N83">
            <v>0</v>
          </cell>
          <cell r="O83">
            <v>0</v>
          </cell>
          <cell r="P83">
            <v>0</v>
          </cell>
          <cell r="Q83">
            <v>0</v>
          </cell>
        </row>
        <row r="84">
          <cell r="B84">
            <v>3600</v>
          </cell>
          <cell r="C84">
            <v>3676</v>
          </cell>
          <cell r="D84">
            <v>3677</v>
          </cell>
          <cell r="E84">
            <v>38.5</v>
          </cell>
          <cell r="F84">
            <v>0</v>
          </cell>
          <cell r="G84">
            <v>0</v>
          </cell>
          <cell r="H84">
            <v>0</v>
          </cell>
          <cell r="I84">
            <v>0</v>
          </cell>
          <cell r="J84">
            <v>0</v>
          </cell>
          <cell r="K84">
            <v>0</v>
          </cell>
          <cell r="L84">
            <v>0</v>
          </cell>
          <cell r="M84">
            <v>0</v>
          </cell>
          <cell r="N84">
            <v>0</v>
          </cell>
          <cell r="O84">
            <v>0</v>
          </cell>
          <cell r="P84">
            <v>0</v>
          </cell>
          <cell r="Q84">
            <v>0</v>
          </cell>
        </row>
        <row r="85">
          <cell r="B85">
            <v>3700</v>
          </cell>
          <cell r="C85">
            <v>3778</v>
          </cell>
          <cell r="D85">
            <v>3779</v>
          </cell>
          <cell r="E85">
            <v>39.5</v>
          </cell>
          <cell r="F85">
            <v>0</v>
          </cell>
          <cell r="G85">
            <v>0</v>
          </cell>
          <cell r="H85">
            <v>0</v>
          </cell>
          <cell r="I85">
            <v>0</v>
          </cell>
          <cell r="J85">
            <v>0</v>
          </cell>
          <cell r="K85">
            <v>0</v>
          </cell>
          <cell r="L85">
            <v>0</v>
          </cell>
          <cell r="M85">
            <v>0</v>
          </cell>
          <cell r="N85">
            <v>0</v>
          </cell>
          <cell r="O85">
            <v>0</v>
          </cell>
          <cell r="P85">
            <v>0</v>
          </cell>
          <cell r="Q85">
            <v>0</v>
          </cell>
        </row>
        <row r="86">
          <cell r="B86">
            <v>3800</v>
          </cell>
          <cell r="C86">
            <v>3880</v>
          </cell>
          <cell r="D86">
            <v>3881</v>
          </cell>
          <cell r="E86">
            <v>40.5</v>
          </cell>
          <cell r="F86">
            <v>0</v>
          </cell>
          <cell r="G86">
            <v>0</v>
          </cell>
          <cell r="H86">
            <v>0</v>
          </cell>
          <cell r="I86">
            <v>0</v>
          </cell>
          <cell r="J86">
            <v>0</v>
          </cell>
          <cell r="K86">
            <v>0</v>
          </cell>
          <cell r="L86">
            <v>0</v>
          </cell>
          <cell r="M86">
            <v>0</v>
          </cell>
          <cell r="N86">
            <v>0</v>
          </cell>
          <cell r="O86">
            <v>0</v>
          </cell>
          <cell r="P86">
            <v>0</v>
          </cell>
          <cell r="Q86">
            <v>0</v>
          </cell>
        </row>
        <row r="87">
          <cell r="B87">
            <v>3900</v>
          </cell>
          <cell r="C87">
            <v>3982</v>
          </cell>
          <cell r="D87">
            <v>3983</v>
          </cell>
          <cell r="E87">
            <v>41.5</v>
          </cell>
          <cell r="F87">
            <v>0</v>
          </cell>
          <cell r="G87">
            <v>0</v>
          </cell>
          <cell r="H87">
            <v>0</v>
          </cell>
          <cell r="I87">
            <v>0</v>
          </cell>
          <cell r="J87">
            <v>0</v>
          </cell>
          <cell r="K87">
            <v>0</v>
          </cell>
          <cell r="L87">
            <v>0</v>
          </cell>
          <cell r="M87">
            <v>0</v>
          </cell>
          <cell r="N87">
            <v>0</v>
          </cell>
          <cell r="O87">
            <v>0</v>
          </cell>
          <cell r="P87">
            <v>0</v>
          </cell>
          <cell r="Q87">
            <v>0</v>
          </cell>
        </row>
        <row r="88">
          <cell r="B88">
            <v>4000</v>
          </cell>
          <cell r="C88">
            <v>4084</v>
          </cell>
          <cell r="D88">
            <v>4085</v>
          </cell>
          <cell r="E88">
            <v>42.5</v>
          </cell>
          <cell r="F88">
            <v>0</v>
          </cell>
          <cell r="G88">
            <v>0</v>
          </cell>
          <cell r="H88">
            <v>0</v>
          </cell>
          <cell r="I88">
            <v>0</v>
          </cell>
          <cell r="J88">
            <v>0</v>
          </cell>
          <cell r="K88">
            <v>0</v>
          </cell>
          <cell r="L88">
            <v>0</v>
          </cell>
          <cell r="M88">
            <v>0</v>
          </cell>
          <cell r="N88">
            <v>0</v>
          </cell>
          <cell r="O88">
            <v>0</v>
          </cell>
          <cell r="P88">
            <v>0</v>
          </cell>
          <cell r="Q88">
            <v>0</v>
          </cell>
        </row>
      </sheetData>
      <sheetData sheetId="7">
        <row r="7">
          <cell r="D7" t="str">
            <v>Clay Pipes</v>
          </cell>
        </row>
        <row r="19">
          <cell r="B19" t="str">
            <v>Paved</v>
          </cell>
        </row>
        <row r="20">
          <cell r="B20" t="str">
            <v>Unpaved</v>
          </cell>
        </row>
      </sheetData>
      <sheetData sheetId="8"/>
      <sheetData sheetId="9"/>
      <sheetData sheetId="10"/>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Unit Rates"/>
      <sheetName val="Chart1"/>
      <sheetName val="Rates"/>
      <sheetName val="Piling"/>
    </sheetNames>
    <sheetDataSet>
      <sheetData sheetId="0" refreshError="1"/>
      <sheetData sheetId="1" refreshError="1"/>
      <sheetData sheetId="2" refreshError="1"/>
      <sheetData sheetId="3" refreshError="1">
        <row r="252">
          <cell r="M252">
            <v>-10</v>
          </cell>
        </row>
        <row r="257">
          <cell r="M257">
            <v>0.15</v>
          </cell>
        </row>
        <row r="262">
          <cell r="M262">
            <v>0.1</v>
          </cell>
        </row>
        <row r="770">
          <cell r="M770">
            <v>3000</v>
          </cell>
        </row>
      </sheetData>
      <sheetData sheetId="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sheetName val="5"/>
      <sheetName val="7"/>
      <sheetName val="10"/>
      <sheetName val="S"/>
    </sheetNames>
    <sheetDataSet>
      <sheetData sheetId="0" refreshError="1"/>
      <sheetData sheetId="1">
        <row r="1">
          <cell r="AN1">
            <v>1</v>
          </cell>
        </row>
      </sheetData>
      <sheetData sheetId="2" refreshError="1"/>
      <sheetData sheetId="3" refreshError="1"/>
      <sheetData sheetId="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Possn Summary"/>
      <sheetName val="Prev' Summary"/>
      <sheetName val="Est Appl"/>
      <sheetName val="RATES"/>
    </sheetNames>
    <sheetDataSet>
      <sheetData sheetId="0"/>
      <sheetData sheetId="1"/>
      <sheetData sheetId="2">
        <row r="52">
          <cell r="M52">
            <v>0</v>
          </cell>
        </row>
      </sheetData>
      <sheetData sheetId="3"/>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Progress Report"/>
      <sheetName val="Weekly Photos"/>
      <sheetName val="Progress"/>
      <sheetName val="Milestones"/>
      <sheetName val="General Information"/>
      <sheetName val="Schedule"/>
      <sheetName val="Quality"/>
      <sheetName val="Quality-Stat"/>
      <sheetName val="Major Quantities"/>
      <sheetName val="HSE"/>
      <sheetName val="HSE-Stat"/>
      <sheetName val="Issues Template"/>
      <sheetName val="CCO"/>
      <sheetName val="Invoice Log"/>
      <sheetName val="Procurement Log"/>
      <sheetName val="Manpower &amp; Equipment"/>
      <sheetName val="EV-Chart Data"/>
      <sheetName val="Physical-Chart Data"/>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v>22624098</v>
          </cell>
        </row>
      </sheetData>
      <sheetData sheetId="17"/>
      <sheetData sheetId="18"/>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ssn Uplifts"/>
      <sheetName val="#REF"/>
      <sheetName val="a.PQ"/>
      <sheetName val="Manhole Sch"/>
    </sheetNames>
    <sheetDataSet>
      <sheetData sheetId="0"/>
      <sheetData sheetId="1" refreshError="1"/>
      <sheetData sheetId="2" refreshError="1"/>
      <sheetData sheetId="3"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Labour bills -Excav,Conc &amp; Rft"/>
      <sheetName val="Prelim-Breakup"/>
      <sheetName val="Safety material - Prorata"/>
      <sheetName val="SAFETTY ITEMS"/>
      <sheetName val="Mobilisation (2)"/>
      <sheetName val="NMR Alt"/>
      <sheetName val="Security,Acc &amp; mobile charges"/>
      <sheetName val="Backup - Mobilisation (2)"/>
      <sheetName val="GM &amp; TA"/>
      <sheetName val="Staff Salary"/>
      <sheetName val="Accts Prov"/>
      <sheetName val="Premobilisation"/>
      <sheetName val="P &amp; M "/>
      <sheetName val="C class items "/>
      <sheetName val="German tools"/>
      <sheetName val="Indian Tools"/>
      <sheetName val="Backup - Mobilisation"/>
      <sheetName val="Lab equipments"/>
      <sheetName val="Petty cash expenses"/>
      <sheetName val="Petty cash-Abstract"/>
      <sheetName val="Batch material"/>
      <sheetName val="Labor abs-NMR"/>
      <sheetName val="PDS U-1400"/>
      <sheetName val="BULD.3"/>
      <sheetName val="RING WALL"/>
      <sheetName val="Vendors"/>
    </sheetNames>
    <sheetDataSet>
      <sheetData sheetId="0"/>
      <sheetData sheetId="1"/>
      <sheetData sheetId="2"/>
      <sheetData sheetId="3"/>
      <sheetData sheetId="4"/>
      <sheetData sheetId="5"/>
      <sheetData sheetId="6"/>
      <sheetData sheetId="7"/>
      <sheetData sheetId="8" refreshError="1">
        <row r="5">
          <cell r="F5" t="str">
            <v>No of Days</v>
          </cell>
          <cell r="G5" t="str">
            <v>No of Months</v>
          </cell>
          <cell r="I5" t="str">
            <v>HRA</v>
          </cell>
          <cell r="J5" t="str">
            <v>TA</v>
          </cell>
          <cell r="K5" t="str">
            <v>OA</v>
          </cell>
          <cell r="L5" t="str">
            <v>Gross</v>
          </cell>
          <cell r="M5" t="str">
            <v>LA</v>
          </cell>
          <cell r="N5" t="str">
            <v>MA</v>
          </cell>
          <cell r="O5" t="str">
            <v>ESI</v>
          </cell>
          <cell r="P5" t="str">
            <v>PF</v>
          </cell>
          <cell r="Q5" t="str">
            <v>Gratuity</v>
          </cell>
          <cell r="R5" t="str">
            <v>Bonus</v>
          </cell>
          <cell r="S5" t="str">
            <v>Cost to Company</v>
          </cell>
          <cell r="T5" t="str">
            <v>Per day Cost</v>
          </cell>
        </row>
        <row r="8">
          <cell r="F8">
            <v>136</v>
          </cell>
          <cell r="G8">
            <v>4.5333333333333332</v>
          </cell>
          <cell r="I8">
            <v>8800</v>
          </cell>
          <cell r="J8">
            <v>8800</v>
          </cell>
          <cell r="K8">
            <v>4400</v>
          </cell>
          <cell r="L8">
            <v>44000</v>
          </cell>
          <cell r="M8">
            <v>1833.3333333333333</v>
          </cell>
          <cell r="N8">
            <v>1833.3333333333333</v>
          </cell>
          <cell r="O8">
            <v>0</v>
          </cell>
          <cell r="P8">
            <v>2640</v>
          </cell>
          <cell r="Q8">
            <v>916.66666666666663</v>
          </cell>
          <cell r="R8">
            <v>2750</v>
          </cell>
          <cell r="S8">
            <v>53973.333333333336</v>
          </cell>
          <cell r="T8">
            <v>1799.1111111111111</v>
          </cell>
        </row>
        <row r="9">
          <cell r="F9">
            <v>81</v>
          </cell>
          <cell r="G9">
            <v>2.7</v>
          </cell>
          <cell r="I9">
            <v>15200</v>
          </cell>
          <cell r="J9">
            <v>15200</v>
          </cell>
          <cell r="K9">
            <v>7600</v>
          </cell>
          <cell r="L9">
            <v>76000</v>
          </cell>
          <cell r="M9">
            <v>3166.6666666666665</v>
          </cell>
          <cell r="N9">
            <v>3166.6666666666665</v>
          </cell>
          <cell r="O9">
            <v>0</v>
          </cell>
          <cell r="P9">
            <v>4560</v>
          </cell>
          <cell r="Q9">
            <v>1583.3333333333333</v>
          </cell>
          <cell r="R9">
            <v>4750</v>
          </cell>
          <cell r="S9">
            <v>93226.666666666672</v>
          </cell>
          <cell r="T9">
            <v>3107.5555555555557</v>
          </cell>
        </row>
        <row r="10">
          <cell r="F10">
            <v>58</v>
          </cell>
          <cell r="G10">
            <v>1.9333333333333333</v>
          </cell>
          <cell r="I10">
            <v>8800</v>
          </cell>
          <cell r="J10">
            <v>8800</v>
          </cell>
          <cell r="K10">
            <v>4400</v>
          </cell>
          <cell r="L10">
            <v>44000</v>
          </cell>
          <cell r="M10">
            <v>1833.3333333333333</v>
          </cell>
          <cell r="N10">
            <v>1833.3333333333333</v>
          </cell>
          <cell r="O10">
            <v>0</v>
          </cell>
          <cell r="P10">
            <v>2640</v>
          </cell>
          <cell r="Q10">
            <v>916.66666666666663</v>
          </cell>
          <cell r="R10">
            <v>2750</v>
          </cell>
          <cell r="S10">
            <v>53973.333333333336</v>
          </cell>
          <cell r="T10">
            <v>1799.1111111111111</v>
          </cell>
        </row>
        <row r="15">
          <cell r="F15">
            <v>81</v>
          </cell>
          <cell r="G15">
            <v>2.7</v>
          </cell>
          <cell r="I15">
            <v>1620</v>
          </cell>
          <cell r="J15">
            <v>1620</v>
          </cell>
          <cell r="K15">
            <v>810</v>
          </cell>
          <cell r="L15">
            <v>8100</v>
          </cell>
          <cell r="M15">
            <v>337.5</v>
          </cell>
          <cell r="N15">
            <v>337.5</v>
          </cell>
          <cell r="O15">
            <v>0</v>
          </cell>
          <cell r="P15">
            <v>486</v>
          </cell>
          <cell r="Q15">
            <v>168.75</v>
          </cell>
          <cell r="R15">
            <v>506.25</v>
          </cell>
          <cell r="S15">
            <v>9936</v>
          </cell>
          <cell r="T15">
            <v>331.2</v>
          </cell>
        </row>
        <row r="16">
          <cell r="F16">
            <v>76</v>
          </cell>
          <cell r="G16">
            <v>2.5333333333333332</v>
          </cell>
          <cell r="I16">
            <v>1400</v>
          </cell>
          <cell r="J16">
            <v>1400</v>
          </cell>
          <cell r="K16">
            <v>700</v>
          </cell>
          <cell r="L16">
            <v>7000</v>
          </cell>
          <cell r="M16">
            <v>291.66666666666669</v>
          </cell>
          <cell r="N16">
            <v>291.66666666666669</v>
          </cell>
          <cell r="O16">
            <v>0</v>
          </cell>
          <cell r="P16">
            <v>420</v>
          </cell>
          <cell r="Q16">
            <v>145.83333333333334</v>
          </cell>
          <cell r="R16">
            <v>437.5</v>
          </cell>
          <cell r="S16">
            <v>8586.6666666666679</v>
          </cell>
          <cell r="T16">
            <v>286.22222222222229</v>
          </cell>
        </row>
        <row r="17">
          <cell r="F17">
            <v>120</v>
          </cell>
          <cell r="G17">
            <v>4</v>
          </cell>
          <cell r="I17">
            <v>1400</v>
          </cell>
          <cell r="J17">
            <v>1400</v>
          </cell>
          <cell r="K17">
            <v>700</v>
          </cell>
          <cell r="L17">
            <v>7000</v>
          </cell>
          <cell r="M17">
            <v>291.66666666666669</v>
          </cell>
          <cell r="N17">
            <v>291.66666666666669</v>
          </cell>
          <cell r="O17">
            <v>0</v>
          </cell>
          <cell r="P17">
            <v>420</v>
          </cell>
          <cell r="Q17">
            <v>145.83333333333334</v>
          </cell>
          <cell r="R17">
            <v>437.5</v>
          </cell>
          <cell r="S17">
            <v>8586.6666666666679</v>
          </cell>
          <cell r="T17">
            <v>286.22222222222229</v>
          </cell>
        </row>
        <row r="20">
          <cell r="F20">
            <v>218</v>
          </cell>
          <cell r="G20">
            <v>7.2666666666666666</v>
          </cell>
          <cell r="I20">
            <v>24452.400000000001</v>
          </cell>
          <cell r="J20">
            <v>24452.400000000001</v>
          </cell>
          <cell r="K20">
            <v>12226.2</v>
          </cell>
          <cell r="L20">
            <v>122261.99999999999</v>
          </cell>
          <cell r="M20">
            <v>5094.25</v>
          </cell>
          <cell r="N20">
            <v>5094.25</v>
          </cell>
          <cell r="O20">
            <v>0</v>
          </cell>
          <cell r="P20">
            <v>7335.7199999999993</v>
          </cell>
          <cell r="Q20">
            <v>2547.125</v>
          </cell>
          <cell r="R20">
            <v>7641.375</v>
          </cell>
          <cell r="S20">
            <v>149974.72</v>
          </cell>
          <cell r="T20">
            <v>4999.1573333333336</v>
          </cell>
        </row>
        <row r="21">
          <cell r="F21">
            <v>218</v>
          </cell>
          <cell r="G21">
            <v>7.2666666666666666</v>
          </cell>
          <cell r="I21">
            <v>1800</v>
          </cell>
          <cell r="J21">
            <v>1800</v>
          </cell>
          <cell r="K21">
            <v>900</v>
          </cell>
          <cell r="L21">
            <v>9000</v>
          </cell>
          <cell r="M21">
            <v>375</v>
          </cell>
          <cell r="N21">
            <v>375</v>
          </cell>
          <cell r="O21">
            <v>0</v>
          </cell>
          <cell r="P21">
            <v>540</v>
          </cell>
          <cell r="Q21">
            <v>187.5</v>
          </cell>
          <cell r="R21">
            <v>562.5</v>
          </cell>
          <cell r="S21">
            <v>11040</v>
          </cell>
          <cell r="T21">
            <v>368</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B"/>
      <sheetName val="Weekly Progress Report"/>
      <sheetName val="FIR summary "/>
      <sheetName val="General Information"/>
      <sheetName val="Progress"/>
      <sheetName val="Progress (2)"/>
      <sheetName val="Weekly Photos"/>
      <sheetName val="Quality"/>
      <sheetName val="Quality-Stat"/>
      <sheetName val="HSE-Stat"/>
      <sheetName val="HSE"/>
      <sheetName val="Risk Register"/>
      <sheetName val="Invoice Log"/>
      <sheetName val="Major Quantities"/>
      <sheetName val="CCO"/>
      <sheetName val="Procurement"/>
      <sheetName val="EV-Chart Data"/>
      <sheetName val="Milestones"/>
      <sheetName val="Issues"/>
      <sheetName val="Schedule"/>
      <sheetName val="Manpower"/>
      <sheetName val="Testing"/>
      <sheetName val="Physical-Chart Data"/>
      <sheetName val="Progress Summary"/>
      <sheetName val="LOOK AHEAD "/>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3">
          <cell r="I3">
            <v>0</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B"/>
      <sheetName val="Weekly Progress Report"/>
      <sheetName val="General Information"/>
      <sheetName val="Progress"/>
      <sheetName val="Weekly Photos"/>
      <sheetName val="Quality"/>
      <sheetName val="Quality-Stat"/>
      <sheetName val="HSE"/>
      <sheetName val="HSE-Stat"/>
      <sheetName val="Major Quantities"/>
      <sheetName val="Invoice Log"/>
      <sheetName val="CCO"/>
      <sheetName val="Procurement"/>
      <sheetName val="Issues"/>
      <sheetName val="Manpower"/>
      <sheetName val="Schedule"/>
      <sheetName val="Milestones"/>
      <sheetName val="EV-Chart Data"/>
      <sheetName val="Physical-Chart Data"/>
      <sheetName val="Testing"/>
      <sheetName val="Codes"/>
    </sheetNames>
    <sheetDataSet>
      <sheetData sheetId="0"/>
      <sheetData sheetId="1"/>
      <sheetData sheetId="2">
        <row r="1">
          <cell r="K1" t="str">
            <v>Data Date</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comments" Target="../comments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1"/>
  </sheetPr>
  <dimension ref="A1:AX129"/>
  <sheetViews>
    <sheetView tabSelected="1" view="pageBreakPreview" topLeftCell="J1" zoomScale="70" zoomScaleNormal="91" zoomScaleSheetLayoutView="70" zoomScalePageLayoutView="40" workbookViewId="0">
      <selection activeCell="S7" sqref="S7"/>
    </sheetView>
  </sheetViews>
  <sheetFormatPr defaultColWidth="9.109375" defaultRowHeight="15.6"/>
  <cols>
    <col min="1" max="1" width="28.33203125" style="283" customWidth="1"/>
    <col min="2" max="2" width="12.6640625" style="283" customWidth="1"/>
    <col min="3" max="3" width="23.6640625" style="283" bestFit="1" customWidth="1"/>
    <col min="4" max="4" width="12.6640625" style="283" customWidth="1"/>
    <col min="5" max="5" width="14.33203125" style="283" bestFit="1" customWidth="1"/>
    <col min="6" max="6" width="15.33203125" style="283" bestFit="1" customWidth="1"/>
    <col min="7" max="7" width="16.109375" style="283" bestFit="1" customWidth="1"/>
    <col min="8" max="8" width="16.109375" style="283" customWidth="1"/>
    <col min="9" max="9" width="17" style="283" customWidth="1"/>
    <col min="10" max="10" width="14.44140625" style="283" bestFit="1" customWidth="1"/>
    <col min="11" max="11" width="16.88671875" style="283" customWidth="1"/>
    <col min="12" max="13" width="16.33203125" style="283" customWidth="1"/>
    <col min="14" max="14" width="14.6640625" style="283" customWidth="1"/>
    <col min="15" max="15" width="22.33203125" style="283" bestFit="1" customWidth="1"/>
    <col min="16" max="16" width="12.6640625" style="283" customWidth="1"/>
    <col min="17" max="17" width="13.88671875" style="283" customWidth="1"/>
    <col min="18" max="18" width="23" style="283" bestFit="1" customWidth="1"/>
    <col min="19" max="26" width="12.6640625" style="283" customWidth="1"/>
    <col min="27" max="27" width="10.33203125" style="283" customWidth="1"/>
    <col min="28" max="29" width="19.44140625" style="283" customWidth="1"/>
    <col min="30" max="31" width="16.88671875" style="283" customWidth="1"/>
    <col min="32" max="32" width="17.33203125" style="283" customWidth="1"/>
    <col min="33" max="33" width="24.33203125" style="283" bestFit="1" customWidth="1"/>
    <col min="34" max="37" width="12.6640625" style="283" customWidth="1"/>
    <col min="38" max="38" width="12.5546875" style="283" customWidth="1"/>
    <col min="39" max="39" width="9.6640625" style="283" bestFit="1" customWidth="1"/>
    <col min="40" max="40" width="18.109375" style="283" customWidth="1"/>
    <col min="41" max="41" width="13.6640625" style="283" customWidth="1"/>
    <col min="42" max="43" width="12.109375" style="283" bestFit="1" customWidth="1"/>
    <col min="44" max="44" width="11.6640625" style="283" bestFit="1" customWidth="1"/>
    <col min="45" max="45" width="11.109375" style="283" bestFit="1" customWidth="1"/>
    <col min="46" max="46" width="6.33203125" style="283" customWidth="1"/>
    <col min="47" max="47" width="10" style="283" bestFit="1" customWidth="1"/>
    <col min="48" max="48" width="12.109375" style="283" bestFit="1" customWidth="1"/>
    <col min="49" max="49" width="11.6640625" style="283" bestFit="1" customWidth="1"/>
    <col min="50" max="50" width="11.44140625" style="283" bestFit="1" customWidth="1"/>
    <col min="51" max="51" width="10.5546875" style="283" bestFit="1" customWidth="1"/>
    <col min="52" max="52" width="11.6640625" style="283" bestFit="1" customWidth="1"/>
    <col min="53" max="53" width="9.33203125" style="283" bestFit="1" customWidth="1"/>
    <col min="54" max="215" width="9.109375" style="283"/>
    <col min="216" max="216" width="9.109375" style="283" customWidth="1"/>
    <col min="217" max="16384" width="9.109375" style="283"/>
  </cols>
  <sheetData>
    <row r="1" spans="1:48" s="824" customFormat="1" ht="36.75" customHeight="1" thickBot="1">
      <c r="A1" s="1279" t="s">
        <v>391</v>
      </c>
      <c r="B1" s="1280"/>
      <c r="C1" s="1280"/>
      <c r="D1" s="1280"/>
      <c r="E1" s="1280"/>
      <c r="F1" s="1280"/>
      <c r="G1" s="1280"/>
      <c r="H1" s="1280"/>
      <c r="I1" s="1280"/>
      <c r="J1" s="818"/>
      <c r="K1" s="818"/>
      <c r="L1" s="818"/>
      <c r="M1" s="1304" t="s">
        <v>1335</v>
      </c>
      <c r="N1" s="1305"/>
      <c r="O1" s="1305"/>
      <c r="P1" s="1305"/>
      <c r="Q1" s="1305"/>
      <c r="R1" s="819"/>
      <c r="S1" s="819"/>
      <c r="T1" s="819"/>
      <c r="U1" s="819"/>
      <c r="V1" s="819"/>
      <c r="W1" s="819"/>
      <c r="X1" s="819"/>
      <c r="Y1" s="820"/>
      <c r="Z1" s="819"/>
      <c r="AA1" s="821"/>
      <c r="AB1" s="819" t="s">
        <v>404</v>
      </c>
      <c r="AC1" s="942">
        <f>'General Information'!L2</f>
        <v>47.857142857142854</v>
      </c>
      <c r="AD1" s="941"/>
      <c r="AE1" s="821"/>
      <c r="AF1" s="819" t="s">
        <v>196</v>
      </c>
      <c r="AG1" s="822">
        <f>'General Information'!L1</f>
        <v>46315</v>
      </c>
      <c r="AH1" s="823"/>
      <c r="AJ1" s="825"/>
      <c r="AK1" s="825"/>
    </row>
    <row r="2" spans="1:48" s="361" customFormat="1" ht="20.100000000000001" customHeight="1" thickBot="1">
      <c r="A2" s="350" t="s">
        <v>175</v>
      </c>
      <c r="B2" s="351"/>
      <c r="C2" s="351"/>
      <c r="D2" s="351"/>
      <c r="E2" s="351"/>
      <c r="F2" s="352"/>
      <c r="G2" s="353" t="s">
        <v>177</v>
      </c>
      <c r="H2" s="354"/>
      <c r="I2" s="354"/>
      <c r="J2" s="354"/>
      <c r="K2" s="354"/>
      <c r="L2" s="355"/>
      <c r="M2" s="356" t="s">
        <v>350</v>
      </c>
      <c r="N2" s="357"/>
      <c r="O2" s="354"/>
      <c r="P2" s="354"/>
      <c r="Q2" s="357"/>
      <c r="R2" s="357"/>
      <c r="S2" s="354"/>
      <c r="T2" s="355"/>
      <c r="U2" s="356" t="s">
        <v>195</v>
      </c>
      <c r="V2" s="357"/>
      <c r="W2" s="357"/>
      <c r="X2" s="357"/>
      <c r="Y2" s="357"/>
      <c r="Z2" s="357"/>
      <c r="AA2" s="256" t="s">
        <v>343</v>
      </c>
      <c r="AB2" s="358"/>
      <c r="AC2" s="358"/>
      <c r="AD2" s="359"/>
      <c r="AE2" s="358"/>
      <c r="AF2" s="358"/>
      <c r="AG2" s="358"/>
      <c r="AH2" s="360"/>
      <c r="AJ2"/>
      <c r="AK2"/>
    </row>
    <row r="3" spans="1:48" ht="30" customHeight="1" thickTop="1" thickBot="1">
      <c r="A3" s="199" t="s">
        <v>141</v>
      </c>
      <c r="B3" s="362" t="str">
        <f>'General Information'!C3</f>
        <v xml:space="preserve">INFRASTRUCTURE DEVELOPMENT FOR INDUSTRIAL CITY 1 IN JEDDAH </v>
      </c>
      <c r="C3" s="363"/>
      <c r="D3" s="364"/>
      <c r="E3" s="364"/>
      <c r="F3" s="365"/>
      <c r="G3" s="204" t="s">
        <v>323</v>
      </c>
      <c r="H3" s="366">
        <f>'General Information'!C12</f>
        <v>45963</v>
      </c>
      <c r="I3" s="208" t="s">
        <v>324</v>
      </c>
      <c r="J3" s="367">
        <f>'General Information'!C16</f>
        <v>45963</v>
      </c>
      <c r="K3" s="208" t="s">
        <v>325</v>
      </c>
      <c r="L3" s="368">
        <f>'General Information'!C20</f>
        <v>46709</v>
      </c>
      <c r="M3" s="1260" t="s">
        <v>187</v>
      </c>
      <c r="N3" s="1261"/>
      <c r="O3" s="1262">
        <f>'Invoice Log'!E3</f>
        <v>86782345</v>
      </c>
      <c r="P3" s="1303"/>
      <c r="Q3" s="1308" t="s">
        <v>1176</v>
      </c>
      <c r="R3" s="1261"/>
      <c r="S3" s="1262">
        <f>'[36]Invoice Log'!I3</f>
        <v>0</v>
      </c>
      <c r="T3" s="1263" t="s">
        <v>10</v>
      </c>
      <c r="U3" s="212" t="s">
        <v>395</v>
      </c>
      <c r="V3" s="369">
        <f>K28</f>
        <v>0.53183048825880685</v>
      </c>
      <c r="W3" s="215" t="s">
        <v>396</v>
      </c>
      <c r="X3" s="369">
        <f>W28</f>
        <v>0.46986189819470481</v>
      </c>
      <c r="Y3" s="1297" t="s">
        <v>40</v>
      </c>
      <c r="Z3" s="1003">
        <f>'Quality  '!AC11</f>
        <v>0.85206896551724121</v>
      </c>
      <c r="AA3" s="1162" t="s">
        <v>965</v>
      </c>
      <c r="AB3" s="1162"/>
      <c r="AC3" s="1162"/>
      <c r="AD3" s="1162"/>
      <c r="AE3" s="1162"/>
      <c r="AF3" s="1162"/>
      <c r="AG3" s="1162"/>
      <c r="AH3" s="1163"/>
      <c r="AJ3"/>
      <c r="AK3"/>
    </row>
    <row r="4" spans="1:48" ht="30" customHeight="1" thickBot="1">
      <c r="A4" s="199" t="s">
        <v>114</v>
      </c>
      <c r="B4" s="370" t="str">
        <f>'General Information'!C4</f>
        <v>JDH1-02-003</v>
      </c>
      <c r="C4" s="371"/>
      <c r="D4" s="201" t="s">
        <v>81</v>
      </c>
      <c r="E4" s="372" t="str">
        <f>'General Information'!C7</f>
        <v>Construction</v>
      </c>
      <c r="F4" s="373"/>
      <c r="G4" s="205" t="s">
        <v>326</v>
      </c>
      <c r="H4" s="374">
        <f>'General Information'!C13</f>
        <v>45974</v>
      </c>
      <c r="I4" s="209" t="s">
        <v>327</v>
      </c>
      <c r="J4" s="375">
        <f>'General Information'!C17</f>
        <v>45974</v>
      </c>
      <c r="K4" s="209" t="s">
        <v>328</v>
      </c>
      <c r="L4" s="376">
        <f>'General Information'!C21</f>
        <v>46709</v>
      </c>
      <c r="M4" s="1299" t="s">
        <v>188</v>
      </c>
      <c r="N4" s="1300"/>
      <c r="O4" s="1262">
        <f>'Invoice Log'!E4</f>
        <v>86782345</v>
      </c>
      <c r="P4" s="1303" t="s">
        <v>10</v>
      </c>
      <c r="Q4" s="1309" t="s">
        <v>193</v>
      </c>
      <c r="R4" s="1300"/>
      <c r="S4" s="1262">
        <f>'Invoice Log'!F33</f>
        <v>44851849.362499997</v>
      </c>
      <c r="T4" s="1263"/>
      <c r="U4" s="213" t="s">
        <v>398</v>
      </c>
      <c r="V4" s="377">
        <f>L28</f>
        <v>0.78721045210920271</v>
      </c>
      <c r="W4" s="215" t="s">
        <v>397</v>
      </c>
      <c r="X4" s="377">
        <f>X28</f>
        <v>0.72612176036523446</v>
      </c>
      <c r="Y4" s="1298"/>
      <c r="Z4" s="378" t="str">
        <f>REPT("¢",IF(INT(+Z3*10)&gt;5,5,INT(+Z3*10)))&amp;REPT("£",IF(INT(+Z3*10)&gt;5,0,5-INT(+Z3*10)))&amp;CHAR(10)&amp;REPT("¢",+IF(INT(+Z3*10)&gt;5,-5+INT(+Z3*10),0))&amp;REPT("£",IF(INT(+Z3*10)&gt;5,10-INT(+Z3*10),5))</f>
        <v>¢¢¢¢¢
¢¢¢££</v>
      </c>
      <c r="AA4" s="1164"/>
      <c r="AB4" s="1164"/>
      <c r="AC4" s="1164"/>
      <c r="AD4" s="1164"/>
      <c r="AE4" s="1164"/>
      <c r="AF4" s="1164"/>
      <c r="AG4" s="1164"/>
      <c r="AH4" s="1165"/>
      <c r="AJ4"/>
      <c r="AK4"/>
    </row>
    <row r="5" spans="1:48" ht="30" customHeight="1" thickBot="1">
      <c r="A5" s="199" t="s">
        <v>21</v>
      </c>
      <c r="B5" s="370" t="str">
        <f>'General Information'!C5</f>
        <v>Al Enjaz Company for Trading and Contracting</v>
      </c>
      <c r="C5" s="371"/>
      <c r="D5" s="202" t="s">
        <v>75</v>
      </c>
      <c r="E5" s="372" t="str">
        <f>'General Information'!C8</f>
        <v>Active</v>
      </c>
      <c r="F5" s="373"/>
      <c r="G5" s="206" t="s">
        <v>329</v>
      </c>
      <c r="H5" s="379">
        <f>'General Information'!C14</f>
        <v>45980</v>
      </c>
      <c r="I5" s="210" t="s">
        <v>330</v>
      </c>
      <c r="J5" s="380">
        <f>'General Information'!C18</f>
        <v>45980</v>
      </c>
      <c r="K5" s="210" t="s">
        <v>186</v>
      </c>
      <c r="L5" s="381">
        <f>'General Information'!C22</f>
        <v>46893</v>
      </c>
      <c r="M5" s="1299" t="s">
        <v>189</v>
      </c>
      <c r="N5" s="1300"/>
      <c r="O5" s="1262">
        <f>'Invoice Log'!E5</f>
        <v>86782345</v>
      </c>
      <c r="P5" s="1303" t="e">
        <f>+#REF!+#REF!+O5</f>
        <v>#REF!</v>
      </c>
      <c r="Q5" s="1309" t="s">
        <v>1177</v>
      </c>
      <c r="R5" s="1300"/>
      <c r="S5" s="1262">
        <f>'Invoice Log'!M6</f>
        <v>0</v>
      </c>
      <c r="T5" s="1263"/>
      <c r="U5" s="213" t="s">
        <v>31</v>
      </c>
      <c r="V5" s="551">
        <f>V4-V3</f>
        <v>0.25537996385039585</v>
      </c>
      <c r="W5" s="215" t="s">
        <v>31</v>
      </c>
      <c r="X5" s="551">
        <f>X4-X3</f>
        <v>0.25625986217052965</v>
      </c>
      <c r="Y5" s="1295" t="s">
        <v>1178</v>
      </c>
      <c r="Z5" s="1003">
        <f>HSE!AE6</f>
        <v>0.77173913043478259</v>
      </c>
      <c r="AA5" s="1164"/>
      <c r="AB5" s="1164"/>
      <c r="AC5" s="1164"/>
      <c r="AD5" s="1164"/>
      <c r="AE5" s="1164"/>
      <c r="AF5" s="1164"/>
      <c r="AG5" s="1164"/>
      <c r="AH5" s="1165"/>
      <c r="AJ5"/>
      <c r="AK5"/>
    </row>
    <row r="6" spans="1:48" ht="30" customHeight="1" thickBot="1">
      <c r="A6" s="200" t="s">
        <v>176</v>
      </c>
      <c r="B6" s="382" t="str">
        <f>'General Information'!C6</f>
        <v xml:space="preserve"> Saudi Arabia Consulting Engineering Company "EGIS"</v>
      </c>
      <c r="C6" s="383"/>
      <c r="D6" s="203" t="s">
        <v>347</v>
      </c>
      <c r="E6" s="384" t="str">
        <f>'General Information'!C9</f>
        <v>Engr.Abdallah Aljulayfi</v>
      </c>
      <c r="F6" s="385"/>
      <c r="G6" s="207" t="s">
        <v>179</v>
      </c>
      <c r="H6" s="386">
        <f>'General Information'!C15</f>
        <v>46709</v>
      </c>
      <c r="I6" s="211" t="s">
        <v>183</v>
      </c>
      <c r="J6" s="387">
        <f>'General Information'!C19</f>
        <v>46709</v>
      </c>
      <c r="K6" s="211" t="s">
        <v>31</v>
      </c>
      <c r="L6" s="388">
        <f>'General Information'!C23</f>
        <v>-184</v>
      </c>
      <c r="M6" s="1301" t="s">
        <v>190</v>
      </c>
      <c r="N6" s="1302"/>
      <c r="O6" s="1335">
        <f>O4-O5</f>
        <v>0</v>
      </c>
      <c r="P6" s="1336"/>
      <c r="Q6" s="1328" t="s">
        <v>1179</v>
      </c>
      <c r="R6" s="1302"/>
      <c r="S6" s="1262">
        <f>MAX('Invoice Ammount FIR'!C3:C46)</f>
        <v>57162746.82</v>
      </c>
      <c r="T6" s="1263"/>
      <c r="U6" s="214" t="s">
        <v>1180</v>
      </c>
      <c r="V6" s="1004">
        <f>S6/O4</f>
        <v>0.65869096784605208</v>
      </c>
      <c r="W6" s="216" t="s">
        <v>1181</v>
      </c>
      <c r="X6" s="1004">
        <f>S4/O4</f>
        <v>0.51683149795617989</v>
      </c>
      <c r="Y6" s="1296"/>
      <c r="Z6" s="389" t="str">
        <f>REPT("¢",IF(INT(+Z5*10)&gt;5,5,INT(+Z5*10)))&amp;REPT("£",IF(INT(+Z5*10)&gt;5,0,5-INT(+Z5*10)))&amp;CHAR(10)&amp;REPT("¢",+IF(INT(+Z5*10)&gt;5,-5+INT(+Z5*10),0))&amp;REPT("£",IF(INT(+Z5*10)&gt;5,10-INT(+Z5*10),5))</f>
        <v>¢¢¢¢¢
¢¢£££</v>
      </c>
      <c r="AA6" s="1166"/>
      <c r="AB6" s="1166"/>
      <c r="AC6" s="1166"/>
      <c r="AD6" s="1166"/>
      <c r="AE6" s="1166"/>
      <c r="AF6" s="1166"/>
      <c r="AG6" s="1166"/>
      <c r="AH6" s="1167"/>
      <c r="AJ6" s="5"/>
      <c r="AL6" s="5"/>
    </row>
    <row r="7" spans="1:48" customFormat="1" ht="5.4" customHeight="1" thickBot="1">
      <c r="A7" s="390"/>
      <c r="AH7" s="260"/>
    </row>
    <row r="8" spans="1:48" s="394" customFormat="1" ht="25.2" customHeight="1" thickBot="1">
      <c r="A8" s="391" t="s">
        <v>136</v>
      </c>
      <c r="B8" s="392"/>
      <c r="C8" s="392"/>
      <c r="D8" s="392"/>
      <c r="E8" s="392"/>
      <c r="F8" s="392"/>
      <c r="G8" s="392"/>
      <c r="H8" s="392"/>
      <c r="I8" s="392"/>
      <c r="J8" s="392"/>
      <c r="K8" s="392"/>
      <c r="L8" s="392"/>
      <c r="M8" s="392"/>
      <c r="N8" s="392"/>
      <c r="O8" s="392"/>
      <c r="P8" s="392"/>
      <c r="Q8" s="392"/>
      <c r="R8" s="392"/>
      <c r="S8" s="392"/>
      <c r="T8" s="392"/>
      <c r="U8" s="392"/>
      <c r="V8" s="392"/>
      <c r="W8" s="392"/>
      <c r="X8" s="392"/>
      <c r="Y8" s="392"/>
      <c r="Z8" s="392"/>
      <c r="AA8" s="392"/>
      <c r="AB8" s="392"/>
      <c r="AC8" s="392"/>
      <c r="AD8" s="392"/>
      <c r="AE8" s="392"/>
      <c r="AF8" s="392"/>
      <c r="AG8" s="392"/>
      <c r="AH8" s="393"/>
      <c r="AK8" s="395"/>
      <c r="AL8" s="396"/>
      <c r="AM8" s="396"/>
      <c r="AN8" s="396"/>
      <c r="AO8" s="396"/>
      <c r="AP8" s="396"/>
      <c r="AQ8" s="396"/>
      <c r="AR8" s="396"/>
      <c r="AS8" s="396"/>
      <c r="AT8" s="396"/>
      <c r="AU8" s="396"/>
    </row>
    <row r="9" spans="1:48" s="361" customFormat="1" ht="20.100000000000001" customHeight="1" thickBot="1">
      <c r="A9" s="168" t="s">
        <v>130</v>
      </c>
      <c r="B9" s="397"/>
      <c r="C9" s="258"/>
      <c r="D9" s="258"/>
      <c r="E9" s="255"/>
      <c r="F9" s="255"/>
      <c r="G9" s="255"/>
      <c r="H9" s="255"/>
      <c r="I9" s="255"/>
      <c r="J9" s="255"/>
      <c r="K9" s="255"/>
      <c r="L9" s="255"/>
      <c r="M9" s="255"/>
      <c r="N9" s="257"/>
      <c r="O9" s="1287" t="s">
        <v>131</v>
      </c>
      <c r="P9" s="1288"/>
      <c r="Q9" s="1288"/>
      <c r="R9" s="1288"/>
      <c r="S9" s="1288"/>
      <c r="T9" s="1288"/>
      <c r="U9" s="1288"/>
      <c r="V9" s="1288"/>
      <c r="W9" s="1288"/>
      <c r="X9" s="1288"/>
      <c r="Y9" s="1288"/>
      <c r="Z9" s="1288"/>
      <c r="AA9" s="255" t="s">
        <v>351</v>
      </c>
      <c r="AB9" s="255"/>
      <c r="AC9" s="255"/>
      <c r="AD9" s="255"/>
      <c r="AE9" s="255"/>
      <c r="AF9" s="255"/>
      <c r="AG9" s="255"/>
      <c r="AH9" s="398"/>
      <c r="AI9" s="399"/>
      <c r="AK9" s="400"/>
      <c r="AL9" s="400"/>
      <c r="AM9" s="400"/>
      <c r="AN9" s="400"/>
      <c r="AO9" s="400"/>
      <c r="AP9" s="400"/>
      <c r="AQ9" s="400"/>
      <c r="AR9" s="400"/>
      <c r="AS9" s="400"/>
      <c r="AT9" s="400"/>
      <c r="AU9" s="400"/>
    </row>
    <row r="10" spans="1:48" ht="20.100000000000001" customHeight="1" thickBot="1">
      <c r="A10" s="1291" t="s">
        <v>23</v>
      </c>
      <c r="B10" s="1292"/>
      <c r="C10" s="1329" t="s">
        <v>142</v>
      </c>
      <c r="D10" s="1312" t="s">
        <v>33</v>
      </c>
      <c r="E10" s="1289" t="s">
        <v>19</v>
      </c>
      <c r="F10" s="1290"/>
      <c r="G10" s="1289" t="s">
        <v>34</v>
      </c>
      <c r="H10" s="1289"/>
      <c r="I10" s="1289"/>
      <c r="J10" s="1289"/>
      <c r="K10" s="1289"/>
      <c r="L10" s="1289"/>
      <c r="M10" s="1289"/>
      <c r="N10" s="1290"/>
      <c r="O10" s="126" t="s">
        <v>458</v>
      </c>
      <c r="P10" s="1314" t="s">
        <v>33</v>
      </c>
      <c r="Q10" s="1316" t="s">
        <v>132</v>
      </c>
      <c r="R10" s="1317"/>
      <c r="S10" s="1317"/>
      <c r="T10" s="1318"/>
      <c r="U10" s="401" t="s">
        <v>133</v>
      </c>
      <c r="V10" s="402"/>
      <c r="W10" s="402"/>
      <c r="X10" s="402"/>
      <c r="Y10" s="402"/>
      <c r="Z10" s="403"/>
      <c r="AH10" s="404"/>
      <c r="AK10" s="405"/>
      <c r="AL10" s="405"/>
      <c r="AM10" s="405"/>
      <c r="AN10" s="405"/>
      <c r="AO10" s="405"/>
      <c r="AP10" s="405"/>
      <c r="AQ10" s="405"/>
      <c r="AR10" s="405"/>
      <c r="AS10" s="405"/>
      <c r="AT10" s="405"/>
      <c r="AU10" s="405"/>
    </row>
    <row r="11" spans="1:48" ht="29.4" thickBot="1">
      <c r="A11" s="1293"/>
      <c r="B11" s="1294"/>
      <c r="C11" s="1330"/>
      <c r="D11" s="1313"/>
      <c r="E11" s="406" t="s">
        <v>18</v>
      </c>
      <c r="F11" s="407" t="s">
        <v>25</v>
      </c>
      <c r="G11" s="406" t="s">
        <v>522</v>
      </c>
      <c r="H11" s="408" t="s">
        <v>523</v>
      </c>
      <c r="I11" s="409" t="s">
        <v>25</v>
      </c>
      <c r="J11" s="409" t="s">
        <v>524</v>
      </c>
      <c r="K11" s="408" t="s">
        <v>525</v>
      </c>
      <c r="L11" s="410" t="s">
        <v>122</v>
      </c>
      <c r="M11" s="409" t="s">
        <v>31</v>
      </c>
      <c r="N11" s="411" t="s">
        <v>35</v>
      </c>
      <c r="O11" s="412" t="s">
        <v>134</v>
      </c>
      <c r="P11" s="1315"/>
      <c r="Q11" s="409" t="s">
        <v>18</v>
      </c>
      <c r="R11" s="409" t="s">
        <v>25</v>
      </c>
      <c r="S11" s="409" t="s">
        <v>24</v>
      </c>
      <c r="T11" s="409" t="s">
        <v>122</v>
      </c>
      <c r="U11" s="409" t="s">
        <v>18</v>
      </c>
      <c r="V11" s="409" t="s">
        <v>25</v>
      </c>
      <c r="W11" s="409" t="s">
        <v>24</v>
      </c>
      <c r="X11" s="409" t="s">
        <v>122</v>
      </c>
      <c r="Y11" s="409" t="s">
        <v>31</v>
      </c>
      <c r="Z11" s="411" t="s">
        <v>35</v>
      </c>
      <c r="AH11" s="404"/>
      <c r="AL11" s="405"/>
      <c r="AM11" s="405"/>
      <c r="AN11" s="405"/>
      <c r="AO11" s="405"/>
      <c r="AP11" s="405"/>
      <c r="AQ11" s="405"/>
      <c r="AR11" s="405"/>
      <c r="AS11" s="405"/>
      <c r="AT11" s="405"/>
      <c r="AU11" s="405"/>
      <c r="AV11" s="405"/>
    </row>
    <row r="12" spans="1:48" s="4" customFormat="1" ht="15.75" customHeight="1" thickBot="1">
      <c r="A12" s="1423"/>
      <c r="B12" s="1424"/>
      <c r="C12" s="413">
        <f>Progress!C7</f>
        <v>0</v>
      </c>
      <c r="D12" s="414">
        <f>Progress!D7</f>
        <v>0</v>
      </c>
      <c r="E12" s="496">
        <f>Progress!E18</f>
        <v>88958.709999999963</v>
      </c>
      <c r="F12" s="496">
        <f>Progress!F18</f>
        <v>0</v>
      </c>
      <c r="G12" s="496">
        <f>Progress!G18</f>
        <v>2119815.89</v>
      </c>
      <c r="H12" s="496">
        <f>Progress!H18</f>
        <v>2208774.6</v>
      </c>
      <c r="I12" s="496">
        <f>Progress!I18</f>
        <v>5352415.58</v>
      </c>
      <c r="J12" s="417">
        <f t="shared" ref="J12:J28" si="0">IFERROR(IF(ISBLANK(G12),"",G12/C12),0)</f>
        <v>0</v>
      </c>
      <c r="K12" s="417">
        <f t="shared" ref="K12:K28" si="1">IFERROR(IF(ISBLANK(H12),"",H12/C12),0)</f>
        <v>0</v>
      </c>
      <c r="L12" s="418">
        <f t="shared" ref="L12:L22" si="2">IFERROR(IF(ISBLANK(I12),"",I12/C12),0)</f>
        <v>0</v>
      </c>
      <c r="M12" s="419">
        <f t="shared" ref="M12:M22" si="3">IFERROR(L12-K12,"")</f>
        <v>0</v>
      </c>
      <c r="N12" s="430" t="str">
        <f t="shared" ref="N12:N22" si="4">IFERROR(L12/K12,"")</f>
        <v/>
      </c>
      <c r="O12" s="421"/>
      <c r="P12" s="422" t="str">
        <f t="shared" ref="P12:P22" si="5">IF(ISBLANK(O12),"",O12/$O$28)</f>
        <v/>
      </c>
      <c r="Q12" s="415"/>
      <c r="R12" s="415"/>
      <c r="S12" s="423"/>
      <c r="T12" s="424"/>
      <c r="U12" s="416"/>
      <c r="V12" s="416"/>
      <c r="W12" s="417"/>
      <c r="X12" s="418"/>
      <c r="Y12" s="419"/>
      <c r="Z12" s="420"/>
      <c r="AH12" s="425"/>
      <c r="AL12"/>
      <c r="AM12"/>
      <c r="AN12"/>
      <c r="AO12"/>
      <c r="AP12"/>
      <c r="AQ12"/>
      <c r="AR12"/>
      <c r="AS12"/>
      <c r="AT12"/>
      <c r="AU12"/>
      <c r="AV12"/>
    </row>
    <row r="13" spans="1:48" s="4" customFormat="1" ht="15.75" customHeight="1" thickBot="1">
      <c r="A13" s="1421" t="str">
        <f>Progress!A7</f>
        <v>Mobilization</v>
      </c>
      <c r="B13" s="1422"/>
      <c r="C13" s="413">
        <f>Progress!C7</f>
        <v>0</v>
      </c>
      <c r="D13" s="426">
        <f>Progress!D7</f>
        <v>0</v>
      </c>
      <c r="E13" s="496">
        <f>Progress!E7</f>
        <v>0</v>
      </c>
      <c r="F13" s="496">
        <f>Progress!F7</f>
        <v>0</v>
      </c>
      <c r="G13" s="496">
        <f>Progress!G7</f>
        <v>0</v>
      </c>
      <c r="H13" s="496">
        <f>Progress!H7</f>
        <v>0</v>
      </c>
      <c r="I13" s="496">
        <f>Progress!I7</f>
        <v>0</v>
      </c>
      <c r="J13" s="427">
        <f t="shared" si="0"/>
        <v>0</v>
      </c>
      <c r="K13" s="427">
        <f t="shared" si="1"/>
        <v>0</v>
      </c>
      <c r="L13" s="428">
        <f t="shared" si="2"/>
        <v>0</v>
      </c>
      <c r="M13" s="429">
        <f t="shared" si="3"/>
        <v>0</v>
      </c>
      <c r="N13" s="430" t="str">
        <f t="shared" si="4"/>
        <v/>
      </c>
      <c r="O13" s="421">
        <f>Progress!L7</f>
        <v>20050</v>
      </c>
      <c r="P13" s="431">
        <f t="shared" si="5"/>
        <v>2.8059175780114361E-2</v>
      </c>
      <c r="Q13" s="415">
        <f>Progress!N7</f>
        <v>0</v>
      </c>
      <c r="R13" s="415">
        <f>Progress!O7</f>
        <v>0</v>
      </c>
      <c r="S13" s="432">
        <f>IFERROR(IF(ISBLANK(Q13),"",Q13/O13),0)</f>
        <v>0</v>
      </c>
      <c r="T13" s="433">
        <f>IFERROR(IF(ISBLANK(R13),"",R13/O13),0)</f>
        <v>0</v>
      </c>
      <c r="U13" s="416">
        <f>Progress!P7</f>
        <v>20050</v>
      </c>
      <c r="V13" s="416">
        <f>Progress!Q7</f>
        <v>20050</v>
      </c>
      <c r="W13" s="427">
        <f>IFERROR(IF(ISBLANK(U13),"",U13/O13),0)</f>
        <v>1</v>
      </c>
      <c r="X13" s="428">
        <f>IFERROR(IF(ISBLANK(V13),"",V13/O13),0)</f>
        <v>1</v>
      </c>
      <c r="Y13" s="429">
        <f>IFERROR(X13-W13,"")</f>
        <v>0</v>
      </c>
      <c r="Z13" s="430">
        <f t="shared" ref="Z13:Z22" si="6">IFERROR(X13/W13,"")</f>
        <v>1</v>
      </c>
      <c r="AH13" s="425"/>
      <c r="AL13"/>
      <c r="AM13"/>
      <c r="AN13"/>
      <c r="AO13"/>
      <c r="AP13"/>
      <c r="AQ13"/>
      <c r="AR13"/>
      <c r="AS13"/>
      <c r="AT13"/>
      <c r="AU13"/>
      <c r="AV13"/>
    </row>
    <row r="14" spans="1:48" s="4" customFormat="1" ht="15.75" customHeight="1" thickBot="1">
      <c r="A14" s="1421" t="str">
        <f>Progress!A8</f>
        <v>Engineering</v>
      </c>
      <c r="B14" s="1422"/>
      <c r="C14" s="413">
        <f>Progress!C8</f>
        <v>2601460.39</v>
      </c>
      <c r="D14" s="426">
        <f>Progress!D8</f>
        <v>2.9976839161165166E-2</v>
      </c>
      <c r="E14" s="496">
        <f>Progress!E8</f>
        <v>0</v>
      </c>
      <c r="F14" s="496">
        <f>Progress!F8</f>
        <v>0</v>
      </c>
      <c r="G14" s="496">
        <f>Progress!G8</f>
        <v>2601460.39</v>
      </c>
      <c r="H14" s="496">
        <f>Progress!H8</f>
        <v>2601460.39</v>
      </c>
      <c r="I14" s="496">
        <f>Progress!I8</f>
        <v>2579200.39</v>
      </c>
      <c r="J14" s="427">
        <f t="shared" si="0"/>
        <v>1</v>
      </c>
      <c r="K14" s="427">
        <f t="shared" si="1"/>
        <v>1</v>
      </c>
      <c r="L14" s="428">
        <f t="shared" si="2"/>
        <v>0.99144326775623137</v>
      </c>
      <c r="M14" s="429">
        <f t="shared" si="3"/>
        <v>-8.5567322437686277E-3</v>
      </c>
      <c r="N14" s="430">
        <f t="shared" si="4"/>
        <v>0.99144326775623137</v>
      </c>
      <c r="O14" s="421">
        <f>Progress!L8</f>
        <v>33415</v>
      </c>
      <c r="P14" s="431">
        <f t="shared" si="5"/>
        <v>4.6762960533292833E-2</v>
      </c>
      <c r="Q14" s="415">
        <f>Progress!N8</f>
        <v>0</v>
      </c>
      <c r="R14" s="415">
        <f>Progress!O8</f>
        <v>0</v>
      </c>
      <c r="S14" s="432">
        <f t="shared" ref="S14:S28" si="7">IFERROR(IF(ISBLANK(Q14),"",Q14/O14),0)</f>
        <v>0</v>
      </c>
      <c r="T14" s="433">
        <f t="shared" ref="T14:T28" si="8">IFERROR(IF(ISBLANK(R14),"",R14/O14),0)</f>
        <v>0</v>
      </c>
      <c r="U14" s="416">
        <f>Progress!P8</f>
        <v>33415</v>
      </c>
      <c r="V14" s="416">
        <f>Progress!Q8</f>
        <v>33009.199999999997</v>
      </c>
      <c r="W14" s="427">
        <f t="shared" ref="W14:W22" si="9">IFERROR(IF(ISBLANK(U14),"",U14/O14),0)</f>
        <v>1</v>
      </c>
      <c r="X14" s="428">
        <f t="shared" ref="X14:X28" si="10">IFERROR(IF(ISBLANK(V14),"",V14/O14),0)</f>
        <v>0.98785575340415976</v>
      </c>
      <c r="Y14" s="429">
        <f t="shared" ref="Y14:Y22" si="11">IFERROR(X14-W14,"")</f>
        <v>-1.2144246595840236E-2</v>
      </c>
      <c r="Z14" s="430">
        <f t="shared" si="6"/>
        <v>0.98785575340415976</v>
      </c>
      <c r="AA14"/>
      <c r="AB14"/>
      <c r="AC14"/>
      <c r="AD14"/>
      <c r="AE14"/>
      <c r="AF14"/>
      <c r="AG14"/>
      <c r="AH14" s="260"/>
      <c r="AL14"/>
      <c r="AM14"/>
      <c r="AN14"/>
      <c r="AO14"/>
      <c r="AP14"/>
      <c r="AQ14"/>
      <c r="AR14"/>
      <c r="AS14"/>
      <c r="AT14"/>
      <c r="AU14"/>
      <c r="AV14"/>
    </row>
    <row r="15" spans="1:48" s="4" customFormat="1" ht="15.75" customHeight="1" thickBot="1">
      <c r="A15" s="1421" t="str">
        <f>Progress!A9</f>
        <v>Procurement</v>
      </c>
      <c r="B15" s="1422"/>
      <c r="C15" s="413">
        <f>Progress!C9</f>
        <v>17355662.100000001</v>
      </c>
      <c r="D15" s="426">
        <f>Progress!D9</f>
        <v>0.19999070264807303</v>
      </c>
      <c r="E15" s="496">
        <f>Progress!E9</f>
        <v>26504</v>
      </c>
      <c r="F15" s="496">
        <f>Progress!F9</f>
        <v>208500</v>
      </c>
      <c r="G15" s="496">
        <f>Progress!G9</f>
        <v>13492073.1</v>
      </c>
      <c r="H15" s="496">
        <f>Progress!H9</f>
        <v>13518577.1</v>
      </c>
      <c r="I15" s="496">
        <f>Progress!I9</f>
        <v>15737880.1</v>
      </c>
      <c r="J15" s="427">
        <f t="shared" si="0"/>
        <v>0.77738740373379356</v>
      </c>
      <c r="K15" s="427">
        <f t="shared" si="1"/>
        <v>0.7789145134370874</v>
      </c>
      <c r="L15" s="428">
        <f t="shared" si="2"/>
        <v>0.9067865005276865</v>
      </c>
      <c r="M15" s="429">
        <f t="shared" si="3"/>
        <v>0.1278719870905991</v>
      </c>
      <c r="N15" s="430">
        <f t="shared" si="4"/>
        <v>1.1641669077731562</v>
      </c>
      <c r="O15" s="421">
        <f>Progress!L9</f>
        <v>82413.81</v>
      </c>
      <c r="P15" s="431">
        <f t="shared" si="5"/>
        <v>0.11533484197002228</v>
      </c>
      <c r="Q15" s="415">
        <f>Progress!N9</f>
        <v>0</v>
      </c>
      <c r="R15" s="415">
        <f>Progress!O9</f>
        <v>0</v>
      </c>
      <c r="S15" s="432">
        <f t="shared" si="7"/>
        <v>0</v>
      </c>
      <c r="T15" s="433">
        <f t="shared" si="8"/>
        <v>0</v>
      </c>
      <c r="U15" s="416">
        <f>Progress!P9</f>
        <v>35843.519999999997</v>
      </c>
      <c r="V15" s="416">
        <f>Progress!Q9</f>
        <v>65032.49</v>
      </c>
      <c r="W15" s="427">
        <f t="shared" si="9"/>
        <v>0.43492128321697537</v>
      </c>
      <c r="X15" s="428">
        <f t="shared" si="10"/>
        <v>0.78909699721442317</v>
      </c>
      <c r="Y15" s="429">
        <f t="shared" si="11"/>
        <v>0.35417571399744779</v>
      </c>
      <c r="Z15" s="430">
        <f t="shared" si="6"/>
        <v>1.814344405906563</v>
      </c>
      <c r="AA15"/>
      <c r="AB15"/>
      <c r="AC15"/>
      <c r="AD15"/>
      <c r="AE15"/>
      <c r="AF15"/>
      <c r="AG15"/>
      <c r="AH15" s="260"/>
      <c r="AL15"/>
      <c r="AM15"/>
      <c r="AN15"/>
      <c r="AO15"/>
      <c r="AP15"/>
      <c r="AQ15"/>
      <c r="AR15"/>
      <c r="AS15"/>
      <c r="AT15"/>
      <c r="AU15"/>
      <c r="AV15"/>
    </row>
    <row r="16" spans="1:48" s="4" customFormat="1" ht="15.75" customHeight="1" thickBot="1">
      <c r="A16" s="1421" t="str">
        <f>Progress!A10</f>
        <v>Construction</v>
      </c>
      <c r="B16" s="1422"/>
      <c r="C16" s="413">
        <f>Progress!C10</f>
        <v>58147531.039999999</v>
      </c>
      <c r="D16" s="426">
        <f>Progress!D10</f>
        <v>0.67003871836962281</v>
      </c>
      <c r="E16" s="496">
        <f>Progress!E10</f>
        <v>394580.50999999791</v>
      </c>
      <c r="F16" s="496">
        <f>Progress!F10</f>
        <v>190111.17000000179</v>
      </c>
      <c r="G16" s="496">
        <f>Progress!G10</f>
        <v>29638878.780000001</v>
      </c>
      <c r="H16" s="496">
        <f>Progress!H10</f>
        <v>30033459.289999999</v>
      </c>
      <c r="I16" s="496">
        <f>Progress!I10</f>
        <v>44572325.020000003</v>
      </c>
      <c r="J16" s="427">
        <f t="shared" si="0"/>
        <v>0.50971861143358366</v>
      </c>
      <c r="K16" s="427">
        <f t="shared" si="1"/>
        <v>0.51650446292104513</v>
      </c>
      <c r="L16" s="428">
        <f t="shared" si="2"/>
        <v>0.76653856531481035</v>
      </c>
      <c r="M16" s="429">
        <f t="shared" si="3"/>
        <v>0.25003410239376522</v>
      </c>
      <c r="N16" s="430">
        <f t="shared" si="4"/>
        <v>1.4840889485827857</v>
      </c>
      <c r="O16" s="421">
        <f>Progress!L10</f>
        <v>545268.46</v>
      </c>
      <c r="P16" s="431">
        <f t="shared" si="5"/>
        <v>0.76308147463801768</v>
      </c>
      <c r="Q16" s="415">
        <f>Progress!N10</f>
        <v>5590.0100000000093</v>
      </c>
      <c r="R16" s="415">
        <f>Progress!O10</f>
        <v>1907.1399999999558</v>
      </c>
      <c r="S16" s="432">
        <f t="shared" si="7"/>
        <v>1.0251849153351011E-2</v>
      </c>
      <c r="T16" s="433">
        <f t="shared" si="8"/>
        <v>3.4976165685430549E-3</v>
      </c>
      <c r="U16" s="416">
        <f>Progress!P10</f>
        <v>246436.59</v>
      </c>
      <c r="V16" s="416">
        <f>Progress!Q10</f>
        <v>390120.29</v>
      </c>
      <c r="W16" s="427">
        <f>IFERROR(IF(ISBLANK(U16),"",U16/O16),0)</f>
        <v>0.45195460232561407</v>
      </c>
      <c r="X16" s="428">
        <f t="shared" si="10"/>
        <v>0.71546461719058541</v>
      </c>
      <c r="Y16" s="429">
        <f t="shared" si="11"/>
        <v>0.26351001486497133</v>
      </c>
      <c r="Z16" s="430">
        <f t="shared" si="6"/>
        <v>1.5830453180674187</v>
      </c>
      <c r="AA16"/>
      <c r="AB16"/>
      <c r="AC16"/>
      <c r="AD16"/>
      <c r="AE16"/>
      <c r="AF16"/>
      <c r="AG16"/>
      <c r="AH16" s="260"/>
      <c r="AI16" s="434"/>
      <c r="AJ16" s="435"/>
      <c r="AK16" s="435"/>
      <c r="AL16"/>
      <c r="AM16"/>
      <c r="AN16"/>
      <c r="AO16"/>
      <c r="AP16"/>
      <c r="AQ16"/>
      <c r="AR16"/>
      <c r="AS16"/>
      <c r="AT16"/>
      <c r="AU16"/>
      <c r="AV16"/>
    </row>
    <row r="17" spans="1:50" s="4" customFormat="1" ht="15.75" customHeight="1" thickBot="1">
      <c r="A17" s="1421" t="str">
        <f>Progress!A11</f>
        <v>Site Demolition</v>
      </c>
      <c r="B17" s="1422"/>
      <c r="C17" s="413">
        <f>Progress!C11</f>
        <v>279942.75</v>
      </c>
      <c r="D17" s="426">
        <f>Progress!D11</f>
        <v>3.2258030233104067E-3</v>
      </c>
      <c r="E17" s="496">
        <f>Progress!E11</f>
        <v>0</v>
      </c>
      <c r="F17" s="496">
        <f>Progress!F11</f>
        <v>0</v>
      </c>
      <c r="G17" s="496">
        <f>Progress!G11</f>
        <v>279942.75</v>
      </c>
      <c r="H17" s="496">
        <f>Progress!H11</f>
        <v>279942.75</v>
      </c>
      <c r="I17" s="496">
        <f>Progress!I11</f>
        <v>279942.75</v>
      </c>
      <c r="J17" s="427">
        <f t="shared" si="0"/>
        <v>1</v>
      </c>
      <c r="K17" s="427">
        <f t="shared" si="1"/>
        <v>1</v>
      </c>
      <c r="L17" s="428">
        <f t="shared" si="2"/>
        <v>1</v>
      </c>
      <c r="M17" s="429">
        <f t="shared" si="3"/>
        <v>0</v>
      </c>
      <c r="N17" s="430">
        <f t="shared" si="4"/>
        <v>1</v>
      </c>
      <c r="O17" s="421">
        <f>Progress!L11</f>
        <v>7350</v>
      </c>
      <c r="P17" s="431">
        <f t="shared" si="5"/>
        <v>1.0286032019144166E-2</v>
      </c>
      <c r="Q17" s="415">
        <f>Progress!N11</f>
        <v>0</v>
      </c>
      <c r="R17" s="415">
        <f>Progress!O11</f>
        <v>0</v>
      </c>
      <c r="S17" s="432">
        <f t="shared" si="7"/>
        <v>0</v>
      </c>
      <c r="T17" s="433">
        <f t="shared" si="8"/>
        <v>0</v>
      </c>
      <c r="U17" s="416">
        <f>Progress!P11</f>
        <v>7350</v>
      </c>
      <c r="V17" s="416">
        <f>Progress!Q11</f>
        <v>7350</v>
      </c>
      <c r="W17" s="427">
        <f t="shared" si="9"/>
        <v>1</v>
      </c>
      <c r="X17" s="428">
        <f t="shared" si="10"/>
        <v>1</v>
      </c>
      <c r="Y17" s="429">
        <f t="shared" si="11"/>
        <v>0</v>
      </c>
      <c r="Z17" s="430">
        <f t="shared" si="6"/>
        <v>1</v>
      </c>
      <c r="AA17"/>
      <c r="AB17"/>
      <c r="AC17"/>
      <c r="AD17"/>
      <c r="AE17"/>
      <c r="AF17"/>
      <c r="AG17"/>
      <c r="AH17" s="260"/>
      <c r="AI17" s="434"/>
      <c r="AJ17" s="435"/>
      <c r="AK17" s="435"/>
      <c r="AL17" s="436"/>
      <c r="AM17"/>
      <c r="AN17"/>
      <c r="AO17"/>
      <c r="AP17"/>
      <c r="AQ17"/>
      <c r="AR17"/>
      <c r="AS17"/>
      <c r="AT17"/>
      <c r="AU17"/>
      <c r="AV17"/>
    </row>
    <row r="18" spans="1:50" s="4" customFormat="1" ht="15.75" customHeight="1" thickBot="1">
      <c r="A18" s="1421" t="str">
        <f>Progress!A12</f>
        <v>Roads &amp; Meduim Voltage</v>
      </c>
      <c r="B18" s="1422"/>
      <c r="C18" s="413">
        <f>Progress!C12</f>
        <v>11810038.74</v>
      </c>
      <c r="D18" s="426">
        <f>Progress!D12</f>
        <v>0.1360880346888963</v>
      </c>
      <c r="E18" s="496">
        <f>Progress!E12</f>
        <v>0</v>
      </c>
      <c r="F18" s="496">
        <f>Progress!F12</f>
        <v>0</v>
      </c>
      <c r="G18" s="496">
        <f>Progress!G12</f>
        <v>11810038.74</v>
      </c>
      <c r="H18" s="496">
        <f>Progress!H12</f>
        <v>11810038.74</v>
      </c>
      <c r="I18" s="496">
        <f>Progress!I12</f>
        <v>8650438.7899999991</v>
      </c>
      <c r="J18" s="427">
        <f t="shared" si="0"/>
        <v>1</v>
      </c>
      <c r="K18" s="427">
        <f t="shared" si="1"/>
        <v>1</v>
      </c>
      <c r="L18" s="428">
        <f t="shared" si="2"/>
        <v>0.73246489536917458</v>
      </c>
      <c r="M18" s="429">
        <f t="shared" si="3"/>
        <v>-0.26753510463082542</v>
      </c>
      <c r="N18" s="430">
        <f t="shared" si="4"/>
        <v>0.73246489536917458</v>
      </c>
      <c r="O18" s="421">
        <f>Progress!L12</f>
        <v>100175</v>
      </c>
      <c r="P18" s="431">
        <f t="shared" si="5"/>
        <v>0.14019091939017236</v>
      </c>
      <c r="Q18" s="415">
        <f>Progress!N12</f>
        <v>0</v>
      </c>
      <c r="R18" s="415">
        <f>Progress!O12</f>
        <v>0</v>
      </c>
      <c r="S18" s="432">
        <f t="shared" si="7"/>
        <v>0</v>
      </c>
      <c r="T18" s="433">
        <f t="shared" si="8"/>
        <v>0</v>
      </c>
      <c r="U18" s="416">
        <f>Progress!P12</f>
        <v>100175</v>
      </c>
      <c r="V18" s="416">
        <f>Progress!Q12</f>
        <v>73591</v>
      </c>
      <c r="W18" s="427">
        <f t="shared" si="9"/>
        <v>1</v>
      </c>
      <c r="X18" s="428">
        <f t="shared" si="10"/>
        <v>0.73462440728724732</v>
      </c>
      <c r="Y18" s="429">
        <f t="shared" si="11"/>
        <v>-0.26537559271275268</v>
      </c>
      <c r="Z18" s="430">
        <f t="shared" si="6"/>
        <v>0.73462440728724732</v>
      </c>
      <c r="AA18"/>
      <c r="AB18"/>
      <c r="AC18"/>
      <c r="AD18"/>
      <c r="AE18"/>
      <c r="AF18"/>
      <c r="AG18"/>
      <c r="AH18" s="260"/>
      <c r="AI18" s="434"/>
      <c r="AJ18" s="435"/>
      <c r="AK18" s="435"/>
      <c r="AL18"/>
      <c r="AM18"/>
      <c r="AN18"/>
      <c r="AO18"/>
      <c r="AP18"/>
      <c r="AQ18"/>
      <c r="AR18"/>
      <c r="AS18"/>
      <c r="AT18"/>
      <c r="AU18"/>
      <c r="AV18"/>
    </row>
    <row r="19" spans="1:50" s="4" customFormat="1" ht="15.75" customHeight="1" thickBot="1">
      <c r="A19" s="1421" t="str">
        <f>Progress!A13</f>
        <v>Deep Infrastructure network</v>
      </c>
      <c r="B19" s="1422"/>
      <c r="C19" s="413">
        <f>Progress!C13</f>
        <v>10009830.199999999</v>
      </c>
      <c r="D19" s="437">
        <f>Progress!D13</f>
        <v>0.11534408561030357</v>
      </c>
      <c r="E19" s="496">
        <f>Progress!E13</f>
        <v>10082.819999998435</v>
      </c>
      <c r="F19" s="496">
        <f>Progress!F13</f>
        <v>7209.5</v>
      </c>
      <c r="G19" s="496">
        <f>Progress!G13</f>
        <v>9958787.2100000009</v>
      </c>
      <c r="H19" s="496">
        <f>Progress!H13</f>
        <v>9968870.0299999993</v>
      </c>
      <c r="I19" s="496">
        <f>Progress!I13</f>
        <v>9750710.5</v>
      </c>
      <c r="J19" s="427">
        <f t="shared" si="0"/>
        <v>0.99490071370041833</v>
      </c>
      <c r="K19" s="427">
        <f t="shared" si="1"/>
        <v>0.9959080055124212</v>
      </c>
      <c r="L19" s="428">
        <f t="shared" si="2"/>
        <v>0.97411347696986916</v>
      </c>
      <c r="M19" s="429">
        <f t="shared" si="3"/>
        <v>-2.1794528542552039E-2</v>
      </c>
      <c r="N19" s="430">
        <f t="shared" si="4"/>
        <v>0.97811592193062236</v>
      </c>
      <c r="O19" s="421">
        <f>Progress!L13</f>
        <v>54025</v>
      </c>
      <c r="P19" s="426">
        <f t="shared" si="5"/>
        <v>7.5605833991056276E-2</v>
      </c>
      <c r="Q19" s="415">
        <f>Progress!N13</f>
        <v>0</v>
      </c>
      <c r="R19" s="415">
        <f>Progress!O13</f>
        <v>0</v>
      </c>
      <c r="S19" s="432">
        <f t="shared" si="7"/>
        <v>0</v>
      </c>
      <c r="T19" s="433">
        <f t="shared" si="8"/>
        <v>0</v>
      </c>
      <c r="U19" s="416">
        <f>Progress!P13</f>
        <v>54025</v>
      </c>
      <c r="V19" s="416">
        <f>Progress!Q13</f>
        <v>51820.5</v>
      </c>
      <c r="W19" s="427">
        <f t="shared" si="9"/>
        <v>1</v>
      </c>
      <c r="X19" s="428">
        <f t="shared" si="10"/>
        <v>0.9591948172142527</v>
      </c>
      <c r="Y19" s="429">
        <f t="shared" si="11"/>
        <v>-4.0805182785747296E-2</v>
      </c>
      <c r="Z19" s="430">
        <f t="shared" si="6"/>
        <v>0.9591948172142527</v>
      </c>
      <c r="AA19"/>
      <c r="AB19"/>
      <c r="AC19"/>
      <c r="AD19"/>
      <c r="AE19"/>
      <c r="AF19"/>
      <c r="AG19"/>
      <c r="AH19" s="260"/>
      <c r="AI19" s="434"/>
      <c r="AJ19" s="435"/>
      <c r="AK19" s="435"/>
      <c r="AL19" s="438"/>
      <c r="AM19"/>
      <c r="AN19"/>
      <c r="AO19"/>
      <c r="AP19"/>
      <c r="AQ19"/>
      <c r="AR19"/>
      <c r="AS19"/>
      <c r="AT19"/>
      <c r="AU19"/>
      <c r="AV19"/>
    </row>
    <row r="20" spans="1:50" s="4" customFormat="1" ht="15.75" customHeight="1" thickBot="1">
      <c r="A20" s="1421" t="str">
        <f>Progress!A14</f>
        <v>Shallow infrastructure network</v>
      </c>
      <c r="B20" s="1422"/>
      <c r="C20" s="413">
        <f>Progress!C14</f>
        <v>12539076.300000001</v>
      </c>
      <c r="D20" s="437">
        <f>Progress!D14</f>
        <v>0.14448879364820083</v>
      </c>
      <c r="E20" s="496">
        <f>Progress!E14</f>
        <v>209087.15000000037</v>
      </c>
      <c r="F20" s="496">
        <f>Progress!F14</f>
        <v>99253.789999999106</v>
      </c>
      <c r="G20" s="496">
        <f>Progress!G14</f>
        <v>2810927.82</v>
      </c>
      <c r="H20" s="496">
        <f>Progress!H14</f>
        <v>3020014.97</v>
      </c>
      <c r="I20" s="496">
        <f>Progress!I14</f>
        <v>10453768.189999999</v>
      </c>
      <c r="J20" s="427">
        <f t="shared" si="0"/>
        <v>0.224173436124637</v>
      </c>
      <c r="K20" s="427">
        <f t="shared" si="1"/>
        <v>0.24084828082591697</v>
      </c>
      <c r="L20" s="428">
        <f t="shared" si="2"/>
        <v>0.8336952371842572</v>
      </c>
      <c r="M20" s="429">
        <f t="shared" si="3"/>
        <v>0.59284695635834028</v>
      </c>
      <c r="N20" s="430">
        <f t="shared" si="4"/>
        <v>3.4614954872227002</v>
      </c>
      <c r="O20" s="421">
        <f>Progress!L14</f>
        <v>198577.38</v>
      </c>
      <c r="P20" s="439">
        <f t="shared" si="5"/>
        <v>0.27790112774935488</v>
      </c>
      <c r="Q20" s="415">
        <f>Progress!N14</f>
        <v>4687.1500000000015</v>
      </c>
      <c r="R20" s="415">
        <f>Progress!O14</f>
        <v>1717.1499999999942</v>
      </c>
      <c r="S20" s="432">
        <f t="shared" si="7"/>
        <v>2.3603645087874568E-2</v>
      </c>
      <c r="T20" s="433">
        <f t="shared" si="8"/>
        <v>8.6472588166889609E-3</v>
      </c>
      <c r="U20" s="416">
        <f>Progress!P14</f>
        <v>43207.03</v>
      </c>
      <c r="V20" s="416">
        <f>Progress!Q14</f>
        <v>154727.25</v>
      </c>
      <c r="W20" s="427">
        <f t="shared" si="9"/>
        <v>0.2175828384884522</v>
      </c>
      <c r="X20" s="428">
        <f t="shared" si="10"/>
        <v>0.77917862548090822</v>
      </c>
      <c r="Y20" s="429">
        <f t="shared" si="11"/>
        <v>0.56159578699245605</v>
      </c>
      <c r="Z20" s="430">
        <f t="shared" si="6"/>
        <v>3.581066553290055</v>
      </c>
      <c r="AA20"/>
      <c r="AB20"/>
      <c r="AC20"/>
      <c r="AD20"/>
      <c r="AE20"/>
      <c r="AF20"/>
      <c r="AG20"/>
      <c r="AH20" s="260"/>
      <c r="AI20"/>
      <c r="AJ20" s="434"/>
      <c r="AK20" s="435"/>
      <c r="AL20" s="435"/>
      <c r="AM20" s="438"/>
      <c r="AN20"/>
      <c r="AO20"/>
      <c r="AP20"/>
      <c r="AQ20"/>
      <c r="AR20"/>
      <c r="AS20"/>
      <c r="AT20"/>
      <c r="AU20"/>
      <c r="AV20"/>
      <c r="AW20"/>
    </row>
    <row r="21" spans="1:50" s="4" customFormat="1" ht="15.75" customHeight="1" thickBot="1">
      <c r="A21" s="1421" t="str">
        <f>Progress!A15</f>
        <v>Bridge</v>
      </c>
      <c r="B21" s="1422"/>
      <c r="C21" s="413">
        <f>Progress!C15</f>
        <v>2513306.98</v>
      </c>
      <c r="D21" s="437">
        <f>Progress!D15</f>
        <v>2.8961040264808242E-2</v>
      </c>
      <c r="E21" s="496">
        <f>Progress!E15</f>
        <v>15291.430000000168</v>
      </c>
      <c r="F21" s="496">
        <f>Progress!F15</f>
        <v>0</v>
      </c>
      <c r="G21" s="496">
        <f>Progress!G15</f>
        <v>1320006.8799999999</v>
      </c>
      <c r="H21" s="496">
        <f>Progress!H15</f>
        <v>1335298.31</v>
      </c>
      <c r="I21" s="496">
        <f>Progress!I15</f>
        <v>1830342.88</v>
      </c>
      <c r="J21" s="427">
        <f t="shared" si="0"/>
        <v>0.52520718340582495</v>
      </c>
      <c r="K21" s="427">
        <f t="shared" si="1"/>
        <v>0.53129137054320363</v>
      </c>
      <c r="L21" s="428">
        <f t="shared" si="2"/>
        <v>0.7282607713921202</v>
      </c>
      <c r="M21" s="429">
        <f t="shared" si="3"/>
        <v>0.19696940084891656</v>
      </c>
      <c r="N21" s="430">
        <f t="shared" si="4"/>
        <v>1.3707370602453619</v>
      </c>
      <c r="O21" s="421">
        <f>Progress!L15</f>
        <v>14022.14</v>
      </c>
      <c r="P21" s="439">
        <f t="shared" si="5"/>
        <v>1.9623425988696895E-2</v>
      </c>
      <c r="Q21" s="415">
        <f>Progress!N15</f>
        <v>171.43000000000029</v>
      </c>
      <c r="R21" s="415">
        <f>Progress!O15</f>
        <v>0</v>
      </c>
      <c r="S21" s="432">
        <f t="shared" si="7"/>
        <v>1.2225665982510537E-2</v>
      </c>
      <c r="T21" s="433">
        <f t="shared" si="8"/>
        <v>0</v>
      </c>
      <c r="U21" s="416">
        <f>Progress!P15</f>
        <v>7721.43</v>
      </c>
      <c r="V21" s="416">
        <f>Progress!Q15</f>
        <v>12207.14</v>
      </c>
      <c r="W21" s="427">
        <f t="shared" si="9"/>
        <v>0.55065988501041929</v>
      </c>
      <c r="X21" s="428">
        <f t="shared" si="10"/>
        <v>0.87056184006150272</v>
      </c>
      <c r="Y21" s="429">
        <f t="shared" si="11"/>
        <v>0.31990195505108343</v>
      </c>
      <c r="Z21" s="430">
        <f t="shared" si="6"/>
        <v>1.5809429082436801</v>
      </c>
      <c r="AA21"/>
      <c r="AB21"/>
      <c r="AC21"/>
      <c r="AD21"/>
      <c r="AE21"/>
      <c r="AF21"/>
      <c r="AG21"/>
      <c r="AH21" s="260"/>
      <c r="AI21"/>
      <c r="AJ21" s="434"/>
      <c r="AK21" s="435"/>
      <c r="AL21" s="435"/>
      <c r="AM21"/>
      <c r="AN21"/>
      <c r="AO21"/>
      <c r="AP21"/>
      <c r="AQ21"/>
      <c r="AR21"/>
      <c r="AS21"/>
      <c r="AT21"/>
      <c r="AU21"/>
      <c r="AV21"/>
      <c r="AW21"/>
    </row>
    <row r="22" spans="1:50" s="4" customFormat="1" ht="15.75" customHeight="1" thickBot="1">
      <c r="A22" s="1421" t="str">
        <f>Progress!A16</f>
        <v>Outside Boundary Area (Tie-in Lines)</v>
      </c>
      <c r="B22" s="1422"/>
      <c r="C22" s="413">
        <f>Progress!C16</f>
        <v>2681726.27</v>
      </c>
      <c r="D22" s="437">
        <f>Progress!D16</f>
        <v>3.0901749409323657E-2</v>
      </c>
      <c r="E22" s="496">
        <f>Progress!E16</f>
        <v>71160.389999999898</v>
      </c>
      <c r="F22" s="496">
        <f>Progress!F16</f>
        <v>0</v>
      </c>
      <c r="G22" s="496">
        <f>Progress!G16</f>
        <v>1339359.49</v>
      </c>
      <c r="H22" s="496">
        <f>Progress!H16</f>
        <v>1410519.88</v>
      </c>
      <c r="I22" s="496">
        <f>Progress!I16</f>
        <v>2663147.17</v>
      </c>
      <c r="J22" s="427">
        <f t="shared" si="0"/>
        <v>0.49943929959712108</v>
      </c>
      <c r="K22" s="427">
        <f t="shared" si="1"/>
        <v>0.52597459173191452</v>
      </c>
      <c r="L22" s="428">
        <f t="shared" si="2"/>
        <v>0.99307196256089181</v>
      </c>
      <c r="M22" s="429">
        <f t="shared" si="3"/>
        <v>0.46709737082897729</v>
      </c>
      <c r="N22" s="430">
        <f t="shared" si="4"/>
        <v>1.8880607127635805</v>
      </c>
      <c r="O22" s="421">
        <f>Progress!L16</f>
        <v>19949.2</v>
      </c>
      <c r="P22" s="439">
        <f t="shared" si="5"/>
        <v>2.7918110198137527E-2</v>
      </c>
      <c r="Q22" s="415">
        <f>Progress!N16</f>
        <v>681.42999999999847</v>
      </c>
      <c r="R22" s="415">
        <f>Progress!O16</f>
        <v>0</v>
      </c>
      <c r="S22" s="432">
        <f t="shared" si="7"/>
        <v>3.4158261985442945E-2</v>
      </c>
      <c r="T22" s="433">
        <f t="shared" si="8"/>
        <v>0</v>
      </c>
      <c r="U22" s="416">
        <f>Progress!P16</f>
        <v>9933.1299999999992</v>
      </c>
      <c r="V22" s="416">
        <f>Progress!Q16</f>
        <v>19885.03</v>
      </c>
      <c r="W22" s="427">
        <f t="shared" si="9"/>
        <v>0.49792121989854227</v>
      </c>
      <c r="X22" s="428">
        <f t="shared" si="10"/>
        <v>0.99678332965732952</v>
      </c>
      <c r="Y22" s="429">
        <f t="shared" si="11"/>
        <v>0.49886210975878725</v>
      </c>
      <c r="Z22" s="430">
        <f t="shared" si="6"/>
        <v>2.0018896359959046</v>
      </c>
      <c r="AA22"/>
      <c r="AB22"/>
      <c r="AC22"/>
      <c r="AD22"/>
      <c r="AE22"/>
      <c r="AF22"/>
      <c r="AG22"/>
      <c r="AH22" s="260"/>
      <c r="AI22" s="440"/>
      <c r="AJ22" s="434"/>
      <c r="AK22" s="435"/>
      <c r="AL22" s="435"/>
      <c r="AM22"/>
      <c r="AN22"/>
      <c r="AO22"/>
      <c r="AP22"/>
      <c r="AQ22"/>
      <c r="AR22"/>
      <c r="AS22"/>
      <c r="AT22"/>
      <c r="AU22"/>
      <c r="AV22"/>
      <c r="AW22"/>
    </row>
    <row r="23" spans="1:50" s="4" customFormat="1" ht="15.75" customHeight="1" thickBot="1">
      <c r="A23" s="1421" t="str">
        <f>Progress!A17</f>
        <v>Roads Finishing</v>
      </c>
      <c r="B23" s="1422"/>
      <c r="C23" s="413">
        <f>Progress!C17</f>
        <v>8138565</v>
      </c>
      <c r="D23" s="437">
        <f>Progress!D17</f>
        <v>9.3781344872865116E-2</v>
      </c>
      <c r="E23" s="496">
        <f>Progress!E17</f>
        <v>0</v>
      </c>
      <c r="F23" s="496">
        <f>Progress!F17</f>
        <v>83647.879999999888</v>
      </c>
      <c r="G23" s="496">
        <f>Progress!G17</f>
        <v>0</v>
      </c>
      <c r="H23" s="496">
        <f>Progress!H17</f>
        <v>0</v>
      </c>
      <c r="I23" s="496">
        <f>Progress!I17</f>
        <v>5591559.1699999999</v>
      </c>
      <c r="J23" s="427">
        <f t="shared" ref="J23:J27" si="12">IFERROR(IF(ISBLANK(G23),"",G23/C23),0)</f>
        <v>0</v>
      </c>
      <c r="K23" s="427">
        <f t="shared" ref="K23:K27" si="13">IFERROR(IF(ISBLANK(H23),"",H23/C23),0)</f>
        <v>0</v>
      </c>
      <c r="L23" s="428">
        <f t="shared" ref="L23:L27" si="14">IFERROR(IF(ISBLANK(I23),"",I23/C23),0)</f>
        <v>0.68704485004420313</v>
      </c>
      <c r="M23" s="429">
        <f t="shared" ref="M23:M27" si="15">IFERROR(L23-K23,"")</f>
        <v>0.68704485004420313</v>
      </c>
      <c r="N23" s="430" t="str">
        <f t="shared" ref="N23:N27" si="16">IFERROR(L23/K23,"")</f>
        <v/>
      </c>
      <c r="O23" s="421">
        <f>Progress!L17</f>
        <v>65951.789999999994</v>
      </c>
      <c r="P23" s="439">
        <f t="shared" ref="P23:P27" si="17">IF(ISBLANK(O23),"",O23/$O$28)</f>
        <v>9.2296901178213875E-2</v>
      </c>
      <c r="Q23" s="415">
        <f>Progress!N17</f>
        <v>0</v>
      </c>
      <c r="R23" s="415">
        <f>Progress!O17</f>
        <v>190</v>
      </c>
      <c r="S23" s="432">
        <f t="shared" ref="S23:S27" si="18">IFERROR(IF(ISBLANK(Q23),"",Q23/O23),0)</f>
        <v>0</v>
      </c>
      <c r="T23" s="433">
        <f t="shared" ref="T23:T27" si="19">IFERROR(IF(ISBLANK(R23),"",R23/O23),0)</f>
        <v>2.8808922396192736E-3</v>
      </c>
      <c r="U23" s="416">
        <f>Progress!P17</f>
        <v>0</v>
      </c>
      <c r="V23" s="416">
        <f>Progress!Q17</f>
        <v>45112.37</v>
      </c>
      <c r="W23" s="427">
        <f t="shared" ref="W23:W27" si="20">IFERROR(IF(ISBLANK(U23),"",U23/O23),0)</f>
        <v>0</v>
      </c>
      <c r="X23" s="428">
        <f t="shared" ref="X23:X27" si="21">IFERROR(IF(ISBLANK(V23),"",V23/O23),0)</f>
        <v>0.68402040338859649</v>
      </c>
      <c r="Y23" s="429">
        <f t="shared" ref="Y23:Y27" si="22">IFERROR(X23-W23,"")</f>
        <v>0.68402040338859649</v>
      </c>
      <c r="Z23" s="430" t="str">
        <f t="shared" ref="Z23:Z27" si="23">IFERROR(X23/W23,"")</f>
        <v/>
      </c>
      <c r="AA23"/>
      <c r="AB23"/>
      <c r="AC23"/>
      <c r="AD23"/>
      <c r="AE23"/>
      <c r="AF23"/>
      <c r="AG23"/>
      <c r="AH23" s="260"/>
      <c r="AI23" s="440"/>
      <c r="AJ23" s="434"/>
      <c r="AK23" s="435"/>
      <c r="AL23" s="435"/>
      <c r="AM23"/>
      <c r="AN23"/>
      <c r="AO23"/>
      <c r="AP23"/>
      <c r="AQ23"/>
      <c r="AR23"/>
      <c r="AS23"/>
      <c r="AT23"/>
      <c r="AU23"/>
      <c r="AV23"/>
      <c r="AW23"/>
    </row>
    <row r="24" spans="1:50" s="4" customFormat="1" ht="15.75" customHeight="1" thickBot="1">
      <c r="A24" s="1421" t="str">
        <f>Progress!A18</f>
        <v>Fence and Gate</v>
      </c>
      <c r="B24" s="1422"/>
      <c r="C24" s="413">
        <f>Progress!C18</f>
        <v>8127691.9000000004</v>
      </c>
      <c r="D24" s="437">
        <f>Progress!D18</f>
        <v>9.3656053259302138E-2</v>
      </c>
      <c r="E24" s="496">
        <f>Progress!E18</f>
        <v>88958.709999999963</v>
      </c>
      <c r="F24" s="496">
        <f>Progress!F18</f>
        <v>0</v>
      </c>
      <c r="G24" s="496">
        <f>Progress!G18</f>
        <v>2119815.89</v>
      </c>
      <c r="H24" s="496">
        <f>Progress!H18</f>
        <v>2208774.6</v>
      </c>
      <c r="I24" s="496">
        <f>Progress!I18</f>
        <v>5352415.58</v>
      </c>
      <c r="J24" s="427">
        <f t="shared" si="12"/>
        <v>0.26081400674156952</v>
      </c>
      <c r="K24" s="427">
        <f t="shared" si="13"/>
        <v>0.27175914480714997</v>
      </c>
      <c r="L24" s="428">
        <f t="shared" si="14"/>
        <v>0.65854065900308056</v>
      </c>
      <c r="M24" s="429">
        <f t="shared" si="15"/>
        <v>0.3867815141959306</v>
      </c>
      <c r="N24" s="430">
        <f t="shared" si="16"/>
        <v>2.4232511456805055</v>
      </c>
      <c r="O24" s="421">
        <f>Progress!L18</f>
        <v>43715</v>
      </c>
      <c r="P24" s="439">
        <f t="shared" si="17"/>
        <v>6.1177399961481256E-2</v>
      </c>
      <c r="Q24" s="415">
        <f>Progress!N18</f>
        <v>50</v>
      </c>
      <c r="R24" s="415">
        <f>Progress!O18</f>
        <v>0</v>
      </c>
      <c r="S24" s="432">
        <f t="shared" si="18"/>
        <v>1.1437721605856114E-3</v>
      </c>
      <c r="T24" s="433">
        <f t="shared" si="19"/>
        <v>0</v>
      </c>
      <c r="U24" s="416">
        <f>Progress!P18</f>
        <v>24025</v>
      </c>
      <c r="V24" s="416">
        <f>Progress!Q18</f>
        <v>25427</v>
      </c>
      <c r="W24" s="427">
        <f t="shared" si="20"/>
        <v>0.54958252316138623</v>
      </c>
      <c r="X24" s="428">
        <f t="shared" si="21"/>
        <v>0.5816538945442068</v>
      </c>
      <c r="Y24" s="429">
        <f t="shared" si="22"/>
        <v>3.2071371382820568E-2</v>
      </c>
      <c r="Z24" s="430">
        <f t="shared" si="23"/>
        <v>1.0583558792924037</v>
      </c>
      <c r="AA24"/>
      <c r="AB24"/>
      <c r="AC24"/>
      <c r="AD24"/>
      <c r="AE24"/>
      <c r="AF24"/>
      <c r="AG24"/>
      <c r="AH24" s="260"/>
      <c r="AI24" s="440"/>
      <c r="AJ24" s="434"/>
      <c r="AK24" s="435"/>
      <c r="AL24" s="435"/>
      <c r="AM24"/>
      <c r="AN24"/>
      <c r="AO24"/>
      <c r="AP24"/>
      <c r="AQ24"/>
      <c r="AR24"/>
      <c r="AS24"/>
      <c r="AT24"/>
      <c r="AU24"/>
      <c r="AV24"/>
      <c r="AW24"/>
    </row>
    <row r="25" spans="1:50" s="4" customFormat="1" ht="15.75" customHeight="1" thickBot="1">
      <c r="A25" s="1421" t="str">
        <f>Progress!A19</f>
        <v>Roundabout &amp; Landscape</v>
      </c>
      <c r="B25" s="1422"/>
      <c r="C25" s="413">
        <f>Progress!C19</f>
        <v>2047352.9</v>
      </c>
      <c r="D25" s="437">
        <f>Progress!D19</f>
        <v>2.3591813592612521E-2</v>
      </c>
      <c r="E25" s="496">
        <f>Progress!E19</f>
        <v>0</v>
      </c>
      <c r="F25" s="496">
        <f>Progress!F19</f>
        <v>0</v>
      </c>
      <c r="G25" s="496">
        <f>Progress!G19</f>
        <v>0</v>
      </c>
      <c r="H25" s="496">
        <f>Progress!H19</f>
        <v>0</v>
      </c>
      <c r="I25" s="496">
        <f>Progress!I19</f>
        <v>0</v>
      </c>
      <c r="J25" s="427">
        <f t="shared" si="12"/>
        <v>0</v>
      </c>
      <c r="K25" s="427">
        <f t="shared" si="13"/>
        <v>0</v>
      </c>
      <c r="L25" s="428">
        <f t="shared" si="14"/>
        <v>0</v>
      </c>
      <c r="M25" s="429">
        <f t="shared" si="15"/>
        <v>0</v>
      </c>
      <c r="N25" s="430" t="str">
        <f t="shared" si="16"/>
        <v/>
      </c>
      <c r="O25" s="421">
        <f>Progress!L19</f>
        <v>41502.94</v>
      </c>
      <c r="P25" s="439">
        <f t="shared" si="17"/>
        <v>5.808171016715908E-2</v>
      </c>
      <c r="Q25" s="415">
        <f>Progress!N19</f>
        <v>0</v>
      </c>
      <c r="R25" s="415">
        <f>Progress!O19</f>
        <v>0</v>
      </c>
      <c r="S25" s="432">
        <f t="shared" si="18"/>
        <v>0</v>
      </c>
      <c r="T25" s="433">
        <f t="shared" si="19"/>
        <v>0</v>
      </c>
      <c r="U25" s="416">
        <f>Progress!P19</f>
        <v>0</v>
      </c>
      <c r="V25" s="416">
        <f>Progress!Q19</f>
        <v>0</v>
      </c>
      <c r="W25" s="427">
        <f t="shared" si="20"/>
        <v>0</v>
      </c>
      <c r="X25" s="428">
        <f t="shared" si="21"/>
        <v>0</v>
      </c>
      <c r="Y25" s="429">
        <f t="shared" si="22"/>
        <v>0</v>
      </c>
      <c r="Z25" s="430" t="str">
        <f t="shared" si="23"/>
        <v/>
      </c>
      <c r="AA25"/>
      <c r="AB25"/>
      <c r="AC25"/>
      <c r="AD25"/>
      <c r="AE25"/>
      <c r="AF25"/>
      <c r="AG25"/>
      <c r="AH25" s="260"/>
      <c r="AI25" s="440"/>
      <c r="AJ25" s="434"/>
      <c r="AK25" s="435"/>
      <c r="AL25" s="435"/>
      <c r="AM25"/>
      <c r="AN25"/>
      <c r="AO25"/>
      <c r="AP25"/>
      <c r="AQ25"/>
      <c r="AR25"/>
      <c r="AS25"/>
      <c r="AT25"/>
      <c r="AU25"/>
      <c r="AV25"/>
      <c r="AW25"/>
    </row>
    <row r="26" spans="1:50" s="4" customFormat="1" ht="15.75" customHeight="1" thickBot="1">
      <c r="A26" s="1421" t="str">
        <f>Progress!A20</f>
        <v>Testing &amp; Commissioning</v>
      </c>
      <c r="B26" s="1422"/>
      <c r="C26" s="413">
        <f>Progress!C20</f>
        <v>8677691.1999999993</v>
      </c>
      <c r="D26" s="437">
        <f>Progress!D20</f>
        <v>9.9993739821138822E-2</v>
      </c>
      <c r="E26" s="496">
        <f>Progress!E20</f>
        <v>0</v>
      </c>
      <c r="F26" s="496">
        <f>Progress!F20</f>
        <v>0</v>
      </c>
      <c r="G26" s="496">
        <f>Progress!G20</f>
        <v>0</v>
      </c>
      <c r="H26" s="496">
        <f>Progress!H20</f>
        <v>0</v>
      </c>
      <c r="I26" s="496">
        <f>Progress!I20</f>
        <v>5426563.3099999996</v>
      </c>
      <c r="J26" s="427">
        <f t="shared" si="12"/>
        <v>0</v>
      </c>
      <c r="K26" s="427">
        <f t="shared" si="13"/>
        <v>0</v>
      </c>
      <c r="L26" s="428">
        <f t="shared" si="14"/>
        <v>0.62534644122851479</v>
      </c>
      <c r="M26" s="429">
        <f t="shared" si="15"/>
        <v>0.62534644122851479</v>
      </c>
      <c r="N26" s="430" t="str">
        <f t="shared" si="16"/>
        <v/>
      </c>
      <c r="O26" s="421">
        <f>Progress!L20</f>
        <v>20050</v>
      </c>
      <c r="P26" s="439">
        <f t="shared" si="17"/>
        <v>2.8059175780114361E-2</v>
      </c>
      <c r="Q26" s="415">
        <f>Progress!N20</f>
        <v>0</v>
      </c>
      <c r="R26" s="415">
        <f>Progress!O20</f>
        <v>0</v>
      </c>
      <c r="S26" s="432">
        <f t="shared" si="18"/>
        <v>0</v>
      </c>
      <c r="T26" s="433">
        <f t="shared" si="19"/>
        <v>0</v>
      </c>
      <c r="U26" s="416">
        <f>Progress!P20</f>
        <v>0</v>
      </c>
      <c r="V26" s="416">
        <f>Progress!Q20</f>
        <v>10646.5</v>
      </c>
      <c r="W26" s="427">
        <f t="shared" si="20"/>
        <v>0</v>
      </c>
      <c r="X26" s="428">
        <f t="shared" si="21"/>
        <v>0.530997506234414</v>
      </c>
      <c r="Y26" s="429">
        <f t="shared" si="22"/>
        <v>0.530997506234414</v>
      </c>
      <c r="Z26" s="430" t="str">
        <f t="shared" si="23"/>
        <v/>
      </c>
      <c r="AA26"/>
      <c r="AB26"/>
      <c r="AC26"/>
      <c r="AD26"/>
      <c r="AE26"/>
      <c r="AF26"/>
      <c r="AG26"/>
      <c r="AH26" s="260"/>
      <c r="AI26" s="440"/>
      <c r="AJ26" s="434"/>
      <c r="AK26" s="435"/>
      <c r="AL26" s="435"/>
      <c r="AM26"/>
      <c r="AN26"/>
      <c r="AO26"/>
      <c r="AP26"/>
      <c r="AQ26"/>
      <c r="AR26"/>
      <c r="AS26"/>
      <c r="AT26"/>
      <c r="AU26"/>
      <c r="AV26"/>
      <c r="AW26"/>
    </row>
    <row r="27" spans="1:50" s="4" customFormat="1" ht="15.75" customHeight="1">
      <c r="A27" s="1421" t="str">
        <f>Progress!A21</f>
        <v>Project Close-out</v>
      </c>
      <c r="B27" s="1422"/>
      <c r="C27" s="413">
        <f>Progress!C21</f>
        <v>0</v>
      </c>
      <c r="D27" s="437">
        <f>Progress!D21</f>
        <v>0</v>
      </c>
      <c r="E27" s="496">
        <f>Progress!E21</f>
        <v>0</v>
      </c>
      <c r="F27" s="496">
        <f>Progress!F21</f>
        <v>0</v>
      </c>
      <c r="G27" s="496">
        <f>Progress!G21</f>
        <v>0</v>
      </c>
      <c r="H27" s="496">
        <f>Progress!H21</f>
        <v>0</v>
      </c>
      <c r="I27" s="496">
        <f>Progress!I21</f>
        <v>0</v>
      </c>
      <c r="J27" s="427">
        <f t="shared" si="12"/>
        <v>0</v>
      </c>
      <c r="K27" s="427">
        <f t="shared" si="13"/>
        <v>0</v>
      </c>
      <c r="L27" s="428">
        <f t="shared" si="14"/>
        <v>0</v>
      </c>
      <c r="M27" s="429">
        <f t="shared" si="15"/>
        <v>0</v>
      </c>
      <c r="N27" s="430" t="str">
        <f t="shared" si="16"/>
        <v/>
      </c>
      <c r="O27" s="421">
        <f>Progress!L21</f>
        <v>13364</v>
      </c>
      <c r="P27" s="439">
        <f t="shared" si="17"/>
        <v>1.8702385293039817E-2</v>
      </c>
      <c r="Q27" s="415">
        <f>Progress!N21</f>
        <v>0</v>
      </c>
      <c r="R27" s="415">
        <f>Progress!O21</f>
        <v>0</v>
      </c>
      <c r="S27" s="432">
        <f t="shared" si="18"/>
        <v>0</v>
      </c>
      <c r="T27" s="433">
        <f t="shared" si="19"/>
        <v>0</v>
      </c>
      <c r="U27" s="416">
        <f>Progress!P21</f>
        <v>0</v>
      </c>
      <c r="V27" s="416">
        <f>Progress!Q21</f>
        <v>0</v>
      </c>
      <c r="W27" s="427">
        <f t="shared" si="20"/>
        <v>0</v>
      </c>
      <c r="X27" s="428">
        <f t="shared" si="21"/>
        <v>0</v>
      </c>
      <c r="Y27" s="429">
        <f t="shared" si="22"/>
        <v>0</v>
      </c>
      <c r="Z27" s="430" t="str">
        <f t="shared" si="23"/>
        <v/>
      </c>
      <c r="AA27"/>
      <c r="AB27"/>
      <c r="AC27"/>
      <c r="AD27"/>
      <c r="AE27"/>
      <c r="AF27"/>
      <c r="AG27"/>
      <c r="AH27" s="260"/>
      <c r="AI27" s="440"/>
      <c r="AJ27" s="434"/>
      <c r="AK27" s="435"/>
      <c r="AL27" s="435"/>
      <c r="AM27"/>
      <c r="AN27"/>
      <c r="AO27"/>
      <c r="AP27"/>
      <c r="AQ27"/>
      <c r="AR27"/>
      <c r="AS27"/>
      <c r="AT27"/>
      <c r="AU27"/>
      <c r="AV27"/>
      <c r="AW27"/>
    </row>
    <row r="28" spans="1:50" s="458" customFormat="1" ht="19.95" customHeight="1" thickBot="1">
      <c r="A28" s="169"/>
      <c r="B28" s="130" t="s">
        <v>5</v>
      </c>
      <c r="C28" s="131">
        <f>Progress!C25</f>
        <v>86782344.730000019</v>
      </c>
      <c r="D28" s="441">
        <f>Progress!D25</f>
        <v>0.99999999999999989</v>
      </c>
      <c r="E28" s="442">
        <f>SUM(E12:E22)</f>
        <v>815665.00999999675</v>
      </c>
      <c r="F28" s="443">
        <f>SUM(F12:F22)</f>
        <v>505074.46000000089</v>
      </c>
      <c r="G28" s="131">
        <f>Progress!G25</f>
        <v>45732412.270000003</v>
      </c>
      <c r="H28" s="444">
        <f>Progress!H25</f>
        <v>46153496.770000003</v>
      </c>
      <c r="I28" s="443">
        <f>Progress!I25</f>
        <v>68315968.829999998</v>
      </c>
      <c r="J28" s="445">
        <f t="shared" si="0"/>
        <v>0.52697829739774993</v>
      </c>
      <c r="K28" s="445">
        <f t="shared" si="1"/>
        <v>0.53183048825880685</v>
      </c>
      <c r="L28" s="446">
        <f>I28/C28</f>
        <v>0.78721045210920271</v>
      </c>
      <c r="M28" s="447">
        <f>+L28-K28</f>
        <v>0.25537996385039585</v>
      </c>
      <c r="N28" s="448">
        <f>L28/K28</f>
        <v>1.4801905296676396</v>
      </c>
      <c r="O28" s="449">
        <f>Progress!L25</f>
        <v>714561.26</v>
      </c>
      <c r="P28" s="450">
        <f>Progress!M25</f>
        <v>1</v>
      </c>
      <c r="Q28" s="442">
        <f>Progress!N25</f>
        <v>5590.01</v>
      </c>
      <c r="R28" s="451">
        <f>Progress!O25</f>
        <v>1907.1499999999942</v>
      </c>
      <c r="S28" s="452">
        <f t="shared" si="7"/>
        <v>7.8229961697055903E-3</v>
      </c>
      <c r="T28" s="453">
        <f t="shared" si="8"/>
        <v>2.6689804034436379E-3</v>
      </c>
      <c r="U28" s="454">
        <f>Progress!P25</f>
        <v>335745.11</v>
      </c>
      <c r="V28" s="455">
        <f>Progress!Q25</f>
        <v>518858.48</v>
      </c>
      <c r="W28" s="445">
        <f>IFERROR(IF(ISBLANK(U28),"",U28/O28),0)</f>
        <v>0.46986189819470481</v>
      </c>
      <c r="X28" s="446">
        <f t="shared" si="10"/>
        <v>0.72612176036523446</v>
      </c>
      <c r="Y28" s="447">
        <f>+X28-W28</f>
        <v>0.25625986217052965</v>
      </c>
      <c r="Z28" s="448">
        <f>X28/W28</f>
        <v>1.545394004398158</v>
      </c>
      <c r="AA28" s="456"/>
      <c r="AB28" s="456"/>
      <c r="AC28" s="456"/>
      <c r="AD28" s="456"/>
      <c r="AE28" s="456"/>
      <c r="AF28" s="456"/>
      <c r="AG28" s="456"/>
      <c r="AH28" s="457"/>
      <c r="AI28" s="456"/>
      <c r="AM28" s="456"/>
      <c r="AN28" s="456"/>
      <c r="AO28" s="456"/>
      <c r="AP28" s="456"/>
      <c r="AQ28" s="456"/>
      <c r="AR28" s="456"/>
      <c r="AS28" s="456"/>
      <c r="AT28" s="456"/>
      <c r="AU28" s="456"/>
      <c r="AV28" s="456"/>
      <c r="AW28" s="456"/>
    </row>
    <row r="29" spans="1:50" ht="24" customHeight="1" thickTop="1" thickBot="1">
      <c r="A29" s="459"/>
      <c r="G29" s="460"/>
      <c r="H29" s="461"/>
      <c r="I29" s="461"/>
      <c r="J29" s="461"/>
      <c r="K29" s="461"/>
      <c r="L29" s="461"/>
      <c r="M29" s="461"/>
      <c r="N29" s="462"/>
      <c r="Z29"/>
      <c r="AA29" s="239" t="s">
        <v>197</v>
      </c>
      <c r="AB29" s="240"/>
      <c r="AC29" s="240"/>
      <c r="AD29" s="241"/>
      <c r="AE29" s="240"/>
      <c r="AF29" s="240"/>
      <c r="AG29" s="240"/>
      <c r="AH29" s="242"/>
      <c r="AJ29" s="405"/>
      <c r="AN29" s="405"/>
      <c r="AO29" s="405"/>
      <c r="AP29" s="405"/>
      <c r="AQ29" s="405"/>
      <c r="AR29" s="405"/>
      <c r="AS29" s="405"/>
      <c r="AT29" s="405"/>
      <c r="AU29" s="405"/>
      <c r="AV29" s="405"/>
      <c r="AW29" s="405"/>
      <c r="AX29" s="405"/>
    </row>
    <row r="30" spans="1:50" ht="30" customHeight="1">
      <c r="A30" s="459"/>
      <c r="Z30"/>
      <c r="AA30" s="243" t="s">
        <v>167</v>
      </c>
      <c r="AB30" s="1185" t="s">
        <v>170</v>
      </c>
      <c r="AC30" s="1186"/>
      <c r="AD30" s="244" t="s">
        <v>171</v>
      </c>
      <c r="AE30" s="244" t="s">
        <v>353</v>
      </c>
      <c r="AF30" s="244" t="s">
        <v>172</v>
      </c>
      <c r="AG30" s="244" t="s">
        <v>75</v>
      </c>
      <c r="AH30" s="245" t="s">
        <v>168</v>
      </c>
      <c r="AJ30" s="405"/>
      <c r="AN30" s="405"/>
      <c r="AO30" s="405"/>
      <c r="AP30" s="405"/>
      <c r="AQ30" s="405"/>
      <c r="AR30" s="405"/>
      <c r="AS30" s="405"/>
      <c r="AT30" s="405"/>
      <c r="AU30" s="405"/>
      <c r="AV30" s="405"/>
      <c r="AW30" s="405"/>
      <c r="AX30" s="405"/>
    </row>
    <row r="31" spans="1:50" ht="27" customHeight="1">
      <c r="A31" s="459"/>
      <c r="Z31"/>
      <c r="AA31" s="645">
        <f>+Milestones!A4</f>
        <v>1</v>
      </c>
      <c r="AB31" s="1187" t="str">
        <f>+Milestones!B4</f>
        <v>Project Finish</v>
      </c>
      <c r="AC31" s="1187"/>
      <c r="AD31" s="646">
        <f>+Milestones!D4</f>
        <v>46886</v>
      </c>
      <c r="AE31" s="646">
        <f>+Milestones!E4</f>
        <v>46893</v>
      </c>
      <c r="AF31" s="647">
        <f>+Milestones!E4</f>
        <v>46893</v>
      </c>
      <c r="AG31" s="646" t="str">
        <f>+Milestones!F4</f>
        <v>F</v>
      </c>
      <c r="AH31" s="648">
        <f>+Milestones!G4</f>
        <v>-7</v>
      </c>
      <c r="AN31" s="405"/>
      <c r="AO31" s="405"/>
      <c r="AP31" s="405"/>
      <c r="AQ31" s="405"/>
      <c r="AR31" s="405"/>
      <c r="AS31" s="405"/>
      <c r="AT31" s="405"/>
      <c r="AU31" s="405"/>
      <c r="AV31" s="405"/>
      <c r="AW31" s="405"/>
      <c r="AX31" s="405"/>
    </row>
    <row r="32" spans="1:50" ht="27" customHeight="1">
      <c r="A32" s="459"/>
      <c r="Z32" t="e">
        <f>+Milestones!#REF!</f>
        <v>#REF!</v>
      </c>
      <c r="AA32" s="649">
        <f>+Milestones!A5</f>
        <v>2</v>
      </c>
      <c r="AB32" s="1188" t="str">
        <f>+Milestones!B5</f>
        <v>Project Start</v>
      </c>
      <c r="AC32" s="1188"/>
      <c r="AD32" s="643">
        <f>+Milestones!D5</f>
        <v>45980</v>
      </c>
      <c r="AE32" s="643">
        <f>+Milestones!E5</f>
        <v>45980</v>
      </c>
      <c r="AF32" s="644">
        <f>+Milestones!E5</f>
        <v>45980</v>
      </c>
      <c r="AG32" s="646" t="str">
        <f>+Milestones!F5</f>
        <v>A</v>
      </c>
      <c r="AH32" s="648">
        <f>+Milestones!G5</f>
        <v>0</v>
      </c>
      <c r="AN32" s="405"/>
      <c r="AO32" s="405"/>
      <c r="AP32" s="405"/>
      <c r="AQ32" s="405"/>
      <c r="AR32" s="405"/>
      <c r="AS32" s="405"/>
      <c r="AT32" s="405"/>
      <c r="AU32" s="405"/>
      <c r="AV32" s="405"/>
      <c r="AW32" s="405"/>
      <c r="AX32" s="405"/>
    </row>
    <row r="33" spans="1:50" ht="27" customHeight="1">
      <c r="A33" s="459"/>
      <c r="Z33" t="e">
        <f>+Milestones!#REF!</f>
        <v>#REF!</v>
      </c>
      <c r="AA33" s="649">
        <f>+Milestones!A6</f>
        <v>3</v>
      </c>
      <c r="AB33" s="1188" t="str">
        <f>+Milestones!B6</f>
        <v>Finish Mobilization</v>
      </c>
      <c r="AC33" s="1188"/>
      <c r="AD33" s="643">
        <f>+Milestones!D6</f>
        <v>46085</v>
      </c>
      <c r="AE33" s="643">
        <f>+Milestones!E6</f>
        <v>46085</v>
      </c>
      <c r="AF33" s="644">
        <f>+Milestones!E6</f>
        <v>46085</v>
      </c>
      <c r="AG33" s="646" t="str">
        <f>+Milestones!F6</f>
        <v>A</v>
      </c>
      <c r="AH33" s="648">
        <f>+Milestones!G6</f>
        <v>0</v>
      </c>
      <c r="AN33" s="405"/>
      <c r="AO33" s="405"/>
      <c r="AP33" s="405"/>
      <c r="AQ33" s="405"/>
      <c r="AR33" s="405"/>
      <c r="AS33" s="405"/>
      <c r="AT33" s="405"/>
      <c r="AU33" s="405"/>
      <c r="AV33" s="405"/>
      <c r="AW33" s="405"/>
      <c r="AX33" s="405"/>
    </row>
    <row r="34" spans="1:50" ht="27" customHeight="1">
      <c r="A34" s="459"/>
      <c r="Z34" t="e">
        <f>+Milestones!#REF!</f>
        <v>#REF!</v>
      </c>
      <c r="AA34" s="649">
        <f>+Milestones!A7</f>
        <v>4</v>
      </c>
      <c r="AB34" s="1188" t="str">
        <f>+Milestones!B7</f>
        <v>Finish Baseline Time Schedule</v>
      </c>
      <c r="AC34" s="1188"/>
      <c r="AD34" s="643">
        <f>+Milestones!D7</f>
        <v>46009</v>
      </c>
      <c r="AE34" s="643">
        <f>+Milestones!E7</f>
        <v>46009</v>
      </c>
      <c r="AF34" s="644">
        <f>+Milestones!E7</f>
        <v>46009</v>
      </c>
      <c r="AG34" s="646" t="str">
        <f>+Milestones!F7</f>
        <v>A</v>
      </c>
      <c r="AH34" s="648">
        <f>+Milestones!G7</f>
        <v>0</v>
      </c>
      <c r="AN34" s="405"/>
      <c r="AO34" s="405"/>
      <c r="AP34" s="405"/>
      <c r="AQ34" s="405"/>
      <c r="AR34" s="405"/>
      <c r="AS34" s="405"/>
      <c r="AT34" s="405"/>
      <c r="AU34" s="405"/>
      <c r="AV34" s="405"/>
      <c r="AW34" s="405"/>
      <c r="AX34" s="405"/>
    </row>
    <row r="35" spans="1:50" ht="27" customHeight="1">
      <c r="A35" s="459"/>
      <c r="Z35" t="e">
        <f>+Milestones!#REF!</f>
        <v>#REF!</v>
      </c>
      <c r="AA35" s="649">
        <f>+Milestones!A8</f>
        <v>5</v>
      </c>
      <c r="AB35" s="1188" t="str">
        <f>+Milestones!B8</f>
        <v>Finish Submission and Approval for Shop Drawings, Method of Statement, Prequalification and Materials</v>
      </c>
      <c r="AC35" s="1188"/>
      <c r="AD35" s="643">
        <f>+Milestones!D8</f>
        <v>46326</v>
      </c>
      <c r="AE35" s="643">
        <f>+Milestones!E8</f>
        <v>46333</v>
      </c>
      <c r="AF35" s="644">
        <f>+Milestones!E8</f>
        <v>46333</v>
      </c>
      <c r="AG35" s="646" t="str">
        <f>+Milestones!F8</f>
        <v>F</v>
      </c>
      <c r="AH35" s="648">
        <f>+Milestones!G8</f>
        <v>-7</v>
      </c>
      <c r="AK35" s="405"/>
      <c r="AL35" s="405"/>
      <c r="AM35" s="405"/>
      <c r="AN35" s="405"/>
      <c r="AO35" s="405"/>
      <c r="AP35" s="405"/>
      <c r="AQ35" s="405"/>
      <c r="AR35" s="405"/>
      <c r="AS35" s="405"/>
      <c r="AT35" s="405"/>
      <c r="AU35" s="405"/>
      <c r="AV35" s="405"/>
      <c r="AW35" s="405"/>
      <c r="AX35" s="405"/>
    </row>
    <row r="36" spans="1:50" ht="27" customHeight="1">
      <c r="A36" s="459"/>
      <c r="Z36" t="e">
        <f>+Milestones!#REF!</f>
        <v>#REF!</v>
      </c>
      <c r="AA36" s="649">
        <f>+Milestones!A9</f>
        <v>6</v>
      </c>
      <c r="AB36" s="1188" t="str">
        <f>+Milestones!B9</f>
        <v>Finish PO for Short Lead Item &amp; Long Lead Item</v>
      </c>
      <c r="AC36" s="1188"/>
      <c r="AD36" s="643">
        <f>+Milestones!D9</f>
        <v>46320</v>
      </c>
      <c r="AE36" s="643">
        <f>+Milestones!E9</f>
        <v>46327</v>
      </c>
      <c r="AF36" s="644">
        <f>+Milestones!E9</f>
        <v>46327</v>
      </c>
      <c r="AG36" s="646" t="str">
        <f>+Milestones!F9</f>
        <v>F</v>
      </c>
      <c r="AH36" s="648">
        <f>+Milestones!G9</f>
        <v>-7</v>
      </c>
      <c r="AK36" s="405"/>
      <c r="AL36" s="405"/>
      <c r="AM36" s="405"/>
      <c r="AN36" s="405"/>
      <c r="AO36" s="405"/>
      <c r="AP36" s="405"/>
      <c r="AQ36" s="405"/>
      <c r="AR36" s="405"/>
      <c r="AS36" s="405"/>
      <c r="AT36" s="405"/>
      <c r="AU36" s="405"/>
      <c r="AV36" s="405"/>
      <c r="AW36" s="405"/>
      <c r="AX36" s="405"/>
    </row>
    <row r="37" spans="1:50" ht="27" customHeight="1">
      <c r="A37" s="459"/>
      <c r="G37" s="283">
        <v>20000000</v>
      </c>
      <c r="Z37" t="e">
        <f>+Milestones!#REF!</f>
        <v>#REF!</v>
      </c>
      <c r="AA37" s="649">
        <f>+Milestones!A10</f>
        <v>7</v>
      </c>
      <c r="AB37" s="1188" t="str">
        <f>+Milestones!B10</f>
        <v>Completion of Roads &amp; Meduim Voltage</v>
      </c>
      <c r="AC37" s="1188"/>
      <c r="AD37" s="643">
        <f>+Milestones!D10</f>
        <v>46398</v>
      </c>
      <c r="AE37" s="643">
        <f>+Milestones!E10</f>
        <v>46405</v>
      </c>
      <c r="AF37" s="644">
        <f>+Milestones!E10</f>
        <v>46405</v>
      </c>
      <c r="AG37" s="646" t="str">
        <f>+Milestones!F10</f>
        <v>F</v>
      </c>
      <c r="AH37" s="648">
        <f>+Milestones!G10</f>
        <v>-7</v>
      </c>
      <c r="AK37" s="405"/>
      <c r="AL37" s="405"/>
      <c r="AM37" s="405"/>
      <c r="AN37" s="405"/>
      <c r="AO37" s="405"/>
      <c r="AP37" s="405"/>
      <c r="AQ37" s="405"/>
      <c r="AR37" s="405"/>
      <c r="AS37" s="405"/>
      <c r="AT37" s="405"/>
      <c r="AU37" s="405"/>
      <c r="AV37" s="405"/>
      <c r="AW37" s="405"/>
      <c r="AX37" s="405"/>
    </row>
    <row r="38" spans="1:50" ht="27" customHeight="1">
      <c r="A38" s="459"/>
      <c r="Z38"/>
      <c r="AA38" s="649">
        <f>+Milestones!A11</f>
        <v>8</v>
      </c>
      <c r="AB38" s="1188" t="str">
        <f>+Milestones!B11</f>
        <v>Completion of Deep infrastructure network</v>
      </c>
      <c r="AC38" s="1188"/>
      <c r="AD38" s="643">
        <f>+Milestones!D11</f>
        <v>46550</v>
      </c>
      <c r="AE38" s="643">
        <f>+Milestones!E11</f>
        <v>46557</v>
      </c>
      <c r="AF38" s="644">
        <f>+Milestones!E11</f>
        <v>46557</v>
      </c>
      <c r="AG38" s="646" t="str">
        <f>+Milestones!F11</f>
        <v>F</v>
      </c>
      <c r="AH38" s="648">
        <f>+Milestones!G11</f>
        <v>-7</v>
      </c>
      <c r="AK38" s="405"/>
      <c r="AL38" s="405"/>
      <c r="AM38" s="405"/>
      <c r="AN38" s="405"/>
      <c r="AO38" s="405"/>
      <c r="AP38" s="405"/>
      <c r="AQ38" s="405"/>
      <c r="AR38" s="405"/>
      <c r="AS38" s="405"/>
      <c r="AT38" s="405"/>
      <c r="AU38" s="405"/>
      <c r="AV38" s="405"/>
      <c r="AW38" s="405"/>
      <c r="AX38" s="405"/>
    </row>
    <row r="39" spans="1:50" ht="27" customHeight="1">
      <c r="A39" s="459"/>
      <c r="Z39"/>
      <c r="AA39" s="649">
        <f>+Milestones!A12</f>
        <v>9</v>
      </c>
      <c r="AB39" s="1188" t="str">
        <f>+Milestones!B12</f>
        <v>Completion of Shallow infrastructure network</v>
      </c>
      <c r="AC39" s="1188"/>
      <c r="AD39" s="643">
        <f>+Milestones!D12</f>
        <v>46656</v>
      </c>
      <c r="AE39" s="643">
        <f>+Milestones!E12</f>
        <v>46663</v>
      </c>
      <c r="AF39" s="644">
        <f>+Milestones!E12</f>
        <v>46663</v>
      </c>
      <c r="AG39" s="646" t="str">
        <f>+Milestones!F12</f>
        <v>F</v>
      </c>
      <c r="AH39" s="648">
        <f>+Milestones!G12</f>
        <v>-7</v>
      </c>
      <c r="AK39" s="405"/>
      <c r="AL39" s="405"/>
      <c r="AM39" s="405"/>
      <c r="AN39" s="405"/>
      <c r="AO39" s="405"/>
      <c r="AP39" s="405"/>
      <c r="AQ39" s="405"/>
      <c r="AR39" s="405"/>
      <c r="AS39" s="405"/>
      <c r="AT39" s="405"/>
      <c r="AU39" s="405"/>
      <c r="AV39" s="405"/>
      <c r="AW39" s="405"/>
      <c r="AX39" s="405"/>
    </row>
    <row r="40" spans="1:50" ht="27" customHeight="1">
      <c r="A40" s="459"/>
      <c r="Z40" t="e">
        <f>+Milestones!#REF!</f>
        <v>#REF!</v>
      </c>
      <c r="AA40" s="649">
        <f>+Milestones!A13</f>
        <v>10</v>
      </c>
      <c r="AB40" s="1188" t="str">
        <f>+Milestones!B13</f>
        <v>Completion all Works</v>
      </c>
      <c r="AC40" s="1188"/>
      <c r="AD40" s="643">
        <f>+Milestones!D13</f>
        <v>46886</v>
      </c>
      <c r="AE40" s="643">
        <f>+Milestones!E13</f>
        <v>46893</v>
      </c>
      <c r="AF40" s="644">
        <f>+Milestones!E13</f>
        <v>46893</v>
      </c>
      <c r="AG40" s="646" t="str">
        <f>+Milestones!F13</f>
        <v>F</v>
      </c>
      <c r="AH40" s="648">
        <f>+Milestones!G13</f>
        <v>-7</v>
      </c>
      <c r="AN40" s="405"/>
      <c r="AO40" s="405"/>
      <c r="AP40" s="405"/>
      <c r="AQ40" s="405"/>
      <c r="AR40" s="405"/>
      <c r="AS40" s="405"/>
      <c r="AT40" s="405"/>
      <c r="AU40" s="405"/>
      <c r="AV40" s="405"/>
      <c r="AW40" s="405"/>
      <c r="AX40" s="405"/>
    </row>
    <row r="41" spans="1:50" ht="27" customHeight="1">
      <c r="A41" s="459"/>
      <c r="Z41" t="e">
        <f>+Milestones!#REF!</f>
        <v>#REF!</v>
      </c>
      <c r="AA41" s="649"/>
      <c r="AB41" s="1188"/>
      <c r="AC41" s="1188"/>
      <c r="AD41" s="643"/>
      <c r="AE41" s="643"/>
      <c r="AF41" s="644"/>
      <c r="AG41" s="646"/>
      <c r="AH41" s="648"/>
      <c r="AN41" s="405"/>
      <c r="AO41" s="405"/>
      <c r="AP41" s="405"/>
      <c r="AQ41" s="405"/>
      <c r="AR41" s="405"/>
      <c r="AS41" s="405"/>
      <c r="AT41" s="405"/>
      <c r="AU41" s="405"/>
      <c r="AV41" s="405"/>
      <c r="AW41" s="405"/>
      <c r="AX41" s="405"/>
    </row>
    <row r="42" spans="1:50" ht="27" customHeight="1">
      <c r="A42" s="459"/>
      <c r="Z42" t="e">
        <f>+Milestones!#REF!</f>
        <v>#REF!</v>
      </c>
      <c r="AA42" s="649"/>
      <c r="AB42" s="1188"/>
      <c r="AC42" s="1188"/>
      <c r="AD42" s="643"/>
      <c r="AE42" s="643"/>
      <c r="AF42" s="644"/>
      <c r="AG42" s="646"/>
      <c r="AH42" s="648"/>
      <c r="AN42" s="405"/>
      <c r="AO42" s="405"/>
      <c r="AP42" s="405"/>
      <c r="AQ42" s="405"/>
      <c r="AR42" s="405"/>
      <c r="AS42" s="405"/>
      <c r="AT42" s="405"/>
      <c r="AU42" s="405"/>
      <c r="AV42" s="405"/>
      <c r="AW42" s="405"/>
      <c r="AX42" s="405"/>
    </row>
    <row r="43" spans="1:50" ht="27" customHeight="1">
      <c r="A43" s="459"/>
      <c r="Z43" t="e">
        <f>+Milestones!#REF!</f>
        <v>#REF!</v>
      </c>
      <c r="AA43" s="649"/>
      <c r="AB43" s="1188"/>
      <c r="AC43" s="1188"/>
      <c r="AD43" s="643"/>
      <c r="AE43" s="643"/>
      <c r="AF43" s="644"/>
      <c r="AG43" s="646"/>
      <c r="AH43" s="648"/>
      <c r="AK43" s="405"/>
      <c r="AL43" s="405"/>
      <c r="AM43" s="405"/>
      <c r="AN43" s="405"/>
      <c r="AO43" s="405"/>
      <c r="AP43" s="405"/>
      <c r="AQ43" s="405"/>
      <c r="AR43" s="405"/>
      <c r="AS43" s="405"/>
      <c r="AT43" s="405"/>
      <c r="AU43" s="405"/>
      <c r="AV43" s="405"/>
      <c r="AW43" s="405"/>
      <c r="AX43" s="405"/>
    </row>
    <row r="44" spans="1:50" ht="27" customHeight="1">
      <c r="A44" s="459"/>
      <c r="Z44" t="e">
        <f>+Milestones!#REF!</f>
        <v>#REF!</v>
      </c>
      <c r="AA44" s="649"/>
      <c r="AB44" s="1188"/>
      <c r="AC44" s="1188"/>
      <c r="AD44" s="643"/>
      <c r="AE44" s="643"/>
      <c r="AF44" s="644"/>
      <c r="AG44" s="646"/>
      <c r="AH44" s="648"/>
      <c r="AK44" s="405"/>
      <c r="AL44" s="405"/>
      <c r="AM44" s="405"/>
      <c r="AN44" s="405"/>
      <c r="AO44" s="405"/>
      <c r="AP44" s="405"/>
      <c r="AQ44" s="405"/>
      <c r="AR44" s="405"/>
      <c r="AS44" s="405"/>
      <c r="AT44" s="405"/>
      <c r="AU44" s="405"/>
      <c r="AV44" s="405"/>
      <c r="AW44" s="405"/>
      <c r="AX44" s="405"/>
    </row>
    <row r="45" spans="1:50" ht="27" customHeight="1">
      <c r="A45" s="459"/>
      <c r="G45" s="283">
        <v>20000000</v>
      </c>
      <c r="Z45" t="e">
        <f>+Milestones!#REF!</f>
        <v>#REF!</v>
      </c>
      <c r="AA45" s="649"/>
      <c r="AB45" s="1188"/>
      <c r="AC45" s="1188"/>
      <c r="AD45" s="643"/>
      <c r="AE45" s="643"/>
      <c r="AF45" s="644"/>
      <c r="AG45" s="646"/>
      <c r="AH45" s="648"/>
      <c r="AK45" s="405"/>
      <c r="AL45" s="405"/>
      <c r="AM45" s="405"/>
      <c r="AN45" s="405"/>
      <c r="AO45" s="405"/>
      <c r="AP45" s="405"/>
      <c r="AQ45" s="405"/>
      <c r="AR45" s="405"/>
      <c r="AS45" s="405"/>
      <c r="AT45" s="405"/>
      <c r="AU45" s="405"/>
      <c r="AV45" s="405"/>
      <c r="AW45" s="405"/>
      <c r="AX45" s="405"/>
    </row>
    <row r="46" spans="1:50" ht="27" customHeight="1">
      <c r="A46" s="459"/>
      <c r="Z46"/>
      <c r="AA46" s="649"/>
      <c r="AB46" s="1188"/>
      <c r="AC46" s="1188"/>
      <c r="AD46" s="643"/>
      <c r="AE46" s="643"/>
      <c r="AF46" s="644"/>
      <c r="AG46" s="646"/>
      <c r="AH46" s="648"/>
      <c r="AK46" s="405"/>
      <c r="AL46" s="405"/>
      <c r="AM46" s="405"/>
      <c r="AN46" s="405"/>
      <c r="AO46" s="405"/>
      <c r="AP46" s="405"/>
      <c r="AQ46" s="405"/>
      <c r="AR46" s="405"/>
      <c r="AS46" s="405"/>
      <c r="AT46" s="405"/>
      <c r="AU46" s="405"/>
      <c r="AV46" s="405"/>
      <c r="AW46" s="405"/>
      <c r="AX46" s="405"/>
    </row>
    <row r="47" spans="1:50" ht="27" hidden="1" customHeight="1">
      <c r="A47" s="459"/>
      <c r="Z47"/>
      <c r="AA47" s="649"/>
      <c r="AB47" s="1188"/>
      <c r="AC47" s="1188"/>
      <c r="AD47" s="643"/>
      <c r="AE47" s="643"/>
      <c r="AF47" s="644"/>
      <c r="AG47" s="643"/>
      <c r="AH47" s="650"/>
      <c r="AK47" s="405"/>
      <c r="AL47" s="405"/>
      <c r="AM47" s="405"/>
      <c r="AN47" s="405"/>
      <c r="AO47" s="405"/>
      <c r="AP47" s="405"/>
      <c r="AQ47" s="405"/>
      <c r="AR47" s="405"/>
      <c r="AS47" s="405"/>
      <c r="AT47" s="405"/>
      <c r="AU47" s="405"/>
      <c r="AV47" s="405"/>
      <c r="AW47" s="405"/>
      <c r="AX47" s="405"/>
    </row>
    <row r="48" spans="1:50" ht="27" hidden="1" customHeight="1">
      <c r="A48" s="459"/>
      <c r="Z48" t="e">
        <f>+Milestones!#REF!</f>
        <v>#REF!</v>
      </c>
      <c r="AA48" s="649"/>
      <c r="AB48" s="1188"/>
      <c r="AC48" s="1188"/>
      <c r="AD48" s="643"/>
      <c r="AE48" s="643"/>
      <c r="AF48" s="644"/>
      <c r="AG48" s="643"/>
      <c r="AH48" s="650"/>
      <c r="AK48" s="405"/>
      <c r="AL48" s="405"/>
      <c r="AM48" s="405"/>
      <c r="AN48" s="405"/>
      <c r="AO48" s="405"/>
      <c r="AP48" s="405"/>
      <c r="AQ48" s="405"/>
      <c r="AR48" s="405"/>
      <c r="AS48" s="405"/>
      <c r="AT48" s="405"/>
      <c r="AU48" s="405"/>
      <c r="AV48" s="405"/>
      <c r="AW48" s="405"/>
      <c r="AX48" s="405"/>
    </row>
    <row r="49" spans="1:50" ht="27" hidden="1" customHeight="1">
      <c r="A49" s="459"/>
      <c r="Z49" t="e">
        <f>+Milestones!#REF!</f>
        <v>#REF!</v>
      </c>
      <c r="AA49" s="651"/>
      <c r="AB49" s="1405"/>
      <c r="AC49" s="1405"/>
      <c r="AD49" s="652"/>
      <c r="AE49" s="652"/>
      <c r="AF49" s="653"/>
      <c r="AG49" s="652"/>
      <c r="AH49" s="654"/>
      <c r="AL49" s="405"/>
      <c r="AM49" s="405"/>
      <c r="AN49" s="405"/>
      <c r="AO49" s="405"/>
      <c r="AP49" s="405"/>
      <c r="AQ49" s="405"/>
      <c r="AR49" s="405"/>
      <c r="AS49" s="405"/>
      <c r="AT49" s="405"/>
      <c r="AU49" s="405"/>
      <c r="AV49" s="405"/>
      <c r="AW49" s="405"/>
      <c r="AX49" s="405"/>
    </row>
    <row r="50" spans="1:50" ht="14.7" customHeight="1">
      <c r="A50" s="459"/>
      <c r="Z50"/>
      <c r="AA50" s="463"/>
      <c r="AB50" s="464"/>
      <c r="AC50" s="464"/>
      <c r="AD50" s="464"/>
      <c r="AE50" s="464"/>
      <c r="AF50" s="464"/>
      <c r="AG50" s="464"/>
      <c r="AH50" s="465"/>
      <c r="AL50" s="405"/>
      <c r="AM50" s="405"/>
      <c r="AN50" s="405"/>
      <c r="AO50" s="405"/>
      <c r="AP50" s="405"/>
      <c r="AQ50" s="405"/>
      <c r="AR50" s="405"/>
      <c r="AS50" s="405"/>
      <c r="AT50" s="405"/>
      <c r="AU50" s="405"/>
      <c r="AV50" s="405"/>
      <c r="AW50" s="405"/>
      <c r="AX50" s="405"/>
    </row>
    <row r="51" spans="1:50" s="467" customFormat="1" ht="14.4" customHeight="1">
      <c r="A51" s="466"/>
      <c r="T51" s="283"/>
      <c r="U51" s="283"/>
      <c r="V51" s="283"/>
      <c r="W51" s="283"/>
      <c r="X51" s="283"/>
      <c r="Y51" s="283"/>
      <c r="Z51"/>
      <c r="AA51" s="468"/>
      <c r="AB51" s="464"/>
      <c r="AC51" s="464"/>
      <c r="AD51" s="464"/>
      <c r="AE51" s="464"/>
      <c r="AF51" s="464"/>
      <c r="AG51" s="464"/>
      <c r="AH51" s="465"/>
      <c r="AL51" s="405"/>
      <c r="AM51" s="405"/>
      <c r="AN51" s="405"/>
      <c r="AO51" s="405"/>
      <c r="AP51" s="405"/>
      <c r="AQ51" s="405"/>
      <c r="AR51" s="405"/>
      <c r="AS51" s="405"/>
      <c r="AT51" s="405"/>
      <c r="AU51" s="405"/>
      <c r="AV51" s="405"/>
      <c r="AW51" s="405"/>
      <c r="AX51" s="405"/>
    </row>
    <row r="52" spans="1:50">
      <c r="A52" s="459"/>
      <c r="Z52"/>
      <c r="AA52" s="468"/>
      <c r="AB52" s="464"/>
      <c r="AC52" s="464"/>
      <c r="AD52" s="464"/>
      <c r="AE52" s="464"/>
      <c r="AF52" s="464"/>
      <c r="AG52" s="464"/>
      <c r="AH52" s="465"/>
      <c r="AL52" s="405"/>
      <c r="AM52" s="405"/>
      <c r="AN52" s="405"/>
      <c r="AO52" s="405"/>
      <c r="AP52" s="405"/>
      <c r="AQ52" s="405"/>
      <c r="AR52" s="405"/>
      <c r="AS52" s="405"/>
      <c r="AT52" s="405"/>
      <c r="AU52" s="405"/>
      <c r="AV52" s="405"/>
      <c r="AW52" s="405"/>
      <c r="AX52" s="405"/>
    </row>
    <row r="53" spans="1:50">
      <c r="A53" s="459"/>
      <c r="Z53"/>
      <c r="AA53" s="468"/>
      <c r="AB53" s="464"/>
      <c r="AC53" s="464"/>
      <c r="AD53" s="464"/>
      <c r="AE53" s="464"/>
      <c r="AF53" s="464"/>
      <c r="AG53" s="464"/>
      <c r="AH53" s="465"/>
      <c r="AL53" s="405"/>
      <c r="AM53" s="405"/>
      <c r="AN53" s="405"/>
      <c r="AO53" s="405"/>
      <c r="AP53" s="405"/>
      <c r="AQ53" s="405"/>
      <c r="AR53" s="405"/>
      <c r="AS53" s="405"/>
      <c r="AT53" s="405"/>
      <c r="AU53" s="405"/>
      <c r="AV53" s="405"/>
      <c r="AW53" s="405"/>
      <c r="AX53" s="405"/>
    </row>
    <row r="54" spans="1:50" ht="14.4" customHeight="1">
      <c r="A54" s="459"/>
      <c r="Z54"/>
      <c r="AA54" s="468"/>
      <c r="AB54" s="464"/>
      <c r="AC54" s="464"/>
      <c r="AD54" s="464"/>
      <c r="AE54" s="464"/>
      <c r="AF54" s="464"/>
      <c r="AG54" s="464"/>
      <c r="AH54" s="465"/>
      <c r="AL54" s="405"/>
      <c r="AM54" s="405"/>
      <c r="AN54" s="405"/>
      <c r="AO54" s="405"/>
      <c r="AP54" s="405"/>
      <c r="AQ54" s="405"/>
      <c r="AR54" s="405"/>
      <c r="AS54" s="405"/>
      <c r="AT54" s="405"/>
      <c r="AU54" s="405"/>
      <c r="AV54" s="405"/>
      <c r="AW54" s="405"/>
      <c r="AX54" s="405"/>
    </row>
    <row r="55" spans="1:50" ht="14.4" customHeight="1">
      <c r="A55" s="459"/>
      <c r="Z55"/>
      <c r="AA55" s="468"/>
      <c r="AB55" s="464"/>
      <c r="AC55" s="464"/>
      <c r="AD55" s="464"/>
      <c r="AE55" s="464"/>
      <c r="AF55" s="464"/>
      <c r="AG55" s="464"/>
      <c r="AH55" s="465"/>
      <c r="AL55" s="405"/>
      <c r="AM55" s="405"/>
      <c r="AN55" s="405"/>
      <c r="AO55" s="405"/>
      <c r="AP55" s="405"/>
      <c r="AQ55" s="405"/>
      <c r="AR55" s="405"/>
      <c r="AS55" s="405"/>
      <c r="AT55" s="405"/>
      <c r="AU55" s="405"/>
      <c r="AV55" s="405"/>
      <c r="AW55" s="405"/>
      <c r="AX55" s="405"/>
    </row>
    <row r="56" spans="1:50" ht="14.4" customHeight="1">
      <c r="A56" s="459"/>
      <c r="Z56"/>
      <c r="AA56" s="468"/>
      <c r="AB56" s="464"/>
      <c r="AC56" s="464"/>
      <c r="AD56" s="464"/>
      <c r="AE56" s="464"/>
      <c r="AF56" s="464"/>
      <c r="AG56" s="464"/>
      <c r="AH56" s="465"/>
      <c r="AL56" s="405"/>
      <c r="AM56" s="405"/>
      <c r="AN56" s="405"/>
      <c r="AO56" s="405"/>
      <c r="AP56" s="405"/>
      <c r="AQ56" s="405"/>
      <c r="AR56" s="405"/>
      <c r="AS56" s="405"/>
      <c r="AT56" s="405"/>
      <c r="AU56" s="405"/>
      <c r="AV56" s="405"/>
      <c r="AW56" s="405"/>
      <c r="AX56" s="405"/>
    </row>
    <row r="57" spans="1:50">
      <c r="A57" s="459"/>
      <c r="Z57"/>
      <c r="AA57" s="468"/>
      <c r="AB57" s="464"/>
      <c r="AC57" s="464"/>
      <c r="AD57" s="464"/>
      <c r="AE57" s="464"/>
      <c r="AF57" s="464"/>
      <c r="AG57" s="464"/>
      <c r="AH57" s="465"/>
      <c r="AL57" s="405"/>
      <c r="AM57" s="405"/>
      <c r="AN57" s="405"/>
      <c r="AO57" s="405"/>
      <c r="AP57" s="405"/>
      <c r="AQ57" s="405"/>
      <c r="AR57" s="405"/>
      <c r="AS57" s="405"/>
      <c r="AT57" s="405"/>
      <c r="AU57" s="405"/>
      <c r="AV57" s="405"/>
      <c r="AW57" s="405"/>
      <c r="AX57" s="405"/>
    </row>
    <row r="58" spans="1:50" ht="15" customHeight="1">
      <c r="A58" s="459"/>
      <c r="Z58"/>
      <c r="AA58" s="468"/>
      <c r="AB58" s="464"/>
      <c r="AC58" s="464"/>
      <c r="AD58" s="464"/>
      <c r="AE58" s="464"/>
      <c r="AF58" s="464"/>
      <c r="AG58" s="464"/>
      <c r="AH58" s="465"/>
      <c r="AL58" s="405"/>
      <c r="AM58" s="405"/>
      <c r="AN58" s="405"/>
      <c r="AO58" s="405"/>
      <c r="AP58" s="405"/>
      <c r="AQ58" s="405"/>
      <c r="AR58" s="405"/>
      <c r="AS58" s="405"/>
      <c r="AT58" s="405"/>
      <c r="AU58" s="405"/>
      <c r="AV58" s="405"/>
      <c r="AW58" s="405"/>
      <c r="AX58" s="405"/>
    </row>
    <row r="59" spans="1:50" ht="15" customHeight="1">
      <c r="A59" s="459"/>
      <c r="Z59"/>
      <c r="AA59" s="468"/>
      <c r="AB59" s="464"/>
      <c r="AC59" s="464"/>
      <c r="AD59" s="464"/>
      <c r="AE59" s="464"/>
      <c r="AF59" s="464"/>
      <c r="AG59" s="464"/>
      <c r="AH59" s="465"/>
      <c r="AL59" s="405"/>
      <c r="AM59" s="405"/>
      <c r="AN59" s="405"/>
      <c r="AO59" s="405"/>
      <c r="AP59" s="405"/>
      <c r="AQ59" s="405"/>
    </row>
    <row r="60" spans="1:50" ht="15" customHeight="1">
      <c r="A60" s="459"/>
      <c r="Z60"/>
      <c r="AA60" s="468"/>
      <c r="AB60" s="464"/>
      <c r="AC60" s="464"/>
      <c r="AD60" s="464"/>
      <c r="AE60" s="464"/>
      <c r="AF60" s="464"/>
      <c r="AG60" s="464"/>
      <c r="AH60" s="465"/>
      <c r="AL60" s="405"/>
      <c r="AM60" s="405"/>
      <c r="AN60" s="405"/>
      <c r="AO60" s="405"/>
      <c r="AP60" s="405"/>
      <c r="AQ60" s="405"/>
    </row>
    <row r="61" spans="1:50" ht="15" customHeight="1">
      <c r="A61" s="459"/>
      <c r="Z61"/>
      <c r="AA61" s="468"/>
      <c r="AB61" s="464"/>
      <c r="AC61" s="464"/>
      <c r="AD61" s="464"/>
      <c r="AE61" s="464"/>
      <c r="AF61" s="464"/>
      <c r="AG61" s="464"/>
      <c r="AH61" s="465"/>
      <c r="AL61" s="405"/>
      <c r="AM61" s="405"/>
      <c r="AN61" s="405"/>
      <c r="AO61" s="405"/>
      <c r="AP61" s="405"/>
      <c r="AQ61" s="405"/>
    </row>
    <row r="62" spans="1:50" ht="15" customHeight="1">
      <c r="A62" s="459"/>
      <c r="X62" s="469"/>
      <c r="Z62"/>
      <c r="AA62" s="468"/>
      <c r="AB62" s="464"/>
      <c r="AC62" s="464"/>
      <c r="AD62" s="464"/>
      <c r="AE62" s="464"/>
      <c r="AF62" s="464"/>
      <c r="AG62" s="464"/>
      <c r="AH62" s="465"/>
      <c r="AL62" s="405"/>
      <c r="AM62" s="405"/>
      <c r="AN62" s="405"/>
      <c r="AO62" s="405"/>
      <c r="AP62" s="405"/>
      <c r="AQ62" s="405"/>
    </row>
    <row r="63" spans="1:50" ht="4.95" customHeight="1">
      <c r="A63" s="459"/>
      <c r="AA63" s="470"/>
      <c r="AB63" s="471"/>
      <c r="AC63" s="471"/>
      <c r="AD63" s="471"/>
      <c r="AE63" s="471"/>
      <c r="AH63" s="404"/>
      <c r="AJ63" s="283" t="s">
        <v>505</v>
      </c>
    </row>
    <row r="64" spans="1:50" ht="20.100000000000001" customHeight="1">
      <c r="A64" s="459"/>
      <c r="AA64" s="472"/>
      <c r="AB64" s="471"/>
      <c r="AC64" s="471"/>
      <c r="AD64" s="471"/>
      <c r="AE64" s="471"/>
      <c r="AH64" s="404"/>
    </row>
    <row r="65" spans="1:49" s="394" customFormat="1" ht="25.2" customHeight="1" thickBot="1">
      <c r="A65" s="251" t="s">
        <v>198</v>
      </c>
      <c r="B65" s="252"/>
      <c r="C65" s="252"/>
      <c r="D65" s="252"/>
      <c r="E65" s="252"/>
      <c r="F65" s="252"/>
      <c r="G65" s="252"/>
      <c r="H65" s="252"/>
      <c r="I65" s="252"/>
      <c r="J65" s="252"/>
      <c r="K65" s="252"/>
      <c r="L65" s="252"/>
      <c r="M65" s="252"/>
      <c r="N65" s="252"/>
      <c r="O65" s="252"/>
      <c r="P65" s="252"/>
      <c r="Q65" s="252"/>
      <c r="R65" s="252"/>
      <c r="S65" s="252"/>
      <c r="T65" s="252"/>
      <c r="U65" s="252"/>
      <c r="V65" s="252"/>
      <c r="W65" s="252"/>
      <c r="X65" s="252"/>
      <c r="Y65" s="252"/>
      <c r="Z65" s="252"/>
      <c r="AA65" s="252"/>
      <c r="AB65" s="252"/>
      <c r="AC65" s="252"/>
      <c r="AD65" s="252"/>
      <c r="AE65" s="252"/>
      <c r="AF65" s="252"/>
      <c r="AG65" s="252"/>
      <c r="AH65" s="253"/>
      <c r="AM65" s="396"/>
      <c r="AN65" s="396"/>
      <c r="AO65" s="396"/>
      <c r="AP65" s="396"/>
      <c r="AQ65" s="396"/>
      <c r="AR65" s="396"/>
      <c r="AS65" s="396"/>
      <c r="AT65" s="396"/>
      <c r="AU65" s="396"/>
      <c r="AV65" s="396"/>
      <c r="AW65" s="396"/>
    </row>
    <row r="66" spans="1:49" s="361" customFormat="1" ht="19.95" customHeight="1" thickBot="1">
      <c r="A66" s="254" t="s">
        <v>354</v>
      </c>
      <c r="B66" s="255"/>
      <c r="C66" s="255"/>
      <c r="D66" s="255"/>
      <c r="E66" s="255"/>
      <c r="F66" s="255"/>
      <c r="G66" s="255"/>
      <c r="H66" s="255"/>
      <c r="I66" s="255"/>
      <c r="J66" s="255"/>
      <c r="K66" s="255"/>
      <c r="L66" s="256" t="s">
        <v>242</v>
      </c>
      <c r="M66" s="255"/>
      <c r="N66" s="255"/>
      <c r="O66" s="255"/>
      <c r="P66" s="255"/>
      <c r="Q66" s="255"/>
      <c r="R66" s="255"/>
      <c r="S66" s="255"/>
      <c r="T66" s="255"/>
      <c r="U66" s="255"/>
      <c r="V66" s="257"/>
      <c r="W66" s="258" t="s">
        <v>137</v>
      </c>
      <c r="X66" s="258"/>
      <c r="Y66" s="258"/>
      <c r="Z66" s="258"/>
      <c r="AA66" s="258"/>
      <c r="AB66" s="258"/>
      <c r="AC66" s="258"/>
      <c r="AD66" s="258"/>
      <c r="AE66" s="258"/>
      <c r="AF66" s="258"/>
      <c r="AG66" s="258"/>
      <c r="AH66" s="259"/>
      <c r="AI66" s="400"/>
      <c r="AJ66" s="400"/>
      <c r="AK66" s="400"/>
      <c r="AL66" s="400"/>
      <c r="AM66" s="400"/>
      <c r="AN66" s="400"/>
      <c r="AO66" s="400"/>
      <c r="AP66" s="400"/>
      <c r="AQ66" s="400"/>
    </row>
    <row r="67" spans="1:49" s="474" customFormat="1" ht="19.95" customHeight="1" thickBot="1">
      <c r="A67" s="227" t="s">
        <v>199</v>
      </c>
      <c r="B67" s="228"/>
      <c r="C67" s="228"/>
      <c r="D67" s="228"/>
      <c r="E67" s="228"/>
      <c r="F67" s="228"/>
      <c r="G67" s="228"/>
      <c r="H67" s="228"/>
      <c r="I67" s="228"/>
      <c r="J67" s="228"/>
      <c r="K67" s="237"/>
      <c r="L67" s="1281" t="s">
        <v>214</v>
      </c>
      <c r="M67" s="1281"/>
      <c r="N67" s="1281"/>
      <c r="O67" s="1281"/>
      <c r="P67" s="1281"/>
      <c r="Q67" s="1281"/>
      <c r="R67" s="1281"/>
      <c r="S67" s="1281"/>
      <c r="T67" s="1281"/>
      <c r="U67" s="1281"/>
      <c r="V67" s="1282"/>
      <c r="W67" s="238" t="s">
        <v>229</v>
      </c>
      <c r="X67" s="238"/>
      <c r="Y67" s="238"/>
      <c r="Z67" s="238"/>
      <c r="AA67" s="238"/>
      <c r="AB67" s="238"/>
      <c r="AC67" s="238"/>
      <c r="AD67" s="238"/>
      <c r="AE67" s="1178" t="s">
        <v>392</v>
      </c>
      <c r="AF67" s="1178"/>
      <c r="AG67" s="1178"/>
      <c r="AH67" s="1179"/>
      <c r="AI67" s="473"/>
      <c r="AJ67" s="473"/>
      <c r="AK67" s="473"/>
      <c r="AL67" s="473"/>
      <c r="AM67" s="473"/>
      <c r="AN67" s="473"/>
    </row>
    <row r="68" spans="1:49" ht="15.75" customHeight="1">
      <c r="A68" s="1283" t="s">
        <v>210</v>
      </c>
      <c r="B68" s="1284"/>
      <c r="C68" s="1357" t="s">
        <v>5</v>
      </c>
      <c r="D68" s="233" t="s">
        <v>510</v>
      </c>
      <c r="E68" s="234"/>
      <c r="F68" s="234"/>
      <c r="G68" s="234"/>
      <c r="H68" s="235"/>
      <c r="I68" s="1319" t="s">
        <v>333</v>
      </c>
      <c r="J68" s="1319" t="s">
        <v>160</v>
      </c>
      <c r="K68" s="1321" t="s">
        <v>211</v>
      </c>
      <c r="L68" s="1337" t="s">
        <v>214</v>
      </c>
      <c r="M68" s="1338"/>
      <c r="N68" s="1353" t="s">
        <v>129</v>
      </c>
      <c r="O68" s="1342" t="s">
        <v>95</v>
      </c>
      <c r="P68" s="1342" t="s">
        <v>4</v>
      </c>
      <c r="Q68" s="1341" t="s">
        <v>166</v>
      </c>
      <c r="R68" s="1275" t="s">
        <v>160</v>
      </c>
      <c r="S68" s="1276"/>
      <c r="T68" s="1276"/>
      <c r="U68" s="1276"/>
      <c r="V68" s="1276"/>
      <c r="W68" s="1277" t="s">
        <v>237</v>
      </c>
      <c r="X68" s="1271" t="s">
        <v>1</v>
      </c>
      <c r="Y68" s="1272"/>
      <c r="Z68" s="1271" t="s">
        <v>224</v>
      </c>
      <c r="AA68" s="1272"/>
      <c r="AB68" s="1183" t="s">
        <v>225</v>
      </c>
      <c r="AC68" s="1183" t="s">
        <v>226</v>
      </c>
      <c r="AD68" s="1176" t="s">
        <v>20</v>
      </c>
      <c r="AF68"/>
      <c r="AG68"/>
      <c r="AH68" s="260"/>
      <c r="AI68"/>
      <c r="AJ68"/>
      <c r="AK68"/>
      <c r="AL68"/>
    </row>
    <row r="69" spans="1:49" ht="15" customHeight="1">
      <c r="A69" s="1285"/>
      <c r="B69" s="1286"/>
      <c r="C69" s="1358"/>
      <c r="D69" s="236" t="s">
        <v>169</v>
      </c>
      <c r="E69" s="236" t="s">
        <v>200</v>
      </c>
      <c r="F69" s="236" t="s">
        <v>201</v>
      </c>
      <c r="G69" s="236" t="s">
        <v>202</v>
      </c>
      <c r="H69" s="236" t="s">
        <v>203</v>
      </c>
      <c r="I69" s="1320"/>
      <c r="J69" s="1320"/>
      <c r="K69" s="1322"/>
      <c r="L69" s="1339"/>
      <c r="M69" s="1340"/>
      <c r="N69" s="1354"/>
      <c r="O69" s="1343"/>
      <c r="P69" s="1343"/>
      <c r="Q69" s="1269"/>
      <c r="R69" s="1268" t="s">
        <v>161</v>
      </c>
      <c r="S69" s="1268" t="s">
        <v>162</v>
      </c>
      <c r="T69" s="1268" t="s">
        <v>163</v>
      </c>
      <c r="U69" s="1268" t="s">
        <v>164</v>
      </c>
      <c r="V69" s="1266" t="s">
        <v>165</v>
      </c>
      <c r="W69" s="1278"/>
      <c r="X69" s="1273"/>
      <c r="Y69" s="1274"/>
      <c r="Z69" s="1273"/>
      <c r="AA69" s="1274"/>
      <c r="AB69" s="1184"/>
      <c r="AC69" s="1184"/>
      <c r="AD69" s="1177"/>
      <c r="AF69"/>
      <c r="AG69"/>
      <c r="AH69" s="260"/>
      <c r="AI69"/>
      <c r="AJ69"/>
      <c r="AK69"/>
      <c r="AL69"/>
    </row>
    <row r="70" spans="1:49" s="467" customFormat="1" ht="18">
      <c r="A70" s="1264" t="s">
        <v>721</v>
      </c>
      <c r="B70" s="1265"/>
      <c r="C70" s="261">
        <f>'Quality-Stat  '!D13</f>
        <v>268</v>
      </c>
      <c r="D70" s="261">
        <f>'Quality-Stat  '!E13</f>
        <v>2</v>
      </c>
      <c r="E70" s="261">
        <f>'Quality-Stat  '!F13</f>
        <v>266</v>
      </c>
      <c r="F70" s="261">
        <f>'Quality-Stat  '!G13</f>
        <v>0</v>
      </c>
      <c r="G70" s="261">
        <f>'Quality-Stat  '!H13</f>
        <v>0</v>
      </c>
      <c r="H70" s="261">
        <f>'Quality-Stat  '!I13</f>
        <v>268</v>
      </c>
      <c r="I70" s="261">
        <f>'Quality-Stat  '!J13</f>
        <v>0</v>
      </c>
      <c r="J70" s="261">
        <f>'Quality-Stat  '!K13</f>
        <v>0</v>
      </c>
      <c r="K70" s="261">
        <f>'Quality-Stat  '!L13</f>
        <v>268</v>
      </c>
      <c r="L70" s="1339"/>
      <c r="M70" s="1340"/>
      <c r="N70" s="1354"/>
      <c r="O70" s="1343"/>
      <c r="P70" s="1343"/>
      <c r="Q70" s="1269"/>
      <c r="R70" s="1269"/>
      <c r="S70" s="1269"/>
      <c r="T70" s="1269"/>
      <c r="U70" s="1269"/>
      <c r="V70" s="1267"/>
      <c r="W70" s="1248" t="s">
        <v>492</v>
      </c>
      <c r="X70" s="1172" t="s">
        <v>113</v>
      </c>
      <c r="Y70" s="1173"/>
      <c r="Z70" s="1251">
        <f>'HSE-Stat '!D4</f>
        <v>9216</v>
      </c>
      <c r="AA70" s="1252"/>
      <c r="AB70" s="262">
        <f>'HSE-Stat '!E4</f>
        <v>26112</v>
      </c>
      <c r="AC70" s="263">
        <f>'HSE-Stat '!F4</f>
        <v>438898</v>
      </c>
      <c r="AD70" s="264">
        <f>'HSE-Stat '!G4</f>
        <v>465010</v>
      </c>
      <c r="AF70"/>
      <c r="AG70" t="s">
        <v>236</v>
      </c>
      <c r="AH70" s="265">
        <f>+SUM(AD81:AD85)</f>
        <v>212</v>
      </c>
      <c r="AI70"/>
      <c r="AJ70"/>
      <c r="AK70"/>
      <c r="AL70"/>
      <c r="AM70"/>
    </row>
    <row r="71" spans="1:49" ht="18">
      <c r="A71" s="1264" t="s">
        <v>492</v>
      </c>
      <c r="B71" s="1265"/>
      <c r="C71" s="261">
        <f>'Quality-Stat  '!D14</f>
        <v>11</v>
      </c>
      <c r="D71" s="261">
        <f>'Quality-Stat  '!E14</f>
        <v>0</v>
      </c>
      <c r="E71" s="261">
        <f>'Quality-Stat  '!F14</f>
        <v>11</v>
      </c>
      <c r="F71" s="261">
        <f>'Quality-Stat  '!G14</f>
        <v>0</v>
      </c>
      <c r="G71" s="261">
        <f>'Quality-Stat  '!H14</f>
        <v>0</v>
      </c>
      <c r="H71" s="261">
        <f>'Quality-Stat  '!I14</f>
        <v>11</v>
      </c>
      <c r="I71" s="261">
        <f>'Quality-Stat  '!J14</f>
        <v>0</v>
      </c>
      <c r="J71" s="261">
        <f>'Quality-Stat  '!K14</f>
        <v>0</v>
      </c>
      <c r="K71" s="261">
        <f>'Quality-Stat  '!L14</f>
        <v>11</v>
      </c>
      <c r="L71" s="1306" t="s">
        <v>509</v>
      </c>
      <c r="M71" s="1307"/>
      <c r="N71" s="267">
        <f>'Quality-Stat  '!D5</f>
        <v>16</v>
      </c>
      <c r="O71" s="267">
        <f>'Quality-Stat  '!I5</f>
        <v>16</v>
      </c>
      <c r="P71" s="267">
        <f>'Quality-Stat  '!J5</f>
        <v>0</v>
      </c>
      <c r="Q71" s="268"/>
      <c r="R71" s="268"/>
      <c r="S71" s="268"/>
      <c r="T71" s="268"/>
      <c r="U71" s="268"/>
      <c r="V71" s="269"/>
      <c r="W71" s="1249"/>
      <c r="X71" s="1168" t="s">
        <v>112</v>
      </c>
      <c r="Y71" s="1169"/>
      <c r="Z71" s="1251">
        <f>'HSE-Stat '!D5</f>
        <v>9216</v>
      </c>
      <c r="AA71" s="1252"/>
      <c r="AB71" s="262">
        <f>'HSE-Stat '!E5</f>
        <v>26112</v>
      </c>
      <c r="AC71" s="263">
        <f>'HSE-Stat '!F5</f>
        <v>438898</v>
      </c>
      <c r="AD71" s="264">
        <f>'HSE-Stat '!G5</f>
        <v>465010</v>
      </c>
      <c r="AF71"/>
      <c r="AG71" t="s">
        <v>235</v>
      </c>
      <c r="AH71" s="265">
        <f>SUM(AD72:AD80)</f>
        <v>0</v>
      </c>
      <c r="AI71"/>
      <c r="AJ71"/>
      <c r="AK71"/>
      <c r="AL71"/>
      <c r="AM71"/>
    </row>
    <row r="72" spans="1:49" ht="18">
      <c r="A72" s="1264" t="s">
        <v>205</v>
      </c>
      <c r="B72" s="1265"/>
      <c r="C72" s="261">
        <f>'Quality-Stat  '!D15</f>
        <v>590</v>
      </c>
      <c r="D72" s="261">
        <f>'Quality-Stat  '!E15</f>
        <v>2</v>
      </c>
      <c r="E72" s="261">
        <f>'Quality-Stat  '!F15</f>
        <v>588</v>
      </c>
      <c r="F72" s="261">
        <f>'Quality-Stat  '!G15</f>
        <v>0</v>
      </c>
      <c r="G72" s="261">
        <f>'Quality-Stat  '!H15</f>
        <v>109</v>
      </c>
      <c r="H72" s="261">
        <f>'Quality-Stat  '!I15</f>
        <v>480</v>
      </c>
      <c r="I72" s="261">
        <f>'Quality-Stat  '!J15</f>
        <v>0</v>
      </c>
      <c r="J72" s="261">
        <f>'Quality-Stat  '!K15</f>
        <v>0</v>
      </c>
      <c r="K72" s="261">
        <f>'Quality-Stat  '!L15</f>
        <v>590</v>
      </c>
      <c r="L72" s="1306" t="s">
        <v>506</v>
      </c>
      <c r="M72" s="1307"/>
      <c r="N72" s="267">
        <f>'Quality-Stat  '!D6</f>
        <v>21</v>
      </c>
      <c r="O72" s="267">
        <f>'Quality-Stat  '!I6</f>
        <v>21</v>
      </c>
      <c r="P72" s="267">
        <f>'Quality-Stat  '!J6</f>
        <v>0</v>
      </c>
      <c r="Q72" s="270"/>
      <c r="R72" s="270"/>
      <c r="S72" s="270"/>
      <c r="T72" s="270"/>
      <c r="U72" s="270"/>
      <c r="V72" s="271"/>
      <c r="W72" s="1248" t="s">
        <v>235</v>
      </c>
      <c r="X72" s="1168" t="s">
        <v>493</v>
      </c>
      <c r="Y72" s="1169"/>
      <c r="Z72" s="1251">
        <f>'HSE-Stat '!D6</f>
        <v>0</v>
      </c>
      <c r="AA72" s="1252"/>
      <c r="AB72" s="262">
        <f>'HSE-Stat '!E6</f>
        <v>0</v>
      </c>
      <c r="AC72" s="263">
        <f>'HSE-Stat '!F6</f>
        <v>0</v>
      </c>
      <c r="AD72" s="264">
        <f>'HSE-Stat '!G6</f>
        <v>0</v>
      </c>
      <c r="AF72"/>
      <c r="AG72"/>
      <c r="AH72" s="260"/>
      <c r="AI72"/>
      <c r="AJ72"/>
      <c r="AK72"/>
      <c r="AL72"/>
      <c r="AM72"/>
    </row>
    <row r="73" spans="1:49" ht="18">
      <c r="A73" s="1264" t="s">
        <v>206</v>
      </c>
      <c r="B73" s="1265"/>
      <c r="C73" s="261">
        <f>'Quality-Stat  '!D16</f>
        <v>2</v>
      </c>
      <c r="D73" s="261">
        <f>'Quality-Stat  '!E16</f>
        <v>0</v>
      </c>
      <c r="E73" s="261">
        <f>'Quality-Stat  '!F16</f>
        <v>2</v>
      </c>
      <c r="F73" s="261">
        <f>'Quality-Stat  '!G16</f>
        <v>0</v>
      </c>
      <c r="G73" s="261">
        <f>'Quality-Stat  '!H16</f>
        <v>0</v>
      </c>
      <c r="H73" s="261">
        <f>'Quality-Stat  '!I16</f>
        <v>2</v>
      </c>
      <c r="I73" s="261">
        <f>'Quality-Stat  '!J16</f>
        <v>0</v>
      </c>
      <c r="J73" s="261">
        <f>'Quality-Stat  '!K16</f>
        <v>0</v>
      </c>
      <c r="K73" s="261">
        <f>'Quality-Stat  '!L16</f>
        <v>2</v>
      </c>
      <c r="L73" s="1306" t="s">
        <v>355</v>
      </c>
      <c r="M73" s="1307"/>
      <c r="N73" s="267">
        <f>'Quality-Stat  '!D7</f>
        <v>100</v>
      </c>
      <c r="O73" s="267">
        <f>'Quality-Stat  '!I7</f>
        <v>100</v>
      </c>
      <c r="P73" s="267">
        <f>'Quality-Stat  '!J7</f>
        <v>0</v>
      </c>
      <c r="Q73" s="270"/>
      <c r="R73" s="270"/>
      <c r="S73" s="270"/>
      <c r="T73" s="270"/>
      <c r="U73" s="270"/>
      <c r="V73" s="271"/>
      <c r="W73" s="1249"/>
      <c r="X73" s="1174" t="s">
        <v>503</v>
      </c>
      <c r="Y73" s="1175"/>
      <c r="Z73" s="1251">
        <f>'HSE-Stat '!D7</f>
        <v>0</v>
      </c>
      <c r="AA73" s="1252"/>
      <c r="AB73" s="262">
        <f>'HSE-Stat '!E7</f>
        <v>0</v>
      </c>
      <c r="AC73" s="263">
        <f>'HSE-Stat '!F7</f>
        <v>0</v>
      </c>
      <c r="AD73" s="264">
        <f>'HSE-Stat '!G7</f>
        <v>0</v>
      </c>
      <c r="AF73"/>
      <c r="AG73"/>
      <c r="AH73" s="260"/>
      <c r="AI73"/>
      <c r="AJ73"/>
      <c r="AK73"/>
      <c r="AL73"/>
      <c r="AM73"/>
    </row>
    <row r="74" spans="1:49" ht="18">
      <c r="A74" s="1264" t="s">
        <v>207</v>
      </c>
      <c r="B74" s="1265"/>
      <c r="C74" s="261">
        <f>'Quality-Stat  '!D17</f>
        <v>336</v>
      </c>
      <c r="D74" s="261">
        <f>'Quality-Stat  '!E17</f>
        <v>2</v>
      </c>
      <c r="E74" s="261">
        <f>'Quality-Stat  '!F17</f>
        <v>397</v>
      </c>
      <c r="F74" s="261">
        <f>'Quality-Stat  '!G17</f>
        <v>0</v>
      </c>
      <c r="G74" s="261">
        <f>'Quality-Stat  '!H17</f>
        <v>1</v>
      </c>
      <c r="H74" s="261">
        <f>'Quality-Stat  '!I17</f>
        <v>264</v>
      </c>
      <c r="I74" s="261">
        <f>'Quality-Stat  '!J17</f>
        <v>0</v>
      </c>
      <c r="J74" s="261">
        <f>'Quality-Stat  '!K17</f>
        <v>65</v>
      </c>
      <c r="K74" s="261">
        <f>'Quality-Stat  '!L17</f>
        <v>406</v>
      </c>
      <c r="L74" s="1323" t="s">
        <v>356</v>
      </c>
      <c r="M74" s="1324"/>
      <c r="N74" s="267">
        <f>'Quality-Stat  '!D8</f>
        <v>5477</v>
      </c>
      <c r="O74" s="267">
        <f>'Quality-Stat  '!I8</f>
        <v>5427</v>
      </c>
      <c r="P74" s="267">
        <f>'Quality-Stat  '!J8</f>
        <v>0</v>
      </c>
      <c r="Q74" s="272"/>
      <c r="R74" s="272"/>
      <c r="S74" s="272"/>
      <c r="T74" s="272"/>
      <c r="U74" s="272"/>
      <c r="V74" s="273"/>
      <c r="W74" s="1249"/>
      <c r="X74" s="1174" t="s">
        <v>504</v>
      </c>
      <c r="Y74" s="1175"/>
      <c r="Z74" s="1251">
        <f>'HSE-Stat '!D8</f>
        <v>0</v>
      </c>
      <c r="AA74" s="1252"/>
      <c r="AB74" s="262">
        <f>'HSE-Stat '!E8</f>
        <v>0</v>
      </c>
      <c r="AC74" s="263">
        <f>'HSE-Stat '!F8</f>
        <v>0</v>
      </c>
      <c r="AD74" s="264">
        <f>'HSE-Stat '!G8</f>
        <v>0</v>
      </c>
      <c r="AF74"/>
      <c r="AG74"/>
      <c r="AH74" s="260"/>
      <c r="AI74"/>
      <c r="AJ74"/>
      <c r="AK74"/>
      <c r="AL74"/>
      <c r="AM74"/>
    </row>
    <row r="75" spans="1:49" ht="18.600000000000001" customHeight="1">
      <c r="A75" s="1351" t="s">
        <v>208</v>
      </c>
      <c r="B75" s="1352"/>
      <c r="C75" s="261">
        <f>'Quality-Stat  '!D18</f>
        <v>220</v>
      </c>
      <c r="D75" s="261">
        <f>'Quality-Stat  '!E18</f>
        <v>3</v>
      </c>
      <c r="E75" s="261">
        <f>'Quality-Stat  '!F18</f>
        <v>214</v>
      </c>
      <c r="F75" s="261">
        <f>'Quality-Stat  '!G18</f>
        <v>0</v>
      </c>
      <c r="G75" s="261">
        <f>'Quality-Stat  '!H18</f>
        <v>0</v>
      </c>
      <c r="H75" s="261">
        <f>'Quality-Stat  '!I18</f>
        <v>220</v>
      </c>
      <c r="I75" s="261">
        <f>'Quality-Stat  '!J18</f>
        <v>0</v>
      </c>
      <c r="J75" s="261">
        <f>'Quality-Stat  '!K18</f>
        <v>0</v>
      </c>
      <c r="K75" s="261">
        <f>'Quality-Stat  '!L18</f>
        <v>220</v>
      </c>
      <c r="L75" s="275" t="s">
        <v>357</v>
      </c>
      <c r="M75" s="276"/>
      <c r="N75" s="277"/>
      <c r="O75" s="278"/>
      <c r="P75" s="278"/>
      <c r="Q75" s="278"/>
      <c r="R75" s="278"/>
      <c r="S75" s="278"/>
      <c r="T75" s="278"/>
      <c r="U75" s="279"/>
      <c r="V75" s="280"/>
      <c r="W75" s="1249"/>
      <c r="X75" s="1168" t="s">
        <v>502</v>
      </c>
      <c r="Y75" s="1169"/>
      <c r="Z75" s="1251">
        <f>'HSE-Stat '!D9</f>
        <v>0</v>
      </c>
      <c r="AA75" s="1252"/>
      <c r="AB75" s="262">
        <f>'HSE-Stat '!E9</f>
        <v>0</v>
      </c>
      <c r="AC75" s="263">
        <f>'HSE-Stat '!F9</f>
        <v>0</v>
      </c>
      <c r="AD75" s="264">
        <f>'HSE-Stat '!G9</f>
        <v>0</v>
      </c>
      <c r="AF75"/>
      <c r="AG75"/>
      <c r="AH75" s="260"/>
      <c r="AI75"/>
      <c r="AJ75"/>
      <c r="AK75"/>
      <c r="AL75"/>
      <c r="AM75"/>
    </row>
    <row r="76" spans="1:49" ht="15" customHeight="1" thickBot="1">
      <c r="A76" s="1194" t="s">
        <v>209</v>
      </c>
      <c r="B76" s="1195"/>
      <c r="C76" s="274">
        <f>SUM(C70:C75)</f>
        <v>1427</v>
      </c>
      <c r="D76" s="274">
        <f t="shared" ref="D76:K76" si="24">SUM(D70:D75)</f>
        <v>9</v>
      </c>
      <c r="E76" s="274">
        <f t="shared" si="24"/>
        <v>1478</v>
      </c>
      <c r="F76" s="274">
        <f t="shared" si="24"/>
        <v>0</v>
      </c>
      <c r="G76" s="274">
        <f t="shared" si="24"/>
        <v>110</v>
      </c>
      <c r="H76" s="274">
        <f t="shared" si="24"/>
        <v>1245</v>
      </c>
      <c r="I76" s="274">
        <f t="shared" si="24"/>
        <v>0</v>
      </c>
      <c r="J76" s="274">
        <f t="shared" si="24"/>
        <v>65</v>
      </c>
      <c r="K76" s="274">
        <f t="shared" si="24"/>
        <v>1497</v>
      </c>
      <c r="L76" s="1325" t="s">
        <v>338</v>
      </c>
      <c r="M76" s="1326"/>
      <c r="N76" s="1326"/>
      <c r="O76" s="1256">
        <f>'General Information'!C27</f>
        <v>46062</v>
      </c>
      <c r="P76" s="1257"/>
      <c r="Q76" s="1270" t="s">
        <v>358</v>
      </c>
      <c r="R76" s="1259"/>
      <c r="S76" s="1259"/>
      <c r="T76" s="1259"/>
      <c r="U76" s="1253">
        <f>'General Information'!C39</f>
        <v>46009</v>
      </c>
      <c r="V76" s="1253"/>
      <c r="W76" s="1249"/>
      <c r="X76" s="1168" t="s">
        <v>494</v>
      </c>
      <c r="Y76" s="1169"/>
      <c r="Z76" s="1251">
        <f>'HSE-Stat '!D10</f>
        <v>0</v>
      </c>
      <c r="AA76" s="1252"/>
      <c r="AB76" s="262">
        <f>'HSE-Stat '!E10</f>
        <v>0</v>
      </c>
      <c r="AC76" s="263">
        <f>'HSE-Stat '!F10</f>
        <v>0</v>
      </c>
      <c r="AD76" s="264">
        <f>'HSE-Stat '!G10</f>
        <v>0</v>
      </c>
      <c r="AE76" s="1180" t="s">
        <v>393</v>
      </c>
      <c r="AF76" s="1181"/>
      <c r="AG76" s="1181"/>
      <c r="AH76" s="1182"/>
    </row>
    <row r="77" spans="1:49" ht="15.45" customHeight="1" thickBot="1">
      <c r="A77" s="227" t="s">
        <v>212</v>
      </c>
      <c r="B77" s="228"/>
      <c r="C77" s="228"/>
      <c r="D77" s="228"/>
      <c r="E77" s="228"/>
      <c r="F77" s="228"/>
      <c r="G77" s="228"/>
      <c r="H77" s="228"/>
      <c r="I77" s="228"/>
      <c r="J77" s="228"/>
      <c r="K77" s="230"/>
      <c r="L77" s="1258" t="s">
        <v>339</v>
      </c>
      <c r="M77" s="1259"/>
      <c r="N77" s="1259"/>
      <c r="O77" s="1256" t="str">
        <f>'General Information'!C28</f>
        <v>-</v>
      </c>
      <c r="P77" s="1257"/>
      <c r="Q77" s="1270" t="s">
        <v>359</v>
      </c>
      <c r="R77" s="1259"/>
      <c r="S77" s="1259"/>
      <c r="T77" s="1259"/>
      <c r="U77" s="1255">
        <f>'General Information'!C40</f>
        <v>1</v>
      </c>
      <c r="V77" s="1255"/>
      <c r="W77" s="1249"/>
      <c r="X77" s="1168" t="s">
        <v>495</v>
      </c>
      <c r="Y77" s="1169"/>
      <c r="Z77" s="1251">
        <f>'HSE-Stat '!D11</f>
        <v>0</v>
      </c>
      <c r="AA77" s="1252"/>
      <c r="AB77" s="262">
        <f>'HSE-Stat '!E11</f>
        <v>0</v>
      </c>
      <c r="AC77" s="263">
        <f>'HSE-Stat '!F11</f>
        <v>0</v>
      </c>
      <c r="AD77" s="264">
        <f>'HSE-Stat '!G11</f>
        <v>0</v>
      </c>
      <c r="AE77" s="1180"/>
      <c r="AF77" s="1181"/>
      <c r="AG77" s="1181"/>
      <c r="AH77" s="1182"/>
    </row>
    <row r="78" spans="1:49" ht="15.75" customHeight="1">
      <c r="A78" s="1331" t="s">
        <v>210</v>
      </c>
      <c r="B78" s="1332"/>
      <c r="C78" s="1347" t="s">
        <v>5</v>
      </c>
      <c r="D78" s="231" t="s">
        <v>511</v>
      </c>
      <c r="E78" s="231"/>
      <c r="F78" s="231"/>
      <c r="G78" s="231"/>
      <c r="H78" s="231"/>
      <c r="I78" s="1349" t="s">
        <v>238</v>
      </c>
      <c r="J78" s="1355" t="s">
        <v>160</v>
      </c>
      <c r="K78" s="1310" t="s">
        <v>211</v>
      </c>
      <c r="L78" s="1258" t="s">
        <v>340</v>
      </c>
      <c r="M78" s="1259"/>
      <c r="N78" s="1259"/>
      <c r="O78" s="1256">
        <f>'General Information'!C31</f>
        <v>46056</v>
      </c>
      <c r="P78" s="1257"/>
      <c r="Q78" s="1270" t="s">
        <v>360</v>
      </c>
      <c r="R78" s="1259"/>
      <c r="S78" s="1259"/>
      <c r="T78" s="1259"/>
      <c r="U78" s="1253" t="str">
        <f>'General Information'!C41</f>
        <v>-</v>
      </c>
      <c r="V78" s="1254"/>
      <c r="W78" s="1249"/>
      <c r="X78" s="1168" t="s">
        <v>227</v>
      </c>
      <c r="Y78" s="1169"/>
      <c r="Z78" s="1251">
        <f>'HSE-Stat '!D12</f>
        <v>0</v>
      </c>
      <c r="AA78" s="1252"/>
      <c r="AB78" s="262">
        <f>'HSE-Stat '!E12</f>
        <v>0</v>
      </c>
      <c r="AC78" s="263">
        <f>'HSE-Stat '!F12</f>
        <v>0</v>
      </c>
      <c r="AD78" s="264">
        <f>'HSE-Stat '!G12</f>
        <v>0</v>
      </c>
      <c r="AF78"/>
      <c r="AG78"/>
      <c r="AH78" s="260"/>
    </row>
    <row r="79" spans="1:49" ht="18.600000000000001" customHeight="1">
      <c r="A79" s="1333"/>
      <c r="B79" s="1334"/>
      <c r="C79" s="1348"/>
      <c r="D79" s="232" t="s">
        <v>169</v>
      </c>
      <c r="E79" s="232" t="s">
        <v>200</v>
      </c>
      <c r="F79" s="232" t="s">
        <v>201</v>
      </c>
      <c r="G79" s="232" t="s">
        <v>202</v>
      </c>
      <c r="H79" s="232" t="s">
        <v>203</v>
      </c>
      <c r="I79" s="1350" t="s">
        <v>204</v>
      </c>
      <c r="J79" s="1356"/>
      <c r="K79" s="1311"/>
      <c r="L79" s="1258" t="s">
        <v>341</v>
      </c>
      <c r="M79" s="1259"/>
      <c r="N79" s="1259"/>
      <c r="O79" s="1256" t="str">
        <f>'General Information'!C32</f>
        <v>-</v>
      </c>
      <c r="P79" s="1257"/>
      <c r="Q79" s="1270" t="s">
        <v>361</v>
      </c>
      <c r="R79" s="1259"/>
      <c r="S79" s="1259"/>
      <c r="T79" s="1259"/>
      <c r="U79" s="1253">
        <f>'General Information'!C44</f>
        <v>45980</v>
      </c>
      <c r="V79" s="1254"/>
      <c r="W79" s="1249"/>
      <c r="X79" s="1168" t="s">
        <v>496</v>
      </c>
      <c r="Y79" s="1169"/>
      <c r="Z79" s="1251">
        <f>'HSE-Stat '!D13</f>
        <v>0</v>
      </c>
      <c r="AA79" s="1252"/>
      <c r="AB79" s="262">
        <f>'HSE-Stat '!E13</f>
        <v>0</v>
      </c>
      <c r="AC79" s="263">
        <f>'HSE-Stat '!F13</f>
        <v>0</v>
      </c>
      <c r="AD79" s="264">
        <f>'HSE-Stat '!G13</f>
        <v>0</v>
      </c>
      <c r="AF79"/>
      <c r="AG79"/>
      <c r="AH79" s="260"/>
    </row>
    <row r="80" spans="1:49" ht="18.600000000000001" customHeight="1">
      <c r="A80" s="1345" t="s">
        <v>534</v>
      </c>
      <c r="B80" s="1346"/>
      <c r="C80" s="261">
        <f>'Quality-Stat  '!D25</f>
        <v>95</v>
      </c>
      <c r="D80" s="261">
        <f>'Quality-Stat  '!E25</f>
        <v>2</v>
      </c>
      <c r="E80" s="261">
        <f>'Quality-Stat  '!F25</f>
        <v>90</v>
      </c>
      <c r="F80" s="261">
        <f>'Quality-Stat  '!G25</f>
        <v>0</v>
      </c>
      <c r="G80" s="261">
        <f>'Quality-Stat  '!H25</f>
        <v>1</v>
      </c>
      <c r="H80" s="261">
        <f>'Quality-Stat  '!I25</f>
        <v>92</v>
      </c>
      <c r="I80" s="261">
        <f>'Quality-Stat  '!J25</f>
        <v>0</v>
      </c>
      <c r="J80" s="261">
        <f>'Quality-Stat  '!K25</f>
        <v>0</v>
      </c>
      <c r="K80" s="261">
        <f>'Quality-Stat  '!L25</f>
        <v>95</v>
      </c>
      <c r="L80" s="1258" t="s">
        <v>342</v>
      </c>
      <c r="M80" s="1259"/>
      <c r="N80" s="1259"/>
      <c r="O80" s="1256">
        <f>'General Information'!C48</f>
        <v>46058</v>
      </c>
      <c r="P80" s="1257"/>
      <c r="Q80" s="1270" t="s">
        <v>362</v>
      </c>
      <c r="R80" s="1259"/>
      <c r="S80" s="1259"/>
      <c r="T80" s="1259"/>
      <c r="U80" s="1255">
        <f>'General Information'!C45</f>
        <v>0</v>
      </c>
      <c r="V80" s="1255"/>
      <c r="W80" s="1250"/>
      <c r="X80" s="1168" t="s">
        <v>497</v>
      </c>
      <c r="Y80" s="1169"/>
      <c r="Z80" s="1251">
        <f>'HSE-Stat '!D14</f>
        <v>0</v>
      </c>
      <c r="AA80" s="1252"/>
      <c r="AB80" s="262">
        <f>'HSE-Stat '!E14</f>
        <v>0</v>
      </c>
      <c r="AC80" s="263">
        <f>'HSE-Stat '!F14</f>
        <v>0</v>
      </c>
      <c r="AD80" s="264">
        <f>'HSE-Stat '!G14</f>
        <v>0</v>
      </c>
      <c r="AF80"/>
      <c r="AG80"/>
      <c r="AH80" s="260"/>
    </row>
    <row r="81" spans="1:34" ht="18.600000000000001" customHeight="1">
      <c r="A81" s="1217" t="s">
        <v>207</v>
      </c>
      <c r="B81" s="1218"/>
      <c r="C81" s="261">
        <f>'Quality-Stat  '!D26</f>
        <v>33</v>
      </c>
      <c r="D81" s="261">
        <f>'Quality-Stat  '!E26</f>
        <v>2</v>
      </c>
      <c r="E81" s="261">
        <f>'Quality-Stat  '!F26</f>
        <v>33</v>
      </c>
      <c r="F81" s="261">
        <f>'Quality-Stat  '!G26</f>
        <v>0</v>
      </c>
      <c r="G81" s="261">
        <f>'Quality-Stat  '!H26</f>
        <v>0</v>
      </c>
      <c r="H81" s="261">
        <f>'Quality-Stat  '!I26</f>
        <v>33</v>
      </c>
      <c r="I81" s="261">
        <f>'Quality-Stat  '!J26</f>
        <v>0</v>
      </c>
      <c r="J81" s="261">
        <f>'Quality-Stat  '!K26</f>
        <v>0</v>
      </c>
      <c r="K81" s="261">
        <f>'Quality-Stat  '!L26</f>
        <v>33</v>
      </c>
      <c r="L81" s="1411" t="s">
        <v>243</v>
      </c>
      <c r="M81" s="1412"/>
      <c r="N81" s="1412"/>
      <c r="O81" s="1412"/>
      <c r="P81" s="1412"/>
      <c r="Q81" s="1412"/>
      <c r="R81" s="1412"/>
      <c r="S81" s="1412"/>
      <c r="T81" s="1412"/>
      <c r="U81" s="1412"/>
      <c r="V81" s="1413"/>
      <c r="W81" s="1248" t="s">
        <v>236</v>
      </c>
      <c r="X81" s="1168" t="s">
        <v>230</v>
      </c>
      <c r="Y81" s="1169"/>
      <c r="Z81" s="1251" t="str">
        <f>'HSE-Stat '!D15</f>
        <v>0 session</v>
      </c>
      <c r="AA81" s="1252"/>
      <c r="AB81" s="262" t="str">
        <f>'HSE-Stat '!E15</f>
        <v>0 session</v>
      </c>
      <c r="AC81" s="263">
        <f>'HSE-Stat '!F15</f>
        <v>63</v>
      </c>
      <c r="AD81" s="264">
        <f>'HSE-Stat '!G15</f>
        <v>63</v>
      </c>
      <c r="AF81"/>
      <c r="AG81"/>
      <c r="AH81" s="260"/>
    </row>
    <row r="82" spans="1:34" ht="18.600000000000001" thickBot="1">
      <c r="A82" s="1217" t="s">
        <v>208</v>
      </c>
      <c r="B82" s="1218"/>
      <c r="C82" s="261">
        <f>'Quality-Stat  '!D27</f>
        <v>22</v>
      </c>
      <c r="D82" s="261">
        <f>'Quality-Stat  '!E27</f>
        <v>0</v>
      </c>
      <c r="E82" s="261">
        <f>'Quality-Stat  '!F27</f>
        <v>16</v>
      </c>
      <c r="F82" s="261">
        <f>'Quality-Stat  '!G27</f>
        <v>0</v>
      </c>
      <c r="G82" s="261">
        <f>'Quality-Stat  '!H27</f>
        <v>6</v>
      </c>
      <c r="H82" s="261">
        <f>'Quality-Stat  '!I27</f>
        <v>16</v>
      </c>
      <c r="I82" s="261">
        <f>'Quality-Stat  '!J27</f>
        <v>0</v>
      </c>
      <c r="J82" s="261">
        <f>'Quality-Stat  '!K27</f>
        <v>0</v>
      </c>
      <c r="K82" s="261">
        <f>'Quality-Stat  '!L27</f>
        <v>22</v>
      </c>
      <c r="L82" s="1344" t="s">
        <v>366</v>
      </c>
      <c r="M82" s="1344"/>
      <c r="N82" s="281">
        <f>'Invoice Log'!U3</f>
        <v>6</v>
      </c>
      <c r="O82" s="1219" t="s">
        <v>253</v>
      </c>
      <c r="P82" s="1220"/>
      <c r="Q82" s="1220"/>
      <c r="R82" s="282">
        <f>'Invoice Log'!Y3</f>
        <v>44851849.362499997</v>
      </c>
      <c r="T82" s="284" t="s">
        <v>345</v>
      </c>
      <c r="U82" s="502">
        <f>O4</f>
        <v>86782345</v>
      </c>
      <c r="V82" s="285"/>
      <c r="W82" s="1249"/>
      <c r="X82" s="1168" t="s">
        <v>498</v>
      </c>
      <c r="Y82" s="1169"/>
      <c r="Z82" s="1251" t="str">
        <f>'HSE-Stat '!D16</f>
        <v>0session</v>
      </c>
      <c r="AA82" s="1252"/>
      <c r="AB82" s="262" t="str">
        <f>'HSE-Stat '!E16</f>
        <v>0 session</v>
      </c>
      <c r="AC82" s="263">
        <f>'HSE-Stat '!F16</f>
        <v>61</v>
      </c>
      <c r="AD82" s="264">
        <f>'HSE-Stat '!G16</f>
        <v>61</v>
      </c>
      <c r="AF82"/>
      <c r="AG82"/>
      <c r="AH82" s="260"/>
    </row>
    <row r="83" spans="1:34" ht="18.600000000000001" thickBot="1">
      <c r="A83" s="1217"/>
      <c r="B83" s="1218"/>
      <c r="C83" s="261"/>
      <c r="D83" s="266"/>
      <c r="E83" s="266"/>
      <c r="F83" s="266"/>
      <c r="G83" s="266"/>
      <c r="H83" s="266"/>
      <c r="I83" s="266"/>
      <c r="J83" s="266"/>
      <c r="K83" s="266"/>
      <c r="L83" s="1344" t="s">
        <v>367</v>
      </c>
      <c r="M83" s="1344"/>
      <c r="N83" s="281">
        <f>'Invoice Log'!U5</f>
        <v>7</v>
      </c>
      <c r="O83" s="1219" t="s">
        <v>254</v>
      </c>
      <c r="P83" s="1220"/>
      <c r="Q83" s="1220"/>
      <c r="R83" s="286">
        <f>'Invoice Log'!Y5</f>
        <v>51579626.766874999</v>
      </c>
      <c r="T83" s="283" t="s">
        <v>344</v>
      </c>
      <c r="U83" s="500">
        <f>H28</f>
        <v>46153496.770000003</v>
      </c>
      <c r="V83" s="287"/>
      <c r="W83" s="1249"/>
      <c r="X83" s="1168" t="s">
        <v>499</v>
      </c>
      <c r="Y83" s="1169"/>
      <c r="Z83" s="1251">
        <f>'HSE-Stat '!D17</f>
        <v>0</v>
      </c>
      <c r="AA83" s="1252"/>
      <c r="AB83" s="262">
        <f>'HSE-Stat '!E17</f>
        <v>0</v>
      </c>
      <c r="AC83" s="263">
        <f>'HSE-Stat '!F17</f>
        <v>0</v>
      </c>
      <c r="AD83" s="264">
        <f>'HSE-Stat '!G17</f>
        <v>0</v>
      </c>
      <c r="AF83"/>
      <c r="AG83"/>
      <c r="AH83" s="260"/>
    </row>
    <row r="84" spans="1:34" ht="18.600000000000001" thickBot="1">
      <c r="A84" s="1241"/>
      <c r="B84" s="1242"/>
      <c r="C84" s="266"/>
      <c r="D84" s="266"/>
      <c r="E84" s="266"/>
      <c r="F84" s="266"/>
      <c r="G84" s="266"/>
      <c r="H84" s="266"/>
      <c r="I84" s="266"/>
      <c r="J84" s="266"/>
      <c r="K84" s="266"/>
      <c r="L84" s="1410" t="s">
        <v>245</v>
      </c>
      <c r="M84" s="1344"/>
      <c r="N84" s="281">
        <f>'Invoice Log'!U6</f>
        <v>6</v>
      </c>
      <c r="O84" s="1219" t="s">
        <v>255</v>
      </c>
      <c r="P84" s="1220"/>
      <c r="Q84" s="1220"/>
      <c r="R84" s="286">
        <f>'Invoice Log'!Y6</f>
        <v>48055957.605875</v>
      </c>
      <c r="T84" s="290" t="s">
        <v>346</v>
      </c>
      <c r="U84" s="500">
        <f>I28</f>
        <v>68315968.829999998</v>
      </c>
      <c r="V84" s="287"/>
      <c r="W84" s="1249"/>
      <c r="X84" s="1168" t="s">
        <v>500</v>
      </c>
      <c r="Y84" s="1169"/>
      <c r="Z84" s="1251" t="str">
        <f>'HSE-Stat '!D18</f>
        <v>0 sessions</v>
      </c>
      <c r="AA84" s="1252"/>
      <c r="AB84" s="262" t="str">
        <f>'HSE-Stat '!E18</f>
        <v>0 sessions</v>
      </c>
      <c r="AC84" s="263">
        <f>'HSE-Stat '!F18</f>
        <v>88</v>
      </c>
      <c r="AD84" s="264">
        <f>'HSE-Stat '!G18</f>
        <v>88</v>
      </c>
      <c r="AF84"/>
      <c r="AG84"/>
      <c r="AH84" s="260"/>
    </row>
    <row r="85" spans="1:34" ht="14.4" customHeight="1" thickBot="1">
      <c r="A85" s="1194" t="s">
        <v>209</v>
      </c>
      <c r="B85" s="1195"/>
      <c r="C85" s="288">
        <f t="shared" ref="C85:K85" si="25">SUM(C80:C84)</f>
        <v>150</v>
      </c>
      <c r="D85" s="288">
        <f t="shared" si="25"/>
        <v>4</v>
      </c>
      <c r="E85" s="288">
        <f t="shared" si="25"/>
        <v>139</v>
      </c>
      <c r="F85" s="288">
        <f t="shared" si="25"/>
        <v>0</v>
      </c>
      <c r="G85" s="288">
        <f t="shared" si="25"/>
        <v>7</v>
      </c>
      <c r="H85" s="288">
        <f t="shared" si="25"/>
        <v>141</v>
      </c>
      <c r="I85" s="288">
        <f t="shared" si="25"/>
        <v>0</v>
      </c>
      <c r="J85" s="288">
        <f t="shared" si="25"/>
        <v>0</v>
      </c>
      <c r="K85" s="289">
        <f t="shared" si="25"/>
        <v>150</v>
      </c>
      <c r="L85" s="1344" t="s">
        <v>246</v>
      </c>
      <c r="M85" s="1344"/>
      <c r="N85" s="281">
        <f>+N82-N84</f>
        <v>0</v>
      </c>
      <c r="O85" s="1219" t="s">
        <v>281</v>
      </c>
      <c r="P85" s="1220"/>
      <c r="Q85" s="1220"/>
      <c r="R85" s="291">
        <f>'Invoice Log'!AB3</f>
        <v>46294</v>
      </c>
      <c r="T85" s="290" t="s">
        <v>363</v>
      </c>
      <c r="U85" s="292">
        <f>R82</f>
        <v>44851849.362499997</v>
      </c>
      <c r="V85" s="293"/>
      <c r="W85" s="1404"/>
      <c r="X85" s="1170" t="s">
        <v>501</v>
      </c>
      <c r="Y85" s="1171"/>
      <c r="Z85" s="1251">
        <f>'HSE-Stat '!D19</f>
        <v>0</v>
      </c>
      <c r="AA85" s="1252"/>
      <c r="AB85" s="262">
        <f>'HSE-Stat '!E19</f>
        <v>0</v>
      </c>
      <c r="AC85" s="263">
        <f>'HSE-Stat '!F19</f>
        <v>0</v>
      </c>
      <c r="AD85" s="264">
        <f>'HSE-Stat '!G19</f>
        <v>0</v>
      </c>
      <c r="AF85"/>
      <c r="AG85"/>
      <c r="AH85" s="260"/>
    </row>
    <row r="86" spans="1:34" ht="14.4" customHeight="1" thickBot="1">
      <c r="A86" s="227" t="s">
        <v>231</v>
      </c>
      <c r="B86" s="228"/>
      <c r="C86" s="228"/>
      <c r="D86" s="228"/>
      <c r="E86" s="228"/>
      <c r="F86" s="228"/>
      <c r="G86" s="228"/>
      <c r="H86" s="228"/>
      <c r="I86" s="228"/>
      <c r="J86" s="228"/>
      <c r="K86" s="229"/>
      <c r="L86" s="1344" t="s">
        <v>106</v>
      </c>
      <c r="M86" s="1344"/>
      <c r="N86" s="294">
        <f>'Invoice Log'!M3</f>
        <v>0</v>
      </c>
      <c r="O86" s="1219" t="s">
        <v>256</v>
      </c>
      <c r="P86" s="1220"/>
      <c r="Q86" s="1220"/>
      <c r="R86" s="286">
        <f>'Invoice Log'!Q3</f>
        <v>0</v>
      </c>
      <c r="T86" s="290" t="s">
        <v>364</v>
      </c>
      <c r="U86" s="292">
        <f>R83</f>
        <v>51579626.766874999</v>
      </c>
      <c r="V86" s="295"/>
      <c r="W86" s="1369" t="s">
        <v>318</v>
      </c>
      <c r="X86" s="1370"/>
      <c r="Y86" s="1370"/>
      <c r="Z86" s="1370"/>
      <c r="AA86" s="1370"/>
      <c r="AB86" s="1370"/>
      <c r="AC86" s="1370"/>
      <c r="AD86" s="1370"/>
      <c r="AE86" s="1370"/>
      <c r="AF86" s="1370"/>
      <c r="AG86" s="1370"/>
      <c r="AH86" s="1371"/>
    </row>
    <row r="87" spans="1:34" ht="14.4" customHeight="1" thickBot="1">
      <c r="A87" s="1225" t="s">
        <v>210</v>
      </c>
      <c r="B87" s="1226"/>
      <c r="C87" s="1198" t="s">
        <v>234</v>
      </c>
      <c r="D87" s="1196" t="s">
        <v>232</v>
      </c>
      <c r="E87" s="1198" t="s">
        <v>233</v>
      </c>
      <c r="F87" s="1198" t="s">
        <v>239</v>
      </c>
      <c r="G87" s="1198" t="s">
        <v>332</v>
      </c>
      <c r="H87" s="1198" t="s">
        <v>240</v>
      </c>
      <c r="I87" s="1416" t="s">
        <v>241</v>
      </c>
      <c r="J87" s="1416"/>
      <c r="K87" s="1416"/>
      <c r="L87" s="1344" t="s">
        <v>107</v>
      </c>
      <c r="M87" s="1344"/>
      <c r="N87" s="294">
        <f>'Invoice Log'!M4</f>
        <v>0</v>
      </c>
      <c r="O87" s="1219" t="s">
        <v>257</v>
      </c>
      <c r="P87" s="1220"/>
      <c r="Q87" s="1220"/>
      <c r="R87" s="286">
        <f>'Invoice Log'!Q4</f>
        <v>0</v>
      </c>
      <c r="T87" s="290" t="s">
        <v>365</v>
      </c>
      <c r="U87" s="501">
        <f>R84</f>
        <v>48055957.605875</v>
      </c>
      <c r="V87" s="295"/>
      <c r="W87" s="1372"/>
      <c r="X87" s="1373"/>
      <c r="Y87" s="1373"/>
      <c r="Z87" s="1373"/>
      <c r="AA87" s="1373"/>
      <c r="AB87" s="1373"/>
      <c r="AC87" s="1373"/>
      <c r="AD87" s="1373"/>
      <c r="AE87" s="1373"/>
      <c r="AF87" s="1373"/>
      <c r="AG87" s="1373"/>
      <c r="AH87" s="1374"/>
    </row>
    <row r="88" spans="1:34" ht="18.600000000000001" customHeight="1" thickBot="1">
      <c r="A88" s="1227"/>
      <c r="B88" s="1228"/>
      <c r="C88" s="1199"/>
      <c r="D88" s="1197" t="s">
        <v>169</v>
      </c>
      <c r="E88" s="1199" t="s">
        <v>200</v>
      </c>
      <c r="F88" s="1199" t="s">
        <v>201</v>
      </c>
      <c r="G88" s="1199" t="s">
        <v>202</v>
      </c>
      <c r="H88" s="1199" t="s">
        <v>203</v>
      </c>
      <c r="I88" s="1417"/>
      <c r="J88" s="1417"/>
      <c r="K88" s="1417"/>
      <c r="L88" s="1344" t="s">
        <v>247</v>
      </c>
      <c r="M88" s="1344"/>
      <c r="N88" s="296">
        <f>'Invoice Log'!M5</f>
        <v>0</v>
      </c>
      <c r="O88" s="1219" t="s">
        <v>258</v>
      </c>
      <c r="P88" s="1220"/>
      <c r="Q88" s="1220"/>
      <c r="R88" s="297">
        <f>'Invoice Log'!M6</f>
        <v>0</v>
      </c>
      <c r="S88" s="298"/>
      <c r="T88" s="299"/>
      <c r="U88" s="300"/>
      <c r="V88" s="301"/>
      <c r="W88" s="1375" t="s">
        <v>248</v>
      </c>
      <c r="X88" s="1380" t="s">
        <v>249</v>
      </c>
      <c r="Y88" s="1399" t="s">
        <v>250</v>
      </c>
      <c r="Z88" s="1399"/>
      <c r="AA88" s="1399"/>
      <c r="AB88" s="1399"/>
      <c r="AC88" s="1399"/>
      <c r="AD88" s="1380" t="s">
        <v>75</v>
      </c>
      <c r="AE88" s="1380" t="s">
        <v>45</v>
      </c>
      <c r="AF88" s="1380" t="s">
        <v>288</v>
      </c>
      <c r="AG88" s="1380" t="s">
        <v>251</v>
      </c>
      <c r="AH88" s="1382" t="s">
        <v>77</v>
      </c>
    </row>
    <row r="89" spans="1:34" ht="18.600000000000001" customHeight="1">
      <c r="A89" s="1345" t="s">
        <v>534</v>
      </c>
      <c r="B89" s="1346"/>
      <c r="C89" s="261">
        <f>'Quality-Stat  '!D33</f>
        <v>31</v>
      </c>
      <c r="D89" s="261">
        <f>'Quality-Stat  '!E33</f>
        <v>31</v>
      </c>
      <c r="E89" s="261">
        <f>'Quality-Stat  '!F33</f>
        <v>31</v>
      </c>
      <c r="F89" s="261">
        <f>'Quality-Stat  '!G33</f>
        <v>0</v>
      </c>
      <c r="G89" s="261">
        <f>'Quality-Stat  '!H33</f>
        <v>28</v>
      </c>
      <c r="H89" s="261">
        <f>'Quality-Stat  '!I33</f>
        <v>3</v>
      </c>
      <c r="I89" s="1215">
        <v>46526</v>
      </c>
      <c r="J89" s="1215"/>
      <c r="K89" s="1216"/>
      <c r="L89" s="1407" t="s">
        <v>400</v>
      </c>
      <c r="M89" s="1407"/>
      <c r="N89" s="1407"/>
      <c r="O89" s="1407"/>
      <c r="P89" s="1407"/>
      <c r="Q89" s="1407"/>
      <c r="R89" s="1407"/>
      <c r="S89" s="1407"/>
      <c r="T89" s="1407"/>
      <c r="U89" s="1407"/>
      <c r="V89" s="1407"/>
      <c r="W89" s="1376"/>
      <c r="X89" s="1381"/>
      <c r="Y89" s="1381"/>
      <c r="Z89" s="1381"/>
      <c r="AA89" s="1381"/>
      <c r="AB89" s="1381"/>
      <c r="AC89" s="1381"/>
      <c r="AD89" s="1381"/>
      <c r="AE89" s="1381"/>
      <c r="AF89" s="1381"/>
      <c r="AG89" s="1381"/>
      <c r="AH89" s="1383"/>
    </row>
    <row r="90" spans="1:34" ht="18.600000000000001" customHeight="1">
      <c r="A90" s="1217" t="s">
        <v>207</v>
      </c>
      <c r="B90" s="1218"/>
      <c r="C90" s="261">
        <f>'Quality-Stat  '!D34</f>
        <v>19</v>
      </c>
      <c r="D90" s="261">
        <f>'Quality-Stat  '!E34</f>
        <v>19</v>
      </c>
      <c r="E90" s="261">
        <f>'Quality-Stat  '!F34</f>
        <v>19</v>
      </c>
      <c r="F90" s="261">
        <f>'Quality-Stat  '!G34</f>
        <v>0</v>
      </c>
      <c r="G90" s="261">
        <f>'Quality-Stat  '!H34</f>
        <v>19</v>
      </c>
      <c r="H90" s="261">
        <f>'Quality-Stat  '!I34</f>
        <v>0</v>
      </c>
      <c r="I90" s="1215">
        <v>46567</v>
      </c>
      <c r="J90" s="1215"/>
      <c r="K90" s="1216"/>
      <c r="L90" s="302" t="s">
        <v>514</v>
      </c>
      <c r="M90" s="303"/>
      <c r="N90" s="303"/>
      <c r="O90" s="303"/>
      <c r="P90" s="304" t="s">
        <v>515</v>
      </c>
      <c r="Q90" s="304"/>
      <c r="R90" s="303"/>
      <c r="S90" s="305"/>
      <c r="T90" s="1408" t="s">
        <v>305</v>
      </c>
      <c r="U90" s="1409"/>
      <c r="V90" s="1409"/>
      <c r="W90" s="1377" t="str">
        <f>CCO!A3</f>
        <v>-</v>
      </c>
      <c r="X90" s="1246" t="str">
        <f>CCO!B3</f>
        <v>-</v>
      </c>
      <c r="Y90" s="1360" t="str">
        <f>CCO!C3</f>
        <v>-</v>
      </c>
      <c r="Z90" s="1361"/>
      <c r="AA90" s="1361"/>
      <c r="AB90" s="1361"/>
      <c r="AC90" s="1362"/>
      <c r="AD90" s="1388" t="str">
        <f>CCO!D3</f>
        <v>-</v>
      </c>
      <c r="AE90" s="1222" t="str">
        <f>CCO!E3</f>
        <v>-</v>
      </c>
      <c r="AF90" s="1388" t="str">
        <f>CCO!F3</f>
        <v>-</v>
      </c>
      <c r="AG90" s="1386" t="str">
        <f>CCO!G3</f>
        <v>-</v>
      </c>
      <c r="AH90" s="1387" t="str">
        <f>CCO!H3</f>
        <v>-</v>
      </c>
    </row>
    <row r="91" spans="1:34" ht="18.600000000000001" customHeight="1" thickBot="1">
      <c r="A91" s="1217" t="s">
        <v>208</v>
      </c>
      <c r="B91" s="1218"/>
      <c r="C91" s="261">
        <f>'Quality-Stat  '!D35</f>
        <v>63</v>
      </c>
      <c r="D91" s="261">
        <f>'Quality-Stat  '!E35</f>
        <v>63</v>
      </c>
      <c r="E91" s="261">
        <f>'Quality-Stat  '!F35</f>
        <v>58</v>
      </c>
      <c r="F91" s="261">
        <f>'Quality-Stat  '!G35</f>
        <v>5</v>
      </c>
      <c r="G91" s="261">
        <f>'Quality-Stat  '!H35</f>
        <v>58</v>
      </c>
      <c r="H91" s="261">
        <f>'Quality-Stat  '!I35</f>
        <v>5</v>
      </c>
      <c r="I91" s="1215">
        <v>46457</v>
      </c>
      <c r="J91" s="1215"/>
      <c r="K91" s="1216"/>
      <c r="L91" s="217" t="s">
        <v>18</v>
      </c>
      <c r="M91" s="218" t="s">
        <v>15</v>
      </c>
      <c r="N91" s="479" t="s">
        <v>526</v>
      </c>
      <c r="O91" s="219" t="s">
        <v>507</v>
      </c>
      <c r="P91" s="218" t="s">
        <v>18</v>
      </c>
      <c r="Q91" s="218" t="s">
        <v>15</v>
      </c>
      <c r="R91" s="479" t="s">
        <v>526</v>
      </c>
      <c r="S91" s="219" t="s">
        <v>507</v>
      </c>
      <c r="T91" s="306" t="s">
        <v>306</v>
      </c>
      <c r="U91" s="307" t="s">
        <v>307</v>
      </c>
      <c r="V91" s="308" t="s">
        <v>31</v>
      </c>
      <c r="W91" s="1211"/>
      <c r="X91" s="1247"/>
      <c r="Y91" s="1363"/>
      <c r="Z91" s="1364"/>
      <c r="AA91" s="1364"/>
      <c r="AB91" s="1364"/>
      <c r="AC91" s="1365"/>
      <c r="AD91" s="1327"/>
      <c r="AE91" s="1223"/>
      <c r="AF91" s="1327"/>
      <c r="AG91" s="1221"/>
      <c r="AH91" s="1378"/>
    </row>
    <row r="92" spans="1:34" ht="18.600000000000001" customHeight="1">
      <c r="A92" s="1217"/>
      <c r="B92" s="1218"/>
      <c r="C92" s="266"/>
      <c r="D92" s="266"/>
      <c r="E92" s="266"/>
      <c r="F92" s="266"/>
      <c r="G92" s="266"/>
      <c r="H92" s="266"/>
      <c r="I92" s="1215"/>
      <c r="J92" s="1215"/>
      <c r="K92" s="1216"/>
      <c r="L92" s="309">
        <f>Manpower!A24</f>
        <v>148</v>
      </c>
      <c r="M92" s="310">
        <f>Manpower!B24</f>
        <v>130</v>
      </c>
      <c r="N92" s="310">
        <f>Manpower!F24</f>
        <v>187</v>
      </c>
      <c r="O92" s="310">
        <f>Manpower!H24</f>
        <v>0</v>
      </c>
      <c r="P92" s="311">
        <f>Manpower!A20</f>
        <v>22</v>
      </c>
      <c r="Q92" s="310">
        <f>Manpower!B20</f>
        <v>48</v>
      </c>
      <c r="R92" s="310">
        <f>Manpower!F20</f>
        <v>40</v>
      </c>
      <c r="S92" s="312">
        <f>Manpower!H20</f>
        <v>6</v>
      </c>
      <c r="T92" s="313">
        <f>L92+P92</f>
        <v>170</v>
      </c>
      <c r="U92" s="314">
        <f>M92+Q92</f>
        <v>178</v>
      </c>
      <c r="V92" s="315">
        <f>+U92-T92</f>
        <v>8</v>
      </c>
      <c r="W92" s="1211"/>
      <c r="X92" s="1247"/>
      <c r="Y92" s="1366"/>
      <c r="Z92" s="1367"/>
      <c r="AA92" s="1367"/>
      <c r="AB92" s="1367"/>
      <c r="AC92" s="1368"/>
      <c r="AD92" s="1327"/>
      <c r="AE92" s="1223"/>
      <c r="AF92" s="1327"/>
      <c r="AG92" s="1221"/>
      <c r="AH92" s="1378"/>
    </row>
    <row r="93" spans="1:34" ht="18.600000000000001" customHeight="1">
      <c r="A93" s="1241"/>
      <c r="B93" s="1242"/>
      <c r="C93" s="266"/>
      <c r="D93" s="266"/>
      <c r="E93" s="266"/>
      <c r="F93" s="266"/>
      <c r="G93" s="266"/>
      <c r="H93" s="266"/>
      <c r="I93" s="1215"/>
      <c r="J93" s="1215"/>
      <c r="K93" s="1216"/>
      <c r="L93" s="316" t="s">
        <v>308</v>
      </c>
      <c r="M93" s="317"/>
      <c r="N93" s="317"/>
      <c r="O93" s="317"/>
      <c r="P93" s="317"/>
      <c r="Q93" s="317"/>
      <c r="R93" s="317"/>
      <c r="S93" s="1414" t="s">
        <v>390</v>
      </c>
      <c r="T93" s="1415"/>
      <c r="U93" s="1415"/>
      <c r="V93" s="1415"/>
      <c r="W93" s="1211"/>
      <c r="X93" s="1247"/>
      <c r="Y93" s="1363"/>
      <c r="Z93" s="1364"/>
      <c r="AA93" s="1364"/>
      <c r="AB93" s="1364"/>
      <c r="AC93" s="1365"/>
      <c r="AD93" s="1327"/>
      <c r="AE93" s="1223"/>
      <c r="AF93" s="1327"/>
      <c r="AG93" s="1221"/>
      <c r="AH93" s="1378"/>
    </row>
    <row r="94" spans="1:34" ht="18.600000000000001" customHeight="1" thickBot="1">
      <c r="A94" s="1194" t="s">
        <v>209</v>
      </c>
      <c r="B94" s="1195"/>
      <c r="C94" s="288">
        <f t="shared" ref="C94:H94" si="26">SUM(C89:C93)</f>
        <v>113</v>
      </c>
      <c r="D94" s="288">
        <f t="shared" si="26"/>
        <v>113</v>
      </c>
      <c r="E94" s="288">
        <f t="shared" si="26"/>
        <v>108</v>
      </c>
      <c r="F94" s="288">
        <f t="shared" si="26"/>
        <v>5</v>
      </c>
      <c r="G94" s="288">
        <f t="shared" si="26"/>
        <v>105</v>
      </c>
      <c r="H94" s="288">
        <f t="shared" si="26"/>
        <v>8</v>
      </c>
      <c r="I94" s="1212">
        <f>MAX(I89:K91)</f>
        <v>46567</v>
      </c>
      <c r="J94" s="1213"/>
      <c r="K94" s="1214"/>
      <c r="L94" s="318" t="s">
        <v>311</v>
      </c>
      <c r="M94" s="319" t="s">
        <v>18</v>
      </c>
      <c r="N94" s="320" t="s">
        <v>15</v>
      </c>
      <c r="S94" s="318" t="s">
        <v>283</v>
      </c>
      <c r="T94" s="319" t="s">
        <v>18</v>
      </c>
      <c r="U94" s="320" t="s">
        <v>15</v>
      </c>
      <c r="V94" s="320" t="s">
        <v>293</v>
      </c>
      <c r="W94" s="1211"/>
      <c r="X94" s="1247"/>
      <c r="Y94" s="1366"/>
      <c r="Z94" s="1367"/>
      <c r="AA94" s="1367"/>
      <c r="AB94" s="1367"/>
      <c r="AC94" s="1368"/>
      <c r="AD94" s="1327"/>
      <c r="AE94" s="1223"/>
      <c r="AF94" s="1327"/>
      <c r="AG94" s="1221"/>
      <c r="AH94" s="1378"/>
    </row>
    <row r="95" spans="1:34" ht="18.600000000000001" customHeight="1" thickBot="1">
      <c r="A95" s="1243" t="str">
        <f>Schedule!A1</f>
        <v>Primavera P6 Schedule Status</v>
      </c>
      <c r="B95" s="1244"/>
      <c r="C95" s="1244"/>
      <c r="D95" s="1244"/>
      <c r="E95" s="1244"/>
      <c r="F95" s="1244"/>
      <c r="G95" s="1244"/>
      <c r="H95" s="1244"/>
      <c r="I95" s="1244"/>
      <c r="J95" s="1244"/>
      <c r="K95" s="1245"/>
      <c r="L95" s="321" t="str">
        <f>+Manpower!N23</f>
        <v>Labor</v>
      </c>
      <c r="M95" s="322">
        <f>Manpower!N24</f>
        <v>40</v>
      </c>
      <c r="N95" s="323">
        <f>Manpower!N25</f>
        <v>17</v>
      </c>
      <c r="S95" s="321" t="str">
        <f>+Manpower!$B$49</f>
        <v>Excavator</v>
      </c>
      <c r="T95" s="322">
        <f>+Manpower!B50</f>
        <v>3</v>
      </c>
      <c r="U95" s="322">
        <f>+Manpower!B51</f>
        <v>4</v>
      </c>
      <c r="V95" s="323">
        <f>+Manpower!B52</f>
        <v>0</v>
      </c>
      <c r="W95" s="1389"/>
      <c r="X95" s="1400"/>
      <c r="Y95" s="1401"/>
      <c r="Z95" s="1402"/>
      <c r="AA95" s="1402"/>
      <c r="AB95" s="1402"/>
      <c r="AC95" s="1403"/>
      <c r="AD95" s="1359"/>
      <c r="AE95" s="1384"/>
      <c r="AF95" s="1359"/>
      <c r="AG95" s="1385"/>
      <c r="AH95" s="1379"/>
    </row>
    <row r="96" spans="1:34" ht="18.600000000000001" customHeight="1">
      <c r="A96" s="1229" t="str">
        <f>Schedule!A2</f>
        <v>Project Activities Overview</v>
      </c>
      <c r="B96" s="1230"/>
      <c r="C96" s="1230"/>
      <c r="D96" s="1230"/>
      <c r="E96" s="1230"/>
      <c r="F96" s="1230"/>
      <c r="G96" s="1230"/>
      <c r="H96" s="1230"/>
      <c r="I96" s="1230"/>
      <c r="J96" s="1230"/>
      <c r="K96" s="1231"/>
      <c r="L96" s="321" t="str">
        <f>+Manpower!P23</f>
        <v>Skilled Labor</v>
      </c>
      <c r="M96" s="322">
        <f>Manpower!P24</f>
        <v>26</v>
      </c>
      <c r="N96" s="323">
        <f>Manpower!P25</f>
        <v>30</v>
      </c>
      <c r="S96" s="321" t="str">
        <f>+Manpower!$D$49</f>
        <v>Bulldozer</v>
      </c>
      <c r="T96" s="322">
        <f>+Manpower!D50</f>
        <v>2</v>
      </c>
      <c r="U96" s="322">
        <f>+Manpower!D51</f>
        <v>1</v>
      </c>
      <c r="V96" s="323">
        <f>+Manpower!D52</f>
        <v>0</v>
      </c>
      <c r="W96" s="220" t="s">
        <v>313</v>
      </c>
      <c r="X96" s="221"/>
      <c r="Y96" s="221"/>
      <c r="Z96" s="221"/>
      <c r="AA96" s="221"/>
      <c r="AB96" s="222"/>
      <c r="AC96" s="222"/>
      <c r="AD96" s="221"/>
      <c r="AE96" s="221"/>
      <c r="AF96" s="221"/>
      <c r="AG96" s="221"/>
      <c r="AH96" s="223"/>
    </row>
    <row r="97" spans="1:48" ht="18.600000000000001" customHeight="1">
      <c r="A97" s="1235" t="str">
        <f>Schedule!A3</f>
        <v>Schedule Statistics</v>
      </c>
      <c r="B97" s="1236"/>
      <c r="C97" s="1236"/>
      <c r="D97" s="1236"/>
      <c r="E97" s="1237"/>
      <c r="F97" s="1238" t="str">
        <f>Schedule!F3</f>
        <v>Active Schedule Activities</v>
      </c>
      <c r="G97" s="1236"/>
      <c r="H97" s="1236"/>
      <c r="I97" s="1236"/>
      <c r="J97" s="1236"/>
      <c r="K97" s="1237"/>
      <c r="L97" s="321" t="str">
        <f>+Manpower!R23</f>
        <v>Driver / Operator</v>
      </c>
      <c r="M97" s="322">
        <f>+Manpower!R24</f>
        <v>60</v>
      </c>
      <c r="N97" s="323">
        <f>Manpower!R25</f>
        <v>48</v>
      </c>
      <c r="S97" s="321" t="str">
        <f>+Manpower!$F$49</f>
        <v>Grader</v>
      </c>
      <c r="T97" s="322">
        <f>+Manpower!F50</f>
        <v>4</v>
      </c>
      <c r="U97" s="322">
        <f>+Manpower!F51</f>
        <v>1</v>
      </c>
      <c r="V97" s="323">
        <f>+Manpower!F52</f>
        <v>0</v>
      </c>
      <c r="W97" s="224" t="s">
        <v>399</v>
      </c>
      <c r="X97" s="1406" t="s">
        <v>331</v>
      </c>
      <c r="Y97" s="1406"/>
      <c r="Z97" s="1406"/>
      <c r="AA97" s="1406"/>
      <c r="AB97" s="1406"/>
      <c r="AC97" s="225" t="s">
        <v>334</v>
      </c>
      <c r="AD97" s="225" t="s">
        <v>337</v>
      </c>
      <c r="AE97" s="225" t="s">
        <v>319</v>
      </c>
      <c r="AF97" s="225" t="s">
        <v>335</v>
      </c>
      <c r="AG97" s="225" t="s">
        <v>336</v>
      </c>
      <c r="AH97" s="226" t="s">
        <v>31</v>
      </c>
    </row>
    <row r="98" spans="1:48" ht="18.600000000000001" customHeight="1">
      <c r="A98" s="324" t="str">
        <f>Schedule!A4</f>
        <v>Total Act.</v>
      </c>
      <c r="B98" s="133" t="str">
        <f>Schedule!B4</f>
        <v>Not Started</v>
      </c>
      <c r="C98" s="133" t="str">
        <f>Schedule!C4</f>
        <v>In Progress</v>
      </c>
      <c r="D98" s="133" t="str">
        <f>Schedule!D4</f>
        <v>Completed</v>
      </c>
      <c r="E98" s="134" t="str">
        <f>Schedule!E4</f>
        <v>%</v>
      </c>
      <c r="F98" s="132" t="str">
        <f>Schedule!F4</f>
        <v xml:space="preserve">Active </v>
      </c>
      <c r="G98" s="133" t="str">
        <f>Schedule!G4</f>
        <v>Ahead</v>
      </c>
      <c r="H98" s="133" t="str">
        <f>Schedule!H4</f>
        <v>On</v>
      </c>
      <c r="I98" s="133" t="str">
        <f>Schedule!I4</f>
        <v>Behind</v>
      </c>
      <c r="J98" s="133" t="str">
        <f>Schedule!J4</f>
        <v>Flag</v>
      </c>
      <c r="K98" s="134">
        <f>Schedule!K4</f>
        <v>0</v>
      </c>
      <c r="L98" s="321" t="str">
        <f>+Manpower!T23</f>
        <v>Carpenter</v>
      </c>
      <c r="M98" s="322">
        <f>Manpower!T24</f>
        <v>5</v>
      </c>
      <c r="N98" s="323">
        <f>Manpower!T25</f>
        <v>6</v>
      </c>
      <c r="S98" s="321" t="str">
        <f>+Manpower!$H$49</f>
        <v>Road Roller</v>
      </c>
      <c r="T98" s="322">
        <f>+Manpower!H50</f>
        <v>3</v>
      </c>
      <c r="U98" s="322">
        <f>+Manpower!H51</f>
        <v>3</v>
      </c>
      <c r="V98" s="480">
        <f>+Manpower!H52</f>
        <v>0</v>
      </c>
      <c r="W98" s="482" t="str">
        <f>'Major Quantities'!A3</f>
        <v>31 22 00.02</v>
      </c>
      <c r="X98" s="1390" t="str">
        <f>'Major Quantities'!B3</f>
        <v>Parcrels Excavation for cuttings (all types of soil)</v>
      </c>
      <c r="Y98" s="1391"/>
      <c r="Z98" s="1391"/>
      <c r="AA98" s="1391"/>
      <c r="AB98" s="1392"/>
      <c r="AC98" s="483">
        <f>'Major Quantities'!C3</f>
        <v>123555</v>
      </c>
      <c r="AD98" s="483" t="str">
        <f>'Major Quantities'!D3</f>
        <v>m3</v>
      </c>
      <c r="AE98" s="484">
        <f>'Major Quantities'!E3</f>
        <v>123555</v>
      </c>
      <c r="AF98" s="484">
        <f>'Major Quantities'!F3</f>
        <v>123555</v>
      </c>
      <c r="AG98" s="484">
        <f>'Major Quantities'!G3</f>
        <v>0</v>
      </c>
      <c r="AH98" s="485">
        <f>'Major Quantities'!H3</f>
        <v>0</v>
      </c>
    </row>
    <row r="99" spans="1:48" ht="18.600000000000001" customHeight="1">
      <c r="A99" s="325">
        <f>Schedule!A5</f>
        <v>1905</v>
      </c>
      <c r="B99" s="326">
        <f>Schedule!B5</f>
        <v>423</v>
      </c>
      <c r="C99" s="326">
        <f>Schedule!C5</f>
        <v>204</v>
      </c>
      <c r="D99" s="326">
        <f>Schedule!D5</f>
        <v>1278</v>
      </c>
      <c r="E99" s="327">
        <f>Schedule!E5</f>
        <v>0.67086614173228343</v>
      </c>
      <c r="F99" s="139">
        <f>Schedule!F5</f>
        <v>204</v>
      </c>
      <c r="G99" s="326">
        <f>Schedule!G5</f>
        <v>91</v>
      </c>
      <c r="H99" s="326">
        <f>Schedule!H5</f>
        <v>0</v>
      </c>
      <c r="I99" s="140">
        <f>Schedule!I5</f>
        <v>113</v>
      </c>
      <c r="J99" s="1239">
        <f>Schedule!J5</f>
        <v>-22</v>
      </c>
      <c r="K99" s="1240"/>
      <c r="L99" s="321" t="str">
        <f>+Manpower!V23</f>
        <v>Steel Fixer</v>
      </c>
      <c r="M99" s="322">
        <f>+Manpower!V24</f>
        <v>5</v>
      </c>
      <c r="N99" s="323">
        <f>+Manpower!V25</f>
        <v>9</v>
      </c>
      <c r="S99" s="321" t="str">
        <f>+Manpower!$J$49</f>
        <v>Crane</v>
      </c>
      <c r="T99" s="322">
        <f>+Manpower!J50</f>
        <v>2</v>
      </c>
      <c r="U99" s="322">
        <f>+Manpower!J51</f>
        <v>1</v>
      </c>
      <c r="V99" s="480">
        <f>+Manpower!J52</f>
        <v>0</v>
      </c>
      <c r="W99" s="486" t="str">
        <f>'Major Quantities'!A6</f>
        <v>31 22 00.05</v>
      </c>
      <c r="X99" s="1393" t="str">
        <f>'Major Quantities'!B6</f>
        <v>Subgrade</v>
      </c>
      <c r="Y99" s="1394"/>
      <c r="Z99" s="1394"/>
      <c r="AA99" s="1394"/>
      <c r="AB99" s="1395"/>
      <c r="AC99" s="487">
        <f>'Major Quantities'!C6</f>
        <v>34693.649999999994</v>
      </c>
      <c r="AD99" s="487" t="str">
        <f>'Major Quantities'!D6</f>
        <v>m3</v>
      </c>
      <c r="AE99" s="488">
        <f>'Major Quantities'!E6</f>
        <v>34693.649999999994</v>
      </c>
      <c r="AF99" s="488">
        <f>'Major Quantities'!F6</f>
        <v>34693.649999999994</v>
      </c>
      <c r="AG99" s="488">
        <f>'Major Quantities'!G6</f>
        <v>0</v>
      </c>
      <c r="AH99" s="489">
        <f>'Major Quantities'!H6</f>
        <v>0</v>
      </c>
    </row>
    <row r="100" spans="1:48" ht="18.600000000000001" customHeight="1">
      <c r="A100" s="1200" t="str">
        <f>Schedule!A6</f>
        <v xml:space="preserve">Critical Path Activities </v>
      </c>
      <c r="B100" s="1201"/>
      <c r="C100" s="1202"/>
      <c r="D100" s="1206" t="str">
        <f>Schedule!D6</f>
        <v>Free Float Management (Total)</v>
      </c>
      <c r="E100" s="1201"/>
      <c r="F100" s="1201"/>
      <c r="G100" s="1202"/>
      <c r="H100" s="1206" t="str">
        <f>Schedule!H6</f>
        <v xml:space="preserve">Failed Start Activities </v>
      </c>
      <c r="I100" s="1201"/>
      <c r="J100" s="1201"/>
      <c r="K100" s="1202"/>
      <c r="L100" s="321" t="str">
        <f>+Manpower!X23</f>
        <v>Mason</v>
      </c>
      <c r="M100" s="322">
        <f>+Manpower!X24</f>
        <v>2</v>
      </c>
      <c r="N100" s="323">
        <f>+Manpower!X25</f>
        <v>0</v>
      </c>
      <c r="S100" s="321" t="str">
        <f>+Manpower!$L$49</f>
        <v>Aggregate paver</v>
      </c>
      <c r="T100" s="322">
        <f>+Manpower!L50</f>
        <v>0</v>
      </c>
      <c r="U100" s="322">
        <f>+Manpower!L51</f>
        <v>0</v>
      </c>
      <c r="V100" s="480">
        <f>+Manpower!L52</f>
        <v>0</v>
      </c>
      <c r="W100" s="486" t="str">
        <f>'Major Quantities'!A8</f>
        <v>32 11 26.01</v>
      </c>
      <c r="X100" s="1393" t="str">
        <f>'Major Quantities'!B8</f>
        <v xml:space="preserve"> Bituminous base course (Grading I - Class A), including Prime Coat (MC1) according to drawings</v>
      </c>
      <c r="Y100" s="1394"/>
      <c r="Z100" s="1394"/>
      <c r="AA100" s="1394"/>
      <c r="AB100" s="1395"/>
      <c r="AC100" s="487">
        <f>'Major Quantities'!C8</f>
        <v>8290</v>
      </c>
      <c r="AD100" s="487" t="str">
        <f>'Major Quantities'!D8</f>
        <v>m3</v>
      </c>
      <c r="AE100" s="488">
        <f>'Major Quantities'!E8</f>
        <v>8290</v>
      </c>
      <c r="AF100" s="488">
        <f>'Major Quantities'!F8</f>
        <v>8290</v>
      </c>
      <c r="AG100" s="488">
        <f>'Major Quantities'!G8</f>
        <v>0</v>
      </c>
      <c r="AH100" s="489">
        <f>'Major Quantities'!H8</f>
        <v>0</v>
      </c>
    </row>
    <row r="101" spans="1:48" ht="18.600000000000001" customHeight="1">
      <c r="A101" s="1203"/>
      <c r="B101" s="1204"/>
      <c r="C101" s="1205"/>
      <c r="D101" s="1207" t="str">
        <f>Schedule!D7</f>
        <v>Greater Than 14 Days</v>
      </c>
      <c r="E101" s="1208"/>
      <c r="F101" s="1208" t="str">
        <f>Schedule!F7</f>
        <v>Less Than 14 Days</v>
      </c>
      <c r="G101" s="1224"/>
      <c r="H101" s="1232"/>
      <c r="I101" s="1204"/>
      <c r="J101" s="1204"/>
      <c r="K101" s="1205"/>
      <c r="L101" s="328" t="str">
        <f>Manpower!Z23</f>
        <v>Plumber</v>
      </c>
      <c r="M101" s="310">
        <f>Manpower!Z24</f>
        <v>8</v>
      </c>
      <c r="N101" s="329">
        <f>Manpower!Z25</f>
        <v>7</v>
      </c>
      <c r="S101" s="328" t="str">
        <f>+Manpower!$N$49</f>
        <v>Other</v>
      </c>
      <c r="T101" s="310">
        <f>+Manpower!N50</f>
        <v>28</v>
      </c>
      <c r="U101" s="310">
        <f>+Manpower!N51</f>
        <v>10</v>
      </c>
      <c r="V101" s="481">
        <f>+Manpower!N52</f>
        <v>0</v>
      </c>
      <c r="W101" s="486" t="str">
        <f>'Major Quantities'!A9</f>
        <v>32 12 16.01</v>
      </c>
      <c r="X101" s="1393" t="str">
        <f>'Major Quantities'!B9</f>
        <v xml:space="preserve">Bituminous concrete wearing course, (Grading I - Class A), including tack coat (RC2) according to drawings. </v>
      </c>
      <c r="Y101" s="1394"/>
      <c r="Z101" s="1394"/>
      <c r="AA101" s="1394"/>
      <c r="AB101" s="1395"/>
      <c r="AC101" s="487">
        <f>'Major Quantities'!C9</f>
        <v>5920</v>
      </c>
      <c r="AD101" s="487" t="str">
        <f>'Major Quantities'!D9</f>
        <v>m3</v>
      </c>
      <c r="AE101" s="488">
        <f>'Major Quantities'!E9</f>
        <v>0</v>
      </c>
      <c r="AF101" s="488">
        <f>'Major Quantities'!F9</f>
        <v>2074</v>
      </c>
      <c r="AG101" s="488">
        <f>'Major Quantities'!G9</f>
        <v>3846</v>
      </c>
      <c r="AH101" s="489">
        <f>'Major Quantities'!H9</f>
        <v>2074</v>
      </c>
      <c r="AI101" s="405"/>
      <c r="AJ101" s="405"/>
    </row>
    <row r="102" spans="1:48" customFormat="1" ht="18.600000000000001" customHeight="1">
      <c r="A102" s="324" t="str">
        <f>Schedule!A8</f>
        <v>Last Week</v>
      </c>
      <c r="B102" s="133" t="str">
        <f>Schedule!B8</f>
        <v>This Week</v>
      </c>
      <c r="C102" s="134" t="str">
        <f>Schedule!C8</f>
        <v>Diff</v>
      </c>
      <c r="D102" s="132" t="str">
        <f>Schedule!D8</f>
        <v>Last Week</v>
      </c>
      <c r="E102" s="133" t="str">
        <f>Schedule!E8</f>
        <v>This Week</v>
      </c>
      <c r="F102" s="133" t="str">
        <f>Schedule!F8</f>
        <v>Last Week</v>
      </c>
      <c r="G102" s="134" t="str">
        <f>Schedule!G8</f>
        <v>This Week</v>
      </c>
      <c r="H102" s="132" t="str">
        <f>Schedule!H8</f>
        <v>Last Week</v>
      </c>
      <c r="I102" s="133" t="str">
        <f>Schedule!I8</f>
        <v>This Week</v>
      </c>
      <c r="J102" s="133" t="str">
        <f>Schedule!J8</f>
        <v>Flag</v>
      </c>
      <c r="K102" s="134">
        <f>Schedule!K8</f>
        <v>0</v>
      </c>
      <c r="L102" s="333" t="s">
        <v>5</v>
      </c>
      <c r="M102" s="334">
        <f>Manpower!AF24</f>
        <v>148</v>
      </c>
      <c r="N102" s="335">
        <f>Manpower!AF25</f>
        <v>130</v>
      </c>
      <c r="S102" s="333" t="s">
        <v>5</v>
      </c>
      <c r="T102" s="334">
        <f>SUM(T95:T101)</f>
        <v>42</v>
      </c>
      <c r="U102" s="334">
        <f>SUM(U95:U101)</f>
        <v>20</v>
      </c>
      <c r="V102" s="334">
        <f>SUM(V95:V101)</f>
        <v>0</v>
      </c>
      <c r="W102" s="490" t="str">
        <f>'Major Quantities'!A10</f>
        <v>33 42 11</v>
      </c>
      <c r="X102" s="1396" t="str">
        <f>'Major Quantities'!B10</f>
        <v>GRP Pipes for Storm network</v>
      </c>
      <c r="Y102" s="1397"/>
      <c r="Z102" s="1397"/>
      <c r="AA102" s="1397"/>
      <c r="AB102" s="1398"/>
      <c r="AC102" s="491">
        <f>'Major Quantities'!C10</f>
        <v>5650</v>
      </c>
      <c r="AD102" s="491" t="str">
        <f>'Major Quantities'!D10</f>
        <v>m</v>
      </c>
      <c r="AE102" s="492">
        <f>'Major Quantities'!E10</f>
        <v>5650</v>
      </c>
      <c r="AF102" s="492">
        <f>'Major Quantities'!F10</f>
        <v>5650</v>
      </c>
      <c r="AG102" s="492">
        <f>'Major Quantities'!G10</f>
        <v>0</v>
      </c>
      <c r="AH102" s="493">
        <f>'Major Quantities'!H10</f>
        <v>0</v>
      </c>
    </row>
    <row r="103" spans="1:48" s="361" customFormat="1" ht="25.8">
      <c r="A103" s="330">
        <f>Schedule!A9</f>
        <v>460</v>
      </c>
      <c r="B103" s="310">
        <f>Schedule!B9</f>
        <v>457</v>
      </c>
      <c r="C103" s="136">
        <f>Schedule!C9</f>
        <v>3</v>
      </c>
      <c r="D103" s="331">
        <f>Schedule!D9</f>
        <v>71</v>
      </c>
      <c r="E103" s="310">
        <f>Schedule!E9</f>
        <v>68</v>
      </c>
      <c r="F103" s="310">
        <f>Schedule!F9</f>
        <v>1834</v>
      </c>
      <c r="G103" s="332">
        <f>Schedule!G9</f>
        <v>1837</v>
      </c>
      <c r="H103" s="331">
        <f>Schedule!H9</f>
        <v>107</v>
      </c>
      <c r="I103" s="310">
        <f>Schedule!I9</f>
        <v>113</v>
      </c>
      <c r="J103" s="1233">
        <f>Schedule!J9</f>
        <v>-6</v>
      </c>
      <c r="K103" s="1234"/>
      <c r="Q103" s="336" t="s">
        <v>521</v>
      </c>
      <c r="R103" s="337"/>
      <c r="S103" s="337"/>
      <c r="T103" s="337"/>
      <c r="U103" s="337"/>
      <c r="V103" s="337"/>
      <c r="W103" s="337"/>
      <c r="X103" s="337"/>
      <c r="Y103" s="337"/>
      <c r="Z103" s="337"/>
      <c r="AA103" s="337"/>
      <c r="AB103" s="337"/>
      <c r="AC103" s="337"/>
      <c r="AD103" s="337"/>
      <c r="AE103" s="337"/>
      <c r="AF103" s="337"/>
      <c r="AG103" s="337"/>
      <c r="AH103" s="338"/>
      <c r="AL103" s="400"/>
      <c r="AM103" s="400"/>
      <c r="AN103" s="400"/>
      <c r="AO103" s="400"/>
      <c r="AP103" s="400"/>
      <c r="AQ103" s="400"/>
      <c r="AR103" s="400"/>
      <c r="AS103" s="400"/>
      <c r="AT103" s="400"/>
      <c r="AU103" s="400"/>
      <c r="AV103" s="400"/>
    </row>
    <row r="104" spans="1:48" s="476" customFormat="1" ht="25.8">
      <c r="A104" s="336" t="s">
        <v>508</v>
      </c>
      <c r="B104" s="337"/>
      <c r="C104" s="337"/>
      <c r="D104" s="337"/>
      <c r="E104" s="337"/>
      <c r="F104" s="337"/>
      <c r="G104" s="337"/>
      <c r="H104" s="337"/>
      <c r="I104" s="337"/>
      <c r="J104" s="337"/>
      <c r="K104" s="337"/>
      <c r="L104" s="1209"/>
      <c r="M104" s="1209"/>
      <c r="N104" s="1209"/>
      <c r="O104" s="1209"/>
      <c r="P104" s="1209"/>
      <c r="Q104" s="1209"/>
      <c r="R104" s="1209"/>
      <c r="S104" s="1209"/>
      <c r="T104" s="1209"/>
      <c r="U104" s="1209"/>
      <c r="V104" s="1209"/>
      <c r="W104" s="1209"/>
      <c r="X104" s="1209"/>
      <c r="Y104" s="1209"/>
      <c r="Z104" s="1209"/>
      <c r="AA104" s="1209"/>
      <c r="AB104" s="1209"/>
      <c r="AC104" s="1209"/>
      <c r="AD104" s="1209"/>
      <c r="AE104" s="1209"/>
      <c r="AF104" s="1209"/>
      <c r="AG104" s="1209"/>
      <c r="AH104" s="1209"/>
      <c r="AI104" s="475"/>
      <c r="AJ104" s="475"/>
    </row>
    <row r="105" spans="1:48" s="478" customFormat="1" ht="30" customHeight="1">
      <c r="A105" s="339"/>
      <c r="B105" s="339"/>
      <c r="C105" s="339"/>
      <c r="D105" s="339"/>
      <c r="E105" s="339"/>
      <c r="F105" s="339"/>
      <c r="G105" s="339"/>
      <c r="H105" s="339"/>
      <c r="I105" s="339"/>
      <c r="J105" s="339"/>
      <c r="K105" s="339"/>
      <c r="L105" s="795"/>
      <c r="M105" s="795"/>
      <c r="N105" s="795"/>
      <c r="O105" s="795"/>
      <c r="P105" s="340"/>
      <c r="Q105" s="340" t="s">
        <v>394</v>
      </c>
      <c r="R105" s="341"/>
      <c r="S105" s="341"/>
      <c r="T105" s="341"/>
      <c r="U105" s="341"/>
      <c r="V105" s="341"/>
      <c r="W105" s="341"/>
      <c r="X105" s="341"/>
      <c r="Y105" s="341"/>
      <c r="Z105" s="341"/>
      <c r="AA105" s="341"/>
      <c r="AB105" s="341"/>
      <c r="AC105" s="341"/>
      <c r="AD105" s="341"/>
      <c r="AE105" s="341"/>
      <c r="AF105" s="341"/>
      <c r="AG105" s="341"/>
      <c r="AH105" s="342"/>
      <c r="AI105" s="477"/>
      <c r="AJ105" s="477"/>
    </row>
    <row r="106" spans="1:48" ht="46.2" customHeight="1">
      <c r="A106" s="343" t="s">
        <v>1</v>
      </c>
      <c r="B106" s="1210" t="s">
        <v>484</v>
      </c>
      <c r="C106" s="1210"/>
      <c r="D106" s="1210" t="s">
        <v>485</v>
      </c>
      <c r="E106" s="1210"/>
      <c r="F106" s="1210" t="s">
        <v>482</v>
      </c>
      <c r="G106" s="1210"/>
      <c r="H106" s="1210" t="s">
        <v>483</v>
      </c>
      <c r="I106" s="1210"/>
      <c r="J106" s="1210" t="s">
        <v>486</v>
      </c>
      <c r="K106" s="1210"/>
      <c r="L106" s="796" t="s">
        <v>487</v>
      </c>
      <c r="M106" s="344" t="s">
        <v>488</v>
      </c>
      <c r="N106" s="344" t="s">
        <v>489</v>
      </c>
      <c r="O106" s="345" t="s">
        <v>490</v>
      </c>
      <c r="P106" s="1192" t="s">
        <v>294</v>
      </c>
      <c r="Q106" s="1193"/>
      <c r="R106" s="346" t="s">
        <v>295</v>
      </c>
      <c r="S106" s="1193" t="s">
        <v>296</v>
      </c>
      <c r="T106" s="1193"/>
      <c r="U106" s="1193"/>
      <c r="V106" s="1193" t="s">
        <v>301</v>
      </c>
      <c r="W106" s="1193"/>
      <c r="X106" s="1193" t="s">
        <v>297</v>
      </c>
      <c r="Y106" s="1193"/>
      <c r="Z106" s="1193"/>
      <c r="AA106" s="1193"/>
      <c r="AB106" s="1193"/>
      <c r="AC106" s="1193" t="s">
        <v>298</v>
      </c>
      <c r="AD106" s="1193"/>
      <c r="AE106" s="1193"/>
      <c r="AF106" s="346" t="s">
        <v>300</v>
      </c>
      <c r="AG106" s="347" t="s">
        <v>455</v>
      </c>
      <c r="AH106" s="348" t="s">
        <v>304</v>
      </c>
    </row>
    <row r="107" spans="1:48" ht="46.2" customHeight="1">
      <c r="A107" s="655" t="str">
        <f>Testing!A3</f>
        <v>Test for Irrigation and Landscape</v>
      </c>
      <c r="B107" s="1189">
        <f>IF(Testing!B3=""," ",Testing!B3)</f>
        <v>46679</v>
      </c>
      <c r="C107" s="1189"/>
      <c r="D107" s="1189">
        <f>IF(Testing!C3=""," ",Testing!C3)</f>
        <v>46686</v>
      </c>
      <c r="E107" s="1189"/>
      <c r="F107" s="1189">
        <f>IF(Testing!D3=""," ",Testing!D3)</f>
        <v>46807</v>
      </c>
      <c r="G107" s="1189"/>
      <c r="H107" s="1189">
        <f>IF(Testing!E3=""," ",Testing!E3)</f>
        <v>46814</v>
      </c>
      <c r="I107" s="1189"/>
      <c r="J107" s="1190" t="str">
        <f>IF(Testing!F3=""," ",Testing!F3)</f>
        <v xml:space="preserve"> </v>
      </c>
      <c r="K107" s="1191"/>
      <c r="L107" s="794" t="str">
        <f>IF(Testing!G3=""," ",Testing!G3)</f>
        <v xml:space="preserve"> </v>
      </c>
      <c r="M107" s="349" t="str">
        <f>IF(Testing!H3=""," ",Testing!H3)</f>
        <v xml:space="preserve"> </v>
      </c>
      <c r="N107" s="249" t="str">
        <f>IF(Testing!I3=""," ",Testing!I3)</f>
        <v xml:space="preserve"> </v>
      </c>
      <c r="O107" s="799" t="str">
        <f>IF(Testing!J3=""," ",Testing!J3)</f>
        <v xml:space="preserve"> </v>
      </c>
      <c r="P107" s="1144">
        <f>IF(+Issues!B11="","",+Issues!B11)</f>
        <v>1</v>
      </c>
      <c r="Q107" s="1145"/>
      <c r="R107" s="250">
        <f>IF(+Issues!C11="","",+Issues!C11)</f>
        <v>46006</v>
      </c>
      <c r="S107" s="1146" t="str">
        <f>IF(+Issues!D11="","",+Issues!D11)</f>
        <v>Update of Aggrement between MODON and SEC for Medium Voltage</v>
      </c>
      <c r="T107" s="1147"/>
      <c r="U107" s="1148"/>
      <c r="V107" s="1149" t="str">
        <f>IF(+Issues!E11="","",+Issues!E11)</f>
        <v>Owner</v>
      </c>
      <c r="W107" s="1145"/>
      <c r="X107" s="1150" t="str">
        <f>IF(+Issues!F11="","",+Issues!F11)</f>
        <v>1. MODON contacted with SEC for getting Electric Source and it is under Process from SEC
2. Enjazco waiting for responding on Lettter No. (2818) 13.01.2026</v>
      </c>
      <c r="Y107" s="1151"/>
      <c r="Z107" s="1151"/>
      <c r="AA107" s="1151"/>
      <c r="AB107" s="1151"/>
      <c r="AC107" s="1152"/>
      <c r="AD107" s="1152"/>
      <c r="AE107" s="1145"/>
      <c r="AF107" s="249" t="str">
        <f>IF(+Issues!H11="","",+Issues!H11)</f>
        <v>Open</v>
      </c>
      <c r="AG107" s="855">
        <f>IF(+Issues!I11="","",+Issues!I11)</f>
        <v>46021</v>
      </c>
      <c r="AH107" s="797"/>
    </row>
    <row r="108" spans="1:48" ht="46.2" customHeight="1">
      <c r="A108" s="655" t="str">
        <f>Testing!A4</f>
        <v>Test for Earthing System</v>
      </c>
      <c r="B108" s="1189">
        <f>IF(Testing!B4=""," ",Testing!B4)</f>
        <v>46680</v>
      </c>
      <c r="C108" s="1189"/>
      <c r="D108" s="1189">
        <f>IF(Testing!C4=""," ",Testing!C4)</f>
        <v>46686</v>
      </c>
      <c r="E108" s="1189"/>
      <c r="F108" s="1189">
        <f>IF(Testing!D4=""," ",Testing!D4)</f>
        <v>46736</v>
      </c>
      <c r="G108" s="1189"/>
      <c r="H108" s="1189">
        <f>IF(Testing!E4=""," ",Testing!E4)</f>
        <v>46743</v>
      </c>
      <c r="I108" s="1189"/>
      <c r="J108" s="1189">
        <f>IF(Testing!F4=""," ",Testing!F4)</f>
        <v>46235</v>
      </c>
      <c r="K108" s="1189"/>
      <c r="L108" s="794" t="str">
        <f>IF(Testing!G4=""," ",Testing!G4)</f>
        <v xml:space="preserve"> </v>
      </c>
      <c r="M108" s="349">
        <f>IF(Testing!H4=""," ",Testing!H4)</f>
        <v>0.3</v>
      </c>
      <c r="N108" s="249" t="str">
        <f>IF(Testing!I4=""," ",Testing!I4)</f>
        <v xml:space="preserve"> </v>
      </c>
      <c r="O108" s="799" t="str">
        <f>IF(Testing!J4=""," ",Testing!J4)</f>
        <v xml:space="preserve"> </v>
      </c>
      <c r="P108" s="1144">
        <f>IF(+Issues!B12="","",+Issues!B12)</f>
        <v>2</v>
      </c>
      <c r="Q108" s="1145"/>
      <c r="R108" s="250">
        <f>IF(+Issues!C12="","",+Issues!C12)</f>
        <v>45986</v>
      </c>
      <c r="S108" s="1146" t="str">
        <f>IF(+Issues!D12="","",+Issues!D12)</f>
        <v>Permits from (SEC - STC - NWC) for allowing Construction works for Tie-in Lines (Sewer Line - TSE Line - Potable Water Line)</v>
      </c>
      <c r="T108" s="1147"/>
      <c r="U108" s="1148"/>
      <c r="V108" s="1149" t="str">
        <f>IF(+Issues!E12="","",+Issues!E12)</f>
        <v>Contractor</v>
      </c>
      <c r="W108" s="1145"/>
      <c r="X108" s="1150" t="str">
        <f>IF(+Issues!F12="","",+Issues!F12)</f>
        <v xml:space="preserve"> Coordination done with all Servse Providers (STC - NWC - SEC (HV)) </v>
      </c>
      <c r="Y108" s="1151"/>
      <c r="Z108" s="1151"/>
      <c r="AA108" s="1151"/>
      <c r="AB108" s="1151"/>
      <c r="AC108" s="1152"/>
      <c r="AD108" s="1152"/>
      <c r="AE108" s="1145"/>
      <c r="AF108" s="249" t="str">
        <f>IF(+Issues!H12="","",+Issues!H12)</f>
        <v>closed</v>
      </c>
      <c r="AG108" s="855">
        <f>IF(+Issues!I12="","",+Issues!I12)</f>
        <v>46063</v>
      </c>
      <c r="AH108" s="798"/>
    </row>
    <row r="109" spans="1:48" customFormat="1" ht="46.2" customHeight="1">
      <c r="A109" s="655" t="str">
        <f>Testing!A5</f>
        <v>Test for CCTV feeding system and GSM</v>
      </c>
      <c r="B109" s="1189">
        <f>IF(Testing!B5=""," ",Testing!B5)</f>
        <v>46673</v>
      </c>
      <c r="C109" s="1189"/>
      <c r="D109" s="1189">
        <f>IF(Testing!C5=""," ",Testing!C5)</f>
        <v>46679</v>
      </c>
      <c r="E109" s="1189"/>
      <c r="F109" s="1190">
        <f>IF(Testing!D5=""," ",Testing!D5)</f>
        <v>46729</v>
      </c>
      <c r="G109" s="1191"/>
      <c r="H109" s="1189">
        <f>IF(Testing!E5=""," ",Testing!E5)</f>
        <v>46736</v>
      </c>
      <c r="I109" s="1189"/>
      <c r="J109" s="1189">
        <f>IF(Testing!F5=""," ",Testing!F5)</f>
        <v>46235</v>
      </c>
      <c r="K109" s="1189"/>
      <c r="L109" s="794" t="str">
        <f>IF(Testing!G5=""," ",Testing!G5)</f>
        <v xml:space="preserve"> </v>
      </c>
      <c r="M109" s="349">
        <f>IF(Testing!H5=""," ",Testing!H5)</f>
        <v>0.35</v>
      </c>
      <c r="N109" s="249" t="str">
        <f>IF(Testing!I5=""," ",Testing!I5)</f>
        <v xml:space="preserve"> </v>
      </c>
      <c r="O109" s="799" t="str">
        <f>IF(Testing!J5=""," ",Testing!J5)</f>
        <v xml:space="preserve"> </v>
      </c>
      <c r="P109" s="1144">
        <f>IF(+Issues!B13="","",+Issues!B13)</f>
        <v>3</v>
      </c>
      <c r="Q109" s="1145"/>
      <c r="R109" s="250" t="str">
        <f>IF(+Issues!C13="","",+Issues!C13)</f>
        <v/>
      </c>
      <c r="S109" s="1146" t="str">
        <f>IF(+Issues!D13="","",+Issues!D13)</f>
        <v>Supplier Approval not included in Vendor List ::
Pre-Qualification for Post Tension Works, Bearings and Expansion Joints Scope NOT IN VENDOR LIST
Emirates Elite Trading Co. (ECO)
Freyssinet Menard Saudi Arabia Ltd
 AL-BUNYAN EST. LT</v>
      </c>
      <c r="T109" s="1147"/>
      <c r="U109" s="1148"/>
      <c r="V109" s="1149" t="str">
        <f>IF(+Issues!E13="","",+Issues!E13)</f>
        <v>Owner</v>
      </c>
      <c r="W109" s="1145"/>
      <c r="X109" s="1150" t="str">
        <f>IF(+Issues!F13="","",+Issues!F13)</f>
        <v>PQD Submitted to Egis For Approval</v>
      </c>
      <c r="Y109" s="1151"/>
      <c r="Z109" s="1151"/>
      <c r="AA109" s="1151"/>
      <c r="AB109" s="1151"/>
      <c r="AC109" s="1152"/>
      <c r="AD109" s="1152"/>
      <c r="AE109" s="1145"/>
      <c r="AF109" s="249" t="str">
        <f>IF(+Issues!H13="","",+Issues!H13)</f>
        <v>closed</v>
      </c>
      <c r="AG109" s="855" t="str">
        <f>IF(+Issues!J13="","",+Issues!J13)</f>
        <v/>
      </c>
      <c r="AH109" s="798"/>
    </row>
    <row r="110" spans="1:48" customFormat="1" ht="46.2" customHeight="1">
      <c r="A110" s="655" t="str">
        <f>Testing!A6</f>
        <v>Test for Telecommunications Work</v>
      </c>
      <c r="B110" s="1189">
        <f>IF(Testing!B6=""," ",Testing!B6)</f>
        <v>46666</v>
      </c>
      <c r="C110" s="1189"/>
      <c r="D110" s="1189">
        <f>IF(Testing!C6=""," ",Testing!C6)</f>
        <v>46672</v>
      </c>
      <c r="E110" s="1189"/>
      <c r="F110" s="1190">
        <f>IF(Testing!D6=""," ",Testing!D6)</f>
        <v>46722</v>
      </c>
      <c r="G110" s="1191"/>
      <c r="H110" s="1189">
        <f>IF(Testing!E6=""," ",Testing!E6)</f>
        <v>46729</v>
      </c>
      <c r="I110" s="1189"/>
      <c r="J110" s="1189">
        <f>IF(Testing!F6=""," ",Testing!F6)</f>
        <v>46235</v>
      </c>
      <c r="K110" s="1189"/>
      <c r="L110" s="794" t="str">
        <f>IF(Testing!G6=""," ",Testing!G6)</f>
        <v xml:space="preserve"> </v>
      </c>
      <c r="M110" s="349">
        <f>IF(Testing!H6=""," ",Testing!H6)</f>
        <v>0.3</v>
      </c>
      <c r="N110" s="249" t="str">
        <f>IF(Testing!I6=""," ",Testing!I6)</f>
        <v xml:space="preserve"> </v>
      </c>
      <c r="O110" s="799" t="str">
        <f>IF(Testing!J6=""," ",Testing!J6)</f>
        <v xml:space="preserve"> </v>
      </c>
      <c r="P110" s="1144">
        <f>IF(+Issues!B14="","",+Issues!B14)</f>
        <v>4</v>
      </c>
      <c r="Q110" s="1145"/>
      <c r="R110" s="250" t="str">
        <f>IF(+Issues!C14="","",+Issues!C14)</f>
        <v/>
      </c>
      <c r="S110" s="1146" t="str">
        <f>IF(+Issues!D14="","",+Issues!D14)</f>
        <v/>
      </c>
      <c r="T110" s="1147"/>
      <c r="U110" s="1148"/>
      <c r="V110" s="1149" t="str">
        <f>IF(+Issues!E14="","",+Issues!E14)</f>
        <v/>
      </c>
      <c r="W110" s="1145"/>
      <c r="X110" s="1150" t="str">
        <f>IF(+Issues!F14="","",+Issues!F14)</f>
        <v/>
      </c>
      <c r="Y110" s="1151"/>
      <c r="Z110" s="1151"/>
      <c r="AA110" s="1151"/>
      <c r="AB110" s="1151"/>
      <c r="AC110" s="1152"/>
      <c r="AD110" s="1152"/>
      <c r="AE110" s="1145"/>
      <c r="AF110" s="249" t="str">
        <f>IF(+Issues!H14="","",+Issues!H14)</f>
        <v/>
      </c>
      <c r="AG110" s="855" t="str">
        <f>IF(+Issues!J14="","",+Issues!J14)</f>
        <v/>
      </c>
      <c r="AH110" s="798"/>
    </row>
    <row r="111" spans="1:48" customFormat="1" ht="46.2" customHeight="1">
      <c r="A111" s="655" t="str">
        <f>Testing!A7</f>
        <v>Test for Road Lighting</v>
      </c>
      <c r="B111" s="1189">
        <f>IF(Testing!B7=""," ",Testing!B7)</f>
        <v>46659</v>
      </c>
      <c r="C111" s="1189"/>
      <c r="D111" s="1189">
        <f>IF(Testing!C7=""," ",Testing!C7)</f>
        <v>46665</v>
      </c>
      <c r="E111" s="1189"/>
      <c r="F111" s="1190">
        <f>IF(Testing!D7=""," ",Testing!D7)</f>
        <v>46715</v>
      </c>
      <c r="G111" s="1191"/>
      <c r="H111" s="1189">
        <f>IF(Testing!E7=""," ",Testing!E7)</f>
        <v>46722</v>
      </c>
      <c r="I111" s="1189"/>
      <c r="J111" s="1189">
        <f>IF(Testing!F7=""," ",Testing!F7)</f>
        <v>46235</v>
      </c>
      <c r="K111" s="1189"/>
      <c r="L111" s="794" t="str">
        <f>IF(Testing!G7=""," ",Testing!G7)</f>
        <v xml:space="preserve"> </v>
      </c>
      <c r="M111" s="349">
        <f>IF(Testing!H7=""," ",Testing!H7)</f>
        <v>0.3</v>
      </c>
      <c r="N111" s="249" t="str">
        <f>IF(Testing!I7=""," ",Testing!I7)</f>
        <v xml:space="preserve"> </v>
      </c>
      <c r="O111" s="799" t="str">
        <f>IF(Testing!J7=""," ",Testing!J7)</f>
        <v xml:space="preserve"> </v>
      </c>
      <c r="P111" s="1144"/>
      <c r="Q111" s="1145"/>
      <c r="R111" s="250" t="str">
        <f>IF(+Issues!C15="","",+Issues!C15)</f>
        <v/>
      </c>
      <c r="S111" s="1146" t="str">
        <f>IF(+Issues!D15="","",+Issues!D15)</f>
        <v/>
      </c>
      <c r="T111" s="1147"/>
      <c r="U111" s="1148"/>
      <c r="V111" s="1149" t="str">
        <f>IF(+Issues!E15="","",+Issues!E15)</f>
        <v/>
      </c>
      <c r="W111" s="1145"/>
      <c r="X111" s="1150" t="str">
        <f>IF(+Issues!F15="","",+Issues!F15)</f>
        <v/>
      </c>
      <c r="Y111" s="1151"/>
      <c r="Z111" s="1151"/>
      <c r="AA111" s="1151"/>
      <c r="AB111" s="1151"/>
      <c r="AC111" s="1152"/>
      <c r="AD111" s="1152"/>
      <c r="AE111" s="1145"/>
      <c r="AF111" s="249" t="str">
        <f>IF(+Issues!H15="","",+Issues!H15)</f>
        <v/>
      </c>
      <c r="AG111" s="855" t="str">
        <f>IF(+Issues!J15="","",+Issues!J15)</f>
        <v/>
      </c>
      <c r="AH111" s="798"/>
    </row>
    <row r="112" spans="1:48" customFormat="1" ht="46.2" customHeight="1">
      <c r="A112" s="655" t="str">
        <f>Testing!A8</f>
        <v>Test for Electrical Network</v>
      </c>
      <c r="B112" s="1189">
        <f>IF(Testing!B8=""," ",Testing!B8)</f>
        <v>46641</v>
      </c>
      <c r="C112" s="1189"/>
      <c r="D112" s="1189">
        <f>IF(Testing!C8=""," ",Testing!C8)</f>
        <v>46649</v>
      </c>
      <c r="E112" s="1189"/>
      <c r="F112" s="1190">
        <f>IF(Testing!D8=""," ",Testing!D8)</f>
        <v>46701</v>
      </c>
      <c r="G112" s="1191"/>
      <c r="H112" s="1189">
        <f>IF(Testing!E8=""," ",Testing!E8)</f>
        <v>46711</v>
      </c>
      <c r="I112" s="1189"/>
      <c r="J112" s="1189">
        <f>IF(Testing!F8=""," ",Testing!F8)</f>
        <v>46235</v>
      </c>
      <c r="K112" s="1189"/>
      <c r="L112" s="794" t="str">
        <f>IF(Testing!G8=""," ",Testing!G8)</f>
        <v xml:space="preserve"> </v>
      </c>
      <c r="M112" s="349">
        <f>IF(Testing!H8=""," ",Testing!H8)</f>
        <v>0.3</v>
      </c>
      <c r="N112" s="249" t="str">
        <f>IF(Testing!I8=""," ",Testing!I8)</f>
        <v xml:space="preserve"> </v>
      </c>
      <c r="O112" s="799" t="str">
        <f>IF(Testing!J8=""," ",Testing!J8)</f>
        <v xml:space="preserve"> </v>
      </c>
      <c r="P112" s="1144"/>
      <c r="Q112" s="1145"/>
      <c r="R112" s="250" t="str">
        <f>IF(+Issues!C16="","",+Issues!C16)</f>
        <v/>
      </c>
      <c r="S112" s="1146" t="str">
        <f>IF(+Issues!D16="","",+Issues!D16)</f>
        <v/>
      </c>
      <c r="T112" s="1147"/>
      <c r="U112" s="1148"/>
      <c r="V112" s="1149" t="str">
        <f>IF(+Issues!E16="","",+Issues!E16)</f>
        <v/>
      </c>
      <c r="W112" s="1145"/>
      <c r="X112" s="1150" t="str">
        <f>IF(+Issues!F16="","",+Issues!F16)</f>
        <v/>
      </c>
      <c r="Y112" s="1151"/>
      <c r="Z112" s="1151"/>
      <c r="AA112" s="1151"/>
      <c r="AB112" s="1151"/>
      <c r="AC112" s="1152"/>
      <c r="AD112" s="1152"/>
      <c r="AE112" s="1145"/>
      <c r="AF112" s="249" t="str">
        <f>IF(+Issues!H16="","",+Issues!H16)</f>
        <v/>
      </c>
      <c r="AG112" s="799" t="str">
        <f>IF(+Issues!J16="","",+Issues!J16)</f>
        <v/>
      </c>
      <c r="AH112" s="798"/>
    </row>
    <row r="113" spans="1:34" customFormat="1" ht="46.2" customHeight="1">
      <c r="A113" s="655" t="str">
        <f>Testing!A9</f>
        <v>Test for Road Works</v>
      </c>
      <c r="B113" s="1189">
        <f>IF(Testing!B9=""," ",Testing!B9)</f>
        <v>46603</v>
      </c>
      <c r="C113" s="1189"/>
      <c r="D113" s="1189">
        <f>IF(Testing!C9=""," ",Testing!C9)</f>
        <v>46611</v>
      </c>
      <c r="E113" s="1189"/>
      <c r="F113" s="1190">
        <f>IF(Testing!D9=""," ",Testing!D9)</f>
        <v>46676</v>
      </c>
      <c r="G113" s="1191"/>
      <c r="H113" s="1189">
        <f>IF(Testing!E9=""," ",Testing!E9)</f>
        <v>46684</v>
      </c>
      <c r="I113" s="1189"/>
      <c r="J113" s="1189">
        <f>IF(Testing!F9=""," ",Testing!F9)</f>
        <v>46235</v>
      </c>
      <c r="K113" s="1189"/>
      <c r="L113" s="794" t="str">
        <f>IF(Testing!G9=""," ",Testing!G9)</f>
        <v xml:space="preserve"> </v>
      </c>
      <c r="M113" s="349">
        <f>IF(Testing!H9=""," ",Testing!H9)</f>
        <v>0.7</v>
      </c>
      <c r="N113" s="249" t="str">
        <f>IF(Testing!I9=""," ",Testing!I9)</f>
        <v xml:space="preserve"> </v>
      </c>
      <c r="O113" s="799" t="str">
        <f>IF(Testing!J9=""," ",Testing!J9)</f>
        <v xml:space="preserve"> </v>
      </c>
      <c r="P113" s="1144"/>
      <c r="Q113" s="1145"/>
      <c r="R113" s="250" t="str">
        <f>IF(+Issues!C17="","",+Issues!C17)</f>
        <v/>
      </c>
      <c r="S113" s="1146" t="str">
        <f>IF(+Issues!D17="","",+Issues!D17)</f>
        <v/>
      </c>
      <c r="T113" s="1147"/>
      <c r="U113" s="1148"/>
      <c r="V113" s="1149" t="str">
        <f>IF(+Issues!E17="","",+Issues!E17)</f>
        <v/>
      </c>
      <c r="W113" s="1145"/>
      <c r="X113" s="1150" t="str">
        <f>IF(+Issues!F17="","",+Issues!F17)</f>
        <v/>
      </c>
      <c r="Y113" s="1151"/>
      <c r="Z113" s="1151"/>
      <c r="AA113" s="1151"/>
      <c r="AB113" s="1151"/>
      <c r="AC113" s="1152"/>
      <c r="AD113" s="1152"/>
      <c r="AE113" s="1145"/>
      <c r="AF113" s="249" t="str">
        <f>IF(+Issues!H17="","",+Issues!H17)</f>
        <v/>
      </c>
      <c r="AG113" s="799" t="str">
        <f>IF(+Issues!J17="","",+Issues!J17)</f>
        <v/>
      </c>
      <c r="AH113" s="798"/>
    </row>
    <row r="114" spans="1:34" customFormat="1" ht="46.2" customHeight="1">
      <c r="A114" s="655" t="str">
        <f>Testing!A10</f>
        <v>Test for Fence &amp; Gate</v>
      </c>
      <c r="B114" s="1189">
        <f>IF(Testing!B10=""," ",Testing!B10)</f>
        <v>46679</v>
      </c>
      <c r="C114" s="1189"/>
      <c r="D114" s="1189">
        <f>IF(Testing!C10=""," ",Testing!C10)</f>
        <v>46685</v>
      </c>
      <c r="E114" s="1189"/>
      <c r="F114" s="1190" t="str">
        <f>IF(Testing!D10=""," ",Testing!D10)</f>
        <v>15-Jun-26 A</v>
      </c>
      <c r="G114" s="1191"/>
      <c r="H114" s="1189">
        <f>IF(Testing!E10=""," ",Testing!E10)</f>
        <v>46695</v>
      </c>
      <c r="I114" s="1189"/>
      <c r="J114" s="1189">
        <f>IF(Testing!F10=""," ",Testing!F10)</f>
        <v>46188</v>
      </c>
      <c r="K114" s="1189"/>
      <c r="L114" s="794" t="str">
        <f>IF(Testing!G10=""," ",Testing!G10)</f>
        <v xml:space="preserve"> </v>
      </c>
      <c r="M114" s="349">
        <f>IF(Testing!H10=""," ",Testing!H10)</f>
        <v>0.6</v>
      </c>
      <c r="N114" s="249" t="str">
        <f>IF(Testing!I10=""," ",Testing!I10)</f>
        <v xml:space="preserve"> </v>
      </c>
      <c r="O114" s="799" t="str">
        <f>IF(Testing!J10=""," ",Testing!J10)</f>
        <v xml:space="preserve"> </v>
      </c>
      <c r="P114" s="1144"/>
      <c r="Q114" s="1145"/>
      <c r="R114" s="250" t="str">
        <f>IF(+Issues!C18="","",+Issues!C18)</f>
        <v/>
      </c>
      <c r="S114" s="1146" t="str">
        <f>IF(+Issues!D18="","",+Issues!D18)</f>
        <v/>
      </c>
      <c r="T114" s="1147"/>
      <c r="U114" s="1148"/>
      <c r="V114" s="1149" t="str">
        <f>IF(+Issues!E18="","",+Issues!E18)</f>
        <v/>
      </c>
      <c r="W114" s="1145"/>
      <c r="X114" s="1150" t="str">
        <f>IF(+Issues!F18="","",+Issues!F18)</f>
        <v/>
      </c>
      <c r="Y114" s="1151"/>
      <c r="Z114" s="1151"/>
      <c r="AA114" s="1151"/>
      <c r="AB114" s="1151"/>
      <c r="AC114" s="1152"/>
      <c r="AD114" s="1152"/>
      <c r="AE114" s="1145"/>
      <c r="AF114" s="249" t="str">
        <f>IF(+Issues!H18="","",+Issues!H18)</f>
        <v/>
      </c>
      <c r="AG114" s="799" t="str">
        <f>IF(+Issues!J18="","",+Issues!J18)</f>
        <v/>
      </c>
      <c r="AH114" s="798"/>
    </row>
    <row r="115" spans="1:34" customFormat="1" ht="46.2" customHeight="1">
      <c r="A115" s="655" t="str">
        <f>Testing!A11</f>
        <v>Test for Bridge Work</v>
      </c>
      <c r="B115" s="1189">
        <f>IF(Testing!B11=""," ",Testing!B11)</f>
        <v>46631</v>
      </c>
      <c r="C115" s="1189"/>
      <c r="D115" s="1189">
        <f>IF(Testing!C11=""," ",Testing!C11)</f>
        <v>46639</v>
      </c>
      <c r="E115" s="1189"/>
      <c r="F115" s="1190" t="str">
        <f>IF(Testing!D11=""," ",Testing!D11)</f>
        <v>15-Jun-26 A</v>
      </c>
      <c r="G115" s="1191"/>
      <c r="H115" s="1189">
        <f>IF(Testing!E11=""," ",Testing!E11)</f>
        <v>46701</v>
      </c>
      <c r="I115" s="1189"/>
      <c r="J115" s="1189">
        <f>IF(Testing!F11=""," ",Testing!F11)</f>
        <v>46188</v>
      </c>
      <c r="K115" s="1189"/>
      <c r="L115" s="794" t="str">
        <f>IF(Testing!G11=""," ",Testing!G11)</f>
        <v xml:space="preserve"> </v>
      </c>
      <c r="M115" s="349">
        <f>IF(Testing!H11=""," ",Testing!H11)</f>
        <v>0.7</v>
      </c>
      <c r="N115" s="249" t="str">
        <f>IF(Testing!I11=""," ",Testing!I11)</f>
        <v xml:space="preserve"> </v>
      </c>
      <c r="O115" s="799" t="str">
        <f>IF(Testing!J11=""," ",Testing!J11)</f>
        <v xml:space="preserve"> </v>
      </c>
      <c r="P115" s="1144"/>
      <c r="Q115" s="1145"/>
      <c r="R115" s="250" t="str">
        <f>IF(+Issues!C19="","",+Issues!C19)</f>
        <v/>
      </c>
      <c r="S115" s="1146" t="str">
        <f>IF(+Issues!D19="","",+Issues!D19)</f>
        <v/>
      </c>
      <c r="T115" s="1147"/>
      <c r="U115" s="1148"/>
      <c r="V115" s="1149" t="str">
        <f>IF(+Issues!E19="","",+Issues!E19)</f>
        <v/>
      </c>
      <c r="W115" s="1145"/>
      <c r="X115" s="1150" t="str">
        <f>IF(+Issues!F19="","",+Issues!F19)</f>
        <v/>
      </c>
      <c r="Y115" s="1151"/>
      <c r="Z115" s="1151"/>
      <c r="AA115" s="1151"/>
      <c r="AB115" s="1151"/>
      <c r="AC115" s="1152"/>
      <c r="AD115" s="1152"/>
      <c r="AE115" s="1145"/>
      <c r="AF115" s="249" t="str">
        <f>IF(+Issues!H19="","",+Issues!H19)</f>
        <v/>
      </c>
      <c r="AG115" s="799" t="str">
        <f>IF(+Issues!J19="","",+Issues!J19)</f>
        <v/>
      </c>
      <c r="AH115" s="798"/>
    </row>
    <row r="116" spans="1:34" customFormat="1" ht="46.2" customHeight="1">
      <c r="A116" s="655" t="str">
        <f>Testing!A12</f>
        <v>Test for Stormwater Utilities</v>
      </c>
      <c r="B116" s="1189">
        <f>IF(Testing!B12=""," ",Testing!B12)</f>
        <v>46622</v>
      </c>
      <c r="C116" s="1189"/>
      <c r="D116" s="1189">
        <f>IF(Testing!C12=""," ",Testing!C12)</f>
        <v>46630</v>
      </c>
      <c r="E116" s="1189"/>
      <c r="F116" s="1190" t="str">
        <f>IF(Testing!D12=""," ",Testing!D12)</f>
        <v>15-Jun-26 A</v>
      </c>
      <c r="G116" s="1191"/>
      <c r="H116" s="1189">
        <f>IF(Testing!E12=""," ",Testing!E12)</f>
        <v>46695</v>
      </c>
      <c r="I116" s="1189"/>
      <c r="J116" s="1189">
        <f>IF(Testing!F12=""," ",Testing!F12)</f>
        <v>46188</v>
      </c>
      <c r="K116" s="1189"/>
      <c r="L116" s="794" t="str">
        <f>IF(Testing!G12=""," ",Testing!G12)</f>
        <v xml:space="preserve"> </v>
      </c>
      <c r="M116" s="349">
        <f>IF(Testing!H12=""," ",Testing!H12)</f>
        <v>0.7</v>
      </c>
      <c r="N116" s="249" t="str">
        <f>IF(Testing!I12=""," ",Testing!I12)</f>
        <v xml:space="preserve"> </v>
      </c>
      <c r="O116" s="799" t="str">
        <f>IF(Testing!J12=""," ",Testing!J12)</f>
        <v xml:space="preserve"> </v>
      </c>
      <c r="P116" s="1144"/>
      <c r="Q116" s="1145"/>
      <c r="R116" s="250" t="str">
        <f>IF(+Issues!C20="","",+Issues!C20)</f>
        <v/>
      </c>
      <c r="S116" s="1146" t="str">
        <f>IF(+Issues!D20="","",+Issues!D20)</f>
        <v/>
      </c>
      <c r="T116" s="1147"/>
      <c r="U116" s="1148"/>
      <c r="V116" s="1149" t="str">
        <f>IF(+Issues!E20="","",+Issues!E20)</f>
        <v/>
      </c>
      <c r="W116" s="1145"/>
      <c r="X116" s="1150" t="str">
        <f>IF(+Issues!F20="","",+Issues!F20)</f>
        <v/>
      </c>
      <c r="Y116" s="1151"/>
      <c r="Z116" s="1151"/>
      <c r="AA116" s="1151"/>
      <c r="AB116" s="1151"/>
      <c r="AC116" s="1152"/>
      <c r="AD116" s="1152"/>
      <c r="AE116" s="1145"/>
      <c r="AF116" s="249" t="str">
        <f>IF(+Issues!H20="","",+Issues!H20)</f>
        <v/>
      </c>
      <c r="AG116" s="799" t="str">
        <f>IF(+Issues!J20="","",+Issues!J20)</f>
        <v/>
      </c>
      <c r="AH116" s="798"/>
    </row>
    <row r="117" spans="1:34" customFormat="1" ht="46.2" customHeight="1">
      <c r="A117" s="655" t="str">
        <f>Testing!A13</f>
        <v>Test for Sanitary Sewerage</v>
      </c>
      <c r="B117" s="1189">
        <f>IF(Testing!B13=""," ",Testing!B13)</f>
        <v>46613</v>
      </c>
      <c r="C117" s="1189"/>
      <c r="D117" s="1189">
        <f>IF(Testing!C13=""," ",Testing!C13)</f>
        <v>46621</v>
      </c>
      <c r="E117" s="1189"/>
      <c r="F117" s="1190" t="str">
        <f>IF(Testing!D13=""," ",Testing!D13)</f>
        <v>15-Jun-26 A</v>
      </c>
      <c r="G117" s="1191"/>
      <c r="H117" s="1189">
        <f>IF(Testing!E13=""," ",Testing!E13)</f>
        <v>46690</v>
      </c>
      <c r="I117" s="1189"/>
      <c r="J117" s="1189">
        <f>IF(Testing!F13=""," ",Testing!F13)</f>
        <v>46188</v>
      </c>
      <c r="K117" s="1189"/>
      <c r="L117" s="794" t="str">
        <f>IF(Testing!G13=""," ",Testing!G13)</f>
        <v xml:space="preserve"> </v>
      </c>
      <c r="M117" s="349">
        <f>IF(Testing!H13=""," ",Testing!H13)</f>
        <v>0.75</v>
      </c>
      <c r="N117" s="249" t="str">
        <f>IF(Testing!I13=""," ",Testing!I13)</f>
        <v xml:space="preserve"> </v>
      </c>
      <c r="O117" s="799" t="str">
        <f>IF(Testing!J13=""," ",Testing!J13)</f>
        <v xml:space="preserve"> </v>
      </c>
      <c r="P117" s="1144" t="str">
        <f>IF(+Issues!B21="","",+Issues!B21)</f>
        <v/>
      </c>
      <c r="Q117" s="1145"/>
      <c r="R117" s="250" t="str">
        <f>IF(+Issues!C21="","",+Issues!C21)</f>
        <v/>
      </c>
      <c r="S117" s="1146" t="str">
        <f>IF(+Issues!D21="","",+Issues!D21)</f>
        <v/>
      </c>
      <c r="T117" s="1147"/>
      <c r="U117" s="1148"/>
      <c r="V117" s="1149" t="str">
        <f>IF(+Issues!E21="","",+Issues!E21)</f>
        <v/>
      </c>
      <c r="W117" s="1145"/>
      <c r="X117" s="1150" t="str">
        <f>IF(+Issues!F21="","",+Issues!F21)</f>
        <v/>
      </c>
      <c r="Y117" s="1151"/>
      <c r="Z117" s="1151"/>
      <c r="AA117" s="1151"/>
      <c r="AB117" s="1151"/>
      <c r="AC117" s="1152"/>
      <c r="AD117" s="1152"/>
      <c r="AE117" s="1145"/>
      <c r="AF117" s="249" t="str">
        <f>IF(+Issues!H21="","",+Issues!H21)</f>
        <v/>
      </c>
      <c r="AG117" s="799" t="str">
        <f>IF(+Issues!J21="","",+Issues!J21)</f>
        <v/>
      </c>
      <c r="AH117" s="798"/>
    </row>
    <row r="118" spans="1:34" customFormat="1" ht="46.2" customHeight="1">
      <c r="A118" s="655" t="str">
        <f>Testing!A14</f>
        <v>Test for TSE Network</v>
      </c>
      <c r="B118" s="1189">
        <f>IF(Testing!B14=""," ",Testing!B14)</f>
        <v>46650</v>
      </c>
      <c r="C118" s="1189"/>
      <c r="D118" s="1189">
        <f>IF(Testing!C14=""," ",Testing!C14)</f>
        <v>46658</v>
      </c>
      <c r="E118" s="1189"/>
      <c r="F118" s="1190" t="str">
        <f>IF(Testing!D14=""," ",Testing!D14)</f>
        <v>15-Jun-26 A</v>
      </c>
      <c r="G118" s="1191"/>
      <c r="H118" s="1189">
        <f>IF(Testing!E14=""," ",Testing!E14)</f>
        <v>46715</v>
      </c>
      <c r="I118" s="1189"/>
      <c r="J118" s="1189">
        <f>IF(Testing!F14=""," ",Testing!F14)</f>
        <v>46188</v>
      </c>
      <c r="K118" s="1189"/>
      <c r="L118" s="794" t="str">
        <f>IF(Testing!G14=""," ",Testing!G14)</f>
        <v xml:space="preserve"> </v>
      </c>
      <c r="M118" s="349">
        <f>IF(Testing!H14=""," ",Testing!H14)</f>
        <v>0.75</v>
      </c>
      <c r="N118" s="249" t="str">
        <f>IF(Testing!I14=""," ",Testing!I14)</f>
        <v xml:space="preserve"> </v>
      </c>
      <c r="O118" s="799" t="str">
        <f>IF(Testing!J14=""," ",Testing!J14)</f>
        <v xml:space="preserve"> </v>
      </c>
      <c r="P118" s="1144" t="str">
        <f>IF(+Issues!B22="","",+Issues!B22)</f>
        <v/>
      </c>
      <c r="Q118" s="1145"/>
      <c r="R118" s="250" t="str">
        <f>IF(+Issues!C22="","",+Issues!C22)</f>
        <v/>
      </c>
      <c r="S118" s="1146" t="str">
        <f>IF(+Issues!D22="","",+Issues!D22)</f>
        <v/>
      </c>
      <c r="T118" s="1147"/>
      <c r="U118" s="1148"/>
      <c r="V118" s="1149" t="str">
        <f>IF(+Issues!E22="","",+Issues!E22)</f>
        <v/>
      </c>
      <c r="W118" s="1145"/>
      <c r="X118" s="1150" t="str">
        <f>IF(+Issues!F22="","",+Issues!F22)</f>
        <v/>
      </c>
      <c r="Y118" s="1151"/>
      <c r="Z118" s="1151"/>
      <c r="AA118" s="1151"/>
      <c r="AB118" s="1151"/>
      <c r="AC118" s="1152"/>
      <c r="AD118" s="1152"/>
      <c r="AE118" s="1145"/>
      <c r="AF118" s="249" t="str">
        <f>IF(+Issues!H22="","",+Issues!H22)</f>
        <v/>
      </c>
      <c r="AG118" s="799" t="str">
        <f>IF(+Issues!J22="","",+Issues!J22)</f>
        <v/>
      </c>
      <c r="AH118" s="798"/>
    </row>
    <row r="119" spans="1:34" customFormat="1" ht="46.2" customHeight="1">
      <c r="A119" s="655" t="str">
        <f>Testing!A15</f>
        <v>Test for Public Water Utility Distribution</v>
      </c>
      <c r="B119" s="1189">
        <f>IF(Testing!B15=""," ",Testing!B15)</f>
        <v>46613</v>
      </c>
      <c r="C119" s="1189"/>
      <c r="D119" s="1189">
        <f>IF(Testing!C15=""," ",Testing!C15)</f>
        <v>46621</v>
      </c>
      <c r="E119" s="1189"/>
      <c r="F119" s="1190" t="str">
        <f>IF(Testing!D15=""," ",Testing!D15)</f>
        <v>15-Jun-26 A</v>
      </c>
      <c r="G119" s="1191"/>
      <c r="H119" s="1189">
        <f>IF(Testing!E15=""," ",Testing!E15)</f>
        <v>46690</v>
      </c>
      <c r="I119" s="1189"/>
      <c r="J119" s="1189">
        <f>IF(Testing!F15=""," ",Testing!F15)</f>
        <v>46188</v>
      </c>
      <c r="K119" s="1189"/>
      <c r="L119" s="794" t="str">
        <f>IF(Testing!G15=""," ",Testing!G15)</f>
        <v xml:space="preserve"> </v>
      </c>
      <c r="M119" s="349">
        <f>IF(Testing!H15=""," ",Testing!H15)</f>
        <v>0.75</v>
      </c>
      <c r="N119" s="249" t="str">
        <f>IF(Testing!I15=""," ",Testing!I15)</f>
        <v xml:space="preserve"> </v>
      </c>
      <c r="O119" s="799" t="str">
        <f>IF(Testing!J15=""," ",Testing!J15)</f>
        <v xml:space="preserve"> </v>
      </c>
      <c r="P119" s="1144" t="str">
        <f>IF(+Issues!B23="","",+Issues!B23)</f>
        <v/>
      </c>
      <c r="Q119" s="1145"/>
      <c r="R119" s="250" t="str">
        <f>IF(+Issues!C23="","",+Issues!C23)</f>
        <v/>
      </c>
      <c r="S119" s="1146" t="str">
        <f>IF(+Issues!D23="","",+Issues!D23)</f>
        <v/>
      </c>
      <c r="T119" s="1147"/>
      <c r="U119" s="1148"/>
      <c r="V119" s="1149" t="str">
        <f>IF(+Issues!E23="","",+Issues!E23)</f>
        <v/>
      </c>
      <c r="W119" s="1145"/>
      <c r="X119" s="1150" t="str">
        <f>IF(+Issues!F23="","",+Issues!F23)</f>
        <v/>
      </c>
      <c r="Y119" s="1151"/>
      <c r="Z119" s="1151"/>
      <c r="AA119" s="1151"/>
      <c r="AB119" s="1151"/>
      <c r="AC119" s="1152"/>
      <c r="AD119" s="1152"/>
      <c r="AE119" s="1145"/>
      <c r="AF119" s="249" t="str">
        <f>IF(+Issues!H23="","",+Issues!H23)</f>
        <v/>
      </c>
      <c r="AG119" s="799" t="str">
        <f>IF(+Issues!J23="","",+Issues!J23)</f>
        <v/>
      </c>
      <c r="AH119" s="798"/>
    </row>
    <row r="120" spans="1:34" customFormat="1" ht="18">
      <c r="A120" s="830"/>
      <c r="B120" s="1418"/>
      <c r="C120" s="1419"/>
      <c r="D120" s="1418"/>
      <c r="E120" s="1419"/>
      <c r="F120" s="1418"/>
      <c r="G120" s="1419"/>
      <c r="H120" s="1418"/>
      <c r="I120" s="1419"/>
      <c r="J120" s="1420"/>
      <c r="K120" s="1420"/>
      <c r="L120" s="831"/>
      <c r="M120" s="832"/>
      <c r="N120" s="833"/>
      <c r="O120" s="834"/>
      <c r="P120" s="1153" t="str">
        <f>IF(+Issues!B24="","",+Issues!B24)</f>
        <v/>
      </c>
      <c r="Q120" s="1154"/>
      <c r="R120" s="835" t="str">
        <f>IF(+Issues!C24="","",+Issues!C24)</f>
        <v/>
      </c>
      <c r="S120" s="1155" t="str">
        <f>IF(+Issues!D24="","",+Issues!D24)</f>
        <v/>
      </c>
      <c r="T120" s="1156"/>
      <c r="U120" s="1157"/>
      <c r="V120" s="1158" t="str">
        <f>IF(+Issues!E24="","",+Issues!E24)</f>
        <v/>
      </c>
      <c r="W120" s="1154"/>
      <c r="X120" s="1159" t="str">
        <f>IF(+Issues!F24="","",+Issues!F24)</f>
        <v/>
      </c>
      <c r="Y120" s="1160"/>
      <c r="Z120" s="1160"/>
      <c r="AA120" s="1160"/>
      <c r="AB120" s="1160"/>
      <c r="AC120" s="1161"/>
      <c r="AD120" s="1161"/>
      <c r="AE120" s="1154"/>
      <c r="AF120" s="833" t="str">
        <f>IF(+Issues!H24="","",+Issues!H24)</f>
        <v/>
      </c>
      <c r="AG120" s="834" t="str">
        <f>IF(+Issues!J24="","",+Issues!J24)</f>
        <v/>
      </c>
      <c r="AH120" s="836"/>
    </row>
    <row r="121" spans="1:34" customFormat="1" ht="14.4"/>
    <row r="122" spans="1:34" customFormat="1" ht="14.4"/>
    <row r="123" spans="1:34" customFormat="1" ht="14.4"/>
    <row r="124" spans="1:34" customFormat="1" ht="14.4"/>
    <row r="125" spans="1:34" customFormat="1" ht="14.4"/>
    <row r="126" spans="1:34" customFormat="1" ht="14.4"/>
    <row r="127" spans="1:34">
      <c r="A127"/>
      <c r="B127"/>
      <c r="C127"/>
      <c r="D127"/>
      <c r="E127"/>
      <c r="F127"/>
      <c r="G127"/>
      <c r="H127"/>
      <c r="I127"/>
      <c r="J127"/>
      <c r="K127"/>
    </row>
    <row r="129" spans="5:5">
      <c r="E129" s="826"/>
    </row>
  </sheetData>
  <sheetProtection formatCells="0" formatColumns="0" formatRows="0" insertHyperlinks="0" sort="0" autoFilter="0" pivotTables="0"/>
  <mergeCells count="411">
    <mergeCell ref="A21:B21"/>
    <mergeCell ref="A22:B22"/>
    <mergeCell ref="A23:B23"/>
    <mergeCell ref="A24:B24"/>
    <mergeCell ref="A25:B25"/>
    <mergeCell ref="A26:B26"/>
    <mergeCell ref="A27:B27"/>
    <mergeCell ref="A12:B12"/>
    <mergeCell ref="A13:B13"/>
    <mergeCell ref="A14:B14"/>
    <mergeCell ref="A15:B15"/>
    <mergeCell ref="A16:B16"/>
    <mergeCell ref="A17:B17"/>
    <mergeCell ref="A18:B18"/>
    <mergeCell ref="A19:B19"/>
    <mergeCell ref="A20:B20"/>
    <mergeCell ref="X117:AB117"/>
    <mergeCell ref="AC117:AE117"/>
    <mergeCell ref="P118:Q118"/>
    <mergeCell ref="S118:U118"/>
    <mergeCell ref="V118:W118"/>
    <mergeCell ref="H115:I115"/>
    <mergeCell ref="J115:K115"/>
    <mergeCell ref="B116:C116"/>
    <mergeCell ref="D116:E116"/>
    <mergeCell ref="F116:G116"/>
    <mergeCell ref="H116:I116"/>
    <mergeCell ref="P117:Q117"/>
    <mergeCell ref="S117:U117"/>
    <mergeCell ref="V117:W117"/>
    <mergeCell ref="X118:AB118"/>
    <mergeCell ref="AC118:AE118"/>
    <mergeCell ref="B120:C120"/>
    <mergeCell ref="D120:E120"/>
    <mergeCell ref="F120:G120"/>
    <mergeCell ref="H120:I120"/>
    <mergeCell ref="J120:K120"/>
    <mergeCell ref="B117:C117"/>
    <mergeCell ref="D117:E117"/>
    <mergeCell ref="F117:G117"/>
    <mergeCell ref="H117:I117"/>
    <mergeCell ref="J117:K117"/>
    <mergeCell ref="B118:C118"/>
    <mergeCell ref="D118:E118"/>
    <mergeCell ref="F118:G118"/>
    <mergeCell ref="H118:I118"/>
    <mergeCell ref="J118:K118"/>
    <mergeCell ref="B119:C119"/>
    <mergeCell ref="D119:E119"/>
    <mergeCell ref="F119:G119"/>
    <mergeCell ref="H119:I119"/>
    <mergeCell ref="J119:K119"/>
    <mergeCell ref="B114:C114"/>
    <mergeCell ref="D114:E114"/>
    <mergeCell ref="F114:G114"/>
    <mergeCell ref="H114:I114"/>
    <mergeCell ref="J114:K114"/>
    <mergeCell ref="V114:W114"/>
    <mergeCell ref="X114:AB114"/>
    <mergeCell ref="AC114:AE114"/>
    <mergeCell ref="J116:K116"/>
    <mergeCell ref="P114:Q114"/>
    <mergeCell ref="S114:U114"/>
    <mergeCell ref="P115:Q115"/>
    <mergeCell ref="S115:U115"/>
    <mergeCell ref="V115:W115"/>
    <mergeCell ref="X115:AB115"/>
    <mergeCell ref="AC115:AE115"/>
    <mergeCell ref="P116:Q116"/>
    <mergeCell ref="S116:U116"/>
    <mergeCell ref="V116:W116"/>
    <mergeCell ref="X116:AB116"/>
    <mergeCell ref="AC116:AE116"/>
    <mergeCell ref="B115:C115"/>
    <mergeCell ref="D115:E115"/>
    <mergeCell ref="F115:G115"/>
    <mergeCell ref="I91:K91"/>
    <mergeCell ref="I92:K92"/>
    <mergeCell ref="I93:K93"/>
    <mergeCell ref="L81:V81"/>
    <mergeCell ref="O82:Q82"/>
    <mergeCell ref="L86:M86"/>
    <mergeCell ref="L87:M87"/>
    <mergeCell ref="L88:M88"/>
    <mergeCell ref="S93:V93"/>
    <mergeCell ref="I87:K88"/>
    <mergeCell ref="I89:K89"/>
    <mergeCell ref="L85:M85"/>
    <mergeCell ref="W81:W85"/>
    <mergeCell ref="O86:Q86"/>
    <mergeCell ref="A89:B89"/>
    <mergeCell ref="H87:H88"/>
    <mergeCell ref="E87:E88"/>
    <mergeCell ref="L83:M83"/>
    <mergeCell ref="G87:G88"/>
    <mergeCell ref="AB49:AC49"/>
    <mergeCell ref="X97:AB97"/>
    <mergeCell ref="X81:Y81"/>
    <mergeCell ref="X82:Y82"/>
    <mergeCell ref="AC68:AC69"/>
    <mergeCell ref="Z81:AA81"/>
    <mergeCell ref="Z82:AA82"/>
    <mergeCell ref="Z74:AA74"/>
    <mergeCell ref="Z73:AA73"/>
    <mergeCell ref="Z71:AA71"/>
    <mergeCell ref="Z68:AA69"/>
    <mergeCell ref="L89:V89"/>
    <mergeCell ref="O77:P77"/>
    <mergeCell ref="O85:Q85"/>
    <mergeCell ref="T90:V90"/>
    <mergeCell ref="L72:M72"/>
    <mergeCell ref="L84:M84"/>
    <mergeCell ref="X98:AB98"/>
    <mergeCell ref="X99:AB99"/>
    <mergeCell ref="X100:AB100"/>
    <mergeCell ref="X101:AB101"/>
    <mergeCell ref="X102:AB102"/>
    <mergeCell ref="Y88:AC89"/>
    <mergeCell ref="Z85:AA85"/>
    <mergeCell ref="Z84:AA84"/>
    <mergeCell ref="X83:Y83"/>
    <mergeCell ref="X94:X95"/>
    <mergeCell ref="X92:X93"/>
    <mergeCell ref="Z83:AA83"/>
    <mergeCell ref="Y94:AC95"/>
    <mergeCell ref="AB48:AC48"/>
    <mergeCell ref="AB38:AC38"/>
    <mergeCell ref="AB39:AC39"/>
    <mergeCell ref="AB46:AC46"/>
    <mergeCell ref="AB47:AC47"/>
    <mergeCell ref="AB40:AC40"/>
    <mergeCell ref="AB41:AC41"/>
    <mergeCell ref="AB42:AC42"/>
    <mergeCell ref="AB43:AC43"/>
    <mergeCell ref="AB44:AC44"/>
    <mergeCell ref="AB45:AC45"/>
    <mergeCell ref="AD94:AD95"/>
    <mergeCell ref="AD92:AD93"/>
    <mergeCell ref="Y90:AC91"/>
    <mergeCell ref="Y92:AC93"/>
    <mergeCell ref="W86:AH87"/>
    <mergeCell ref="W88:W89"/>
    <mergeCell ref="W90:W91"/>
    <mergeCell ref="AH94:AH95"/>
    <mergeCell ref="X88:X89"/>
    <mergeCell ref="AD88:AD89"/>
    <mergeCell ref="AE88:AE89"/>
    <mergeCell ref="AF88:AF89"/>
    <mergeCell ref="AG88:AG89"/>
    <mergeCell ref="AH88:AH89"/>
    <mergeCell ref="AE94:AE95"/>
    <mergeCell ref="AG94:AG95"/>
    <mergeCell ref="AG90:AG91"/>
    <mergeCell ref="AH90:AH91"/>
    <mergeCell ref="AE92:AE93"/>
    <mergeCell ref="AF94:AF95"/>
    <mergeCell ref="AH92:AH93"/>
    <mergeCell ref="AD90:AD91"/>
    <mergeCell ref="W94:W95"/>
    <mergeCell ref="AF90:AF91"/>
    <mergeCell ref="AF92:AF93"/>
    <mergeCell ref="Q6:R6"/>
    <mergeCell ref="C10:C11"/>
    <mergeCell ref="A84:B84"/>
    <mergeCell ref="A78:B79"/>
    <mergeCell ref="A82:B82"/>
    <mergeCell ref="O6:P6"/>
    <mergeCell ref="L68:M70"/>
    <mergeCell ref="Q68:Q70"/>
    <mergeCell ref="P68:P70"/>
    <mergeCell ref="O68:O70"/>
    <mergeCell ref="A70:B70"/>
    <mergeCell ref="L82:M82"/>
    <mergeCell ref="A83:B83"/>
    <mergeCell ref="A80:B80"/>
    <mergeCell ref="A81:B81"/>
    <mergeCell ref="C78:C79"/>
    <mergeCell ref="I78:I79"/>
    <mergeCell ref="A75:B75"/>
    <mergeCell ref="N68:N70"/>
    <mergeCell ref="L73:M73"/>
    <mergeCell ref="J78:J79"/>
    <mergeCell ref="J68:J69"/>
    <mergeCell ref="C68:C69"/>
    <mergeCell ref="K78:K79"/>
    <mergeCell ref="D10:D11"/>
    <mergeCell ref="P10:P11"/>
    <mergeCell ref="Q10:T10"/>
    <mergeCell ref="O83:Q83"/>
    <mergeCell ref="O84:Q84"/>
    <mergeCell ref="L80:N80"/>
    <mergeCell ref="O76:P76"/>
    <mergeCell ref="I68:I69"/>
    <mergeCell ref="K68:K69"/>
    <mergeCell ref="L74:M74"/>
    <mergeCell ref="L76:N76"/>
    <mergeCell ref="L77:N77"/>
    <mergeCell ref="L78:N78"/>
    <mergeCell ref="S5:T5"/>
    <mergeCell ref="A1:I1"/>
    <mergeCell ref="L67:V67"/>
    <mergeCell ref="A68:B69"/>
    <mergeCell ref="O9:Z9"/>
    <mergeCell ref="E10:F10"/>
    <mergeCell ref="G10:N10"/>
    <mergeCell ref="W70:W71"/>
    <mergeCell ref="A10:B11"/>
    <mergeCell ref="Y5:Y6"/>
    <mergeCell ref="Y3:Y4"/>
    <mergeCell ref="S3:T3"/>
    <mergeCell ref="S6:T6"/>
    <mergeCell ref="M5:N5"/>
    <mergeCell ref="M6:N6"/>
    <mergeCell ref="O3:P3"/>
    <mergeCell ref="O4:P4"/>
    <mergeCell ref="O5:P5"/>
    <mergeCell ref="M1:Q1"/>
    <mergeCell ref="L71:M71"/>
    <mergeCell ref="Q3:R3"/>
    <mergeCell ref="Q4:R4"/>
    <mergeCell ref="Q5:R5"/>
    <mergeCell ref="M4:N4"/>
    <mergeCell ref="M3:N3"/>
    <mergeCell ref="S4:T4"/>
    <mergeCell ref="A71:B71"/>
    <mergeCell ref="Z70:AA70"/>
    <mergeCell ref="X80:Y80"/>
    <mergeCell ref="Z78:AA78"/>
    <mergeCell ref="Z79:AA79"/>
    <mergeCell ref="V69:V70"/>
    <mergeCell ref="U69:U70"/>
    <mergeCell ref="T69:T70"/>
    <mergeCell ref="S69:S70"/>
    <mergeCell ref="R69:R70"/>
    <mergeCell ref="Q76:T76"/>
    <mergeCell ref="Q77:T77"/>
    <mergeCell ref="Q78:T78"/>
    <mergeCell ref="Q79:T79"/>
    <mergeCell ref="Q80:T80"/>
    <mergeCell ref="X68:Y69"/>
    <mergeCell ref="A72:B72"/>
    <mergeCell ref="A73:B73"/>
    <mergeCell ref="A74:B74"/>
    <mergeCell ref="A76:B76"/>
    <mergeCell ref="R68:V68"/>
    <mergeCell ref="W68:W69"/>
    <mergeCell ref="W72:W80"/>
    <mergeCell ref="Z80:AA80"/>
    <mergeCell ref="X79:Y79"/>
    <mergeCell ref="U79:V79"/>
    <mergeCell ref="U80:V80"/>
    <mergeCell ref="O78:P78"/>
    <mergeCell ref="O79:P79"/>
    <mergeCell ref="O80:P80"/>
    <mergeCell ref="L79:N79"/>
    <mergeCell ref="Z72:AA72"/>
    <mergeCell ref="Z75:AA75"/>
    <mergeCell ref="Z76:AA76"/>
    <mergeCell ref="Z77:AA77"/>
    <mergeCell ref="U77:V77"/>
    <mergeCell ref="U78:V78"/>
    <mergeCell ref="U76:V76"/>
    <mergeCell ref="AG92:AG93"/>
    <mergeCell ref="AE90:AE91"/>
    <mergeCell ref="F101:G101"/>
    <mergeCell ref="A87:B88"/>
    <mergeCell ref="B106:C106"/>
    <mergeCell ref="D106:E106"/>
    <mergeCell ref="F106:G106"/>
    <mergeCell ref="A94:B94"/>
    <mergeCell ref="J106:K106"/>
    <mergeCell ref="A96:K96"/>
    <mergeCell ref="H100:K101"/>
    <mergeCell ref="J103:K103"/>
    <mergeCell ref="A97:E97"/>
    <mergeCell ref="F97:K97"/>
    <mergeCell ref="J99:K99"/>
    <mergeCell ref="A91:B91"/>
    <mergeCell ref="A93:B93"/>
    <mergeCell ref="A92:B92"/>
    <mergeCell ref="AF104:AH104"/>
    <mergeCell ref="AB104:AE104"/>
    <mergeCell ref="A95:K95"/>
    <mergeCell ref="C87:C88"/>
    <mergeCell ref="X90:X91"/>
    <mergeCell ref="AC106:AE106"/>
    <mergeCell ref="P113:Q113"/>
    <mergeCell ref="S113:U113"/>
    <mergeCell ref="V113:W113"/>
    <mergeCell ref="X113:AB113"/>
    <mergeCell ref="B111:C111"/>
    <mergeCell ref="D111:E111"/>
    <mergeCell ref="F111:G111"/>
    <mergeCell ref="H111:I111"/>
    <mergeCell ref="B108:C108"/>
    <mergeCell ref="B112:C112"/>
    <mergeCell ref="D112:E112"/>
    <mergeCell ref="F112:G112"/>
    <mergeCell ref="H112:I112"/>
    <mergeCell ref="J112:K112"/>
    <mergeCell ref="B113:C113"/>
    <mergeCell ref="D113:E113"/>
    <mergeCell ref="F113:G113"/>
    <mergeCell ref="H113:I113"/>
    <mergeCell ref="J113:K113"/>
    <mergeCell ref="B107:C107"/>
    <mergeCell ref="J111:K111"/>
    <mergeCell ref="B109:C109"/>
    <mergeCell ref="X111:AB111"/>
    <mergeCell ref="A85:B85"/>
    <mergeCell ref="D87:D88"/>
    <mergeCell ref="F87:F88"/>
    <mergeCell ref="A100:C101"/>
    <mergeCell ref="D100:G100"/>
    <mergeCell ref="D101:E101"/>
    <mergeCell ref="B110:C110"/>
    <mergeCell ref="L104:O104"/>
    <mergeCell ref="P104:S104"/>
    <mergeCell ref="T104:W104"/>
    <mergeCell ref="X104:AA104"/>
    <mergeCell ref="H106:I106"/>
    <mergeCell ref="V109:W109"/>
    <mergeCell ref="S106:U106"/>
    <mergeCell ref="W92:W93"/>
    <mergeCell ref="I94:K94"/>
    <mergeCell ref="I90:K90"/>
    <mergeCell ref="A90:B90"/>
    <mergeCell ref="O87:Q87"/>
    <mergeCell ref="O88:Q88"/>
    <mergeCell ref="AC113:AE113"/>
    <mergeCell ref="P106:Q106"/>
    <mergeCell ref="P107:Q107"/>
    <mergeCell ref="P108:Q108"/>
    <mergeCell ref="P109:Q109"/>
    <mergeCell ref="S107:U107"/>
    <mergeCell ref="S108:U108"/>
    <mergeCell ref="S109:U109"/>
    <mergeCell ref="V106:W106"/>
    <mergeCell ref="X106:AB106"/>
    <mergeCell ref="X107:AB107"/>
    <mergeCell ref="X108:AB108"/>
    <mergeCell ref="X109:AB109"/>
    <mergeCell ref="V107:W107"/>
    <mergeCell ref="V108:W108"/>
    <mergeCell ref="P112:Q112"/>
    <mergeCell ref="P110:Q110"/>
    <mergeCell ref="S110:U110"/>
    <mergeCell ref="V110:W110"/>
    <mergeCell ref="X110:AB110"/>
    <mergeCell ref="AC110:AE110"/>
    <mergeCell ref="P111:Q111"/>
    <mergeCell ref="S111:U111"/>
    <mergeCell ref="V111:W111"/>
    <mergeCell ref="AC107:AE107"/>
    <mergeCell ref="AC108:AE108"/>
    <mergeCell ref="AC109:AE109"/>
    <mergeCell ref="S112:U112"/>
    <mergeCell ref="V112:W112"/>
    <mergeCell ref="X112:AB112"/>
    <mergeCell ref="AC112:AE112"/>
    <mergeCell ref="D109:E109"/>
    <mergeCell ref="F109:G109"/>
    <mergeCell ref="H109:I109"/>
    <mergeCell ref="J109:K109"/>
    <mergeCell ref="D108:E108"/>
    <mergeCell ref="F108:G108"/>
    <mergeCell ref="H108:I108"/>
    <mergeCell ref="J108:K108"/>
    <mergeCell ref="AC111:AE111"/>
    <mergeCell ref="D110:E110"/>
    <mergeCell ref="F110:G110"/>
    <mergeCell ref="H110:I110"/>
    <mergeCell ref="J110:K110"/>
    <mergeCell ref="D107:E107"/>
    <mergeCell ref="F107:G107"/>
    <mergeCell ref="H107:I107"/>
    <mergeCell ref="J107:K107"/>
    <mergeCell ref="AA3:AH6"/>
    <mergeCell ref="X84:Y84"/>
    <mergeCell ref="X85:Y85"/>
    <mergeCell ref="X70:Y70"/>
    <mergeCell ref="X71:Y71"/>
    <mergeCell ref="X72:Y72"/>
    <mergeCell ref="X73:Y73"/>
    <mergeCell ref="X74:Y74"/>
    <mergeCell ref="AD68:AD69"/>
    <mergeCell ref="AE67:AH67"/>
    <mergeCell ref="AE76:AH77"/>
    <mergeCell ref="X75:Y75"/>
    <mergeCell ref="X76:Y76"/>
    <mergeCell ref="X77:Y77"/>
    <mergeCell ref="X78:Y78"/>
    <mergeCell ref="AB68:AB69"/>
    <mergeCell ref="AB30:AC30"/>
    <mergeCell ref="AB31:AC31"/>
    <mergeCell ref="AB32:AC32"/>
    <mergeCell ref="AB33:AC33"/>
    <mergeCell ref="AB34:AC34"/>
    <mergeCell ref="AB35:AC35"/>
    <mergeCell ref="AB36:AC36"/>
    <mergeCell ref="AB37:AC37"/>
    <mergeCell ref="P119:Q119"/>
    <mergeCell ref="S119:U119"/>
    <mergeCell ref="V119:W119"/>
    <mergeCell ref="X119:AB119"/>
    <mergeCell ref="AC119:AE119"/>
    <mergeCell ref="P120:Q120"/>
    <mergeCell ref="S120:U120"/>
    <mergeCell ref="V120:W120"/>
    <mergeCell ref="X120:AB120"/>
    <mergeCell ref="AC120:AE120"/>
  </mergeCells>
  <conditionalFormatting sqref="D12:D28">
    <cfRule type="dataBar" priority="291">
      <dataBar>
        <cfvo type="min"/>
        <cfvo type="max"/>
        <color rgb="FF53B3DD"/>
      </dataBar>
      <extLst>
        <ext xmlns:x14="http://schemas.microsoft.com/office/spreadsheetml/2009/9/main" uri="{B025F937-C7B1-47D3-B67F-A62EFF666E3E}">
          <x14:id>{5EFE79B3-7D09-46AE-A9ED-438EF809731E}</x14:id>
        </ext>
      </extLst>
    </cfRule>
  </conditionalFormatting>
  <conditionalFormatting sqref="I99">
    <cfRule type="cellIs" dxfId="77" priority="43" operator="lessThan">
      <formula>0</formula>
    </cfRule>
  </conditionalFormatting>
  <conditionalFormatting sqref="J12:J27">
    <cfRule type="colorScale" priority="293">
      <colorScale>
        <cfvo type="min"/>
        <cfvo type="percentile" val="50"/>
        <cfvo type="max"/>
        <color theme="5" tint="0.59999389629810485"/>
        <color theme="7" tint="0.79998168889431442"/>
        <color theme="4" tint="0.59999389629810485"/>
      </colorScale>
    </cfRule>
  </conditionalFormatting>
  <conditionalFormatting sqref="J28">
    <cfRule type="colorScale" priority="28">
      <colorScale>
        <cfvo type="min"/>
        <cfvo type="percentile" val="50"/>
        <cfvo type="max"/>
        <color theme="5" tint="0.59999389629810485"/>
        <color theme="7" tint="0.79998168889431442"/>
        <color theme="4" tint="0.59999389629810485"/>
      </colorScale>
    </cfRule>
  </conditionalFormatting>
  <conditionalFormatting sqref="J99:K99">
    <cfRule type="dataBar" priority="36">
      <dataBar>
        <cfvo type="min"/>
        <cfvo type="max"/>
        <color rgb="FF63C384"/>
      </dataBar>
      <extLst>
        <ext xmlns:x14="http://schemas.microsoft.com/office/spreadsheetml/2009/9/main" uri="{B025F937-C7B1-47D3-B67F-A62EFF666E3E}">
          <x14:id>{816ECB6F-3AE0-4E29-B959-291AF298F0B8}</x14:id>
        </ext>
      </extLst>
    </cfRule>
  </conditionalFormatting>
  <conditionalFormatting sqref="J103:K103">
    <cfRule type="dataBar" priority="37">
      <dataBar>
        <cfvo type="min"/>
        <cfvo type="max"/>
        <color rgb="FF63C384"/>
      </dataBar>
      <extLst>
        <ext xmlns:x14="http://schemas.microsoft.com/office/spreadsheetml/2009/9/main" uri="{B025F937-C7B1-47D3-B67F-A62EFF666E3E}">
          <x14:id>{DCBF714E-FE88-4F01-8D2A-8BFC31196A35}</x14:id>
        </ext>
      </extLst>
    </cfRule>
  </conditionalFormatting>
  <conditionalFormatting sqref="L12:L28">
    <cfRule type="colorScale" priority="294">
      <colorScale>
        <cfvo type="min"/>
        <cfvo type="percentile" val="50"/>
        <cfvo type="max"/>
        <color theme="5" tint="0.59999389629810485"/>
        <color theme="7" tint="0.79998168889431442"/>
        <color theme="4" tint="0.59999389629810485"/>
      </colorScale>
    </cfRule>
  </conditionalFormatting>
  <conditionalFormatting sqref="M12:M27">
    <cfRule type="cellIs" dxfId="76" priority="296" operator="lessThan">
      <formula>0</formula>
    </cfRule>
    <cfRule type="dataBar" priority="297">
      <dataBar>
        <cfvo type="min"/>
        <cfvo type="max"/>
        <color theme="0" tint="-0.249977111117893"/>
      </dataBar>
      <extLst>
        <ext xmlns:x14="http://schemas.microsoft.com/office/spreadsheetml/2009/9/main" uri="{B025F937-C7B1-47D3-B67F-A62EFF666E3E}">
          <x14:id>{9DE887E0-D252-4EC6-8D45-08DA8F54C581}</x14:id>
        </ext>
      </extLst>
    </cfRule>
  </conditionalFormatting>
  <conditionalFormatting sqref="N12:N27">
    <cfRule type="expression" dxfId="75" priority="243">
      <formula>N12&gt;1</formula>
    </cfRule>
    <cfRule type="expression" dxfId="74" priority="242">
      <formula>N12=1</formula>
    </cfRule>
    <cfRule type="expression" dxfId="73" priority="241">
      <formula>N12&lt;1</formula>
    </cfRule>
  </conditionalFormatting>
  <conditionalFormatting sqref="N28">
    <cfRule type="expression" dxfId="72" priority="240">
      <formula>N28&gt;1</formula>
    </cfRule>
    <cfRule type="expression" dxfId="71" priority="239">
      <formula>N28=1</formula>
    </cfRule>
    <cfRule type="expression" dxfId="70" priority="238">
      <formula>N28&lt;1</formula>
    </cfRule>
  </conditionalFormatting>
  <conditionalFormatting sqref="O6:P6">
    <cfRule type="cellIs" dxfId="69" priority="185" operator="greaterThan">
      <formula>0</formula>
    </cfRule>
  </conditionalFormatting>
  <conditionalFormatting sqref="P12:P28">
    <cfRule type="dataBar" priority="298">
      <dataBar>
        <cfvo type="min"/>
        <cfvo type="max"/>
        <color rgb="FF53B3DD"/>
      </dataBar>
      <extLst>
        <ext xmlns:x14="http://schemas.microsoft.com/office/spreadsheetml/2009/9/main" uri="{B025F937-C7B1-47D3-B67F-A62EFF666E3E}">
          <x14:id>{BE7EBD0A-6FB7-4A23-A747-D47CE770E088}</x14:id>
        </ext>
      </extLst>
    </cfRule>
  </conditionalFormatting>
  <conditionalFormatting sqref="S12:S28">
    <cfRule type="colorScale" priority="300">
      <colorScale>
        <cfvo type="min"/>
        <cfvo type="percentile" val="50"/>
        <cfvo type="max"/>
        <color theme="5" tint="0.59999389629810485"/>
        <color theme="7" tint="0.79998168889431442"/>
        <color theme="4" tint="0.59999389629810485"/>
      </colorScale>
    </cfRule>
  </conditionalFormatting>
  <conditionalFormatting sqref="T12:T28">
    <cfRule type="colorScale" priority="302">
      <colorScale>
        <cfvo type="min"/>
        <cfvo type="percentile" val="50"/>
        <cfvo type="max"/>
        <color theme="5" tint="0.59999389629810485"/>
        <color theme="7" tint="0.79998168889431442"/>
        <color theme="4" tint="0.59999389629810485"/>
      </colorScale>
    </cfRule>
  </conditionalFormatting>
  <conditionalFormatting sqref="V5">
    <cfRule type="cellIs" dxfId="68" priority="20" stopIfTrue="1" operator="greaterThanOrEqual">
      <formula>0</formula>
    </cfRule>
    <cfRule type="cellIs" dxfId="67" priority="21" stopIfTrue="1" operator="between">
      <formula>-0.1</formula>
      <formula>0</formula>
    </cfRule>
    <cfRule type="cellIs" dxfId="66" priority="22" stopIfTrue="1" operator="lessThan">
      <formula>-0.1</formula>
    </cfRule>
  </conditionalFormatting>
  <conditionalFormatting sqref="V6">
    <cfRule type="cellIs" dxfId="65" priority="19" operator="greaterThanOrEqual">
      <formula>0.9</formula>
    </cfRule>
    <cfRule type="cellIs" dxfId="64" priority="18" operator="lessThan">
      <formula>0.9</formula>
    </cfRule>
  </conditionalFormatting>
  <conditionalFormatting sqref="V92">
    <cfRule type="dataBar" priority="41">
      <dataBar>
        <cfvo type="min"/>
        <cfvo type="max"/>
        <color rgb="FF63C384"/>
      </dataBar>
      <extLst>
        <ext xmlns:x14="http://schemas.microsoft.com/office/spreadsheetml/2009/9/main" uri="{B025F937-C7B1-47D3-B67F-A62EFF666E3E}">
          <x14:id>{FC1B0ABE-DEBA-4CF7-A064-CA1D1CFF002C}</x14:id>
        </ext>
      </extLst>
    </cfRule>
  </conditionalFormatting>
  <conditionalFormatting sqref="W12:W28">
    <cfRule type="colorScale" priority="304">
      <colorScale>
        <cfvo type="min"/>
        <cfvo type="percentile" val="50"/>
        <cfvo type="max"/>
        <color theme="5" tint="0.59999389629810485"/>
        <color theme="7" tint="0.79998168889431442"/>
        <color theme="4" tint="0.59999389629810485"/>
      </colorScale>
    </cfRule>
  </conditionalFormatting>
  <conditionalFormatting sqref="W29:W30 G29 K12:K28">
    <cfRule type="colorScale" priority="61">
      <colorScale>
        <cfvo type="min"/>
        <cfvo type="percentile" val="50"/>
        <cfvo type="max"/>
        <color theme="5" tint="0.59999389629810485"/>
        <color theme="7" tint="0.79998168889431442"/>
        <color theme="4" tint="0.59999389629810485"/>
      </colorScale>
    </cfRule>
  </conditionalFormatting>
  <conditionalFormatting sqref="X5">
    <cfRule type="cellIs" dxfId="63" priority="7" stopIfTrue="1" operator="greaterThanOrEqual">
      <formula>0</formula>
    </cfRule>
    <cfRule type="cellIs" dxfId="62" priority="8" stopIfTrue="1" operator="between">
      <formula>-0.1</formula>
      <formula>0</formula>
    </cfRule>
    <cfRule type="cellIs" dxfId="61" priority="9" stopIfTrue="1" operator="lessThan">
      <formula>-0.1</formula>
    </cfRule>
  </conditionalFormatting>
  <conditionalFormatting sqref="X6">
    <cfRule type="cellIs" dxfId="60" priority="11" operator="greaterThanOrEqual">
      <formula>0.9</formula>
    </cfRule>
    <cfRule type="cellIs" dxfId="59" priority="10" operator="lessThan">
      <formula>0.9</formula>
    </cfRule>
  </conditionalFormatting>
  <conditionalFormatting sqref="X12:X28">
    <cfRule type="colorScale" priority="309">
      <colorScale>
        <cfvo type="min"/>
        <cfvo type="percentile" val="50"/>
        <cfvo type="max"/>
        <color theme="5" tint="0.59999389629810485"/>
        <color theme="7" tint="0.79998168889431442"/>
        <color theme="4" tint="0.59999389629810485"/>
      </colorScale>
    </cfRule>
  </conditionalFormatting>
  <conditionalFormatting sqref="Y12:Y27">
    <cfRule type="dataBar" priority="312">
      <dataBar>
        <cfvo type="min"/>
        <cfvo type="max"/>
        <color theme="0" tint="-0.249977111117893"/>
      </dataBar>
      <extLst>
        <ext xmlns:x14="http://schemas.microsoft.com/office/spreadsheetml/2009/9/main" uri="{B025F937-C7B1-47D3-B67F-A62EFF666E3E}">
          <x14:id>{D68223A7-5DA3-40F4-9C9A-7B36129F14DE}</x14:id>
        </ext>
      </extLst>
    </cfRule>
    <cfRule type="cellIs" dxfId="58" priority="311" operator="lessThan">
      <formula>0</formula>
    </cfRule>
  </conditionalFormatting>
  <conditionalFormatting sqref="Z3:Z4">
    <cfRule type="expression" dxfId="57" priority="1" stopIfTrue="1">
      <formula>IF(AND(Z$3&gt;=0.9),TRUE,FALSE)</formula>
    </cfRule>
    <cfRule type="expression" dxfId="56" priority="3" stopIfTrue="1">
      <formula>IF(AND(Z$3&lt;0.8),TRUE,FALSE)</formula>
    </cfRule>
    <cfRule type="expression" dxfId="55" priority="2" stopIfTrue="1">
      <formula>IF(AND(Z$3&gt;0.8,Z$3&lt;0.9),TRUE,FALSE)</formula>
    </cfRule>
  </conditionalFormatting>
  <conditionalFormatting sqref="Z5:Z6">
    <cfRule type="expression" dxfId="54" priority="14" stopIfTrue="1">
      <formula>IF(AND(Z$5&lt;0.8),TRUE,FALSE)</formula>
    </cfRule>
    <cfRule type="expression" dxfId="53" priority="13" stopIfTrue="1">
      <formula>IF(AND(Z$5&gt;0.8,Z$5&lt;0.9),TRUE,FALSE)</formula>
    </cfRule>
    <cfRule type="expression" dxfId="52" priority="12" stopIfTrue="1">
      <formula>IF(AND(Z$5&gt;=0.9),TRUE,FALSE)</formula>
    </cfRule>
  </conditionalFormatting>
  <conditionalFormatting sqref="Z12:Z27">
    <cfRule type="expression" dxfId="51" priority="225">
      <formula>Z12&lt;1</formula>
    </cfRule>
    <cfRule type="expression" dxfId="50" priority="226">
      <formula>Z12=1</formula>
    </cfRule>
    <cfRule type="expression" dxfId="49" priority="227">
      <formula>Z12&gt;1</formula>
    </cfRule>
  </conditionalFormatting>
  <conditionalFormatting sqref="Z28">
    <cfRule type="expression" dxfId="48" priority="222">
      <formula>Z28&lt;1</formula>
    </cfRule>
    <cfRule type="expression" dxfId="47" priority="223">
      <formula>Z28=1</formula>
    </cfRule>
    <cfRule type="expression" dxfId="46" priority="224">
      <formula>Z28&gt;1</formula>
    </cfRule>
  </conditionalFormatting>
  <conditionalFormatting sqref="AG31:AG47">
    <cfRule type="cellIs" dxfId="45" priority="48" stopIfTrue="1" operator="equal">
      <formula>$Y4</formula>
    </cfRule>
  </conditionalFormatting>
  <conditionalFormatting sqref="AG31:AG49">
    <cfRule type="cellIs" dxfId="44" priority="47" stopIfTrue="1" operator="equal">
      <formula>"F"</formula>
    </cfRule>
    <cfRule type="cellIs" dxfId="43" priority="46" stopIfTrue="1" operator="equal">
      <formula>"A"</formula>
    </cfRule>
  </conditionalFormatting>
  <conditionalFormatting sqref="AG48:AG49">
    <cfRule type="cellIs" dxfId="42" priority="290" stopIfTrue="1" operator="equal">
      <formula>$Y11</formula>
    </cfRule>
  </conditionalFormatting>
  <dataValidations disablePrompts="1" count="6">
    <dataValidation type="date" allowBlank="1" showInputMessage="1" showErrorMessage="1" errorTitle="Date only" error="Please enter only Date" sqref="J3:J6" xr:uid="{00000000-0002-0000-0100-000000000000}">
      <formula1>32874</formula1>
      <formula2>72686</formula2>
    </dataValidation>
    <dataValidation allowBlank="1" showInputMessage="1" showErrorMessage="1" prompt="Non-Conformance Report" sqref="L71" xr:uid="{00000000-0002-0000-0100-000001000000}"/>
    <dataValidation allowBlank="1" showInputMessage="1" showErrorMessage="1" prompt="Material Inspection Report" sqref="L73" xr:uid="{00000000-0002-0000-0100-000002000000}"/>
    <dataValidation allowBlank="1" showInputMessage="1" showErrorMessage="1" prompt="Field Inspection Report" sqref="L74" xr:uid="{00000000-0002-0000-0100-000003000000}"/>
    <dataValidation type="list" allowBlank="1" showInputMessage="1" showErrorMessage="1" prompt="Select as loaded in P6 Schedule" sqref="O11" xr:uid="{00000000-0002-0000-0100-000004000000}">
      <formula1>"(Manhours),(Mandays)"</formula1>
    </dataValidation>
    <dataValidation allowBlank="1" sqref="L72:M72" xr:uid="{00000000-0002-0000-0100-000005000000}"/>
  </dataValidations>
  <printOptions horizontalCentered="1"/>
  <pageMargins left="0" right="0" top="0.15748031496063" bottom="0.15748031496063" header="0" footer="0"/>
  <pageSetup paperSize="8" scale="30" fitToHeight="0" orientation="landscape" r:id="rId1"/>
  <headerFooter alignWithMargins="0">
    <oddFooter>&amp;L_x000D_&amp;1#&amp;"Aptos"&amp;10&amp;K000000 Data sensitivity - Public</oddFooter>
  </headerFooter>
  <drawing r:id="rId2"/>
  <extLst>
    <ext xmlns:x14="http://schemas.microsoft.com/office/spreadsheetml/2009/9/main" uri="{78C0D931-6437-407d-A8EE-F0AAD7539E65}">
      <x14:conditionalFormattings>
        <x14:conditionalFormatting xmlns:xm="http://schemas.microsoft.com/office/excel/2006/main">
          <x14:cfRule type="dataBar" id="{5EFE79B3-7D09-46AE-A9ED-438EF809731E}">
            <x14:dataBar minLength="0" maxLength="100" gradient="0">
              <x14:cfvo type="autoMin"/>
              <x14:cfvo type="autoMax"/>
              <x14:negativeFillColor rgb="FFFF0000"/>
              <x14:axisColor rgb="FF000000"/>
            </x14:dataBar>
          </x14:cfRule>
          <xm:sqref>D12:D28</xm:sqref>
        </x14:conditionalFormatting>
        <x14:conditionalFormatting xmlns:xm="http://schemas.microsoft.com/office/excel/2006/main">
          <x14:cfRule type="dataBar" id="{816ECB6F-3AE0-4E29-B959-291AF298F0B8}">
            <x14:dataBar minLength="0" maxLength="100" border="1" negativeBarBorderColorSameAsPositive="0">
              <x14:cfvo type="autoMin"/>
              <x14:cfvo type="autoMax"/>
              <x14:borderColor rgb="FF63C384"/>
              <x14:negativeFillColor rgb="FFFF0000"/>
              <x14:negativeBorderColor rgb="FFFF0000"/>
              <x14:axisColor rgb="FF000000"/>
            </x14:dataBar>
          </x14:cfRule>
          <xm:sqref>J99:K99</xm:sqref>
        </x14:conditionalFormatting>
        <x14:conditionalFormatting xmlns:xm="http://schemas.microsoft.com/office/excel/2006/main">
          <x14:cfRule type="dataBar" id="{DCBF714E-FE88-4F01-8D2A-8BFC31196A35}">
            <x14:dataBar minLength="0" maxLength="100" border="1" negativeBarBorderColorSameAsPositive="0">
              <x14:cfvo type="autoMin"/>
              <x14:cfvo type="autoMax"/>
              <x14:borderColor rgb="FF63C384"/>
              <x14:negativeFillColor rgb="FFFF0000"/>
              <x14:negativeBorderColor rgb="FFFF0000"/>
              <x14:axisColor rgb="FF000000"/>
            </x14:dataBar>
          </x14:cfRule>
          <xm:sqref>J103:K103</xm:sqref>
        </x14:conditionalFormatting>
        <x14:conditionalFormatting xmlns:xm="http://schemas.microsoft.com/office/excel/2006/main">
          <x14:cfRule type="dataBar" id="{9DE887E0-D252-4EC6-8D45-08DA8F54C581}">
            <x14:dataBar minLength="0" maxLength="100" gradient="0">
              <x14:cfvo type="autoMin"/>
              <x14:cfvo type="autoMax"/>
              <x14:negativeFillColor theme="5" tint="0.59999389629810485"/>
              <x14:axisColor rgb="FF000000"/>
            </x14:dataBar>
          </x14:cfRule>
          <xm:sqref>M12:M27</xm:sqref>
        </x14:conditionalFormatting>
        <x14:conditionalFormatting xmlns:xm="http://schemas.microsoft.com/office/excel/2006/main">
          <x14:cfRule type="dataBar" id="{BE7EBD0A-6FB7-4A23-A747-D47CE770E088}">
            <x14:dataBar minLength="0" maxLength="100" gradient="0">
              <x14:cfvo type="autoMin"/>
              <x14:cfvo type="autoMax"/>
              <x14:negativeFillColor rgb="FFFF0000"/>
              <x14:axisColor rgb="FF000000"/>
            </x14:dataBar>
          </x14:cfRule>
          <xm:sqref>P12:P28</xm:sqref>
        </x14:conditionalFormatting>
        <x14:conditionalFormatting xmlns:xm="http://schemas.microsoft.com/office/excel/2006/main">
          <x14:cfRule type="dataBar" id="{FC1B0ABE-DEBA-4CF7-A064-CA1D1CFF002C}">
            <x14:dataBar minLength="0" maxLength="100" border="1" negativeBarBorderColorSameAsPositive="0">
              <x14:cfvo type="autoMin"/>
              <x14:cfvo type="autoMax"/>
              <x14:borderColor rgb="FF63C384"/>
              <x14:negativeFillColor rgb="FFFF0000"/>
              <x14:negativeBorderColor rgb="FFFF0000"/>
              <x14:axisColor rgb="FF000000"/>
            </x14:dataBar>
          </x14:cfRule>
          <xm:sqref>V92</xm:sqref>
        </x14:conditionalFormatting>
        <x14:conditionalFormatting xmlns:xm="http://schemas.microsoft.com/office/excel/2006/main">
          <x14:cfRule type="dataBar" id="{D68223A7-5DA3-40F4-9C9A-7B36129F14DE}">
            <x14:dataBar minLength="0" maxLength="100" gradient="0">
              <x14:cfvo type="autoMin"/>
              <x14:cfvo type="autoMax"/>
              <x14:negativeFillColor theme="5" tint="0.59999389629810485"/>
              <x14:axisColor rgb="FF000000"/>
            </x14:dataBar>
          </x14:cfRule>
          <xm:sqref>Y12:Y27</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7" tint="0.79998168889431442"/>
  </sheetPr>
  <dimension ref="A1:AL48"/>
  <sheetViews>
    <sheetView zoomScaleNormal="100" workbookViewId="0">
      <selection activeCell="C23" sqref="C23:I23"/>
    </sheetView>
  </sheetViews>
  <sheetFormatPr defaultRowHeight="14.4"/>
  <cols>
    <col min="1" max="1" width="11.88671875" customWidth="1"/>
    <col min="2" max="2" width="29" customWidth="1"/>
    <col min="3" max="3" width="12.5546875" bestFit="1" customWidth="1"/>
    <col min="4" max="4" width="15.6640625" bestFit="1" customWidth="1"/>
    <col min="9" max="9" width="16.33203125" customWidth="1"/>
    <col min="11" max="11" width="17.109375" customWidth="1"/>
    <col min="12" max="12" width="15.33203125" customWidth="1"/>
    <col min="35" max="35" width="12.5546875" bestFit="1" customWidth="1"/>
  </cols>
  <sheetData>
    <row r="1" spans="1:38" s="46" customFormat="1" ht="30" customHeight="1">
      <c r="A1" s="1452" t="s">
        <v>78</v>
      </c>
      <c r="B1" s="1452"/>
      <c r="C1" s="1452"/>
      <c r="D1" s="1452"/>
      <c r="E1" s="1452"/>
      <c r="F1" s="1452"/>
      <c r="G1" s="1452"/>
      <c r="H1" s="1452"/>
      <c r="I1" s="1452"/>
      <c r="J1"/>
      <c r="K1" s="64" t="s">
        <v>196</v>
      </c>
      <c r="L1" s="65">
        <v>46315</v>
      </c>
      <c r="M1"/>
      <c r="N1"/>
      <c r="O1"/>
      <c r="P1"/>
      <c r="Q1"/>
      <c r="R1"/>
      <c r="S1"/>
      <c r="T1"/>
      <c r="U1"/>
      <c r="V1"/>
      <c r="W1"/>
      <c r="X1"/>
      <c r="Y1"/>
      <c r="Z1"/>
      <c r="AA1"/>
      <c r="AB1"/>
      <c r="AC1"/>
      <c r="AD1"/>
      <c r="AE1"/>
      <c r="AF1"/>
      <c r="AG1"/>
      <c r="AH1"/>
      <c r="AI1"/>
      <c r="AJ1"/>
      <c r="AK1"/>
      <c r="AL1"/>
    </row>
    <row r="2" spans="1:38" s="46" customFormat="1" ht="30" customHeight="1">
      <c r="A2" s="47" t="s">
        <v>175</v>
      </c>
      <c r="B2" s="50"/>
      <c r="C2" s="50"/>
      <c r="D2" s="50"/>
      <c r="E2" s="50"/>
      <c r="F2" s="50"/>
      <c r="G2" s="50"/>
      <c r="H2" s="50"/>
      <c r="I2" s="51"/>
      <c r="J2"/>
      <c r="K2" s="37" t="s">
        <v>1161</v>
      </c>
      <c r="L2" s="940">
        <f>(L1-C14)/7</f>
        <v>47.857142857142854</v>
      </c>
      <c r="M2"/>
      <c r="N2"/>
      <c r="O2"/>
      <c r="P2"/>
      <c r="Q2"/>
      <c r="R2"/>
      <c r="S2"/>
      <c r="T2"/>
      <c r="U2"/>
      <c r="V2"/>
      <c r="W2"/>
      <c r="X2"/>
      <c r="Y2"/>
      <c r="Z2"/>
      <c r="AA2"/>
      <c r="AB2"/>
      <c r="AC2"/>
      <c r="AD2"/>
      <c r="AE2"/>
      <c r="AF2"/>
      <c r="AG2"/>
      <c r="AH2"/>
      <c r="AI2"/>
      <c r="AJ2"/>
      <c r="AK2"/>
      <c r="AL2"/>
    </row>
    <row r="3" spans="1:38">
      <c r="A3" s="1425" t="s">
        <v>141</v>
      </c>
      <c r="B3" s="1426"/>
      <c r="C3" s="1427" t="s">
        <v>696</v>
      </c>
      <c r="D3" s="1428"/>
      <c r="E3" s="1428"/>
      <c r="F3" s="1428"/>
      <c r="G3" s="1428"/>
      <c r="H3" s="1428"/>
      <c r="I3" s="1429"/>
    </row>
    <row r="4" spans="1:38">
      <c r="A4" s="1430" t="s">
        <v>114</v>
      </c>
      <c r="B4" s="1431"/>
      <c r="C4" s="1427" t="s">
        <v>697</v>
      </c>
      <c r="D4" s="1428"/>
      <c r="E4" s="1428"/>
      <c r="F4" s="1428"/>
      <c r="G4" s="1428"/>
      <c r="H4" s="1428"/>
      <c r="I4" s="1429"/>
    </row>
    <row r="5" spans="1:38">
      <c r="A5" s="1430" t="s">
        <v>21</v>
      </c>
      <c r="B5" s="1431"/>
      <c r="C5" s="1427" t="s">
        <v>698</v>
      </c>
      <c r="D5" s="1428"/>
      <c r="E5" s="1428"/>
      <c r="F5" s="1428"/>
      <c r="G5" s="1428"/>
      <c r="H5" s="1428"/>
      <c r="I5" s="1429"/>
    </row>
    <row r="6" spans="1:38">
      <c r="A6" s="1430" t="s">
        <v>176</v>
      </c>
      <c r="B6" s="1431"/>
      <c r="C6" s="1427" t="s">
        <v>529</v>
      </c>
      <c r="D6" s="1428"/>
      <c r="E6" s="1428"/>
      <c r="F6" s="1428"/>
      <c r="G6" s="1428"/>
      <c r="H6" s="1428"/>
      <c r="I6" s="1429"/>
    </row>
    <row r="7" spans="1:38">
      <c r="A7" s="1430" t="s">
        <v>81</v>
      </c>
      <c r="B7" s="1431"/>
      <c r="C7" s="1427" t="s">
        <v>123</v>
      </c>
      <c r="D7" s="1428"/>
      <c r="E7" s="1428"/>
      <c r="F7" s="1428"/>
      <c r="G7" s="1428"/>
      <c r="H7" s="1428"/>
      <c r="I7" s="1429"/>
    </row>
    <row r="8" spans="1:38">
      <c r="A8" s="1430" t="s">
        <v>75</v>
      </c>
      <c r="B8" s="1431"/>
      <c r="C8" s="1427" t="s">
        <v>84</v>
      </c>
      <c r="D8" s="1428"/>
      <c r="E8" s="1428"/>
      <c r="F8" s="1428"/>
      <c r="G8" s="1428"/>
      <c r="H8" s="1428"/>
      <c r="I8" s="1429"/>
    </row>
    <row r="9" spans="1:38">
      <c r="A9" s="1435" t="s">
        <v>347</v>
      </c>
      <c r="B9" s="1436"/>
      <c r="C9" s="1432" t="s">
        <v>699</v>
      </c>
      <c r="D9" s="1433"/>
      <c r="E9" s="1433"/>
      <c r="F9" s="1433"/>
      <c r="G9" s="1433"/>
      <c r="H9" s="1433"/>
      <c r="I9" s="1434"/>
    </row>
    <row r="11" spans="1:38" ht="17.399999999999999">
      <c r="A11" s="47" t="s">
        <v>177</v>
      </c>
      <c r="B11" s="50"/>
      <c r="C11" s="50"/>
      <c r="D11" s="50"/>
      <c r="E11" s="50"/>
      <c r="F11" s="50"/>
      <c r="G11" s="50"/>
      <c r="H11" s="50"/>
      <c r="I11" s="51"/>
    </row>
    <row r="12" spans="1:38" ht="21" customHeight="1">
      <c r="A12" s="1425" t="s">
        <v>178</v>
      </c>
      <c r="B12" s="1426"/>
      <c r="C12" s="1437">
        <v>45963</v>
      </c>
      <c r="D12" s="1438"/>
      <c r="E12" s="1438"/>
      <c r="F12" s="1438"/>
      <c r="G12" s="1438"/>
      <c r="H12" s="1438"/>
      <c r="I12" s="1439"/>
    </row>
    <row r="13" spans="1:38" ht="21" customHeight="1">
      <c r="A13" s="1430" t="s">
        <v>173</v>
      </c>
      <c r="B13" s="1431"/>
      <c r="C13" s="1437">
        <v>45974</v>
      </c>
      <c r="D13" s="1438"/>
      <c r="E13" s="1438"/>
      <c r="F13" s="1438"/>
      <c r="G13" s="1438"/>
      <c r="H13" s="1438"/>
      <c r="I13" s="1439"/>
    </row>
    <row r="14" spans="1:38" ht="21" customHeight="1">
      <c r="A14" s="1430" t="s">
        <v>174</v>
      </c>
      <c r="B14" s="1431"/>
      <c r="C14" s="1437">
        <v>45980</v>
      </c>
      <c r="D14" s="1438"/>
      <c r="E14" s="1438"/>
      <c r="F14" s="1438"/>
      <c r="G14" s="1438"/>
      <c r="H14" s="1438"/>
      <c r="I14" s="1439"/>
    </row>
    <row r="15" spans="1:38" ht="21" customHeight="1">
      <c r="A15" s="1435" t="s">
        <v>179</v>
      </c>
      <c r="B15" s="1436"/>
      <c r="C15" s="1437">
        <v>46709</v>
      </c>
      <c r="D15" s="1438"/>
      <c r="E15" s="1438"/>
      <c r="F15" s="1438"/>
      <c r="G15" s="1438"/>
      <c r="H15" s="1438"/>
      <c r="I15" s="1439"/>
    </row>
    <row r="16" spans="1:38" ht="21" customHeight="1">
      <c r="A16" s="1425" t="s">
        <v>180</v>
      </c>
      <c r="B16" s="1426"/>
      <c r="C16" s="1449">
        <f>C12</f>
        <v>45963</v>
      </c>
      <c r="D16" s="1450"/>
      <c r="E16" s="1450"/>
      <c r="F16" s="1450"/>
      <c r="G16" s="1450"/>
      <c r="H16" s="1450"/>
      <c r="I16" s="1451"/>
    </row>
    <row r="17" spans="1:9" ht="21" customHeight="1">
      <c r="A17" s="1430" t="s">
        <v>181</v>
      </c>
      <c r="B17" s="1431"/>
      <c r="C17" s="1449">
        <f>C13</f>
        <v>45974</v>
      </c>
      <c r="D17" s="1450"/>
      <c r="E17" s="1450"/>
      <c r="F17" s="1450"/>
      <c r="G17" s="1450"/>
      <c r="H17" s="1450"/>
      <c r="I17" s="1451"/>
    </row>
    <row r="18" spans="1:9" ht="21" customHeight="1">
      <c r="A18" s="1430" t="s">
        <v>182</v>
      </c>
      <c r="B18" s="1431"/>
      <c r="C18" s="1449">
        <f>C14</f>
        <v>45980</v>
      </c>
      <c r="D18" s="1450"/>
      <c r="E18" s="1450"/>
      <c r="F18" s="1450"/>
      <c r="G18" s="1450"/>
      <c r="H18" s="1450"/>
      <c r="I18" s="1451"/>
    </row>
    <row r="19" spans="1:9" ht="21" customHeight="1">
      <c r="A19" s="1435" t="s">
        <v>183</v>
      </c>
      <c r="B19" s="1436"/>
      <c r="C19" s="1449">
        <f>C15</f>
        <v>46709</v>
      </c>
      <c r="D19" s="1450"/>
      <c r="E19" s="1450"/>
      <c r="F19" s="1450"/>
      <c r="G19" s="1450"/>
      <c r="H19" s="1450"/>
      <c r="I19" s="1451"/>
    </row>
    <row r="20" spans="1:9" ht="21" customHeight="1">
      <c r="A20" s="1425" t="s">
        <v>184</v>
      </c>
      <c r="B20" s="1426"/>
      <c r="C20" s="1440">
        <v>46709</v>
      </c>
      <c r="D20" s="1441"/>
      <c r="E20" s="1441"/>
      <c r="F20" s="1441"/>
      <c r="G20" s="1441"/>
      <c r="H20" s="1441"/>
      <c r="I20" s="1442"/>
    </row>
    <row r="21" spans="1:9" ht="21" customHeight="1">
      <c r="A21" s="1430" t="s">
        <v>185</v>
      </c>
      <c r="B21" s="1431"/>
      <c r="C21" s="1440">
        <v>46709</v>
      </c>
      <c r="D21" s="1441"/>
      <c r="E21" s="1441"/>
      <c r="F21" s="1441"/>
      <c r="G21" s="1441"/>
      <c r="H21" s="1441"/>
      <c r="I21" s="1442"/>
    </row>
    <row r="22" spans="1:9" ht="21" customHeight="1">
      <c r="A22" s="1430" t="s">
        <v>186</v>
      </c>
      <c r="B22" s="1431"/>
      <c r="C22" s="1443">
        <v>46893</v>
      </c>
      <c r="D22" s="1444"/>
      <c r="E22" s="1444"/>
      <c r="F22" s="1444"/>
      <c r="G22" s="1444"/>
      <c r="H22" s="1444"/>
      <c r="I22" s="1445"/>
    </row>
    <row r="23" spans="1:9" ht="21" customHeight="1">
      <c r="A23" s="1435" t="s">
        <v>31</v>
      </c>
      <c r="B23" s="1436"/>
      <c r="C23" s="1446">
        <f>C20-C22</f>
        <v>-184</v>
      </c>
      <c r="D23" s="1447"/>
      <c r="E23" s="1447"/>
      <c r="F23" s="1447"/>
      <c r="G23" s="1447"/>
      <c r="H23" s="1447"/>
      <c r="I23" s="1448"/>
    </row>
    <row r="24" spans="1:9" ht="15" thickBot="1"/>
    <row r="25" spans="1:9" ht="54" customHeight="1" thickBot="1">
      <c r="A25" s="1453" t="s">
        <v>462</v>
      </c>
      <c r="B25" s="1454"/>
      <c r="C25" s="184" t="s">
        <v>463</v>
      </c>
      <c r="D25" s="185" t="s">
        <v>464</v>
      </c>
    </row>
    <row r="26" spans="1:9" ht="15" thickBot="1">
      <c r="A26" s="1455" t="s">
        <v>465</v>
      </c>
      <c r="B26" s="1456"/>
      <c r="C26" s="174">
        <v>45986</v>
      </c>
      <c r="D26" s="1457">
        <f>C26-C14</f>
        <v>6</v>
      </c>
    </row>
    <row r="27" spans="1:9" ht="15" thickBot="1">
      <c r="A27" s="1460" t="s">
        <v>466</v>
      </c>
      <c r="B27" s="1461"/>
      <c r="C27" s="174">
        <v>46062</v>
      </c>
      <c r="D27" s="1458"/>
    </row>
    <row r="28" spans="1:9" ht="15" thickBot="1">
      <c r="A28" s="1462" t="s">
        <v>290</v>
      </c>
      <c r="B28" s="1463"/>
      <c r="C28" s="174" t="s">
        <v>454</v>
      </c>
      <c r="D28" s="1459"/>
    </row>
    <row r="29" spans="1:9" ht="15" thickBot="1">
      <c r="C29" s="5"/>
    </row>
    <row r="30" spans="1:9" ht="15" thickBot="1">
      <c r="A30" s="1455" t="s">
        <v>467</v>
      </c>
      <c r="B30" s="1456"/>
      <c r="C30" s="174">
        <v>46001</v>
      </c>
      <c r="D30" s="1457">
        <f>C30-C14</f>
        <v>21</v>
      </c>
    </row>
    <row r="31" spans="1:9" ht="15" thickBot="1">
      <c r="A31" s="1460" t="s">
        <v>468</v>
      </c>
      <c r="B31" s="1461"/>
      <c r="C31" s="174">
        <v>46056</v>
      </c>
      <c r="D31" s="1458"/>
    </row>
    <row r="32" spans="1:9" ht="15" thickBot="1">
      <c r="A32" s="1462" t="s">
        <v>291</v>
      </c>
      <c r="B32" s="1463"/>
      <c r="C32" s="174" t="s">
        <v>454</v>
      </c>
      <c r="D32" s="1459"/>
    </row>
    <row r="33" spans="1:4" ht="15" thickBot="1">
      <c r="C33" s="5"/>
    </row>
    <row r="34" spans="1:4" ht="15" thickBot="1">
      <c r="A34" s="1455" t="s">
        <v>469</v>
      </c>
      <c r="B34" s="1456"/>
      <c r="C34" s="174">
        <v>46006</v>
      </c>
      <c r="D34" s="1457">
        <f>C34-C14</f>
        <v>26</v>
      </c>
    </row>
    <row r="35" spans="1:4" ht="15" thickBot="1">
      <c r="A35" s="1460" t="s">
        <v>470</v>
      </c>
      <c r="B35" s="1461"/>
      <c r="C35" s="174">
        <v>46009</v>
      </c>
      <c r="D35" s="1458"/>
    </row>
    <row r="36" spans="1:4" ht="15" thickBot="1">
      <c r="A36" s="1462" t="s">
        <v>471</v>
      </c>
      <c r="B36" s="1463"/>
      <c r="C36" s="174" t="s">
        <v>454</v>
      </c>
      <c r="D36" s="1459"/>
    </row>
    <row r="37" spans="1:4" ht="15" thickBot="1">
      <c r="A37" s="176"/>
      <c r="B37" s="177"/>
      <c r="C37" s="178"/>
      <c r="D37" s="179"/>
    </row>
    <row r="38" spans="1:4" ht="15" thickBot="1">
      <c r="A38" s="1455" t="s">
        <v>472</v>
      </c>
      <c r="B38" s="1456"/>
      <c r="C38" s="174">
        <v>46007</v>
      </c>
      <c r="D38" s="1457">
        <f>C38-C14</f>
        <v>27</v>
      </c>
    </row>
    <row r="39" spans="1:4" ht="15" thickBot="1">
      <c r="A39" s="1460" t="s">
        <v>473</v>
      </c>
      <c r="B39" s="1461"/>
      <c r="C39" s="174">
        <v>46009</v>
      </c>
      <c r="D39" s="1458"/>
    </row>
    <row r="40" spans="1:4" ht="15" thickBot="1">
      <c r="A40" s="1460" t="s">
        <v>292</v>
      </c>
      <c r="B40" s="1461"/>
      <c r="C40" s="180">
        <v>1</v>
      </c>
      <c r="D40" s="1458"/>
    </row>
    <row r="41" spans="1:4" ht="15" thickBot="1">
      <c r="A41" s="1462" t="s">
        <v>528</v>
      </c>
      <c r="B41" s="1463"/>
      <c r="C41" s="175" t="s">
        <v>454</v>
      </c>
      <c r="D41" s="1459"/>
    </row>
    <row r="42" spans="1:4" ht="15" thickBot="1">
      <c r="C42" s="5"/>
    </row>
    <row r="43" spans="1:4" ht="15" thickBot="1">
      <c r="A43" s="1464" t="s">
        <v>474</v>
      </c>
      <c r="B43" s="1465"/>
      <c r="C43" s="181">
        <v>45980</v>
      </c>
      <c r="D43" s="1457">
        <f>C43-C14</f>
        <v>0</v>
      </c>
    </row>
    <row r="44" spans="1:4" ht="15" thickBot="1">
      <c r="A44" s="1460" t="s">
        <v>475</v>
      </c>
      <c r="B44" s="1466"/>
      <c r="C44" s="181">
        <v>45980</v>
      </c>
      <c r="D44" s="1458"/>
    </row>
    <row r="45" spans="1:4" ht="15" thickBot="1">
      <c r="A45" s="1467" t="s">
        <v>312</v>
      </c>
      <c r="B45" s="1468"/>
      <c r="C45" s="182"/>
      <c r="D45" s="1459"/>
    </row>
    <row r="46" spans="1:4" ht="15" thickBot="1">
      <c r="C46" s="5"/>
    </row>
    <row r="47" spans="1:4" ht="15" thickBot="1">
      <c r="A47" s="1469" t="s">
        <v>530</v>
      </c>
      <c r="B47" s="1470"/>
      <c r="C47" s="183">
        <v>45986</v>
      </c>
      <c r="D47" s="1457">
        <f>C47-C14</f>
        <v>6</v>
      </c>
    </row>
    <row r="48" spans="1:4" ht="15" thickBot="1">
      <c r="A48" s="1462" t="s">
        <v>531</v>
      </c>
      <c r="B48" s="1471"/>
      <c r="C48" s="183">
        <v>46058</v>
      </c>
      <c r="D48" s="1459"/>
    </row>
  </sheetData>
  <mergeCells count="64">
    <mergeCell ref="A43:B43"/>
    <mergeCell ref="D43:D45"/>
    <mergeCell ref="A44:B44"/>
    <mergeCell ref="A45:B45"/>
    <mergeCell ref="A47:B47"/>
    <mergeCell ref="D47:D48"/>
    <mergeCell ref="A48:B48"/>
    <mergeCell ref="A38:B38"/>
    <mergeCell ref="D38:D41"/>
    <mergeCell ref="A39:B39"/>
    <mergeCell ref="A40:B40"/>
    <mergeCell ref="A41:B41"/>
    <mergeCell ref="A30:B30"/>
    <mergeCell ref="D30:D32"/>
    <mergeCell ref="A31:B31"/>
    <mergeCell ref="A32:B32"/>
    <mergeCell ref="A34:B34"/>
    <mergeCell ref="D34:D36"/>
    <mergeCell ref="A35:B35"/>
    <mergeCell ref="A36:B36"/>
    <mergeCell ref="A25:B25"/>
    <mergeCell ref="A26:B26"/>
    <mergeCell ref="D26:D28"/>
    <mergeCell ref="A27:B27"/>
    <mergeCell ref="A28:B28"/>
    <mergeCell ref="A1:I1"/>
    <mergeCell ref="C15:I15"/>
    <mergeCell ref="C16:I16"/>
    <mergeCell ref="C17:I17"/>
    <mergeCell ref="C18:I18"/>
    <mergeCell ref="A14:B14"/>
    <mergeCell ref="A18:B18"/>
    <mergeCell ref="A15:B15"/>
    <mergeCell ref="A13:B13"/>
    <mergeCell ref="A17:B17"/>
    <mergeCell ref="A5:B5"/>
    <mergeCell ref="A8:B8"/>
    <mergeCell ref="A6:B6"/>
    <mergeCell ref="A9:B9"/>
    <mergeCell ref="C5:I5"/>
    <mergeCell ref="C6:I6"/>
    <mergeCell ref="A23:B23"/>
    <mergeCell ref="A21:B21"/>
    <mergeCell ref="C12:I12"/>
    <mergeCell ref="C13:I13"/>
    <mergeCell ref="C14:I14"/>
    <mergeCell ref="A20:B20"/>
    <mergeCell ref="C21:I21"/>
    <mergeCell ref="C22:I22"/>
    <mergeCell ref="C23:I23"/>
    <mergeCell ref="C19:I19"/>
    <mergeCell ref="C20:I20"/>
    <mergeCell ref="C8:I8"/>
    <mergeCell ref="C9:I9"/>
    <mergeCell ref="A12:B12"/>
    <mergeCell ref="A16:B16"/>
    <mergeCell ref="A22:B22"/>
    <mergeCell ref="A19:B19"/>
    <mergeCell ref="A3:B3"/>
    <mergeCell ref="C3:I3"/>
    <mergeCell ref="A4:B4"/>
    <mergeCell ref="A7:B7"/>
    <mergeCell ref="C4:I4"/>
    <mergeCell ref="C7:I7"/>
  </mergeCells>
  <pageMargins left="0.7" right="0.7" top="0.75" bottom="0.75" header="0.3" footer="0.3"/>
  <pageSetup paperSize="9" orientation="portrait" r:id="rId1"/>
  <headerFooter>
    <oddFooter>&amp;L_x000D_&amp;1#&amp;"Aptos"&amp;10&amp;K000000 Data sensitivity - Public</oddFooter>
  </headerFooter>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0000000}">
          <x14:formula1>
            <xm:f>Codes!$H$12:$H$18</xm:f>
          </x14:formula1>
          <xm:sqref>C8</xm:sqref>
        </x14:dataValidation>
        <x14:dataValidation type="list" allowBlank="1" showInputMessage="1" showErrorMessage="1" xr:uid="{00000000-0002-0000-0200-000001000000}">
          <x14:formula1>
            <xm:f>Codes!$D$12:$D$20</xm:f>
          </x14:formula1>
          <xm:sqref>C7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tint="0.79998168889431442"/>
  </sheetPr>
  <dimension ref="A1:W75"/>
  <sheetViews>
    <sheetView topLeftCell="H10" zoomScale="70" zoomScaleNormal="70" zoomScaleSheetLayoutView="80" workbookViewId="0">
      <selection activeCell="V31" sqref="V31"/>
    </sheetView>
  </sheetViews>
  <sheetFormatPr defaultRowHeight="14.4"/>
  <cols>
    <col min="1" max="1" width="52.5546875" bestFit="1" customWidth="1"/>
    <col min="2" max="2" width="13.44140625" customWidth="1"/>
    <col min="3" max="3" width="25" bestFit="1" customWidth="1"/>
    <col min="4" max="4" width="22" customWidth="1"/>
    <col min="5" max="5" width="23.5546875" bestFit="1" customWidth="1"/>
    <col min="6" max="6" width="24.109375" customWidth="1"/>
    <col min="7" max="7" width="23.6640625" customWidth="1"/>
    <col min="8" max="8" width="22.44140625" bestFit="1" customWidth="1"/>
    <col min="9" max="9" width="21.5546875" customWidth="1"/>
    <col min="10" max="11" width="13.5546875" customWidth="1"/>
    <col min="12" max="12" width="20.6640625" customWidth="1"/>
    <col min="13" max="13" width="11.109375" customWidth="1"/>
    <col min="14" max="14" width="22" bestFit="1" customWidth="1"/>
    <col min="15" max="15" width="18.5546875" customWidth="1"/>
    <col min="16" max="16" width="18.44140625" customWidth="1"/>
    <col min="17" max="17" width="26.44140625" bestFit="1" customWidth="1"/>
    <col min="18" max="18" width="9.33203125" customWidth="1"/>
    <col min="19" max="19" width="8.109375" hidden="1" customWidth="1"/>
    <col min="20" max="21" width="28.5546875" customWidth="1"/>
    <col min="22" max="23" width="18.33203125" customWidth="1"/>
  </cols>
  <sheetData>
    <row r="1" spans="1:23">
      <c r="A1" s="1476" t="s">
        <v>461</v>
      </c>
      <c r="B1" s="1477"/>
      <c r="C1" s="1478"/>
      <c r="D1" s="1478"/>
      <c r="E1" s="1478"/>
      <c r="F1" s="1478"/>
      <c r="G1" s="1478"/>
      <c r="H1" s="1478"/>
      <c r="I1" s="1478"/>
      <c r="J1" s="1478"/>
      <c r="K1" s="1478"/>
      <c r="L1" s="1478"/>
      <c r="M1" s="1478"/>
      <c r="N1" s="1478"/>
      <c r="O1" s="1478"/>
      <c r="P1" s="1478"/>
      <c r="Q1" s="1479"/>
    </row>
    <row r="2" spans="1:23">
      <c r="A2" s="1476"/>
      <c r="B2" s="1480"/>
      <c r="C2" s="1481"/>
      <c r="D2" s="1481"/>
      <c r="E2" s="1481"/>
      <c r="F2" s="1481"/>
      <c r="G2" s="1481"/>
      <c r="H2" s="1481"/>
      <c r="I2" s="1481"/>
      <c r="J2" s="1481"/>
      <c r="K2" s="1481"/>
      <c r="L2" s="1481"/>
      <c r="M2" s="1481"/>
      <c r="N2" s="1481"/>
      <c r="O2" s="1481"/>
      <c r="P2" s="1481"/>
      <c r="Q2" s="1482"/>
    </row>
    <row r="3" spans="1:23" ht="15" thickBot="1">
      <c r="A3" s="1476"/>
      <c r="B3" s="1480"/>
      <c r="C3" s="1481"/>
      <c r="D3" s="1481"/>
      <c r="E3" s="1481"/>
      <c r="F3" s="1481"/>
      <c r="G3" s="1481"/>
      <c r="H3" s="1481"/>
      <c r="I3" s="1481"/>
      <c r="J3" s="1481"/>
      <c r="K3" s="1483"/>
      <c r="L3" s="1483"/>
      <c r="M3" s="1483"/>
      <c r="N3" s="1483"/>
      <c r="O3" s="1483"/>
      <c r="P3" s="1483"/>
      <c r="Q3" s="1484"/>
    </row>
    <row r="4" spans="1:23" ht="21.6" thickBot="1">
      <c r="A4" s="898" t="s">
        <v>130</v>
      </c>
      <c r="B4" s="899"/>
      <c r="C4" s="900"/>
      <c r="D4" s="900"/>
      <c r="E4" s="901"/>
      <c r="F4" s="901"/>
      <c r="G4" s="901"/>
      <c r="H4" s="901"/>
      <c r="I4" s="901"/>
      <c r="J4" s="902"/>
      <c r="L4" s="1474" t="s">
        <v>131</v>
      </c>
      <c r="M4" s="1475"/>
      <c r="N4" s="1475"/>
      <c r="O4" s="1475"/>
      <c r="P4" s="1475"/>
      <c r="Q4" s="1475"/>
      <c r="T4" s="173"/>
      <c r="U4" s="173"/>
    </row>
    <row r="5" spans="1:23" ht="38.25" customHeight="1" thickBot="1">
      <c r="A5" s="1486" t="s">
        <v>23</v>
      </c>
      <c r="B5" s="1292"/>
      <c r="C5" s="1489" t="s">
        <v>142</v>
      </c>
      <c r="D5" s="1491" t="s">
        <v>33</v>
      </c>
      <c r="E5" s="1493" t="s">
        <v>19</v>
      </c>
      <c r="F5" s="1494"/>
      <c r="G5" s="246"/>
      <c r="H5" s="247" t="s">
        <v>34</v>
      </c>
      <c r="I5" s="248"/>
      <c r="J5" s="1496" t="s">
        <v>975</v>
      </c>
      <c r="L5" s="126" t="s">
        <v>458</v>
      </c>
      <c r="M5" s="1485" t="s">
        <v>33</v>
      </c>
      <c r="N5" s="1472" t="s">
        <v>132</v>
      </c>
      <c r="O5" s="1495"/>
      <c r="P5" s="1472" t="s">
        <v>133</v>
      </c>
      <c r="Q5" s="1473"/>
      <c r="T5" s="1493" t="s">
        <v>929</v>
      </c>
      <c r="U5" s="1290"/>
      <c r="V5" s="1472" t="s">
        <v>816</v>
      </c>
      <c r="W5" s="1473"/>
    </row>
    <row r="6" spans="1:23" ht="16.2" thickBot="1">
      <c r="A6" s="1487"/>
      <c r="B6" s="1488"/>
      <c r="C6" s="1490"/>
      <c r="D6" s="1492"/>
      <c r="E6" s="127" t="s">
        <v>18</v>
      </c>
      <c r="F6" s="128" t="s">
        <v>25</v>
      </c>
      <c r="G6" s="897" t="s">
        <v>522</v>
      </c>
      <c r="H6" s="129" t="s">
        <v>18</v>
      </c>
      <c r="I6" s="129" t="s">
        <v>25</v>
      </c>
      <c r="J6" s="1497"/>
      <c r="L6" s="518" t="s">
        <v>134</v>
      </c>
      <c r="M6" s="1485"/>
      <c r="N6" s="127" t="s">
        <v>18</v>
      </c>
      <c r="O6" s="128" t="s">
        <v>25</v>
      </c>
      <c r="P6" s="129" t="s">
        <v>18</v>
      </c>
      <c r="Q6" s="129" t="s">
        <v>25</v>
      </c>
      <c r="S6">
        <v>5508011.04</v>
      </c>
      <c r="T6" s="129" t="s">
        <v>18</v>
      </c>
      <c r="U6" s="129" t="s">
        <v>25</v>
      </c>
      <c r="V6" s="129" t="s">
        <v>18</v>
      </c>
      <c r="W6" s="129" t="s">
        <v>25</v>
      </c>
    </row>
    <row r="7" spans="1:23" ht="24.6" customHeight="1" thickBot="1">
      <c r="A7" s="903" t="s">
        <v>22</v>
      </c>
      <c r="B7" s="889"/>
      <c r="C7" s="890">
        <v>0</v>
      </c>
      <c r="D7" s="891"/>
      <c r="E7" s="892">
        <f>H7-T7</f>
        <v>0</v>
      </c>
      <c r="F7" s="892">
        <f>I7-U7</f>
        <v>0</v>
      </c>
      <c r="G7" s="892">
        <v>0</v>
      </c>
      <c r="H7" s="1127">
        <f>E39</f>
        <v>0</v>
      </c>
      <c r="I7" s="1127">
        <f>F39</f>
        <v>0</v>
      </c>
      <c r="J7" s="909">
        <f>I7/$C$25</f>
        <v>0</v>
      </c>
      <c r="L7" s="519">
        <v>20050</v>
      </c>
      <c r="M7" s="520">
        <f t="shared" ref="M7:M21" si="0">L7/$L$25</f>
        <v>2.8059175780114361E-2</v>
      </c>
      <c r="N7" s="675">
        <f t="shared" ref="N7:N20" si="1">P7-V7</f>
        <v>0</v>
      </c>
      <c r="O7" s="672">
        <f t="shared" ref="O7:O20" si="2">Q7-W7</f>
        <v>0</v>
      </c>
      <c r="P7">
        <f>H39</f>
        <v>20050</v>
      </c>
      <c r="Q7">
        <f>I39</f>
        <v>20050</v>
      </c>
      <c r="S7">
        <v>0</v>
      </c>
      <c r="T7" s="631">
        <v>0</v>
      </c>
      <c r="U7" s="631">
        <v>0</v>
      </c>
      <c r="V7" s="675">
        <v>20050</v>
      </c>
      <c r="W7" s="672">
        <v>20050</v>
      </c>
    </row>
    <row r="8" spans="1:23" ht="24.6" customHeight="1" thickBot="1">
      <c r="A8" s="903" t="s">
        <v>700</v>
      </c>
      <c r="B8" s="889"/>
      <c r="C8" s="893">
        <v>2601460.39</v>
      </c>
      <c r="D8" s="894">
        <f t="shared" ref="D8:D20" si="3">C8/$C$25</f>
        <v>2.9976839161165166E-2</v>
      </c>
      <c r="E8" s="892">
        <f t="shared" ref="E8:E24" si="4">H8-T8</f>
        <v>0</v>
      </c>
      <c r="F8" s="892">
        <f t="shared" ref="F8:F24" si="5">I8-U8</f>
        <v>0</v>
      </c>
      <c r="G8" s="892">
        <v>2601460.39</v>
      </c>
      <c r="H8" s="1127">
        <f t="shared" ref="H8:I21" si="6">E40</f>
        <v>2601460.39</v>
      </c>
      <c r="I8" s="1127">
        <f t="shared" si="6"/>
        <v>2579200.39</v>
      </c>
      <c r="J8" s="909">
        <f t="shared" ref="J8:J21" si="7">I8/$C$25</f>
        <v>2.9720335374948559E-2</v>
      </c>
      <c r="L8" s="521">
        <v>33415</v>
      </c>
      <c r="M8" s="520">
        <f t="shared" si="0"/>
        <v>4.6762960533292833E-2</v>
      </c>
      <c r="N8" s="523">
        <f>P8-V8</f>
        <v>0</v>
      </c>
      <c r="O8" s="673">
        <f t="shared" si="2"/>
        <v>0</v>
      </c>
      <c r="P8">
        <v>33415</v>
      </c>
      <c r="Q8">
        <v>33009.199999999997</v>
      </c>
      <c r="S8">
        <v>0</v>
      </c>
      <c r="T8" s="631">
        <v>2601460.39</v>
      </c>
      <c r="U8" s="631">
        <v>2579200.39</v>
      </c>
      <c r="V8" s="523">
        <v>33415</v>
      </c>
      <c r="W8" s="673">
        <v>33009.199999999997</v>
      </c>
    </row>
    <row r="9" spans="1:23" ht="24.6" customHeight="1" thickBot="1">
      <c r="A9" s="903" t="s">
        <v>701</v>
      </c>
      <c r="B9" s="889"/>
      <c r="C9" s="893">
        <v>17355662.100000001</v>
      </c>
      <c r="D9" s="894">
        <f t="shared" si="3"/>
        <v>0.19999070264807303</v>
      </c>
      <c r="E9" s="892">
        <f t="shared" si="4"/>
        <v>26504</v>
      </c>
      <c r="F9" s="892">
        <f t="shared" si="5"/>
        <v>208500</v>
      </c>
      <c r="G9" s="892">
        <v>13492073.1</v>
      </c>
      <c r="H9" s="1127">
        <f t="shared" si="6"/>
        <v>13518577.1</v>
      </c>
      <c r="I9" s="1127">
        <f t="shared" si="6"/>
        <v>15737880.1</v>
      </c>
      <c r="J9" s="909">
        <f t="shared" si="7"/>
        <v>0.18134886939231926</v>
      </c>
      <c r="K9" s="534"/>
      <c r="L9" s="521">
        <v>82413.81</v>
      </c>
      <c r="M9" s="520">
        <f t="shared" si="0"/>
        <v>0.11533484197002228</v>
      </c>
      <c r="N9" s="523">
        <f t="shared" si="1"/>
        <v>0</v>
      </c>
      <c r="O9" s="673">
        <f t="shared" si="2"/>
        <v>0</v>
      </c>
      <c r="P9">
        <v>35843.519999999997</v>
      </c>
      <c r="Q9">
        <v>65032.49</v>
      </c>
      <c r="R9" s="534"/>
      <c r="S9" s="534">
        <v>1889863.38</v>
      </c>
      <c r="T9" s="631">
        <v>13492073.1</v>
      </c>
      <c r="U9" s="631">
        <v>15529380.1</v>
      </c>
      <c r="V9" s="523">
        <v>35843.519999999997</v>
      </c>
      <c r="W9" s="673">
        <v>65032.49</v>
      </c>
    </row>
    <row r="10" spans="1:23" ht="24.6" customHeight="1" thickBot="1">
      <c r="A10" s="903" t="s">
        <v>123</v>
      </c>
      <c r="B10" s="889"/>
      <c r="C10" s="893">
        <v>58147531.039999999</v>
      </c>
      <c r="D10" s="894">
        <f t="shared" si="3"/>
        <v>0.67003871836962281</v>
      </c>
      <c r="E10" s="892">
        <f t="shared" si="4"/>
        <v>394580.50999999791</v>
      </c>
      <c r="F10" s="892">
        <f t="shared" si="5"/>
        <v>190111.17000000179</v>
      </c>
      <c r="G10" s="892">
        <v>29638878.780000001</v>
      </c>
      <c r="H10" s="1127">
        <f t="shared" si="6"/>
        <v>30033459.289999999</v>
      </c>
      <c r="I10" s="1127">
        <f t="shared" si="6"/>
        <v>44572325.020000003</v>
      </c>
      <c r="J10" s="909">
        <f>I10/$C$25</f>
        <v>0.51361051788442491</v>
      </c>
      <c r="K10" s="534"/>
      <c r="L10" s="522">
        <v>545268.46</v>
      </c>
      <c r="M10" s="520">
        <f t="shared" si="0"/>
        <v>0.76308147463801768</v>
      </c>
      <c r="N10" s="613">
        <f t="shared" si="1"/>
        <v>5590.0100000000093</v>
      </c>
      <c r="O10" s="673">
        <f t="shared" si="2"/>
        <v>1907.1399999999558</v>
      </c>
      <c r="P10">
        <f t="shared" ref="P10:Q21" si="8">H42</f>
        <v>246436.59</v>
      </c>
      <c r="Q10">
        <f t="shared" si="8"/>
        <v>390120.29</v>
      </c>
      <c r="R10" s="534"/>
      <c r="S10" s="534">
        <v>1520807.44</v>
      </c>
      <c r="T10" s="631">
        <v>29638878.780000001</v>
      </c>
      <c r="U10" s="631">
        <v>44382213.850000001</v>
      </c>
      <c r="V10" s="613">
        <v>240846.58</v>
      </c>
      <c r="W10" s="673">
        <v>388213.15</v>
      </c>
    </row>
    <row r="11" spans="1:23" ht="24.6" customHeight="1" thickBot="1">
      <c r="A11" s="911" t="s">
        <v>702</v>
      </c>
      <c r="B11" s="889"/>
      <c r="C11" s="895">
        <v>279942.75</v>
      </c>
      <c r="D11" s="894">
        <f t="shared" si="3"/>
        <v>3.2258030233104067E-3</v>
      </c>
      <c r="E11" s="892">
        <f t="shared" si="4"/>
        <v>0</v>
      </c>
      <c r="F11" s="892">
        <f t="shared" si="5"/>
        <v>0</v>
      </c>
      <c r="G11" s="892">
        <v>279942.75</v>
      </c>
      <c r="H11" s="1127">
        <f t="shared" si="6"/>
        <v>279942.75</v>
      </c>
      <c r="I11" s="1127">
        <f t="shared" si="6"/>
        <v>279942.75</v>
      </c>
      <c r="J11" s="909">
        <f t="shared" si="7"/>
        <v>3.2258030233104067E-3</v>
      </c>
      <c r="K11" s="534"/>
      <c r="L11" s="633">
        <v>7350</v>
      </c>
      <c r="M11" s="634">
        <f t="shared" si="0"/>
        <v>1.0286032019144166E-2</v>
      </c>
      <c r="N11" s="613">
        <f t="shared" si="1"/>
        <v>0</v>
      </c>
      <c r="O11" s="674">
        <f t="shared" si="2"/>
        <v>0</v>
      </c>
      <c r="P11">
        <f t="shared" si="8"/>
        <v>7350</v>
      </c>
      <c r="Q11">
        <f t="shared" si="8"/>
        <v>7350</v>
      </c>
      <c r="R11" s="534"/>
      <c r="S11">
        <v>2097340.2200000002</v>
      </c>
      <c r="T11" s="631">
        <v>279942.75</v>
      </c>
      <c r="U11" s="631">
        <v>279942.75</v>
      </c>
      <c r="V11" s="613">
        <v>7350</v>
      </c>
      <c r="W11" s="674">
        <v>7350</v>
      </c>
    </row>
    <row r="12" spans="1:23" ht="24.6" customHeight="1" thickBot="1">
      <c r="A12" s="912" t="s">
        <v>703</v>
      </c>
      <c r="B12" s="889"/>
      <c r="C12" s="893">
        <v>11810038.74</v>
      </c>
      <c r="D12" s="894">
        <f t="shared" si="3"/>
        <v>0.1360880346888963</v>
      </c>
      <c r="E12" s="892">
        <f t="shared" si="4"/>
        <v>0</v>
      </c>
      <c r="F12" s="892">
        <f t="shared" si="5"/>
        <v>0</v>
      </c>
      <c r="G12" s="892">
        <v>11810038.74</v>
      </c>
      <c r="H12" s="1127">
        <f t="shared" si="6"/>
        <v>11810038.74</v>
      </c>
      <c r="I12" s="1127">
        <f t="shared" si="6"/>
        <v>8650438.7899999991</v>
      </c>
      <c r="J12" s="909">
        <f t="shared" si="7"/>
        <v>9.9679708089399036E-2</v>
      </c>
      <c r="L12" s="522">
        <v>100175</v>
      </c>
      <c r="M12" s="520">
        <f t="shared" si="0"/>
        <v>0.14019091939017236</v>
      </c>
      <c r="N12" s="613">
        <f t="shared" si="1"/>
        <v>0</v>
      </c>
      <c r="O12" s="673">
        <f t="shared" si="2"/>
        <v>0</v>
      </c>
      <c r="P12">
        <f t="shared" si="8"/>
        <v>100175</v>
      </c>
      <c r="Q12">
        <f t="shared" si="8"/>
        <v>73591</v>
      </c>
      <c r="S12">
        <v>957625.34</v>
      </c>
      <c r="T12" s="631">
        <v>11810038.74</v>
      </c>
      <c r="U12" s="631">
        <v>8650438.7899999991</v>
      </c>
      <c r="V12" s="613">
        <v>100175</v>
      </c>
      <c r="W12" s="673">
        <v>73591</v>
      </c>
    </row>
    <row r="13" spans="1:23" ht="24.6" customHeight="1" thickBot="1">
      <c r="A13" s="912" t="s">
        <v>704</v>
      </c>
      <c r="B13" s="889"/>
      <c r="C13" s="893">
        <v>10009830.199999999</v>
      </c>
      <c r="D13" s="894">
        <f t="shared" si="3"/>
        <v>0.11534408561030357</v>
      </c>
      <c r="E13" s="892">
        <f t="shared" si="4"/>
        <v>10082.819999998435</v>
      </c>
      <c r="F13" s="892">
        <f t="shared" si="5"/>
        <v>7209.5</v>
      </c>
      <c r="G13" s="892">
        <v>9958787.2100000009</v>
      </c>
      <c r="H13" s="1127">
        <f t="shared" si="6"/>
        <v>9968870.0299999993</v>
      </c>
      <c r="I13" s="1127">
        <f t="shared" si="6"/>
        <v>9750710.5</v>
      </c>
      <c r="J13" s="916">
        <f t="shared" si="7"/>
        <v>0.11235822828176306</v>
      </c>
      <c r="L13" s="522">
        <v>54025</v>
      </c>
      <c r="M13" s="520">
        <f t="shared" si="0"/>
        <v>7.5605833991056276E-2</v>
      </c>
      <c r="N13" s="613">
        <f t="shared" si="1"/>
        <v>0</v>
      </c>
      <c r="O13" s="673">
        <f t="shared" si="2"/>
        <v>0</v>
      </c>
      <c r="P13">
        <f t="shared" si="8"/>
        <v>54025</v>
      </c>
      <c r="Q13">
        <f t="shared" si="8"/>
        <v>51820.5</v>
      </c>
      <c r="S13">
        <v>583145.23</v>
      </c>
      <c r="T13" s="631">
        <v>9958787.2100000009</v>
      </c>
      <c r="U13" s="631">
        <v>9743501</v>
      </c>
      <c r="V13" s="613">
        <v>54025</v>
      </c>
      <c r="W13" s="673">
        <v>51820.5</v>
      </c>
    </row>
    <row r="14" spans="1:23" ht="24.6" customHeight="1" thickBot="1">
      <c r="A14" s="912" t="s">
        <v>705</v>
      </c>
      <c r="B14" s="889"/>
      <c r="C14" s="893">
        <v>12539076.300000001</v>
      </c>
      <c r="D14" s="894">
        <f t="shared" si="3"/>
        <v>0.14448879364820083</v>
      </c>
      <c r="E14" s="892">
        <f t="shared" si="4"/>
        <v>209087.15000000037</v>
      </c>
      <c r="F14" s="892">
        <f t="shared" si="5"/>
        <v>99253.789999999106</v>
      </c>
      <c r="G14" s="892">
        <v>2810927.82</v>
      </c>
      <c r="H14" s="1127">
        <f t="shared" si="6"/>
        <v>3020014.97</v>
      </c>
      <c r="I14" s="1127">
        <f t="shared" si="6"/>
        <v>10453768.189999999</v>
      </c>
      <c r="J14" s="909">
        <f t="shared" si="7"/>
        <v>0.12045961909100399</v>
      </c>
      <c r="L14" s="522">
        <v>198577.38</v>
      </c>
      <c r="M14" s="520">
        <f t="shared" si="0"/>
        <v>0.27790112774935488</v>
      </c>
      <c r="N14" s="613">
        <f t="shared" si="1"/>
        <v>4687.1500000000015</v>
      </c>
      <c r="O14" s="673">
        <f t="shared" si="2"/>
        <v>1717.1499999999942</v>
      </c>
      <c r="P14">
        <f t="shared" si="8"/>
        <v>43207.03</v>
      </c>
      <c r="Q14">
        <f t="shared" si="8"/>
        <v>154727.25</v>
      </c>
      <c r="S14" s="612">
        <v>556569.64</v>
      </c>
      <c r="T14" s="631">
        <v>2810927.82</v>
      </c>
      <c r="U14" s="631">
        <v>10354514.4</v>
      </c>
      <c r="V14" s="613">
        <v>38519.879999999997</v>
      </c>
      <c r="W14" s="673">
        <v>153010.1</v>
      </c>
    </row>
    <row r="15" spans="1:23" ht="24.6" customHeight="1" thickBot="1">
      <c r="A15" s="912" t="s">
        <v>706</v>
      </c>
      <c r="B15" s="889"/>
      <c r="C15" s="893">
        <v>2513306.98</v>
      </c>
      <c r="D15" s="894">
        <f t="shared" si="3"/>
        <v>2.8961040264808242E-2</v>
      </c>
      <c r="E15" s="892">
        <f t="shared" si="4"/>
        <v>15291.430000000168</v>
      </c>
      <c r="F15" s="892">
        <f t="shared" si="5"/>
        <v>0</v>
      </c>
      <c r="G15" s="892">
        <v>1320006.8799999999</v>
      </c>
      <c r="H15" s="1127">
        <f t="shared" si="6"/>
        <v>1335298.31</v>
      </c>
      <c r="I15" s="1127">
        <f t="shared" si="6"/>
        <v>1830342.88</v>
      </c>
      <c r="J15" s="909">
        <f t="shared" si="7"/>
        <v>2.1091189523567502E-2</v>
      </c>
      <c r="L15" s="522">
        <v>14022.14</v>
      </c>
      <c r="M15" s="520">
        <f t="shared" si="0"/>
        <v>1.9623425988696895E-2</v>
      </c>
      <c r="N15" s="613">
        <f t="shared" si="1"/>
        <v>171.43000000000029</v>
      </c>
      <c r="O15" s="673">
        <f t="shared" si="2"/>
        <v>0</v>
      </c>
      <c r="P15">
        <f t="shared" si="8"/>
        <v>7721.43</v>
      </c>
      <c r="Q15">
        <f t="shared" si="8"/>
        <v>12207.14</v>
      </c>
      <c r="S15">
        <v>0</v>
      </c>
      <c r="T15" s="631">
        <v>1320006.8799999999</v>
      </c>
      <c r="U15" s="631">
        <v>1830342.88</v>
      </c>
      <c r="V15" s="613">
        <v>7550</v>
      </c>
      <c r="W15" s="673">
        <v>12207.14</v>
      </c>
    </row>
    <row r="16" spans="1:23" ht="24.6" customHeight="1" thickBot="1">
      <c r="A16" s="911" t="s">
        <v>707</v>
      </c>
      <c r="B16" s="889"/>
      <c r="C16" s="893">
        <v>2681726.27</v>
      </c>
      <c r="D16" s="894">
        <f t="shared" si="3"/>
        <v>3.0901749409323657E-2</v>
      </c>
      <c r="E16" s="892">
        <f t="shared" si="4"/>
        <v>71160.389999999898</v>
      </c>
      <c r="F16" s="892">
        <f t="shared" si="5"/>
        <v>0</v>
      </c>
      <c r="G16" s="892">
        <v>1339359.49</v>
      </c>
      <c r="H16" s="1127">
        <f t="shared" si="6"/>
        <v>1410519.88</v>
      </c>
      <c r="I16" s="1127">
        <f>F48</f>
        <v>2663147.17</v>
      </c>
      <c r="J16" s="909">
        <f t="shared" si="7"/>
        <v>3.068766093248192E-2</v>
      </c>
      <c r="K16" s="534"/>
      <c r="L16" s="522">
        <v>19949.2</v>
      </c>
      <c r="M16" s="520">
        <f t="shared" si="0"/>
        <v>2.7918110198137527E-2</v>
      </c>
      <c r="N16" s="613">
        <f t="shared" si="1"/>
        <v>681.42999999999847</v>
      </c>
      <c r="O16" s="673">
        <f t="shared" si="2"/>
        <v>0</v>
      </c>
      <c r="P16">
        <f t="shared" si="8"/>
        <v>9933.1299999999992</v>
      </c>
      <c r="Q16">
        <f t="shared" si="8"/>
        <v>19885.03</v>
      </c>
      <c r="R16" s="534"/>
      <c r="S16">
        <v>0</v>
      </c>
      <c r="T16" s="631">
        <v>1339359.49</v>
      </c>
      <c r="U16" s="631">
        <v>2663147.17</v>
      </c>
      <c r="V16" s="613">
        <v>9251.7000000000007</v>
      </c>
      <c r="W16" s="673">
        <v>19885.03</v>
      </c>
    </row>
    <row r="17" spans="1:23" ht="24.6" customHeight="1" thickBot="1">
      <c r="A17" s="911" t="s">
        <v>708</v>
      </c>
      <c r="B17" s="889"/>
      <c r="C17" s="893">
        <v>8138565</v>
      </c>
      <c r="D17" s="894">
        <f t="shared" si="3"/>
        <v>9.3781344872865116E-2</v>
      </c>
      <c r="E17" s="892">
        <f t="shared" si="4"/>
        <v>0</v>
      </c>
      <c r="F17" s="892">
        <f t="shared" si="5"/>
        <v>83647.879999999888</v>
      </c>
      <c r="G17" s="892">
        <v>0</v>
      </c>
      <c r="H17" s="1127">
        <f t="shared" si="6"/>
        <v>0</v>
      </c>
      <c r="I17" s="1127">
        <f t="shared" si="6"/>
        <v>5591559.1699999999</v>
      </c>
      <c r="J17" s="909">
        <f t="shared" si="7"/>
        <v>6.4431990025121302E-2</v>
      </c>
      <c r="L17" s="522">
        <v>65951.789999999994</v>
      </c>
      <c r="M17" s="520">
        <f t="shared" si="0"/>
        <v>9.2296901178213875E-2</v>
      </c>
      <c r="N17" s="522">
        <f t="shared" si="1"/>
        <v>0</v>
      </c>
      <c r="O17" s="521">
        <f t="shared" si="2"/>
        <v>190</v>
      </c>
      <c r="P17">
        <f t="shared" si="8"/>
        <v>0</v>
      </c>
      <c r="Q17">
        <f t="shared" si="8"/>
        <v>45112.37</v>
      </c>
      <c r="T17" s="631">
        <v>0</v>
      </c>
      <c r="U17" s="522">
        <v>5507911.29</v>
      </c>
      <c r="V17" s="522">
        <v>0</v>
      </c>
      <c r="W17" s="521">
        <v>44922.37</v>
      </c>
    </row>
    <row r="18" spans="1:23" ht="24.6" customHeight="1" thickBot="1">
      <c r="A18" s="911" t="s">
        <v>709</v>
      </c>
      <c r="B18" s="889"/>
      <c r="C18" s="893">
        <v>8127691.9000000004</v>
      </c>
      <c r="D18" s="894">
        <f t="shared" si="3"/>
        <v>9.3656053259302138E-2</v>
      </c>
      <c r="E18" s="892">
        <f t="shared" si="4"/>
        <v>88958.709999999963</v>
      </c>
      <c r="F18" s="892">
        <f t="shared" si="5"/>
        <v>0</v>
      </c>
      <c r="G18" s="892">
        <v>2119815.89</v>
      </c>
      <c r="H18" s="1127">
        <f t="shared" si="6"/>
        <v>2208774.6</v>
      </c>
      <c r="I18" s="1127">
        <f t="shared" si="6"/>
        <v>5352415.58</v>
      </c>
      <c r="J18" s="916">
        <f>I18/$C$25</f>
        <v>6.1676319033008443E-2</v>
      </c>
      <c r="L18" s="522">
        <v>43715</v>
      </c>
      <c r="M18" s="520">
        <f t="shared" si="0"/>
        <v>6.1177399961481256E-2</v>
      </c>
      <c r="N18" s="522">
        <f t="shared" si="1"/>
        <v>50</v>
      </c>
      <c r="O18" s="521">
        <f t="shared" si="2"/>
        <v>0</v>
      </c>
      <c r="P18">
        <f t="shared" si="8"/>
        <v>24025</v>
      </c>
      <c r="Q18">
        <f t="shared" si="8"/>
        <v>25427</v>
      </c>
      <c r="T18" s="631">
        <v>2119815.89</v>
      </c>
      <c r="U18" s="522">
        <v>5352415.58</v>
      </c>
      <c r="V18" s="522">
        <v>23975</v>
      </c>
      <c r="W18" s="521">
        <v>25427</v>
      </c>
    </row>
    <row r="19" spans="1:23" ht="24.6" customHeight="1" thickBot="1">
      <c r="A19" s="911" t="s">
        <v>710</v>
      </c>
      <c r="B19" s="889"/>
      <c r="C19" s="893">
        <v>2047352.9</v>
      </c>
      <c r="D19" s="894">
        <f t="shared" si="3"/>
        <v>2.3591813592612521E-2</v>
      </c>
      <c r="E19" s="892">
        <f t="shared" si="4"/>
        <v>0</v>
      </c>
      <c r="F19" s="892">
        <f t="shared" si="5"/>
        <v>0</v>
      </c>
      <c r="G19" s="892">
        <v>0</v>
      </c>
      <c r="H19" s="1127">
        <f t="shared" si="6"/>
        <v>0</v>
      </c>
      <c r="I19" s="1127">
        <f t="shared" si="6"/>
        <v>0</v>
      </c>
      <c r="J19" s="909">
        <f t="shared" si="7"/>
        <v>0</v>
      </c>
      <c r="L19" s="522">
        <v>41502.94</v>
      </c>
      <c r="M19" s="520">
        <f t="shared" si="0"/>
        <v>5.808171016715908E-2</v>
      </c>
      <c r="N19" s="522">
        <f t="shared" si="1"/>
        <v>0</v>
      </c>
      <c r="O19" s="521">
        <f t="shared" si="2"/>
        <v>0</v>
      </c>
      <c r="P19">
        <f t="shared" si="8"/>
        <v>0</v>
      </c>
      <c r="Q19">
        <f t="shared" si="8"/>
        <v>0</v>
      </c>
      <c r="T19" s="631">
        <v>0</v>
      </c>
      <c r="U19" s="522">
        <v>0</v>
      </c>
      <c r="V19" s="522">
        <v>0</v>
      </c>
      <c r="W19" s="521">
        <v>0</v>
      </c>
    </row>
    <row r="20" spans="1:23" ht="24.6" customHeight="1" thickBot="1">
      <c r="A20" s="903" t="s">
        <v>711</v>
      </c>
      <c r="B20" s="889"/>
      <c r="C20" s="893">
        <v>8677691.1999999993</v>
      </c>
      <c r="D20" s="894">
        <f t="shared" si="3"/>
        <v>9.9993739821138822E-2</v>
      </c>
      <c r="E20" s="892">
        <f t="shared" si="4"/>
        <v>0</v>
      </c>
      <c r="F20" s="892">
        <f t="shared" si="5"/>
        <v>0</v>
      </c>
      <c r="G20" s="892">
        <v>0</v>
      </c>
      <c r="H20" s="1127">
        <f t="shared" si="6"/>
        <v>0</v>
      </c>
      <c r="I20" s="1127">
        <f t="shared" si="6"/>
        <v>5426563.3099999996</v>
      </c>
      <c r="J20" s="909">
        <f t="shared" si="7"/>
        <v>6.2530729342279184E-2</v>
      </c>
      <c r="L20" s="522">
        <v>20050</v>
      </c>
      <c r="M20" s="520">
        <f t="shared" si="0"/>
        <v>2.8059175780114361E-2</v>
      </c>
      <c r="N20" s="522">
        <f t="shared" si="1"/>
        <v>0</v>
      </c>
      <c r="O20" s="521">
        <f t="shared" si="2"/>
        <v>0</v>
      </c>
      <c r="P20">
        <f t="shared" si="8"/>
        <v>0</v>
      </c>
      <c r="Q20">
        <f t="shared" si="8"/>
        <v>10646.5</v>
      </c>
      <c r="T20" s="631">
        <v>0</v>
      </c>
      <c r="U20" s="522">
        <v>5426563.3099999996</v>
      </c>
      <c r="V20" s="522">
        <v>0</v>
      </c>
      <c r="W20" s="521">
        <v>10646.5</v>
      </c>
    </row>
    <row r="21" spans="1:23" ht="24.6" customHeight="1" thickBot="1">
      <c r="A21" s="903" t="s">
        <v>712</v>
      </c>
      <c r="B21" s="889"/>
      <c r="C21" s="893">
        <v>0</v>
      </c>
      <c r="D21" s="894">
        <v>0</v>
      </c>
      <c r="E21" s="892">
        <f t="shared" si="4"/>
        <v>0</v>
      </c>
      <c r="F21" s="892">
        <f t="shared" si="5"/>
        <v>0</v>
      </c>
      <c r="G21" s="892">
        <v>0</v>
      </c>
      <c r="H21" s="1127">
        <f t="shared" si="6"/>
        <v>0</v>
      </c>
      <c r="I21" s="1127">
        <f t="shared" si="6"/>
        <v>0</v>
      </c>
      <c r="J21" s="909">
        <f t="shared" si="7"/>
        <v>0</v>
      </c>
      <c r="L21" s="522">
        <v>13364</v>
      </c>
      <c r="M21" s="520">
        <f t="shared" si="0"/>
        <v>1.8702385293039817E-2</v>
      </c>
      <c r="N21" s="522">
        <f t="shared" ref="N21:N24" si="9">P21-V21</f>
        <v>0</v>
      </c>
      <c r="O21" s="521">
        <f t="shared" ref="O21:O24" si="10">Q21-W21</f>
        <v>0</v>
      </c>
      <c r="P21">
        <f t="shared" si="8"/>
        <v>0</v>
      </c>
      <c r="Q21">
        <f t="shared" si="8"/>
        <v>0</v>
      </c>
      <c r="T21" s="631">
        <v>0</v>
      </c>
      <c r="U21" s="522">
        <v>0</v>
      </c>
      <c r="V21" s="522">
        <v>0</v>
      </c>
      <c r="W21" s="521">
        <v>0</v>
      </c>
    </row>
    <row r="22" spans="1:23" ht="24.6" customHeight="1" thickBot="1">
      <c r="A22" s="903"/>
      <c r="B22" s="889"/>
      <c r="C22" s="893"/>
      <c r="D22" s="894"/>
      <c r="E22" s="892">
        <f t="shared" si="4"/>
        <v>0</v>
      </c>
      <c r="F22" s="892">
        <f t="shared" si="5"/>
        <v>0</v>
      </c>
      <c r="G22" s="892"/>
      <c r="H22" s="892"/>
      <c r="I22" s="896"/>
      <c r="J22" s="908"/>
      <c r="L22" s="522"/>
      <c r="M22" s="520"/>
      <c r="N22" s="522">
        <f t="shared" si="9"/>
        <v>0</v>
      </c>
      <c r="O22" s="521">
        <f t="shared" si="10"/>
        <v>0</v>
      </c>
      <c r="P22" s="522"/>
      <c r="Q22" s="522"/>
      <c r="T22" s="631"/>
      <c r="U22" s="522"/>
      <c r="V22" s="522"/>
      <c r="W22" s="522"/>
    </row>
    <row r="23" spans="1:23" ht="24.6" customHeight="1" thickBot="1">
      <c r="A23" s="903"/>
      <c r="B23" s="889"/>
      <c r="C23" s="893"/>
      <c r="D23" s="894"/>
      <c r="E23" s="892">
        <f t="shared" si="4"/>
        <v>0</v>
      </c>
      <c r="F23" s="892">
        <f t="shared" si="5"/>
        <v>0</v>
      </c>
      <c r="G23" s="892"/>
      <c r="H23" s="892"/>
      <c r="I23" s="896"/>
      <c r="J23" s="908"/>
      <c r="L23" s="522"/>
      <c r="M23" s="520"/>
      <c r="N23" s="522">
        <f t="shared" si="9"/>
        <v>0</v>
      </c>
      <c r="O23" s="521">
        <f t="shared" si="10"/>
        <v>0</v>
      </c>
      <c r="P23" s="522"/>
      <c r="Q23" s="522"/>
      <c r="T23" s="631"/>
      <c r="U23" s="522"/>
      <c r="V23" s="522"/>
      <c r="W23" s="522"/>
    </row>
    <row r="24" spans="1:23" ht="24.6" customHeight="1" thickBot="1">
      <c r="A24" s="903"/>
      <c r="B24" s="889"/>
      <c r="C24" s="893"/>
      <c r="D24" s="894"/>
      <c r="E24" s="892">
        <f t="shared" si="4"/>
        <v>0</v>
      </c>
      <c r="F24" s="892">
        <f t="shared" si="5"/>
        <v>0</v>
      </c>
      <c r="G24" s="892"/>
      <c r="H24" s="892"/>
      <c r="I24" s="896"/>
      <c r="J24" s="908"/>
      <c r="L24" s="522"/>
      <c r="M24" s="520"/>
      <c r="N24" s="522">
        <f t="shared" si="9"/>
        <v>0</v>
      </c>
      <c r="O24" s="521">
        <f t="shared" si="10"/>
        <v>0</v>
      </c>
      <c r="P24" s="522"/>
      <c r="Q24" s="522"/>
      <c r="T24" s="631"/>
      <c r="U24" s="522"/>
      <c r="V24" s="522"/>
      <c r="W24" s="522"/>
    </row>
    <row r="25" spans="1:23" ht="24.6" customHeight="1" thickBot="1">
      <c r="A25" s="904"/>
      <c r="B25" s="905" t="s">
        <v>5</v>
      </c>
      <c r="C25" s="906">
        <f>C7+C8+C9+C11+C12+C13+C14+C15+C16+C17+C18+C19+C20+C21</f>
        <v>86782344.730000019</v>
      </c>
      <c r="D25" s="907">
        <f t="shared" ref="D25:I25" si="11">D7+D8+D9+D11+D12+D13+D14+D15+D16+D17+D18+D19+D20+D21</f>
        <v>0.99999999999999989</v>
      </c>
      <c r="E25" s="906">
        <f t="shared" si="11"/>
        <v>421084.49999999884</v>
      </c>
      <c r="F25" s="906">
        <f>F7+F8+F9+F11+F12+F13+F14+F15+F16+F17+F18+F19+F20+F21</f>
        <v>398611.16999999899</v>
      </c>
      <c r="G25" s="906">
        <f t="shared" si="11"/>
        <v>45732412.270000003</v>
      </c>
      <c r="H25" s="906">
        <f t="shared" si="11"/>
        <v>46153496.770000003</v>
      </c>
      <c r="I25" s="906">
        <f t="shared" si="11"/>
        <v>68315968.829999998</v>
      </c>
      <c r="J25" s="910">
        <f t="shared" ref="J25" si="12">I25/$C$25</f>
        <v>0.78721045210920271</v>
      </c>
      <c r="L25" s="656">
        <f>L7+L8+L9+L11+L12+L13+L14+L15+L16+L17+L18+L19+L20+L21</f>
        <v>714561.26</v>
      </c>
      <c r="M25" s="888">
        <f t="shared" ref="M25:Q25" si="13">M7+M8+M9+M11+M12+M13+M14+M15+M16+M17+M18+M19+M20+M21</f>
        <v>1</v>
      </c>
      <c r="N25" s="656">
        <f>N7+N8+N9+N11+N12+N13+N14+N15+N16+N17+N18+N19+N20+N21</f>
        <v>5590.01</v>
      </c>
      <c r="O25" s="656">
        <f>O7+O8+O9+O11+O12+O13+O14+O15+O16+O17+O18+O19+O20+O21</f>
        <v>1907.1499999999942</v>
      </c>
      <c r="P25" s="656">
        <f t="shared" si="13"/>
        <v>335745.11</v>
      </c>
      <c r="Q25" s="656">
        <f t="shared" si="13"/>
        <v>518858.48</v>
      </c>
      <c r="T25" s="656">
        <f t="shared" ref="T25:W25" si="14">T7+T8+T9+T11+T12+T13+T14+T15+T16+T17+T18+T19+T20+T21</f>
        <v>45732412.270000003</v>
      </c>
      <c r="U25" s="656">
        <f t="shared" si="14"/>
        <v>67917357.659999996</v>
      </c>
      <c r="V25" s="656">
        <f t="shared" si="14"/>
        <v>330155.09999999998</v>
      </c>
      <c r="W25" s="656">
        <f t="shared" si="14"/>
        <v>516951.33000000007</v>
      </c>
    </row>
    <row r="26" spans="1:23" ht="25.8">
      <c r="A26" s="713"/>
      <c r="B26" s="713"/>
      <c r="C26" s="713"/>
      <c r="D26" s="713"/>
      <c r="E26" s="713"/>
      <c r="F26" s="713"/>
      <c r="G26" s="857">
        <f>G25/C25</f>
        <v>0.52697829739774993</v>
      </c>
      <c r="H26" s="857">
        <f>H25/C25</f>
        <v>0.53183048825880685</v>
      </c>
      <c r="I26" s="857">
        <f>I25/C25</f>
        <v>0.78721045210920271</v>
      </c>
      <c r="P26" s="857">
        <f>P25/L25</f>
        <v>0.46986189819470481</v>
      </c>
      <c r="Q26" s="857">
        <f>Q25/L25</f>
        <v>0.72612176036523446</v>
      </c>
    </row>
    <row r="27" spans="1:23">
      <c r="I27" s="783">
        <f>H26-I26</f>
        <v>-0.25537996385039585</v>
      </c>
    </row>
    <row r="31" spans="1:23" ht="25.8">
      <c r="A31" s="713"/>
      <c r="B31" s="713"/>
      <c r="C31" s="713"/>
      <c r="D31" s="713"/>
      <c r="E31" s="713"/>
      <c r="F31" s="713"/>
      <c r="G31" s="714"/>
      <c r="H31" s="714"/>
      <c r="I31" s="714"/>
      <c r="Q31" s="438"/>
    </row>
    <row r="32" spans="1:23">
      <c r="Q32" s="438"/>
    </row>
    <row r="36" spans="1:15">
      <c r="A36" t="s">
        <v>647</v>
      </c>
      <c r="B36" t="s">
        <v>648</v>
      </c>
      <c r="C36" t="s">
        <v>649</v>
      </c>
      <c r="D36" t="s">
        <v>656</v>
      </c>
      <c r="E36" t="s">
        <v>654</v>
      </c>
      <c r="F36" t="s">
        <v>643</v>
      </c>
      <c r="G36" t="s">
        <v>1062</v>
      </c>
      <c r="H36" t="s">
        <v>1063</v>
      </c>
      <c r="I36" t="s">
        <v>657</v>
      </c>
    </row>
    <row r="37" spans="1:15">
      <c r="A37" t="s">
        <v>1336</v>
      </c>
      <c r="C37">
        <v>763</v>
      </c>
      <c r="D37" s="511">
        <v>86782344.730000004</v>
      </c>
      <c r="E37" s="511">
        <v>46153496.780000001</v>
      </c>
      <c r="F37" s="511">
        <v>68315968.810000002</v>
      </c>
      <c r="G37">
        <v>714561.27</v>
      </c>
      <c r="H37">
        <v>347982.15</v>
      </c>
      <c r="I37">
        <v>528822.75</v>
      </c>
      <c r="J37" s="529">
        <v>461520.15</v>
      </c>
      <c r="K37" s="438">
        <f>I37-J37</f>
        <v>67302.599999999977</v>
      </c>
    </row>
    <row r="38" spans="1:15">
      <c r="A38" t="s">
        <v>880</v>
      </c>
      <c r="C38">
        <v>763</v>
      </c>
      <c r="D38" s="679">
        <v>0</v>
      </c>
      <c r="E38" s="679">
        <v>0</v>
      </c>
      <c r="F38" s="679">
        <v>0</v>
      </c>
      <c r="G38">
        <v>0</v>
      </c>
      <c r="H38">
        <v>0</v>
      </c>
      <c r="I38">
        <v>0</v>
      </c>
      <c r="J38" s="529">
        <v>0</v>
      </c>
      <c r="K38">
        <f t="shared" ref="K38:K53" si="15">I38-J38</f>
        <v>0</v>
      </c>
    </row>
    <row r="39" spans="1:15" ht="15" customHeight="1">
      <c r="A39" t="s">
        <v>1064</v>
      </c>
      <c r="C39">
        <v>112</v>
      </c>
      <c r="D39" s="679">
        <v>0</v>
      </c>
      <c r="E39" s="679">
        <v>0</v>
      </c>
      <c r="F39" s="679">
        <v>0</v>
      </c>
      <c r="G39">
        <v>20050</v>
      </c>
      <c r="H39">
        <v>20050</v>
      </c>
      <c r="I39">
        <v>20050</v>
      </c>
      <c r="J39" s="529">
        <v>20050</v>
      </c>
      <c r="K39">
        <f t="shared" si="15"/>
        <v>0</v>
      </c>
    </row>
    <row r="40" spans="1:15">
      <c r="A40" t="s">
        <v>1065</v>
      </c>
      <c r="C40">
        <v>287</v>
      </c>
      <c r="D40" s="511">
        <v>2601460.39</v>
      </c>
      <c r="E40" s="511">
        <v>2601460.39</v>
      </c>
      <c r="F40" s="511">
        <v>2579200.39</v>
      </c>
      <c r="G40">
        <v>33415</v>
      </c>
      <c r="H40">
        <v>33415</v>
      </c>
      <c r="I40" s="1137">
        <v>33009.199999999997</v>
      </c>
      <c r="J40" s="1138">
        <v>33009.199999999997</v>
      </c>
      <c r="K40" s="1137">
        <f t="shared" si="15"/>
        <v>0</v>
      </c>
    </row>
    <row r="41" spans="1:15">
      <c r="A41" t="s">
        <v>1067</v>
      </c>
      <c r="C41">
        <v>502</v>
      </c>
      <c r="D41" s="511">
        <v>17355662.100000001</v>
      </c>
      <c r="E41" s="511">
        <v>13518577.1</v>
      </c>
      <c r="F41" s="511">
        <v>15737880.1</v>
      </c>
      <c r="G41">
        <v>82413.81</v>
      </c>
      <c r="H41">
        <v>48080.56</v>
      </c>
      <c r="I41" s="1137">
        <v>74996.759999999995</v>
      </c>
      <c r="J41" s="1138">
        <v>65032.49</v>
      </c>
      <c r="K41" s="1137">
        <f t="shared" si="15"/>
        <v>9964.2699999999968</v>
      </c>
      <c r="L41" s="534"/>
      <c r="M41" s="530"/>
      <c r="N41" s="679"/>
      <c r="O41" s="679"/>
    </row>
    <row r="42" spans="1:15">
      <c r="A42" t="s">
        <v>1069</v>
      </c>
      <c r="C42">
        <v>710</v>
      </c>
      <c r="D42" s="511">
        <v>58147531.039999999</v>
      </c>
      <c r="E42" s="511">
        <v>30033459.289999999</v>
      </c>
      <c r="F42" s="511">
        <v>44572325.020000003</v>
      </c>
      <c r="G42">
        <v>545268.46</v>
      </c>
      <c r="H42">
        <v>246436.59</v>
      </c>
      <c r="I42">
        <v>390120.29</v>
      </c>
      <c r="J42" s="529">
        <v>339660.46</v>
      </c>
      <c r="K42">
        <f t="shared" si="15"/>
        <v>50459.829999999958</v>
      </c>
      <c r="L42" s="530"/>
      <c r="M42" s="530"/>
      <c r="N42" s="679"/>
    </row>
    <row r="43" spans="1:15">
      <c r="A43" t="s">
        <v>1182</v>
      </c>
      <c r="C43">
        <v>93</v>
      </c>
      <c r="D43" s="511">
        <v>279942.75</v>
      </c>
      <c r="E43" s="511">
        <v>279942.75</v>
      </c>
      <c r="F43" s="511">
        <v>279942.75</v>
      </c>
      <c r="G43">
        <v>7350</v>
      </c>
      <c r="H43">
        <v>7350</v>
      </c>
      <c r="I43">
        <v>7350</v>
      </c>
      <c r="J43" s="529">
        <v>7350</v>
      </c>
      <c r="K43">
        <f t="shared" si="15"/>
        <v>0</v>
      </c>
      <c r="L43" s="530"/>
      <c r="M43" s="530"/>
      <c r="N43" s="679"/>
    </row>
    <row r="44" spans="1:15">
      <c r="A44" t="s">
        <v>1183</v>
      </c>
      <c r="C44">
        <v>423</v>
      </c>
      <c r="D44" s="511">
        <v>11810038.74</v>
      </c>
      <c r="E44" s="511">
        <v>11810038.74</v>
      </c>
      <c r="F44" s="511">
        <v>8650438.7899999991</v>
      </c>
      <c r="G44">
        <v>100175</v>
      </c>
      <c r="H44">
        <v>100175</v>
      </c>
      <c r="I44">
        <v>73591</v>
      </c>
      <c r="J44" s="529">
        <v>72812.5</v>
      </c>
      <c r="K44">
        <f t="shared" si="15"/>
        <v>778.5</v>
      </c>
      <c r="L44" s="530"/>
      <c r="M44" s="530"/>
      <c r="N44" s="679"/>
    </row>
    <row r="45" spans="1:15">
      <c r="A45" t="s">
        <v>1184</v>
      </c>
      <c r="C45">
        <v>277</v>
      </c>
      <c r="D45" s="511">
        <v>10009830.199999999</v>
      </c>
      <c r="E45" s="511">
        <v>9968870.0299999993</v>
      </c>
      <c r="F45" s="511">
        <v>9750710.5</v>
      </c>
      <c r="G45">
        <v>54025</v>
      </c>
      <c r="H45">
        <v>54025</v>
      </c>
      <c r="I45">
        <v>51820.5</v>
      </c>
      <c r="J45" s="529">
        <v>51617.5</v>
      </c>
      <c r="K45">
        <f t="shared" si="15"/>
        <v>203</v>
      </c>
      <c r="L45" s="530"/>
      <c r="M45" s="530"/>
      <c r="N45" s="679"/>
    </row>
    <row r="46" spans="1:15">
      <c r="A46" t="s">
        <v>1185</v>
      </c>
      <c r="C46">
        <v>433</v>
      </c>
      <c r="D46" s="511">
        <v>12539076.300000001</v>
      </c>
      <c r="E46" s="511">
        <v>3020014.97</v>
      </c>
      <c r="F46" s="511">
        <v>10453768.189999999</v>
      </c>
      <c r="G46">
        <v>198577.38</v>
      </c>
      <c r="H46">
        <v>43207.03</v>
      </c>
      <c r="I46">
        <v>154727.25</v>
      </c>
      <c r="J46" s="529">
        <v>126285.02</v>
      </c>
      <c r="K46">
        <f t="shared" si="15"/>
        <v>28442.229999999996</v>
      </c>
      <c r="L46" s="530"/>
      <c r="M46" s="530"/>
      <c r="N46" s="679"/>
    </row>
    <row r="47" spans="1:15">
      <c r="A47" t="s">
        <v>1186</v>
      </c>
      <c r="C47">
        <v>452</v>
      </c>
      <c r="D47" s="511">
        <v>2513306.98</v>
      </c>
      <c r="E47" s="511">
        <v>1335298.31</v>
      </c>
      <c r="F47" s="511">
        <v>1830342.88</v>
      </c>
      <c r="G47">
        <v>14022.14</v>
      </c>
      <c r="H47">
        <v>7721.43</v>
      </c>
      <c r="I47">
        <v>12207.14</v>
      </c>
      <c r="J47" s="529">
        <v>11391.07</v>
      </c>
      <c r="K47">
        <f t="shared" si="15"/>
        <v>816.06999999999971</v>
      </c>
      <c r="L47" s="534"/>
      <c r="M47" s="534"/>
      <c r="N47" s="511"/>
    </row>
    <row r="48" spans="1:15">
      <c r="A48" t="s">
        <v>1187</v>
      </c>
      <c r="C48">
        <v>419</v>
      </c>
      <c r="D48" s="511">
        <v>2681726.27</v>
      </c>
      <c r="E48" s="511">
        <v>1410519.88</v>
      </c>
      <c r="F48" s="511">
        <v>2663147.17</v>
      </c>
      <c r="G48">
        <v>19949.2</v>
      </c>
      <c r="H48">
        <v>9933.1299999999992</v>
      </c>
      <c r="I48">
        <v>19885.03</v>
      </c>
      <c r="J48" s="529">
        <v>17900.29</v>
      </c>
      <c r="K48">
        <f t="shared" si="15"/>
        <v>1984.739999999998</v>
      </c>
      <c r="L48" s="534"/>
      <c r="M48" s="534"/>
      <c r="N48" s="511"/>
    </row>
    <row r="49" spans="1:14">
      <c r="A49" t="s">
        <v>1188</v>
      </c>
      <c r="C49">
        <v>204</v>
      </c>
      <c r="D49" s="511">
        <v>8138565</v>
      </c>
      <c r="E49" s="679">
        <v>0</v>
      </c>
      <c r="F49" s="511">
        <v>5591559.1699999999</v>
      </c>
      <c r="G49">
        <v>65951.789999999994</v>
      </c>
      <c r="H49">
        <v>0</v>
      </c>
      <c r="I49">
        <v>45112.37</v>
      </c>
      <c r="J49" s="529">
        <v>29496.58</v>
      </c>
      <c r="K49">
        <f t="shared" si="15"/>
        <v>15615.79</v>
      </c>
      <c r="L49" s="534"/>
      <c r="M49" s="534"/>
      <c r="N49" s="511"/>
    </row>
    <row r="50" spans="1:14">
      <c r="A50" t="s">
        <v>1189</v>
      </c>
      <c r="C50">
        <v>558</v>
      </c>
      <c r="D50" s="511">
        <v>8127691.9000000004</v>
      </c>
      <c r="E50" s="511">
        <v>2208774.6</v>
      </c>
      <c r="F50" s="511">
        <v>5352415.58</v>
      </c>
      <c r="G50">
        <v>43715</v>
      </c>
      <c r="H50">
        <v>24025</v>
      </c>
      <c r="I50">
        <v>25427</v>
      </c>
      <c r="J50" s="529">
        <v>22807.5</v>
      </c>
      <c r="K50">
        <f t="shared" si="15"/>
        <v>2619.5</v>
      </c>
      <c r="L50" s="534"/>
      <c r="M50" s="534"/>
      <c r="N50" s="511"/>
    </row>
    <row r="51" spans="1:14">
      <c r="A51" t="s">
        <v>1190</v>
      </c>
      <c r="C51">
        <v>226</v>
      </c>
      <c r="D51" s="511">
        <v>2047352.9</v>
      </c>
      <c r="E51" s="679">
        <v>0</v>
      </c>
      <c r="F51" s="679">
        <v>0</v>
      </c>
      <c r="G51">
        <v>41502.94</v>
      </c>
      <c r="H51">
        <v>0</v>
      </c>
      <c r="I51">
        <v>0</v>
      </c>
      <c r="J51" s="529">
        <v>0</v>
      </c>
      <c r="K51">
        <f t="shared" si="15"/>
        <v>0</v>
      </c>
      <c r="L51" s="534"/>
      <c r="M51" s="534"/>
      <c r="N51" s="511"/>
    </row>
    <row r="52" spans="1:14">
      <c r="A52" t="s">
        <v>909</v>
      </c>
      <c r="C52">
        <v>167</v>
      </c>
      <c r="D52" s="511">
        <v>8677691.1999999993</v>
      </c>
      <c r="E52" s="679">
        <v>0</v>
      </c>
      <c r="F52" s="511">
        <v>5426563.3099999996</v>
      </c>
      <c r="G52">
        <v>20050</v>
      </c>
      <c r="H52">
        <v>0</v>
      </c>
      <c r="I52">
        <v>10646.5</v>
      </c>
      <c r="J52" s="529">
        <v>3768</v>
      </c>
      <c r="K52">
        <f t="shared" si="15"/>
        <v>6878.5</v>
      </c>
      <c r="L52" s="534"/>
      <c r="M52" s="534"/>
      <c r="N52" s="511"/>
    </row>
    <row r="53" spans="1:14">
      <c r="A53" t="s">
        <v>1071</v>
      </c>
      <c r="C53">
        <v>145</v>
      </c>
      <c r="D53" s="679">
        <v>0</v>
      </c>
      <c r="E53" s="679">
        <v>0</v>
      </c>
      <c r="F53" s="679">
        <v>0</v>
      </c>
      <c r="G53">
        <v>13364</v>
      </c>
      <c r="H53">
        <v>0</v>
      </c>
      <c r="I53">
        <v>0</v>
      </c>
      <c r="J53" s="529">
        <v>0</v>
      </c>
      <c r="K53">
        <f t="shared" si="15"/>
        <v>0</v>
      </c>
      <c r="L53" s="530"/>
      <c r="M53" s="534"/>
      <c r="N53" s="511"/>
    </row>
    <row r="54" spans="1:14">
      <c r="D54" s="104"/>
      <c r="E54" s="104"/>
      <c r="F54" s="104"/>
      <c r="G54" s="104"/>
      <c r="H54" s="679"/>
      <c r="I54" s="679"/>
      <c r="J54" s="679"/>
      <c r="K54" s="679"/>
      <c r="L54" s="530"/>
      <c r="M54" s="530"/>
      <c r="N54" s="511"/>
    </row>
    <row r="55" spans="1:14">
      <c r="D55" s="104"/>
      <c r="E55" s="104"/>
      <c r="F55" s="104"/>
      <c r="G55" s="104"/>
      <c r="H55" s="679"/>
      <c r="I55" s="679"/>
      <c r="J55" s="679"/>
      <c r="K55" s="679"/>
      <c r="L55" s="530"/>
      <c r="M55" s="530"/>
      <c r="N55" s="511"/>
    </row>
    <row r="56" spans="1:14">
      <c r="D56" s="104"/>
      <c r="E56" s="104"/>
      <c r="F56" s="104"/>
      <c r="G56" s="104"/>
      <c r="H56" s="679"/>
      <c r="I56" s="679"/>
      <c r="J56" s="679"/>
      <c r="K56" s="679"/>
      <c r="L56" s="530"/>
      <c r="M56" s="530"/>
      <c r="N56" s="679"/>
    </row>
    <row r="57" spans="1:14">
      <c r="D57" s="104"/>
      <c r="E57" s="104"/>
      <c r="F57" s="104"/>
      <c r="G57" s="104"/>
      <c r="H57" s="679"/>
      <c r="I57" s="679"/>
      <c r="J57" s="679"/>
      <c r="K57" s="679"/>
      <c r="L57" s="530"/>
      <c r="M57" s="530"/>
      <c r="N57" s="679"/>
    </row>
    <row r="74" spans="6:23">
      <c r="F74" t="s">
        <v>647</v>
      </c>
      <c r="G74" t="s">
        <v>648</v>
      </c>
      <c r="H74" t="s">
        <v>649</v>
      </c>
      <c r="I74" t="s">
        <v>650</v>
      </c>
      <c r="J74" t="s">
        <v>651</v>
      </c>
      <c r="L74" t="s">
        <v>652</v>
      </c>
      <c r="M74" t="s">
        <v>653</v>
      </c>
      <c r="N74" t="s">
        <v>654</v>
      </c>
      <c r="O74" t="s">
        <v>655</v>
      </c>
      <c r="P74" t="s">
        <v>643</v>
      </c>
      <c r="Q74" t="s">
        <v>644</v>
      </c>
      <c r="R74" t="s">
        <v>645</v>
      </c>
      <c r="S74" t="s">
        <v>656</v>
      </c>
      <c r="U74" t="s">
        <v>646</v>
      </c>
      <c r="V74" t="s">
        <v>657</v>
      </c>
      <c r="W74" t="s">
        <v>658</v>
      </c>
    </row>
    <row r="75" spans="6:23">
      <c r="F75" t="s">
        <v>633</v>
      </c>
      <c r="H75">
        <v>359</v>
      </c>
      <c r="I75" s="104">
        <v>45774</v>
      </c>
      <c r="J75" s="104">
        <v>46198</v>
      </c>
      <c r="K75" s="104"/>
      <c r="L75" t="s">
        <v>659</v>
      </c>
      <c r="M75" s="104">
        <v>46204</v>
      </c>
      <c r="N75" s="679">
        <v>26937516.670000002</v>
      </c>
      <c r="O75" s="679">
        <v>26297180.309999999</v>
      </c>
      <c r="P75" s="679">
        <v>26898066.690000001</v>
      </c>
      <c r="Q75" s="534">
        <v>0.38269999999999998</v>
      </c>
      <c r="R75" s="534">
        <v>0.3821</v>
      </c>
      <c r="S75" s="679">
        <v>70392244.329999998</v>
      </c>
      <c r="U75">
        <v>19616</v>
      </c>
      <c r="V75">
        <v>19774.599999999999</v>
      </c>
      <c r="W75">
        <v>-5</v>
      </c>
    </row>
  </sheetData>
  <mergeCells count="13">
    <mergeCell ref="V5:W5"/>
    <mergeCell ref="L4:Q4"/>
    <mergeCell ref="A1:A3"/>
    <mergeCell ref="B1:Q3"/>
    <mergeCell ref="M5:M6"/>
    <mergeCell ref="A5:B6"/>
    <mergeCell ref="C5:C6"/>
    <mergeCell ref="D5:D6"/>
    <mergeCell ref="E5:F5"/>
    <mergeCell ref="N5:O5"/>
    <mergeCell ref="P5:Q5"/>
    <mergeCell ref="T5:U5"/>
    <mergeCell ref="J5:J6"/>
  </mergeCells>
  <dataValidations disablePrompts="1" xWindow="69" yWindow="486" count="1">
    <dataValidation type="list" allowBlank="1" showInputMessage="1" showErrorMessage="1" prompt="Select as loaded in P6 Schedule" sqref="L6" xr:uid="{00000000-0002-0000-0300-000000000000}">
      <formula1>"(Manhours),(Mandays)"</formula1>
    </dataValidation>
  </dataValidations>
  <pageMargins left="0.7" right="0.7" top="0.75" bottom="0.75" header="0.3" footer="0.3"/>
  <pageSetup paperSize="9" orientation="portrait" r:id="rId1"/>
  <headerFooter>
    <oddFooter>&amp;L_x000D_&amp;1#&amp;"Aptos"&amp;10&amp;K000000 Data sensitivity - 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W77"/>
  <sheetViews>
    <sheetView topLeftCell="A40" zoomScale="70" zoomScaleNormal="70" workbookViewId="0">
      <selection activeCell="W46" sqref="W46"/>
    </sheetView>
  </sheetViews>
  <sheetFormatPr defaultRowHeight="14.4"/>
  <cols>
    <col min="1" max="1" width="3.6640625" customWidth="1"/>
    <col min="2" max="10" width="9.33203125" customWidth="1"/>
    <col min="11" max="11" width="2.6640625" customWidth="1"/>
    <col min="12" max="20" width="9.33203125" customWidth="1"/>
    <col min="22" max="23" width="16.109375" customWidth="1"/>
  </cols>
  <sheetData>
    <row r="1" spans="2:23" ht="17.25" customHeight="1">
      <c r="V1" s="64" t="str">
        <f>'[37]General Information'!K1</f>
        <v>Data Date</v>
      </c>
      <c r="W1" s="65">
        <f>'General Information'!L1</f>
        <v>46315</v>
      </c>
    </row>
    <row r="2" spans="2:23" ht="43.5" customHeight="1" thickBot="1">
      <c r="B2" s="1516" t="s">
        <v>1332</v>
      </c>
      <c r="C2" s="1517"/>
      <c r="D2" s="1517"/>
      <c r="E2" s="1517"/>
      <c r="F2" s="1517"/>
      <c r="G2" s="1517"/>
      <c r="H2" s="1517"/>
      <c r="I2" s="1517"/>
      <c r="J2" s="1517"/>
      <c r="L2" s="1516" t="s">
        <v>1333</v>
      </c>
      <c r="M2" s="1517"/>
      <c r="N2" s="1517"/>
      <c r="O2" s="1517"/>
      <c r="P2" s="1517"/>
      <c r="Q2" s="1517"/>
      <c r="R2" s="1517"/>
      <c r="S2" s="1517"/>
      <c r="T2" s="1517"/>
    </row>
    <row r="3" spans="2:23">
      <c r="B3" s="1507"/>
      <c r="C3" s="1508"/>
      <c r="D3" s="1508"/>
      <c r="E3" s="1508"/>
      <c r="F3" s="1508"/>
      <c r="G3" s="1508"/>
      <c r="H3" s="1508"/>
      <c r="I3" s="1508"/>
      <c r="J3" s="1509"/>
      <c r="L3" s="1507"/>
      <c r="M3" s="1508"/>
      <c r="N3" s="1508"/>
      <c r="O3" s="1508"/>
      <c r="P3" s="1508"/>
      <c r="Q3" s="1508"/>
      <c r="R3" s="1508"/>
      <c r="S3" s="1508"/>
      <c r="T3" s="1509"/>
    </row>
    <row r="4" spans="2:23">
      <c r="B4" s="1510"/>
      <c r="C4" s="1511"/>
      <c r="D4" s="1511"/>
      <c r="E4" s="1511"/>
      <c r="F4" s="1511"/>
      <c r="G4" s="1511"/>
      <c r="H4" s="1511"/>
      <c r="I4" s="1511"/>
      <c r="J4" s="1512"/>
      <c r="L4" s="1510"/>
      <c r="M4" s="1511"/>
      <c r="N4" s="1511"/>
      <c r="O4" s="1511"/>
      <c r="P4" s="1511"/>
      <c r="Q4" s="1511"/>
      <c r="R4" s="1511"/>
      <c r="S4" s="1511"/>
      <c r="T4" s="1512"/>
    </row>
    <row r="5" spans="2:23">
      <c r="B5" s="1510"/>
      <c r="C5" s="1511"/>
      <c r="D5" s="1511"/>
      <c r="E5" s="1511"/>
      <c r="F5" s="1511"/>
      <c r="G5" s="1511"/>
      <c r="H5" s="1511"/>
      <c r="I5" s="1511"/>
      <c r="J5" s="1512"/>
      <c r="L5" s="1510"/>
      <c r="M5" s="1511"/>
      <c r="N5" s="1511"/>
      <c r="O5" s="1511"/>
      <c r="P5" s="1511"/>
      <c r="Q5" s="1511"/>
      <c r="R5" s="1511"/>
      <c r="S5" s="1511"/>
      <c r="T5" s="1512"/>
    </row>
    <row r="6" spans="2:23">
      <c r="B6" s="1510"/>
      <c r="C6" s="1511"/>
      <c r="D6" s="1511"/>
      <c r="E6" s="1511"/>
      <c r="F6" s="1511"/>
      <c r="G6" s="1511"/>
      <c r="H6" s="1511"/>
      <c r="I6" s="1511"/>
      <c r="J6" s="1512"/>
      <c r="L6" s="1510"/>
      <c r="M6" s="1511"/>
      <c r="N6" s="1511"/>
      <c r="O6" s="1511"/>
      <c r="P6" s="1511"/>
      <c r="Q6" s="1511"/>
      <c r="R6" s="1511"/>
      <c r="S6" s="1511"/>
      <c r="T6" s="1512"/>
    </row>
    <row r="7" spans="2:23">
      <c r="B7" s="1510"/>
      <c r="C7" s="1511"/>
      <c r="D7" s="1511"/>
      <c r="E7" s="1511"/>
      <c r="F7" s="1511"/>
      <c r="G7" s="1511"/>
      <c r="H7" s="1511"/>
      <c r="I7" s="1511"/>
      <c r="J7" s="1512"/>
      <c r="L7" s="1510"/>
      <c r="M7" s="1511"/>
      <c r="N7" s="1511"/>
      <c r="O7" s="1511"/>
      <c r="P7" s="1511"/>
      <c r="Q7" s="1511"/>
      <c r="R7" s="1511"/>
      <c r="S7" s="1511"/>
      <c r="T7" s="1512"/>
    </row>
    <row r="8" spans="2:23">
      <c r="B8" s="1510"/>
      <c r="C8" s="1511"/>
      <c r="D8" s="1511"/>
      <c r="E8" s="1511"/>
      <c r="F8" s="1511"/>
      <c r="G8" s="1511"/>
      <c r="H8" s="1511"/>
      <c r="I8" s="1511"/>
      <c r="J8" s="1512"/>
      <c r="L8" s="1510"/>
      <c r="M8" s="1511"/>
      <c r="N8" s="1511"/>
      <c r="O8" s="1511"/>
      <c r="P8" s="1511"/>
      <c r="Q8" s="1511"/>
      <c r="R8" s="1511"/>
      <c r="S8" s="1511"/>
      <c r="T8" s="1512"/>
    </row>
    <row r="9" spans="2:23">
      <c r="B9" s="1510"/>
      <c r="C9" s="1511"/>
      <c r="D9" s="1511"/>
      <c r="E9" s="1511"/>
      <c r="F9" s="1511"/>
      <c r="G9" s="1511"/>
      <c r="H9" s="1511"/>
      <c r="I9" s="1511"/>
      <c r="J9" s="1512"/>
      <c r="L9" s="1510"/>
      <c r="M9" s="1511"/>
      <c r="N9" s="1511"/>
      <c r="O9" s="1511"/>
      <c r="P9" s="1511"/>
      <c r="Q9" s="1511"/>
      <c r="R9" s="1511"/>
      <c r="S9" s="1511"/>
      <c r="T9" s="1512"/>
    </row>
    <row r="10" spans="2:23">
      <c r="B10" s="1510"/>
      <c r="C10" s="1511"/>
      <c r="D10" s="1511"/>
      <c r="E10" s="1511"/>
      <c r="F10" s="1511"/>
      <c r="G10" s="1511"/>
      <c r="H10" s="1511"/>
      <c r="I10" s="1511"/>
      <c r="J10" s="1512"/>
      <c r="L10" s="1510"/>
      <c r="M10" s="1511"/>
      <c r="N10" s="1511"/>
      <c r="O10" s="1511"/>
      <c r="P10" s="1511"/>
      <c r="Q10" s="1511"/>
      <c r="R10" s="1511"/>
      <c r="S10" s="1511"/>
      <c r="T10" s="1512"/>
    </row>
    <row r="11" spans="2:23">
      <c r="B11" s="1510"/>
      <c r="C11" s="1511"/>
      <c r="D11" s="1511"/>
      <c r="E11" s="1511"/>
      <c r="F11" s="1511"/>
      <c r="G11" s="1511"/>
      <c r="H11" s="1511"/>
      <c r="I11" s="1511"/>
      <c r="J11" s="1512"/>
      <c r="L11" s="1510"/>
      <c r="M11" s="1511"/>
      <c r="N11" s="1511"/>
      <c r="O11" s="1511"/>
      <c r="P11" s="1511"/>
      <c r="Q11" s="1511"/>
      <c r="R11" s="1511"/>
      <c r="S11" s="1511"/>
      <c r="T11" s="1512"/>
    </row>
    <row r="12" spans="2:23">
      <c r="B12" s="1510"/>
      <c r="C12" s="1511"/>
      <c r="D12" s="1511"/>
      <c r="E12" s="1511"/>
      <c r="F12" s="1511"/>
      <c r="G12" s="1511"/>
      <c r="H12" s="1511"/>
      <c r="I12" s="1511"/>
      <c r="J12" s="1512"/>
      <c r="L12" s="1510"/>
      <c r="M12" s="1511"/>
      <c r="N12" s="1511"/>
      <c r="O12" s="1511"/>
      <c r="P12" s="1511"/>
      <c r="Q12" s="1511"/>
      <c r="R12" s="1511"/>
      <c r="S12" s="1511"/>
      <c r="T12" s="1512"/>
    </row>
    <row r="13" spans="2:23">
      <c r="B13" s="1510"/>
      <c r="C13" s="1511"/>
      <c r="D13" s="1511"/>
      <c r="E13" s="1511"/>
      <c r="F13" s="1511"/>
      <c r="G13" s="1511"/>
      <c r="H13" s="1511"/>
      <c r="I13" s="1511"/>
      <c r="J13" s="1512"/>
      <c r="L13" s="1510"/>
      <c r="M13" s="1511"/>
      <c r="N13" s="1511"/>
      <c r="O13" s="1511"/>
      <c r="P13" s="1511"/>
      <c r="Q13" s="1511"/>
      <c r="R13" s="1511"/>
      <c r="S13" s="1511"/>
      <c r="T13" s="1512"/>
    </row>
    <row r="14" spans="2:23">
      <c r="B14" s="1510"/>
      <c r="C14" s="1511"/>
      <c r="D14" s="1511"/>
      <c r="E14" s="1511"/>
      <c r="F14" s="1511"/>
      <c r="G14" s="1511"/>
      <c r="H14" s="1511"/>
      <c r="I14" s="1511"/>
      <c r="J14" s="1512"/>
      <c r="L14" s="1510"/>
      <c r="M14" s="1511"/>
      <c r="N14" s="1511"/>
      <c r="O14" s="1511"/>
      <c r="P14" s="1511"/>
      <c r="Q14" s="1511"/>
      <c r="R14" s="1511"/>
      <c r="S14" s="1511"/>
      <c r="T14" s="1512"/>
    </row>
    <row r="15" spans="2:23">
      <c r="B15" s="1510"/>
      <c r="C15" s="1511"/>
      <c r="D15" s="1511"/>
      <c r="E15" s="1511"/>
      <c r="F15" s="1511"/>
      <c r="G15" s="1511"/>
      <c r="H15" s="1511"/>
      <c r="I15" s="1511"/>
      <c r="J15" s="1512"/>
      <c r="L15" s="1510"/>
      <c r="M15" s="1511"/>
      <c r="N15" s="1511"/>
      <c r="O15" s="1511"/>
      <c r="P15" s="1511"/>
      <c r="Q15" s="1511"/>
      <c r="R15" s="1511"/>
      <c r="S15" s="1511"/>
      <c r="T15" s="1512"/>
    </row>
    <row r="16" spans="2:23">
      <c r="B16" s="1510"/>
      <c r="C16" s="1511"/>
      <c r="D16" s="1511"/>
      <c r="E16" s="1511"/>
      <c r="F16" s="1511"/>
      <c r="G16" s="1511"/>
      <c r="H16" s="1511"/>
      <c r="I16" s="1511"/>
      <c r="J16" s="1512"/>
      <c r="L16" s="1510"/>
      <c r="M16" s="1511"/>
      <c r="N16" s="1511"/>
      <c r="O16" s="1511"/>
      <c r="P16" s="1511"/>
      <c r="Q16" s="1511"/>
      <c r="R16" s="1511"/>
      <c r="S16" s="1511"/>
      <c r="T16" s="1512"/>
    </row>
    <row r="17" spans="2:20">
      <c r="B17" s="1510"/>
      <c r="C17" s="1511"/>
      <c r="D17" s="1511"/>
      <c r="E17" s="1511"/>
      <c r="F17" s="1511"/>
      <c r="G17" s="1511"/>
      <c r="H17" s="1511"/>
      <c r="I17" s="1511"/>
      <c r="J17" s="1512"/>
      <c r="L17" s="1510"/>
      <c r="M17" s="1511"/>
      <c r="N17" s="1511"/>
      <c r="O17" s="1511"/>
      <c r="P17" s="1511"/>
      <c r="Q17" s="1511"/>
      <c r="R17" s="1511"/>
      <c r="S17" s="1511"/>
      <c r="T17" s="1512"/>
    </row>
    <row r="18" spans="2:20">
      <c r="B18" s="1510"/>
      <c r="C18" s="1511"/>
      <c r="D18" s="1511"/>
      <c r="E18" s="1511"/>
      <c r="F18" s="1511"/>
      <c r="G18" s="1511"/>
      <c r="H18" s="1511"/>
      <c r="I18" s="1511"/>
      <c r="J18" s="1512"/>
      <c r="L18" s="1510"/>
      <c r="M18" s="1511"/>
      <c r="N18" s="1511"/>
      <c r="O18" s="1511"/>
      <c r="P18" s="1511"/>
      <c r="Q18" s="1511"/>
      <c r="R18" s="1511"/>
      <c r="S18" s="1511"/>
      <c r="T18" s="1512"/>
    </row>
    <row r="19" spans="2:20" ht="15" thickBot="1">
      <c r="B19" s="1513"/>
      <c r="C19" s="1514"/>
      <c r="D19" s="1514"/>
      <c r="E19" s="1514"/>
      <c r="F19" s="1514"/>
      <c r="G19" s="1514"/>
      <c r="H19" s="1514"/>
      <c r="I19" s="1514"/>
      <c r="J19" s="1515"/>
      <c r="L19" s="1513"/>
      <c r="M19" s="1514"/>
      <c r="N19" s="1514"/>
      <c r="O19" s="1514"/>
      <c r="P19" s="1514"/>
      <c r="Q19" s="1514"/>
      <c r="R19" s="1514"/>
      <c r="S19" s="1514"/>
      <c r="T19" s="1515"/>
    </row>
    <row r="21" spans="2:20" ht="31.5" customHeight="1" thickBot="1">
      <c r="B21" s="1516" t="s">
        <v>1337</v>
      </c>
      <c r="C21" s="1517"/>
      <c r="D21" s="1517"/>
      <c r="E21" s="1517"/>
      <c r="F21" s="1517"/>
      <c r="G21" s="1517"/>
      <c r="H21" s="1517"/>
      <c r="I21" s="1517"/>
      <c r="J21" s="1517"/>
      <c r="L21" s="1516" t="s">
        <v>1338</v>
      </c>
      <c r="M21" s="1517"/>
      <c r="N21" s="1517"/>
      <c r="O21" s="1517"/>
      <c r="P21" s="1517"/>
      <c r="Q21" s="1517"/>
      <c r="R21" s="1517"/>
      <c r="S21" s="1517"/>
      <c r="T21" s="1517"/>
    </row>
    <row r="22" spans="2:20">
      <c r="B22" s="1498"/>
      <c r="C22" s="1499"/>
      <c r="D22" s="1499"/>
      <c r="E22" s="1499"/>
      <c r="F22" s="1499"/>
      <c r="G22" s="1499"/>
      <c r="H22" s="1499"/>
      <c r="I22" s="1499"/>
      <c r="J22" s="1500"/>
      <c r="L22" s="1507"/>
      <c r="M22" s="1508"/>
      <c r="N22" s="1508"/>
      <c r="O22" s="1508"/>
      <c r="P22" s="1508"/>
      <c r="Q22" s="1508"/>
      <c r="R22" s="1508"/>
      <c r="S22" s="1508"/>
      <c r="T22" s="1509"/>
    </row>
    <row r="23" spans="2:20">
      <c r="B23" s="1501"/>
      <c r="C23" s="1502"/>
      <c r="D23" s="1502"/>
      <c r="E23" s="1502"/>
      <c r="F23" s="1502"/>
      <c r="G23" s="1502"/>
      <c r="H23" s="1502"/>
      <c r="I23" s="1502"/>
      <c r="J23" s="1503"/>
      <c r="L23" s="1510"/>
      <c r="M23" s="1511"/>
      <c r="N23" s="1511"/>
      <c r="O23" s="1511"/>
      <c r="P23" s="1511"/>
      <c r="Q23" s="1511"/>
      <c r="R23" s="1511"/>
      <c r="S23" s="1511"/>
      <c r="T23" s="1512"/>
    </row>
    <row r="24" spans="2:20">
      <c r="B24" s="1501"/>
      <c r="C24" s="1502"/>
      <c r="D24" s="1502"/>
      <c r="E24" s="1502"/>
      <c r="F24" s="1502"/>
      <c r="G24" s="1502"/>
      <c r="H24" s="1502"/>
      <c r="I24" s="1502"/>
      <c r="J24" s="1503"/>
      <c r="L24" s="1510"/>
      <c r="M24" s="1511"/>
      <c r="N24" s="1511"/>
      <c r="O24" s="1511"/>
      <c r="P24" s="1511"/>
      <c r="Q24" s="1511"/>
      <c r="R24" s="1511"/>
      <c r="S24" s="1511"/>
      <c r="T24" s="1512"/>
    </row>
    <row r="25" spans="2:20">
      <c r="B25" s="1501"/>
      <c r="C25" s="1502"/>
      <c r="D25" s="1502"/>
      <c r="E25" s="1502"/>
      <c r="F25" s="1502"/>
      <c r="G25" s="1502"/>
      <c r="H25" s="1502"/>
      <c r="I25" s="1502"/>
      <c r="J25" s="1503"/>
      <c r="L25" s="1510"/>
      <c r="M25" s="1511"/>
      <c r="N25" s="1511"/>
      <c r="O25" s="1511"/>
      <c r="P25" s="1511"/>
      <c r="Q25" s="1511"/>
      <c r="R25" s="1511"/>
      <c r="S25" s="1511"/>
      <c r="T25" s="1512"/>
    </row>
    <row r="26" spans="2:20">
      <c r="B26" s="1501"/>
      <c r="C26" s="1502"/>
      <c r="D26" s="1502"/>
      <c r="E26" s="1502"/>
      <c r="F26" s="1502"/>
      <c r="G26" s="1502"/>
      <c r="H26" s="1502"/>
      <c r="I26" s="1502"/>
      <c r="J26" s="1503"/>
      <c r="L26" s="1510"/>
      <c r="M26" s="1511"/>
      <c r="N26" s="1511"/>
      <c r="O26" s="1511"/>
      <c r="P26" s="1511"/>
      <c r="Q26" s="1511"/>
      <c r="R26" s="1511"/>
      <c r="S26" s="1511"/>
      <c r="T26" s="1512"/>
    </row>
    <row r="27" spans="2:20">
      <c r="B27" s="1501"/>
      <c r="C27" s="1502"/>
      <c r="D27" s="1502"/>
      <c r="E27" s="1502"/>
      <c r="F27" s="1502"/>
      <c r="G27" s="1502"/>
      <c r="H27" s="1502"/>
      <c r="I27" s="1502"/>
      <c r="J27" s="1503"/>
      <c r="L27" s="1510"/>
      <c r="M27" s="1511"/>
      <c r="N27" s="1511"/>
      <c r="O27" s="1511"/>
      <c r="P27" s="1511"/>
      <c r="Q27" s="1511"/>
      <c r="R27" s="1511"/>
      <c r="S27" s="1511"/>
      <c r="T27" s="1512"/>
    </row>
    <row r="28" spans="2:20">
      <c r="B28" s="1501"/>
      <c r="C28" s="1502"/>
      <c r="D28" s="1502"/>
      <c r="E28" s="1502"/>
      <c r="F28" s="1502"/>
      <c r="G28" s="1502"/>
      <c r="H28" s="1502"/>
      <c r="I28" s="1502"/>
      <c r="J28" s="1503"/>
      <c r="L28" s="1510"/>
      <c r="M28" s="1511"/>
      <c r="N28" s="1511"/>
      <c r="O28" s="1511"/>
      <c r="P28" s="1511"/>
      <c r="Q28" s="1511"/>
      <c r="R28" s="1511"/>
      <c r="S28" s="1511"/>
      <c r="T28" s="1512"/>
    </row>
    <row r="29" spans="2:20">
      <c r="B29" s="1501"/>
      <c r="C29" s="1502"/>
      <c r="D29" s="1502"/>
      <c r="E29" s="1502"/>
      <c r="F29" s="1502"/>
      <c r="G29" s="1502"/>
      <c r="H29" s="1502"/>
      <c r="I29" s="1502"/>
      <c r="J29" s="1503"/>
      <c r="L29" s="1510"/>
      <c r="M29" s="1511"/>
      <c r="N29" s="1511"/>
      <c r="O29" s="1511"/>
      <c r="P29" s="1511"/>
      <c r="Q29" s="1511"/>
      <c r="R29" s="1511"/>
      <c r="S29" s="1511"/>
      <c r="T29" s="1512"/>
    </row>
    <row r="30" spans="2:20">
      <c r="B30" s="1501"/>
      <c r="C30" s="1502"/>
      <c r="D30" s="1502"/>
      <c r="E30" s="1502"/>
      <c r="F30" s="1502"/>
      <c r="G30" s="1502"/>
      <c r="H30" s="1502"/>
      <c r="I30" s="1502"/>
      <c r="J30" s="1503"/>
      <c r="L30" s="1510"/>
      <c r="M30" s="1511"/>
      <c r="N30" s="1511"/>
      <c r="O30" s="1511"/>
      <c r="P30" s="1511"/>
      <c r="Q30" s="1511"/>
      <c r="R30" s="1511"/>
      <c r="S30" s="1511"/>
      <c r="T30" s="1512"/>
    </row>
    <row r="31" spans="2:20">
      <c r="B31" s="1501"/>
      <c r="C31" s="1502"/>
      <c r="D31" s="1502"/>
      <c r="E31" s="1502"/>
      <c r="F31" s="1502"/>
      <c r="G31" s="1502"/>
      <c r="H31" s="1502"/>
      <c r="I31" s="1502"/>
      <c r="J31" s="1503"/>
      <c r="L31" s="1510"/>
      <c r="M31" s="1511"/>
      <c r="N31" s="1511"/>
      <c r="O31" s="1511"/>
      <c r="P31" s="1511"/>
      <c r="Q31" s="1511"/>
      <c r="R31" s="1511"/>
      <c r="S31" s="1511"/>
      <c r="T31" s="1512"/>
    </row>
    <row r="32" spans="2:20">
      <c r="B32" s="1501"/>
      <c r="C32" s="1502"/>
      <c r="D32" s="1502"/>
      <c r="E32" s="1502"/>
      <c r="F32" s="1502"/>
      <c r="G32" s="1502"/>
      <c r="H32" s="1502"/>
      <c r="I32" s="1502"/>
      <c r="J32" s="1503"/>
      <c r="L32" s="1510"/>
      <c r="M32" s="1511"/>
      <c r="N32" s="1511"/>
      <c r="O32" s="1511"/>
      <c r="P32" s="1511"/>
      <c r="Q32" s="1511"/>
      <c r="R32" s="1511"/>
      <c r="S32" s="1511"/>
      <c r="T32" s="1512"/>
    </row>
    <row r="33" spans="2:20">
      <c r="B33" s="1501"/>
      <c r="C33" s="1502"/>
      <c r="D33" s="1502"/>
      <c r="E33" s="1502"/>
      <c r="F33" s="1502"/>
      <c r="G33" s="1502"/>
      <c r="H33" s="1502"/>
      <c r="I33" s="1502"/>
      <c r="J33" s="1503"/>
      <c r="L33" s="1510"/>
      <c r="M33" s="1511"/>
      <c r="N33" s="1511"/>
      <c r="O33" s="1511"/>
      <c r="P33" s="1511"/>
      <c r="Q33" s="1511"/>
      <c r="R33" s="1511"/>
      <c r="S33" s="1511"/>
      <c r="T33" s="1512"/>
    </row>
    <row r="34" spans="2:20">
      <c r="B34" s="1501"/>
      <c r="C34" s="1502"/>
      <c r="D34" s="1502"/>
      <c r="E34" s="1502"/>
      <c r="F34" s="1502"/>
      <c r="G34" s="1502"/>
      <c r="H34" s="1502"/>
      <c r="I34" s="1502"/>
      <c r="J34" s="1503"/>
      <c r="L34" s="1510"/>
      <c r="M34" s="1511"/>
      <c r="N34" s="1511"/>
      <c r="O34" s="1511"/>
      <c r="P34" s="1511"/>
      <c r="Q34" s="1511"/>
      <c r="R34" s="1511"/>
      <c r="S34" s="1511"/>
      <c r="T34" s="1512"/>
    </row>
    <row r="35" spans="2:20">
      <c r="B35" s="1501"/>
      <c r="C35" s="1502"/>
      <c r="D35" s="1502"/>
      <c r="E35" s="1502"/>
      <c r="F35" s="1502"/>
      <c r="G35" s="1502"/>
      <c r="H35" s="1502"/>
      <c r="I35" s="1502"/>
      <c r="J35" s="1503"/>
      <c r="L35" s="1510"/>
      <c r="M35" s="1511"/>
      <c r="N35" s="1511"/>
      <c r="O35" s="1511"/>
      <c r="P35" s="1511"/>
      <c r="Q35" s="1511"/>
      <c r="R35" s="1511"/>
      <c r="S35" s="1511"/>
      <c r="T35" s="1512"/>
    </row>
    <row r="36" spans="2:20">
      <c r="B36" s="1501"/>
      <c r="C36" s="1502"/>
      <c r="D36" s="1502"/>
      <c r="E36" s="1502"/>
      <c r="F36" s="1502"/>
      <c r="G36" s="1502"/>
      <c r="H36" s="1502"/>
      <c r="I36" s="1502"/>
      <c r="J36" s="1503"/>
      <c r="L36" s="1510"/>
      <c r="M36" s="1511"/>
      <c r="N36" s="1511"/>
      <c r="O36" s="1511"/>
      <c r="P36" s="1511"/>
      <c r="Q36" s="1511"/>
      <c r="R36" s="1511"/>
      <c r="S36" s="1511"/>
      <c r="T36" s="1512"/>
    </row>
    <row r="37" spans="2:20">
      <c r="B37" s="1501"/>
      <c r="C37" s="1502"/>
      <c r="D37" s="1502"/>
      <c r="E37" s="1502"/>
      <c r="F37" s="1502"/>
      <c r="G37" s="1502"/>
      <c r="H37" s="1502"/>
      <c r="I37" s="1502"/>
      <c r="J37" s="1503"/>
      <c r="L37" s="1510"/>
      <c r="M37" s="1511"/>
      <c r="N37" s="1511"/>
      <c r="O37" s="1511"/>
      <c r="P37" s="1511"/>
      <c r="Q37" s="1511"/>
      <c r="R37" s="1511"/>
      <c r="S37" s="1511"/>
      <c r="T37" s="1512"/>
    </row>
    <row r="38" spans="2:20" ht="15" thickBot="1">
      <c r="B38" s="1504"/>
      <c r="C38" s="1505"/>
      <c r="D38" s="1505"/>
      <c r="E38" s="1505"/>
      <c r="F38" s="1505"/>
      <c r="G38" s="1505"/>
      <c r="H38" s="1505"/>
      <c r="I38" s="1505"/>
      <c r="J38" s="1506"/>
      <c r="L38" s="1513"/>
      <c r="M38" s="1514"/>
      <c r="N38" s="1514"/>
      <c r="O38" s="1514"/>
      <c r="P38" s="1514"/>
      <c r="Q38" s="1514"/>
      <c r="R38" s="1514"/>
      <c r="S38" s="1514"/>
      <c r="T38" s="1515"/>
    </row>
    <row r="39" spans="2:20" ht="7.5" customHeight="1"/>
    <row r="40" spans="2:20" ht="7.5" customHeight="1">
      <c r="B40" s="5"/>
      <c r="C40" s="5"/>
      <c r="D40" s="5"/>
      <c r="E40" s="5"/>
      <c r="F40" s="5"/>
      <c r="G40" s="5"/>
      <c r="H40" s="5"/>
      <c r="I40" s="5"/>
      <c r="J40" s="5"/>
      <c r="L40" s="5"/>
      <c r="M40" s="5"/>
      <c r="N40" s="5"/>
      <c r="O40" s="5"/>
      <c r="P40" s="5"/>
      <c r="Q40" s="5"/>
      <c r="R40" s="5"/>
      <c r="S40" s="5"/>
      <c r="T40" s="5"/>
    </row>
    <row r="41" spans="2:20" ht="31.5" customHeight="1" thickBot="1">
      <c r="B41" s="1516" t="s">
        <v>1338</v>
      </c>
      <c r="C41" s="1517"/>
      <c r="D41" s="1517"/>
      <c r="E41" s="1517"/>
      <c r="F41" s="1517"/>
      <c r="G41" s="1517"/>
      <c r="H41" s="1517"/>
      <c r="I41" s="1517"/>
      <c r="J41" s="1517"/>
      <c r="L41" s="1516" t="s">
        <v>1334</v>
      </c>
      <c r="M41" s="1517"/>
      <c r="N41" s="1517"/>
      <c r="O41" s="1517"/>
      <c r="P41" s="1517"/>
      <c r="Q41" s="1517"/>
      <c r="R41" s="1517"/>
      <c r="S41" s="1517"/>
      <c r="T41" s="1517"/>
    </row>
    <row r="42" spans="2:20">
      <c r="B42" s="1507"/>
      <c r="C42" s="1508"/>
      <c r="D42" s="1508"/>
      <c r="E42" s="1508"/>
      <c r="F42" s="1508"/>
      <c r="G42" s="1508"/>
      <c r="H42" s="1508"/>
      <c r="I42" s="1508"/>
      <c r="J42" s="1509"/>
      <c r="L42" s="1507"/>
      <c r="M42" s="1508"/>
      <c r="N42" s="1508"/>
      <c r="O42" s="1508"/>
      <c r="P42" s="1508"/>
      <c r="Q42" s="1508"/>
      <c r="R42" s="1508"/>
      <c r="S42" s="1508"/>
      <c r="T42" s="1509"/>
    </row>
    <row r="43" spans="2:20">
      <c r="B43" s="1510"/>
      <c r="C43" s="1511"/>
      <c r="D43" s="1511"/>
      <c r="E43" s="1511"/>
      <c r="F43" s="1511"/>
      <c r="G43" s="1511"/>
      <c r="H43" s="1511"/>
      <c r="I43" s="1511"/>
      <c r="J43" s="1512"/>
      <c r="L43" s="1510"/>
      <c r="M43" s="1511"/>
      <c r="N43" s="1511"/>
      <c r="O43" s="1511"/>
      <c r="P43" s="1511"/>
      <c r="Q43" s="1511"/>
      <c r="R43" s="1511"/>
      <c r="S43" s="1511"/>
      <c r="T43" s="1512"/>
    </row>
    <row r="44" spans="2:20">
      <c r="B44" s="1510"/>
      <c r="C44" s="1511"/>
      <c r="D44" s="1511"/>
      <c r="E44" s="1511"/>
      <c r="F44" s="1511"/>
      <c r="G44" s="1511"/>
      <c r="H44" s="1511"/>
      <c r="I44" s="1511"/>
      <c r="J44" s="1512"/>
      <c r="L44" s="1510"/>
      <c r="M44" s="1511"/>
      <c r="N44" s="1511"/>
      <c r="O44" s="1511"/>
      <c r="P44" s="1511"/>
      <c r="Q44" s="1511"/>
      <c r="R44" s="1511"/>
      <c r="S44" s="1511"/>
      <c r="T44" s="1512"/>
    </row>
    <row r="45" spans="2:20">
      <c r="B45" s="1510"/>
      <c r="C45" s="1511"/>
      <c r="D45" s="1511"/>
      <c r="E45" s="1511"/>
      <c r="F45" s="1511"/>
      <c r="G45" s="1511"/>
      <c r="H45" s="1511"/>
      <c r="I45" s="1511"/>
      <c r="J45" s="1512"/>
      <c r="L45" s="1510"/>
      <c r="M45" s="1511"/>
      <c r="N45" s="1511"/>
      <c r="O45" s="1511"/>
      <c r="P45" s="1511"/>
      <c r="Q45" s="1511"/>
      <c r="R45" s="1511"/>
      <c r="S45" s="1511"/>
      <c r="T45" s="1512"/>
    </row>
    <row r="46" spans="2:20">
      <c r="B46" s="1510"/>
      <c r="C46" s="1511"/>
      <c r="D46" s="1511"/>
      <c r="E46" s="1511"/>
      <c r="F46" s="1511"/>
      <c r="G46" s="1511"/>
      <c r="H46" s="1511"/>
      <c r="I46" s="1511"/>
      <c r="J46" s="1512"/>
      <c r="L46" s="1510"/>
      <c r="M46" s="1511"/>
      <c r="N46" s="1511"/>
      <c r="O46" s="1511"/>
      <c r="P46" s="1511"/>
      <c r="Q46" s="1511"/>
      <c r="R46" s="1511"/>
      <c r="S46" s="1511"/>
      <c r="T46" s="1512"/>
    </row>
    <row r="47" spans="2:20">
      <c r="B47" s="1510"/>
      <c r="C47" s="1511"/>
      <c r="D47" s="1511"/>
      <c r="E47" s="1511"/>
      <c r="F47" s="1511"/>
      <c r="G47" s="1511"/>
      <c r="H47" s="1511"/>
      <c r="I47" s="1511"/>
      <c r="J47" s="1512"/>
      <c r="L47" s="1510"/>
      <c r="M47" s="1511"/>
      <c r="N47" s="1511"/>
      <c r="O47" s="1511"/>
      <c r="P47" s="1511"/>
      <c r="Q47" s="1511"/>
      <c r="R47" s="1511"/>
      <c r="S47" s="1511"/>
      <c r="T47" s="1512"/>
    </row>
    <row r="48" spans="2:20">
      <c r="B48" s="1510"/>
      <c r="C48" s="1511"/>
      <c r="D48" s="1511"/>
      <c r="E48" s="1511"/>
      <c r="F48" s="1511"/>
      <c r="G48" s="1511"/>
      <c r="H48" s="1511"/>
      <c r="I48" s="1511"/>
      <c r="J48" s="1512"/>
      <c r="L48" s="1510"/>
      <c r="M48" s="1511"/>
      <c r="N48" s="1511"/>
      <c r="O48" s="1511"/>
      <c r="P48" s="1511"/>
      <c r="Q48" s="1511"/>
      <c r="R48" s="1511"/>
      <c r="S48" s="1511"/>
      <c r="T48" s="1512"/>
    </row>
    <row r="49" spans="2:20">
      <c r="B49" s="1510"/>
      <c r="C49" s="1511"/>
      <c r="D49" s="1511"/>
      <c r="E49" s="1511"/>
      <c r="F49" s="1511"/>
      <c r="G49" s="1511"/>
      <c r="H49" s="1511"/>
      <c r="I49" s="1511"/>
      <c r="J49" s="1512"/>
      <c r="L49" s="1510"/>
      <c r="M49" s="1511"/>
      <c r="N49" s="1511"/>
      <c r="O49" s="1511"/>
      <c r="P49" s="1511"/>
      <c r="Q49" s="1511"/>
      <c r="R49" s="1511"/>
      <c r="S49" s="1511"/>
      <c r="T49" s="1512"/>
    </row>
    <row r="50" spans="2:20">
      <c r="B50" s="1510"/>
      <c r="C50" s="1511"/>
      <c r="D50" s="1511"/>
      <c r="E50" s="1511"/>
      <c r="F50" s="1511"/>
      <c r="G50" s="1511"/>
      <c r="H50" s="1511"/>
      <c r="I50" s="1511"/>
      <c r="J50" s="1512"/>
      <c r="L50" s="1510"/>
      <c r="M50" s="1511"/>
      <c r="N50" s="1511"/>
      <c r="O50" s="1511"/>
      <c r="P50" s="1511"/>
      <c r="Q50" s="1511"/>
      <c r="R50" s="1511"/>
      <c r="S50" s="1511"/>
      <c r="T50" s="1512"/>
    </row>
    <row r="51" spans="2:20">
      <c r="B51" s="1510"/>
      <c r="C51" s="1511"/>
      <c r="D51" s="1511"/>
      <c r="E51" s="1511"/>
      <c r="F51" s="1511"/>
      <c r="G51" s="1511"/>
      <c r="H51" s="1511"/>
      <c r="I51" s="1511"/>
      <c r="J51" s="1512"/>
      <c r="L51" s="1510"/>
      <c r="M51" s="1511"/>
      <c r="N51" s="1511"/>
      <c r="O51" s="1511"/>
      <c r="P51" s="1511"/>
      <c r="Q51" s="1511"/>
      <c r="R51" s="1511"/>
      <c r="S51" s="1511"/>
      <c r="T51" s="1512"/>
    </row>
    <row r="52" spans="2:20">
      <c r="B52" s="1510"/>
      <c r="C52" s="1511"/>
      <c r="D52" s="1511"/>
      <c r="E52" s="1511"/>
      <c r="F52" s="1511"/>
      <c r="G52" s="1511"/>
      <c r="H52" s="1511"/>
      <c r="I52" s="1511"/>
      <c r="J52" s="1512"/>
      <c r="L52" s="1510"/>
      <c r="M52" s="1511"/>
      <c r="N52" s="1511"/>
      <c r="O52" s="1511"/>
      <c r="P52" s="1511"/>
      <c r="Q52" s="1511"/>
      <c r="R52" s="1511"/>
      <c r="S52" s="1511"/>
      <c r="T52" s="1512"/>
    </row>
    <row r="53" spans="2:20">
      <c r="B53" s="1510"/>
      <c r="C53" s="1511"/>
      <c r="D53" s="1511"/>
      <c r="E53" s="1511"/>
      <c r="F53" s="1511"/>
      <c r="G53" s="1511"/>
      <c r="H53" s="1511"/>
      <c r="I53" s="1511"/>
      <c r="J53" s="1512"/>
      <c r="L53" s="1510"/>
      <c r="M53" s="1511"/>
      <c r="N53" s="1511"/>
      <c r="O53" s="1511"/>
      <c r="P53" s="1511"/>
      <c r="Q53" s="1511"/>
      <c r="R53" s="1511"/>
      <c r="S53" s="1511"/>
      <c r="T53" s="1512"/>
    </row>
    <row r="54" spans="2:20">
      <c r="B54" s="1510"/>
      <c r="C54" s="1511"/>
      <c r="D54" s="1511"/>
      <c r="E54" s="1511"/>
      <c r="F54" s="1511"/>
      <c r="G54" s="1511"/>
      <c r="H54" s="1511"/>
      <c r="I54" s="1511"/>
      <c r="J54" s="1512"/>
      <c r="L54" s="1510"/>
      <c r="M54" s="1511"/>
      <c r="N54" s="1511"/>
      <c r="O54" s="1511"/>
      <c r="P54" s="1511"/>
      <c r="Q54" s="1511"/>
      <c r="R54" s="1511"/>
      <c r="S54" s="1511"/>
      <c r="T54" s="1512"/>
    </row>
    <row r="55" spans="2:20">
      <c r="B55" s="1510"/>
      <c r="C55" s="1511"/>
      <c r="D55" s="1511"/>
      <c r="E55" s="1511"/>
      <c r="F55" s="1511"/>
      <c r="G55" s="1511"/>
      <c r="H55" s="1511"/>
      <c r="I55" s="1511"/>
      <c r="J55" s="1512"/>
      <c r="L55" s="1510"/>
      <c r="M55" s="1511"/>
      <c r="N55" s="1511"/>
      <c r="O55" s="1511"/>
      <c r="P55" s="1511"/>
      <c r="Q55" s="1511"/>
      <c r="R55" s="1511"/>
      <c r="S55" s="1511"/>
      <c r="T55" s="1512"/>
    </row>
    <row r="56" spans="2:20">
      <c r="B56" s="1510"/>
      <c r="C56" s="1511"/>
      <c r="D56" s="1511"/>
      <c r="E56" s="1511"/>
      <c r="F56" s="1511"/>
      <c r="G56" s="1511"/>
      <c r="H56" s="1511"/>
      <c r="I56" s="1511"/>
      <c r="J56" s="1512"/>
      <c r="L56" s="1510"/>
      <c r="M56" s="1511"/>
      <c r="N56" s="1511"/>
      <c r="O56" s="1511"/>
      <c r="P56" s="1511"/>
      <c r="Q56" s="1511"/>
      <c r="R56" s="1511"/>
      <c r="S56" s="1511"/>
      <c r="T56" s="1512"/>
    </row>
    <row r="57" spans="2:20">
      <c r="B57" s="1510"/>
      <c r="C57" s="1511"/>
      <c r="D57" s="1511"/>
      <c r="E57" s="1511"/>
      <c r="F57" s="1511"/>
      <c r="G57" s="1511"/>
      <c r="H57" s="1511"/>
      <c r="I57" s="1511"/>
      <c r="J57" s="1512"/>
      <c r="L57" s="1510"/>
      <c r="M57" s="1511"/>
      <c r="N57" s="1511"/>
      <c r="O57" s="1511"/>
      <c r="P57" s="1511"/>
      <c r="Q57" s="1511"/>
      <c r="R57" s="1511"/>
      <c r="S57" s="1511"/>
      <c r="T57" s="1512"/>
    </row>
    <row r="58" spans="2:20" ht="15" thickBot="1">
      <c r="B58" s="1513"/>
      <c r="C58" s="1514"/>
      <c r="D58" s="1514"/>
      <c r="E58" s="1514"/>
      <c r="F58" s="1514"/>
      <c r="G58" s="1514"/>
      <c r="H58" s="1514"/>
      <c r="I58" s="1514"/>
      <c r="J58" s="1515"/>
      <c r="L58" s="1513"/>
      <c r="M58" s="1514"/>
      <c r="N58" s="1514"/>
      <c r="O58" s="1514"/>
      <c r="P58" s="1514"/>
      <c r="Q58" s="1514"/>
      <c r="R58" s="1514"/>
      <c r="S58" s="1514"/>
      <c r="T58" s="1515"/>
    </row>
    <row r="59" spans="2:20" ht="17.25" customHeight="1"/>
    <row r="60" spans="2:20" ht="31.5" customHeight="1" thickBot="1">
      <c r="B60" s="1516" t="s">
        <v>1339</v>
      </c>
      <c r="C60" s="1517"/>
      <c r="D60" s="1517"/>
      <c r="E60" s="1517"/>
      <c r="F60" s="1517"/>
      <c r="G60" s="1517"/>
      <c r="H60" s="1517"/>
      <c r="I60" s="1517"/>
      <c r="J60" s="1517"/>
      <c r="L60" s="1516" t="s">
        <v>1340</v>
      </c>
      <c r="M60" s="1517"/>
      <c r="N60" s="1517"/>
      <c r="O60" s="1517"/>
      <c r="P60" s="1517"/>
      <c r="Q60" s="1517"/>
      <c r="R60" s="1517"/>
      <c r="S60" s="1517"/>
      <c r="T60" s="1517"/>
    </row>
    <row r="61" spans="2:20">
      <c r="B61" s="1507"/>
      <c r="C61" s="1508"/>
      <c r="D61" s="1508"/>
      <c r="E61" s="1508"/>
      <c r="F61" s="1508"/>
      <c r="G61" s="1508"/>
      <c r="H61" s="1508"/>
      <c r="I61" s="1508"/>
      <c r="J61" s="1509"/>
      <c r="L61" s="1507"/>
      <c r="M61" s="1508"/>
      <c r="N61" s="1508"/>
      <c r="O61" s="1508"/>
      <c r="P61" s="1508"/>
      <c r="Q61" s="1508"/>
      <c r="R61" s="1508"/>
      <c r="S61" s="1508"/>
      <c r="T61" s="1509"/>
    </row>
    <row r="62" spans="2:20">
      <c r="B62" s="1510"/>
      <c r="C62" s="1511"/>
      <c r="D62" s="1511"/>
      <c r="E62" s="1511"/>
      <c r="F62" s="1511"/>
      <c r="G62" s="1511"/>
      <c r="H62" s="1511"/>
      <c r="I62" s="1511"/>
      <c r="J62" s="1512"/>
      <c r="L62" s="1510"/>
      <c r="M62" s="1511"/>
      <c r="N62" s="1511"/>
      <c r="O62" s="1511"/>
      <c r="P62" s="1511"/>
      <c r="Q62" s="1511"/>
      <c r="R62" s="1511"/>
      <c r="S62" s="1511"/>
      <c r="T62" s="1512"/>
    </row>
    <row r="63" spans="2:20">
      <c r="B63" s="1510"/>
      <c r="C63" s="1511"/>
      <c r="D63" s="1511"/>
      <c r="E63" s="1511"/>
      <c r="F63" s="1511"/>
      <c r="G63" s="1511"/>
      <c r="H63" s="1511"/>
      <c r="I63" s="1511"/>
      <c r="J63" s="1512"/>
      <c r="L63" s="1510"/>
      <c r="M63" s="1511"/>
      <c r="N63" s="1511"/>
      <c r="O63" s="1511"/>
      <c r="P63" s="1511"/>
      <c r="Q63" s="1511"/>
      <c r="R63" s="1511"/>
      <c r="S63" s="1511"/>
      <c r="T63" s="1512"/>
    </row>
    <row r="64" spans="2:20">
      <c r="B64" s="1510"/>
      <c r="C64" s="1511"/>
      <c r="D64" s="1511"/>
      <c r="E64" s="1511"/>
      <c r="F64" s="1511"/>
      <c r="G64" s="1511"/>
      <c r="H64" s="1511"/>
      <c r="I64" s="1511"/>
      <c r="J64" s="1512"/>
      <c r="L64" s="1510"/>
      <c r="M64" s="1511"/>
      <c r="N64" s="1511"/>
      <c r="O64" s="1511"/>
      <c r="P64" s="1511"/>
      <c r="Q64" s="1511"/>
      <c r="R64" s="1511"/>
      <c r="S64" s="1511"/>
      <c r="T64" s="1512"/>
    </row>
    <row r="65" spans="2:20">
      <c r="B65" s="1510"/>
      <c r="C65" s="1511"/>
      <c r="D65" s="1511"/>
      <c r="E65" s="1511"/>
      <c r="F65" s="1511"/>
      <c r="G65" s="1511"/>
      <c r="H65" s="1511"/>
      <c r="I65" s="1511"/>
      <c r="J65" s="1512"/>
      <c r="L65" s="1510"/>
      <c r="M65" s="1511"/>
      <c r="N65" s="1511"/>
      <c r="O65" s="1511"/>
      <c r="P65" s="1511"/>
      <c r="Q65" s="1511"/>
      <c r="R65" s="1511"/>
      <c r="S65" s="1511"/>
      <c r="T65" s="1512"/>
    </row>
    <row r="66" spans="2:20">
      <c r="B66" s="1510"/>
      <c r="C66" s="1511"/>
      <c r="D66" s="1511"/>
      <c r="E66" s="1511"/>
      <c r="F66" s="1511"/>
      <c r="G66" s="1511"/>
      <c r="H66" s="1511"/>
      <c r="I66" s="1511"/>
      <c r="J66" s="1512"/>
      <c r="L66" s="1510"/>
      <c r="M66" s="1511"/>
      <c r="N66" s="1511"/>
      <c r="O66" s="1511"/>
      <c r="P66" s="1511"/>
      <c r="Q66" s="1511"/>
      <c r="R66" s="1511"/>
      <c r="S66" s="1511"/>
      <c r="T66" s="1512"/>
    </row>
    <row r="67" spans="2:20">
      <c r="B67" s="1510"/>
      <c r="C67" s="1511"/>
      <c r="D67" s="1511"/>
      <c r="E67" s="1511"/>
      <c r="F67" s="1511"/>
      <c r="G67" s="1511"/>
      <c r="H67" s="1511"/>
      <c r="I67" s="1511"/>
      <c r="J67" s="1512"/>
      <c r="L67" s="1510"/>
      <c r="M67" s="1511"/>
      <c r="N67" s="1511"/>
      <c r="O67" s="1511"/>
      <c r="P67" s="1511"/>
      <c r="Q67" s="1511"/>
      <c r="R67" s="1511"/>
      <c r="S67" s="1511"/>
      <c r="T67" s="1512"/>
    </row>
    <row r="68" spans="2:20">
      <c r="B68" s="1510"/>
      <c r="C68" s="1511"/>
      <c r="D68" s="1511"/>
      <c r="E68" s="1511"/>
      <c r="F68" s="1511"/>
      <c r="G68" s="1511"/>
      <c r="H68" s="1511"/>
      <c r="I68" s="1511"/>
      <c r="J68" s="1512"/>
      <c r="L68" s="1510"/>
      <c r="M68" s="1511"/>
      <c r="N68" s="1511"/>
      <c r="O68" s="1511"/>
      <c r="P68" s="1511"/>
      <c r="Q68" s="1511"/>
      <c r="R68" s="1511"/>
      <c r="S68" s="1511"/>
      <c r="T68" s="1512"/>
    </row>
    <row r="69" spans="2:20">
      <c r="B69" s="1510"/>
      <c r="C69" s="1511"/>
      <c r="D69" s="1511"/>
      <c r="E69" s="1511"/>
      <c r="F69" s="1511"/>
      <c r="G69" s="1511"/>
      <c r="H69" s="1511"/>
      <c r="I69" s="1511"/>
      <c r="J69" s="1512"/>
      <c r="L69" s="1510"/>
      <c r="M69" s="1511"/>
      <c r="N69" s="1511"/>
      <c r="O69" s="1511"/>
      <c r="P69" s="1511"/>
      <c r="Q69" s="1511"/>
      <c r="R69" s="1511"/>
      <c r="S69" s="1511"/>
      <c r="T69" s="1512"/>
    </row>
    <row r="70" spans="2:20">
      <c r="B70" s="1510"/>
      <c r="C70" s="1511"/>
      <c r="D70" s="1511"/>
      <c r="E70" s="1511"/>
      <c r="F70" s="1511"/>
      <c r="G70" s="1511"/>
      <c r="H70" s="1511"/>
      <c r="I70" s="1511"/>
      <c r="J70" s="1512"/>
      <c r="L70" s="1510"/>
      <c r="M70" s="1511"/>
      <c r="N70" s="1511"/>
      <c r="O70" s="1511"/>
      <c r="P70" s="1511"/>
      <c r="Q70" s="1511"/>
      <c r="R70" s="1511"/>
      <c r="S70" s="1511"/>
      <c r="T70" s="1512"/>
    </row>
    <row r="71" spans="2:20">
      <c r="B71" s="1510"/>
      <c r="C71" s="1511"/>
      <c r="D71" s="1511"/>
      <c r="E71" s="1511"/>
      <c r="F71" s="1511"/>
      <c r="G71" s="1511"/>
      <c r="H71" s="1511"/>
      <c r="I71" s="1511"/>
      <c r="J71" s="1512"/>
      <c r="L71" s="1510"/>
      <c r="M71" s="1511"/>
      <c r="N71" s="1511"/>
      <c r="O71" s="1511"/>
      <c r="P71" s="1511"/>
      <c r="Q71" s="1511"/>
      <c r="R71" s="1511"/>
      <c r="S71" s="1511"/>
      <c r="T71" s="1512"/>
    </row>
    <row r="72" spans="2:20">
      <c r="B72" s="1510"/>
      <c r="C72" s="1511"/>
      <c r="D72" s="1511"/>
      <c r="E72" s="1511"/>
      <c r="F72" s="1511"/>
      <c r="G72" s="1511"/>
      <c r="H72" s="1511"/>
      <c r="I72" s="1511"/>
      <c r="J72" s="1512"/>
      <c r="L72" s="1510"/>
      <c r="M72" s="1511"/>
      <c r="N72" s="1511"/>
      <c r="O72" s="1511"/>
      <c r="P72" s="1511"/>
      <c r="Q72" s="1511"/>
      <c r="R72" s="1511"/>
      <c r="S72" s="1511"/>
      <c r="T72" s="1512"/>
    </row>
    <row r="73" spans="2:20">
      <c r="B73" s="1510"/>
      <c r="C73" s="1511"/>
      <c r="D73" s="1511"/>
      <c r="E73" s="1511"/>
      <c r="F73" s="1511"/>
      <c r="G73" s="1511"/>
      <c r="H73" s="1511"/>
      <c r="I73" s="1511"/>
      <c r="J73" s="1512"/>
      <c r="L73" s="1510"/>
      <c r="M73" s="1511"/>
      <c r="N73" s="1511"/>
      <c r="O73" s="1511"/>
      <c r="P73" s="1511"/>
      <c r="Q73" s="1511"/>
      <c r="R73" s="1511"/>
      <c r="S73" s="1511"/>
      <c r="T73" s="1512"/>
    </row>
    <row r="74" spans="2:20">
      <c r="B74" s="1510"/>
      <c r="C74" s="1511"/>
      <c r="D74" s="1511"/>
      <c r="E74" s="1511"/>
      <c r="F74" s="1511"/>
      <c r="G74" s="1511"/>
      <c r="H74" s="1511"/>
      <c r="I74" s="1511"/>
      <c r="J74" s="1512"/>
      <c r="L74" s="1510"/>
      <c r="M74" s="1511"/>
      <c r="N74" s="1511"/>
      <c r="O74" s="1511"/>
      <c r="P74" s="1511"/>
      <c r="Q74" s="1511"/>
      <c r="R74" s="1511"/>
      <c r="S74" s="1511"/>
      <c r="T74" s="1512"/>
    </row>
    <row r="75" spans="2:20">
      <c r="B75" s="1510"/>
      <c r="C75" s="1511"/>
      <c r="D75" s="1511"/>
      <c r="E75" s="1511"/>
      <c r="F75" s="1511"/>
      <c r="G75" s="1511"/>
      <c r="H75" s="1511"/>
      <c r="I75" s="1511"/>
      <c r="J75" s="1512"/>
      <c r="L75" s="1510"/>
      <c r="M75" s="1511"/>
      <c r="N75" s="1511"/>
      <c r="O75" s="1511"/>
      <c r="P75" s="1511"/>
      <c r="Q75" s="1511"/>
      <c r="R75" s="1511"/>
      <c r="S75" s="1511"/>
      <c r="T75" s="1512"/>
    </row>
    <row r="76" spans="2:20">
      <c r="B76" s="1510"/>
      <c r="C76" s="1511"/>
      <c r="D76" s="1511"/>
      <c r="E76" s="1511"/>
      <c r="F76" s="1511"/>
      <c r="G76" s="1511"/>
      <c r="H76" s="1511"/>
      <c r="I76" s="1511"/>
      <c r="J76" s="1512"/>
      <c r="L76" s="1510"/>
      <c r="M76" s="1511"/>
      <c r="N76" s="1511"/>
      <c r="O76" s="1511"/>
      <c r="P76" s="1511"/>
      <c r="Q76" s="1511"/>
      <c r="R76" s="1511"/>
      <c r="S76" s="1511"/>
      <c r="T76" s="1512"/>
    </row>
    <row r="77" spans="2:20" ht="15" thickBot="1">
      <c r="B77" s="1513"/>
      <c r="C77" s="1514"/>
      <c r="D77" s="1514"/>
      <c r="E77" s="1514"/>
      <c r="F77" s="1514"/>
      <c r="G77" s="1514"/>
      <c r="H77" s="1514"/>
      <c r="I77" s="1514"/>
      <c r="J77" s="1515"/>
      <c r="L77" s="1513"/>
      <c r="M77" s="1514"/>
      <c r="N77" s="1514"/>
      <c r="O77" s="1514"/>
      <c r="P77" s="1514"/>
      <c r="Q77" s="1514"/>
      <c r="R77" s="1514"/>
      <c r="S77" s="1514"/>
      <c r="T77" s="1515"/>
    </row>
  </sheetData>
  <mergeCells count="16">
    <mergeCell ref="B60:J60"/>
    <mergeCell ref="L60:T60"/>
    <mergeCell ref="B61:J77"/>
    <mergeCell ref="L61:T77"/>
    <mergeCell ref="B41:J41"/>
    <mergeCell ref="L41:T41"/>
    <mergeCell ref="B42:J58"/>
    <mergeCell ref="L42:T58"/>
    <mergeCell ref="B22:J38"/>
    <mergeCell ref="L22:T38"/>
    <mergeCell ref="B2:J2"/>
    <mergeCell ref="L2:T2"/>
    <mergeCell ref="B21:J21"/>
    <mergeCell ref="L21:T21"/>
    <mergeCell ref="B3:J19"/>
    <mergeCell ref="L3:T19"/>
  </mergeCells>
  <pageMargins left="0.7" right="0.7" top="0.75" bottom="0.75" header="0.3" footer="0.3"/>
  <pageSetup orientation="portrait" r:id="rId1"/>
  <headerFooter>
    <oddFooter>&amp;L_x000D_&amp;1#&amp;"Aptos"&amp;10&amp;K000000 Data sensitivity - Public</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tabColor theme="9" tint="0.59999389629810485"/>
  </sheetPr>
  <dimension ref="A1:J28"/>
  <sheetViews>
    <sheetView zoomScale="90" zoomScaleNormal="90" workbookViewId="0">
      <selection activeCell="F13" sqref="F13"/>
    </sheetView>
  </sheetViews>
  <sheetFormatPr defaultRowHeight="14.4"/>
  <cols>
    <col min="1" max="1" width="12.6640625" bestFit="1" customWidth="1"/>
    <col min="2" max="2" width="45.88671875" style="48" customWidth="1"/>
    <col min="3" max="3" width="13.109375" customWidth="1"/>
    <col min="4" max="4" width="19.33203125" bestFit="1" customWidth="1"/>
    <col min="5" max="6" width="11.6640625" customWidth="1"/>
    <col min="7" max="7" width="14.33203125" bestFit="1" customWidth="1"/>
    <col min="8" max="8" width="13.109375" customWidth="1"/>
    <col min="10" max="10" width="21.33203125" bestFit="1" customWidth="1"/>
    <col min="12" max="12" width="9.44140625" bestFit="1" customWidth="1"/>
  </cols>
  <sheetData>
    <row r="1" spans="1:10" ht="30" customHeight="1">
      <c r="A1" s="663" t="s">
        <v>315</v>
      </c>
      <c r="B1" s="664" t="s">
        <v>314</v>
      </c>
      <c r="C1" s="664" t="s">
        <v>317</v>
      </c>
      <c r="D1" s="664" t="s">
        <v>316</v>
      </c>
      <c r="E1" s="664" t="s">
        <v>322</v>
      </c>
      <c r="F1" s="664" t="s">
        <v>320</v>
      </c>
      <c r="G1" s="664" t="s">
        <v>321</v>
      </c>
      <c r="H1" s="665" t="s">
        <v>31</v>
      </c>
    </row>
    <row r="2" spans="1:10" ht="28.8">
      <c r="A2" s="680" t="s">
        <v>817</v>
      </c>
      <c r="B2" s="681" t="s">
        <v>822</v>
      </c>
      <c r="C2" s="495">
        <v>116177.4</v>
      </c>
      <c r="D2" s="682" t="s">
        <v>535</v>
      </c>
      <c r="E2" s="683">
        <f>C2*1</f>
        <v>116177.4</v>
      </c>
      <c r="F2" s="683">
        <f>C2*1</f>
        <v>116177.4</v>
      </c>
      <c r="G2" s="683">
        <f t="shared" ref="G2:G10" si="0">C2-F2</f>
        <v>0</v>
      </c>
      <c r="H2" s="684">
        <f t="shared" ref="H2:H10" si="1">F2-E2</f>
        <v>0</v>
      </c>
      <c r="J2" s="529"/>
    </row>
    <row r="3" spans="1:10">
      <c r="A3" s="680" t="s">
        <v>818</v>
      </c>
      <c r="B3" s="681" t="s">
        <v>823</v>
      </c>
      <c r="C3" s="495">
        <v>123555</v>
      </c>
      <c r="D3" s="682" t="s">
        <v>535</v>
      </c>
      <c r="E3" s="683">
        <f>C3*1</f>
        <v>123555</v>
      </c>
      <c r="F3" s="683">
        <f>1*C3</f>
        <v>123555</v>
      </c>
      <c r="G3" s="683">
        <f t="shared" si="0"/>
        <v>0</v>
      </c>
      <c r="H3" s="684">
        <f t="shared" si="1"/>
        <v>0</v>
      </c>
      <c r="J3" s="529"/>
    </row>
    <row r="4" spans="1:10">
      <c r="A4" s="680" t="s">
        <v>819</v>
      </c>
      <c r="B4" s="681" t="s">
        <v>824</v>
      </c>
      <c r="C4" s="495">
        <v>80919.7</v>
      </c>
      <c r="D4" s="682" t="s">
        <v>535</v>
      </c>
      <c r="E4" s="683">
        <f>1*C4</f>
        <v>80919.7</v>
      </c>
      <c r="F4" s="683">
        <f>1*C4</f>
        <v>80919.7</v>
      </c>
      <c r="G4" s="683">
        <f t="shared" si="0"/>
        <v>0</v>
      </c>
      <c r="H4" s="684">
        <f t="shared" si="1"/>
        <v>0</v>
      </c>
      <c r="J4" s="529"/>
    </row>
    <row r="5" spans="1:10">
      <c r="A5" s="680" t="s">
        <v>820</v>
      </c>
      <c r="B5" s="681" t="s">
        <v>825</v>
      </c>
      <c r="C5" s="495">
        <v>94645</v>
      </c>
      <c r="D5" s="682" t="s">
        <v>535</v>
      </c>
      <c r="E5" s="683">
        <f>1*C5</f>
        <v>94645</v>
      </c>
      <c r="F5" s="683">
        <f>0.998*C5</f>
        <v>94455.71</v>
      </c>
      <c r="G5" s="683">
        <f t="shared" si="0"/>
        <v>189.2899999999936</v>
      </c>
      <c r="H5" s="684">
        <f t="shared" si="1"/>
        <v>-189.2899999999936</v>
      </c>
      <c r="J5" s="529"/>
    </row>
    <row r="6" spans="1:10">
      <c r="A6" s="680" t="s">
        <v>821</v>
      </c>
      <c r="B6" s="681" t="s">
        <v>826</v>
      </c>
      <c r="C6" s="495">
        <v>34693.649999999994</v>
      </c>
      <c r="D6" s="682" t="s">
        <v>535</v>
      </c>
      <c r="E6" s="683">
        <f>1*C6</f>
        <v>34693.649999999994</v>
      </c>
      <c r="F6" s="683">
        <f>1*C6</f>
        <v>34693.649999999994</v>
      </c>
      <c r="G6" s="683">
        <f t="shared" si="0"/>
        <v>0</v>
      </c>
      <c r="H6" s="684">
        <f t="shared" si="1"/>
        <v>0</v>
      </c>
      <c r="J6" s="529"/>
    </row>
    <row r="7" spans="1:10">
      <c r="A7" s="680" t="s">
        <v>827</v>
      </c>
      <c r="B7" s="681" t="s">
        <v>828</v>
      </c>
      <c r="C7" s="495">
        <v>23129.1</v>
      </c>
      <c r="D7" s="682" t="s">
        <v>535</v>
      </c>
      <c r="E7" s="683">
        <f>1*C7</f>
        <v>23129.1</v>
      </c>
      <c r="F7" s="683">
        <f>1*C7</f>
        <v>23129.1</v>
      </c>
      <c r="G7" s="683">
        <f>C7-F7</f>
        <v>0</v>
      </c>
      <c r="H7" s="684">
        <f t="shared" si="1"/>
        <v>0</v>
      </c>
      <c r="J7" s="529"/>
    </row>
    <row r="8" spans="1:10" ht="28.8">
      <c r="A8" s="680" t="s">
        <v>829</v>
      </c>
      <c r="B8" s="681" t="s">
        <v>830</v>
      </c>
      <c r="C8" s="495">
        <v>8290</v>
      </c>
      <c r="D8" s="682" t="s">
        <v>535</v>
      </c>
      <c r="E8" s="683">
        <f>1*C8</f>
        <v>8290</v>
      </c>
      <c r="F8" s="697">
        <f>C8*1</f>
        <v>8290</v>
      </c>
      <c r="G8" s="697">
        <f t="shared" si="0"/>
        <v>0</v>
      </c>
      <c r="H8" s="684">
        <f t="shared" si="1"/>
        <v>0</v>
      </c>
      <c r="J8" s="529"/>
    </row>
    <row r="9" spans="1:10" ht="43.2">
      <c r="A9" s="680" t="s">
        <v>831</v>
      </c>
      <c r="B9" s="681" t="s">
        <v>832</v>
      </c>
      <c r="C9" s="495">
        <v>5920</v>
      </c>
      <c r="D9" s="682" t="s">
        <v>535</v>
      </c>
      <c r="E9" s="683">
        <v>0</v>
      </c>
      <c r="F9" s="683">
        <v>2074</v>
      </c>
      <c r="G9" s="683">
        <f t="shared" si="0"/>
        <v>3846</v>
      </c>
      <c r="H9" s="684">
        <f t="shared" si="1"/>
        <v>2074</v>
      </c>
      <c r="J9" s="529"/>
    </row>
    <row r="10" spans="1:10">
      <c r="A10" s="680" t="s">
        <v>874</v>
      </c>
      <c r="B10" s="681" t="s">
        <v>747</v>
      </c>
      <c r="C10" s="495">
        <v>5650</v>
      </c>
      <c r="D10" s="682" t="s">
        <v>537</v>
      </c>
      <c r="E10" s="683">
        <f>1*C10</f>
        <v>5650</v>
      </c>
      <c r="F10" s="683">
        <v>5650</v>
      </c>
      <c r="G10" s="683">
        <f t="shared" si="0"/>
        <v>0</v>
      </c>
      <c r="H10" s="684">
        <f t="shared" si="1"/>
        <v>0</v>
      </c>
      <c r="J10" s="923">
        <f>F10/C10</f>
        <v>1</v>
      </c>
    </row>
    <row r="11" spans="1:10" ht="28.8">
      <c r="A11" s="680" t="s">
        <v>869</v>
      </c>
      <c r="B11" s="681" t="s">
        <v>1088</v>
      </c>
      <c r="C11" s="495">
        <f>4575+738.28+3182+3580</f>
        <v>12075.279999999999</v>
      </c>
      <c r="D11" s="682" t="s">
        <v>537</v>
      </c>
      <c r="E11" s="683">
        <f>0.578*C11</f>
        <v>6979.5118399999992</v>
      </c>
      <c r="F11" s="683">
        <v>12075</v>
      </c>
      <c r="G11" s="683">
        <f t="shared" ref="G11:G19" si="2">C11-F11</f>
        <v>0.27999999999883585</v>
      </c>
      <c r="H11" s="684">
        <f t="shared" ref="H11:H19" si="3">F11-E11</f>
        <v>5095.4881600000008</v>
      </c>
      <c r="J11" s="923">
        <f t="shared" ref="J11:J13" si="4">F11/C11</f>
        <v>0.99997681213189271</v>
      </c>
    </row>
    <row r="12" spans="1:10" ht="28.8">
      <c r="A12" s="680" t="s">
        <v>869</v>
      </c>
      <c r="B12" s="681" t="s">
        <v>1088</v>
      </c>
      <c r="C12" s="495">
        <v>8722</v>
      </c>
      <c r="D12" s="682" t="s">
        <v>537</v>
      </c>
      <c r="E12" s="683">
        <f>0.733*C12</f>
        <v>6393.2259999999997</v>
      </c>
      <c r="F12" s="683">
        <v>8700</v>
      </c>
      <c r="G12" s="683">
        <f t="shared" si="2"/>
        <v>22</v>
      </c>
      <c r="H12" s="684">
        <f t="shared" si="3"/>
        <v>2306.7740000000003</v>
      </c>
      <c r="J12" s="923">
        <f t="shared" si="4"/>
        <v>0.99747764274249029</v>
      </c>
    </row>
    <row r="13" spans="1:10">
      <c r="A13" s="680" t="s">
        <v>872</v>
      </c>
      <c r="B13" s="681" t="s">
        <v>1089</v>
      </c>
      <c r="C13" s="682">
        <v>6244</v>
      </c>
      <c r="D13" s="682" t="s">
        <v>537</v>
      </c>
      <c r="E13" s="683">
        <f>1*C13</f>
        <v>6244</v>
      </c>
      <c r="F13" s="683">
        <v>6244</v>
      </c>
      <c r="G13" s="683">
        <f t="shared" si="2"/>
        <v>0</v>
      </c>
      <c r="H13" s="684">
        <f t="shared" si="3"/>
        <v>0</v>
      </c>
      <c r="J13" s="923">
        <f t="shared" si="4"/>
        <v>1</v>
      </c>
    </row>
    <row r="14" spans="1:10">
      <c r="A14" s="680"/>
      <c r="B14" s="681"/>
      <c r="C14" s="682"/>
      <c r="D14" s="682"/>
      <c r="E14" s="683"/>
      <c r="F14" s="683"/>
      <c r="G14" s="683">
        <f t="shared" si="2"/>
        <v>0</v>
      </c>
      <c r="H14" s="684">
        <f t="shared" si="3"/>
        <v>0</v>
      </c>
      <c r="J14" s="923"/>
    </row>
    <row r="15" spans="1:10">
      <c r="A15" s="680"/>
      <c r="B15" s="681"/>
      <c r="C15" s="682"/>
      <c r="D15" s="682"/>
      <c r="E15" s="683"/>
      <c r="F15" s="683"/>
      <c r="G15" s="683">
        <f t="shared" si="2"/>
        <v>0</v>
      </c>
      <c r="H15" s="684">
        <f t="shared" si="3"/>
        <v>0</v>
      </c>
      <c r="J15" s="923"/>
    </row>
    <row r="16" spans="1:10">
      <c r="A16" s="680"/>
      <c r="B16" s="681"/>
      <c r="C16" s="495"/>
      <c r="D16" s="682"/>
      <c r="E16" s="683"/>
      <c r="F16" s="683"/>
      <c r="G16" s="683">
        <f t="shared" si="2"/>
        <v>0</v>
      </c>
      <c r="H16" s="684">
        <f t="shared" si="3"/>
        <v>0</v>
      </c>
      <c r="J16" s="529"/>
    </row>
    <row r="17" spans="1:10">
      <c r="A17" s="685"/>
      <c r="B17" s="686"/>
      <c r="C17" s="687"/>
      <c r="D17" s="687"/>
      <c r="E17" s="683"/>
      <c r="F17" s="683"/>
      <c r="G17" s="683">
        <f t="shared" si="2"/>
        <v>0</v>
      </c>
      <c r="H17" s="684">
        <f t="shared" si="3"/>
        <v>0</v>
      </c>
    </row>
    <row r="18" spans="1:10">
      <c r="A18" s="688"/>
      <c r="B18" s="689"/>
      <c r="C18" s="690"/>
      <c r="D18" s="690"/>
      <c r="E18" s="683"/>
      <c r="F18" s="683"/>
      <c r="G18" s="683">
        <f t="shared" si="2"/>
        <v>0</v>
      </c>
      <c r="H18" s="684">
        <f t="shared" si="3"/>
        <v>0</v>
      </c>
    </row>
    <row r="19" spans="1:10" ht="15" thickBot="1">
      <c r="A19" s="666"/>
      <c r="B19" s="667"/>
      <c r="C19" s="668"/>
      <c r="D19" s="669"/>
      <c r="E19" s="670"/>
      <c r="F19" s="670"/>
      <c r="G19" s="670">
        <f t="shared" si="2"/>
        <v>0</v>
      </c>
      <c r="H19" s="671">
        <f t="shared" si="3"/>
        <v>0</v>
      </c>
      <c r="J19" s="529"/>
    </row>
    <row r="21" spans="1:10">
      <c r="A21" s="5"/>
      <c r="B21" s="477"/>
      <c r="C21" s="630"/>
      <c r="D21" s="5"/>
    </row>
    <row r="22" spans="1:10">
      <c r="A22" s="638"/>
      <c r="B22" s="477"/>
      <c r="C22" s="630"/>
      <c r="D22" s="5"/>
    </row>
    <row r="23" spans="1:10">
      <c r="A23" s="5"/>
      <c r="B23" s="477"/>
      <c r="C23" s="630"/>
      <c r="D23" s="5"/>
    </row>
    <row r="24" spans="1:10">
      <c r="A24" s="635"/>
      <c r="B24" s="477"/>
      <c r="C24" s="5"/>
      <c r="D24" s="5"/>
    </row>
    <row r="25" spans="1:10">
      <c r="A25" s="636"/>
      <c r="B25" s="477"/>
      <c r="C25" s="5"/>
      <c r="D25" s="5"/>
    </row>
    <row r="26" spans="1:10">
      <c r="A26" s="636"/>
      <c r="B26" s="639"/>
      <c r="C26" s="637"/>
      <c r="D26" s="5"/>
    </row>
    <row r="27" spans="1:10">
      <c r="A27" s="5"/>
      <c r="B27" s="477"/>
      <c r="C27" s="5"/>
      <c r="D27" s="5"/>
    </row>
    <row r="28" spans="1:10">
      <c r="A28" s="5"/>
      <c r="B28" s="477"/>
      <c r="C28" s="5"/>
      <c r="D28" s="5"/>
    </row>
  </sheetData>
  <pageMargins left="0.7" right="0.7" top="0.75" bottom="0.75" header="0.3" footer="0.3"/>
  <pageSetup paperSize="9" orientation="portrait" r:id="rId1"/>
  <headerFooter>
    <oddFooter>&amp;L_x000D_&amp;1#&amp;"Aptos"&amp;10&amp;K000000 Data sensitivity - Public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71B63-3A98-4FA1-AA06-D8652166E552}">
  <sheetPr>
    <tabColor theme="9" tint="0.59999389629810485"/>
    <pageSetUpPr fitToPage="1"/>
  </sheetPr>
  <dimension ref="A1:DW148"/>
  <sheetViews>
    <sheetView topLeftCell="A7" zoomScale="115" zoomScaleNormal="115" workbookViewId="0">
      <selection activeCell="BD26" sqref="BD26"/>
    </sheetView>
  </sheetViews>
  <sheetFormatPr defaultColWidth="9.109375" defaultRowHeight="13.2"/>
  <cols>
    <col min="1" max="1" width="1.5546875" style="1006" customWidth="1"/>
    <col min="2" max="9" width="3.88671875" style="1006" customWidth="1"/>
    <col min="10" max="10" width="2.109375" style="1006" customWidth="1"/>
    <col min="11" max="15" width="4.44140625" style="1006" customWidth="1"/>
    <col min="16" max="16" width="2.44140625" style="1006" customWidth="1"/>
    <col min="17" max="25" width="3.88671875" style="1006" customWidth="1"/>
    <col min="26" max="28" width="4.44140625" style="1006" customWidth="1"/>
    <col min="29" max="29" width="4.5546875" style="1006" bestFit="1" customWidth="1"/>
    <col min="30" max="30" width="4.44140625" style="1006" customWidth="1"/>
    <col min="31" max="31" width="2.88671875" style="1007" customWidth="1"/>
    <col min="32" max="32" width="11.44140625" style="1007" hidden="1" customWidth="1"/>
    <col min="33" max="33" width="6.44140625" style="1007" hidden="1" customWidth="1"/>
    <col min="34" max="39" width="3.5546875" style="1007" hidden="1" customWidth="1"/>
    <col min="40" max="40" width="11.5546875" style="1006" hidden="1" customWidth="1"/>
    <col min="41" max="47" width="9.109375" style="1006" hidden="1" customWidth="1"/>
    <col min="48" max="51" width="11.44140625" style="1006" hidden="1" customWidth="1"/>
    <col min="52" max="52" width="4" style="1006" hidden="1" customWidth="1"/>
    <col min="53" max="53" width="0" style="1006" hidden="1" customWidth="1"/>
    <col min="54" max="67" width="9.109375" style="1006"/>
    <col min="68" max="68" width="0" style="1006" hidden="1" customWidth="1"/>
    <col min="69" max="16384" width="9.109375" style="1006"/>
  </cols>
  <sheetData>
    <row r="1" spans="2:53" ht="7.35" customHeight="1" thickBot="1"/>
    <row r="2" spans="2:53" ht="14.1" customHeight="1">
      <c r="B2" s="1535" t="s">
        <v>1192</v>
      </c>
      <c r="C2" s="1536"/>
      <c r="D2" s="1537"/>
      <c r="E2" s="1537"/>
      <c r="F2" s="1537"/>
      <c r="G2" s="1537"/>
      <c r="H2" s="1537"/>
      <c r="I2" s="1537"/>
      <c r="J2" s="1537"/>
      <c r="K2" s="1537"/>
      <c r="L2" s="1537"/>
      <c r="M2" s="1538"/>
      <c r="N2" s="1538"/>
      <c r="O2" s="1538"/>
      <c r="P2" s="1538"/>
      <c r="Q2" s="1538"/>
      <c r="R2" s="1538"/>
      <c r="S2" s="1538"/>
      <c r="T2" s="1538"/>
      <c r="U2" s="1538"/>
      <c r="V2" s="1538"/>
      <c r="W2" s="1538"/>
      <c r="X2" s="1538"/>
      <c r="Y2" s="1538"/>
      <c r="Z2" s="1538"/>
      <c r="AA2" s="1538"/>
      <c r="AB2" s="1538"/>
      <c r="AC2" s="1538"/>
      <c r="AD2" s="1539"/>
      <c r="AE2" s="1006"/>
      <c r="AF2" s="1006"/>
      <c r="AG2" s="1006"/>
      <c r="AH2" s="1006"/>
      <c r="AI2" s="1006"/>
      <c r="AJ2" s="1006"/>
      <c r="AK2" s="1006"/>
      <c r="AL2" s="1006"/>
      <c r="AM2" s="1006"/>
    </row>
    <row r="3" spans="2:53" ht="14.1" customHeight="1">
      <c r="B3" s="1540"/>
      <c r="C3" s="1541"/>
      <c r="D3" s="1541"/>
      <c r="E3" s="1541"/>
      <c r="F3" s="1541"/>
      <c r="G3" s="1541"/>
      <c r="H3" s="1541"/>
      <c r="I3" s="1541"/>
      <c r="J3" s="1541"/>
      <c r="K3" s="1541"/>
      <c r="L3" s="1541"/>
      <c r="M3" s="1542"/>
      <c r="N3" s="1542"/>
      <c r="O3" s="1542"/>
      <c r="P3" s="1542"/>
      <c r="Q3" s="1542"/>
      <c r="R3" s="1542"/>
      <c r="S3" s="1542"/>
      <c r="T3" s="1542"/>
      <c r="U3" s="1542"/>
      <c r="V3" s="1542"/>
      <c r="W3" s="1542"/>
      <c r="X3" s="1542"/>
      <c r="Y3" s="1542"/>
      <c r="Z3" s="1542"/>
      <c r="AA3" s="1542"/>
      <c r="AB3" s="1542"/>
      <c r="AC3" s="1542"/>
      <c r="AD3" s="1543"/>
      <c r="AE3" s="1006"/>
      <c r="AF3" s="1006"/>
      <c r="AG3" s="1006"/>
      <c r="AH3" s="1006"/>
      <c r="AI3" s="1006"/>
      <c r="AJ3" s="1006"/>
      <c r="AK3" s="1006"/>
      <c r="AL3" s="1006"/>
      <c r="AM3" s="1006"/>
    </row>
    <row r="4" spans="2:53" ht="14.4" customHeight="1" thickBot="1">
      <c r="B4" s="1544"/>
      <c r="C4" s="1545"/>
      <c r="D4" s="1545"/>
      <c r="E4" s="1545"/>
      <c r="F4" s="1545"/>
      <c r="G4" s="1545"/>
      <c r="H4" s="1545"/>
      <c r="I4" s="1545"/>
      <c r="J4" s="1545"/>
      <c r="K4" s="1545"/>
      <c r="L4" s="1545"/>
      <c r="M4" s="1546"/>
      <c r="N4" s="1546"/>
      <c r="O4" s="1546"/>
      <c r="P4" s="1546"/>
      <c r="Q4" s="1546"/>
      <c r="R4" s="1546"/>
      <c r="S4" s="1546"/>
      <c r="T4" s="1546"/>
      <c r="U4" s="1546"/>
      <c r="V4" s="1546"/>
      <c r="W4" s="1546"/>
      <c r="X4" s="1546"/>
      <c r="Y4" s="1546"/>
      <c r="Z4" s="1546"/>
      <c r="AA4" s="1546"/>
      <c r="AB4" s="1546"/>
      <c r="AC4" s="1546"/>
      <c r="AD4" s="1547"/>
      <c r="AE4" s="1006"/>
      <c r="AF4" s="1006"/>
      <c r="AG4" s="1006"/>
      <c r="AH4" s="1006"/>
      <c r="AI4" s="1006"/>
      <c r="AJ4" s="1006"/>
      <c r="AK4" s="1006"/>
      <c r="AL4" s="1006"/>
      <c r="AM4" s="1006"/>
    </row>
    <row r="5" spans="2:53" ht="5.0999999999999996" customHeight="1" thickBot="1">
      <c r="B5" s="1548"/>
      <c r="C5" s="1548"/>
      <c r="D5" s="1548"/>
      <c r="E5" s="1548"/>
      <c r="F5" s="1548"/>
      <c r="G5" s="1548"/>
      <c r="H5" s="1548"/>
      <c r="I5" s="1548"/>
      <c r="J5" s="1548"/>
      <c r="K5" s="1548"/>
      <c r="L5" s="1548"/>
      <c r="M5" s="1548"/>
      <c r="N5" s="1548"/>
      <c r="O5" s="1548"/>
      <c r="P5" s="1548"/>
      <c r="Q5" s="1548"/>
      <c r="R5" s="1548"/>
      <c r="S5" s="1548"/>
      <c r="T5" s="1548"/>
      <c r="U5" s="1548"/>
      <c r="V5" s="1548"/>
      <c r="W5" s="1548"/>
      <c r="X5" s="1548"/>
      <c r="Y5" s="1548"/>
      <c r="Z5" s="1548"/>
      <c r="AA5" s="1548"/>
      <c r="AB5" s="1548"/>
      <c r="AC5" s="1548"/>
      <c r="AD5" s="1548"/>
      <c r="AE5" s="1006"/>
      <c r="AF5" s="1006"/>
      <c r="AG5" s="1006"/>
      <c r="AH5" s="1006"/>
      <c r="AI5" s="1006"/>
      <c r="AJ5" s="1006"/>
      <c r="AK5" s="1006"/>
      <c r="AL5" s="1006"/>
      <c r="AM5" s="1006"/>
    </row>
    <row r="6" spans="2:53" ht="35.1" customHeight="1" thickBot="1">
      <c r="B6" s="1518" t="s">
        <v>1193</v>
      </c>
      <c r="C6" s="1519"/>
      <c r="D6" s="1520"/>
      <c r="E6" s="1549" t="s">
        <v>1194</v>
      </c>
      <c r="F6" s="1550"/>
      <c r="G6" s="1550"/>
      <c r="H6" s="1550"/>
      <c r="I6" s="1550"/>
      <c r="J6" s="1551"/>
      <c r="K6" s="1518" t="s">
        <v>1195</v>
      </c>
      <c r="L6" s="1519"/>
      <c r="M6" s="1519"/>
      <c r="N6" s="1520"/>
      <c r="O6" s="1552">
        <f>'General Information'!L2</f>
        <v>47.857142857142854</v>
      </c>
      <c r="P6" s="1553"/>
      <c r="Q6" s="1553"/>
      <c r="R6" s="1553"/>
      <c r="S6" s="1553"/>
      <c r="T6" s="1554"/>
      <c r="U6" s="1518" t="s">
        <v>1196</v>
      </c>
      <c r="V6" s="1519"/>
      <c r="W6" s="1520"/>
      <c r="X6" s="1521">
        <f>'General Information'!L1</f>
        <v>46315</v>
      </c>
      <c r="Y6" s="1522"/>
      <c r="Z6" s="1522"/>
      <c r="AA6" s="1522"/>
      <c r="AB6" s="1522"/>
      <c r="AC6" s="1522"/>
      <c r="AD6" s="1523"/>
    </row>
    <row r="7" spans="2:53" ht="5.0999999999999996" customHeight="1" thickBot="1">
      <c r="B7" s="1524"/>
      <c r="C7" s="1524"/>
      <c r="D7" s="1524"/>
      <c r="E7" s="1524"/>
      <c r="F7" s="1524"/>
      <c r="G7" s="1524"/>
      <c r="H7" s="1524"/>
      <c r="I7" s="1524"/>
      <c r="J7" s="1524"/>
      <c r="K7" s="1524"/>
      <c r="L7" s="1524"/>
      <c r="M7" s="1524"/>
      <c r="N7" s="1524"/>
      <c r="O7" s="1524"/>
      <c r="P7" s="1524"/>
      <c r="Q7" s="1524"/>
      <c r="R7" s="1524"/>
      <c r="S7" s="1524"/>
      <c r="T7" s="1524"/>
      <c r="U7" s="1524"/>
      <c r="V7" s="1524"/>
      <c r="W7" s="1524"/>
      <c r="X7" s="1524"/>
      <c r="Y7" s="1524"/>
      <c r="Z7" s="1524"/>
      <c r="AA7" s="1524"/>
      <c r="AB7" s="1524"/>
      <c r="AC7" s="1524"/>
      <c r="AD7" s="1524"/>
    </row>
    <row r="8" spans="2:53" ht="29.4" customHeight="1" thickBot="1">
      <c r="B8" s="1555" t="s">
        <v>1197</v>
      </c>
      <c r="C8" s="1556"/>
      <c r="D8" s="1557"/>
      <c r="E8" s="1561" t="s">
        <v>696</v>
      </c>
      <c r="F8" s="1562"/>
      <c r="G8" s="1562"/>
      <c r="H8" s="1562"/>
      <c r="I8" s="1562"/>
      <c r="J8" s="1562"/>
      <c r="K8" s="1562"/>
      <c r="L8" s="1562"/>
      <c r="M8" s="1562"/>
      <c r="N8" s="1563"/>
      <c r="O8" s="1518" t="s">
        <v>1198</v>
      </c>
      <c r="P8" s="1519"/>
      <c r="Q8" s="1519"/>
      <c r="R8" s="1519"/>
      <c r="S8" s="1519"/>
      <c r="T8" s="1520"/>
      <c r="U8" s="1567" t="s">
        <v>698</v>
      </c>
      <c r="V8" s="1568"/>
      <c r="W8" s="1568"/>
      <c r="X8" s="1568"/>
      <c r="Y8" s="1568"/>
      <c r="Z8" s="1568"/>
      <c r="AA8" s="1568"/>
      <c r="AB8" s="1568"/>
      <c r="AC8" s="1568"/>
      <c r="AD8" s="1569"/>
    </row>
    <row r="9" spans="2:53" ht="29.4" customHeight="1" thickBot="1">
      <c r="B9" s="1558"/>
      <c r="C9" s="1559"/>
      <c r="D9" s="1560"/>
      <c r="E9" s="1564"/>
      <c r="F9" s="1565"/>
      <c r="G9" s="1565"/>
      <c r="H9" s="1565"/>
      <c r="I9" s="1565"/>
      <c r="J9" s="1565"/>
      <c r="K9" s="1565"/>
      <c r="L9" s="1565"/>
      <c r="M9" s="1565"/>
      <c r="N9" s="1566"/>
      <c r="O9" s="1570" t="s">
        <v>1199</v>
      </c>
      <c r="P9" s="1571"/>
      <c r="Q9" s="1571"/>
      <c r="R9" s="1571"/>
      <c r="S9" s="1571"/>
      <c r="T9" s="1572"/>
      <c r="U9" s="1573" t="s">
        <v>1200</v>
      </c>
      <c r="V9" s="1574"/>
      <c r="W9" s="1574"/>
      <c r="X9" s="1574"/>
      <c r="Y9" s="1574"/>
      <c r="Z9" s="1574"/>
      <c r="AA9" s="1574"/>
      <c r="AB9" s="1574"/>
      <c r="AC9" s="1574"/>
      <c r="AD9" s="1575"/>
    </row>
    <row r="10" spans="2:53" ht="5.0999999999999996" customHeight="1" thickBot="1">
      <c r="B10" s="1576"/>
      <c r="C10" s="1576"/>
      <c r="D10" s="1577"/>
      <c r="E10" s="1577"/>
      <c r="F10" s="1577"/>
      <c r="G10" s="1577"/>
      <c r="H10" s="1577"/>
      <c r="I10" s="1577"/>
      <c r="J10" s="1577"/>
      <c r="K10" s="1577"/>
      <c r="L10" s="1577"/>
      <c r="M10" s="1577"/>
      <c r="N10" s="1577"/>
      <c r="O10" s="1577"/>
      <c r="P10" s="1577"/>
      <c r="Q10" s="1577"/>
      <c r="R10" s="1577"/>
      <c r="S10" s="1577"/>
      <c r="T10" s="1577"/>
      <c r="U10" s="1577"/>
      <c r="V10" s="1577"/>
      <c r="W10" s="1577"/>
      <c r="X10" s="1577"/>
      <c r="Y10" s="1577"/>
      <c r="Z10" s="1576"/>
      <c r="AA10" s="1576"/>
      <c r="AB10" s="1576"/>
      <c r="AC10" s="1576"/>
      <c r="AD10" s="1576"/>
    </row>
    <row r="11" spans="2:53" ht="20.100000000000001" customHeight="1">
      <c r="B11" s="1578">
        <v>4</v>
      </c>
      <c r="C11" s="1579"/>
      <c r="D11" s="1580" t="s">
        <v>1201</v>
      </c>
      <c r="E11" s="1581"/>
      <c r="F11" s="1582"/>
      <c r="G11" s="1583" t="s">
        <v>1202</v>
      </c>
      <c r="H11" s="1584"/>
      <c r="I11" s="1584"/>
      <c r="J11" s="1584"/>
      <c r="K11" s="1584"/>
      <c r="L11" s="1584"/>
      <c r="M11" s="1584"/>
      <c r="N11" s="1584"/>
      <c r="O11" s="1584"/>
      <c r="P11" s="1584"/>
      <c r="Q11" s="1584"/>
      <c r="R11" s="1584"/>
      <c r="S11" s="1584"/>
      <c r="T11" s="1584"/>
      <c r="U11" s="1584"/>
      <c r="V11" s="1584"/>
      <c r="W11" s="1584"/>
      <c r="X11" s="1584"/>
      <c r="Y11" s="1585"/>
      <c r="Z11" s="1586" t="s">
        <v>1203</v>
      </c>
      <c r="AA11" s="1587"/>
      <c r="AB11" s="1588" t="s">
        <v>1204</v>
      </c>
      <c r="AC11" s="1591">
        <f>Q50</f>
        <v>0.85206896551724121</v>
      </c>
      <c r="AD11" s="1592"/>
      <c r="AE11" s="1006"/>
      <c r="AF11" s="1006"/>
      <c r="AG11" s="1006"/>
      <c r="AH11" s="1006"/>
      <c r="AI11" s="1006"/>
      <c r="AJ11" s="1006"/>
      <c r="AK11" s="1006"/>
      <c r="AL11" s="1006"/>
      <c r="AN11" s="1008">
        <f>SUM(Z11:Z14)</f>
        <v>0</v>
      </c>
      <c r="AO11" s="1006">
        <v>100</v>
      </c>
      <c r="AP11" s="1006">
        <v>0.2288329519450801</v>
      </c>
    </row>
    <row r="12" spans="2:53" ht="20.100000000000001" customHeight="1">
      <c r="B12" s="1525">
        <v>3</v>
      </c>
      <c r="C12" s="1526"/>
      <c r="D12" s="1527" t="s">
        <v>1205</v>
      </c>
      <c r="E12" s="1528"/>
      <c r="F12" s="1529"/>
      <c r="G12" s="1530" t="s">
        <v>1206</v>
      </c>
      <c r="H12" s="1531"/>
      <c r="I12" s="1531"/>
      <c r="J12" s="1531"/>
      <c r="K12" s="1531"/>
      <c r="L12" s="1531"/>
      <c r="M12" s="1531"/>
      <c r="N12" s="1531"/>
      <c r="O12" s="1531"/>
      <c r="P12" s="1531"/>
      <c r="Q12" s="1531"/>
      <c r="R12" s="1531"/>
      <c r="S12" s="1531"/>
      <c r="T12" s="1531"/>
      <c r="U12" s="1531"/>
      <c r="V12" s="1531"/>
      <c r="W12" s="1531"/>
      <c r="X12" s="1531"/>
      <c r="Y12" s="1532"/>
      <c r="Z12" s="1533" t="s">
        <v>1207</v>
      </c>
      <c r="AA12" s="1534"/>
      <c r="AB12" s="1589"/>
      <c r="AC12" s="1593"/>
      <c r="AD12" s="1594"/>
      <c r="AE12" s="1006"/>
      <c r="AF12" s="1006"/>
      <c r="AG12" s="1006"/>
      <c r="AH12" s="1006"/>
      <c r="AI12" s="1006"/>
      <c r="AJ12" s="1006"/>
      <c r="AK12" s="1006"/>
      <c r="AL12" s="1006"/>
      <c r="AN12" s="1009">
        <f>SUM(Y11:Y15)</f>
        <v>0</v>
      </c>
      <c r="AO12" s="1006">
        <v>89</v>
      </c>
      <c r="AP12" s="1006">
        <v>0.20366132723112129</v>
      </c>
      <c r="BA12" s="1010"/>
    </row>
    <row r="13" spans="2:53" ht="20.100000000000001" customHeight="1">
      <c r="B13" s="1525">
        <v>2</v>
      </c>
      <c r="C13" s="1526"/>
      <c r="D13" s="1527" t="s">
        <v>1208</v>
      </c>
      <c r="E13" s="1528"/>
      <c r="F13" s="1529"/>
      <c r="G13" s="1530" t="s">
        <v>1209</v>
      </c>
      <c r="H13" s="1531"/>
      <c r="I13" s="1531"/>
      <c r="J13" s="1531"/>
      <c r="K13" s="1531"/>
      <c r="L13" s="1531"/>
      <c r="M13" s="1531"/>
      <c r="N13" s="1531"/>
      <c r="O13" s="1531"/>
      <c r="P13" s="1531"/>
      <c r="Q13" s="1531"/>
      <c r="R13" s="1531"/>
      <c r="S13" s="1531"/>
      <c r="T13" s="1531"/>
      <c r="U13" s="1531"/>
      <c r="V13" s="1531"/>
      <c r="W13" s="1531"/>
      <c r="X13" s="1531"/>
      <c r="Y13" s="1532"/>
      <c r="Z13" s="1533" t="s">
        <v>1210</v>
      </c>
      <c r="AA13" s="1534"/>
      <c r="AB13" s="1589"/>
      <c r="AC13" s="1593"/>
      <c r="AD13" s="1594"/>
      <c r="AE13" s="1006"/>
      <c r="AF13" s="1006"/>
      <c r="AG13" s="1006"/>
      <c r="AH13" s="1006"/>
      <c r="AI13" s="1006"/>
      <c r="AJ13" s="1006"/>
      <c r="AK13" s="1006"/>
      <c r="AL13" s="1006"/>
      <c r="AO13" s="1006">
        <v>79</v>
      </c>
      <c r="AP13" s="1006">
        <v>0.18077803203661327</v>
      </c>
    </row>
    <row r="14" spans="2:53" ht="20.100000000000001" customHeight="1">
      <c r="B14" s="1525">
        <v>1</v>
      </c>
      <c r="C14" s="1526"/>
      <c r="D14" s="1527" t="s">
        <v>1211</v>
      </c>
      <c r="E14" s="1528"/>
      <c r="F14" s="1529"/>
      <c r="G14" s="1530" t="s">
        <v>1212</v>
      </c>
      <c r="H14" s="1531"/>
      <c r="I14" s="1531"/>
      <c r="J14" s="1531"/>
      <c r="K14" s="1531"/>
      <c r="L14" s="1531"/>
      <c r="M14" s="1531"/>
      <c r="N14" s="1531"/>
      <c r="O14" s="1531"/>
      <c r="P14" s="1531"/>
      <c r="Q14" s="1531"/>
      <c r="R14" s="1531"/>
      <c r="S14" s="1531"/>
      <c r="T14" s="1531"/>
      <c r="U14" s="1531"/>
      <c r="V14" s="1531"/>
      <c r="W14" s="1531"/>
      <c r="X14" s="1531"/>
      <c r="Y14" s="1532"/>
      <c r="Z14" s="1605" t="s">
        <v>1213</v>
      </c>
      <c r="AA14" s="1606"/>
      <c r="AB14" s="1589"/>
      <c r="AC14" s="1593"/>
      <c r="AD14" s="1594"/>
      <c r="AE14" s="1006"/>
      <c r="AF14" s="1006"/>
      <c r="AG14" s="1006"/>
      <c r="AH14" s="1006"/>
      <c r="AI14" s="1006"/>
      <c r="AJ14" s="1006"/>
      <c r="AK14" s="1006"/>
      <c r="AL14" s="1006"/>
      <c r="AM14" s="1006"/>
      <c r="AO14" s="1006">
        <v>69</v>
      </c>
      <c r="AP14" s="1006">
        <v>0.15789473684210525</v>
      </c>
    </row>
    <row r="15" spans="2:53" ht="20.100000000000001" customHeight="1" thickBot="1">
      <c r="B15" s="1607">
        <v>0</v>
      </c>
      <c r="C15" s="1608"/>
      <c r="D15" s="1609" t="s">
        <v>413</v>
      </c>
      <c r="E15" s="1610"/>
      <c r="F15" s="1611"/>
      <c r="G15" s="1612" t="s">
        <v>1214</v>
      </c>
      <c r="H15" s="1613"/>
      <c r="I15" s="1613"/>
      <c r="J15" s="1613"/>
      <c r="K15" s="1613"/>
      <c r="L15" s="1613"/>
      <c r="M15" s="1613"/>
      <c r="N15" s="1613"/>
      <c r="O15" s="1613"/>
      <c r="P15" s="1613"/>
      <c r="Q15" s="1613"/>
      <c r="R15" s="1613"/>
      <c r="S15" s="1613"/>
      <c r="T15" s="1613"/>
      <c r="U15" s="1613"/>
      <c r="V15" s="1613"/>
      <c r="W15" s="1613"/>
      <c r="X15" s="1613"/>
      <c r="Y15" s="1614"/>
      <c r="Z15" s="1615" t="s">
        <v>1215</v>
      </c>
      <c r="AA15" s="1616"/>
      <c r="AB15" s="1590"/>
      <c r="AC15" s="1595"/>
      <c r="AD15" s="1596"/>
      <c r="AO15" s="1006">
        <v>100</v>
      </c>
      <c r="AP15" s="1006">
        <v>0.2288329519450801</v>
      </c>
    </row>
    <row r="16" spans="2:53" ht="5.0999999999999996" customHeight="1" thickBot="1">
      <c r="B16" s="1576"/>
      <c r="C16" s="1576"/>
      <c r="D16" s="1618"/>
      <c r="E16" s="1618"/>
      <c r="F16" s="1618"/>
      <c r="G16" s="1618"/>
      <c r="H16" s="1618"/>
      <c r="I16" s="1618"/>
      <c r="J16" s="1618"/>
      <c r="K16" s="1618"/>
      <c r="L16" s="1618"/>
      <c r="M16" s="1618"/>
      <c r="N16" s="1618"/>
      <c r="O16" s="1618"/>
      <c r="P16" s="1618"/>
      <c r="Q16" s="1618"/>
      <c r="R16" s="1618"/>
      <c r="S16" s="1618"/>
      <c r="T16" s="1618"/>
      <c r="U16" s="1618"/>
      <c r="V16" s="1618"/>
      <c r="W16" s="1618"/>
      <c r="X16" s="1618"/>
      <c r="Y16" s="1618"/>
      <c r="Z16" s="1576"/>
      <c r="AA16" s="1576"/>
      <c r="AB16" s="1576"/>
      <c r="AC16" s="1576"/>
      <c r="AD16" s="1576"/>
    </row>
    <row r="17" spans="1:127" ht="32.1" customHeight="1" thickBot="1">
      <c r="B17" s="1011" t="s">
        <v>415</v>
      </c>
      <c r="C17" s="1619" t="s">
        <v>416</v>
      </c>
      <c r="D17" s="1619"/>
      <c r="E17" s="1619"/>
      <c r="F17" s="1619"/>
      <c r="G17" s="1619"/>
      <c r="H17" s="1619"/>
      <c r="I17" s="1619"/>
      <c r="J17" s="1620"/>
      <c r="K17" s="1012" t="s">
        <v>1216</v>
      </c>
      <c r="L17" s="1013" t="s">
        <v>1217</v>
      </c>
      <c r="M17" s="1013" t="s">
        <v>1218</v>
      </c>
      <c r="N17" s="1013" t="s">
        <v>1219</v>
      </c>
      <c r="O17" s="1014" t="s">
        <v>1220</v>
      </c>
      <c r="P17" s="1015"/>
      <c r="Q17" s="1016" t="s">
        <v>415</v>
      </c>
      <c r="R17" s="1619" t="s">
        <v>416</v>
      </c>
      <c r="S17" s="1619"/>
      <c r="T17" s="1619"/>
      <c r="U17" s="1619"/>
      <c r="V17" s="1619"/>
      <c r="W17" s="1619"/>
      <c r="X17" s="1619"/>
      <c r="Y17" s="1620"/>
      <c r="Z17" s="1017" t="s">
        <v>1216</v>
      </c>
      <c r="AA17" s="1018" t="s">
        <v>1217</v>
      </c>
      <c r="AB17" s="1018" t="s">
        <v>1218</v>
      </c>
      <c r="AC17" s="1018" t="s">
        <v>1219</v>
      </c>
      <c r="AD17" s="1019" t="s">
        <v>1220</v>
      </c>
      <c r="AE17" s="1006"/>
      <c r="AF17" s="1006"/>
      <c r="AG17" s="1006"/>
      <c r="AH17" s="1006"/>
      <c r="AI17" s="1006"/>
      <c r="AJ17" s="1006"/>
      <c r="AK17" s="1006"/>
      <c r="AL17" s="1006"/>
      <c r="AO17" s="1006">
        <f>SUM(AO11:AO16)</f>
        <v>437</v>
      </c>
      <c r="BQ17" s="1020"/>
      <c r="BR17" s="1020"/>
      <c r="BS17" s="1020"/>
      <c r="BT17" s="1020"/>
    </row>
    <row r="18" spans="1:127" ht="15" customHeight="1" thickBot="1">
      <c r="B18" s="1021"/>
      <c r="C18" s="1022"/>
      <c r="D18" s="1022"/>
      <c r="E18" s="1022"/>
      <c r="F18" s="1022"/>
      <c r="G18" s="1022"/>
      <c r="H18" s="1022"/>
      <c r="I18" s="1022"/>
      <c r="J18" s="1023"/>
      <c r="K18" s="1024">
        <v>1</v>
      </c>
      <c r="L18" s="1025">
        <v>0.89</v>
      </c>
      <c r="M18" s="1025">
        <v>0.79</v>
      </c>
      <c r="N18" s="1026">
        <v>0.69</v>
      </c>
      <c r="O18" s="1027">
        <v>1</v>
      </c>
      <c r="P18" s="1028"/>
      <c r="Q18" s="1029"/>
      <c r="R18" s="1030"/>
      <c r="S18" s="1030"/>
      <c r="T18" s="1030"/>
      <c r="U18" s="1030"/>
      <c r="V18" s="1030"/>
      <c r="W18" s="1030"/>
      <c r="X18" s="1030"/>
      <c r="Y18" s="1031"/>
      <c r="Z18" s="1032">
        <v>1</v>
      </c>
      <c r="AA18" s="1033">
        <v>0.89</v>
      </c>
      <c r="AB18" s="1033">
        <v>0.79</v>
      </c>
      <c r="AC18" s="1033">
        <v>0.69</v>
      </c>
      <c r="AD18" s="1034">
        <v>1</v>
      </c>
      <c r="AE18" s="1006"/>
      <c r="AF18" s="1008">
        <f>SUM(AF19:AG47)/COUNT(AF19:AG47)</f>
        <v>0.85206896551724121</v>
      </c>
      <c r="AG18" s="1006"/>
      <c r="AH18" s="1006"/>
      <c r="AI18" s="1006"/>
      <c r="AJ18" s="1006"/>
      <c r="AK18" s="1006"/>
      <c r="AL18" s="1006"/>
      <c r="AV18" s="1035"/>
      <c r="AW18" s="1035"/>
      <c r="AX18" s="1035"/>
      <c r="AY18" s="1035"/>
      <c r="BQ18" s="1036"/>
      <c r="BR18" s="1036"/>
      <c r="BS18" s="1036"/>
      <c r="BT18" s="1036"/>
    </row>
    <row r="19" spans="1:127" ht="21" customHeight="1">
      <c r="B19" s="1021">
        <v>1</v>
      </c>
      <c r="C19" s="1603" t="s">
        <v>1221</v>
      </c>
      <c r="D19" s="1603"/>
      <c r="E19" s="1603"/>
      <c r="F19" s="1603"/>
      <c r="G19" s="1603"/>
      <c r="H19" s="1603"/>
      <c r="I19" s="1603"/>
      <c r="J19" s="1604"/>
      <c r="K19" s="1037"/>
      <c r="L19" s="1038">
        <v>1</v>
      </c>
      <c r="M19" s="1038"/>
      <c r="N19" s="1038">
        <v>0</v>
      </c>
      <c r="O19" s="1039"/>
      <c r="P19" s="1015"/>
      <c r="Q19" s="1021">
        <v>30</v>
      </c>
      <c r="R19" s="1603" t="s">
        <v>1222</v>
      </c>
      <c r="S19" s="1603"/>
      <c r="T19" s="1603"/>
      <c r="U19" s="1603"/>
      <c r="V19" s="1603"/>
      <c r="W19" s="1603"/>
      <c r="X19" s="1603"/>
      <c r="Y19" s="1604"/>
      <c r="Z19" s="1040"/>
      <c r="AA19" s="1041"/>
      <c r="AB19" s="1041">
        <v>1</v>
      </c>
      <c r="AC19" s="1041">
        <v>0</v>
      </c>
      <c r="AD19" s="1042">
        <v>0</v>
      </c>
      <c r="AE19" s="1006"/>
      <c r="AF19" s="1043">
        <f t="shared" ref="AF19:AF47" si="0">SUMPRODUCT($K$18:$O$18,K19:O19)</f>
        <v>0.89</v>
      </c>
      <c r="AG19" s="1043">
        <f t="shared" ref="AG19:AG47" si="1">SUMPRODUCT($Z$18:$AD$18,Z19:AD19)</f>
        <v>0.79</v>
      </c>
      <c r="AH19" s="1006"/>
      <c r="AI19" s="1006"/>
      <c r="AJ19" s="1006"/>
      <c r="AK19" s="1006"/>
      <c r="AL19" s="1006"/>
      <c r="AV19" s="1597" t="s">
        <v>1223</v>
      </c>
      <c r="AW19" s="1597" t="s">
        <v>43</v>
      </c>
      <c r="AX19" s="1599" t="s">
        <v>1224</v>
      </c>
      <c r="AY19" s="1600"/>
      <c r="BQ19" s="1036"/>
      <c r="BR19" s="1036"/>
      <c r="BS19" s="1036"/>
      <c r="BT19" s="1036"/>
    </row>
    <row r="20" spans="1:127" s="1046" customFormat="1" ht="21" customHeight="1">
      <c r="A20" s="1006"/>
      <c r="B20" s="1021">
        <v>2</v>
      </c>
      <c r="C20" s="1601" t="s">
        <v>1225</v>
      </c>
      <c r="D20" s="1601"/>
      <c r="E20" s="1601"/>
      <c r="F20" s="1601"/>
      <c r="G20" s="1601"/>
      <c r="H20" s="1601"/>
      <c r="I20" s="1601"/>
      <c r="J20" s="1602"/>
      <c r="K20" s="1044"/>
      <c r="L20" s="1041">
        <v>1</v>
      </c>
      <c r="M20" s="1041">
        <v>0</v>
      </c>
      <c r="N20" s="1041">
        <v>0</v>
      </c>
      <c r="O20" s="1042"/>
      <c r="P20" s="1015"/>
      <c r="Q20" s="1021">
        <v>31</v>
      </c>
      <c r="R20" s="1603" t="s">
        <v>1226</v>
      </c>
      <c r="S20" s="1603"/>
      <c r="T20" s="1603"/>
      <c r="U20" s="1603"/>
      <c r="V20" s="1603"/>
      <c r="W20" s="1603"/>
      <c r="X20" s="1603"/>
      <c r="Y20" s="1604"/>
      <c r="Z20" s="1040"/>
      <c r="AA20" s="1041"/>
      <c r="AB20" s="1041">
        <v>1</v>
      </c>
      <c r="AC20" s="1041">
        <v>0</v>
      </c>
      <c r="AD20" s="1042">
        <v>0</v>
      </c>
      <c r="AE20" s="1006"/>
      <c r="AF20" s="1043">
        <f t="shared" si="0"/>
        <v>0.89</v>
      </c>
      <c r="AG20" s="1043">
        <f t="shared" si="1"/>
        <v>0.79</v>
      </c>
      <c r="AH20" s="1006"/>
      <c r="AI20" s="1006"/>
      <c r="AJ20" s="1006"/>
      <c r="AK20" s="1006"/>
      <c r="AL20" s="1006"/>
      <c r="AM20" s="1006"/>
      <c r="AN20" s="1006"/>
      <c r="AO20" s="1006"/>
      <c r="AP20" s="1036"/>
      <c r="AQ20" s="1036"/>
      <c r="AR20" s="1036"/>
      <c r="AS20" s="1036"/>
      <c r="AT20" s="1036"/>
      <c r="AU20" s="1036"/>
      <c r="AV20" s="1598"/>
      <c r="AW20" s="1598"/>
      <c r="AX20" s="1045" t="s">
        <v>1227</v>
      </c>
      <c r="AY20" s="1045" t="s">
        <v>1228</v>
      </c>
      <c r="AZ20" s="1006"/>
      <c r="BA20" s="1006"/>
      <c r="BB20" s="1006"/>
      <c r="BC20" s="1006"/>
      <c r="BD20" s="1006"/>
      <c r="BE20" s="1006"/>
      <c r="BF20" s="1006"/>
      <c r="BG20" s="1006"/>
      <c r="BH20" s="1006"/>
      <c r="BI20" s="1006"/>
      <c r="BJ20" s="1006"/>
      <c r="BK20" s="1006"/>
      <c r="BL20" s="1006"/>
      <c r="BM20" s="1006"/>
      <c r="BN20" s="1006"/>
      <c r="BO20" s="1006"/>
      <c r="BP20" s="1006"/>
      <c r="BQ20" s="1036"/>
      <c r="BR20" s="1036"/>
      <c r="BS20" s="1036"/>
      <c r="BT20" s="1036"/>
      <c r="BU20" s="1036"/>
      <c r="BV20" s="1036"/>
      <c r="BW20" s="1036"/>
      <c r="BX20" s="1036"/>
      <c r="BY20" s="1036"/>
      <c r="BZ20" s="1036"/>
      <c r="CA20" s="1036"/>
      <c r="CB20" s="1036"/>
      <c r="CC20" s="1036"/>
      <c r="CD20" s="1036"/>
      <c r="CE20" s="1036"/>
      <c r="CF20" s="1036"/>
      <c r="CG20" s="1036"/>
      <c r="CH20" s="1036"/>
      <c r="CI20" s="1036"/>
      <c r="CJ20" s="1036"/>
      <c r="CK20" s="1036"/>
      <c r="CL20" s="1036"/>
      <c r="CM20" s="1036"/>
      <c r="CN20" s="1036"/>
      <c r="CO20" s="1036"/>
      <c r="CP20" s="1036"/>
      <c r="CQ20" s="1036"/>
      <c r="CR20" s="1036"/>
      <c r="CS20" s="1036"/>
      <c r="CT20" s="1036"/>
      <c r="CU20" s="1036"/>
      <c r="CV20" s="1036"/>
      <c r="CW20" s="1036"/>
      <c r="CX20" s="1036"/>
      <c r="CY20" s="1036"/>
      <c r="CZ20" s="1036"/>
      <c r="DA20" s="1036"/>
      <c r="DB20" s="1036"/>
      <c r="DC20" s="1036"/>
      <c r="DD20" s="1036"/>
      <c r="DE20" s="1036"/>
      <c r="DF20" s="1036"/>
      <c r="DG20" s="1036"/>
      <c r="DH20" s="1036"/>
      <c r="DI20" s="1036"/>
      <c r="DJ20" s="1036"/>
      <c r="DK20" s="1036"/>
      <c r="DL20" s="1036"/>
      <c r="DM20" s="1036"/>
      <c r="DN20" s="1036"/>
      <c r="DO20" s="1036"/>
      <c r="DP20" s="1036"/>
      <c r="DQ20" s="1036"/>
      <c r="DR20" s="1036"/>
      <c r="DS20" s="1036"/>
      <c r="DT20" s="1036"/>
      <c r="DU20" s="1036"/>
      <c r="DV20" s="1036"/>
      <c r="DW20" s="1036"/>
    </row>
    <row r="21" spans="1:127" s="1046" customFormat="1" ht="21" customHeight="1">
      <c r="A21" s="1006"/>
      <c r="B21" s="1021">
        <v>3</v>
      </c>
      <c r="C21" s="1601" t="s">
        <v>1229</v>
      </c>
      <c r="D21" s="1601"/>
      <c r="E21" s="1601"/>
      <c r="F21" s="1601"/>
      <c r="G21" s="1601"/>
      <c r="H21" s="1601"/>
      <c r="I21" s="1601"/>
      <c r="J21" s="1602"/>
      <c r="K21" s="1044"/>
      <c r="L21" s="1041">
        <v>1</v>
      </c>
      <c r="M21" s="1041">
        <v>0</v>
      </c>
      <c r="N21" s="1041">
        <v>0</v>
      </c>
      <c r="O21" s="1042"/>
      <c r="P21" s="1015"/>
      <c r="Q21" s="1021">
        <v>32</v>
      </c>
      <c r="R21" s="1603" t="s">
        <v>1230</v>
      </c>
      <c r="S21" s="1603"/>
      <c r="T21" s="1603"/>
      <c r="U21" s="1603"/>
      <c r="V21" s="1603"/>
      <c r="W21" s="1603"/>
      <c r="X21" s="1603"/>
      <c r="Y21" s="1604"/>
      <c r="Z21" s="1040"/>
      <c r="AA21" s="1041"/>
      <c r="AB21" s="1042">
        <v>1</v>
      </c>
      <c r="AC21" s="1042"/>
      <c r="AD21" s="1042"/>
      <c r="AE21" s="1006"/>
      <c r="AF21" s="1043">
        <f t="shared" si="0"/>
        <v>0.89</v>
      </c>
      <c r="AG21" s="1043">
        <f t="shared" si="1"/>
        <v>0.79</v>
      </c>
      <c r="AH21" s="1006"/>
      <c r="AI21" s="1006"/>
      <c r="AJ21" s="1006"/>
      <c r="AK21" s="1006"/>
      <c r="AL21" s="1006"/>
      <c r="AM21" s="1047">
        <v>4</v>
      </c>
      <c r="AN21" s="1047">
        <f>58</f>
        <v>58</v>
      </c>
      <c r="AO21" s="1047" t="s">
        <v>1231</v>
      </c>
      <c r="AP21" s="1036"/>
      <c r="AQ21" s="1048">
        <v>4</v>
      </c>
      <c r="AR21" s="1617" t="s">
        <v>1201</v>
      </c>
      <c r="AS21" s="1617"/>
      <c r="AT21" s="1617"/>
      <c r="AU21" s="1617"/>
      <c r="AV21" s="1049">
        <f>SUM(Z19:Z47,K19:K47)</f>
        <v>0</v>
      </c>
      <c r="AW21" s="1049">
        <f>AQ21*AV21</f>
        <v>0</v>
      </c>
      <c r="AX21" s="1050">
        <f>AV21/$AV$26</f>
        <v>0</v>
      </c>
      <c r="AY21" s="1050">
        <f>AV21/SUM($AV$21:$AV$24)</f>
        <v>0</v>
      </c>
      <c r="AZ21" s="1051"/>
      <c r="BA21" s="1006"/>
      <c r="BB21" s="1006"/>
      <c r="BC21" s="1006"/>
      <c r="BD21" s="1006"/>
      <c r="BE21" s="1006"/>
      <c r="BF21" s="1006"/>
      <c r="BG21" s="1006"/>
      <c r="BH21" s="1006"/>
      <c r="BI21" s="1006"/>
      <c r="BJ21" s="1006"/>
      <c r="BK21" s="1006"/>
      <c r="BL21" s="1006"/>
      <c r="BM21" s="1006"/>
      <c r="BN21" s="1006"/>
      <c r="BO21" s="1006"/>
      <c r="BP21" s="1006"/>
      <c r="BQ21" s="1036"/>
      <c r="BR21" s="1036"/>
      <c r="BS21" s="1036"/>
      <c r="BT21" s="1036"/>
      <c r="BU21" s="1036"/>
      <c r="BV21" s="1036"/>
      <c r="BW21" s="1036"/>
      <c r="BX21" s="1036"/>
      <c r="BY21" s="1036"/>
      <c r="BZ21" s="1036"/>
      <c r="CA21" s="1036"/>
      <c r="CB21" s="1036"/>
      <c r="CC21" s="1036"/>
      <c r="CD21" s="1036"/>
      <c r="CE21" s="1036"/>
      <c r="CF21" s="1036"/>
      <c r="CG21" s="1036"/>
      <c r="CH21" s="1036"/>
      <c r="CI21" s="1036"/>
      <c r="CJ21" s="1036"/>
      <c r="CK21" s="1036"/>
      <c r="CL21" s="1036"/>
      <c r="CM21" s="1036"/>
      <c r="CN21" s="1036"/>
      <c r="CO21" s="1036"/>
      <c r="CP21" s="1036"/>
      <c r="CQ21" s="1036"/>
      <c r="CR21" s="1036"/>
      <c r="CS21" s="1036"/>
      <c r="CT21" s="1036"/>
      <c r="CU21" s="1036"/>
      <c r="CV21" s="1036"/>
      <c r="CW21" s="1036"/>
      <c r="CX21" s="1036"/>
      <c r="CY21" s="1036"/>
      <c r="CZ21" s="1036"/>
      <c r="DA21" s="1036"/>
      <c r="DB21" s="1036"/>
      <c r="DC21" s="1036"/>
      <c r="DD21" s="1036"/>
      <c r="DE21" s="1036"/>
      <c r="DF21" s="1036"/>
      <c r="DG21" s="1036"/>
      <c r="DH21" s="1036"/>
      <c r="DI21" s="1036"/>
      <c r="DJ21" s="1036"/>
      <c r="DK21" s="1036"/>
      <c r="DL21" s="1036"/>
      <c r="DM21" s="1036"/>
      <c r="DN21" s="1036"/>
      <c r="DO21" s="1036"/>
      <c r="DP21" s="1036"/>
      <c r="DQ21" s="1036"/>
      <c r="DR21" s="1036"/>
      <c r="DS21" s="1036"/>
      <c r="DT21" s="1036"/>
      <c r="DU21" s="1036"/>
      <c r="DV21" s="1036"/>
      <c r="DW21" s="1036"/>
    </row>
    <row r="22" spans="1:127" s="1046" customFormat="1" ht="21" customHeight="1">
      <c r="A22" s="1006"/>
      <c r="B22" s="1021">
        <v>4</v>
      </c>
      <c r="C22" s="1603" t="s">
        <v>1232</v>
      </c>
      <c r="D22" s="1603"/>
      <c r="E22" s="1603"/>
      <c r="F22" s="1603"/>
      <c r="G22" s="1603"/>
      <c r="H22" s="1603"/>
      <c r="I22" s="1603"/>
      <c r="J22" s="1604"/>
      <c r="K22" s="1044"/>
      <c r="L22" s="1041"/>
      <c r="M22" s="1041">
        <v>1</v>
      </c>
      <c r="N22" s="1041"/>
      <c r="O22" s="1042"/>
      <c r="P22" s="1015"/>
      <c r="Q22" s="1021">
        <v>33</v>
      </c>
      <c r="R22" s="1621" t="s">
        <v>1233</v>
      </c>
      <c r="S22" s="1621"/>
      <c r="T22" s="1621"/>
      <c r="U22" s="1621"/>
      <c r="V22" s="1621"/>
      <c r="W22" s="1621"/>
      <c r="X22" s="1621"/>
      <c r="Y22" s="1622"/>
      <c r="Z22" s="1040"/>
      <c r="AA22" s="1041"/>
      <c r="AB22" s="1041">
        <v>1</v>
      </c>
      <c r="AC22" s="1041">
        <v>0</v>
      </c>
      <c r="AD22" s="1042">
        <v>0</v>
      </c>
      <c r="AE22" s="1006"/>
      <c r="AF22" s="1043">
        <f t="shared" si="0"/>
        <v>0.79</v>
      </c>
      <c r="AG22" s="1043">
        <f t="shared" si="1"/>
        <v>0.79</v>
      </c>
      <c r="AH22" s="1006"/>
      <c r="AI22" s="1006"/>
      <c r="AJ22" s="1006"/>
      <c r="AK22" s="1006"/>
      <c r="AL22" s="1006"/>
      <c r="AM22" s="1047">
        <v>3</v>
      </c>
      <c r="AN22" s="1047">
        <f>58</f>
        <v>58</v>
      </c>
      <c r="AO22" s="1047" t="s">
        <v>1231</v>
      </c>
      <c r="AP22" s="1047"/>
      <c r="AQ22" s="1048">
        <v>3</v>
      </c>
      <c r="AR22" s="1617" t="s">
        <v>1234</v>
      </c>
      <c r="AS22" s="1617"/>
      <c r="AT22" s="1617"/>
      <c r="AU22" s="1617"/>
      <c r="AV22" s="1049">
        <f>SUM(L19:L47,AA19:AA47)</f>
        <v>15</v>
      </c>
      <c r="AW22" s="1049">
        <f>AQ22*AV22</f>
        <v>45</v>
      </c>
      <c r="AX22" s="1050">
        <f>AV22/$AV$26</f>
        <v>0.25862068965517243</v>
      </c>
      <c r="AY22" s="1050">
        <f>AV22/SUM($AV$21:$AV$24)</f>
        <v>0.3125</v>
      </c>
      <c r="AZ22" s="1051"/>
      <c r="BA22" s="1006"/>
      <c r="BB22" s="1006"/>
      <c r="BC22" s="1006"/>
      <c r="BD22" s="1006"/>
      <c r="BE22" s="1006"/>
      <c r="BF22" s="1006"/>
      <c r="BG22" s="1006"/>
      <c r="BH22" s="1006"/>
      <c r="BI22" s="1006"/>
      <c r="BJ22" s="1006"/>
      <c r="BK22" s="1006"/>
      <c r="BL22" s="1006"/>
      <c r="BM22" s="1006"/>
      <c r="BN22" s="1006"/>
      <c r="BO22" s="1006"/>
      <c r="BP22" s="1006"/>
      <c r="BQ22" s="1036"/>
      <c r="BR22" s="1052"/>
      <c r="BS22" s="1052"/>
      <c r="BT22" s="1052"/>
      <c r="BU22" s="1052"/>
      <c r="BV22" s="1052"/>
      <c r="BW22" s="1052"/>
      <c r="BX22" s="1052"/>
      <c r="BY22" s="1036"/>
      <c r="BZ22" s="1036"/>
      <c r="CA22" s="1036"/>
      <c r="CB22" s="1036"/>
      <c r="CC22" s="1036"/>
      <c r="CD22" s="1036"/>
      <c r="CE22" s="1036"/>
      <c r="CF22" s="1036"/>
      <c r="CG22" s="1036"/>
      <c r="CH22" s="1036"/>
      <c r="CI22" s="1036"/>
      <c r="CJ22" s="1036"/>
      <c r="CK22" s="1036"/>
      <c r="CL22" s="1036"/>
      <c r="CM22" s="1036"/>
      <c r="CN22" s="1036"/>
      <c r="CO22" s="1036"/>
      <c r="CP22" s="1036"/>
      <c r="CQ22" s="1036"/>
      <c r="CR22" s="1036"/>
      <c r="CS22" s="1036"/>
      <c r="CT22" s="1036"/>
      <c r="CU22" s="1036"/>
      <c r="CV22" s="1036"/>
      <c r="CW22" s="1036"/>
      <c r="CX22" s="1036"/>
      <c r="CY22" s="1036"/>
      <c r="CZ22" s="1036"/>
      <c r="DA22" s="1036"/>
      <c r="DB22" s="1036"/>
      <c r="DC22" s="1036"/>
      <c r="DD22" s="1036"/>
      <c r="DE22" s="1036"/>
      <c r="DF22" s="1036"/>
      <c r="DG22" s="1036"/>
      <c r="DH22" s="1036"/>
      <c r="DI22" s="1036"/>
      <c r="DJ22" s="1036"/>
      <c r="DK22" s="1036"/>
      <c r="DL22" s="1036"/>
      <c r="DM22" s="1036"/>
      <c r="DN22" s="1036"/>
      <c r="DO22" s="1036"/>
      <c r="DP22" s="1036"/>
      <c r="DQ22" s="1036"/>
      <c r="DR22" s="1036"/>
      <c r="DS22" s="1036"/>
      <c r="DT22" s="1036"/>
      <c r="DU22" s="1036"/>
      <c r="DV22" s="1036"/>
      <c r="DW22" s="1036"/>
    </row>
    <row r="23" spans="1:127" s="1046" customFormat="1" ht="21" customHeight="1">
      <c r="A23" s="1006"/>
      <c r="B23" s="1021">
        <v>5</v>
      </c>
      <c r="C23" s="1603" t="s">
        <v>1235</v>
      </c>
      <c r="D23" s="1603"/>
      <c r="E23" s="1603"/>
      <c r="F23" s="1603"/>
      <c r="G23" s="1603"/>
      <c r="H23" s="1603"/>
      <c r="I23" s="1603"/>
      <c r="J23" s="1604"/>
      <c r="K23" s="1044"/>
      <c r="L23" s="1041"/>
      <c r="M23" s="1041">
        <v>1</v>
      </c>
      <c r="N23" s="1053"/>
      <c r="O23" s="1042"/>
      <c r="P23" s="1015"/>
      <c r="Q23" s="1021">
        <v>34</v>
      </c>
      <c r="R23" s="1603" t="s">
        <v>1236</v>
      </c>
      <c r="S23" s="1603"/>
      <c r="T23" s="1603"/>
      <c r="U23" s="1603"/>
      <c r="V23" s="1603"/>
      <c r="W23" s="1603"/>
      <c r="X23" s="1603"/>
      <c r="Y23" s="1604"/>
      <c r="Z23" s="1040"/>
      <c r="AA23" s="1041"/>
      <c r="AB23" s="1041"/>
      <c r="AC23" s="1041"/>
      <c r="AD23" s="1042">
        <v>1</v>
      </c>
      <c r="AE23" s="1006"/>
      <c r="AF23" s="1043">
        <f t="shared" si="0"/>
        <v>0.79</v>
      </c>
      <c r="AG23" s="1043">
        <f t="shared" si="1"/>
        <v>1</v>
      </c>
      <c r="AH23" s="1006"/>
      <c r="AI23" s="1006"/>
      <c r="AJ23" s="1006"/>
      <c r="AK23" s="1006"/>
      <c r="AL23" s="1006"/>
      <c r="AM23" s="1047">
        <v>2</v>
      </c>
      <c r="AN23" s="1047">
        <f>58</f>
        <v>58</v>
      </c>
      <c r="AO23" s="1047" t="s">
        <v>1231</v>
      </c>
      <c r="AP23" s="1048"/>
      <c r="AQ23" s="1048">
        <v>2</v>
      </c>
      <c r="AR23" s="1617" t="s">
        <v>1208</v>
      </c>
      <c r="AS23" s="1617"/>
      <c r="AT23" s="1617"/>
      <c r="AU23" s="1617"/>
      <c r="AV23" s="1049">
        <f>SUM(M19:M47,AB19:AB47)</f>
        <v>33</v>
      </c>
      <c r="AW23" s="1049">
        <f>AQ23*AV23</f>
        <v>66</v>
      </c>
      <c r="AX23" s="1050">
        <f>AV23/$AV$26</f>
        <v>0.56896551724137934</v>
      </c>
      <c r="AY23" s="1050">
        <f>AV23/SUM($AV$21:$AV$24)</f>
        <v>0.6875</v>
      </c>
      <c r="AZ23" s="1051"/>
      <c r="BA23" s="1006"/>
      <c r="BB23" s="1006"/>
      <c r="BC23" s="1006"/>
      <c r="BD23" s="1006"/>
      <c r="BE23" s="1006"/>
      <c r="BF23" s="1006"/>
      <c r="BG23" s="1006"/>
      <c r="BH23" s="1006"/>
      <c r="BI23" s="1006"/>
      <c r="BJ23" s="1006"/>
      <c r="BK23" s="1006"/>
      <c r="BL23" s="1006"/>
      <c r="BM23" s="1006"/>
      <c r="BN23" s="1006"/>
      <c r="BO23" s="1006"/>
      <c r="BP23" s="1006"/>
      <c r="BQ23" s="1036"/>
      <c r="BR23" s="1052"/>
      <c r="BS23" s="1052"/>
      <c r="BT23" s="1052"/>
      <c r="BU23" s="1052"/>
      <c r="BV23" s="1052"/>
      <c r="BW23" s="1052"/>
      <c r="BX23" s="1052"/>
      <c r="BY23" s="1036"/>
      <c r="BZ23" s="1036"/>
      <c r="CA23" s="1036"/>
      <c r="CB23" s="1036"/>
      <c r="CC23" s="1036"/>
      <c r="CD23" s="1036"/>
      <c r="CE23" s="1036"/>
      <c r="CF23" s="1036"/>
      <c r="CG23" s="1036"/>
      <c r="CH23" s="1036"/>
      <c r="CI23" s="1036"/>
      <c r="CJ23" s="1036"/>
      <c r="CK23" s="1036"/>
      <c r="CL23" s="1036"/>
      <c r="CM23" s="1036"/>
      <c r="CN23" s="1036"/>
      <c r="CO23" s="1036"/>
      <c r="CP23" s="1036"/>
      <c r="CQ23" s="1036"/>
      <c r="CR23" s="1036"/>
      <c r="CS23" s="1036"/>
      <c r="CT23" s="1036"/>
      <c r="CU23" s="1036"/>
      <c r="CV23" s="1036"/>
      <c r="CW23" s="1036"/>
      <c r="CX23" s="1036"/>
      <c r="CY23" s="1036"/>
      <c r="CZ23" s="1036"/>
      <c r="DA23" s="1036"/>
      <c r="DB23" s="1036"/>
      <c r="DC23" s="1036"/>
      <c r="DD23" s="1036"/>
      <c r="DE23" s="1036"/>
      <c r="DF23" s="1036"/>
      <c r="DG23" s="1036"/>
      <c r="DH23" s="1036"/>
      <c r="DI23" s="1036"/>
      <c r="DJ23" s="1036"/>
      <c r="DK23" s="1036"/>
      <c r="DL23" s="1036"/>
      <c r="DM23" s="1036"/>
      <c r="DN23" s="1036"/>
      <c r="DO23" s="1036"/>
      <c r="DP23" s="1036"/>
      <c r="DQ23" s="1036"/>
      <c r="DR23" s="1036"/>
      <c r="DS23" s="1036"/>
      <c r="DT23" s="1036"/>
      <c r="DU23" s="1036"/>
      <c r="DV23" s="1036"/>
      <c r="DW23" s="1036"/>
    </row>
    <row r="24" spans="1:127" s="1046" customFormat="1" ht="21" customHeight="1">
      <c r="A24" s="1006"/>
      <c r="B24" s="1021">
        <v>6</v>
      </c>
      <c r="C24" s="1603" t="s">
        <v>1237</v>
      </c>
      <c r="D24" s="1603"/>
      <c r="E24" s="1603"/>
      <c r="F24" s="1603"/>
      <c r="G24" s="1603"/>
      <c r="H24" s="1603"/>
      <c r="I24" s="1603"/>
      <c r="J24" s="1604"/>
      <c r="K24" s="1044"/>
      <c r="L24" s="1041"/>
      <c r="M24" s="1041">
        <v>1</v>
      </c>
      <c r="N24" s="1041">
        <v>0</v>
      </c>
      <c r="O24" s="1042"/>
      <c r="P24" s="1015"/>
      <c r="Q24" s="1021">
        <v>35</v>
      </c>
      <c r="R24" s="1621" t="s">
        <v>1238</v>
      </c>
      <c r="S24" s="1621"/>
      <c r="T24" s="1621"/>
      <c r="U24" s="1621"/>
      <c r="V24" s="1621"/>
      <c r="W24" s="1621"/>
      <c r="X24" s="1621"/>
      <c r="Y24" s="1622"/>
      <c r="Z24" s="1040"/>
      <c r="AA24" s="1041"/>
      <c r="AB24" s="1041">
        <v>1</v>
      </c>
      <c r="AC24" s="1041"/>
      <c r="AD24" s="1042">
        <v>0</v>
      </c>
      <c r="AE24" s="1006"/>
      <c r="AF24" s="1043">
        <f t="shared" si="0"/>
        <v>0.79</v>
      </c>
      <c r="AG24" s="1043">
        <f t="shared" si="1"/>
        <v>0.79</v>
      </c>
      <c r="AH24" s="1006"/>
      <c r="AI24" s="1006"/>
      <c r="AJ24" s="1006"/>
      <c r="AK24" s="1006"/>
      <c r="AL24" s="1006"/>
      <c r="AM24" s="1047">
        <v>1</v>
      </c>
      <c r="AN24" s="1047">
        <f>58</f>
        <v>58</v>
      </c>
      <c r="AO24" s="1047" t="s">
        <v>1231</v>
      </c>
      <c r="AP24" s="1048"/>
      <c r="AQ24" s="1048">
        <v>1</v>
      </c>
      <c r="AR24" s="1617" t="s">
        <v>1211</v>
      </c>
      <c r="AS24" s="1617"/>
      <c r="AT24" s="1617"/>
      <c r="AU24" s="1617"/>
      <c r="AV24" s="1049">
        <f>SUM(N19:N47,AC19:AC47)</f>
        <v>0</v>
      </c>
      <c r="AW24" s="1049">
        <f>AQ24*AV24</f>
        <v>0</v>
      </c>
      <c r="AX24" s="1050">
        <f>AV24/$AV$26</f>
        <v>0</v>
      </c>
      <c r="AY24" s="1050">
        <f>AV24/SUM($AV$21:$AV$24)</f>
        <v>0</v>
      </c>
      <c r="AZ24" s="1051"/>
      <c r="BA24" s="1006"/>
      <c r="BB24" s="1006"/>
      <c r="BC24" s="1006"/>
      <c r="BD24" s="1006"/>
      <c r="BE24" s="1006"/>
      <c r="BF24" s="1006"/>
      <c r="BG24" s="1006"/>
      <c r="BH24" s="1006"/>
      <c r="BI24" s="1006"/>
      <c r="BJ24" s="1006"/>
      <c r="BK24" s="1006"/>
      <c r="BL24" s="1006"/>
      <c r="BM24" s="1006"/>
      <c r="BN24" s="1006"/>
      <c r="BO24" s="1006"/>
      <c r="BP24" s="1006"/>
      <c r="BQ24" s="1036"/>
      <c r="BR24" s="1052"/>
      <c r="BS24" s="1052"/>
      <c r="BT24" s="1052"/>
      <c r="BU24" s="1052"/>
      <c r="BV24" s="1052"/>
      <c r="BW24" s="1052"/>
      <c r="BX24" s="1052"/>
      <c r="BY24" s="1036"/>
      <c r="BZ24" s="1036"/>
      <c r="CA24" s="1036"/>
      <c r="CB24" s="1036"/>
      <c r="CC24" s="1036"/>
      <c r="CD24" s="1036"/>
      <c r="CE24" s="1036"/>
      <c r="CF24" s="1036"/>
      <c r="CG24" s="1036"/>
      <c r="CH24" s="1036"/>
      <c r="CI24" s="1036"/>
      <c r="CJ24" s="1036"/>
      <c r="CK24" s="1036"/>
      <c r="CL24" s="1036"/>
      <c r="CM24" s="1036"/>
      <c r="CN24" s="1036"/>
      <c r="CO24" s="1036"/>
      <c r="CP24" s="1036"/>
      <c r="CQ24" s="1036"/>
      <c r="CR24" s="1036"/>
      <c r="CS24" s="1036"/>
      <c r="CT24" s="1036"/>
      <c r="CU24" s="1036"/>
      <c r="CV24" s="1036"/>
      <c r="CW24" s="1036"/>
      <c r="CX24" s="1036"/>
      <c r="CY24" s="1036"/>
      <c r="CZ24" s="1036"/>
      <c r="DA24" s="1036"/>
      <c r="DB24" s="1036"/>
      <c r="DC24" s="1036"/>
      <c r="DD24" s="1036"/>
      <c r="DE24" s="1036"/>
      <c r="DF24" s="1036"/>
      <c r="DG24" s="1036"/>
      <c r="DH24" s="1036"/>
      <c r="DI24" s="1036"/>
      <c r="DJ24" s="1036"/>
      <c r="DK24" s="1036"/>
      <c r="DL24" s="1036"/>
      <c r="DM24" s="1036"/>
      <c r="DN24" s="1036"/>
      <c r="DO24" s="1036"/>
      <c r="DP24" s="1036"/>
      <c r="DQ24" s="1036"/>
      <c r="DR24" s="1036"/>
      <c r="DS24" s="1036"/>
      <c r="DT24" s="1036"/>
      <c r="DU24" s="1036"/>
      <c r="DV24" s="1036"/>
      <c r="DW24" s="1036"/>
    </row>
    <row r="25" spans="1:127" s="1046" customFormat="1" ht="21" customHeight="1" thickBot="1">
      <c r="A25" s="1006"/>
      <c r="B25" s="1021">
        <v>7</v>
      </c>
      <c r="C25" s="1603" t="s">
        <v>1239</v>
      </c>
      <c r="D25" s="1603"/>
      <c r="E25" s="1603"/>
      <c r="F25" s="1603"/>
      <c r="G25" s="1603"/>
      <c r="H25" s="1603"/>
      <c r="I25" s="1603"/>
      <c r="J25" s="1604"/>
      <c r="K25" s="1044"/>
      <c r="L25" s="1041">
        <v>1</v>
      </c>
      <c r="M25" s="1041">
        <v>0</v>
      </c>
      <c r="N25" s="1041">
        <v>0</v>
      </c>
      <c r="O25" s="1042"/>
      <c r="P25" s="1015"/>
      <c r="Q25" s="1021">
        <v>36</v>
      </c>
      <c r="R25" s="1603" t="s">
        <v>1240</v>
      </c>
      <c r="S25" s="1603"/>
      <c r="T25" s="1603"/>
      <c r="U25" s="1603"/>
      <c r="V25" s="1603"/>
      <c r="W25" s="1603"/>
      <c r="X25" s="1603"/>
      <c r="Y25" s="1604"/>
      <c r="Z25" s="1040"/>
      <c r="AA25" s="1041"/>
      <c r="AB25" s="1041"/>
      <c r="AC25" s="1041"/>
      <c r="AD25" s="1042">
        <v>1</v>
      </c>
      <c r="AE25" s="1006"/>
      <c r="AF25" s="1043">
        <f t="shared" si="0"/>
        <v>0.89</v>
      </c>
      <c r="AG25" s="1043">
        <f t="shared" si="1"/>
        <v>1</v>
      </c>
      <c r="AH25" s="1006"/>
      <c r="AI25" s="1006"/>
      <c r="AJ25" s="1006"/>
      <c r="AK25" s="1006"/>
      <c r="AL25" s="1006"/>
      <c r="AM25" s="1047">
        <v>0</v>
      </c>
      <c r="AN25" s="1047">
        <f>58</f>
        <v>58</v>
      </c>
      <c r="AO25" s="1047" t="s">
        <v>1231</v>
      </c>
      <c r="AP25" s="1048"/>
      <c r="AQ25" s="1048">
        <v>0</v>
      </c>
      <c r="AR25" s="1629" t="s">
        <v>413</v>
      </c>
      <c r="AS25" s="1629"/>
      <c r="AT25" s="1629"/>
      <c r="AU25" s="1629"/>
      <c r="AV25" s="1054">
        <f>SUM(O19:O47,AD19:AD47)</f>
        <v>10</v>
      </c>
      <c r="AW25" s="1054">
        <f>AQ25*AV25</f>
        <v>0</v>
      </c>
      <c r="AX25" s="1055">
        <f>AV25/$AV$26</f>
        <v>0.17241379310344829</v>
      </c>
      <c r="AY25" s="1055" t="s">
        <v>454</v>
      </c>
      <c r="AZ25" s="1051"/>
      <c r="BA25" s="1006"/>
      <c r="BB25" s="1006"/>
      <c r="BC25" s="1006"/>
      <c r="BD25" s="1006"/>
      <c r="BE25" s="1006"/>
      <c r="BF25" s="1006"/>
      <c r="BG25" s="1006"/>
      <c r="BH25" s="1006"/>
      <c r="BI25" s="1006"/>
      <c r="BJ25" s="1006"/>
      <c r="BK25" s="1006"/>
      <c r="BL25" s="1006"/>
      <c r="BM25" s="1006"/>
      <c r="BN25" s="1006"/>
      <c r="BO25" s="1006"/>
      <c r="BP25" s="1006"/>
      <c r="BQ25" s="1056"/>
      <c r="BR25" s="1056"/>
      <c r="BS25" s="1056"/>
      <c r="BT25" s="1056"/>
      <c r="BU25" s="1056"/>
      <c r="BV25" s="1056"/>
      <c r="BW25" s="1056"/>
      <c r="BX25" s="1056"/>
      <c r="BY25" s="1056"/>
      <c r="BZ25" s="1056"/>
      <c r="CA25" s="1056"/>
      <c r="CB25" s="1056"/>
      <c r="CC25" s="1056"/>
      <c r="CD25" s="1056"/>
      <c r="CE25" s="1056"/>
      <c r="CF25" s="1056"/>
      <c r="CG25" s="1056"/>
      <c r="CH25" s="1056"/>
      <c r="CI25" s="1056"/>
      <c r="CJ25" s="1056"/>
      <c r="CK25" s="1056"/>
      <c r="CL25" s="1056"/>
      <c r="CM25" s="1056"/>
      <c r="CN25" s="1056"/>
      <c r="CO25" s="1056"/>
      <c r="CP25" s="1056"/>
      <c r="CQ25" s="1056"/>
      <c r="CR25" s="1056"/>
      <c r="CS25" s="1056"/>
      <c r="CT25" s="1056"/>
      <c r="CU25" s="1056"/>
      <c r="CV25" s="1056"/>
      <c r="CW25" s="1056"/>
      <c r="CX25" s="1056"/>
      <c r="CY25" s="1056"/>
      <c r="CZ25" s="1056"/>
      <c r="DA25" s="1056"/>
      <c r="DB25" s="1056"/>
      <c r="DC25" s="1056"/>
      <c r="DD25" s="1056"/>
      <c r="DE25" s="1056"/>
      <c r="DF25" s="1056"/>
      <c r="DG25" s="1056"/>
      <c r="DH25" s="1056"/>
      <c r="DI25" s="1056"/>
      <c r="DJ25" s="1056"/>
      <c r="DK25" s="1056"/>
      <c r="DL25" s="1056"/>
      <c r="DM25" s="1056"/>
      <c r="DN25" s="1056"/>
      <c r="DO25" s="1056"/>
      <c r="DP25" s="1056"/>
      <c r="DQ25" s="1056"/>
      <c r="DR25" s="1056"/>
      <c r="DS25" s="1056"/>
      <c r="DT25" s="1056"/>
      <c r="DU25" s="1056"/>
      <c r="DV25" s="1056"/>
      <c r="DW25" s="1056"/>
    </row>
    <row r="26" spans="1:127" s="1046" customFormat="1" ht="21" customHeight="1" thickTop="1">
      <c r="A26" s="1006"/>
      <c r="B26" s="1021">
        <v>8</v>
      </c>
      <c r="C26" s="1603" t="s">
        <v>1241</v>
      </c>
      <c r="D26" s="1603"/>
      <c r="E26" s="1603"/>
      <c r="F26" s="1603"/>
      <c r="G26" s="1603"/>
      <c r="H26" s="1603"/>
      <c r="I26" s="1603"/>
      <c r="J26" s="1604"/>
      <c r="K26" s="1044"/>
      <c r="L26" s="1041"/>
      <c r="M26" s="1041">
        <v>1</v>
      </c>
      <c r="N26" s="1041">
        <v>0</v>
      </c>
      <c r="O26" s="1042"/>
      <c r="P26" s="1015"/>
      <c r="Q26" s="1021">
        <v>37</v>
      </c>
      <c r="R26" s="1603" t="s">
        <v>1242</v>
      </c>
      <c r="S26" s="1603"/>
      <c r="T26" s="1603"/>
      <c r="U26" s="1603"/>
      <c r="V26" s="1603"/>
      <c r="W26" s="1603"/>
      <c r="X26" s="1603"/>
      <c r="Y26" s="1604"/>
      <c r="Z26" s="1040"/>
      <c r="AA26" s="1041"/>
      <c r="AB26" s="1041">
        <v>1</v>
      </c>
      <c r="AC26" s="1041">
        <v>0</v>
      </c>
      <c r="AD26" s="1042">
        <v>0</v>
      </c>
      <c r="AE26" s="1006"/>
      <c r="AF26" s="1043">
        <f t="shared" si="0"/>
        <v>0.79</v>
      </c>
      <c r="AG26" s="1043">
        <f t="shared" si="1"/>
        <v>0.79</v>
      </c>
      <c r="AH26" s="1006"/>
      <c r="AI26" s="1006"/>
      <c r="AJ26" s="1006"/>
      <c r="AK26" s="1006"/>
      <c r="AL26" s="1006"/>
      <c r="AM26" s="1051"/>
      <c r="AN26" s="1051"/>
      <c r="AO26" s="1051"/>
      <c r="AP26" s="1051"/>
      <c r="AQ26" s="1051"/>
      <c r="AR26" s="1630" t="s">
        <v>5</v>
      </c>
      <c r="AS26" s="1630"/>
      <c r="AT26" s="1630"/>
      <c r="AU26" s="1630"/>
      <c r="AV26" s="1057">
        <f>SUM(AV21:AV25)</f>
        <v>58</v>
      </c>
      <c r="AW26" s="1057">
        <f>SUM(AW21:AW25)</f>
        <v>111</v>
      </c>
      <c r="AX26" s="1058">
        <f>SUM(AX21:AX25)</f>
        <v>1</v>
      </c>
      <c r="AY26" s="1058">
        <f>SUM(AY21:AY25)</f>
        <v>1</v>
      </c>
      <c r="AZ26" s="1051"/>
      <c r="BA26" s="1006"/>
      <c r="BB26" s="1006"/>
      <c r="BC26" s="1006"/>
      <c r="BD26" s="1006"/>
      <c r="BE26" s="1006"/>
      <c r="BF26" s="1006"/>
      <c r="BG26" s="1006"/>
      <c r="BH26" s="1006"/>
      <c r="BI26" s="1006"/>
      <c r="BJ26" s="1006"/>
      <c r="BK26" s="1006"/>
      <c r="BL26" s="1006"/>
      <c r="BM26" s="1006"/>
      <c r="BN26" s="1006"/>
      <c r="BO26" s="1006"/>
      <c r="BP26" s="1006"/>
      <c r="BQ26" s="1036"/>
      <c r="BR26" s="1036"/>
      <c r="BS26" s="1036"/>
      <c r="BT26" s="1036"/>
      <c r="BU26" s="1036"/>
      <c r="BV26" s="1036"/>
      <c r="BW26" s="1036"/>
      <c r="BX26" s="1036"/>
      <c r="BY26" s="1036"/>
      <c r="BZ26" s="1036"/>
      <c r="CA26" s="1036"/>
      <c r="CB26" s="1036"/>
      <c r="CC26" s="1036"/>
      <c r="CD26" s="1036"/>
      <c r="CE26" s="1036"/>
      <c r="CF26" s="1036"/>
      <c r="CG26" s="1036"/>
      <c r="CH26" s="1036"/>
      <c r="CI26" s="1036"/>
      <c r="CJ26" s="1036"/>
      <c r="CK26" s="1036"/>
      <c r="CL26" s="1036"/>
      <c r="CM26" s="1036"/>
      <c r="CN26" s="1036"/>
      <c r="CO26" s="1036"/>
      <c r="CP26" s="1036"/>
      <c r="CQ26" s="1036"/>
      <c r="CR26" s="1036"/>
      <c r="CS26" s="1036"/>
      <c r="CT26" s="1036"/>
      <c r="CU26" s="1036"/>
      <c r="CV26" s="1036"/>
      <c r="CW26" s="1036"/>
      <c r="CX26" s="1036"/>
      <c r="CY26" s="1036"/>
      <c r="CZ26" s="1036"/>
      <c r="DA26" s="1036"/>
      <c r="DB26" s="1036"/>
      <c r="DC26" s="1036"/>
      <c r="DD26" s="1036"/>
      <c r="DE26" s="1036"/>
      <c r="DF26" s="1036"/>
      <c r="DG26" s="1036"/>
      <c r="DH26" s="1036"/>
      <c r="DI26" s="1036"/>
      <c r="DJ26" s="1036"/>
      <c r="DK26" s="1036"/>
      <c r="DL26" s="1036"/>
      <c r="DM26" s="1036"/>
      <c r="DN26" s="1036"/>
      <c r="DO26" s="1036"/>
      <c r="DP26" s="1036"/>
      <c r="DQ26" s="1036"/>
      <c r="DR26" s="1036"/>
      <c r="DS26" s="1036"/>
      <c r="DT26" s="1036"/>
      <c r="DU26" s="1036"/>
      <c r="DV26" s="1036"/>
      <c r="DW26" s="1036"/>
    </row>
    <row r="27" spans="1:127" s="1046" customFormat="1" ht="21" customHeight="1">
      <c r="A27" s="1006"/>
      <c r="B27" s="1021">
        <v>9</v>
      </c>
      <c r="C27" s="1601" t="s">
        <v>1243</v>
      </c>
      <c r="D27" s="1601"/>
      <c r="E27" s="1601"/>
      <c r="F27" s="1601"/>
      <c r="G27" s="1601"/>
      <c r="H27" s="1601"/>
      <c r="I27" s="1601"/>
      <c r="J27" s="1602"/>
      <c r="K27" s="1044"/>
      <c r="L27" s="1041">
        <v>1</v>
      </c>
      <c r="M27" s="1041">
        <v>0</v>
      </c>
      <c r="N27" s="1041">
        <v>0</v>
      </c>
      <c r="O27" s="1042"/>
      <c r="P27" s="1015"/>
      <c r="Q27" s="1021">
        <v>38</v>
      </c>
      <c r="R27" s="1603" t="s">
        <v>1244</v>
      </c>
      <c r="S27" s="1603"/>
      <c r="T27" s="1603"/>
      <c r="U27" s="1603"/>
      <c r="V27" s="1603"/>
      <c r="W27" s="1603"/>
      <c r="X27" s="1603"/>
      <c r="Y27" s="1604"/>
      <c r="Z27" s="1040"/>
      <c r="AA27" s="1041"/>
      <c r="AB27" s="1041">
        <v>1</v>
      </c>
      <c r="AC27" s="1041"/>
      <c r="AD27" s="1042">
        <v>0</v>
      </c>
      <c r="AE27" s="1006"/>
      <c r="AF27" s="1043">
        <f t="shared" si="0"/>
        <v>0.89</v>
      </c>
      <c r="AG27" s="1043">
        <f t="shared" si="1"/>
        <v>0.79</v>
      </c>
      <c r="AH27" s="1006"/>
      <c r="AI27" s="1006"/>
      <c r="AJ27" s="1006"/>
      <c r="AK27" s="1006"/>
      <c r="AL27" s="1006"/>
      <c r="AM27" s="1051"/>
      <c r="AN27" s="1051"/>
      <c r="AO27" s="1051"/>
      <c r="AP27" s="1051"/>
      <c r="AQ27" s="1051"/>
      <c r="AR27" s="1051"/>
      <c r="AS27" s="1051"/>
      <c r="AT27" s="1051"/>
      <c r="AU27" s="1051"/>
      <c r="AX27" s="1051"/>
      <c r="AY27" s="1051"/>
      <c r="AZ27" s="1051"/>
      <c r="BA27" s="1006"/>
      <c r="BB27" s="1006"/>
      <c r="BC27" s="1006"/>
      <c r="BD27" s="1006"/>
      <c r="BE27" s="1006"/>
      <c r="BF27" s="1006"/>
      <c r="BG27" s="1006"/>
      <c r="BH27" s="1006"/>
      <c r="BI27" s="1006"/>
      <c r="BJ27" s="1006"/>
      <c r="BK27" s="1006"/>
      <c r="BL27" s="1006"/>
      <c r="BM27" s="1006"/>
      <c r="BN27" s="1006"/>
      <c r="BO27" s="1006"/>
      <c r="BP27" s="1006"/>
      <c r="BQ27" s="1036"/>
      <c r="BR27" s="1036"/>
      <c r="BS27" s="1036"/>
      <c r="BT27" s="1036"/>
      <c r="BU27" s="1036"/>
      <c r="BV27" s="1036"/>
      <c r="BW27" s="1036"/>
      <c r="BX27" s="1036"/>
      <c r="BY27" s="1036"/>
      <c r="BZ27" s="1036"/>
      <c r="CA27" s="1036"/>
      <c r="CB27" s="1036"/>
      <c r="CC27" s="1036"/>
      <c r="CD27" s="1036"/>
      <c r="CE27" s="1036"/>
      <c r="CF27" s="1036"/>
      <c r="CG27" s="1036"/>
      <c r="CH27" s="1036"/>
      <c r="CI27" s="1036"/>
      <c r="CJ27" s="1036"/>
      <c r="CK27" s="1036"/>
      <c r="CL27" s="1036"/>
      <c r="CM27" s="1036"/>
      <c r="CN27" s="1036"/>
      <c r="CO27" s="1036"/>
      <c r="CP27" s="1036"/>
      <c r="CQ27" s="1036"/>
      <c r="CR27" s="1036"/>
      <c r="CS27" s="1036"/>
      <c r="CT27" s="1036"/>
      <c r="CU27" s="1036"/>
      <c r="CV27" s="1036"/>
      <c r="CW27" s="1036"/>
      <c r="CX27" s="1036"/>
      <c r="CY27" s="1036"/>
      <c r="CZ27" s="1036"/>
      <c r="DA27" s="1036"/>
      <c r="DB27" s="1036"/>
      <c r="DC27" s="1036"/>
      <c r="DD27" s="1036"/>
      <c r="DE27" s="1036"/>
      <c r="DF27" s="1036"/>
      <c r="DG27" s="1036"/>
      <c r="DH27" s="1036"/>
      <c r="DI27" s="1036"/>
      <c r="DJ27" s="1036"/>
      <c r="DK27" s="1036"/>
      <c r="DL27" s="1036"/>
      <c r="DM27" s="1036"/>
      <c r="DN27" s="1036"/>
      <c r="DO27" s="1036"/>
      <c r="DP27" s="1036"/>
      <c r="DQ27" s="1036"/>
      <c r="DR27" s="1036"/>
      <c r="DS27" s="1036"/>
      <c r="DT27" s="1036"/>
      <c r="DU27" s="1036"/>
      <c r="DV27" s="1036"/>
      <c r="DW27" s="1036"/>
    </row>
    <row r="28" spans="1:127" s="1046" customFormat="1" ht="21" customHeight="1">
      <c r="A28" s="1006"/>
      <c r="B28" s="1021">
        <v>10</v>
      </c>
      <c r="C28" s="1601" t="s">
        <v>1245</v>
      </c>
      <c r="D28" s="1601"/>
      <c r="E28" s="1601"/>
      <c r="F28" s="1601"/>
      <c r="G28" s="1601"/>
      <c r="H28" s="1601"/>
      <c r="I28" s="1601"/>
      <c r="J28" s="1602"/>
      <c r="K28" s="1044"/>
      <c r="L28" s="1041"/>
      <c r="M28" s="1041">
        <v>1</v>
      </c>
      <c r="N28" s="1041">
        <v>0</v>
      </c>
      <c r="O28" s="1042"/>
      <c r="P28" s="1015"/>
      <c r="Q28" s="1021">
        <v>39</v>
      </c>
      <c r="R28" s="1603" t="s">
        <v>1246</v>
      </c>
      <c r="S28" s="1603"/>
      <c r="T28" s="1603"/>
      <c r="U28" s="1603"/>
      <c r="V28" s="1603"/>
      <c r="W28" s="1603"/>
      <c r="X28" s="1603"/>
      <c r="Y28" s="1604"/>
      <c r="Z28" s="1040"/>
      <c r="AA28" s="1041"/>
      <c r="AB28" s="1041">
        <v>1</v>
      </c>
      <c r="AC28" s="1041"/>
      <c r="AD28" s="1042">
        <v>0</v>
      </c>
      <c r="AE28" s="1006"/>
      <c r="AF28" s="1043">
        <f t="shared" si="0"/>
        <v>0.79</v>
      </c>
      <c r="AG28" s="1043">
        <f t="shared" si="1"/>
        <v>0.79</v>
      </c>
      <c r="AH28" s="1006"/>
      <c r="AI28" s="1006"/>
      <c r="AJ28" s="1006"/>
      <c r="AK28" s="1006"/>
      <c r="AL28" s="1006"/>
      <c r="AM28" s="1051"/>
      <c r="AN28" s="1051"/>
      <c r="AO28" s="1051"/>
      <c r="AP28" s="1051"/>
      <c r="AQ28" s="1051"/>
      <c r="AR28" s="1051"/>
      <c r="AS28" s="1051"/>
      <c r="AT28" s="1051"/>
      <c r="AU28" s="1051"/>
      <c r="AV28" s="1059" t="s">
        <v>1247</v>
      </c>
      <c r="AW28" s="1047">
        <f>SUM(AV21:AV24)*AQ21</f>
        <v>192</v>
      </c>
      <c r="AX28" s="1051" t="s">
        <v>1248</v>
      </c>
      <c r="AY28" s="1051"/>
      <c r="AZ28" s="1051"/>
      <c r="BA28" s="1006"/>
      <c r="BB28" s="1006"/>
      <c r="BC28" s="1006"/>
      <c r="BD28" s="1006"/>
      <c r="BE28" s="1006"/>
      <c r="BF28" s="1006"/>
      <c r="BG28" s="1006"/>
      <c r="BH28" s="1006"/>
      <c r="BI28" s="1006"/>
      <c r="BJ28" s="1006"/>
      <c r="BK28" s="1006"/>
      <c r="BL28" s="1006"/>
      <c r="BM28" s="1006"/>
      <c r="BN28" s="1006"/>
      <c r="BO28" s="1006"/>
      <c r="BP28" s="1006"/>
      <c r="BQ28" s="1036"/>
      <c r="BR28" s="1036"/>
      <c r="BS28" s="1036"/>
      <c r="BT28" s="1036"/>
      <c r="BU28" s="1036"/>
      <c r="BV28" s="1036"/>
      <c r="BW28" s="1036"/>
      <c r="BX28" s="1036"/>
      <c r="BY28" s="1036"/>
      <c r="BZ28" s="1036"/>
      <c r="CA28" s="1036"/>
      <c r="CB28" s="1036"/>
      <c r="CC28" s="1036"/>
      <c r="CD28" s="1036"/>
      <c r="CE28" s="1036"/>
      <c r="CF28" s="1036"/>
      <c r="CG28" s="1036"/>
      <c r="CH28" s="1036"/>
      <c r="CI28" s="1036"/>
      <c r="CJ28" s="1036"/>
      <c r="CK28" s="1036"/>
      <c r="CL28" s="1036"/>
      <c r="CM28" s="1036"/>
      <c r="CN28" s="1036"/>
      <c r="CO28" s="1036"/>
      <c r="CP28" s="1036"/>
      <c r="CQ28" s="1036"/>
      <c r="CR28" s="1036"/>
      <c r="CS28" s="1036"/>
      <c r="CT28" s="1036"/>
      <c r="CU28" s="1036"/>
      <c r="CV28" s="1036"/>
      <c r="CW28" s="1036"/>
      <c r="CX28" s="1036"/>
      <c r="CY28" s="1036"/>
      <c r="CZ28" s="1036"/>
      <c r="DA28" s="1036"/>
      <c r="DB28" s="1036"/>
      <c r="DC28" s="1036"/>
      <c r="DD28" s="1036"/>
      <c r="DE28" s="1036"/>
      <c r="DF28" s="1036"/>
      <c r="DG28" s="1036"/>
      <c r="DH28" s="1036"/>
      <c r="DI28" s="1036"/>
      <c r="DJ28" s="1036"/>
      <c r="DK28" s="1036"/>
      <c r="DL28" s="1036"/>
      <c r="DM28" s="1036"/>
      <c r="DN28" s="1036"/>
      <c r="DO28" s="1036"/>
      <c r="DP28" s="1036"/>
      <c r="DQ28" s="1036"/>
      <c r="DR28" s="1036"/>
      <c r="DS28" s="1036"/>
      <c r="DT28" s="1036"/>
      <c r="DU28" s="1036"/>
      <c r="DV28" s="1036"/>
      <c r="DW28" s="1036"/>
    </row>
    <row r="29" spans="1:127" s="1046" customFormat="1" ht="21" customHeight="1">
      <c r="A29" s="1006"/>
      <c r="B29" s="1021">
        <v>11</v>
      </c>
      <c r="C29" s="1603" t="s">
        <v>1249</v>
      </c>
      <c r="D29" s="1603"/>
      <c r="E29" s="1603"/>
      <c r="F29" s="1603"/>
      <c r="G29" s="1603"/>
      <c r="H29" s="1603"/>
      <c r="I29" s="1603"/>
      <c r="J29" s="1604"/>
      <c r="K29" s="1044"/>
      <c r="L29" s="1041"/>
      <c r="M29" s="1041">
        <v>1</v>
      </c>
      <c r="N29" s="1041">
        <v>0</v>
      </c>
      <c r="O29" s="1042"/>
      <c r="P29" s="1015"/>
      <c r="Q29" s="1021">
        <v>40</v>
      </c>
      <c r="R29" s="1603" t="s">
        <v>1250</v>
      </c>
      <c r="S29" s="1603"/>
      <c r="T29" s="1603"/>
      <c r="U29" s="1603"/>
      <c r="V29" s="1603"/>
      <c r="W29" s="1603"/>
      <c r="X29" s="1603"/>
      <c r="Y29" s="1604"/>
      <c r="Z29" s="1040"/>
      <c r="AA29" s="1041"/>
      <c r="AB29" s="1041"/>
      <c r="AC29" s="1041"/>
      <c r="AD29" s="1042">
        <v>1</v>
      </c>
      <c r="AE29" s="1006"/>
      <c r="AF29" s="1043">
        <f t="shared" si="0"/>
        <v>0.79</v>
      </c>
      <c r="AG29" s="1043">
        <f t="shared" si="1"/>
        <v>1</v>
      </c>
      <c r="AH29" s="1006"/>
      <c r="AI29" s="1006"/>
      <c r="AJ29" s="1006"/>
      <c r="AK29" s="1006"/>
      <c r="AL29" s="1006"/>
      <c r="AM29" s="1051"/>
      <c r="AN29" s="1051"/>
      <c r="AO29" s="1051"/>
      <c r="AP29" s="1051"/>
      <c r="AQ29" s="1051"/>
      <c r="AR29" s="1051"/>
      <c r="AS29" s="1051"/>
      <c r="AT29" s="1051"/>
      <c r="AU29" s="1059"/>
      <c r="AV29" s="1051"/>
      <c r="AW29" s="1051"/>
      <c r="AX29" s="1051"/>
      <c r="AY29" s="1051"/>
      <c r="AZ29" s="1051"/>
      <c r="BA29" s="1006"/>
      <c r="BB29" s="1006"/>
      <c r="BC29" s="1006"/>
      <c r="BD29" s="1006"/>
      <c r="BE29" s="1006"/>
      <c r="BF29" s="1006"/>
      <c r="BG29" s="1006"/>
      <c r="BH29" s="1006"/>
      <c r="BI29" s="1006"/>
      <c r="BJ29" s="1006"/>
      <c r="BK29" s="1006"/>
      <c r="BL29" s="1006"/>
      <c r="BM29" s="1006"/>
      <c r="BN29" s="1006"/>
      <c r="BO29" s="1006"/>
      <c r="BP29" s="1006"/>
      <c r="BQ29" s="1036"/>
      <c r="BR29" s="1036"/>
      <c r="BS29" s="1036"/>
      <c r="BT29" s="1036"/>
      <c r="BU29" s="1036"/>
      <c r="BV29" s="1036"/>
      <c r="BW29" s="1036"/>
      <c r="BX29" s="1036"/>
      <c r="BY29" s="1036"/>
      <c r="BZ29" s="1036"/>
      <c r="CA29" s="1036"/>
      <c r="CB29" s="1036"/>
      <c r="CC29" s="1036"/>
      <c r="CD29" s="1036"/>
      <c r="CE29" s="1036"/>
      <c r="CF29" s="1036"/>
      <c r="CG29" s="1036"/>
      <c r="CH29" s="1036"/>
      <c r="CI29" s="1036"/>
      <c r="CJ29" s="1036"/>
      <c r="CK29" s="1036"/>
      <c r="CL29" s="1036"/>
      <c r="CM29" s="1036"/>
      <c r="CN29" s="1036"/>
      <c r="CO29" s="1036"/>
      <c r="CP29" s="1036"/>
      <c r="CQ29" s="1036"/>
      <c r="CR29" s="1036"/>
      <c r="CS29" s="1036"/>
      <c r="CT29" s="1036"/>
      <c r="CU29" s="1036"/>
      <c r="CV29" s="1036"/>
      <c r="CW29" s="1036"/>
      <c r="CX29" s="1036"/>
      <c r="CY29" s="1036"/>
      <c r="CZ29" s="1036"/>
      <c r="DA29" s="1036"/>
      <c r="DB29" s="1036"/>
      <c r="DC29" s="1036"/>
      <c r="DD29" s="1036"/>
      <c r="DE29" s="1036"/>
      <c r="DF29" s="1036"/>
      <c r="DG29" s="1036"/>
      <c r="DH29" s="1036"/>
      <c r="DI29" s="1036"/>
      <c r="DJ29" s="1036"/>
      <c r="DK29" s="1036"/>
      <c r="DL29" s="1036"/>
      <c r="DM29" s="1036"/>
      <c r="DN29" s="1036"/>
      <c r="DO29" s="1036"/>
      <c r="DP29" s="1036"/>
      <c r="DQ29" s="1036"/>
      <c r="DR29" s="1036"/>
      <c r="DS29" s="1036"/>
      <c r="DT29" s="1036"/>
      <c r="DU29" s="1036"/>
      <c r="DV29" s="1036"/>
      <c r="DW29" s="1036"/>
    </row>
    <row r="30" spans="1:127" s="1046" customFormat="1" ht="21" customHeight="1" thickBot="1">
      <c r="A30" s="1006"/>
      <c r="B30" s="1021">
        <v>12</v>
      </c>
      <c r="C30" s="1603" t="s">
        <v>1251</v>
      </c>
      <c r="D30" s="1603"/>
      <c r="E30" s="1603"/>
      <c r="F30" s="1603"/>
      <c r="G30" s="1603"/>
      <c r="H30" s="1603"/>
      <c r="I30" s="1603"/>
      <c r="J30" s="1604"/>
      <c r="K30" s="1044"/>
      <c r="L30" s="1041">
        <v>1</v>
      </c>
      <c r="M30" s="1041">
        <v>0</v>
      </c>
      <c r="N30" s="1041">
        <v>0</v>
      </c>
      <c r="O30" s="1042">
        <v>0</v>
      </c>
      <c r="P30" s="1015"/>
      <c r="Q30" s="1021">
        <v>41</v>
      </c>
      <c r="R30" s="1603" t="s">
        <v>1252</v>
      </c>
      <c r="S30" s="1603"/>
      <c r="T30" s="1603"/>
      <c r="U30" s="1603"/>
      <c r="V30" s="1603"/>
      <c r="W30" s="1603"/>
      <c r="X30" s="1603"/>
      <c r="Y30" s="1604"/>
      <c r="Z30" s="1040"/>
      <c r="AA30" s="1041"/>
      <c r="AB30" s="1041"/>
      <c r="AC30" s="1041"/>
      <c r="AD30" s="1042">
        <v>1</v>
      </c>
      <c r="AE30" s="1006"/>
      <c r="AF30" s="1043">
        <f t="shared" si="0"/>
        <v>0.89</v>
      </c>
      <c r="AG30" s="1043">
        <f t="shared" si="1"/>
        <v>1</v>
      </c>
      <c r="AH30" s="1006"/>
      <c r="AI30" s="1006"/>
      <c r="AJ30" s="1006"/>
      <c r="AK30" s="1006"/>
      <c r="AL30" s="1006"/>
      <c r="AM30" s="1051"/>
      <c r="AN30" s="1051"/>
      <c r="AO30" s="1047"/>
      <c r="AP30" s="1048"/>
      <c r="AQ30" s="1036"/>
      <c r="AR30" s="1036"/>
      <c r="AS30" s="1036"/>
      <c r="AT30" s="1036"/>
      <c r="AU30" s="1036"/>
      <c r="AV30" s="1036"/>
      <c r="AW30" s="1036"/>
      <c r="AX30" s="1051"/>
      <c r="AY30" s="1051"/>
      <c r="AZ30" s="1051"/>
      <c r="BA30" s="1006"/>
      <c r="BB30" s="1006"/>
      <c r="BC30" s="1006"/>
      <c r="BD30" s="1006"/>
      <c r="BE30" s="1006"/>
      <c r="BF30" s="1006"/>
      <c r="BG30" s="1006"/>
      <c r="BH30" s="1006"/>
      <c r="BI30" s="1006"/>
      <c r="BJ30" s="1006"/>
      <c r="BK30" s="1006"/>
      <c r="BL30" s="1006"/>
      <c r="BM30" s="1006"/>
      <c r="BN30" s="1006"/>
      <c r="BO30" s="1006"/>
      <c r="BP30" s="1006"/>
      <c r="BQ30" s="1036"/>
      <c r="BR30" s="1036"/>
      <c r="BS30" s="1036"/>
      <c r="BT30" s="1036"/>
      <c r="BU30" s="1036"/>
      <c r="BV30" s="1036"/>
      <c r="BW30" s="1036"/>
      <c r="BX30" s="1036"/>
      <c r="BY30" s="1036"/>
      <c r="BZ30" s="1036"/>
      <c r="CA30" s="1036"/>
      <c r="CB30" s="1036"/>
      <c r="CC30" s="1036"/>
      <c r="CD30" s="1036"/>
      <c r="CE30" s="1036"/>
      <c r="CF30" s="1036"/>
      <c r="CG30" s="1036"/>
      <c r="CH30" s="1036"/>
      <c r="CI30" s="1036"/>
      <c r="CJ30" s="1036"/>
      <c r="CK30" s="1036"/>
      <c r="CL30" s="1036"/>
      <c r="CM30" s="1036"/>
      <c r="CN30" s="1036"/>
      <c r="CO30" s="1036"/>
      <c r="CP30" s="1036"/>
      <c r="CQ30" s="1036"/>
      <c r="CR30" s="1036"/>
      <c r="CS30" s="1036"/>
      <c r="CT30" s="1036"/>
      <c r="CU30" s="1036"/>
      <c r="CV30" s="1036"/>
      <c r="CW30" s="1036"/>
      <c r="CX30" s="1036"/>
      <c r="CY30" s="1036"/>
      <c r="CZ30" s="1036"/>
      <c r="DA30" s="1036"/>
      <c r="DB30" s="1036"/>
      <c r="DC30" s="1036"/>
      <c r="DD30" s="1036"/>
      <c r="DE30" s="1036"/>
      <c r="DF30" s="1036"/>
      <c r="DG30" s="1036"/>
      <c r="DH30" s="1036"/>
      <c r="DI30" s="1036"/>
      <c r="DJ30" s="1036"/>
      <c r="DK30" s="1036"/>
      <c r="DL30" s="1036"/>
      <c r="DM30" s="1036"/>
      <c r="DN30" s="1036"/>
      <c r="DO30" s="1036"/>
      <c r="DP30" s="1036"/>
      <c r="DQ30" s="1036"/>
      <c r="DR30" s="1036"/>
      <c r="DS30" s="1036"/>
      <c r="DT30" s="1036"/>
      <c r="DU30" s="1036"/>
      <c r="DV30" s="1036"/>
      <c r="DW30" s="1036"/>
    </row>
    <row r="31" spans="1:127" s="1046" customFormat="1" ht="21" customHeight="1" thickBot="1">
      <c r="A31" s="1006"/>
      <c r="B31" s="1021">
        <v>13</v>
      </c>
      <c r="C31" s="1601" t="s">
        <v>1253</v>
      </c>
      <c r="D31" s="1601"/>
      <c r="E31" s="1601"/>
      <c r="F31" s="1601"/>
      <c r="G31" s="1601"/>
      <c r="H31" s="1601"/>
      <c r="I31" s="1601"/>
      <c r="J31" s="1602"/>
      <c r="K31" s="1060"/>
      <c r="L31" s="1041"/>
      <c r="M31" s="1041">
        <v>1</v>
      </c>
      <c r="N31" s="1041"/>
      <c r="O31" s="1042"/>
      <c r="P31" s="1015"/>
      <c r="Q31" s="1021">
        <v>42</v>
      </c>
      <c r="R31" s="1603" t="s">
        <v>1254</v>
      </c>
      <c r="S31" s="1603"/>
      <c r="T31" s="1603"/>
      <c r="U31" s="1603"/>
      <c r="V31" s="1603"/>
      <c r="W31" s="1603"/>
      <c r="X31" s="1603"/>
      <c r="Y31" s="1604"/>
      <c r="Z31" s="1040"/>
      <c r="AA31" s="1041"/>
      <c r="AB31" s="1041"/>
      <c r="AC31" s="1041"/>
      <c r="AD31" s="1042">
        <v>1</v>
      </c>
      <c r="AE31" s="1006"/>
      <c r="AF31" s="1043">
        <f t="shared" si="0"/>
        <v>0.79</v>
      </c>
      <c r="AG31" s="1043">
        <f t="shared" si="1"/>
        <v>1</v>
      </c>
      <c r="AH31" s="1006"/>
      <c r="AI31" s="1006"/>
      <c r="AJ31" s="1006"/>
      <c r="AK31" s="1006"/>
      <c r="AL31" s="1006"/>
      <c r="AM31" s="1051"/>
      <c r="AN31" s="1051"/>
      <c r="AO31" s="1047"/>
      <c r="AP31" s="1036"/>
      <c r="AQ31" s="1036"/>
      <c r="AR31" s="1626" t="s">
        <v>1255</v>
      </c>
      <c r="AS31" s="1627"/>
      <c r="AT31" s="1627"/>
      <c r="AU31" s="1627"/>
      <c r="AV31" s="1628"/>
      <c r="AW31" s="1635" t="s">
        <v>1256</v>
      </c>
      <c r="AX31" s="1636"/>
      <c r="AY31" s="1637"/>
      <c r="AZ31" s="1020"/>
      <c r="BA31" s="1006"/>
      <c r="BB31" s="1006"/>
      <c r="BC31" s="1006"/>
      <c r="BD31" s="1006"/>
      <c r="BE31" s="1006"/>
      <c r="BF31" s="1006"/>
      <c r="BG31" s="1006"/>
      <c r="BH31" s="1006"/>
      <c r="BI31" s="1006"/>
      <c r="BJ31" s="1006"/>
      <c r="BK31" s="1006"/>
      <c r="BL31" s="1006"/>
      <c r="BM31" s="1006"/>
      <c r="BN31" s="1006"/>
      <c r="BO31" s="1006"/>
      <c r="BP31" s="1006"/>
      <c r="BQ31" s="1036"/>
      <c r="BR31" s="1036"/>
      <c r="BS31" s="1036"/>
      <c r="BT31" s="1036"/>
      <c r="BU31" s="1036"/>
      <c r="BV31" s="1036"/>
      <c r="BW31" s="1036"/>
      <c r="BX31" s="1036"/>
      <c r="BY31" s="1036"/>
      <c r="BZ31" s="1036"/>
      <c r="CA31" s="1036"/>
      <c r="CB31" s="1036"/>
      <c r="CC31" s="1036"/>
      <c r="CD31" s="1036"/>
      <c r="CE31" s="1036"/>
      <c r="CF31" s="1036"/>
      <c r="CG31" s="1036"/>
      <c r="CH31" s="1036"/>
      <c r="CI31" s="1036"/>
      <c r="CJ31" s="1036"/>
      <c r="CK31" s="1036"/>
      <c r="CL31" s="1036"/>
      <c r="CM31" s="1036"/>
      <c r="CN31" s="1036"/>
      <c r="CO31" s="1036"/>
      <c r="CP31" s="1036"/>
      <c r="CQ31" s="1036"/>
      <c r="CR31" s="1036"/>
      <c r="CS31" s="1036"/>
      <c r="CT31" s="1036"/>
      <c r="CU31" s="1036"/>
      <c r="CV31" s="1036"/>
      <c r="CW31" s="1036"/>
      <c r="CX31" s="1036"/>
      <c r="CY31" s="1036"/>
      <c r="CZ31" s="1036"/>
      <c r="DA31" s="1036"/>
      <c r="DB31" s="1036"/>
      <c r="DC31" s="1036"/>
      <c r="DD31" s="1036"/>
      <c r="DE31" s="1036"/>
      <c r="DF31" s="1036"/>
      <c r="DG31" s="1036"/>
      <c r="DH31" s="1036"/>
      <c r="DI31" s="1036"/>
      <c r="DJ31" s="1036"/>
      <c r="DK31" s="1036"/>
      <c r="DL31" s="1036"/>
      <c r="DM31" s="1036"/>
      <c r="DN31" s="1036"/>
      <c r="DO31" s="1036"/>
      <c r="DP31" s="1036"/>
      <c r="DQ31" s="1036"/>
      <c r="DR31" s="1036"/>
      <c r="DS31" s="1036"/>
      <c r="DT31" s="1036"/>
      <c r="DU31" s="1036"/>
      <c r="DV31" s="1036"/>
      <c r="DW31" s="1036"/>
    </row>
    <row r="32" spans="1:127" s="1046" customFormat="1" ht="21" customHeight="1" thickBot="1">
      <c r="A32" s="1006"/>
      <c r="B32" s="1021">
        <v>14</v>
      </c>
      <c r="C32" s="1601" t="s">
        <v>1257</v>
      </c>
      <c r="D32" s="1601"/>
      <c r="E32" s="1601"/>
      <c r="F32" s="1601"/>
      <c r="G32" s="1601"/>
      <c r="H32" s="1601"/>
      <c r="I32" s="1601"/>
      <c r="J32" s="1602"/>
      <c r="K32" s="1044"/>
      <c r="L32" s="1041">
        <v>1</v>
      </c>
      <c r="M32" s="1041">
        <v>0</v>
      </c>
      <c r="N32" s="1041"/>
      <c r="O32" s="1042"/>
      <c r="P32" s="1015"/>
      <c r="Q32" s="1021">
        <v>43</v>
      </c>
      <c r="R32" s="1603" t="s">
        <v>1258</v>
      </c>
      <c r="S32" s="1603"/>
      <c r="T32" s="1603"/>
      <c r="U32" s="1603"/>
      <c r="V32" s="1603"/>
      <c r="W32" s="1603"/>
      <c r="X32" s="1603"/>
      <c r="Y32" s="1604"/>
      <c r="Z32" s="1040"/>
      <c r="AA32" s="1041"/>
      <c r="AB32" s="1041">
        <v>1</v>
      </c>
      <c r="AC32" s="1041"/>
      <c r="AD32" s="1042"/>
      <c r="AE32" s="1006"/>
      <c r="AF32" s="1043">
        <f t="shared" si="0"/>
        <v>0.89</v>
      </c>
      <c r="AG32" s="1043">
        <f t="shared" si="1"/>
        <v>0.79</v>
      </c>
      <c r="AH32" s="1006"/>
      <c r="AI32" s="1006"/>
      <c r="AJ32" s="1006"/>
      <c r="AK32" s="1006"/>
      <c r="AL32" s="1006"/>
      <c r="AM32" s="1051"/>
      <c r="AN32" s="1047">
        <f>MAX(AN21:AN25)</f>
        <v>58</v>
      </c>
      <c r="AO32" s="1051"/>
      <c r="AP32" s="1036"/>
      <c r="AQ32" s="1036"/>
      <c r="AR32" s="1623">
        <f>AW26</f>
        <v>111</v>
      </c>
      <c r="AS32" s="1624"/>
      <c r="AT32" s="1624"/>
      <c r="AU32" s="1624"/>
      <c r="AV32" s="1625"/>
      <c r="AW32" s="1638">
        <f>SUM(100/AR34*AR32)</f>
        <v>57.812500000000007</v>
      </c>
      <c r="AX32" s="1639"/>
      <c r="AY32" s="1642" t="s">
        <v>9</v>
      </c>
      <c r="AZ32" s="1061"/>
      <c r="BA32" s="1006"/>
      <c r="BB32" s="1006"/>
      <c r="BC32" s="1006"/>
      <c r="BD32" s="1006"/>
      <c r="BE32" s="1006"/>
      <c r="BF32" s="1006"/>
      <c r="BG32" s="1006"/>
      <c r="BH32" s="1006"/>
      <c r="BI32" s="1006"/>
      <c r="BJ32" s="1006"/>
      <c r="BK32" s="1006"/>
      <c r="BL32" s="1006"/>
      <c r="BM32" s="1006"/>
      <c r="BN32" s="1006"/>
      <c r="BO32" s="1006"/>
      <c r="BP32" s="1006"/>
      <c r="BQ32" s="1036"/>
      <c r="BR32" s="1036"/>
      <c r="BS32" s="1036"/>
      <c r="BT32" s="1036"/>
      <c r="BU32" s="1036"/>
      <c r="BV32" s="1036"/>
      <c r="BW32" s="1036"/>
      <c r="BX32" s="1036"/>
      <c r="BY32" s="1036"/>
      <c r="BZ32" s="1036"/>
      <c r="CA32" s="1036"/>
      <c r="CB32" s="1036"/>
      <c r="CC32" s="1036"/>
      <c r="CD32" s="1036"/>
      <c r="CE32" s="1036"/>
      <c r="CF32" s="1036"/>
      <c r="CG32" s="1036"/>
      <c r="CH32" s="1036"/>
      <c r="CI32" s="1036"/>
      <c r="CJ32" s="1036"/>
      <c r="CK32" s="1036"/>
      <c r="CL32" s="1036"/>
      <c r="CM32" s="1036"/>
      <c r="CN32" s="1036"/>
      <c r="CO32" s="1036"/>
      <c r="CP32" s="1036"/>
      <c r="CQ32" s="1036"/>
      <c r="CR32" s="1036"/>
      <c r="CS32" s="1036"/>
      <c r="CT32" s="1036"/>
      <c r="CU32" s="1036"/>
      <c r="CV32" s="1036"/>
      <c r="CW32" s="1036"/>
      <c r="CX32" s="1036"/>
      <c r="CY32" s="1036"/>
      <c r="CZ32" s="1036"/>
      <c r="DA32" s="1036"/>
      <c r="DB32" s="1036"/>
      <c r="DC32" s="1036"/>
      <c r="DD32" s="1036"/>
      <c r="DE32" s="1036"/>
      <c r="DF32" s="1036"/>
      <c r="DG32" s="1036"/>
      <c r="DH32" s="1036"/>
      <c r="DI32" s="1036"/>
      <c r="DJ32" s="1036"/>
      <c r="DK32" s="1036"/>
      <c r="DL32" s="1036"/>
      <c r="DM32" s="1036"/>
      <c r="DN32" s="1036"/>
      <c r="DO32" s="1036"/>
      <c r="DP32" s="1036"/>
      <c r="DQ32" s="1036"/>
      <c r="DR32" s="1036"/>
      <c r="DS32" s="1036"/>
      <c r="DT32" s="1036"/>
      <c r="DU32" s="1036"/>
      <c r="DV32" s="1036"/>
      <c r="DW32" s="1036"/>
    </row>
    <row r="33" spans="1:127" s="1046" customFormat="1" ht="21" customHeight="1">
      <c r="A33" s="1006"/>
      <c r="B33" s="1021">
        <v>15</v>
      </c>
      <c r="C33" s="1603" t="s">
        <v>1259</v>
      </c>
      <c r="D33" s="1645"/>
      <c r="E33" s="1645"/>
      <c r="F33" s="1645"/>
      <c r="G33" s="1645"/>
      <c r="H33" s="1645"/>
      <c r="I33" s="1645"/>
      <c r="J33" s="1646"/>
      <c r="K33" s="1044"/>
      <c r="L33" s="1042">
        <v>1</v>
      </c>
      <c r="M33" s="1042"/>
      <c r="N33" s="1042"/>
      <c r="O33" s="1042"/>
      <c r="P33" s="1015"/>
      <c r="Q33" s="1021">
        <v>44</v>
      </c>
      <c r="R33" s="1621" t="s">
        <v>1260</v>
      </c>
      <c r="S33" s="1621"/>
      <c r="T33" s="1621"/>
      <c r="U33" s="1621"/>
      <c r="V33" s="1621"/>
      <c r="W33" s="1621"/>
      <c r="X33" s="1621"/>
      <c r="Y33" s="1622"/>
      <c r="Z33" s="1040"/>
      <c r="AA33" s="1041"/>
      <c r="AB33" s="1041">
        <v>1</v>
      </c>
      <c r="AC33" s="1041"/>
      <c r="AD33" s="1042"/>
      <c r="AE33" s="1006"/>
      <c r="AF33" s="1043">
        <f t="shared" si="0"/>
        <v>0.89</v>
      </c>
      <c r="AG33" s="1043">
        <f t="shared" si="1"/>
        <v>0.79</v>
      </c>
      <c r="AH33" s="1006"/>
      <c r="AI33" s="1006"/>
      <c r="AJ33" s="1006"/>
      <c r="AK33" s="1006"/>
      <c r="AL33" s="1006"/>
      <c r="AM33" s="1051"/>
      <c r="AN33" s="1051"/>
      <c r="AO33" s="1051"/>
      <c r="AP33" s="1036"/>
      <c r="AQ33" s="1036"/>
      <c r="AR33" s="1626" t="s">
        <v>1261</v>
      </c>
      <c r="AS33" s="1627"/>
      <c r="AT33" s="1627"/>
      <c r="AU33" s="1627"/>
      <c r="AV33" s="1628"/>
      <c r="AW33" s="1638"/>
      <c r="AX33" s="1639"/>
      <c r="AY33" s="1643"/>
      <c r="AZ33" s="1061"/>
      <c r="BA33" s="1006"/>
      <c r="BB33" s="1062"/>
      <c r="BC33" s="1036"/>
      <c r="BD33" s="1036"/>
      <c r="BE33" s="1036"/>
      <c r="BF33" s="1036"/>
      <c r="BG33" s="1036"/>
      <c r="BH33" s="1036"/>
      <c r="BI33" s="1036"/>
      <c r="BJ33" s="1036"/>
      <c r="BK33" s="1036"/>
      <c r="BL33" s="1036"/>
      <c r="BM33" s="1036"/>
      <c r="BN33" s="1036"/>
      <c r="BO33" s="1051"/>
      <c r="BP33" s="1063">
        <v>31</v>
      </c>
      <c r="BQ33" s="1036"/>
      <c r="BR33" s="1036"/>
      <c r="BS33" s="1036"/>
      <c r="BT33" s="1036"/>
      <c r="BU33" s="1036"/>
      <c r="BV33" s="1036"/>
      <c r="BW33" s="1036"/>
      <c r="BX33" s="1036"/>
      <c r="BY33" s="1056"/>
      <c r="BZ33" s="1056"/>
      <c r="CA33" s="1056"/>
      <c r="CB33" s="1056"/>
      <c r="CC33" s="1056"/>
      <c r="CD33" s="1056"/>
      <c r="CE33" s="1056"/>
      <c r="CF33" s="1056"/>
      <c r="CG33" s="1056"/>
      <c r="CH33" s="1056"/>
      <c r="CI33" s="1056"/>
      <c r="CJ33" s="1056"/>
      <c r="CK33" s="1056"/>
      <c r="CL33" s="1056"/>
      <c r="CM33" s="1056"/>
      <c r="CN33" s="1056"/>
      <c r="CO33" s="1056"/>
      <c r="CP33" s="1056"/>
      <c r="CQ33" s="1056"/>
      <c r="CR33" s="1056"/>
      <c r="CS33" s="1056"/>
      <c r="CT33" s="1056"/>
      <c r="CU33" s="1056"/>
      <c r="CV33" s="1056"/>
      <c r="CW33" s="1056"/>
      <c r="CX33" s="1056"/>
      <c r="CY33" s="1056"/>
      <c r="CZ33" s="1056"/>
      <c r="DA33" s="1056"/>
      <c r="DB33" s="1056"/>
      <c r="DC33" s="1056"/>
      <c r="DD33" s="1056"/>
      <c r="DE33" s="1056"/>
      <c r="DF33" s="1056"/>
      <c r="DG33" s="1056"/>
      <c r="DH33" s="1056"/>
      <c r="DI33" s="1056"/>
      <c r="DJ33" s="1056"/>
      <c r="DK33" s="1056"/>
      <c r="DL33" s="1056"/>
      <c r="DM33" s="1056"/>
      <c r="DN33" s="1056"/>
      <c r="DO33" s="1056"/>
      <c r="DP33" s="1056"/>
      <c r="DQ33" s="1056"/>
      <c r="DR33" s="1056"/>
      <c r="DS33" s="1056"/>
      <c r="DT33" s="1056"/>
      <c r="DU33" s="1056"/>
      <c r="DV33" s="1056"/>
      <c r="DW33" s="1056"/>
    </row>
    <row r="34" spans="1:127" s="1046" customFormat="1" ht="21" customHeight="1" thickBot="1">
      <c r="A34" s="1006"/>
      <c r="B34" s="1021">
        <v>16</v>
      </c>
      <c r="C34" s="1601" t="s">
        <v>1262</v>
      </c>
      <c r="D34" s="1601"/>
      <c r="E34" s="1601"/>
      <c r="F34" s="1601"/>
      <c r="G34" s="1601"/>
      <c r="H34" s="1601"/>
      <c r="I34" s="1601"/>
      <c r="J34" s="1602"/>
      <c r="K34" s="1044"/>
      <c r="L34" s="1042">
        <v>1</v>
      </c>
      <c r="M34" s="1042"/>
      <c r="N34" s="1042"/>
      <c r="O34" s="1042"/>
      <c r="P34" s="1015"/>
      <c r="Q34" s="1021">
        <v>45</v>
      </c>
      <c r="R34" s="1601" t="s">
        <v>1263</v>
      </c>
      <c r="S34" s="1601"/>
      <c r="T34" s="1601"/>
      <c r="U34" s="1601"/>
      <c r="V34" s="1601"/>
      <c r="W34" s="1601"/>
      <c r="X34" s="1601"/>
      <c r="Y34" s="1602"/>
      <c r="Z34" s="1040"/>
      <c r="AA34" s="1041"/>
      <c r="AB34" s="1041"/>
      <c r="AC34" s="1041"/>
      <c r="AD34" s="1042">
        <v>1</v>
      </c>
      <c r="AE34" s="1006"/>
      <c r="AF34" s="1043">
        <f t="shared" si="0"/>
        <v>0.89</v>
      </c>
      <c r="AG34" s="1043">
        <f t="shared" si="1"/>
        <v>1</v>
      </c>
      <c r="AH34" s="1006"/>
      <c r="AI34" s="1006"/>
      <c r="AJ34" s="1006"/>
      <c r="AK34" s="1006"/>
      <c r="AL34" s="1006"/>
      <c r="AM34" s="1051"/>
      <c r="AN34" s="1051"/>
      <c r="AO34" s="1051"/>
      <c r="AP34" s="1036"/>
      <c r="AQ34" s="1036"/>
      <c r="AR34" s="1623">
        <f>AW28</f>
        <v>192</v>
      </c>
      <c r="AS34" s="1624"/>
      <c r="AT34" s="1624"/>
      <c r="AU34" s="1624"/>
      <c r="AV34" s="1625"/>
      <c r="AW34" s="1640"/>
      <c r="AX34" s="1641"/>
      <c r="AY34" s="1644"/>
      <c r="AZ34" s="1064"/>
      <c r="BA34" s="1006"/>
      <c r="BB34" s="1062"/>
      <c r="BC34" s="1036"/>
      <c r="BD34" s="1036"/>
      <c r="BE34" s="1036"/>
      <c r="BF34" s="1036"/>
      <c r="BG34" s="1036"/>
      <c r="BH34" s="1036"/>
      <c r="BI34" s="1036"/>
      <c r="BJ34" s="1036"/>
      <c r="BK34" s="1036"/>
      <c r="BL34" s="1036"/>
      <c r="BM34" s="1036"/>
      <c r="BN34" s="1036"/>
      <c r="BO34" s="1051"/>
      <c r="BP34" s="1063">
        <v>32</v>
      </c>
      <c r="BQ34" s="1036"/>
      <c r="BR34" s="1036"/>
      <c r="BS34" s="1036"/>
      <c r="BT34" s="1036"/>
      <c r="BU34" s="1036"/>
      <c r="BV34" s="1036"/>
      <c r="BW34" s="1036"/>
      <c r="BX34" s="1036"/>
      <c r="BY34" s="1036"/>
      <c r="BZ34" s="1036"/>
      <c r="CA34" s="1036"/>
      <c r="CB34" s="1036"/>
      <c r="CC34" s="1036"/>
      <c r="CD34" s="1036"/>
      <c r="CE34" s="1036"/>
      <c r="CF34" s="1036"/>
      <c r="CG34" s="1036"/>
      <c r="CH34" s="1036"/>
      <c r="CI34" s="1036"/>
      <c r="CJ34" s="1036"/>
      <c r="CK34" s="1036"/>
      <c r="CL34" s="1036"/>
      <c r="CM34" s="1036"/>
      <c r="CN34" s="1036"/>
      <c r="CO34" s="1036"/>
      <c r="CP34" s="1036"/>
      <c r="CQ34" s="1036"/>
      <c r="CR34" s="1036"/>
      <c r="CS34" s="1036"/>
      <c r="CT34" s="1036"/>
      <c r="CU34" s="1036"/>
      <c r="CV34" s="1036"/>
      <c r="CW34" s="1036"/>
      <c r="CX34" s="1036"/>
      <c r="CY34" s="1036"/>
      <c r="CZ34" s="1036"/>
      <c r="DA34" s="1036"/>
      <c r="DB34" s="1036"/>
      <c r="DC34" s="1036"/>
      <c r="DD34" s="1036"/>
      <c r="DE34" s="1036"/>
      <c r="DF34" s="1036"/>
      <c r="DG34" s="1036"/>
      <c r="DH34" s="1036"/>
      <c r="DI34" s="1036"/>
      <c r="DJ34" s="1036"/>
      <c r="DK34" s="1036"/>
      <c r="DL34" s="1036"/>
      <c r="DM34" s="1036"/>
      <c r="DN34" s="1036"/>
      <c r="DO34" s="1036"/>
      <c r="DP34" s="1036"/>
      <c r="DQ34" s="1036"/>
      <c r="DR34" s="1036"/>
      <c r="DS34" s="1036"/>
      <c r="DT34" s="1036"/>
      <c r="DU34" s="1036"/>
      <c r="DV34" s="1036"/>
      <c r="DW34" s="1036"/>
    </row>
    <row r="35" spans="1:127" s="1046" customFormat="1" ht="21" customHeight="1">
      <c r="A35" s="1006"/>
      <c r="B35" s="1021">
        <v>17</v>
      </c>
      <c r="C35" s="1603" t="s">
        <v>1264</v>
      </c>
      <c r="D35" s="1603"/>
      <c r="E35" s="1603"/>
      <c r="F35" s="1603"/>
      <c r="G35" s="1603"/>
      <c r="H35" s="1603"/>
      <c r="I35" s="1603"/>
      <c r="J35" s="1604"/>
      <c r="K35" s="1044"/>
      <c r="L35" s="1041">
        <v>1</v>
      </c>
      <c r="M35" s="1041">
        <v>0</v>
      </c>
      <c r="N35" s="1041"/>
      <c r="O35" s="1042">
        <v>0</v>
      </c>
      <c r="P35" s="1015"/>
      <c r="Q35" s="1021">
        <v>46</v>
      </c>
      <c r="R35" s="1603" t="s">
        <v>1265</v>
      </c>
      <c r="S35" s="1603"/>
      <c r="T35" s="1603"/>
      <c r="U35" s="1603"/>
      <c r="V35" s="1603"/>
      <c r="W35" s="1603"/>
      <c r="X35" s="1603"/>
      <c r="Y35" s="1604"/>
      <c r="Z35" s="1040"/>
      <c r="AA35" s="1041"/>
      <c r="AB35" s="1041"/>
      <c r="AC35" s="1041"/>
      <c r="AD35" s="1042">
        <v>1</v>
      </c>
      <c r="AE35" s="1006"/>
      <c r="AF35" s="1043">
        <f t="shared" si="0"/>
        <v>0.89</v>
      </c>
      <c r="AG35" s="1043">
        <f t="shared" si="1"/>
        <v>1</v>
      </c>
      <c r="AH35" s="1006"/>
      <c r="AI35" s="1006"/>
      <c r="AJ35" s="1006"/>
      <c r="AK35" s="1006"/>
      <c r="AL35" s="1006"/>
      <c r="AM35" s="1006"/>
      <c r="AN35" s="1006"/>
      <c r="AO35" s="1006"/>
      <c r="AP35" s="1006"/>
      <c r="AQ35" s="1006"/>
      <c r="AR35" s="1006"/>
      <c r="AS35" s="1006"/>
      <c r="AT35" s="1065"/>
      <c r="AU35" s="1006"/>
      <c r="AV35" s="1006"/>
      <c r="AW35" s="1006"/>
      <c r="AX35" s="1006"/>
      <c r="AY35" s="1006"/>
      <c r="AZ35" s="1006"/>
      <c r="BA35" s="1006"/>
      <c r="BB35" s="1062"/>
      <c r="BC35" s="1036"/>
      <c r="BD35" s="1036"/>
      <c r="BE35" s="1036"/>
      <c r="BF35" s="1036"/>
      <c r="BG35" s="1036"/>
      <c r="BH35" s="1036"/>
      <c r="BI35" s="1036"/>
      <c r="BJ35" s="1036"/>
      <c r="BK35" s="1036"/>
      <c r="BL35" s="1036"/>
      <c r="BM35" s="1036"/>
      <c r="BN35" s="1036"/>
      <c r="BO35" s="1051"/>
      <c r="BP35" s="1063">
        <v>33</v>
      </c>
      <c r="BQ35" s="1036"/>
      <c r="BR35" s="1036"/>
      <c r="BS35" s="1036"/>
      <c r="BT35" s="1036"/>
      <c r="BU35" s="1036"/>
      <c r="BV35" s="1036"/>
      <c r="BW35" s="1036"/>
      <c r="BX35" s="1036"/>
      <c r="BY35" s="1036"/>
      <c r="BZ35" s="1036"/>
      <c r="CA35" s="1036"/>
      <c r="CB35" s="1036"/>
      <c r="CC35" s="1036"/>
      <c r="CD35" s="1036"/>
      <c r="CE35" s="1036"/>
      <c r="CF35" s="1036"/>
      <c r="CG35" s="1036"/>
      <c r="CH35" s="1036"/>
      <c r="CI35" s="1036"/>
      <c r="CJ35" s="1036"/>
      <c r="CK35" s="1036"/>
      <c r="CL35" s="1036"/>
      <c r="CM35" s="1036"/>
      <c r="CN35" s="1036"/>
      <c r="CO35" s="1036"/>
      <c r="CP35" s="1036"/>
      <c r="CQ35" s="1036"/>
      <c r="CR35" s="1036"/>
      <c r="CS35" s="1036"/>
      <c r="CT35" s="1036"/>
      <c r="CU35" s="1036"/>
      <c r="CV35" s="1036"/>
      <c r="CW35" s="1036"/>
      <c r="CX35" s="1036"/>
      <c r="CY35" s="1036"/>
      <c r="CZ35" s="1036"/>
      <c r="DA35" s="1036"/>
      <c r="DB35" s="1036"/>
      <c r="DC35" s="1036"/>
      <c r="DD35" s="1036"/>
      <c r="DE35" s="1036"/>
      <c r="DF35" s="1036"/>
      <c r="DG35" s="1036"/>
      <c r="DH35" s="1036"/>
      <c r="DI35" s="1036"/>
      <c r="DJ35" s="1036"/>
      <c r="DK35" s="1036"/>
      <c r="DL35" s="1036"/>
      <c r="DM35" s="1036"/>
      <c r="DN35" s="1036"/>
      <c r="DO35" s="1036"/>
      <c r="DP35" s="1036"/>
      <c r="DQ35" s="1036"/>
      <c r="DR35" s="1036"/>
      <c r="DS35" s="1036"/>
      <c r="DT35" s="1036"/>
      <c r="DU35" s="1036"/>
      <c r="DV35" s="1036"/>
      <c r="DW35" s="1036"/>
    </row>
    <row r="36" spans="1:127" s="1046" customFormat="1" ht="21" customHeight="1">
      <c r="A36" s="1006"/>
      <c r="B36" s="1021">
        <v>18</v>
      </c>
      <c r="C36" s="1603" t="s">
        <v>1266</v>
      </c>
      <c r="D36" s="1603"/>
      <c r="E36" s="1603"/>
      <c r="F36" s="1603"/>
      <c r="G36" s="1603"/>
      <c r="H36" s="1603"/>
      <c r="I36" s="1603"/>
      <c r="J36" s="1604"/>
      <c r="K36" s="1044"/>
      <c r="L36" s="1041">
        <v>1</v>
      </c>
      <c r="M36" s="1041">
        <v>0</v>
      </c>
      <c r="N36" s="1041"/>
      <c r="O36" s="1042"/>
      <c r="P36" s="1015"/>
      <c r="Q36" s="1021">
        <v>47</v>
      </c>
      <c r="R36" s="1603" t="s">
        <v>1267</v>
      </c>
      <c r="S36" s="1603"/>
      <c r="T36" s="1603"/>
      <c r="U36" s="1603"/>
      <c r="V36" s="1603"/>
      <c r="W36" s="1603"/>
      <c r="X36" s="1603"/>
      <c r="Y36" s="1604"/>
      <c r="Z36" s="1040"/>
      <c r="AA36" s="1041"/>
      <c r="AB36" s="1041"/>
      <c r="AC36" s="1041"/>
      <c r="AD36" s="1042">
        <v>1</v>
      </c>
      <c r="AE36" s="1006"/>
      <c r="AF36" s="1043">
        <f t="shared" si="0"/>
        <v>0.89</v>
      </c>
      <c r="AG36" s="1043">
        <f t="shared" si="1"/>
        <v>1</v>
      </c>
      <c r="AH36" s="1006"/>
      <c r="AI36" s="1006"/>
      <c r="AJ36" s="1006"/>
      <c r="AK36" s="1006"/>
      <c r="AL36" s="1006"/>
      <c r="AM36" s="1006"/>
      <c r="AN36" s="1006"/>
      <c r="AO36" s="1006"/>
      <c r="AP36" s="1006"/>
      <c r="AQ36" s="1006"/>
      <c r="AR36" s="1006"/>
      <c r="AS36" s="1006"/>
      <c r="AT36" s="1006"/>
      <c r="AU36" s="1006"/>
      <c r="AV36" s="1006"/>
      <c r="AW36" s="1006"/>
      <c r="AX36" s="1006"/>
      <c r="AY36" s="1006"/>
      <c r="AZ36" s="1006"/>
      <c r="BA36" s="1006"/>
      <c r="BB36" s="1062"/>
      <c r="BC36" s="1036"/>
      <c r="BD36" s="1036"/>
      <c r="BE36" s="1036"/>
      <c r="BF36" s="1036"/>
      <c r="BG36" s="1036"/>
      <c r="BH36" s="1036"/>
      <c r="BI36" s="1036"/>
      <c r="BJ36" s="1036"/>
      <c r="BK36" s="1036"/>
      <c r="BL36" s="1036"/>
      <c r="BM36" s="1036"/>
      <c r="BN36" s="1036"/>
      <c r="BO36" s="1051"/>
      <c r="BP36" s="1063">
        <v>34</v>
      </c>
      <c r="BQ36" s="1036"/>
      <c r="BR36" s="1036"/>
      <c r="BS36" s="1036"/>
      <c r="BT36" s="1036"/>
      <c r="BU36" s="1036"/>
      <c r="BV36" s="1036"/>
      <c r="BW36" s="1036"/>
      <c r="BX36" s="1036"/>
      <c r="BY36" s="1066"/>
      <c r="BZ36" s="1066"/>
      <c r="CA36" s="1066"/>
      <c r="CB36" s="1066"/>
      <c r="CC36" s="1066"/>
      <c r="CD36" s="1066"/>
      <c r="CE36" s="1066"/>
      <c r="CF36" s="1066"/>
      <c r="CG36" s="1066"/>
      <c r="CH36" s="1066"/>
      <c r="CI36" s="1066"/>
      <c r="CJ36" s="1066"/>
      <c r="CK36" s="1066"/>
      <c r="CL36" s="1066"/>
      <c r="CM36" s="1066"/>
      <c r="CN36" s="1066"/>
      <c r="CO36" s="1066"/>
      <c r="CP36" s="1066"/>
      <c r="CQ36" s="1066"/>
      <c r="CR36" s="1066"/>
      <c r="CS36" s="1066"/>
      <c r="CT36" s="1066"/>
      <c r="CU36" s="1066"/>
      <c r="CV36" s="1066"/>
      <c r="CW36" s="1066"/>
      <c r="CX36" s="1066"/>
      <c r="CY36" s="1066"/>
      <c r="CZ36" s="1066"/>
      <c r="DA36" s="1066"/>
      <c r="DB36" s="1066"/>
      <c r="DC36" s="1066"/>
      <c r="DD36" s="1066"/>
      <c r="DE36" s="1066"/>
      <c r="DF36" s="1066"/>
      <c r="DG36" s="1066"/>
      <c r="DH36" s="1066"/>
      <c r="DI36" s="1066"/>
      <c r="DJ36" s="1066"/>
      <c r="DK36" s="1066"/>
      <c r="DL36" s="1066"/>
      <c r="DM36" s="1066"/>
      <c r="DN36" s="1066"/>
      <c r="DO36" s="1066"/>
      <c r="DP36" s="1066"/>
      <c r="DQ36" s="1066"/>
      <c r="DR36" s="1066"/>
      <c r="DS36" s="1066"/>
      <c r="DT36" s="1066"/>
      <c r="DU36" s="1066"/>
      <c r="DV36" s="1066"/>
      <c r="DW36" s="1066"/>
    </row>
    <row r="37" spans="1:127" s="1046" customFormat="1" ht="21" customHeight="1">
      <c r="A37" s="1006"/>
      <c r="B37" s="1021">
        <v>19</v>
      </c>
      <c r="C37" s="1603" t="s">
        <v>1268</v>
      </c>
      <c r="D37" s="1603"/>
      <c r="E37" s="1603"/>
      <c r="F37" s="1603"/>
      <c r="G37" s="1603"/>
      <c r="H37" s="1603"/>
      <c r="I37" s="1603"/>
      <c r="J37" s="1604"/>
      <c r="K37" s="1044"/>
      <c r="L37" s="1041"/>
      <c r="M37" s="1041">
        <v>1</v>
      </c>
      <c r="N37" s="1041"/>
      <c r="O37" s="1042"/>
      <c r="P37" s="1015"/>
      <c r="Q37" s="1021">
        <v>48</v>
      </c>
      <c r="R37" s="1603" t="s">
        <v>1269</v>
      </c>
      <c r="S37" s="1603"/>
      <c r="T37" s="1603"/>
      <c r="U37" s="1603"/>
      <c r="V37" s="1603"/>
      <c r="W37" s="1603"/>
      <c r="X37" s="1603"/>
      <c r="Y37" s="1604"/>
      <c r="Z37" s="1040"/>
      <c r="AA37" s="1041"/>
      <c r="AB37" s="1041">
        <v>1</v>
      </c>
      <c r="AC37" s="1041"/>
      <c r="AD37" s="1042"/>
      <c r="AE37" s="1006"/>
      <c r="AF37" s="1043">
        <f t="shared" si="0"/>
        <v>0.79</v>
      </c>
      <c r="AG37" s="1043">
        <f t="shared" si="1"/>
        <v>0.79</v>
      </c>
      <c r="AH37" s="1006"/>
      <c r="AI37" s="1006"/>
      <c r="AJ37" s="1006"/>
      <c r="AK37" s="1006"/>
      <c r="AL37" s="1006"/>
      <c r="AM37" s="1006"/>
      <c r="AN37" s="1006"/>
      <c r="AO37" s="1006"/>
      <c r="AP37" s="1006"/>
      <c r="AQ37" s="1006"/>
      <c r="AR37" s="1006"/>
      <c r="AS37" s="1006"/>
      <c r="AT37" s="1006"/>
      <c r="AU37" s="1006"/>
      <c r="AV37" s="1006"/>
      <c r="AW37" s="1006"/>
      <c r="AX37" s="1006"/>
      <c r="AY37" s="1006"/>
      <c r="AZ37" s="1006"/>
      <c r="BA37" s="1006"/>
      <c r="BB37" s="1062"/>
      <c r="BC37" s="1036"/>
      <c r="BD37" s="1036"/>
      <c r="BE37" s="1036"/>
      <c r="BF37" s="1036"/>
      <c r="BG37" s="1036"/>
      <c r="BH37" s="1036"/>
      <c r="BI37" s="1036"/>
      <c r="BJ37" s="1036"/>
      <c r="BK37" s="1036"/>
      <c r="BL37" s="1036"/>
      <c r="BM37" s="1036"/>
      <c r="BN37" s="1036"/>
      <c r="BO37" s="1051"/>
      <c r="BP37" s="1063">
        <v>35</v>
      </c>
      <c r="BQ37" s="1036"/>
      <c r="BR37" s="1036"/>
      <c r="BS37" s="1036"/>
      <c r="BT37" s="1036"/>
      <c r="BU37" s="1036"/>
      <c r="BV37" s="1036"/>
      <c r="BW37" s="1036"/>
      <c r="BX37" s="1036"/>
      <c r="BY37" s="1066"/>
      <c r="BZ37" s="1066"/>
      <c r="CA37" s="1066"/>
      <c r="CB37" s="1066"/>
      <c r="CC37" s="1066"/>
      <c r="CD37" s="1066"/>
      <c r="CE37" s="1066"/>
      <c r="CF37" s="1066"/>
      <c r="CG37" s="1066"/>
      <c r="CH37" s="1066"/>
      <c r="CI37" s="1066"/>
      <c r="CJ37" s="1066"/>
      <c r="CK37" s="1066"/>
      <c r="CL37" s="1066"/>
      <c r="CM37" s="1066"/>
      <c r="CN37" s="1066"/>
      <c r="CO37" s="1066"/>
      <c r="CP37" s="1066"/>
      <c r="CQ37" s="1066"/>
      <c r="CR37" s="1066"/>
      <c r="CS37" s="1066"/>
      <c r="CT37" s="1066"/>
      <c r="CU37" s="1066"/>
      <c r="CV37" s="1066"/>
      <c r="CW37" s="1066"/>
      <c r="CX37" s="1066"/>
      <c r="CY37" s="1066"/>
      <c r="CZ37" s="1066"/>
      <c r="DA37" s="1066"/>
      <c r="DB37" s="1066"/>
      <c r="DC37" s="1066"/>
      <c r="DD37" s="1066"/>
      <c r="DE37" s="1066"/>
      <c r="DF37" s="1066"/>
      <c r="DG37" s="1066"/>
      <c r="DH37" s="1066"/>
      <c r="DI37" s="1066"/>
      <c r="DJ37" s="1066"/>
      <c r="DK37" s="1066"/>
      <c r="DL37" s="1066"/>
      <c r="DM37" s="1066"/>
      <c r="DN37" s="1066"/>
      <c r="DO37" s="1066"/>
      <c r="DP37" s="1066"/>
      <c r="DQ37" s="1066"/>
      <c r="DR37" s="1066"/>
      <c r="DS37" s="1066"/>
      <c r="DT37" s="1066"/>
      <c r="DU37" s="1066"/>
      <c r="DV37" s="1066"/>
      <c r="DW37" s="1066"/>
    </row>
    <row r="38" spans="1:127" s="1046" customFormat="1" ht="21" customHeight="1">
      <c r="A38" s="1006"/>
      <c r="B38" s="1021">
        <v>20</v>
      </c>
      <c r="C38" s="1603" t="s">
        <v>1270</v>
      </c>
      <c r="D38" s="1603"/>
      <c r="E38" s="1603"/>
      <c r="F38" s="1603"/>
      <c r="G38" s="1603"/>
      <c r="H38" s="1603"/>
      <c r="I38" s="1603"/>
      <c r="J38" s="1604"/>
      <c r="K38" s="1044"/>
      <c r="L38" s="1041">
        <v>1</v>
      </c>
      <c r="M38" s="1041"/>
      <c r="N38" s="1041"/>
      <c r="O38" s="1042"/>
      <c r="P38" s="1015"/>
      <c r="Q38" s="1021">
        <v>49</v>
      </c>
      <c r="R38" s="1603" t="s">
        <v>1271</v>
      </c>
      <c r="S38" s="1603"/>
      <c r="T38" s="1603"/>
      <c r="U38" s="1603"/>
      <c r="V38" s="1603"/>
      <c r="W38" s="1603"/>
      <c r="X38" s="1603"/>
      <c r="Y38" s="1604"/>
      <c r="Z38" s="1040"/>
      <c r="AA38" s="1041"/>
      <c r="AB38" s="1041">
        <v>0</v>
      </c>
      <c r="AC38" s="1041"/>
      <c r="AD38" s="1042">
        <v>1</v>
      </c>
      <c r="AE38" s="1006"/>
      <c r="AF38" s="1043">
        <f t="shared" si="0"/>
        <v>0.89</v>
      </c>
      <c r="AG38" s="1043">
        <f t="shared" si="1"/>
        <v>1</v>
      </c>
      <c r="AH38" s="1006"/>
      <c r="AI38" s="1006"/>
      <c r="AJ38" s="1006"/>
      <c r="AK38" s="1006"/>
      <c r="AL38" s="1006"/>
      <c r="AM38" s="1006"/>
      <c r="AN38" s="1006"/>
      <c r="AO38" s="1006"/>
      <c r="AP38" s="1006"/>
      <c r="AQ38" s="1006"/>
      <c r="AR38" s="1006"/>
      <c r="AS38" s="1006"/>
      <c r="AT38" s="1006"/>
      <c r="AU38" s="1006"/>
      <c r="AV38" s="1006"/>
      <c r="AW38" s="1006"/>
      <c r="AX38" s="1006"/>
      <c r="AY38" s="1006"/>
      <c r="AZ38" s="1006"/>
      <c r="BA38" s="1006"/>
      <c r="BB38" s="1062"/>
      <c r="BC38" s="1036"/>
      <c r="BD38" s="1036"/>
      <c r="BE38" s="1036"/>
      <c r="BF38" s="1036"/>
      <c r="BG38" s="1036"/>
      <c r="BH38" s="1036"/>
      <c r="BI38" s="1036"/>
      <c r="BJ38" s="1036"/>
      <c r="BK38" s="1036"/>
      <c r="BL38" s="1036"/>
      <c r="BM38" s="1036"/>
      <c r="BN38" s="1036"/>
      <c r="BO38" s="1051"/>
      <c r="BP38" s="1063">
        <v>36</v>
      </c>
      <c r="BQ38" s="1036"/>
      <c r="BR38" s="1036"/>
      <c r="BS38" s="1036"/>
      <c r="BT38" s="1036"/>
      <c r="BU38" s="1036"/>
      <c r="BV38" s="1036"/>
      <c r="BW38" s="1036"/>
      <c r="BX38" s="1036"/>
      <c r="BY38" s="1066"/>
      <c r="BZ38" s="1066"/>
      <c r="CA38" s="1066"/>
      <c r="CB38" s="1066"/>
      <c r="CC38" s="1066"/>
      <c r="CD38" s="1066"/>
      <c r="CE38" s="1066"/>
      <c r="CF38" s="1066"/>
      <c r="CG38" s="1066"/>
      <c r="CH38" s="1066"/>
      <c r="CI38" s="1066"/>
      <c r="CJ38" s="1066"/>
      <c r="CK38" s="1066"/>
      <c r="CL38" s="1066"/>
      <c r="CM38" s="1066"/>
      <c r="CN38" s="1066"/>
      <c r="CO38" s="1066"/>
      <c r="CP38" s="1066"/>
      <c r="CQ38" s="1066"/>
      <c r="CR38" s="1066"/>
      <c r="CS38" s="1066"/>
      <c r="CT38" s="1066"/>
      <c r="CU38" s="1066"/>
      <c r="CV38" s="1066"/>
      <c r="CW38" s="1066"/>
      <c r="CX38" s="1066"/>
      <c r="CY38" s="1066"/>
      <c r="CZ38" s="1066"/>
      <c r="DA38" s="1066"/>
      <c r="DB38" s="1066"/>
      <c r="DC38" s="1066"/>
      <c r="DD38" s="1066"/>
      <c r="DE38" s="1066"/>
      <c r="DF38" s="1066"/>
      <c r="DG38" s="1066"/>
      <c r="DH38" s="1066"/>
      <c r="DI38" s="1066"/>
      <c r="DJ38" s="1066"/>
      <c r="DK38" s="1066"/>
      <c r="DL38" s="1066"/>
      <c r="DM38" s="1066"/>
      <c r="DN38" s="1066"/>
      <c r="DO38" s="1066"/>
      <c r="DP38" s="1066"/>
      <c r="DQ38" s="1066"/>
      <c r="DR38" s="1066"/>
      <c r="DS38" s="1066"/>
      <c r="DT38" s="1066"/>
      <c r="DU38" s="1066"/>
      <c r="DV38" s="1066"/>
      <c r="DW38" s="1066"/>
    </row>
    <row r="39" spans="1:127" s="1046" customFormat="1" ht="21" customHeight="1">
      <c r="A39" s="1006"/>
      <c r="B39" s="1021">
        <v>21</v>
      </c>
      <c r="C39" s="1603" t="s">
        <v>1272</v>
      </c>
      <c r="D39" s="1603"/>
      <c r="E39" s="1603"/>
      <c r="F39" s="1603"/>
      <c r="G39" s="1603"/>
      <c r="H39" s="1603"/>
      <c r="I39" s="1603"/>
      <c r="J39" s="1604"/>
      <c r="K39" s="1044"/>
      <c r="L39" s="1041">
        <v>1</v>
      </c>
      <c r="M39" s="1041"/>
      <c r="N39" s="1041"/>
      <c r="O39" s="1042"/>
      <c r="P39" s="1015"/>
      <c r="Q39" s="1021">
        <v>50</v>
      </c>
      <c r="R39" s="1603" t="s">
        <v>1273</v>
      </c>
      <c r="S39" s="1603"/>
      <c r="T39" s="1603"/>
      <c r="U39" s="1603"/>
      <c r="V39" s="1603"/>
      <c r="W39" s="1603"/>
      <c r="X39" s="1603"/>
      <c r="Y39" s="1604"/>
      <c r="Z39" s="1040"/>
      <c r="AA39" s="1041"/>
      <c r="AB39" s="1041">
        <v>1</v>
      </c>
      <c r="AC39" s="1041"/>
      <c r="AD39" s="1042">
        <v>0</v>
      </c>
      <c r="AE39" s="1006"/>
      <c r="AF39" s="1043">
        <f t="shared" si="0"/>
        <v>0.89</v>
      </c>
      <c r="AG39" s="1043">
        <f t="shared" si="1"/>
        <v>0.79</v>
      </c>
      <c r="AH39" s="1006"/>
      <c r="AI39" s="1006"/>
      <c r="AJ39" s="1006"/>
      <c r="AK39" s="1006"/>
      <c r="AL39" s="1006"/>
      <c r="AM39" s="1006"/>
      <c r="AN39" s="1006"/>
      <c r="AO39" s="1006"/>
      <c r="AP39" s="1006"/>
      <c r="AQ39" s="1006"/>
      <c r="AR39" s="1006"/>
      <c r="AS39" s="1006"/>
      <c r="AT39" s="1006"/>
      <c r="AU39" s="1006"/>
      <c r="AV39" s="1006"/>
      <c r="AW39" s="1006"/>
      <c r="AX39" s="1006"/>
      <c r="AY39" s="1006"/>
      <c r="AZ39" s="1006"/>
      <c r="BA39" s="1006"/>
      <c r="BB39" s="1062"/>
      <c r="BC39" s="1036"/>
      <c r="BD39" s="1036"/>
      <c r="BE39" s="1036"/>
      <c r="BF39" s="1036"/>
      <c r="BG39" s="1036"/>
      <c r="BH39" s="1036"/>
      <c r="BI39" s="1036"/>
      <c r="BJ39" s="1036"/>
      <c r="BK39" s="1036"/>
      <c r="BL39" s="1036"/>
      <c r="BM39" s="1036"/>
      <c r="BN39" s="1036"/>
      <c r="BO39" s="1051"/>
      <c r="BP39" s="1063">
        <v>37</v>
      </c>
      <c r="BQ39" s="1036"/>
      <c r="BR39" s="1036"/>
      <c r="BS39" s="1036"/>
      <c r="BT39" s="1036"/>
      <c r="BU39" s="1036"/>
      <c r="BV39" s="1036"/>
      <c r="BW39" s="1036"/>
      <c r="BX39" s="1036"/>
      <c r="BY39" s="1066"/>
      <c r="BZ39" s="1066"/>
      <c r="CA39" s="1066"/>
      <c r="CB39" s="1066"/>
      <c r="CC39" s="1066"/>
      <c r="CD39" s="1066"/>
      <c r="CE39" s="1066"/>
      <c r="CF39" s="1066"/>
      <c r="CG39" s="1066"/>
      <c r="CH39" s="1066"/>
      <c r="CI39" s="1066"/>
      <c r="CJ39" s="1066"/>
      <c r="CK39" s="1066"/>
      <c r="CL39" s="1066"/>
      <c r="CM39" s="1066"/>
      <c r="CN39" s="1066"/>
      <c r="CO39" s="1066"/>
      <c r="CP39" s="1066"/>
      <c r="CQ39" s="1066"/>
      <c r="CR39" s="1066"/>
      <c r="CS39" s="1066"/>
      <c r="CT39" s="1066"/>
      <c r="CU39" s="1066"/>
      <c r="CV39" s="1066"/>
      <c r="CW39" s="1066"/>
      <c r="CX39" s="1066"/>
      <c r="CY39" s="1066"/>
      <c r="CZ39" s="1066"/>
      <c r="DA39" s="1066"/>
      <c r="DB39" s="1066"/>
      <c r="DC39" s="1066"/>
      <c r="DD39" s="1066"/>
      <c r="DE39" s="1066"/>
      <c r="DF39" s="1066"/>
      <c r="DG39" s="1066"/>
      <c r="DH39" s="1066"/>
      <c r="DI39" s="1066"/>
      <c r="DJ39" s="1066"/>
      <c r="DK39" s="1066"/>
      <c r="DL39" s="1066"/>
      <c r="DM39" s="1066"/>
      <c r="DN39" s="1066"/>
      <c r="DO39" s="1066"/>
      <c r="DP39" s="1066"/>
      <c r="DQ39" s="1066"/>
      <c r="DR39" s="1066"/>
      <c r="DS39" s="1066"/>
      <c r="DT39" s="1066"/>
      <c r="DU39" s="1066"/>
      <c r="DV39" s="1066"/>
      <c r="DW39" s="1066"/>
    </row>
    <row r="40" spans="1:127" s="1046" customFormat="1" ht="21" customHeight="1">
      <c r="A40" s="1006"/>
      <c r="B40" s="1021">
        <v>22</v>
      </c>
      <c r="C40" s="1603" t="s">
        <v>1274</v>
      </c>
      <c r="D40" s="1603"/>
      <c r="E40" s="1603"/>
      <c r="F40" s="1603"/>
      <c r="G40" s="1603"/>
      <c r="H40" s="1603"/>
      <c r="I40" s="1603"/>
      <c r="J40" s="1604"/>
      <c r="K40" s="1044"/>
      <c r="L40" s="1041"/>
      <c r="M40" s="1041"/>
      <c r="N40" s="1041"/>
      <c r="O40" s="1042">
        <v>1</v>
      </c>
      <c r="P40" s="1015"/>
      <c r="Q40" s="1021">
        <v>51</v>
      </c>
      <c r="R40" s="1621" t="s">
        <v>1275</v>
      </c>
      <c r="S40" s="1621"/>
      <c r="T40" s="1621"/>
      <c r="U40" s="1621"/>
      <c r="V40" s="1621"/>
      <c r="W40" s="1621"/>
      <c r="X40" s="1621"/>
      <c r="Y40" s="1622"/>
      <c r="Z40" s="1040"/>
      <c r="AA40" s="1053"/>
      <c r="AB40" s="1041">
        <v>1</v>
      </c>
      <c r="AC40" s="1041"/>
      <c r="AD40" s="1042"/>
      <c r="AE40" s="1006"/>
      <c r="AF40" s="1043">
        <f t="shared" si="0"/>
        <v>1</v>
      </c>
      <c r="AG40" s="1043">
        <f t="shared" si="1"/>
        <v>0.79</v>
      </c>
      <c r="AH40" s="1006"/>
      <c r="AI40" s="1006"/>
      <c r="AJ40" s="1006"/>
      <c r="AK40" s="1006"/>
      <c r="AL40" s="1006"/>
      <c r="AM40" s="1006"/>
      <c r="AN40" s="1006"/>
      <c r="AO40" s="1006"/>
      <c r="AP40" s="1006"/>
      <c r="AQ40" s="1006"/>
      <c r="AR40" s="1006"/>
      <c r="AS40" s="1006"/>
      <c r="AT40" s="1006"/>
      <c r="AU40" s="1006"/>
      <c r="AV40" s="1006"/>
      <c r="AW40" s="1006"/>
      <c r="AX40" s="1006"/>
      <c r="AY40" s="1006"/>
      <c r="AZ40" s="1006"/>
      <c r="BA40" s="1006"/>
      <c r="BB40" s="1062"/>
      <c r="BC40" s="1036"/>
      <c r="BD40" s="1036"/>
      <c r="BE40" s="1036"/>
      <c r="BF40" s="1036"/>
      <c r="BG40" s="1036"/>
      <c r="BH40" s="1036"/>
      <c r="BI40" s="1036"/>
      <c r="BJ40" s="1036"/>
      <c r="BK40" s="1036"/>
      <c r="BL40" s="1036"/>
      <c r="BM40" s="1036"/>
      <c r="BN40" s="1036"/>
      <c r="BO40" s="1051"/>
      <c r="BP40" s="1063">
        <v>38</v>
      </c>
      <c r="BQ40" s="1036"/>
      <c r="BR40" s="1036"/>
      <c r="BS40" s="1036"/>
      <c r="BT40" s="1036"/>
      <c r="BU40" s="1036"/>
      <c r="BV40" s="1036"/>
      <c r="BW40" s="1036"/>
      <c r="BX40" s="1036"/>
      <c r="BY40" s="1066"/>
      <c r="BZ40" s="1066"/>
      <c r="CA40" s="1066"/>
      <c r="CB40" s="1066"/>
      <c r="CC40" s="1066"/>
      <c r="CD40" s="1066"/>
      <c r="CE40" s="1066"/>
      <c r="CF40" s="1066"/>
      <c r="CG40" s="1066"/>
      <c r="CH40" s="1066"/>
      <c r="CI40" s="1066"/>
      <c r="CJ40" s="1066"/>
      <c r="CK40" s="1066"/>
      <c r="CL40" s="1066"/>
      <c r="CM40" s="1066"/>
      <c r="CN40" s="1066"/>
      <c r="CO40" s="1066"/>
      <c r="CP40" s="1066"/>
      <c r="CQ40" s="1066"/>
      <c r="CR40" s="1066"/>
      <c r="CS40" s="1066"/>
      <c r="CT40" s="1066"/>
      <c r="CU40" s="1066"/>
      <c r="CV40" s="1066"/>
      <c r="CW40" s="1066"/>
      <c r="CX40" s="1066"/>
      <c r="CY40" s="1066"/>
      <c r="CZ40" s="1066"/>
      <c r="DA40" s="1066"/>
      <c r="DB40" s="1066"/>
      <c r="DC40" s="1066"/>
      <c r="DD40" s="1066"/>
      <c r="DE40" s="1066"/>
      <c r="DF40" s="1066"/>
      <c r="DG40" s="1066"/>
      <c r="DH40" s="1066"/>
      <c r="DI40" s="1066"/>
      <c r="DJ40" s="1066"/>
      <c r="DK40" s="1066"/>
      <c r="DL40" s="1066"/>
      <c r="DM40" s="1066"/>
      <c r="DN40" s="1066"/>
      <c r="DO40" s="1066"/>
      <c r="DP40" s="1066"/>
      <c r="DQ40" s="1066"/>
      <c r="DR40" s="1066"/>
      <c r="DS40" s="1066"/>
      <c r="DT40" s="1066"/>
      <c r="DU40" s="1066"/>
      <c r="DV40" s="1066"/>
      <c r="DW40" s="1066"/>
    </row>
    <row r="41" spans="1:127" s="1046" customFormat="1" ht="21" customHeight="1">
      <c r="A41" s="1006"/>
      <c r="B41" s="1021">
        <v>23</v>
      </c>
      <c r="C41" s="1603" t="s">
        <v>1276</v>
      </c>
      <c r="D41" s="1603"/>
      <c r="E41" s="1603"/>
      <c r="F41" s="1603"/>
      <c r="G41" s="1603"/>
      <c r="H41" s="1603"/>
      <c r="I41" s="1603"/>
      <c r="J41" s="1604"/>
      <c r="K41" s="1044"/>
      <c r="L41" s="1041">
        <v>1</v>
      </c>
      <c r="M41" s="1041">
        <v>0</v>
      </c>
      <c r="N41" s="1041"/>
      <c r="O41" s="1042"/>
      <c r="P41" s="1015"/>
      <c r="Q41" s="1021">
        <v>52</v>
      </c>
      <c r="R41" s="1601" t="s">
        <v>1277</v>
      </c>
      <c r="S41" s="1601"/>
      <c r="T41" s="1601"/>
      <c r="U41" s="1601"/>
      <c r="V41" s="1601"/>
      <c r="W41" s="1601"/>
      <c r="X41" s="1601"/>
      <c r="Y41" s="1602"/>
      <c r="Z41" s="1040"/>
      <c r="AA41" s="1041"/>
      <c r="AB41" s="1041">
        <v>1</v>
      </c>
      <c r="AC41" s="1041"/>
      <c r="AD41" s="1042">
        <v>0</v>
      </c>
      <c r="AE41" s="1006"/>
      <c r="AF41" s="1043">
        <f t="shared" si="0"/>
        <v>0.89</v>
      </c>
      <c r="AG41" s="1043">
        <f t="shared" si="1"/>
        <v>0.79</v>
      </c>
      <c r="AH41" s="1006"/>
      <c r="AI41" s="1006"/>
      <c r="AJ41" s="1006"/>
      <c r="AK41" s="1006"/>
      <c r="AL41" s="1006"/>
      <c r="AM41" s="1006"/>
      <c r="AN41" s="1006"/>
      <c r="AO41" s="1006"/>
      <c r="AP41" s="1006"/>
      <c r="AQ41" s="1006"/>
      <c r="AR41" s="1006"/>
      <c r="AS41" s="1006"/>
      <c r="AT41" s="1006"/>
      <c r="AU41" s="1006"/>
      <c r="AV41" s="1006"/>
      <c r="AW41" s="1006"/>
      <c r="AX41" s="1006"/>
      <c r="AY41" s="1006"/>
      <c r="AZ41" s="1006"/>
      <c r="BA41" s="1006"/>
      <c r="BB41" s="1062"/>
      <c r="BC41" s="1066"/>
      <c r="BD41" s="1066"/>
      <c r="BE41" s="1066"/>
      <c r="BF41" s="1066"/>
      <c r="BG41" s="1066"/>
      <c r="BH41" s="1066"/>
      <c r="BI41" s="1066"/>
      <c r="BJ41" s="1066"/>
      <c r="BK41" s="1051"/>
      <c r="BL41" s="1062"/>
      <c r="BM41" s="1066"/>
      <c r="BN41" s="1066"/>
      <c r="BO41" s="1066"/>
      <c r="BP41" s="1066"/>
      <c r="BQ41" s="1066"/>
      <c r="BR41" s="1066"/>
      <c r="BS41" s="1066"/>
      <c r="BT41" s="1066"/>
      <c r="BU41" s="1066"/>
      <c r="BV41" s="1066"/>
      <c r="BW41" s="1066"/>
      <c r="BX41" s="1066"/>
      <c r="BY41" s="1066"/>
      <c r="BZ41" s="1066"/>
      <c r="CA41" s="1066"/>
      <c r="CB41" s="1066"/>
      <c r="CC41" s="1066"/>
      <c r="CD41" s="1066"/>
      <c r="CE41" s="1066"/>
      <c r="CF41" s="1066"/>
      <c r="CG41" s="1066"/>
      <c r="CH41" s="1066"/>
      <c r="CI41" s="1066"/>
      <c r="CJ41" s="1066"/>
      <c r="CK41" s="1066"/>
      <c r="CL41" s="1066"/>
      <c r="CM41" s="1066"/>
      <c r="CN41" s="1066"/>
      <c r="CO41" s="1066"/>
      <c r="CP41" s="1066"/>
      <c r="CQ41" s="1066"/>
      <c r="CR41" s="1066"/>
      <c r="CS41" s="1066"/>
      <c r="CT41" s="1066"/>
      <c r="CU41" s="1066"/>
      <c r="CV41" s="1066"/>
      <c r="CW41" s="1066"/>
      <c r="CX41" s="1066"/>
      <c r="CY41" s="1066"/>
      <c r="CZ41" s="1066"/>
      <c r="DA41" s="1066"/>
      <c r="DB41" s="1066"/>
      <c r="DC41" s="1066"/>
      <c r="DD41" s="1066"/>
      <c r="DE41" s="1066"/>
      <c r="DF41" s="1066"/>
      <c r="DG41" s="1066"/>
      <c r="DH41" s="1066"/>
      <c r="DI41" s="1066"/>
      <c r="DJ41" s="1066"/>
      <c r="DK41" s="1066"/>
      <c r="DL41" s="1066"/>
      <c r="DM41" s="1066"/>
      <c r="DN41" s="1066"/>
      <c r="DO41" s="1066"/>
      <c r="DP41" s="1066"/>
      <c r="DQ41" s="1066"/>
      <c r="DR41" s="1066"/>
      <c r="DS41" s="1066"/>
      <c r="DT41" s="1066"/>
      <c r="DU41" s="1066"/>
      <c r="DV41" s="1066"/>
      <c r="DW41" s="1066"/>
    </row>
    <row r="42" spans="1:127" s="1046" customFormat="1" ht="21" customHeight="1">
      <c r="A42" s="1006"/>
      <c r="B42" s="1021">
        <v>24</v>
      </c>
      <c r="C42" s="1603" t="s">
        <v>1278</v>
      </c>
      <c r="D42" s="1603"/>
      <c r="E42" s="1603"/>
      <c r="F42" s="1603"/>
      <c r="G42" s="1603"/>
      <c r="H42" s="1603"/>
      <c r="I42" s="1603"/>
      <c r="J42" s="1604"/>
      <c r="K42" s="1044"/>
      <c r="L42" s="1042"/>
      <c r="M42" s="1042">
        <v>1</v>
      </c>
      <c r="N42" s="1042"/>
      <c r="O42" s="1042"/>
      <c r="P42" s="1015"/>
      <c r="Q42" s="1021">
        <v>53</v>
      </c>
      <c r="R42" s="1603" t="s">
        <v>1279</v>
      </c>
      <c r="S42" s="1603"/>
      <c r="T42" s="1603"/>
      <c r="U42" s="1603"/>
      <c r="V42" s="1603"/>
      <c r="W42" s="1603"/>
      <c r="X42" s="1603"/>
      <c r="Y42" s="1604"/>
      <c r="Z42" s="1040"/>
      <c r="AA42" s="1041"/>
      <c r="AB42" s="1041">
        <v>1</v>
      </c>
      <c r="AC42" s="1041">
        <v>0</v>
      </c>
      <c r="AD42" s="1042"/>
      <c r="AE42" s="1006"/>
      <c r="AF42" s="1043">
        <f t="shared" si="0"/>
        <v>0.79</v>
      </c>
      <c r="AG42" s="1043">
        <f t="shared" si="1"/>
        <v>0.79</v>
      </c>
      <c r="AH42" s="1006"/>
      <c r="AI42" s="1006"/>
      <c r="AJ42" s="1006"/>
      <c r="AK42" s="1006"/>
      <c r="AL42" s="1006"/>
      <c r="AM42" s="1006"/>
      <c r="AN42" s="1006"/>
      <c r="AO42" s="1006"/>
      <c r="AP42" s="1006"/>
      <c r="AQ42" s="1006"/>
      <c r="AR42" s="1006"/>
      <c r="AS42" s="1006"/>
      <c r="AT42" s="1006"/>
      <c r="AU42" s="1006"/>
      <c r="AV42" s="1006"/>
      <c r="AW42" s="1006"/>
      <c r="AX42" s="1006"/>
      <c r="AY42" s="1006"/>
      <c r="AZ42" s="1006"/>
      <c r="BA42" s="1006"/>
      <c r="BB42" s="1062"/>
      <c r="BC42" s="1066"/>
      <c r="BD42" s="1066"/>
      <c r="BE42" s="1066"/>
      <c r="BF42" s="1066"/>
      <c r="BG42" s="1066"/>
      <c r="BH42" s="1066"/>
      <c r="BI42" s="1066"/>
      <c r="BJ42" s="1066"/>
      <c r="BK42" s="1051"/>
      <c r="BL42" s="1062"/>
      <c r="BM42" s="1066"/>
      <c r="BN42" s="1066"/>
      <c r="BO42" s="1066"/>
      <c r="BP42" s="1066"/>
      <c r="BQ42" s="1066"/>
      <c r="BR42" s="1066"/>
      <c r="BS42" s="1066"/>
      <c r="BT42" s="1066"/>
      <c r="BU42" s="1066"/>
      <c r="BV42" s="1066"/>
      <c r="BW42" s="1066"/>
      <c r="BX42" s="1066"/>
      <c r="BY42" s="1066"/>
      <c r="BZ42" s="1066"/>
      <c r="CA42" s="1066"/>
      <c r="CB42" s="1066"/>
      <c r="CC42" s="1066"/>
      <c r="CD42" s="1066"/>
      <c r="CE42" s="1066"/>
      <c r="CF42" s="1066"/>
      <c r="CG42" s="1066"/>
      <c r="CH42" s="1066"/>
      <c r="CI42" s="1066"/>
      <c r="CJ42" s="1066"/>
      <c r="CK42" s="1066"/>
      <c r="CL42" s="1066"/>
      <c r="CM42" s="1066"/>
      <c r="CN42" s="1066"/>
      <c r="CO42" s="1066"/>
      <c r="CP42" s="1066"/>
      <c r="CQ42" s="1066"/>
      <c r="CR42" s="1066"/>
      <c r="CS42" s="1066"/>
      <c r="CT42" s="1066"/>
      <c r="CU42" s="1066"/>
      <c r="CV42" s="1066"/>
      <c r="CW42" s="1066"/>
      <c r="CX42" s="1066"/>
      <c r="CY42" s="1066"/>
      <c r="CZ42" s="1066"/>
      <c r="DA42" s="1066"/>
      <c r="DB42" s="1066"/>
      <c r="DC42" s="1066"/>
      <c r="DD42" s="1066"/>
      <c r="DE42" s="1066"/>
      <c r="DF42" s="1066"/>
      <c r="DG42" s="1066"/>
      <c r="DH42" s="1066"/>
      <c r="DI42" s="1066"/>
      <c r="DJ42" s="1066"/>
      <c r="DK42" s="1066"/>
      <c r="DL42" s="1066"/>
      <c r="DM42" s="1066"/>
      <c r="DN42" s="1066"/>
      <c r="DO42" s="1066"/>
      <c r="DP42" s="1066"/>
      <c r="DQ42" s="1066"/>
      <c r="DR42" s="1066"/>
      <c r="DS42" s="1066"/>
      <c r="DT42" s="1066"/>
      <c r="DU42" s="1066"/>
      <c r="DV42" s="1066"/>
      <c r="DW42" s="1066"/>
    </row>
    <row r="43" spans="1:127" s="1046" customFormat="1" ht="21" customHeight="1">
      <c r="A43" s="1006"/>
      <c r="B43" s="1021">
        <v>25</v>
      </c>
      <c r="C43" s="1603" t="s">
        <v>1280</v>
      </c>
      <c r="D43" s="1603"/>
      <c r="E43" s="1603"/>
      <c r="F43" s="1603"/>
      <c r="G43" s="1603"/>
      <c r="H43" s="1603"/>
      <c r="I43" s="1603"/>
      <c r="J43" s="1604"/>
      <c r="K43" s="1044"/>
      <c r="L43" s="1041">
        <v>1</v>
      </c>
      <c r="M43" s="1041">
        <v>0</v>
      </c>
      <c r="N43" s="1041"/>
      <c r="O43" s="1042">
        <v>0</v>
      </c>
      <c r="P43" s="1015"/>
      <c r="Q43" s="1021">
        <v>54</v>
      </c>
      <c r="R43" s="1603" t="s">
        <v>1281</v>
      </c>
      <c r="S43" s="1603"/>
      <c r="T43" s="1603"/>
      <c r="U43" s="1603"/>
      <c r="V43" s="1603"/>
      <c r="W43" s="1603"/>
      <c r="X43" s="1603"/>
      <c r="Y43" s="1604"/>
      <c r="Z43" s="1040"/>
      <c r="AA43" s="1041"/>
      <c r="AB43" s="1041">
        <v>1</v>
      </c>
      <c r="AC43" s="1041">
        <v>0</v>
      </c>
      <c r="AD43" s="1042">
        <v>0</v>
      </c>
      <c r="AE43" s="1006"/>
      <c r="AF43" s="1043">
        <f t="shared" si="0"/>
        <v>0.89</v>
      </c>
      <c r="AG43" s="1043">
        <f t="shared" si="1"/>
        <v>0.79</v>
      </c>
      <c r="AH43" s="1006"/>
      <c r="AI43" s="1006"/>
      <c r="AJ43" s="1006"/>
      <c r="AK43" s="1006"/>
      <c r="AL43" s="1006"/>
      <c r="AM43" s="1006"/>
      <c r="AN43" s="1006"/>
      <c r="AO43" s="1006"/>
      <c r="AP43" s="1006"/>
      <c r="AQ43" s="1006"/>
      <c r="AR43" s="1006"/>
      <c r="AS43" s="1006"/>
      <c r="AT43" s="1006"/>
      <c r="AU43" s="1006"/>
      <c r="AV43" s="1006"/>
      <c r="AW43" s="1006"/>
      <c r="AX43" s="1006"/>
      <c r="AY43" s="1006"/>
      <c r="AZ43" s="1006"/>
      <c r="BA43" s="1006"/>
      <c r="BB43" s="1062"/>
      <c r="BC43" s="1066"/>
      <c r="BD43" s="1066"/>
      <c r="BE43" s="1066"/>
      <c r="BF43" s="1066"/>
      <c r="BG43" s="1066"/>
      <c r="BH43" s="1066"/>
      <c r="BI43" s="1066"/>
      <c r="BJ43" s="1066"/>
      <c r="BK43" s="1051"/>
      <c r="BL43" s="1062"/>
      <c r="BM43" s="1066"/>
      <c r="BN43" s="1066"/>
      <c r="BO43" s="1066"/>
      <c r="BP43" s="1066"/>
      <c r="BQ43" s="1066"/>
      <c r="BR43" s="1066"/>
      <c r="BS43" s="1066"/>
      <c r="BT43" s="1066"/>
      <c r="BU43" s="1066"/>
      <c r="BV43" s="1066"/>
      <c r="BW43" s="1066"/>
      <c r="BX43" s="1066"/>
      <c r="BY43" s="1066"/>
      <c r="BZ43" s="1066"/>
      <c r="CA43" s="1066"/>
      <c r="CB43" s="1066"/>
      <c r="CC43" s="1066"/>
      <c r="CD43" s="1066"/>
      <c r="CE43" s="1066"/>
      <c r="CF43" s="1066"/>
      <c r="CG43" s="1066"/>
      <c r="CH43" s="1066"/>
      <c r="CI43" s="1066"/>
      <c r="CJ43" s="1066"/>
      <c r="CK43" s="1066"/>
      <c r="CL43" s="1066"/>
      <c r="CM43" s="1066"/>
      <c r="CN43" s="1066"/>
      <c r="CO43" s="1066"/>
      <c r="CP43" s="1066"/>
      <c r="CQ43" s="1066"/>
      <c r="CR43" s="1066"/>
      <c r="CS43" s="1066"/>
      <c r="CT43" s="1066"/>
      <c r="CU43" s="1066"/>
      <c r="CV43" s="1066"/>
      <c r="CW43" s="1066"/>
      <c r="CX43" s="1066"/>
      <c r="CY43" s="1066"/>
      <c r="CZ43" s="1066"/>
      <c r="DA43" s="1066"/>
      <c r="DB43" s="1066"/>
      <c r="DC43" s="1066"/>
      <c r="DD43" s="1066"/>
      <c r="DE43" s="1066"/>
      <c r="DF43" s="1066"/>
      <c r="DG43" s="1066"/>
      <c r="DH43" s="1066"/>
      <c r="DI43" s="1066"/>
      <c r="DJ43" s="1066"/>
      <c r="DK43" s="1066"/>
      <c r="DL43" s="1066"/>
      <c r="DM43" s="1066"/>
      <c r="DN43" s="1066"/>
      <c r="DO43" s="1066"/>
      <c r="DP43" s="1066"/>
      <c r="DQ43" s="1066"/>
      <c r="DR43" s="1066"/>
      <c r="DS43" s="1066"/>
      <c r="DT43" s="1066"/>
      <c r="DU43" s="1066"/>
      <c r="DV43" s="1066"/>
      <c r="DW43" s="1066"/>
    </row>
    <row r="44" spans="1:127" s="1046" customFormat="1" ht="21" customHeight="1">
      <c r="A44" s="1006"/>
      <c r="B44" s="1021">
        <v>26</v>
      </c>
      <c r="C44" s="1603" t="s">
        <v>1282</v>
      </c>
      <c r="D44" s="1603"/>
      <c r="E44" s="1603"/>
      <c r="F44" s="1603"/>
      <c r="G44" s="1603"/>
      <c r="H44" s="1603"/>
      <c r="I44" s="1603"/>
      <c r="J44" s="1604"/>
      <c r="K44" s="1044"/>
      <c r="L44" s="1041"/>
      <c r="M44" s="1041">
        <v>1</v>
      </c>
      <c r="N44" s="1041"/>
      <c r="O44" s="1042"/>
      <c r="P44" s="1015"/>
      <c r="Q44" s="1021">
        <v>55</v>
      </c>
      <c r="R44" s="1603" t="s">
        <v>1283</v>
      </c>
      <c r="S44" s="1603"/>
      <c r="T44" s="1603"/>
      <c r="U44" s="1603"/>
      <c r="V44" s="1603"/>
      <c r="W44" s="1603"/>
      <c r="X44" s="1603"/>
      <c r="Y44" s="1604"/>
      <c r="Z44" s="1040"/>
      <c r="AA44" s="1041"/>
      <c r="AB44" s="1041">
        <v>1</v>
      </c>
      <c r="AC44" s="1041">
        <v>0</v>
      </c>
      <c r="AD44" s="1042">
        <v>0</v>
      </c>
      <c r="AE44" s="1006"/>
      <c r="AF44" s="1043">
        <f t="shared" si="0"/>
        <v>0.79</v>
      </c>
      <c r="AG44" s="1043">
        <f t="shared" si="1"/>
        <v>0.79</v>
      </c>
      <c r="AH44" s="1006"/>
      <c r="AI44" s="1006"/>
      <c r="AJ44" s="1006"/>
      <c r="AK44" s="1006"/>
      <c r="AL44" s="1006"/>
      <c r="AM44" s="1006"/>
      <c r="AN44" s="1006"/>
      <c r="AO44" s="1006"/>
      <c r="AP44" s="1006"/>
      <c r="AQ44" s="1006"/>
      <c r="AR44" s="1006"/>
      <c r="AS44" s="1006"/>
      <c r="AT44" s="1006"/>
      <c r="AU44" s="1006"/>
      <c r="AV44" s="1006"/>
      <c r="AW44" s="1006"/>
      <c r="AX44" s="1006"/>
      <c r="AY44" s="1006"/>
      <c r="AZ44" s="1006"/>
      <c r="BA44" s="1006"/>
      <c r="BB44" s="1062"/>
      <c r="BC44" s="1066"/>
      <c r="BD44" s="1066"/>
      <c r="BE44" s="1066"/>
      <c r="BF44" s="1066"/>
      <c r="BG44" s="1066"/>
      <c r="BH44" s="1066"/>
      <c r="BI44" s="1066"/>
      <c r="BJ44" s="1066"/>
      <c r="BK44" s="1051"/>
      <c r="BL44" s="1062"/>
      <c r="BM44" s="1066"/>
      <c r="BN44" s="1066"/>
      <c r="BO44" s="1066"/>
      <c r="BP44" s="1066"/>
      <c r="BQ44" s="1066"/>
      <c r="BR44" s="1066"/>
      <c r="BS44" s="1066"/>
      <c r="BT44" s="1066"/>
      <c r="BU44" s="1066"/>
      <c r="BV44" s="1066"/>
      <c r="BW44" s="1066"/>
      <c r="BX44" s="1066"/>
      <c r="BY44" s="1066"/>
      <c r="BZ44" s="1066"/>
      <c r="CA44" s="1066"/>
      <c r="CB44" s="1066"/>
      <c r="CC44" s="1066"/>
      <c r="CD44" s="1066"/>
      <c r="CE44" s="1066"/>
      <c r="CF44" s="1066"/>
      <c r="CG44" s="1066"/>
      <c r="CH44" s="1066"/>
      <c r="CI44" s="1066"/>
      <c r="CJ44" s="1066"/>
      <c r="CK44" s="1066"/>
      <c r="CL44" s="1066"/>
      <c r="CM44" s="1066"/>
      <c r="CN44" s="1066"/>
      <c r="CO44" s="1066"/>
      <c r="CP44" s="1066"/>
      <c r="CQ44" s="1066"/>
      <c r="CR44" s="1066"/>
      <c r="CS44" s="1066"/>
      <c r="CT44" s="1066"/>
      <c r="CU44" s="1066"/>
      <c r="CV44" s="1066"/>
      <c r="CW44" s="1066"/>
      <c r="CX44" s="1066"/>
      <c r="CY44" s="1066"/>
      <c r="CZ44" s="1066"/>
      <c r="DA44" s="1066"/>
      <c r="DB44" s="1066"/>
      <c r="DC44" s="1066"/>
      <c r="DD44" s="1066"/>
      <c r="DE44" s="1066"/>
      <c r="DF44" s="1066"/>
      <c r="DG44" s="1066"/>
      <c r="DH44" s="1066"/>
      <c r="DI44" s="1066"/>
      <c r="DJ44" s="1066"/>
      <c r="DK44" s="1066"/>
      <c r="DL44" s="1066"/>
      <c r="DM44" s="1066"/>
      <c r="DN44" s="1066"/>
      <c r="DO44" s="1066"/>
      <c r="DP44" s="1066"/>
      <c r="DQ44" s="1066"/>
      <c r="DR44" s="1066"/>
      <c r="DS44" s="1066"/>
      <c r="DT44" s="1066"/>
      <c r="DU44" s="1066"/>
      <c r="DV44" s="1066"/>
      <c r="DW44" s="1066"/>
    </row>
    <row r="45" spans="1:127" s="1046" customFormat="1" ht="21" customHeight="1">
      <c r="A45" s="1006"/>
      <c r="B45" s="1021">
        <v>27</v>
      </c>
      <c r="C45" s="1603" t="s">
        <v>1284</v>
      </c>
      <c r="D45" s="1603"/>
      <c r="E45" s="1603"/>
      <c r="F45" s="1603"/>
      <c r="G45" s="1603"/>
      <c r="H45" s="1603"/>
      <c r="I45" s="1603"/>
      <c r="J45" s="1604"/>
      <c r="K45" s="1044"/>
      <c r="L45" s="1041"/>
      <c r="M45" s="1041">
        <v>1</v>
      </c>
      <c r="N45" s="1041"/>
      <c r="O45" s="1042"/>
      <c r="P45" s="1015"/>
      <c r="Q45" s="1021">
        <v>56</v>
      </c>
      <c r="R45" s="1603" t="s">
        <v>1285</v>
      </c>
      <c r="S45" s="1603"/>
      <c r="T45" s="1603"/>
      <c r="U45" s="1603"/>
      <c r="V45" s="1603"/>
      <c r="W45" s="1603"/>
      <c r="X45" s="1603"/>
      <c r="Y45" s="1604"/>
      <c r="Z45" s="1040"/>
      <c r="AA45" s="1041"/>
      <c r="AB45" s="1041">
        <v>1</v>
      </c>
      <c r="AC45" s="1041">
        <v>0</v>
      </c>
      <c r="AD45" s="1042">
        <v>0</v>
      </c>
      <c r="AE45" s="1006"/>
      <c r="AF45" s="1043">
        <f t="shared" si="0"/>
        <v>0.79</v>
      </c>
      <c r="AG45" s="1043">
        <f t="shared" si="1"/>
        <v>0.79</v>
      </c>
      <c r="AH45" s="1006"/>
      <c r="AI45" s="1006"/>
      <c r="AJ45" s="1006"/>
      <c r="AK45" s="1006"/>
      <c r="AL45" s="1006"/>
      <c r="AM45" s="1006"/>
      <c r="AN45" s="1006"/>
      <c r="AO45" s="1006"/>
      <c r="AP45" s="1006"/>
      <c r="AQ45" s="1006"/>
      <c r="AR45" s="1006"/>
      <c r="AS45" s="1006"/>
      <c r="AT45" s="1006"/>
      <c r="AU45" s="1006"/>
      <c r="AV45" s="1006"/>
      <c r="AW45" s="1006"/>
      <c r="AX45" s="1006"/>
      <c r="AY45" s="1006"/>
      <c r="AZ45" s="1006"/>
      <c r="BA45" s="1006"/>
      <c r="BB45" s="1062"/>
      <c r="BC45" s="1066"/>
      <c r="BD45" s="1066"/>
      <c r="BE45" s="1066"/>
      <c r="BF45" s="1066"/>
      <c r="BG45" s="1066"/>
      <c r="BH45" s="1066"/>
      <c r="BI45" s="1066"/>
      <c r="BJ45" s="1066"/>
      <c r="BK45" s="1051"/>
      <c r="BL45" s="1062"/>
      <c r="BM45" s="1066"/>
      <c r="BN45" s="1066"/>
      <c r="BO45" s="1066"/>
      <c r="BP45" s="1066"/>
      <c r="BQ45" s="1066"/>
      <c r="BR45" s="1066"/>
      <c r="BS45" s="1066"/>
      <c r="BT45" s="1036"/>
      <c r="BU45" s="1036"/>
      <c r="BV45" s="1036"/>
      <c r="BW45" s="1036"/>
      <c r="BX45" s="1036"/>
      <c r="BY45" s="1036"/>
      <c r="BZ45" s="1036"/>
      <c r="CA45" s="1036"/>
      <c r="CB45" s="1036"/>
      <c r="CC45" s="1036"/>
      <c r="CD45" s="1036"/>
      <c r="CE45" s="1036"/>
      <c r="CF45" s="1036"/>
      <c r="CG45" s="1036"/>
      <c r="CH45" s="1036"/>
      <c r="CI45" s="1036"/>
      <c r="CJ45" s="1036"/>
      <c r="CK45" s="1036"/>
      <c r="CL45" s="1036"/>
      <c r="CM45" s="1036"/>
      <c r="CN45" s="1036"/>
      <c r="CO45" s="1036"/>
      <c r="CP45" s="1036"/>
      <c r="CQ45" s="1036"/>
      <c r="CR45" s="1036"/>
      <c r="CS45" s="1036"/>
      <c r="CT45" s="1036"/>
      <c r="CU45" s="1036"/>
      <c r="CV45" s="1036"/>
      <c r="CW45" s="1036"/>
      <c r="CX45" s="1036"/>
      <c r="CY45" s="1036"/>
      <c r="CZ45" s="1036"/>
      <c r="DA45" s="1036"/>
      <c r="DB45" s="1036"/>
      <c r="DC45" s="1036"/>
      <c r="DD45" s="1036"/>
      <c r="DE45" s="1036"/>
      <c r="DF45" s="1036"/>
      <c r="DG45" s="1036"/>
      <c r="DH45" s="1036"/>
      <c r="DI45" s="1036"/>
      <c r="DJ45" s="1036"/>
      <c r="DK45" s="1036"/>
      <c r="DL45" s="1036"/>
      <c r="DM45" s="1036"/>
      <c r="DN45" s="1036"/>
      <c r="DO45" s="1036"/>
      <c r="DP45" s="1036"/>
      <c r="DQ45" s="1036"/>
      <c r="DR45" s="1036"/>
      <c r="DS45" s="1036"/>
      <c r="DT45" s="1036"/>
      <c r="DU45" s="1036"/>
      <c r="DV45" s="1036"/>
      <c r="DW45" s="1036"/>
    </row>
    <row r="46" spans="1:127" s="1046" customFormat="1" ht="21" customHeight="1">
      <c r="A46" s="1006"/>
      <c r="B46" s="1021">
        <v>28</v>
      </c>
      <c r="C46" s="1603" t="s">
        <v>1286</v>
      </c>
      <c r="D46" s="1603"/>
      <c r="E46" s="1603"/>
      <c r="F46" s="1603"/>
      <c r="G46" s="1603"/>
      <c r="H46" s="1603"/>
      <c r="I46" s="1603"/>
      <c r="J46" s="1604"/>
      <c r="K46" s="1044"/>
      <c r="L46" s="1041"/>
      <c r="M46" s="1041">
        <v>1</v>
      </c>
      <c r="N46" s="1041"/>
      <c r="O46" s="1042"/>
      <c r="P46" s="1015"/>
      <c r="Q46" s="1021">
        <v>57</v>
      </c>
      <c r="R46" s="1621" t="s">
        <v>1287</v>
      </c>
      <c r="S46" s="1621"/>
      <c r="T46" s="1621"/>
      <c r="U46" s="1621"/>
      <c r="V46" s="1621"/>
      <c r="W46" s="1621"/>
      <c r="X46" s="1621"/>
      <c r="Y46" s="1622"/>
      <c r="Z46" s="1040"/>
      <c r="AA46" s="1041"/>
      <c r="AB46" s="1041">
        <v>1</v>
      </c>
      <c r="AC46" s="1041">
        <v>0</v>
      </c>
      <c r="AD46" s="1042">
        <v>0</v>
      </c>
      <c r="AE46" s="1006"/>
      <c r="AF46" s="1043">
        <f t="shared" si="0"/>
        <v>0.79</v>
      </c>
      <c r="AG46" s="1043">
        <f t="shared" si="1"/>
        <v>0.79</v>
      </c>
      <c r="AH46" s="1006"/>
      <c r="AI46" s="1006"/>
      <c r="AJ46" s="1006"/>
      <c r="AK46" s="1006"/>
      <c r="AL46" s="1006"/>
      <c r="AM46" s="1006"/>
      <c r="AN46" s="1006"/>
      <c r="AO46" s="1006"/>
      <c r="AP46" s="1006"/>
      <c r="AQ46" s="1006"/>
      <c r="AR46" s="1006"/>
      <c r="AS46" s="1006"/>
      <c r="AT46" s="1006"/>
      <c r="AU46" s="1006"/>
      <c r="AV46" s="1006"/>
      <c r="AW46" s="1006"/>
      <c r="AX46" s="1006"/>
      <c r="AY46" s="1006"/>
      <c r="AZ46" s="1006"/>
      <c r="BA46" s="1006"/>
      <c r="BB46" s="1062"/>
      <c r="BC46" s="1066"/>
      <c r="BD46" s="1066"/>
      <c r="BE46" s="1066"/>
      <c r="BF46" s="1066"/>
      <c r="BG46" s="1066"/>
      <c r="BH46" s="1066"/>
      <c r="BI46" s="1066"/>
      <c r="BJ46" s="1066"/>
      <c r="BK46" s="1051"/>
      <c r="BL46" s="1062"/>
      <c r="BM46" s="1066"/>
      <c r="BN46" s="1066"/>
      <c r="BO46" s="1066"/>
      <c r="BP46" s="1066"/>
      <c r="BQ46" s="1066"/>
      <c r="BR46" s="1066"/>
      <c r="BS46" s="1066"/>
      <c r="BT46" s="1036"/>
      <c r="BU46" s="1036"/>
      <c r="BV46" s="1036"/>
      <c r="BW46" s="1036"/>
      <c r="BX46" s="1036"/>
      <c r="BY46" s="1036"/>
      <c r="BZ46" s="1036"/>
      <c r="CA46" s="1036"/>
      <c r="CB46" s="1036"/>
      <c r="CC46" s="1036"/>
      <c r="CD46" s="1036"/>
      <c r="CE46" s="1036"/>
      <c r="CF46" s="1036"/>
      <c r="CG46" s="1036"/>
      <c r="CH46" s="1036"/>
      <c r="CI46" s="1036"/>
      <c r="CJ46" s="1036"/>
      <c r="CK46" s="1036"/>
      <c r="CL46" s="1036"/>
      <c r="CM46" s="1036"/>
      <c r="CN46" s="1036"/>
      <c r="CO46" s="1036"/>
      <c r="CP46" s="1036"/>
      <c r="CQ46" s="1036"/>
      <c r="CR46" s="1036"/>
      <c r="CS46" s="1036"/>
      <c r="CT46" s="1036"/>
      <c r="CU46" s="1036"/>
      <c r="CV46" s="1036"/>
      <c r="CW46" s="1036"/>
      <c r="CX46" s="1036"/>
      <c r="CY46" s="1036"/>
      <c r="CZ46" s="1036"/>
      <c r="DA46" s="1036"/>
      <c r="DB46" s="1036"/>
      <c r="DC46" s="1036"/>
      <c r="DD46" s="1036"/>
      <c r="DE46" s="1036"/>
      <c r="DF46" s="1036"/>
      <c r="DG46" s="1036"/>
      <c r="DH46" s="1036"/>
      <c r="DI46" s="1036"/>
      <c r="DJ46" s="1036"/>
      <c r="DK46" s="1036"/>
      <c r="DL46" s="1036"/>
      <c r="DM46" s="1036"/>
      <c r="DN46" s="1036"/>
      <c r="DO46" s="1036"/>
      <c r="DP46" s="1036"/>
      <c r="DQ46" s="1036"/>
      <c r="DR46" s="1036"/>
      <c r="DS46" s="1036"/>
      <c r="DT46" s="1036"/>
      <c r="DU46" s="1036"/>
      <c r="DV46" s="1036"/>
      <c r="DW46" s="1036"/>
    </row>
    <row r="47" spans="1:127" s="1046" customFormat="1" ht="21" customHeight="1" thickBot="1">
      <c r="A47" s="1006"/>
      <c r="B47" s="1067">
        <v>29</v>
      </c>
      <c r="C47" s="1631" t="s">
        <v>1288</v>
      </c>
      <c r="D47" s="1631"/>
      <c r="E47" s="1631"/>
      <c r="F47" s="1631"/>
      <c r="G47" s="1631"/>
      <c r="H47" s="1631"/>
      <c r="I47" s="1631"/>
      <c r="J47" s="1632"/>
      <c r="K47" s="1068"/>
      <c r="L47" s="1069"/>
      <c r="M47" s="1069">
        <v>1</v>
      </c>
      <c r="N47" s="1069"/>
      <c r="O47" s="1070"/>
      <c r="P47" s="1015"/>
      <c r="Q47" s="1067">
        <v>58</v>
      </c>
      <c r="R47" s="1633" t="s">
        <v>1289</v>
      </c>
      <c r="S47" s="1633"/>
      <c r="T47" s="1633"/>
      <c r="U47" s="1633"/>
      <c r="V47" s="1633"/>
      <c r="W47" s="1633"/>
      <c r="X47" s="1633"/>
      <c r="Y47" s="1634"/>
      <c r="Z47" s="1071"/>
      <c r="AA47" s="1069"/>
      <c r="AB47" s="1069">
        <v>1</v>
      </c>
      <c r="AC47" s="1069"/>
      <c r="AD47" s="1070">
        <v>0</v>
      </c>
      <c r="AE47" s="1006"/>
      <c r="AF47" s="1043">
        <f t="shared" si="0"/>
        <v>0.79</v>
      </c>
      <c r="AG47" s="1043">
        <f t="shared" si="1"/>
        <v>0.79</v>
      </c>
      <c r="AH47" s="1006"/>
      <c r="AI47" s="1006"/>
      <c r="AJ47" s="1006"/>
      <c r="AK47" s="1006"/>
      <c r="AL47" s="1006"/>
      <c r="AM47" s="1006"/>
      <c r="AN47" s="1006"/>
      <c r="AO47" s="1006"/>
      <c r="AP47" s="1006"/>
      <c r="AQ47" s="1006"/>
      <c r="AR47" s="1006"/>
      <c r="AS47" s="1006"/>
      <c r="AT47" s="1006"/>
      <c r="AU47" s="1006"/>
      <c r="AV47" s="1006"/>
      <c r="AW47" s="1006"/>
      <c r="AX47" s="1006"/>
      <c r="AY47" s="1006"/>
      <c r="AZ47" s="1006"/>
      <c r="BA47" s="1006"/>
      <c r="BB47" s="1062"/>
      <c r="BC47" s="1066"/>
      <c r="BD47" s="1066"/>
      <c r="BE47" s="1066"/>
      <c r="BF47" s="1066"/>
      <c r="BG47" s="1066"/>
      <c r="BH47" s="1066"/>
      <c r="BI47" s="1066"/>
      <c r="BJ47" s="1066"/>
      <c r="BK47" s="1051"/>
      <c r="BL47" s="1062"/>
      <c r="BM47" s="1066"/>
      <c r="BN47" s="1066"/>
      <c r="BO47" s="1066"/>
      <c r="BP47" s="1066"/>
      <c r="BQ47" s="1066"/>
      <c r="BR47" s="1066"/>
      <c r="BS47" s="1066"/>
      <c r="BT47" s="1036"/>
      <c r="BU47" s="1036"/>
      <c r="BV47" s="1036"/>
      <c r="BW47" s="1036"/>
      <c r="BX47" s="1036"/>
      <c r="BY47" s="1036"/>
      <c r="BZ47" s="1036"/>
      <c r="CA47" s="1036"/>
      <c r="CB47" s="1036"/>
      <c r="CC47" s="1036"/>
      <c r="CD47" s="1036"/>
      <c r="CE47" s="1036"/>
      <c r="CF47" s="1036"/>
      <c r="CG47" s="1036"/>
      <c r="CH47" s="1036"/>
      <c r="CI47" s="1036"/>
      <c r="CJ47" s="1036"/>
      <c r="CK47" s="1036"/>
      <c r="CL47" s="1036"/>
      <c r="CM47" s="1036"/>
      <c r="CN47" s="1036"/>
      <c r="CO47" s="1036"/>
      <c r="CP47" s="1036"/>
      <c r="CQ47" s="1036"/>
      <c r="CR47" s="1036"/>
      <c r="CS47" s="1036"/>
      <c r="CT47" s="1036"/>
      <c r="CU47" s="1036"/>
      <c r="CV47" s="1036"/>
      <c r="CW47" s="1036"/>
      <c r="CX47" s="1036"/>
      <c r="CY47" s="1036"/>
      <c r="CZ47" s="1036"/>
      <c r="DA47" s="1036"/>
      <c r="DB47" s="1036"/>
      <c r="DC47" s="1036"/>
      <c r="DD47" s="1036"/>
      <c r="DE47" s="1036"/>
      <c r="DF47" s="1036"/>
      <c r="DG47" s="1036"/>
      <c r="DH47" s="1036"/>
      <c r="DI47" s="1036"/>
      <c r="DJ47" s="1036"/>
      <c r="DK47" s="1036"/>
      <c r="DL47" s="1036"/>
      <c r="DM47" s="1036"/>
      <c r="DN47" s="1036"/>
      <c r="DO47" s="1036"/>
      <c r="DP47" s="1036"/>
      <c r="DQ47" s="1036"/>
      <c r="DR47" s="1036"/>
      <c r="DS47" s="1036"/>
      <c r="DT47" s="1036"/>
      <c r="DU47" s="1036"/>
      <c r="DV47" s="1036"/>
      <c r="DW47" s="1036"/>
    </row>
    <row r="48" spans="1:127" s="1046" customFormat="1" ht="8.25" customHeight="1">
      <c r="A48" s="1006"/>
      <c r="B48" s="1653"/>
      <c r="C48" s="1653"/>
      <c r="D48" s="1653"/>
      <c r="E48" s="1072"/>
      <c r="F48" s="1072"/>
      <c r="G48" s="1072"/>
      <c r="H48" s="1072"/>
      <c r="I48" s="1073"/>
      <c r="J48" s="1073"/>
      <c r="K48" s="1073"/>
      <c r="L48" s="1074"/>
      <c r="M48" s="1073"/>
      <c r="N48" s="1073"/>
      <c r="O48" s="1073"/>
      <c r="P48" s="1073"/>
      <c r="Q48" s="1072"/>
      <c r="R48" s="1072"/>
      <c r="S48" s="1072"/>
      <c r="T48" s="1072"/>
      <c r="U48" s="1072"/>
      <c r="V48" s="1072"/>
      <c r="W48" s="1072"/>
      <c r="X48" s="1072"/>
      <c r="Y48" s="1072"/>
      <c r="Z48" s="1075"/>
      <c r="AA48" s="1075"/>
      <c r="AB48" s="1075"/>
      <c r="AC48" s="1075"/>
      <c r="AD48" s="1075"/>
      <c r="AE48" s="1006"/>
      <c r="AF48" s="1006"/>
      <c r="AG48" s="1006"/>
      <c r="AH48" s="1006"/>
      <c r="AI48" s="1006"/>
      <c r="AJ48" s="1006"/>
      <c r="AK48" s="1006"/>
      <c r="AL48" s="1006"/>
      <c r="AM48" s="1006"/>
      <c r="AN48" s="1006"/>
      <c r="AO48" s="1006"/>
      <c r="AP48" s="1006"/>
      <c r="AQ48" s="1006"/>
      <c r="AR48" s="1006"/>
      <c r="AS48" s="1006"/>
      <c r="AT48" s="1006"/>
      <c r="AU48" s="1006"/>
      <c r="AV48" s="1006"/>
      <c r="AW48" s="1006"/>
      <c r="AX48" s="1006"/>
      <c r="AY48" s="1006"/>
      <c r="AZ48" s="1006"/>
      <c r="BA48" s="1006"/>
      <c r="BB48" s="1006"/>
      <c r="BC48" s="1006"/>
      <c r="BD48" s="1006"/>
      <c r="BE48" s="1006"/>
      <c r="BF48" s="1006"/>
      <c r="BG48" s="1006"/>
      <c r="BH48" s="1006"/>
      <c r="BT48" s="1036"/>
      <c r="BU48" s="1036"/>
      <c r="BV48" s="1036"/>
      <c r="BW48" s="1036"/>
      <c r="BX48" s="1036"/>
      <c r="BY48" s="1036"/>
      <c r="BZ48" s="1036"/>
      <c r="CA48" s="1036"/>
      <c r="CB48" s="1036"/>
      <c r="CC48" s="1036"/>
      <c r="CD48" s="1036"/>
      <c r="CE48" s="1036"/>
      <c r="CF48" s="1036"/>
      <c r="CG48" s="1036"/>
      <c r="CH48" s="1036"/>
      <c r="CI48" s="1036"/>
      <c r="CJ48" s="1036"/>
      <c r="CK48" s="1036"/>
      <c r="CL48" s="1036"/>
      <c r="CM48" s="1036"/>
      <c r="CN48" s="1036"/>
      <c r="CO48" s="1036"/>
      <c r="CP48" s="1036"/>
      <c r="CQ48" s="1036"/>
      <c r="CR48" s="1036"/>
      <c r="CS48" s="1036"/>
      <c r="CT48" s="1036"/>
      <c r="CU48" s="1036"/>
      <c r="CV48" s="1036"/>
      <c r="CW48" s="1036"/>
      <c r="CX48" s="1036"/>
      <c r="CY48" s="1036"/>
      <c r="CZ48" s="1036"/>
      <c r="DA48" s="1036"/>
      <c r="DB48" s="1036"/>
      <c r="DC48" s="1036"/>
      <c r="DD48" s="1036"/>
      <c r="DE48" s="1036"/>
      <c r="DF48" s="1036"/>
      <c r="DG48" s="1036"/>
      <c r="DH48" s="1036"/>
      <c r="DI48" s="1036"/>
      <c r="DJ48" s="1036"/>
      <c r="DK48" s="1036"/>
      <c r="DL48" s="1036"/>
      <c r="DM48" s="1036"/>
      <c r="DN48" s="1036"/>
      <c r="DO48" s="1036"/>
      <c r="DP48" s="1036"/>
      <c r="DQ48" s="1036"/>
      <c r="DR48" s="1036"/>
      <c r="DS48" s="1036"/>
      <c r="DT48" s="1036"/>
      <c r="DU48" s="1036"/>
      <c r="DV48" s="1036"/>
      <c r="DW48" s="1036"/>
    </row>
    <row r="49" spans="1:127" s="1046" customFormat="1" ht="9" customHeight="1" thickBot="1">
      <c r="A49" s="1006"/>
      <c r="B49" s="1653"/>
      <c r="C49" s="1653"/>
      <c r="D49" s="1653"/>
      <c r="E49" s="1072"/>
      <c r="F49" s="1072"/>
      <c r="G49" s="1072"/>
      <c r="H49" s="1072"/>
      <c r="I49" s="1654" t="s">
        <v>43</v>
      </c>
      <c r="J49" s="1654"/>
      <c r="K49" s="1654"/>
      <c r="L49" s="1654"/>
      <c r="M49" s="1073"/>
      <c r="N49" s="1073"/>
      <c r="O49" s="1073"/>
      <c r="P49" s="1073"/>
      <c r="Q49" s="1072"/>
      <c r="R49" s="1072"/>
      <c r="S49" s="1072"/>
      <c r="T49" s="1072"/>
      <c r="U49" s="1072"/>
      <c r="V49" s="1072"/>
      <c r="W49" s="1072"/>
      <c r="X49" s="1072"/>
      <c r="Y49" s="1072"/>
      <c r="Z49" s="1075"/>
      <c r="AA49" s="1075"/>
      <c r="AB49" s="1075"/>
      <c r="AC49" s="1075"/>
      <c r="AD49" s="1075"/>
      <c r="AE49" s="1006"/>
      <c r="AF49" s="1006"/>
      <c r="AG49" s="1006"/>
      <c r="AH49" s="1006"/>
      <c r="AI49" s="1006"/>
      <c r="AJ49" s="1006"/>
      <c r="AK49" s="1006"/>
      <c r="AL49" s="1006"/>
      <c r="AM49" s="1006"/>
      <c r="AN49" s="1006"/>
      <c r="AO49" s="1006"/>
      <c r="AP49" s="1006"/>
      <c r="AQ49" s="1006"/>
      <c r="AR49" s="1006"/>
      <c r="AS49" s="1006"/>
      <c r="AT49" s="1006"/>
      <c r="AU49" s="1006"/>
      <c r="AV49" s="1006"/>
      <c r="AW49" s="1006"/>
      <c r="AX49" s="1006"/>
      <c r="AY49" s="1006"/>
      <c r="AZ49" s="1006"/>
      <c r="BA49" s="1006"/>
      <c r="BB49" s="1006"/>
      <c r="BC49" s="1006"/>
      <c r="BD49" s="1006"/>
      <c r="BE49" s="1006"/>
      <c r="BF49" s="1006"/>
      <c r="BG49" s="1006"/>
      <c r="BH49" s="1006"/>
      <c r="BT49" s="1036"/>
      <c r="BU49" s="1036"/>
      <c r="BV49" s="1036"/>
      <c r="BW49" s="1036"/>
      <c r="BX49" s="1036"/>
      <c r="BY49" s="1036"/>
      <c r="BZ49" s="1036"/>
      <c r="CA49" s="1036"/>
      <c r="CB49" s="1036"/>
      <c r="CC49" s="1036"/>
      <c r="CD49" s="1036"/>
      <c r="CE49" s="1036"/>
      <c r="CF49" s="1036"/>
      <c r="CG49" s="1036"/>
      <c r="CH49" s="1036"/>
      <c r="CI49" s="1036"/>
      <c r="CJ49" s="1036"/>
      <c r="CK49" s="1036"/>
      <c r="CL49" s="1036"/>
      <c r="CM49" s="1036"/>
      <c r="CN49" s="1036"/>
      <c r="CO49" s="1036"/>
      <c r="CP49" s="1036"/>
      <c r="CQ49" s="1036"/>
      <c r="CR49" s="1036"/>
      <c r="CS49" s="1036"/>
      <c r="CT49" s="1036"/>
      <c r="CU49" s="1036"/>
      <c r="CV49" s="1036"/>
      <c r="CW49" s="1036"/>
      <c r="CX49" s="1036"/>
      <c r="CY49" s="1036"/>
      <c r="CZ49" s="1036"/>
      <c r="DA49" s="1036"/>
      <c r="DB49" s="1036"/>
      <c r="DC49" s="1036"/>
      <c r="DD49" s="1036"/>
      <c r="DE49" s="1036"/>
      <c r="DF49" s="1036"/>
      <c r="DG49" s="1036"/>
      <c r="DH49" s="1036"/>
      <c r="DI49" s="1036"/>
      <c r="DJ49" s="1036"/>
      <c r="DK49" s="1036"/>
      <c r="DL49" s="1036"/>
      <c r="DM49" s="1036"/>
      <c r="DN49" s="1036"/>
      <c r="DO49" s="1036"/>
      <c r="DP49" s="1036"/>
      <c r="DQ49" s="1036"/>
      <c r="DR49" s="1036"/>
      <c r="DS49" s="1036"/>
      <c r="DT49" s="1036"/>
      <c r="DU49" s="1036"/>
      <c r="DV49" s="1036"/>
      <c r="DW49" s="1036"/>
    </row>
    <row r="50" spans="1:127" s="1046" customFormat="1" ht="30" customHeight="1" thickBot="1">
      <c r="A50" s="1006"/>
      <c r="B50" s="1076"/>
      <c r="C50" s="1076"/>
      <c r="D50" s="1076"/>
      <c r="E50" s="1076"/>
      <c r="F50" s="1076"/>
      <c r="G50" s="1077"/>
      <c r="H50" s="1077"/>
      <c r="I50" s="1077"/>
      <c r="J50" s="1077"/>
      <c r="K50" s="1077"/>
      <c r="L50" s="1077"/>
      <c r="M50" s="1655" t="s">
        <v>1290</v>
      </c>
      <c r="N50" s="1656"/>
      <c r="O50" s="1657"/>
      <c r="P50" s="1073"/>
      <c r="Q50" s="1658">
        <f>AF18</f>
        <v>0.85206896551724121</v>
      </c>
      <c r="R50" s="1659"/>
      <c r="S50" s="1660"/>
      <c r="T50" s="1076"/>
      <c r="U50" s="1076"/>
      <c r="V50" s="1077"/>
      <c r="W50" s="1077"/>
      <c r="X50" s="1077"/>
      <c r="Y50" s="1077"/>
      <c r="Z50" s="1077"/>
      <c r="AA50" s="1077"/>
      <c r="AB50" s="1077"/>
      <c r="AC50" s="1077"/>
      <c r="AD50" s="1077"/>
      <c r="AE50" s="1006"/>
      <c r="AF50" s="1006"/>
      <c r="AG50" s="1006"/>
      <c r="AH50" s="1006"/>
      <c r="AI50" s="1006"/>
      <c r="AJ50" s="1006"/>
      <c r="AK50" s="1006"/>
      <c r="AL50" s="1006"/>
      <c r="AM50" s="1006"/>
      <c r="AN50" s="1006"/>
      <c r="AO50" s="1006"/>
      <c r="AP50" s="1006"/>
      <c r="AQ50" s="1006"/>
      <c r="AR50" s="1006"/>
      <c r="AS50" s="1006"/>
      <c r="AT50" s="1006"/>
      <c r="AU50" s="1006"/>
      <c r="AV50" s="1006"/>
      <c r="AW50" s="1006"/>
      <c r="AX50" s="1006"/>
      <c r="AY50" s="1006"/>
      <c r="AZ50" s="1006"/>
      <c r="BA50" s="1006"/>
      <c r="BB50" s="1652"/>
      <c r="BC50" s="1652"/>
      <c r="BD50" s="1652"/>
      <c r="BE50" s="1652"/>
      <c r="BF50" s="1652"/>
      <c r="BG50" s="1652"/>
      <c r="BH50" s="1652"/>
      <c r="BI50" s="1652"/>
      <c r="BJ50" s="1651"/>
      <c r="BK50" s="1651"/>
      <c r="BL50" s="1651"/>
      <c r="BM50" s="1651"/>
      <c r="BN50" s="1651"/>
      <c r="BO50" s="1651"/>
      <c r="BP50" s="1651"/>
      <c r="BQ50" s="1651"/>
      <c r="BT50" s="1036"/>
      <c r="BU50" s="1036"/>
      <c r="BV50" s="1036"/>
      <c r="BW50" s="1036"/>
      <c r="BX50" s="1036"/>
      <c r="BY50" s="1036"/>
      <c r="BZ50" s="1036"/>
      <c r="CA50" s="1036"/>
      <c r="CB50" s="1036"/>
      <c r="CC50" s="1036"/>
      <c r="CD50" s="1036"/>
      <c r="CE50" s="1036"/>
      <c r="CF50" s="1036"/>
      <c r="CG50" s="1036"/>
      <c r="CH50" s="1036"/>
      <c r="CI50" s="1036"/>
      <c r="CJ50" s="1036"/>
      <c r="CK50" s="1036"/>
      <c r="CL50" s="1036"/>
      <c r="CM50" s="1036"/>
      <c r="CN50" s="1036"/>
      <c r="CO50" s="1036"/>
      <c r="CP50" s="1036"/>
      <c r="CQ50" s="1036"/>
      <c r="CR50" s="1036"/>
      <c r="CS50" s="1036"/>
      <c r="CT50" s="1036"/>
      <c r="CU50" s="1036"/>
      <c r="CV50" s="1036"/>
      <c r="CW50" s="1036"/>
      <c r="CX50" s="1036"/>
      <c r="CY50" s="1036"/>
      <c r="CZ50" s="1036"/>
      <c r="DA50" s="1036"/>
      <c r="DB50" s="1036"/>
      <c r="DC50" s="1036"/>
      <c r="DD50" s="1036"/>
      <c r="DE50" s="1036"/>
      <c r="DF50" s="1036"/>
      <c r="DG50" s="1036"/>
      <c r="DH50" s="1036"/>
      <c r="DI50" s="1036"/>
      <c r="DJ50" s="1036"/>
      <c r="DK50" s="1036"/>
      <c r="DL50" s="1036"/>
      <c r="DM50" s="1036"/>
      <c r="DN50" s="1036"/>
      <c r="DO50" s="1036"/>
      <c r="DP50" s="1036"/>
      <c r="DQ50" s="1036"/>
      <c r="DR50" s="1036"/>
      <c r="DS50" s="1036"/>
      <c r="DT50" s="1036"/>
      <c r="DU50" s="1036"/>
      <c r="DV50" s="1036"/>
      <c r="DW50" s="1036"/>
    </row>
    <row r="51" spans="1:127" s="1046" customFormat="1" ht="15" customHeight="1" thickBot="1">
      <c r="A51" s="1006"/>
      <c r="B51" s="1078"/>
      <c r="C51" s="1078"/>
      <c r="D51" s="1078"/>
      <c r="E51" s="1078"/>
      <c r="F51" s="1078"/>
      <c r="G51" s="1079"/>
      <c r="H51" s="1079"/>
      <c r="I51" s="1079"/>
      <c r="J51" s="1079"/>
      <c r="K51" s="1079"/>
      <c r="L51" s="1079"/>
      <c r="M51" s="1079"/>
      <c r="N51" s="1079"/>
      <c r="O51" s="1079"/>
      <c r="P51" s="1073"/>
      <c r="Q51" s="1078"/>
      <c r="R51" s="1078"/>
      <c r="S51" s="1078"/>
      <c r="T51" s="1078"/>
      <c r="U51" s="1078"/>
      <c r="V51" s="1079"/>
      <c r="W51" s="1079"/>
      <c r="X51" s="1079"/>
      <c r="Y51" s="1079"/>
      <c r="Z51" s="1079"/>
      <c r="AA51" s="1079"/>
      <c r="AB51" s="1079"/>
      <c r="AC51" s="1079"/>
      <c r="AD51" s="1079"/>
      <c r="AE51" s="1006"/>
      <c r="AF51" s="1006"/>
      <c r="AG51" s="1006"/>
      <c r="AH51" s="1006"/>
      <c r="AI51" s="1006"/>
      <c r="AJ51" s="1006"/>
      <c r="AK51" s="1006"/>
      <c r="AL51" s="1006"/>
      <c r="AM51" s="1006"/>
      <c r="AN51" s="1006"/>
      <c r="AO51" s="1006"/>
      <c r="AP51" s="1006"/>
      <c r="AQ51" s="1006"/>
      <c r="AR51" s="1006"/>
      <c r="AS51" s="1006"/>
      <c r="AT51" s="1006"/>
      <c r="AU51" s="1006"/>
      <c r="AV51" s="1006"/>
      <c r="AW51" s="1006"/>
      <c r="AX51" s="1006"/>
      <c r="AY51" s="1006"/>
      <c r="AZ51" s="1006"/>
      <c r="BA51" s="1006"/>
      <c r="BB51" s="1651"/>
      <c r="BC51" s="1661"/>
      <c r="BD51" s="1661"/>
      <c r="BE51" s="1661"/>
      <c r="BF51" s="1661"/>
      <c r="BG51" s="1661"/>
      <c r="BH51" s="1661"/>
      <c r="BI51" s="1661"/>
      <c r="BJ51" s="1651"/>
      <c r="BK51" s="1661"/>
      <c r="BL51" s="1661"/>
      <c r="BM51" s="1661"/>
      <c r="BN51" s="1661"/>
      <c r="BO51" s="1661"/>
      <c r="BP51" s="1661"/>
      <c r="BQ51" s="1661"/>
      <c r="BT51" s="1036"/>
      <c r="BU51" s="1036"/>
      <c r="BV51" s="1036"/>
      <c r="BW51" s="1036"/>
      <c r="BX51" s="1036"/>
      <c r="BY51" s="1036"/>
      <c r="BZ51" s="1036"/>
      <c r="CA51" s="1036"/>
      <c r="CB51" s="1036"/>
      <c r="CC51" s="1036"/>
      <c r="CD51" s="1036"/>
      <c r="CE51" s="1036"/>
      <c r="CF51" s="1036"/>
      <c r="CG51" s="1036"/>
      <c r="CH51" s="1036"/>
      <c r="CI51" s="1036"/>
      <c r="CJ51" s="1036"/>
      <c r="CK51" s="1036"/>
      <c r="CL51" s="1036"/>
      <c r="CM51" s="1036"/>
      <c r="CN51" s="1036"/>
      <c r="CO51" s="1036"/>
      <c r="CP51" s="1036"/>
      <c r="CQ51" s="1036"/>
      <c r="CR51" s="1036"/>
      <c r="CS51" s="1036"/>
      <c r="CT51" s="1036"/>
      <c r="CU51" s="1036"/>
      <c r="CV51" s="1036"/>
      <c r="CW51" s="1036"/>
      <c r="CX51" s="1036"/>
      <c r="CY51" s="1036"/>
      <c r="CZ51" s="1036"/>
      <c r="DA51" s="1036"/>
      <c r="DB51" s="1036"/>
      <c r="DC51" s="1036"/>
      <c r="DD51" s="1036"/>
      <c r="DE51" s="1036"/>
      <c r="DF51" s="1036"/>
      <c r="DG51" s="1036"/>
      <c r="DH51" s="1036"/>
      <c r="DI51" s="1036"/>
      <c r="DJ51" s="1036"/>
      <c r="DK51" s="1036"/>
      <c r="DL51" s="1036"/>
      <c r="DM51" s="1036"/>
      <c r="DN51" s="1036"/>
      <c r="DO51" s="1036"/>
      <c r="DP51" s="1036"/>
      <c r="DQ51" s="1036"/>
      <c r="DR51" s="1036"/>
      <c r="DS51" s="1036"/>
      <c r="DT51" s="1036"/>
      <c r="DU51" s="1036"/>
      <c r="DV51" s="1036"/>
      <c r="DW51" s="1036"/>
    </row>
    <row r="52" spans="1:127" s="1046" customFormat="1" ht="20.100000000000001" customHeight="1" thickBot="1">
      <c r="A52" s="1006"/>
      <c r="B52" s="1647" t="s">
        <v>451</v>
      </c>
      <c r="C52" s="1648"/>
      <c r="D52" s="1648"/>
      <c r="E52" s="1648"/>
      <c r="F52" s="1648"/>
      <c r="G52" s="1649" t="s">
        <v>1291</v>
      </c>
      <c r="H52" s="1649"/>
      <c r="I52" s="1649"/>
      <c r="J52" s="1649"/>
      <c r="K52" s="1649"/>
      <c r="L52" s="1649"/>
      <c r="M52" s="1649"/>
      <c r="N52" s="1649"/>
      <c r="O52" s="1650"/>
      <c r="P52" s="1073"/>
      <c r="Q52" s="1647" t="s">
        <v>1292</v>
      </c>
      <c r="R52" s="1648"/>
      <c r="S52" s="1648"/>
      <c r="T52" s="1648"/>
      <c r="U52" s="1648"/>
      <c r="V52" s="1649" t="s">
        <v>1293</v>
      </c>
      <c r="W52" s="1649"/>
      <c r="X52" s="1649"/>
      <c r="Y52" s="1649"/>
      <c r="Z52" s="1649"/>
      <c r="AA52" s="1649"/>
      <c r="AB52" s="1649"/>
      <c r="AC52" s="1649"/>
      <c r="AD52" s="1650"/>
      <c r="AE52" s="1006"/>
      <c r="AF52" s="1006"/>
      <c r="AG52" s="1006"/>
      <c r="AH52" s="1006"/>
      <c r="AI52" s="1006"/>
      <c r="AJ52" s="1006"/>
      <c r="AK52" s="1006"/>
      <c r="AL52" s="1006"/>
      <c r="AM52" s="1006"/>
      <c r="AN52" s="1006"/>
      <c r="AO52" s="1006"/>
      <c r="AP52" s="1006"/>
      <c r="AQ52" s="1006"/>
      <c r="AR52" s="1006"/>
      <c r="AS52" s="1006"/>
      <c r="AT52" s="1006"/>
      <c r="AU52" s="1006"/>
      <c r="AV52" s="1006"/>
      <c r="AW52" s="1006"/>
      <c r="AX52" s="1006"/>
      <c r="AY52" s="1006"/>
      <c r="AZ52" s="1006"/>
      <c r="BA52" s="1006"/>
      <c r="BB52" s="1651"/>
      <c r="BC52" s="1651"/>
      <c r="BD52" s="1651"/>
      <c r="BE52" s="1651"/>
      <c r="BF52" s="1651"/>
      <c r="BG52" s="1651"/>
      <c r="BH52" s="1651"/>
      <c r="BI52" s="1651"/>
      <c r="BJ52" s="1651"/>
      <c r="BK52" s="1651"/>
      <c r="BL52" s="1651"/>
      <c r="BM52" s="1651"/>
      <c r="BN52" s="1651"/>
      <c r="BO52" s="1651"/>
      <c r="BP52" s="1651"/>
      <c r="BQ52" s="1651"/>
    </row>
    <row r="53" spans="1:127" s="1046" customFormat="1" ht="20.100000000000001" customHeight="1">
      <c r="A53" s="1006"/>
      <c r="B53" s="1654"/>
      <c r="C53" s="1654"/>
      <c r="D53" s="1654"/>
      <c r="E53" s="1654"/>
      <c r="F53" s="1654"/>
      <c r="G53" s="1654"/>
      <c r="H53" s="1654"/>
      <c r="I53" s="1654"/>
      <c r="J53" s="1654"/>
      <c r="K53" s="1654"/>
      <c r="L53" s="1654"/>
      <c r="M53" s="1654"/>
      <c r="N53" s="1654"/>
      <c r="O53" s="1654"/>
      <c r="P53" s="1654"/>
      <c r="Q53" s="1654"/>
      <c r="R53" s="1654"/>
      <c r="S53" s="1654"/>
      <c r="T53" s="1654"/>
      <c r="U53" s="1654"/>
      <c r="V53" s="1654"/>
      <c r="W53" s="1654"/>
      <c r="X53" s="1654"/>
      <c r="Y53" s="1654"/>
      <c r="Z53" s="1654"/>
      <c r="AA53" s="1654"/>
      <c r="AB53" s="1654"/>
      <c r="AC53" s="1654"/>
      <c r="AD53" s="1654"/>
      <c r="AE53" s="1006"/>
      <c r="AF53" s="1006"/>
      <c r="AG53" s="1006"/>
      <c r="AH53" s="1006"/>
      <c r="AI53" s="1006"/>
      <c r="AJ53" s="1006"/>
      <c r="AK53" s="1006"/>
      <c r="AL53" s="1006"/>
      <c r="AM53" s="1006"/>
      <c r="AN53" s="1006"/>
      <c r="AO53" s="1006"/>
      <c r="AP53" s="1006"/>
      <c r="AQ53" s="1006"/>
      <c r="AR53" s="1006"/>
      <c r="AS53" s="1006"/>
      <c r="AT53" s="1006"/>
      <c r="AU53" s="1006"/>
      <c r="AV53" s="1006"/>
      <c r="AW53" s="1006"/>
      <c r="AX53" s="1006"/>
      <c r="AY53" s="1006"/>
      <c r="AZ53" s="1006"/>
      <c r="BA53" s="1006"/>
      <c r="BB53" s="1651"/>
      <c r="BC53" s="1651"/>
      <c r="BD53" s="1651"/>
      <c r="BE53" s="1651"/>
      <c r="BF53" s="1651"/>
      <c r="BG53" s="1651"/>
      <c r="BH53" s="1651"/>
      <c r="BI53" s="1651"/>
      <c r="BJ53" s="1662"/>
      <c r="BK53" s="1662"/>
      <c r="BL53" s="1662"/>
      <c r="BM53" s="1662"/>
      <c r="BN53" s="1662"/>
      <c r="BO53" s="1662"/>
      <c r="BP53" s="1662"/>
      <c r="BQ53" s="1662"/>
    </row>
    <row r="54" spans="1:127" s="1046" customFormat="1" ht="39.9" customHeight="1">
      <c r="A54" s="1006"/>
      <c r="B54" s="1663" t="s">
        <v>1294</v>
      </c>
      <c r="C54" s="1663"/>
      <c r="D54" s="1663"/>
      <c r="E54" s="1663"/>
      <c r="F54" s="1663"/>
      <c r="G54" s="1663"/>
      <c r="H54" s="1663"/>
      <c r="I54" s="1663"/>
      <c r="J54" s="1663"/>
      <c r="K54" s="1663"/>
      <c r="L54" s="1663"/>
      <c r="M54" s="1664"/>
      <c r="N54" s="1664"/>
      <c r="O54" s="1664"/>
      <c r="P54" s="1664"/>
      <c r="Q54" s="1664"/>
      <c r="R54" s="1664"/>
      <c r="S54" s="1664"/>
      <c r="T54" s="1664"/>
      <c r="U54" s="1664"/>
      <c r="V54" s="1664"/>
      <c r="W54" s="1664"/>
      <c r="X54" s="1664"/>
      <c r="Y54" s="1664"/>
      <c r="Z54" s="1664"/>
      <c r="AA54" s="1664"/>
      <c r="AB54" s="1664"/>
      <c r="AC54" s="1664"/>
      <c r="AD54" s="1664"/>
      <c r="AE54" s="1006"/>
      <c r="AF54" s="1006"/>
      <c r="AG54" s="1006"/>
      <c r="AH54" s="1006"/>
      <c r="AI54" s="1006"/>
      <c r="AJ54" s="1006"/>
      <c r="AK54" s="1006"/>
      <c r="AL54" s="1006"/>
      <c r="AM54" s="1006"/>
      <c r="AN54" s="1006"/>
      <c r="AO54" s="1006"/>
      <c r="AP54" s="1006"/>
      <c r="AQ54" s="1006"/>
      <c r="AR54" s="1006"/>
      <c r="AS54" s="1006"/>
      <c r="AT54" s="1006"/>
      <c r="AU54" s="1006"/>
      <c r="AV54" s="1006"/>
      <c r="AW54" s="1006"/>
      <c r="AX54" s="1006"/>
      <c r="AY54" s="1006"/>
      <c r="AZ54" s="1006"/>
      <c r="BA54" s="1006"/>
      <c r="BB54" s="1652"/>
      <c r="BC54" s="1652"/>
      <c r="BD54" s="1652"/>
      <c r="BE54" s="1652"/>
      <c r="BF54" s="1652"/>
      <c r="BG54" s="1652"/>
      <c r="BH54" s="1652"/>
      <c r="BI54" s="1652"/>
      <c r="BJ54" s="1651"/>
      <c r="BK54" s="1651"/>
      <c r="BL54" s="1651"/>
      <c r="BM54" s="1651"/>
      <c r="BN54" s="1651"/>
      <c r="BO54" s="1651"/>
      <c r="BP54" s="1651"/>
      <c r="BQ54" s="1651"/>
    </row>
    <row r="55" spans="1:127" s="1046" customFormat="1" ht="15" customHeight="1">
      <c r="A55" s="1006"/>
      <c r="B55" s="1080"/>
      <c r="C55" s="1081"/>
      <c r="D55" s="1081"/>
      <c r="E55" s="1081"/>
      <c r="F55" s="1081"/>
      <c r="G55" s="1081"/>
      <c r="H55" s="1081"/>
      <c r="I55" s="1081"/>
      <c r="J55" s="1081"/>
      <c r="K55" s="1081"/>
      <c r="L55" s="1081"/>
      <c r="M55" s="1082"/>
      <c r="N55" s="1082"/>
      <c r="O55" s="1082"/>
      <c r="P55" s="1082"/>
      <c r="Q55" s="1082"/>
      <c r="R55" s="1082"/>
      <c r="S55" s="1082"/>
      <c r="T55" s="1082"/>
      <c r="U55" s="1082"/>
      <c r="V55" s="1082"/>
      <c r="W55" s="1082"/>
      <c r="X55" s="1082"/>
      <c r="Y55" s="1082"/>
      <c r="Z55" s="1082"/>
      <c r="AA55" s="1082"/>
      <c r="AB55" s="1082"/>
      <c r="AC55" s="1082"/>
      <c r="AD55" s="1082"/>
      <c r="AE55" s="1006"/>
      <c r="AF55" s="1006"/>
      <c r="AG55" s="1006"/>
      <c r="AH55" s="1006"/>
      <c r="AI55" s="1006"/>
      <c r="AJ55" s="1006"/>
      <c r="AK55" s="1006"/>
      <c r="AL55" s="1006"/>
      <c r="AM55" s="1006"/>
      <c r="AN55" s="1006"/>
      <c r="AO55" s="1006"/>
      <c r="AP55" s="1006"/>
      <c r="AQ55" s="1006"/>
      <c r="AR55" s="1006"/>
      <c r="AS55" s="1006"/>
      <c r="AT55" s="1006"/>
      <c r="AU55" s="1006"/>
      <c r="AV55" s="1006"/>
      <c r="AW55" s="1006"/>
      <c r="AX55" s="1006"/>
      <c r="AY55" s="1006"/>
      <c r="AZ55" s="1006"/>
      <c r="BA55" s="1006"/>
      <c r="BB55" s="1652"/>
      <c r="BC55" s="1652"/>
      <c r="BD55" s="1652"/>
      <c r="BE55" s="1652"/>
      <c r="BF55" s="1652"/>
      <c r="BG55" s="1652"/>
      <c r="BH55" s="1652"/>
      <c r="BI55" s="1652"/>
      <c r="BJ55" s="1651"/>
      <c r="BK55" s="1651"/>
      <c r="BL55" s="1651"/>
      <c r="BM55" s="1651"/>
      <c r="BN55" s="1651"/>
      <c r="BO55" s="1651"/>
      <c r="BP55" s="1651"/>
      <c r="BQ55" s="1651"/>
    </row>
    <row r="56" spans="1:127" ht="15" customHeight="1">
      <c r="B56" s="1083"/>
      <c r="C56" s="1083"/>
      <c r="D56" s="1083"/>
      <c r="E56" s="1083"/>
      <c r="F56" s="1083"/>
      <c r="G56" s="1083"/>
      <c r="H56" s="1083"/>
      <c r="I56" s="1083"/>
      <c r="J56" s="1083"/>
      <c r="K56" s="1083"/>
      <c r="L56" s="1083"/>
      <c r="M56" s="1083"/>
      <c r="N56" s="1083"/>
      <c r="O56" s="1083"/>
      <c r="P56" s="1083"/>
      <c r="Q56" s="1083"/>
      <c r="R56" s="1083"/>
      <c r="S56" s="1083"/>
      <c r="T56" s="1083"/>
      <c r="U56" s="1083"/>
      <c r="V56" s="1083"/>
      <c r="W56" s="1083"/>
      <c r="X56" s="1083"/>
      <c r="Y56" s="1083"/>
      <c r="Z56" s="1083"/>
      <c r="AA56" s="1083"/>
      <c r="AB56" s="1083"/>
      <c r="AC56" s="1083"/>
      <c r="AD56" s="1083"/>
      <c r="AE56" s="1006"/>
      <c r="AF56" s="1006"/>
      <c r="AG56" s="1006"/>
      <c r="AH56" s="1006"/>
      <c r="AI56" s="1006"/>
      <c r="AJ56" s="1006"/>
      <c r="AK56" s="1006"/>
      <c r="AL56" s="1006"/>
      <c r="AM56" s="1006"/>
      <c r="BB56" s="1652"/>
      <c r="BC56" s="1652"/>
      <c r="BD56" s="1652"/>
      <c r="BE56" s="1652"/>
      <c r="BF56" s="1652"/>
      <c r="BG56" s="1652"/>
      <c r="BH56" s="1652"/>
      <c r="BI56" s="1652"/>
      <c r="BJ56" s="1651"/>
      <c r="BK56" s="1651"/>
      <c r="BL56" s="1651"/>
      <c r="BM56" s="1651"/>
      <c r="BN56" s="1651"/>
      <c r="BO56" s="1651"/>
      <c r="BP56" s="1651"/>
      <c r="BQ56" s="1651"/>
    </row>
    <row r="57" spans="1:127" ht="27" customHeight="1">
      <c r="B57" s="1084"/>
      <c r="C57" s="1084"/>
      <c r="D57" s="1084"/>
      <c r="E57" s="1085"/>
      <c r="F57" s="1085"/>
      <c r="G57" s="1085"/>
      <c r="H57" s="1085"/>
      <c r="I57" s="1085"/>
      <c r="J57" s="1085"/>
      <c r="K57" s="1085"/>
      <c r="L57" s="1085"/>
      <c r="M57" s="1085"/>
      <c r="N57" s="1085"/>
      <c r="O57" s="1085"/>
      <c r="P57" s="1085"/>
      <c r="Q57" s="1085"/>
      <c r="R57" s="1085"/>
      <c r="S57" s="1085"/>
      <c r="T57" s="1085"/>
      <c r="U57" s="1085"/>
      <c r="V57" s="1085"/>
      <c r="W57" s="1085"/>
      <c r="X57" s="1085"/>
      <c r="Y57" s="1085"/>
      <c r="Z57" s="1085"/>
      <c r="AA57" s="1085"/>
      <c r="AB57" s="1085"/>
      <c r="AC57" s="1085"/>
      <c r="AD57" s="1085"/>
      <c r="AE57" s="1006"/>
      <c r="AF57" s="1006"/>
      <c r="AG57" s="1006"/>
      <c r="AH57" s="1006"/>
      <c r="AI57" s="1006"/>
      <c r="AJ57" s="1006"/>
      <c r="AK57" s="1006"/>
      <c r="AL57" s="1006"/>
      <c r="AM57" s="1006"/>
      <c r="BB57" s="1651"/>
      <c r="BC57" s="1651"/>
      <c r="BD57" s="1651"/>
      <c r="BE57" s="1651"/>
      <c r="BF57" s="1651"/>
      <c r="BG57" s="1651"/>
      <c r="BH57" s="1651"/>
      <c r="BI57" s="1651"/>
      <c r="BJ57" s="1651"/>
      <c r="BK57" s="1651"/>
      <c r="BL57" s="1651"/>
      <c r="BM57" s="1651"/>
      <c r="BN57" s="1651"/>
      <c r="BO57" s="1651"/>
      <c r="BP57" s="1651"/>
      <c r="BQ57" s="1651"/>
    </row>
    <row r="58" spans="1:127">
      <c r="AE58" s="1006"/>
      <c r="AF58" s="1006"/>
      <c r="AG58" s="1006"/>
      <c r="AH58" s="1006"/>
      <c r="AI58" s="1006"/>
      <c r="AJ58" s="1006"/>
      <c r="AK58" s="1006"/>
      <c r="AL58" s="1006"/>
      <c r="AM58" s="1006"/>
      <c r="BB58" s="1651"/>
      <c r="BC58" s="1651"/>
      <c r="BD58" s="1651"/>
      <c r="BE58" s="1651"/>
      <c r="BF58" s="1651"/>
      <c r="BG58" s="1651"/>
      <c r="BH58" s="1651"/>
      <c r="BI58" s="1651"/>
      <c r="BJ58" s="1651"/>
      <c r="BK58" s="1651"/>
      <c r="BL58" s="1651"/>
      <c r="BM58" s="1651"/>
      <c r="BN58" s="1651"/>
      <c r="BO58" s="1651"/>
      <c r="BP58" s="1651"/>
      <c r="BQ58" s="1651"/>
    </row>
    <row r="59" spans="1:127">
      <c r="AE59" s="1006"/>
      <c r="AF59" s="1006"/>
      <c r="AG59" s="1006"/>
      <c r="AH59" s="1006"/>
      <c r="AI59" s="1006"/>
      <c r="AJ59" s="1006"/>
      <c r="AK59" s="1006"/>
      <c r="AL59" s="1006"/>
      <c r="AM59" s="1006"/>
      <c r="BB59" s="1651"/>
      <c r="BC59" s="1651"/>
      <c r="BD59" s="1651"/>
      <c r="BE59" s="1651"/>
      <c r="BF59" s="1651"/>
      <c r="BG59" s="1651"/>
      <c r="BH59" s="1651"/>
      <c r="BI59" s="1651"/>
      <c r="BJ59" s="1651"/>
      <c r="BK59" s="1651"/>
      <c r="BL59" s="1651"/>
      <c r="BM59" s="1651"/>
      <c r="BN59" s="1651"/>
      <c r="BO59" s="1651"/>
      <c r="BP59" s="1651"/>
      <c r="BQ59" s="1651"/>
    </row>
    <row r="60" spans="1:127">
      <c r="B60" s="1086"/>
      <c r="C60" s="1086"/>
      <c r="D60" s="1086"/>
      <c r="E60" s="1086"/>
      <c r="F60" s="1086"/>
      <c r="G60" s="1086"/>
      <c r="H60" s="1086"/>
      <c r="I60" s="1086"/>
      <c r="J60" s="1086"/>
      <c r="K60" s="1086"/>
      <c r="L60" s="1086"/>
      <c r="M60" s="1086"/>
      <c r="N60" s="1086"/>
      <c r="O60" s="1086"/>
      <c r="P60" s="1086"/>
      <c r="Q60" s="1086"/>
      <c r="R60" s="1086"/>
      <c r="S60" s="1086"/>
      <c r="T60" s="1086"/>
      <c r="U60" s="1086"/>
      <c r="V60" s="1086"/>
      <c r="W60" s="1086"/>
      <c r="X60" s="1086"/>
      <c r="Y60" s="1086"/>
      <c r="Z60" s="1086"/>
      <c r="AA60" s="1086"/>
      <c r="AB60" s="1086"/>
      <c r="AC60" s="1086"/>
      <c r="AD60" s="1086"/>
      <c r="AE60" s="1006"/>
      <c r="AF60" s="1006"/>
      <c r="AG60" s="1006"/>
      <c r="AH60" s="1006"/>
      <c r="AI60" s="1006"/>
      <c r="AJ60" s="1006"/>
      <c r="AK60" s="1006"/>
      <c r="AL60" s="1006"/>
      <c r="AM60" s="1006"/>
      <c r="BB60" s="1652"/>
      <c r="BC60" s="1652"/>
      <c r="BD60" s="1652"/>
      <c r="BE60" s="1652"/>
      <c r="BF60" s="1652"/>
      <c r="BG60" s="1652"/>
      <c r="BH60" s="1652"/>
      <c r="BI60" s="1652"/>
      <c r="BJ60" s="1651"/>
      <c r="BK60" s="1651"/>
      <c r="BL60" s="1651"/>
      <c r="BM60" s="1651"/>
      <c r="BN60" s="1651"/>
      <c r="BO60" s="1651"/>
      <c r="BP60" s="1651"/>
      <c r="BQ60" s="1651"/>
    </row>
    <row r="61" spans="1:127">
      <c r="B61" s="1086"/>
      <c r="C61" s="1086"/>
      <c r="D61" s="1086"/>
      <c r="E61" s="1086"/>
      <c r="F61" s="1086"/>
      <c r="G61" s="1086"/>
      <c r="H61" s="1086"/>
      <c r="I61" s="1086"/>
      <c r="J61" s="1086"/>
      <c r="K61" s="1086"/>
      <c r="L61" s="1086"/>
      <c r="M61" s="1086"/>
      <c r="N61" s="1086"/>
      <c r="O61" s="1086"/>
      <c r="P61" s="1086"/>
      <c r="Q61" s="1086"/>
      <c r="R61" s="1086"/>
      <c r="S61" s="1086"/>
      <c r="T61" s="1086"/>
      <c r="U61" s="1086"/>
      <c r="V61" s="1086"/>
      <c r="W61" s="1086"/>
      <c r="X61" s="1086"/>
      <c r="Y61" s="1086"/>
      <c r="Z61" s="1086"/>
      <c r="AA61" s="1086"/>
      <c r="AB61" s="1086"/>
      <c r="AC61" s="1086"/>
      <c r="AD61" s="1086"/>
      <c r="AE61" s="1006"/>
      <c r="AF61" s="1006"/>
      <c r="AG61" s="1006"/>
      <c r="AH61" s="1006"/>
      <c r="AI61" s="1006"/>
      <c r="AJ61" s="1006"/>
      <c r="AK61" s="1006"/>
      <c r="AL61" s="1006"/>
      <c r="AM61" s="1006"/>
      <c r="BB61" s="1651"/>
      <c r="BC61" s="1651"/>
      <c r="BD61" s="1651"/>
      <c r="BE61" s="1651"/>
      <c r="BF61" s="1651"/>
      <c r="BG61" s="1651"/>
      <c r="BH61" s="1651"/>
      <c r="BI61" s="1651"/>
      <c r="BJ61" s="1651"/>
      <c r="BK61" s="1651"/>
      <c r="BL61" s="1651"/>
      <c r="BM61" s="1651"/>
      <c r="BN61" s="1651"/>
      <c r="BO61" s="1651"/>
      <c r="BP61" s="1651"/>
      <c r="BQ61" s="1651"/>
    </row>
    <row r="62" spans="1:127">
      <c r="B62" s="1086"/>
      <c r="C62" s="1086"/>
      <c r="D62" s="1086"/>
      <c r="E62" s="1086"/>
      <c r="F62" s="1086"/>
      <c r="G62" s="1086"/>
      <c r="H62" s="1086"/>
      <c r="I62" s="1086"/>
      <c r="J62" s="1086"/>
      <c r="K62" s="1086"/>
      <c r="L62" s="1086"/>
      <c r="M62" s="1086"/>
      <c r="N62" s="1086"/>
      <c r="O62" s="1086"/>
      <c r="P62" s="1086"/>
      <c r="Q62" s="1086"/>
      <c r="R62" s="1086"/>
      <c r="S62" s="1086"/>
      <c r="T62" s="1086"/>
      <c r="U62" s="1086"/>
      <c r="V62" s="1086"/>
      <c r="W62" s="1086"/>
      <c r="X62" s="1086"/>
      <c r="Y62" s="1086"/>
      <c r="Z62" s="1086"/>
      <c r="AA62" s="1086"/>
      <c r="AB62" s="1086"/>
      <c r="AC62" s="1086"/>
      <c r="AD62" s="1086"/>
      <c r="AE62" s="1006"/>
      <c r="AF62" s="1006"/>
      <c r="AG62" s="1006"/>
      <c r="AH62" s="1006"/>
      <c r="AI62" s="1006"/>
      <c r="AJ62" s="1006"/>
      <c r="AK62" s="1006"/>
      <c r="AL62" s="1006"/>
      <c r="AM62" s="1006"/>
      <c r="BB62" s="1652"/>
      <c r="BC62" s="1652"/>
      <c r="BD62" s="1652"/>
      <c r="BE62" s="1652"/>
      <c r="BF62" s="1652"/>
      <c r="BG62" s="1652"/>
      <c r="BH62" s="1652"/>
      <c r="BI62" s="1652"/>
      <c r="BJ62" s="1651"/>
      <c r="BK62" s="1661"/>
      <c r="BL62" s="1661"/>
      <c r="BM62" s="1661"/>
      <c r="BN62" s="1661"/>
      <c r="BO62" s="1661"/>
      <c r="BP62" s="1661"/>
      <c r="BQ62" s="1661"/>
    </row>
    <row r="63" spans="1:127">
      <c r="B63" s="1086"/>
      <c r="C63" s="1086"/>
      <c r="D63" s="1086"/>
      <c r="E63" s="1086"/>
      <c r="F63" s="1086"/>
      <c r="G63" s="1086"/>
      <c r="H63" s="1086"/>
      <c r="I63" s="1086"/>
      <c r="J63" s="1086"/>
      <c r="K63" s="1086"/>
      <c r="L63" s="1086"/>
      <c r="M63" s="1086"/>
      <c r="N63" s="1086"/>
      <c r="O63" s="1086"/>
      <c r="P63" s="1086"/>
      <c r="Q63" s="1086"/>
      <c r="R63" s="1086"/>
      <c r="S63" s="1086"/>
      <c r="T63" s="1086"/>
      <c r="U63" s="1086"/>
      <c r="V63" s="1086"/>
      <c r="W63" s="1086"/>
      <c r="X63" s="1086"/>
      <c r="Y63" s="1086"/>
      <c r="Z63" s="1086"/>
      <c r="AA63" s="1086"/>
      <c r="AB63" s="1086"/>
      <c r="AC63" s="1086"/>
      <c r="AD63" s="1086"/>
      <c r="AE63" s="1006"/>
      <c r="AF63" s="1006"/>
      <c r="AG63" s="1006"/>
      <c r="AH63" s="1006"/>
      <c r="AI63" s="1006"/>
      <c r="AJ63" s="1006"/>
      <c r="AK63" s="1006"/>
      <c r="AL63" s="1006"/>
      <c r="AM63" s="1006"/>
      <c r="BB63" s="1651"/>
      <c r="BC63" s="1651"/>
      <c r="BD63" s="1651"/>
      <c r="BE63" s="1651"/>
      <c r="BF63" s="1651"/>
      <c r="BG63" s="1651"/>
      <c r="BH63" s="1651"/>
      <c r="BI63" s="1651"/>
      <c r="BJ63" s="1651"/>
      <c r="BK63" s="1651"/>
      <c r="BL63" s="1651"/>
      <c r="BM63" s="1651"/>
      <c r="BN63" s="1651"/>
      <c r="BO63" s="1651"/>
      <c r="BP63" s="1651"/>
      <c r="BQ63" s="1651"/>
    </row>
    <row r="64" spans="1:127">
      <c r="B64" s="1086"/>
      <c r="C64" s="1086"/>
      <c r="D64" s="1086"/>
      <c r="E64" s="1086"/>
      <c r="F64" s="1086"/>
      <c r="G64" s="1086"/>
      <c r="H64" s="1086"/>
      <c r="I64" s="1086"/>
      <c r="J64" s="1086"/>
      <c r="K64" s="1086"/>
      <c r="L64" s="1086"/>
      <c r="M64" s="1086"/>
      <c r="N64" s="1086"/>
      <c r="O64" s="1086"/>
      <c r="P64" s="1086"/>
      <c r="Q64" s="1086"/>
      <c r="R64" s="1086"/>
      <c r="S64" s="1086"/>
      <c r="T64" s="1086"/>
      <c r="U64" s="1086"/>
      <c r="V64" s="1086"/>
      <c r="W64" s="1086"/>
      <c r="X64" s="1086"/>
      <c r="Y64" s="1086"/>
      <c r="Z64" s="1086"/>
      <c r="AA64" s="1086"/>
      <c r="AB64" s="1086"/>
      <c r="AC64" s="1086"/>
      <c r="AD64" s="1086"/>
      <c r="AE64" s="1006"/>
      <c r="AF64" s="1006"/>
      <c r="AG64" s="1006"/>
      <c r="AH64" s="1006"/>
      <c r="AI64" s="1006"/>
      <c r="AJ64" s="1006"/>
      <c r="AK64" s="1006"/>
      <c r="AL64" s="1006"/>
      <c r="AM64" s="1006"/>
      <c r="BB64" s="1651"/>
      <c r="BC64" s="1651"/>
      <c r="BD64" s="1651"/>
      <c r="BE64" s="1651"/>
      <c r="BF64" s="1651"/>
      <c r="BG64" s="1651"/>
      <c r="BH64" s="1651"/>
      <c r="BI64" s="1651"/>
      <c r="BJ64" s="1651"/>
      <c r="BK64" s="1651"/>
      <c r="BL64" s="1651"/>
      <c r="BM64" s="1651"/>
      <c r="BN64" s="1651"/>
      <c r="BO64" s="1651"/>
      <c r="BP64" s="1651"/>
      <c r="BQ64" s="1651"/>
    </row>
    <row r="65" spans="2:69">
      <c r="B65" s="1086"/>
      <c r="C65" s="1086"/>
      <c r="D65" s="1086"/>
      <c r="E65" s="1086"/>
      <c r="F65" s="1086"/>
      <c r="G65" s="1086"/>
      <c r="H65" s="1086"/>
      <c r="I65" s="1086"/>
      <c r="J65" s="1086"/>
      <c r="K65" s="1086"/>
      <c r="L65" s="1086"/>
      <c r="M65" s="1086"/>
      <c r="N65" s="1086"/>
      <c r="O65" s="1086"/>
      <c r="P65" s="1086"/>
      <c r="Q65" s="1086"/>
      <c r="R65" s="1086"/>
      <c r="S65" s="1086"/>
      <c r="T65" s="1086"/>
      <c r="U65" s="1086"/>
      <c r="V65" s="1086"/>
      <c r="W65" s="1086"/>
      <c r="X65" s="1086"/>
      <c r="Y65" s="1086"/>
      <c r="Z65" s="1086"/>
      <c r="AA65" s="1086"/>
      <c r="AB65" s="1086"/>
      <c r="AC65" s="1086"/>
      <c r="AD65" s="1086"/>
      <c r="AE65" s="1006"/>
      <c r="AF65" s="1006"/>
      <c r="AG65" s="1006"/>
      <c r="AH65" s="1006"/>
      <c r="AI65" s="1006"/>
      <c r="AJ65" s="1006"/>
      <c r="AK65" s="1006"/>
      <c r="AL65" s="1006"/>
      <c r="AM65" s="1006"/>
      <c r="BB65" s="1651"/>
      <c r="BC65" s="1651"/>
      <c r="BD65" s="1651"/>
      <c r="BE65" s="1651"/>
      <c r="BF65" s="1651"/>
      <c r="BG65" s="1651"/>
      <c r="BH65" s="1651"/>
      <c r="BI65" s="1651"/>
      <c r="BJ65" s="1651"/>
      <c r="BK65" s="1651"/>
      <c r="BL65" s="1651"/>
      <c r="BM65" s="1651"/>
      <c r="BN65" s="1651"/>
      <c r="BO65" s="1651"/>
      <c r="BP65" s="1651"/>
      <c r="BQ65" s="1651"/>
    </row>
    <row r="66" spans="2:69">
      <c r="AE66" s="1006"/>
      <c r="AF66" s="1006"/>
      <c r="AG66" s="1006"/>
      <c r="AH66" s="1006"/>
      <c r="AI66" s="1006"/>
      <c r="AJ66" s="1006"/>
      <c r="AK66" s="1006"/>
      <c r="AL66" s="1006"/>
      <c r="AM66" s="1006"/>
      <c r="BB66" s="1651"/>
      <c r="BC66" s="1651"/>
      <c r="BD66" s="1651"/>
      <c r="BE66" s="1651"/>
      <c r="BF66" s="1651"/>
      <c r="BG66" s="1651"/>
      <c r="BH66" s="1651"/>
      <c r="BI66" s="1651"/>
      <c r="BJ66" s="1651"/>
      <c r="BK66" s="1651"/>
      <c r="BL66" s="1651"/>
      <c r="BM66" s="1651"/>
      <c r="BN66" s="1651"/>
      <c r="BO66" s="1651"/>
      <c r="BP66" s="1651"/>
      <c r="BQ66" s="1651"/>
    </row>
    <row r="67" spans="2:69">
      <c r="AE67" s="1006"/>
      <c r="AF67" s="1006"/>
      <c r="AG67" s="1006"/>
      <c r="AH67" s="1006"/>
      <c r="AI67" s="1006"/>
      <c r="AJ67" s="1006"/>
      <c r="AK67" s="1006"/>
      <c r="AL67" s="1006"/>
      <c r="AM67" s="1006"/>
      <c r="BB67" s="1651"/>
      <c r="BC67" s="1651"/>
      <c r="BD67" s="1651"/>
      <c r="BE67" s="1651"/>
      <c r="BF67" s="1651"/>
      <c r="BG67" s="1651"/>
      <c r="BH67" s="1651"/>
      <c r="BI67" s="1651"/>
      <c r="BJ67" s="1651"/>
      <c r="BK67" s="1651"/>
      <c r="BL67" s="1651"/>
      <c r="BM67" s="1651"/>
      <c r="BN67" s="1651"/>
      <c r="BO67" s="1651"/>
      <c r="BP67" s="1651"/>
      <c r="BQ67" s="1651"/>
    </row>
    <row r="68" spans="2:69">
      <c r="AE68" s="1006"/>
      <c r="AF68" s="1006"/>
      <c r="AG68" s="1006"/>
      <c r="AH68" s="1006"/>
      <c r="AI68" s="1006"/>
      <c r="AJ68" s="1006"/>
      <c r="AK68" s="1006"/>
      <c r="AL68" s="1006"/>
      <c r="AM68" s="1006"/>
      <c r="BB68" s="1651"/>
      <c r="BC68" s="1651"/>
      <c r="BD68" s="1651"/>
      <c r="BE68" s="1651"/>
      <c r="BF68" s="1651"/>
      <c r="BG68" s="1651"/>
      <c r="BH68" s="1651"/>
      <c r="BI68" s="1651"/>
      <c r="BJ68" s="1651"/>
      <c r="BK68" s="1651"/>
      <c r="BL68" s="1651"/>
      <c r="BM68" s="1651"/>
      <c r="BN68" s="1651"/>
      <c r="BO68" s="1651"/>
      <c r="BP68" s="1651"/>
      <c r="BQ68" s="1651"/>
    </row>
    <row r="69" spans="2:69">
      <c r="AE69" s="1006"/>
      <c r="AF69" s="1006"/>
      <c r="AG69" s="1006"/>
      <c r="AH69" s="1006"/>
      <c r="AI69" s="1006"/>
      <c r="AJ69" s="1006"/>
      <c r="AK69" s="1006"/>
      <c r="AL69" s="1006"/>
      <c r="AM69" s="1006"/>
    </row>
    <row r="70" spans="2:69">
      <c r="AE70" s="1006"/>
      <c r="AF70" s="1006"/>
      <c r="AG70" s="1006"/>
      <c r="AH70" s="1006"/>
      <c r="AI70" s="1006"/>
      <c r="AJ70" s="1006"/>
      <c r="AK70" s="1006"/>
      <c r="AL70" s="1006"/>
      <c r="AM70" s="1006"/>
    </row>
    <row r="71" spans="2:69">
      <c r="AE71" s="1006"/>
      <c r="AF71" s="1006"/>
      <c r="AG71" s="1006"/>
      <c r="AH71" s="1006"/>
      <c r="AI71" s="1006"/>
      <c r="AJ71" s="1006"/>
      <c r="AK71" s="1006"/>
      <c r="AL71" s="1006"/>
      <c r="AM71" s="1006"/>
    </row>
    <row r="72" spans="2:69">
      <c r="AE72" s="1006"/>
      <c r="AF72" s="1006"/>
      <c r="AG72" s="1006"/>
      <c r="AH72" s="1006"/>
      <c r="AI72" s="1006"/>
      <c r="AJ72" s="1006"/>
      <c r="AK72" s="1006"/>
      <c r="AL72" s="1006"/>
      <c r="AM72" s="1006"/>
    </row>
    <row r="73" spans="2:69">
      <c r="AE73" s="1006"/>
      <c r="AF73" s="1006"/>
      <c r="AG73" s="1006"/>
      <c r="AH73" s="1006"/>
      <c r="AI73" s="1006"/>
      <c r="AJ73" s="1006"/>
      <c r="AK73" s="1006"/>
      <c r="AL73" s="1006"/>
      <c r="AM73" s="1006"/>
    </row>
    <row r="74" spans="2:69">
      <c r="AE74" s="1006"/>
      <c r="AF74" s="1006"/>
      <c r="AG74" s="1006"/>
      <c r="AH74" s="1006"/>
      <c r="AI74" s="1006"/>
      <c r="AJ74" s="1006"/>
      <c r="AK74" s="1006"/>
      <c r="AL74" s="1006"/>
      <c r="AM74" s="1006"/>
    </row>
    <row r="75" spans="2:69">
      <c r="AE75" s="1006"/>
      <c r="AF75" s="1006"/>
      <c r="AG75" s="1006"/>
      <c r="AH75" s="1006"/>
      <c r="AI75" s="1006"/>
      <c r="AJ75" s="1006"/>
      <c r="AK75" s="1006"/>
      <c r="AL75" s="1006"/>
      <c r="AM75" s="1006"/>
    </row>
    <row r="76" spans="2:69">
      <c r="AE76" s="1006"/>
      <c r="AF76" s="1006"/>
      <c r="AG76" s="1006"/>
      <c r="AH76" s="1006"/>
      <c r="AI76" s="1006"/>
      <c r="AJ76" s="1006"/>
      <c r="AK76" s="1006"/>
      <c r="AL76" s="1006"/>
      <c r="AM76" s="1006"/>
    </row>
    <row r="77" spans="2:69">
      <c r="AE77" s="1006"/>
      <c r="AF77" s="1006"/>
      <c r="AG77" s="1006"/>
      <c r="AH77" s="1006"/>
      <c r="AI77" s="1006"/>
      <c r="AJ77" s="1006"/>
      <c r="AK77" s="1006"/>
      <c r="AL77" s="1006"/>
      <c r="AM77" s="1006"/>
    </row>
    <row r="78" spans="2:69">
      <c r="AE78" s="1006"/>
      <c r="AF78" s="1006"/>
      <c r="AG78" s="1006"/>
      <c r="AH78" s="1006"/>
      <c r="AI78" s="1006"/>
      <c r="AJ78" s="1006"/>
      <c r="AK78" s="1006"/>
      <c r="AL78" s="1006"/>
      <c r="AM78" s="1006"/>
    </row>
    <row r="79" spans="2:69">
      <c r="AE79" s="1006"/>
      <c r="AF79" s="1006"/>
      <c r="AG79" s="1006"/>
      <c r="AH79" s="1006"/>
      <c r="AI79" s="1006"/>
      <c r="AJ79" s="1006"/>
      <c r="AK79" s="1006"/>
      <c r="AL79" s="1006"/>
      <c r="AM79" s="1006"/>
    </row>
    <row r="80" spans="2:69">
      <c r="AE80" s="1006"/>
      <c r="AF80" s="1006"/>
      <c r="AG80" s="1006"/>
      <c r="AH80" s="1006"/>
      <c r="AI80" s="1006"/>
      <c r="AJ80" s="1006"/>
      <c r="AK80" s="1006"/>
      <c r="AL80" s="1006"/>
      <c r="AM80" s="1006"/>
    </row>
    <row r="81" s="1006" customFormat="1"/>
    <row r="82" s="1006" customFormat="1"/>
    <row r="83" s="1006" customFormat="1"/>
    <row r="84" s="1006" customFormat="1"/>
    <row r="85" s="1006" customFormat="1"/>
    <row r="86" s="1006" customFormat="1"/>
    <row r="87" s="1006" customFormat="1"/>
    <row r="88" s="1006" customFormat="1"/>
    <row r="89" s="1006" customFormat="1"/>
    <row r="90" s="1006" customFormat="1"/>
    <row r="91" s="1006" customFormat="1"/>
    <row r="92" s="1006" customFormat="1"/>
    <row r="93" s="1006" customFormat="1"/>
    <row r="94" s="1006" customFormat="1"/>
    <row r="95" s="1006" customFormat="1"/>
    <row r="96" s="1006" customFormat="1"/>
    <row r="97" s="1006" customFormat="1"/>
    <row r="98" s="1006" customFormat="1"/>
    <row r="99" s="1006" customFormat="1"/>
    <row r="100" s="1006" customFormat="1"/>
    <row r="101" s="1006" customFormat="1"/>
    <row r="102" s="1006" customFormat="1"/>
    <row r="103" s="1006" customFormat="1"/>
    <row r="104" s="1006" customFormat="1"/>
    <row r="105" s="1006" customFormat="1"/>
    <row r="106" s="1006" customFormat="1"/>
    <row r="107" s="1006" customFormat="1"/>
    <row r="108" s="1006" customFormat="1"/>
    <row r="109" s="1006" customFormat="1"/>
    <row r="110" s="1006" customFormat="1"/>
    <row r="111" s="1006" customFormat="1"/>
    <row r="112" s="1006" customFormat="1"/>
    <row r="113" s="1006" customFormat="1"/>
    <row r="114" s="1006" customFormat="1"/>
    <row r="115" s="1006" customFormat="1"/>
    <row r="116" s="1006" customFormat="1"/>
    <row r="117" s="1006" customFormat="1"/>
    <row r="118" s="1006" customFormat="1"/>
    <row r="119" s="1006" customFormat="1"/>
    <row r="120" s="1006" customFormat="1"/>
    <row r="121" s="1006" customFormat="1"/>
    <row r="122" s="1006" customFormat="1"/>
    <row r="123" s="1006" customFormat="1"/>
    <row r="124" s="1006" customFormat="1"/>
    <row r="125" s="1006" customFormat="1"/>
    <row r="126" s="1006" customFormat="1"/>
    <row r="127" s="1006" customFormat="1"/>
    <row r="128" s="1006" customFormat="1"/>
    <row r="129" s="1006" customFormat="1"/>
    <row r="130" s="1006" customFormat="1"/>
    <row r="131" s="1006" customFormat="1"/>
    <row r="132" s="1006" customFormat="1"/>
    <row r="133" s="1006" customFormat="1"/>
    <row r="134" s="1006" customFormat="1"/>
    <row r="135" s="1006" customFormat="1"/>
    <row r="136" s="1006" customFormat="1"/>
    <row r="137" s="1006" customFormat="1"/>
    <row r="138" s="1006" customFormat="1"/>
    <row r="139" s="1006" customFormat="1"/>
    <row r="140" s="1006" customFormat="1"/>
    <row r="141" s="1006" customFormat="1"/>
    <row r="142" s="1006" customFormat="1"/>
    <row r="143" s="1006" customFormat="1"/>
    <row r="144" s="1006" customFormat="1"/>
    <row r="145" s="1006" customFormat="1"/>
    <row r="146" s="1006" customFormat="1"/>
    <row r="147" s="1006" customFormat="1"/>
    <row r="148" s="1006" customFormat="1"/>
  </sheetData>
  <mergeCells count="164">
    <mergeCell ref="BB68:BI68"/>
    <mergeCell ref="BJ68:BQ68"/>
    <mergeCell ref="BB64:BI64"/>
    <mergeCell ref="BJ64:BQ64"/>
    <mergeCell ref="BB65:BI65"/>
    <mergeCell ref="BJ65:BQ65"/>
    <mergeCell ref="BB66:BI66"/>
    <mergeCell ref="BJ66:BQ66"/>
    <mergeCell ref="BB62:BI62"/>
    <mergeCell ref="BJ62:BQ62"/>
    <mergeCell ref="BB63:BI63"/>
    <mergeCell ref="BJ63:BQ63"/>
    <mergeCell ref="BB67:BI67"/>
    <mergeCell ref="BJ67:BQ67"/>
    <mergeCell ref="BB60:BI60"/>
    <mergeCell ref="BJ60:BQ60"/>
    <mergeCell ref="BB61:BI61"/>
    <mergeCell ref="BJ61:BQ61"/>
    <mergeCell ref="B53:AD53"/>
    <mergeCell ref="BB53:BI53"/>
    <mergeCell ref="BJ53:BQ53"/>
    <mergeCell ref="B54:AD54"/>
    <mergeCell ref="BB54:BI54"/>
    <mergeCell ref="BJ54:BQ54"/>
    <mergeCell ref="BB57:BI57"/>
    <mergeCell ref="BJ57:BQ57"/>
    <mergeCell ref="BB58:BI58"/>
    <mergeCell ref="BJ58:BQ58"/>
    <mergeCell ref="BB59:BI59"/>
    <mergeCell ref="BJ59:BQ59"/>
    <mergeCell ref="Q52:U52"/>
    <mergeCell ref="V52:AD52"/>
    <mergeCell ref="BB52:BI52"/>
    <mergeCell ref="BJ52:BQ52"/>
    <mergeCell ref="BB55:BI55"/>
    <mergeCell ref="BJ55:BQ55"/>
    <mergeCell ref="BB56:BI56"/>
    <mergeCell ref="BJ56:BQ56"/>
    <mergeCell ref="B48:D49"/>
    <mergeCell ref="I49:J49"/>
    <mergeCell ref="K49:L49"/>
    <mergeCell ref="M50:O50"/>
    <mergeCell ref="Q50:S50"/>
    <mergeCell ref="BB50:BI50"/>
    <mergeCell ref="BJ50:BQ50"/>
    <mergeCell ref="BB51:BI51"/>
    <mergeCell ref="BJ51:BQ51"/>
    <mergeCell ref="B52:F52"/>
    <mergeCell ref="G52:O52"/>
    <mergeCell ref="C40:J40"/>
    <mergeCell ref="R40:Y40"/>
    <mergeCell ref="C41:J41"/>
    <mergeCell ref="R41:Y41"/>
    <mergeCell ref="C42:J42"/>
    <mergeCell ref="R42:Y42"/>
    <mergeCell ref="C43:J43"/>
    <mergeCell ref="C45:J45"/>
    <mergeCell ref="R45:Y45"/>
    <mergeCell ref="C46:J46"/>
    <mergeCell ref="R46:Y46"/>
    <mergeCell ref="C47:J47"/>
    <mergeCell ref="R47:Y47"/>
    <mergeCell ref="AW31:AY31"/>
    <mergeCell ref="C32:J32"/>
    <mergeCell ref="R32:Y32"/>
    <mergeCell ref="AR32:AV32"/>
    <mergeCell ref="AW32:AX34"/>
    <mergeCell ref="AY32:AY34"/>
    <mergeCell ref="C33:J33"/>
    <mergeCell ref="R43:Y43"/>
    <mergeCell ref="C44:J44"/>
    <mergeCell ref="R44:Y44"/>
    <mergeCell ref="C35:J35"/>
    <mergeCell ref="R35:Y35"/>
    <mergeCell ref="C36:J36"/>
    <mergeCell ref="R36:Y36"/>
    <mergeCell ref="C37:J37"/>
    <mergeCell ref="R37:Y37"/>
    <mergeCell ref="C38:J38"/>
    <mergeCell ref="R33:Y33"/>
    <mergeCell ref="AR33:AV33"/>
    <mergeCell ref="C34:J34"/>
    <mergeCell ref="R34:Y34"/>
    <mergeCell ref="AR34:AV34"/>
    <mergeCell ref="AR31:AV31"/>
    <mergeCell ref="R38:Y38"/>
    <mergeCell ref="C39:J39"/>
    <mergeCell ref="R39:Y39"/>
    <mergeCell ref="C31:J31"/>
    <mergeCell ref="R31:Y31"/>
    <mergeCell ref="C24:J24"/>
    <mergeCell ref="R24:Y24"/>
    <mergeCell ref="C27:J27"/>
    <mergeCell ref="R27:Y27"/>
    <mergeCell ref="C28:J28"/>
    <mergeCell ref="R28:Y28"/>
    <mergeCell ref="C29:J29"/>
    <mergeCell ref="R29:Y29"/>
    <mergeCell ref="AR24:AU24"/>
    <mergeCell ref="C25:J25"/>
    <mergeCell ref="R25:Y25"/>
    <mergeCell ref="AR25:AU25"/>
    <mergeCell ref="C26:J26"/>
    <mergeCell ref="R26:Y26"/>
    <mergeCell ref="AR26:AU26"/>
    <mergeCell ref="C30:J30"/>
    <mergeCell ref="R30:Y30"/>
    <mergeCell ref="C23:J23"/>
    <mergeCell ref="R23:Y23"/>
    <mergeCell ref="AR23:AU23"/>
    <mergeCell ref="B16:AD16"/>
    <mergeCell ref="C17:J17"/>
    <mergeCell ref="R17:Y17"/>
    <mergeCell ref="C19:J19"/>
    <mergeCell ref="R19:Y19"/>
    <mergeCell ref="C21:J21"/>
    <mergeCell ref="R21:Y21"/>
    <mergeCell ref="AR21:AU21"/>
    <mergeCell ref="C22:J22"/>
    <mergeCell ref="R22:Y22"/>
    <mergeCell ref="AR22:AU22"/>
    <mergeCell ref="Z11:AA11"/>
    <mergeCell ref="AB11:AB15"/>
    <mergeCell ref="AC11:AD15"/>
    <mergeCell ref="B12:C12"/>
    <mergeCell ref="D12:F12"/>
    <mergeCell ref="G12:Y12"/>
    <mergeCell ref="AV19:AV20"/>
    <mergeCell ref="AW19:AW20"/>
    <mergeCell ref="AX19:AY19"/>
    <mergeCell ref="C20:J20"/>
    <mergeCell ref="R20:Y20"/>
    <mergeCell ref="B14:C14"/>
    <mergeCell ref="D14:F14"/>
    <mergeCell ref="G14:Y14"/>
    <mergeCell ref="Z14:AA14"/>
    <mergeCell ref="B15:C15"/>
    <mergeCell ref="D15:F15"/>
    <mergeCell ref="G15:Y15"/>
    <mergeCell ref="Z15:AA15"/>
    <mergeCell ref="U6:W6"/>
    <mergeCell ref="X6:AD6"/>
    <mergeCell ref="B7:AD7"/>
    <mergeCell ref="B13:C13"/>
    <mergeCell ref="D13:F13"/>
    <mergeCell ref="G13:Y13"/>
    <mergeCell ref="Z13:AA13"/>
    <mergeCell ref="B2:AD4"/>
    <mergeCell ref="B5:AD5"/>
    <mergeCell ref="B6:D6"/>
    <mergeCell ref="E6:J6"/>
    <mergeCell ref="K6:N6"/>
    <mergeCell ref="O6:T6"/>
    <mergeCell ref="B8:D9"/>
    <mergeCell ref="E8:N9"/>
    <mergeCell ref="O8:T8"/>
    <mergeCell ref="U8:AD8"/>
    <mergeCell ref="O9:T9"/>
    <mergeCell ref="U9:AD9"/>
    <mergeCell ref="Z12:AA12"/>
    <mergeCell ref="B10:AD10"/>
    <mergeCell ref="B11:C11"/>
    <mergeCell ref="D11:F11"/>
    <mergeCell ref="G11:Y11"/>
  </mergeCells>
  <conditionalFormatting sqref="D11:F11">
    <cfRule type="expression" dxfId="41" priority="195" stopIfTrue="1">
      <formula>$AC$11&gt;=0.9</formula>
    </cfRule>
  </conditionalFormatting>
  <conditionalFormatting sqref="D12:F12">
    <cfRule type="expression" dxfId="40" priority="194">
      <formula>AND(AC11&gt;=0.8,AC11&lt;=0.89)</formula>
    </cfRule>
  </conditionalFormatting>
  <conditionalFormatting sqref="D13:F13">
    <cfRule type="expression" dxfId="39" priority="193">
      <formula>AND(AC11&gt;=0.7,AC11&lt;=0.79)</formula>
    </cfRule>
  </conditionalFormatting>
  <conditionalFormatting sqref="D14:F14">
    <cfRule type="expression" dxfId="38" priority="192">
      <formula>AND(AC11&gt;=0,AC11&lt;=0.69)</formula>
    </cfRule>
  </conditionalFormatting>
  <conditionalFormatting sqref="K24:L41 M34:O47 K19:N22 K23:M23 N24:N25 K42:K47 L45:L46">
    <cfRule type="cellIs" dxfId="37" priority="14" stopIfTrue="1" operator="equal">
      <formula>0</formula>
    </cfRule>
  </conditionalFormatting>
  <conditionalFormatting sqref="K43:N47">
    <cfRule type="cellIs" dxfId="36" priority="5" stopIfTrue="1" operator="equal">
      <formula>0</formula>
    </cfRule>
  </conditionalFormatting>
  <conditionalFormatting sqref="K33:O47 K19:O22 K23:M23 M24:O25 O26:O27 N28:O28 M29:O32 O23">
    <cfRule type="cellIs" dxfId="35" priority="16" stopIfTrue="1" operator="equal">
      <formula>1</formula>
    </cfRule>
  </conditionalFormatting>
  <conditionalFormatting sqref="L34">
    <cfRule type="cellIs" dxfId="34" priority="15" stopIfTrue="1" operator="equal">
      <formula>0</formula>
    </cfRule>
  </conditionalFormatting>
  <conditionalFormatting sqref="L37:L38 M38:M39">
    <cfRule type="cellIs" dxfId="33" priority="2" stopIfTrue="1" operator="equal">
      <formula>0</formula>
    </cfRule>
  </conditionalFormatting>
  <conditionalFormatting sqref="L48">
    <cfRule type="cellIs" dxfId="32" priority="190" stopIfTrue="1" operator="equal">
      <formula>1</formula>
    </cfRule>
    <cfRule type="cellIs" dxfId="31" priority="191" stopIfTrue="1" operator="equal">
      <formula>0</formula>
    </cfRule>
  </conditionalFormatting>
  <conditionalFormatting sqref="L41:M42">
    <cfRule type="cellIs" dxfId="30" priority="1" stopIfTrue="1" operator="equal">
      <formula>0</formula>
    </cfRule>
  </conditionalFormatting>
  <conditionalFormatting sqref="L22:N22 M23:M24">
    <cfRule type="cellIs" dxfId="29" priority="4" stopIfTrue="1" operator="equal">
      <formula>0</formula>
    </cfRule>
  </conditionalFormatting>
  <conditionalFormatting sqref="L39:N39">
    <cfRule type="cellIs" dxfId="28" priority="10" stopIfTrue="1" operator="equal">
      <formula>0</formula>
    </cfRule>
  </conditionalFormatting>
  <conditionalFormatting sqref="M26:M28 K24:L32 M24 N26:N27">
    <cfRule type="cellIs" dxfId="27" priority="11" stopIfTrue="1" operator="equal">
      <formula>1</formula>
    </cfRule>
  </conditionalFormatting>
  <conditionalFormatting sqref="M28">
    <cfRule type="cellIs" dxfId="26" priority="8" stopIfTrue="1" operator="equal">
      <formula>0</formula>
    </cfRule>
    <cfRule type="cellIs" dxfId="25" priority="12" stopIfTrue="1" operator="equal">
      <formula>1</formula>
    </cfRule>
  </conditionalFormatting>
  <conditionalFormatting sqref="M30">
    <cfRule type="cellIs" dxfId="24" priority="6" stopIfTrue="1" operator="equal">
      <formula>0</formula>
    </cfRule>
  </conditionalFormatting>
  <conditionalFormatting sqref="M39">
    <cfRule type="cellIs" dxfId="23" priority="9" stopIfTrue="1" operator="equal">
      <formula>1</formula>
    </cfRule>
  </conditionalFormatting>
  <conditionalFormatting sqref="M24:N25 M28:M32 N31:N32 M35:M36 L38:M38 N43 M45:N47 M26">
    <cfRule type="cellIs" dxfId="22" priority="17" stopIfTrue="1" operator="equal">
      <formula>0</formula>
    </cfRule>
  </conditionalFormatting>
  <conditionalFormatting sqref="M26:N27">
    <cfRule type="cellIs" dxfId="21" priority="3" stopIfTrue="1" operator="equal">
      <formula>0</formula>
    </cfRule>
  </conditionalFormatting>
  <conditionalFormatting sqref="M29:N33 K31:K32">
    <cfRule type="cellIs" dxfId="20" priority="7" stopIfTrue="1" operator="equal">
      <formula>0</formula>
    </cfRule>
  </conditionalFormatting>
  <conditionalFormatting sqref="M36:N37 M44:N45 O19:O47 L33:N34 L39:N39 L42:N42">
    <cfRule type="cellIs" dxfId="19" priority="18" stopIfTrue="1" operator="equal">
      <formula>1</formula>
    </cfRule>
  </conditionalFormatting>
  <conditionalFormatting sqref="M26:O28">
    <cfRule type="cellIs" dxfId="18" priority="13" stopIfTrue="1" operator="equal">
      <formula>0</formula>
    </cfRule>
  </conditionalFormatting>
  <conditionalFormatting sqref="O19:O47 L33:N34 M36:N37 L39:N39 M44:N45">
    <cfRule type="cellIs" dxfId="17" priority="19" stopIfTrue="1" operator="equal">
      <formula>0</formula>
    </cfRule>
  </conditionalFormatting>
  <conditionalFormatting sqref="Z19:AD47">
    <cfRule type="cellIs" dxfId="16" priority="20" stopIfTrue="1" operator="equal">
      <formula>1</formula>
    </cfRule>
    <cfRule type="cellIs" dxfId="15" priority="21" stopIfTrue="1" operator="equal">
      <formula>0</formula>
    </cfRule>
  </conditionalFormatting>
  <dataValidations count="4">
    <dataValidation type="whole" allowBlank="1" showInputMessage="1" showErrorMessage="1" error="You can only enter a value between 1 or 0" promptTitle="ENTER 1 or 0" sqref="AV34 L19:L48 Z19:AD47 K19:K47 O23 N19:O22 N24:O47 M19:M47" xr:uid="{4820F2C0-1AAF-4798-B024-721C8EC8B32D}">
      <formula1>0</formula1>
      <formula2>1</formula2>
    </dataValidation>
    <dataValidation operator="equal" allowBlank="1" showInputMessage="1" showErrorMessage="1" sqref="AV21:AV26 AW26:AY26 Z11:Z15 AC11" xr:uid="{73244B31-5F3E-4B1D-9381-03AC5277FD45}"/>
    <dataValidation type="whole" errorStyle="information" operator="greaterThan" showInputMessage="1" showErrorMessage="1" errorTitle="Error - review score" error="Only one score can be given for each subject, please revise." sqref="BK41:BK47 BO33:BO40 P19:P47" xr:uid="{5E57A9DE-5912-40CE-87CF-EEC3902C52DB}">
      <formula1>1</formula1>
    </dataValidation>
    <dataValidation allowBlank="1" sqref="K18:AD18" xr:uid="{FCD06A4A-A53D-449D-A7C4-8D0B4F5C3E07}"/>
  </dataValidations>
  <pageMargins left="0.7" right="0.7" top="0.75" bottom="0.75" header="0.3" footer="0.3"/>
  <pageSetup paperSize="9" scale="73" orientation="portrait" r:id="rId1"/>
  <headerFooter>
    <oddFooter>&amp;L_x000D_&amp;1#&amp;"Aptos"&amp;10&amp;K000000 Data sensitivity - Public</oddFooter>
  </headerFooter>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5EDF1-0316-4336-86AB-287496AF1B1C}">
  <sheetPr>
    <tabColor theme="9" tint="0.59999389629810485"/>
    <pageSetUpPr fitToPage="1"/>
  </sheetPr>
  <dimension ref="A1:N116"/>
  <sheetViews>
    <sheetView zoomScale="85" zoomScaleNormal="85" workbookViewId="0">
      <selection activeCell="O16" sqref="O16"/>
    </sheetView>
  </sheetViews>
  <sheetFormatPr defaultRowHeight="14.4"/>
  <cols>
    <col min="1" max="1" width="18.88671875" customWidth="1"/>
    <col min="2" max="2" width="14.5546875" customWidth="1"/>
    <col min="3" max="3" width="13.88671875" bestFit="1" customWidth="1"/>
    <col min="4" max="4" width="13.5546875" bestFit="1" customWidth="1"/>
    <col min="5" max="5" width="13" customWidth="1"/>
    <col min="6" max="6" width="12.44140625" bestFit="1" customWidth="1"/>
    <col min="7" max="7" width="10.5546875" customWidth="1"/>
    <col min="8" max="8" width="19" bestFit="1" customWidth="1"/>
    <col min="9" max="10" width="9.5546875" bestFit="1" customWidth="1"/>
    <col min="11" max="11" width="9" customWidth="1"/>
    <col min="12" max="12" width="22.109375" customWidth="1"/>
    <col min="18" max="18" width="34.5546875" bestFit="1" customWidth="1"/>
    <col min="19" max="19" width="15" customWidth="1"/>
  </cols>
  <sheetData>
    <row r="1" spans="1:14" ht="15">
      <c r="A1" s="1665" t="s">
        <v>214</v>
      </c>
      <c r="B1" s="1666"/>
      <c r="C1" s="1666"/>
      <c r="D1" s="1666"/>
      <c r="E1" s="1666"/>
      <c r="F1" s="1666"/>
      <c r="G1" s="1666"/>
      <c r="H1" s="1666"/>
      <c r="I1" s="1666"/>
      <c r="J1" s="1666"/>
      <c r="K1" s="1666"/>
      <c r="L1" s="1667"/>
    </row>
    <row r="2" spans="1:14" ht="15.6" customHeight="1">
      <c r="A2" s="1087" t="s">
        <v>1</v>
      </c>
      <c r="B2" s="1088"/>
      <c r="C2" s="1089"/>
      <c r="D2" s="1668" t="s">
        <v>129</v>
      </c>
      <c r="E2" s="1671" t="s">
        <v>169</v>
      </c>
      <c r="F2" s="1671" t="s">
        <v>200</v>
      </c>
      <c r="G2" s="1671" t="s">
        <v>201</v>
      </c>
      <c r="H2" s="1671" t="s">
        <v>202</v>
      </c>
      <c r="I2" s="1674" t="s">
        <v>26</v>
      </c>
      <c r="J2" s="1090"/>
      <c r="K2" s="1090"/>
      <c r="L2" s="1091"/>
    </row>
    <row r="3" spans="1:14" ht="14.4" customHeight="1">
      <c r="A3" s="1092"/>
      <c r="B3" s="1093"/>
      <c r="C3" s="1094"/>
      <c r="D3" s="1669"/>
      <c r="E3" s="1672"/>
      <c r="F3" s="1672"/>
      <c r="G3" s="1672"/>
      <c r="H3" s="1672"/>
      <c r="I3" s="1675"/>
      <c r="J3" s="1677" t="s">
        <v>336</v>
      </c>
      <c r="K3" s="1677" t="s">
        <v>1295</v>
      </c>
      <c r="L3" s="1679" t="s">
        <v>211</v>
      </c>
    </row>
    <row r="4" spans="1:14" ht="22.35" customHeight="1">
      <c r="A4" s="1096"/>
      <c r="B4" s="1097"/>
      <c r="C4" s="1098"/>
      <c r="D4" s="1670"/>
      <c r="E4" s="1673"/>
      <c r="F4" s="1673"/>
      <c r="G4" s="1673"/>
      <c r="H4" s="1673"/>
      <c r="I4" s="1676"/>
      <c r="J4" s="1678"/>
      <c r="K4" s="1678"/>
      <c r="L4" s="1680"/>
    </row>
    <row r="5" spans="1:14">
      <c r="A5" s="1692" t="s">
        <v>1296</v>
      </c>
      <c r="B5" s="1693"/>
      <c r="C5" s="1694"/>
      <c r="D5" s="1131">
        <v>16</v>
      </c>
      <c r="E5" s="1132">
        <v>0</v>
      </c>
      <c r="F5" s="1132">
        <v>16</v>
      </c>
      <c r="G5" s="1132">
        <v>0</v>
      </c>
      <c r="H5" s="1132">
        <v>0</v>
      </c>
      <c r="I5" s="1133">
        <v>16</v>
      </c>
      <c r="J5" s="1139">
        <v>0</v>
      </c>
      <c r="K5" s="1132">
        <f>-D515</f>
        <v>0</v>
      </c>
      <c r="L5" s="1143">
        <v>16</v>
      </c>
    </row>
    <row r="6" spans="1:14">
      <c r="A6" s="1695" t="s">
        <v>1297</v>
      </c>
      <c r="B6" s="1696"/>
      <c r="C6" s="1697"/>
      <c r="D6" s="1100">
        <v>21</v>
      </c>
      <c r="E6" s="1101">
        <v>0</v>
      </c>
      <c r="F6" s="1101">
        <v>21</v>
      </c>
      <c r="G6" s="1101">
        <v>0</v>
      </c>
      <c r="H6" s="1101">
        <v>0</v>
      </c>
      <c r="I6" s="1134">
        <v>21</v>
      </c>
      <c r="J6" s="1135">
        <v>0</v>
      </c>
      <c r="K6" s="1101">
        <v>0</v>
      </c>
      <c r="L6" s="1130">
        <v>21</v>
      </c>
    </row>
    <row r="7" spans="1:14">
      <c r="A7" s="1695" t="s">
        <v>1298</v>
      </c>
      <c r="B7" s="1696"/>
      <c r="C7" s="1697"/>
      <c r="D7" s="1100">
        <v>100</v>
      </c>
      <c r="E7" s="1101">
        <v>100</v>
      </c>
      <c r="F7" s="1101">
        <v>0</v>
      </c>
      <c r="G7" s="1101">
        <v>0</v>
      </c>
      <c r="H7" s="1101">
        <v>0</v>
      </c>
      <c r="I7" s="1134">
        <v>100</v>
      </c>
      <c r="J7" s="1135">
        <v>0</v>
      </c>
      <c r="K7" s="1101">
        <v>0</v>
      </c>
      <c r="L7" s="1130">
        <v>100</v>
      </c>
    </row>
    <row r="8" spans="1:14">
      <c r="A8" s="1698" t="s">
        <v>1299</v>
      </c>
      <c r="B8" s="1699"/>
      <c r="C8" s="1700"/>
      <c r="D8" s="1102">
        <v>5477</v>
      </c>
      <c r="E8" s="1102">
        <v>905</v>
      </c>
      <c r="F8" s="1102">
        <v>4522</v>
      </c>
      <c r="G8" s="1102">
        <v>5</v>
      </c>
      <c r="H8" s="1101">
        <v>0</v>
      </c>
      <c r="I8" s="1136">
        <v>5427</v>
      </c>
      <c r="J8" s="1129">
        <v>0</v>
      </c>
      <c r="K8" s="1129">
        <v>45</v>
      </c>
      <c r="L8" s="1130">
        <v>5477</v>
      </c>
      <c r="N8" s="1103"/>
    </row>
    <row r="9" spans="1:14">
      <c r="K9" s="1104"/>
      <c r="L9" s="1104"/>
    </row>
    <row r="10" spans="1:14" ht="15">
      <c r="A10" s="1665" t="s">
        <v>199</v>
      </c>
      <c r="B10" s="1666"/>
      <c r="C10" s="1666"/>
      <c r="D10" s="1666"/>
      <c r="E10" s="1666"/>
      <c r="F10" s="1666"/>
      <c r="G10" s="1666"/>
      <c r="H10" s="1666"/>
      <c r="I10" s="1666"/>
      <c r="J10" s="1666"/>
      <c r="K10" s="1666"/>
      <c r="L10" s="1667"/>
    </row>
    <row r="11" spans="1:14" ht="14.85" customHeight="1">
      <c r="A11" s="1686" t="s">
        <v>210</v>
      </c>
      <c r="B11" s="1687"/>
      <c r="C11" s="1688"/>
      <c r="D11" s="1668" t="s">
        <v>1300</v>
      </c>
      <c r="E11" s="1105" t="s">
        <v>1301</v>
      </c>
      <c r="F11" s="1105"/>
      <c r="G11" s="1105"/>
      <c r="H11" s="1105"/>
      <c r="I11" s="1105"/>
      <c r="J11" s="1684" t="s">
        <v>1302</v>
      </c>
      <c r="K11" s="1095" t="s">
        <v>160</v>
      </c>
      <c r="L11" s="1679" t="s">
        <v>211</v>
      </c>
    </row>
    <row r="12" spans="1:14" ht="42" customHeight="1">
      <c r="A12" s="1689"/>
      <c r="B12" s="1690"/>
      <c r="C12" s="1691"/>
      <c r="D12" s="1670"/>
      <c r="E12" s="1106" t="s">
        <v>169</v>
      </c>
      <c r="F12" s="1106" t="s">
        <v>200</v>
      </c>
      <c r="G12" s="1106" t="s">
        <v>201</v>
      </c>
      <c r="H12" s="1106" t="s">
        <v>202</v>
      </c>
      <c r="I12" s="1106" t="s">
        <v>203</v>
      </c>
      <c r="J12" s="1685" t="s">
        <v>204</v>
      </c>
      <c r="K12" s="1099" t="s">
        <v>1295</v>
      </c>
      <c r="L12" s="1680"/>
    </row>
    <row r="13" spans="1:14">
      <c r="A13" s="1681" t="s">
        <v>721</v>
      </c>
      <c r="B13" s="1682"/>
      <c r="C13" s="1683"/>
      <c r="D13" s="1128">
        <v>268</v>
      </c>
      <c r="E13" s="1140">
        <v>2</v>
      </c>
      <c r="F13" s="1140">
        <v>266</v>
      </c>
      <c r="G13" s="1140">
        <v>0</v>
      </c>
      <c r="H13" s="1140">
        <v>0</v>
      </c>
      <c r="I13" s="1140">
        <v>268</v>
      </c>
      <c r="J13" s="1108"/>
      <c r="K13" s="1107">
        <v>0</v>
      </c>
      <c r="L13" s="1128">
        <v>268</v>
      </c>
    </row>
    <row r="14" spans="1:14">
      <c r="A14" s="1681" t="s">
        <v>492</v>
      </c>
      <c r="B14" s="1682"/>
      <c r="C14" s="1683"/>
      <c r="D14" s="1128">
        <v>11</v>
      </c>
      <c r="E14" s="1140">
        <v>0</v>
      </c>
      <c r="F14" s="1140">
        <v>11</v>
      </c>
      <c r="G14" s="1140">
        <v>0</v>
      </c>
      <c r="H14" s="1140">
        <v>0</v>
      </c>
      <c r="I14" s="1140">
        <v>11</v>
      </c>
      <c r="J14" s="1108"/>
      <c r="K14" s="1107">
        <v>0</v>
      </c>
      <c r="L14" s="1128">
        <v>11</v>
      </c>
      <c r="N14" s="1104"/>
    </row>
    <row r="15" spans="1:14">
      <c r="A15" s="1681" t="s">
        <v>205</v>
      </c>
      <c r="B15" s="1682"/>
      <c r="C15" s="1683"/>
      <c r="D15" s="1128">
        <v>590</v>
      </c>
      <c r="E15" s="1140">
        <v>2</v>
      </c>
      <c r="F15" s="1140">
        <v>588</v>
      </c>
      <c r="G15" s="1140">
        <v>0</v>
      </c>
      <c r="H15" s="1140">
        <v>109</v>
      </c>
      <c r="I15" s="1140">
        <v>480</v>
      </c>
      <c r="J15" s="1108"/>
      <c r="K15" s="1107">
        <v>0</v>
      </c>
      <c r="L15" s="1128">
        <v>590</v>
      </c>
    </row>
    <row r="16" spans="1:14">
      <c r="A16" s="1681" t="s">
        <v>206</v>
      </c>
      <c r="B16" s="1682"/>
      <c r="C16" s="1683"/>
      <c r="D16" s="1128">
        <v>2</v>
      </c>
      <c r="E16" s="1140">
        <v>0</v>
      </c>
      <c r="F16" s="1140">
        <v>2</v>
      </c>
      <c r="G16" s="1140">
        <v>0</v>
      </c>
      <c r="H16" s="1140">
        <v>0</v>
      </c>
      <c r="I16" s="1140">
        <v>2</v>
      </c>
      <c r="J16" s="1108"/>
      <c r="K16" s="1107">
        <v>0</v>
      </c>
      <c r="L16" s="1128">
        <v>2</v>
      </c>
    </row>
    <row r="17" spans="1:12">
      <c r="A17" s="1681" t="s">
        <v>207</v>
      </c>
      <c r="B17" s="1682"/>
      <c r="C17" s="1683" t="s">
        <v>207</v>
      </c>
      <c r="D17" s="1128">
        <v>336</v>
      </c>
      <c r="E17" s="1140">
        <v>2</v>
      </c>
      <c r="F17" s="1140">
        <v>397</v>
      </c>
      <c r="G17" s="1140">
        <v>0</v>
      </c>
      <c r="H17" s="1140">
        <v>1</v>
      </c>
      <c r="I17" s="1140">
        <v>264</v>
      </c>
      <c r="J17" s="1108"/>
      <c r="K17" s="1107">
        <v>65</v>
      </c>
      <c r="L17" s="1128">
        <v>406</v>
      </c>
    </row>
    <row r="18" spans="1:12">
      <c r="A18" s="1681" t="s">
        <v>208</v>
      </c>
      <c r="B18" s="1682"/>
      <c r="C18" s="1683" t="s">
        <v>208</v>
      </c>
      <c r="D18" s="1128">
        <v>220</v>
      </c>
      <c r="E18" s="1140">
        <v>3</v>
      </c>
      <c r="F18" s="1140">
        <v>214</v>
      </c>
      <c r="G18" s="1140">
        <v>0</v>
      </c>
      <c r="H18" s="1140">
        <v>0</v>
      </c>
      <c r="I18" s="1140">
        <v>220</v>
      </c>
      <c r="J18" s="1108"/>
      <c r="K18" s="1107">
        <v>0</v>
      </c>
      <c r="L18" s="1128">
        <v>220</v>
      </c>
    </row>
    <row r="19" spans="1:12">
      <c r="A19" s="1701" t="s">
        <v>209</v>
      </c>
      <c r="B19" s="1702"/>
      <c r="C19" s="1703"/>
      <c r="D19" s="1109">
        <f t="shared" ref="D19:I19" si="0">SUM(D13:D18)</f>
        <v>1427</v>
      </c>
      <c r="E19" s="1110">
        <f t="shared" si="0"/>
        <v>9</v>
      </c>
      <c r="F19" s="1110">
        <f t="shared" si="0"/>
        <v>1478</v>
      </c>
      <c r="G19" s="1110">
        <f t="shared" si="0"/>
        <v>0</v>
      </c>
      <c r="H19" s="1110">
        <f t="shared" si="0"/>
        <v>110</v>
      </c>
      <c r="I19" s="1110">
        <f t="shared" si="0"/>
        <v>1245</v>
      </c>
      <c r="J19" s="1110"/>
      <c r="K19" s="1110">
        <f>SUM(K13:K18)</f>
        <v>65</v>
      </c>
      <c r="L19" s="1110">
        <f>SUM(L13:L18)</f>
        <v>1497</v>
      </c>
    </row>
    <row r="21" spans="1:12">
      <c r="D21" s="1104"/>
      <c r="E21" s="1104"/>
    </row>
    <row r="22" spans="1:12" ht="15">
      <c r="A22" s="1665" t="s">
        <v>212</v>
      </c>
      <c r="B22" s="1666"/>
      <c r="C22" s="1666"/>
      <c r="D22" s="1666"/>
      <c r="E22" s="1666"/>
      <c r="F22" s="1666"/>
      <c r="G22" s="1666"/>
      <c r="H22" s="1666"/>
      <c r="I22" s="1666"/>
      <c r="J22" s="1666"/>
      <c r="K22" s="1666"/>
      <c r="L22" s="1667"/>
    </row>
    <row r="23" spans="1:12" ht="15" customHeight="1">
      <c r="A23" s="1686" t="s">
        <v>210</v>
      </c>
      <c r="B23" s="1687"/>
      <c r="C23" s="1688"/>
      <c r="D23" s="1668" t="s">
        <v>5</v>
      </c>
      <c r="E23" s="1105" t="s">
        <v>1303</v>
      </c>
      <c r="F23" s="1105"/>
      <c r="G23" s="1105"/>
      <c r="H23" s="1105"/>
      <c r="I23" s="1105"/>
      <c r="J23" s="1684" t="s">
        <v>238</v>
      </c>
      <c r="K23" s="1095" t="s">
        <v>160</v>
      </c>
      <c r="L23" s="1679" t="s">
        <v>211</v>
      </c>
    </row>
    <row r="24" spans="1:12" ht="42" customHeight="1">
      <c r="A24" s="1689"/>
      <c r="B24" s="1690"/>
      <c r="C24" s="1691"/>
      <c r="D24" s="1670"/>
      <c r="E24" s="1106" t="s">
        <v>169</v>
      </c>
      <c r="F24" s="1106" t="s">
        <v>200</v>
      </c>
      <c r="G24" s="1106" t="s">
        <v>201</v>
      </c>
      <c r="H24" s="1106" t="s">
        <v>202</v>
      </c>
      <c r="I24" s="1106" t="s">
        <v>203</v>
      </c>
      <c r="J24" s="1685" t="s">
        <v>204</v>
      </c>
      <c r="K24" s="1099" t="s">
        <v>1295</v>
      </c>
      <c r="L24" s="1680"/>
    </row>
    <row r="25" spans="1:12">
      <c r="A25" s="1681" t="s">
        <v>534</v>
      </c>
      <c r="B25" s="1682"/>
      <c r="C25" s="1683"/>
      <c r="D25" s="1116">
        <v>95</v>
      </c>
      <c r="E25" s="1111">
        <v>2</v>
      </c>
      <c r="F25" s="1111">
        <v>90</v>
      </c>
      <c r="G25" s="1112">
        <v>0</v>
      </c>
      <c r="H25" s="1111">
        <v>1</v>
      </c>
      <c r="I25" s="1116">
        <v>92</v>
      </c>
      <c r="J25" s="1111"/>
      <c r="K25" s="1111">
        <v>0</v>
      </c>
      <c r="L25" s="1141">
        <v>95</v>
      </c>
    </row>
    <row r="26" spans="1:12">
      <c r="A26" s="1681" t="s">
        <v>207</v>
      </c>
      <c r="B26" s="1682"/>
      <c r="C26" s="1683" t="s">
        <v>207</v>
      </c>
      <c r="D26" s="1116">
        <v>33</v>
      </c>
      <c r="E26" s="1111">
        <v>2</v>
      </c>
      <c r="F26" s="1111">
        <v>33</v>
      </c>
      <c r="G26" s="1112">
        <v>0</v>
      </c>
      <c r="H26" s="1111">
        <v>0</v>
      </c>
      <c r="I26" s="1116">
        <v>33</v>
      </c>
      <c r="J26" s="1111"/>
      <c r="K26" s="1111">
        <v>0</v>
      </c>
      <c r="L26" s="1141">
        <v>33</v>
      </c>
    </row>
    <row r="27" spans="1:12">
      <c r="A27" s="1704" t="s">
        <v>208</v>
      </c>
      <c r="B27" s="1705"/>
      <c r="C27" s="1706" t="s">
        <v>208</v>
      </c>
      <c r="D27" s="1116">
        <v>22</v>
      </c>
      <c r="E27" s="1111">
        <v>0</v>
      </c>
      <c r="F27" s="1111">
        <v>16</v>
      </c>
      <c r="G27" s="1112">
        <v>0</v>
      </c>
      <c r="H27" s="1111">
        <v>6</v>
      </c>
      <c r="I27" s="1116">
        <v>16</v>
      </c>
      <c r="J27" s="1111"/>
      <c r="K27" s="1111">
        <v>0</v>
      </c>
      <c r="L27" s="1141">
        <v>22</v>
      </c>
    </row>
    <row r="28" spans="1:12">
      <c r="A28" s="1701" t="s">
        <v>209</v>
      </c>
      <c r="B28" s="1702"/>
      <c r="C28" s="1703"/>
      <c r="D28" s="1110">
        <f t="shared" ref="D28:I28" si="1">SUM(D25:D27)</f>
        <v>150</v>
      </c>
      <c r="E28" s="1110">
        <f t="shared" si="1"/>
        <v>4</v>
      </c>
      <c r="F28" s="1110">
        <f t="shared" si="1"/>
        <v>139</v>
      </c>
      <c r="G28" s="1110">
        <f t="shared" si="1"/>
        <v>0</v>
      </c>
      <c r="H28" s="1110">
        <f t="shared" si="1"/>
        <v>7</v>
      </c>
      <c r="I28" s="1110">
        <f t="shared" si="1"/>
        <v>141</v>
      </c>
      <c r="J28" s="1110"/>
      <c r="K28" s="1110">
        <f>SUM(K25:K27)</f>
        <v>0</v>
      </c>
      <c r="L28" s="1113">
        <f>SUM(L25:L27)</f>
        <v>150</v>
      </c>
    </row>
    <row r="29" spans="1:12">
      <c r="I29" t="s">
        <v>159</v>
      </c>
    </row>
    <row r="30" spans="1:12" ht="15">
      <c r="A30" s="1665" t="s">
        <v>231</v>
      </c>
      <c r="B30" s="1666"/>
      <c r="C30" s="1666"/>
      <c r="D30" s="1666"/>
      <c r="E30" s="1666"/>
      <c r="F30" s="1666"/>
      <c r="G30" s="1666"/>
      <c r="H30" s="1666"/>
      <c r="I30" s="1666"/>
      <c r="J30" s="1707"/>
      <c r="K30" s="1114"/>
      <c r="L30" s="1115"/>
    </row>
    <row r="31" spans="1:12" ht="14.85" customHeight="1">
      <c r="A31" s="1686" t="s">
        <v>210</v>
      </c>
      <c r="B31" s="1687"/>
      <c r="C31" s="1688"/>
      <c r="D31" s="1684" t="s">
        <v>234</v>
      </c>
      <c r="E31" s="1684" t="s">
        <v>232</v>
      </c>
      <c r="F31" s="1684" t="s">
        <v>233</v>
      </c>
      <c r="G31" s="1684" t="s">
        <v>239</v>
      </c>
      <c r="H31" s="1684" t="s">
        <v>1304</v>
      </c>
      <c r="I31" s="1684" t="s">
        <v>240</v>
      </c>
      <c r="J31" s="1708" t="s">
        <v>241</v>
      </c>
      <c r="K31" s="1709"/>
      <c r="L31" s="1710"/>
    </row>
    <row r="32" spans="1:12" ht="42" customHeight="1">
      <c r="A32" s="1689"/>
      <c r="B32" s="1690"/>
      <c r="C32" s="1691"/>
      <c r="D32" s="1685"/>
      <c r="E32" s="1685" t="s">
        <v>169</v>
      </c>
      <c r="F32" s="1685" t="s">
        <v>200</v>
      </c>
      <c r="G32" s="1685" t="s">
        <v>201</v>
      </c>
      <c r="H32" s="1685" t="s">
        <v>202</v>
      </c>
      <c r="I32" s="1685" t="s">
        <v>203</v>
      </c>
      <c r="J32" s="1711"/>
      <c r="K32" s="1712"/>
      <c r="L32" s="1713"/>
    </row>
    <row r="33" spans="1:13" ht="14.85" customHeight="1">
      <c r="A33" s="1681" t="s">
        <v>534</v>
      </c>
      <c r="B33" s="1682"/>
      <c r="C33" s="1683"/>
      <c r="D33" s="1116">
        <v>31</v>
      </c>
      <c r="E33" s="1116">
        <v>31</v>
      </c>
      <c r="F33" s="1117">
        <v>31</v>
      </c>
      <c r="G33" s="1116">
        <f>D33-F33</f>
        <v>0</v>
      </c>
      <c r="H33" s="1116">
        <v>28</v>
      </c>
      <c r="I33" s="1116">
        <f>D33-H33</f>
        <v>3</v>
      </c>
      <c r="J33" s="1716">
        <v>46526</v>
      </c>
      <c r="K33" s="1717"/>
      <c r="L33" s="1718"/>
    </row>
    <row r="34" spans="1:13">
      <c r="A34" s="1681" t="s">
        <v>207</v>
      </c>
      <c r="B34" s="1682"/>
      <c r="C34" s="1683" t="s">
        <v>207</v>
      </c>
      <c r="D34" s="1116">
        <v>19</v>
      </c>
      <c r="E34" s="1116">
        <v>19</v>
      </c>
      <c r="F34" s="1117">
        <v>19</v>
      </c>
      <c r="G34" s="1116">
        <f>D34-F34</f>
        <v>0</v>
      </c>
      <c r="H34" s="1116">
        <v>19</v>
      </c>
      <c r="I34" s="1116">
        <f>D34-H34</f>
        <v>0</v>
      </c>
      <c r="J34" s="1725">
        <v>46567</v>
      </c>
      <c r="K34" s="1726"/>
      <c r="L34" s="1727"/>
    </row>
    <row r="35" spans="1:13">
      <c r="A35" s="1704" t="s">
        <v>208</v>
      </c>
      <c r="B35" s="1705"/>
      <c r="C35" s="1706" t="s">
        <v>208</v>
      </c>
      <c r="D35" s="1116">
        <v>63</v>
      </c>
      <c r="E35" s="1116">
        <v>63</v>
      </c>
      <c r="F35" s="1117">
        <v>58</v>
      </c>
      <c r="G35" s="1116">
        <f>D35-F35</f>
        <v>5</v>
      </c>
      <c r="H35" s="1116">
        <v>58</v>
      </c>
      <c r="I35" s="1116">
        <f>D35-H35</f>
        <v>5</v>
      </c>
      <c r="J35" s="1719">
        <v>46457</v>
      </c>
      <c r="K35" s="1720"/>
      <c r="L35" s="1721"/>
    </row>
    <row r="36" spans="1:13">
      <c r="A36" s="1701" t="s">
        <v>209</v>
      </c>
      <c r="B36" s="1702"/>
      <c r="C36" s="1703"/>
      <c r="D36" s="1118">
        <f t="shared" ref="D36:I36" si="2">SUM(D33:D35)</f>
        <v>113</v>
      </c>
      <c r="E36" s="1118">
        <f t="shared" si="2"/>
        <v>113</v>
      </c>
      <c r="F36" s="1118">
        <f t="shared" si="2"/>
        <v>108</v>
      </c>
      <c r="G36" s="1118">
        <f t="shared" si="2"/>
        <v>5</v>
      </c>
      <c r="H36" s="1118">
        <f t="shared" si="2"/>
        <v>105</v>
      </c>
      <c r="I36" s="1118">
        <f t="shared" si="2"/>
        <v>8</v>
      </c>
      <c r="J36" s="1722"/>
      <c r="K36" s="1723"/>
      <c r="L36" s="1724"/>
    </row>
    <row r="38" spans="1:13" ht="50.1" customHeight="1">
      <c r="A38" s="1714" t="s">
        <v>1305</v>
      </c>
      <c r="B38" s="1715"/>
      <c r="C38" s="1715"/>
      <c r="D38" s="1715"/>
      <c r="E38" s="1715"/>
      <c r="F38" s="1715"/>
      <c r="G38" s="1715"/>
      <c r="I38" s="49" t="s">
        <v>222</v>
      </c>
      <c r="J38" s="524">
        <f>AVERAGE(E45:E827)</f>
        <v>0.82810616929698688</v>
      </c>
      <c r="L38" s="1119" t="s">
        <v>1306</v>
      </c>
      <c r="M38" s="1120">
        <f>AVERAGE(G45:G116)</f>
        <v>2.3414634146341462</v>
      </c>
    </row>
    <row r="39" spans="1:13" s="48" customFormat="1" ht="42" customHeight="1">
      <c r="A39" s="45" t="s">
        <v>215</v>
      </c>
      <c r="B39" s="45" t="s">
        <v>219</v>
      </c>
      <c r="C39" s="45" t="s">
        <v>216</v>
      </c>
      <c r="D39" s="45" t="s">
        <v>218</v>
      </c>
      <c r="E39" s="45" t="s">
        <v>40</v>
      </c>
      <c r="F39" s="45" t="s">
        <v>217</v>
      </c>
      <c r="G39" s="45" t="s">
        <v>221</v>
      </c>
      <c r="H39"/>
      <c r="I39" s="49" t="s">
        <v>223</v>
      </c>
      <c r="J39" s="1121">
        <f>'Quality  '!AC11</f>
        <v>0.85206896551724121</v>
      </c>
      <c r="K39"/>
      <c r="L39" s="1119" t="s">
        <v>1307</v>
      </c>
      <c r="M39" s="1120">
        <f>AVERAGE(D45:D116)</f>
        <v>3.0731707317073171</v>
      </c>
    </row>
    <row r="40" spans="1:13">
      <c r="A40" s="932" t="s">
        <v>1156</v>
      </c>
      <c r="B40" s="938">
        <v>45986</v>
      </c>
      <c r="C40" s="934"/>
      <c r="D40" s="935"/>
      <c r="E40" s="936"/>
      <c r="F40" s="934"/>
      <c r="G40" s="937"/>
    </row>
    <row r="41" spans="1:13">
      <c r="A41" s="932" t="s">
        <v>1157</v>
      </c>
      <c r="B41" s="933">
        <f t="shared" ref="B41:B69" si="3">B40+7</f>
        <v>45993</v>
      </c>
      <c r="C41" s="934"/>
      <c r="D41" s="935"/>
      <c r="E41" s="936"/>
      <c r="F41" s="934"/>
      <c r="G41" s="937"/>
    </row>
    <row r="42" spans="1:13">
      <c r="A42" s="932" t="s">
        <v>1158</v>
      </c>
      <c r="B42" s="933">
        <f t="shared" si="3"/>
        <v>46000</v>
      </c>
      <c r="C42" s="934"/>
      <c r="D42" s="935"/>
      <c r="E42" s="936"/>
      <c r="F42" s="934"/>
      <c r="G42" s="937"/>
    </row>
    <row r="43" spans="1:13">
      <c r="A43" s="932" t="s">
        <v>1159</v>
      </c>
      <c r="B43" s="933">
        <f t="shared" si="3"/>
        <v>46007</v>
      </c>
      <c r="C43" s="934"/>
      <c r="D43" s="935"/>
      <c r="E43" s="936"/>
      <c r="F43" s="934"/>
      <c r="G43" s="937"/>
    </row>
    <row r="44" spans="1:13">
      <c r="A44" s="932" t="s">
        <v>1160</v>
      </c>
      <c r="B44" s="933">
        <f t="shared" si="3"/>
        <v>46014</v>
      </c>
      <c r="C44" s="934"/>
      <c r="D44" s="935"/>
      <c r="E44" s="936"/>
      <c r="F44" s="934"/>
      <c r="G44" s="937"/>
    </row>
    <row r="45" spans="1:13">
      <c r="A45" s="618" t="s">
        <v>545</v>
      </c>
      <c r="B45" s="615">
        <f t="shared" si="3"/>
        <v>46021</v>
      </c>
      <c r="C45" s="939">
        <v>46018</v>
      </c>
      <c r="D45" s="619">
        <v>3</v>
      </c>
      <c r="E45" s="620">
        <v>0.8</v>
      </c>
      <c r="F45" s="939">
        <v>46019</v>
      </c>
      <c r="G45" s="621">
        <f t="shared" ref="G45:G56" si="4">F45-C45</f>
        <v>1</v>
      </c>
    </row>
    <row r="46" spans="1:13">
      <c r="A46" s="618" t="s">
        <v>546</v>
      </c>
      <c r="B46" s="615">
        <f t="shared" si="3"/>
        <v>46028</v>
      </c>
      <c r="C46" s="939">
        <v>46024</v>
      </c>
      <c r="D46" s="619">
        <v>2</v>
      </c>
      <c r="E46" s="620">
        <v>0.7</v>
      </c>
      <c r="F46" s="939">
        <v>46026</v>
      </c>
      <c r="G46" s="621">
        <f t="shared" si="4"/>
        <v>2</v>
      </c>
    </row>
    <row r="47" spans="1:13">
      <c r="A47" s="618" t="s">
        <v>547</v>
      </c>
      <c r="B47" s="615">
        <f t="shared" si="3"/>
        <v>46035</v>
      </c>
      <c r="C47" s="939">
        <v>46031</v>
      </c>
      <c r="D47" s="619">
        <v>4</v>
      </c>
      <c r="E47" s="620">
        <v>0.72</v>
      </c>
      <c r="F47" s="939">
        <v>46033</v>
      </c>
      <c r="G47" s="621">
        <f t="shared" si="4"/>
        <v>2</v>
      </c>
    </row>
    <row r="48" spans="1:13">
      <c r="A48" s="618" t="s">
        <v>548</v>
      </c>
      <c r="B48" s="615">
        <f t="shared" si="3"/>
        <v>46042</v>
      </c>
      <c r="C48" s="939">
        <v>46037</v>
      </c>
      <c r="D48" s="619">
        <v>6</v>
      </c>
      <c r="E48" s="620">
        <v>0.75</v>
      </c>
      <c r="F48" s="939">
        <v>46040</v>
      </c>
      <c r="G48" s="621">
        <f t="shared" si="4"/>
        <v>3</v>
      </c>
    </row>
    <row r="49" spans="1:7">
      <c r="A49" s="618" t="s">
        <v>549</v>
      </c>
      <c r="B49" s="615">
        <f t="shared" si="3"/>
        <v>46049</v>
      </c>
      <c r="C49" s="939">
        <v>46043</v>
      </c>
      <c r="D49" s="619">
        <v>4</v>
      </c>
      <c r="E49" s="620">
        <v>0.75</v>
      </c>
      <c r="F49" s="939">
        <v>46046</v>
      </c>
      <c r="G49" s="621">
        <f t="shared" si="4"/>
        <v>3</v>
      </c>
    </row>
    <row r="50" spans="1:7">
      <c r="A50" s="618" t="s">
        <v>550</v>
      </c>
      <c r="B50" s="615">
        <f t="shared" si="3"/>
        <v>46056</v>
      </c>
      <c r="C50" s="939">
        <v>46053</v>
      </c>
      <c r="D50" s="619">
        <v>2</v>
      </c>
      <c r="E50" s="620">
        <v>0.8</v>
      </c>
      <c r="F50" s="939">
        <v>46055</v>
      </c>
      <c r="G50" s="621">
        <f t="shared" si="4"/>
        <v>2</v>
      </c>
    </row>
    <row r="51" spans="1:7">
      <c r="A51" s="618" t="s">
        <v>551</v>
      </c>
      <c r="B51" s="615">
        <f t="shared" si="3"/>
        <v>46063</v>
      </c>
      <c r="C51" s="939">
        <v>46059</v>
      </c>
      <c r="D51" s="619">
        <v>5</v>
      </c>
      <c r="E51" s="620">
        <v>0.75</v>
      </c>
      <c r="F51" s="939">
        <v>46062</v>
      </c>
      <c r="G51" s="621">
        <f t="shared" si="4"/>
        <v>3</v>
      </c>
    </row>
    <row r="52" spans="1:7">
      <c r="A52" s="618" t="s">
        <v>552</v>
      </c>
      <c r="B52" s="615">
        <f t="shared" si="3"/>
        <v>46070</v>
      </c>
      <c r="C52" s="939">
        <v>46065</v>
      </c>
      <c r="D52" s="619">
        <v>4</v>
      </c>
      <c r="E52" s="620">
        <v>0.8</v>
      </c>
      <c r="F52" s="939">
        <v>46068</v>
      </c>
      <c r="G52" s="621">
        <f t="shared" si="4"/>
        <v>3</v>
      </c>
    </row>
    <row r="53" spans="1:7">
      <c r="A53" s="618" t="s">
        <v>553</v>
      </c>
      <c r="B53" s="615">
        <f t="shared" si="3"/>
        <v>46077</v>
      </c>
      <c r="C53" s="615">
        <v>46074</v>
      </c>
      <c r="D53" s="619">
        <v>3</v>
      </c>
      <c r="E53" s="620">
        <v>0.81</v>
      </c>
      <c r="F53" s="615">
        <v>46076</v>
      </c>
      <c r="G53" s="621">
        <f t="shared" si="4"/>
        <v>2</v>
      </c>
    </row>
    <row r="54" spans="1:7">
      <c r="A54" s="618" t="s">
        <v>554</v>
      </c>
      <c r="B54" s="615">
        <f t="shared" si="3"/>
        <v>46084</v>
      </c>
      <c r="C54" s="615">
        <v>46079</v>
      </c>
      <c r="D54" s="619">
        <v>4</v>
      </c>
      <c r="E54" s="620">
        <v>0.72</v>
      </c>
      <c r="F54" s="615">
        <v>46082</v>
      </c>
      <c r="G54" s="621">
        <f t="shared" si="4"/>
        <v>3</v>
      </c>
    </row>
    <row r="55" spans="1:7">
      <c r="A55" s="618" t="s">
        <v>555</v>
      </c>
      <c r="B55" s="615">
        <f t="shared" si="3"/>
        <v>46091</v>
      </c>
      <c r="C55" s="615">
        <v>46088</v>
      </c>
      <c r="D55" s="619">
        <v>3</v>
      </c>
      <c r="E55" s="620">
        <v>0.8</v>
      </c>
      <c r="F55" s="615">
        <v>46089</v>
      </c>
      <c r="G55" s="621">
        <f t="shared" si="4"/>
        <v>1</v>
      </c>
    </row>
    <row r="56" spans="1:7">
      <c r="A56" s="618" t="s">
        <v>556</v>
      </c>
      <c r="B56" s="615">
        <f t="shared" si="3"/>
        <v>46098</v>
      </c>
      <c r="C56" s="615">
        <v>46093</v>
      </c>
      <c r="D56" s="619">
        <v>4</v>
      </c>
      <c r="E56" s="620">
        <v>0.8</v>
      </c>
      <c r="F56" s="615">
        <v>46096</v>
      </c>
      <c r="G56" s="621">
        <f t="shared" si="4"/>
        <v>3</v>
      </c>
    </row>
    <row r="57" spans="1:7">
      <c r="A57" s="932" t="s">
        <v>557</v>
      </c>
      <c r="B57" s="933">
        <f t="shared" si="3"/>
        <v>46105</v>
      </c>
      <c r="C57" s="933"/>
      <c r="D57" s="935"/>
      <c r="E57" s="936"/>
      <c r="F57" s="933"/>
      <c r="G57" s="937"/>
    </row>
    <row r="58" spans="1:7">
      <c r="A58" s="618" t="s">
        <v>558</v>
      </c>
      <c r="B58" s="615">
        <f t="shared" si="3"/>
        <v>46112</v>
      </c>
      <c r="C58" s="615">
        <v>46110</v>
      </c>
      <c r="D58" s="619">
        <v>1</v>
      </c>
      <c r="E58" s="620">
        <v>0.85</v>
      </c>
      <c r="F58" s="615">
        <v>46111</v>
      </c>
      <c r="G58" s="621">
        <f t="shared" ref="G58:G65" si="5">F58-C58</f>
        <v>1</v>
      </c>
    </row>
    <row r="59" spans="1:7">
      <c r="A59" s="618" t="s">
        <v>559</v>
      </c>
      <c r="B59" s="615">
        <f t="shared" si="3"/>
        <v>46119</v>
      </c>
      <c r="C59" s="615">
        <v>46116</v>
      </c>
      <c r="D59" s="619">
        <v>2</v>
      </c>
      <c r="E59" s="620">
        <v>0.85</v>
      </c>
      <c r="F59" s="615">
        <v>46117</v>
      </c>
      <c r="G59" s="621">
        <f t="shared" si="5"/>
        <v>1</v>
      </c>
    </row>
    <row r="60" spans="1:7">
      <c r="A60" s="618" t="s">
        <v>560</v>
      </c>
      <c r="B60" s="615">
        <f t="shared" si="3"/>
        <v>46126</v>
      </c>
      <c r="C60" s="615">
        <v>46123</v>
      </c>
      <c r="D60" s="619">
        <v>1</v>
      </c>
      <c r="E60" s="620">
        <v>0.85</v>
      </c>
      <c r="F60" s="615">
        <v>46124</v>
      </c>
      <c r="G60" s="621">
        <f t="shared" si="5"/>
        <v>1</v>
      </c>
    </row>
    <row r="61" spans="1:7">
      <c r="A61" s="618" t="s">
        <v>561</v>
      </c>
      <c r="B61" s="615">
        <f t="shared" si="3"/>
        <v>46133</v>
      </c>
      <c r="C61" s="615">
        <v>46129</v>
      </c>
      <c r="D61" s="619">
        <v>3</v>
      </c>
      <c r="E61" s="620">
        <v>0.88</v>
      </c>
      <c r="F61" s="615">
        <v>46131</v>
      </c>
      <c r="G61" s="621">
        <f t="shared" si="5"/>
        <v>2</v>
      </c>
    </row>
    <row r="62" spans="1:7">
      <c r="A62" s="618" t="s">
        <v>562</v>
      </c>
      <c r="B62" s="615">
        <f t="shared" si="3"/>
        <v>46140</v>
      </c>
      <c r="C62" s="615">
        <v>46136</v>
      </c>
      <c r="D62" s="619">
        <v>3</v>
      </c>
      <c r="E62" s="620">
        <v>0.8</v>
      </c>
      <c r="F62" s="615">
        <v>46138</v>
      </c>
      <c r="G62" s="621">
        <f t="shared" si="5"/>
        <v>2</v>
      </c>
    </row>
    <row r="63" spans="1:7">
      <c r="A63" s="618" t="s">
        <v>563</v>
      </c>
      <c r="B63" s="615">
        <f t="shared" si="3"/>
        <v>46147</v>
      </c>
      <c r="C63" s="615">
        <v>46144</v>
      </c>
      <c r="D63" s="619">
        <v>3</v>
      </c>
      <c r="E63" s="620">
        <v>0.86</v>
      </c>
      <c r="F63" s="615">
        <v>46145</v>
      </c>
      <c r="G63" s="621">
        <f t="shared" si="5"/>
        <v>1</v>
      </c>
    </row>
    <row r="64" spans="1:7">
      <c r="A64" s="618" t="s">
        <v>564</v>
      </c>
      <c r="B64" s="615">
        <f t="shared" si="3"/>
        <v>46154</v>
      </c>
      <c r="C64" s="615">
        <v>46151</v>
      </c>
      <c r="D64" s="619">
        <v>2</v>
      </c>
      <c r="E64" s="620">
        <v>0.86</v>
      </c>
      <c r="F64" s="615">
        <v>46152</v>
      </c>
      <c r="G64" s="621">
        <f t="shared" si="5"/>
        <v>1</v>
      </c>
    </row>
    <row r="65" spans="1:7">
      <c r="A65" s="618" t="s">
        <v>565</v>
      </c>
      <c r="B65" s="615">
        <f t="shared" si="3"/>
        <v>46161</v>
      </c>
      <c r="C65" s="615">
        <v>46158</v>
      </c>
      <c r="D65" s="619">
        <v>2</v>
      </c>
      <c r="E65" s="620">
        <v>0.86</v>
      </c>
      <c r="F65" s="615">
        <v>46159</v>
      </c>
      <c r="G65" s="621">
        <f t="shared" si="5"/>
        <v>1</v>
      </c>
    </row>
    <row r="66" spans="1:7">
      <c r="A66" s="932" t="s">
        <v>566</v>
      </c>
      <c r="B66" s="933">
        <f t="shared" si="3"/>
        <v>46168</v>
      </c>
      <c r="C66" s="933"/>
      <c r="D66" s="935"/>
      <c r="E66" s="936"/>
      <c r="F66" s="933"/>
      <c r="G66" s="937"/>
    </row>
    <row r="67" spans="1:7">
      <c r="A67" s="618" t="s">
        <v>567</v>
      </c>
      <c r="B67" s="615">
        <f t="shared" si="3"/>
        <v>46175</v>
      </c>
      <c r="C67" s="615">
        <v>46172</v>
      </c>
      <c r="D67" s="619">
        <v>1</v>
      </c>
      <c r="E67" s="620">
        <v>0.86</v>
      </c>
      <c r="F67" s="615">
        <v>46173</v>
      </c>
      <c r="G67" s="621">
        <f>F67-C67</f>
        <v>1</v>
      </c>
    </row>
    <row r="68" spans="1:7">
      <c r="A68" s="618" t="s">
        <v>568</v>
      </c>
      <c r="B68" s="615">
        <f t="shared" si="3"/>
        <v>46182</v>
      </c>
      <c r="C68" s="615">
        <v>46178</v>
      </c>
      <c r="D68" s="619">
        <v>1</v>
      </c>
      <c r="E68" s="620">
        <v>0.86</v>
      </c>
      <c r="F68" s="615">
        <v>46180</v>
      </c>
      <c r="G68" s="621">
        <f>F68-C68</f>
        <v>2</v>
      </c>
    </row>
    <row r="69" spans="1:7">
      <c r="A69" s="618" t="s">
        <v>569</v>
      </c>
      <c r="B69" s="615">
        <f t="shared" si="3"/>
        <v>46189</v>
      </c>
      <c r="C69" s="615">
        <v>46187</v>
      </c>
      <c r="D69" s="619">
        <v>3</v>
      </c>
      <c r="E69" s="620">
        <v>0.86</v>
      </c>
      <c r="F69" s="615">
        <v>46189</v>
      </c>
      <c r="G69" s="621">
        <f>F69-C69</f>
        <v>2</v>
      </c>
    </row>
    <row r="70" spans="1:7">
      <c r="A70" s="618" t="s">
        <v>570</v>
      </c>
      <c r="B70" s="615">
        <v>46196</v>
      </c>
      <c r="C70" s="615">
        <v>46193</v>
      </c>
      <c r="D70" s="619">
        <v>4</v>
      </c>
      <c r="E70" s="620">
        <v>0.84</v>
      </c>
      <c r="F70" s="615">
        <v>46195</v>
      </c>
      <c r="G70" s="621">
        <v>2</v>
      </c>
    </row>
    <row r="71" spans="1:7">
      <c r="A71" s="618" t="s">
        <v>571</v>
      </c>
      <c r="B71" s="615">
        <v>46203</v>
      </c>
      <c r="C71" s="615">
        <v>46200</v>
      </c>
      <c r="D71" s="619">
        <v>3</v>
      </c>
      <c r="E71" s="620">
        <v>0.85</v>
      </c>
      <c r="F71" s="615">
        <v>46202</v>
      </c>
      <c r="G71" s="621">
        <v>2</v>
      </c>
    </row>
    <row r="72" spans="1:7">
      <c r="A72" s="618" t="s">
        <v>1117</v>
      </c>
      <c r="B72" s="615">
        <v>46210</v>
      </c>
      <c r="C72" s="615">
        <v>46205</v>
      </c>
      <c r="D72" s="619">
        <v>4</v>
      </c>
      <c r="E72" s="620">
        <v>0.84</v>
      </c>
      <c r="F72" s="615">
        <v>46208</v>
      </c>
      <c r="G72" s="621">
        <v>3</v>
      </c>
    </row>
    <row r="73" spans="1:7">
      <c r="A73" s="618" t="s">
        <v>572</v>
      </c>
      <c r="B73" s="615">
        <v>46215</v>
      </c>
      <c r="C73" s="615">
        <v>46214</v>
      </c>
      <c r="D73" s="619">
        <v>3</v>
      </c>
      <c r="E73" s="620">
        <v>0.85</v>
      </c>
      <c r="F73" s="615">
        <v>46215</v>
      </c>
      <c r="G73" s="621">
        <v>2</v>
      </c>
    </row>
    <row r="74" spans="1:7">
      <c r="A74" s="618" t="s">
        <v>573</v>
      </c>
      <c r="B74" s="615">
        <v>46224</v>
      </c>
      <c r="C74" s="615">
        <v>46221</v>
      </c>
      <c r="D74" s="619">
        <v>4</v>
      </c>
      <c r="E74" s="620">
        <v>0.84</v>
      </c>
      <c r="F74" s="615">
        <v>46223</v>
      </c>
      <c r="G74" s="621">
        <v>2</v>
      </c>
    </row>
    <row r="75" spans="1:7">
      <c r="A75" s="618" t="s">
        <v>1118</v>
      </c>
      <c r="B75" s="615">
        <v>46231</v>
      </c>
      <c r="C75" s="615">
        <v>46226</v>
      </c>
      <c r="D75" s="619">
        <v>5</v>
      </c>
      <c r="E75" s="620">
        <v>0.84</v>
      </c>
      <c r="F75" s="615">
        <v>46230</v>
      </c>
      <c r="G75" s="621">
        <v>4</v>
      </c>
    </row>
    <row r="76" spans="1:7">
      <c r="A76" s="618" t="s">
        <v>1119</v>
      </c>
      <c r="B76" s="615">
        <v>46238</v>
      </c>
      <c r="C76" s="615">
        <v>46233</v>
      </c>
      <c r="D76" s="619">
        <v>4</v>
      </c>
      <c r="E76" s="620">
        <v>0.85</v>
      </c>
      <c r="F76" s="615">
        <v>46237</v>
      </c>
      <c r="G76" s="621">
        <v>4</v>
      </c>
    </row>
    <row r="77" spans="1:7">
      <c r="A77" s="618" t="s">
        <v>1120</v>
      </c>
      <c r="B77" s="615">
        <v>46245</v>
      </c>
      <c r="C77" s="615">
        <v>46240</v>
      </c>
      <c r="D77" s="619">
        <v>3</v>
      </c>
      <c r="E77" s="620">
        <v>0.86</v>
      </c>
      <c r="F77" s="615">
        <v>46244</v>
      </c>
      <c r="G77" s="621">
        <v>4</v>
      </c>
    </row>
    <row r="78" spans="1:7">
      <c r="A78" s="618" t="s">
        <v>1121</v>
      </c>
      <c r="B78" s="615">
        <v>46252</v>
      </c>
      <c r="C78" s="615">
        <v>46249</v>
      </c>
      <c r="D78" s="619">
        <v>3</v>
      </c>
      <c r="E78" s="620">
        <v>0.86</v>
      </c>
      <c r="F78" s="615">
        <v>46251</v>
      </c>
      <c r="G78" s="621">
        <v>2</v>
      </c>
    </row>
    <row r="79" spans="1:7">
      <c r="A79" s="618" t="s">
        <v>1122</v>
      </c>
      <c r="B79" s="615">
        <v>46259</v>
      </c>
      <c r="C79" s="615">
        <v>46254</v>
      </c>
      <c r="D79" s="619">
        <v>4</v>
      </c>
      <c r="E79" s="620">
        <v>0.85</v>
      </c>
      <c r="F79" s="615">
        <v>46258</v>
      </c>
      <c r="G79" s="621">
        <v>4</v>
      </c>
    </row>
    <row r="80" spans="1:7">
      <c r="A80" s="618" t="s">
        <v>1123</v>
      </c>
      <c r="B80" s="615">
        <v>46266</v>
      </c>
      <c r="C80" s="615">
        <v>46263</v>
      </c>
      <c r="D80" s="619">
        <v>3</v>
      </c>
      <c r="E80" s="620">
        <v>0.86</v>
      </c>
      <c r="F80" s="615">
        <v>46265</v>
      </c>
      <c r="G80" s="621">
        <v>3</v>
      </c>
    </row>
    <row r="81" spans="1:7">
      <c r="A81" s="618" t="s">
        <v>1124</v>
      </c>
      <c r="B81" s="615">
        <v>46273</v>
      </c>
      <c r="C81" s="615">
        <v>46268</v>
      </c>
      <c r="D81" s="619">
        <v>3</v>
      </c>
      <c r="E81" s="620">
        <v>0.86</v>
      </c>
      <c r="F81" s="615">
        <v>46272</v>
      </c>
      <c r="G81" s="621">
        <v>3</v>
      </c>
    </row>
    <row r="82" spans="1:7">
      <c r="A82" s="618" t="s">
        <v>1125</v>
      </c>
      <c r="B82" s="615">
        <v>46280</v>
      </c>
      <c r="C82" s="615">
        <v>46275</v>
      </c>
      <c r="D82" s="619">
        <v>3</v>
      </c>
      <c r="E82" s="620">
        <v>0.86</v>
      </c>
      <c r="F82" s="615">
        <v>46279</v>
      </c>
      <c r="G82" s="621">
        <v>3</v>
      </c>
    </row>
    <row r="83" spans="1:7">
      <c r="A83" s="618" t="s">
        <v>1126</v>
      </c>
      <c r="B83" s="615">
        <v>46287</v>
      </c>
      <c r="C83" s="615">
        <v>46282</v>
      </c>
      <c r="D83" s="619">
        <v>4</v>
      </c>
      <c r="E83" s="620">
        <v>0.85</v>
      </c>
      <c r="F83" s="615">
        <v>46286</v>
      </c>
      <c r="G83" s="621">
        <v>4</v>
      </c>
    </row>
    <row r="84" spans="1:7">
      <c r="A84" s="618" t="s">
        <v>1127</v>
      </c>
      <c r="B84" s="615">
        <v>46291</v>
      </c>
      <c r="C84" s="615">
        <v>46285</v>
      </c>
      <c r="D84" s="616">
        <v>1</v>
      </c>
      <c r="E84" s="620">
        <f>AVERAGE(E67:E83)</f>
        <v>0.85235294117647031</v>
      </c>
      <c r="F84" s="615">
        <v>46290</v>
      </c>
      <c r="G84" s="614">
        <v>1</v>
      </c>
    </row>
    <row r="85" spans="1:7">
      <c r="A85" s="618" t="s">
        <v>1128</v>
      </c>
      <c r="B85" s="615">
        <v>46301</v>
      </c>
      <c r="C85" s="615">
        <v>46294</v>
      </c>
      <c r="D85" s="616">
        <v>3</v>
      </c>
      <c r="E85" s="620">
        <v>0.86</v>
      </c>
      <c r="F85" s="615">
        <v>46300</v>
      </c>
      <c r="G85" s="614">
        <v>3</v>
      </c>
    </row>
    <row r="86" spans="1:7">
      <c r="A86" s="618" t="s">
        <v>1129</v>
      </c>
      <c r="B86" s="615">
        <v>46308</v>
      </c>
      <c r="C86" s="615">
        <v>46303</v>
      </c>
      <c r="D86" s="616">
        <v>3</v>
      </c>
      <c r="E86" s="620">
        <v>0.87</v>
      </c>
      <c r="F86" s="615">
        <v>46307</v>
      </c>
      <c r="G86" s="614">
        <v>3</v>
      </c>
    </row>
    <row r="87" spans="1:7">
      <c r="A87" s="618" t="s">
        <v>1130</v>
      </c>
      <c r="B87" s="615">
        <v>46315</v>
      </c>
      <c r="C87" s="615">
        <v>46310</v>
      </c>
      <c r="D87" s="616">
        <v>3</v>
      </c>
      <c r="E87" s="620">
        <v>0.87</v>
      </c>
      <c r="F87" s="615">
        <v>46314</v>
      </c>
      <c r="G87" s="614">
        <v>4</v>
      </c>
    </row>
    <row r="88" spans="1:7">
      <c r="A88" s="1122"/>
      <c r="B88" s="1123"/>
      <c r="C88" s="1123"/>
      <c r="D88" s="1124"/>
      <c r="E88" s="1125"/>
      <c r="F88" s="1124"/>
      <c r="G88" s="1126"/>
    </row>
    <row r="89" spans="1:7">
      <c r="A89" s="1122"/>
      <c r="B89" s="1123"/>
      <c r="C89" s="1123"/>
      <c r="D89" s="1124"/>
      <c r="E89" s="1125"/>
      <c r="F89" s="1124"/>
      <c r="G89" s="1126"/>
    </row>
    <row r="90" spans="1:7">
      <c r="A90" s="1122"/>
      <c r="B90" s="1123"/>
      <c r="C90" s="1123"/>
      <c r="D90" s="1124"/>
      <c r="E90" s="1125"/>
      <c r="F90" s="1124"/>
      <c r="G90" s="1126"/>
    </row>
    <row r="91" spans="1:7">
      <c r="A91" s="1122"/>
      <c r="B91" s="1123"/>
      <c r="C91" s="1123"/>
      <c r="D91" s="1124"/>
      <c r="E91" s="1125"/>
      <c r="F91" s="1124"/>
      <c r="G91" s="1126"/>
    </row>
    <row r="92" spans="1:7">
      <c r="A92" s="1122"/>
      <c r="B92" s="1123"/>
      <c r="C92" s="1123"/>
      <c r="D92" s="1124"/>
      <c r="E92" s="1125"/>
      <c r="F92" s="1124"/>
      <c r="G92" s="1126"/>
    </row>
    <row r="93" spans="1:7">
      <c r="A93" s="1122"/>
      <c r="B93" s="1123"/>
      <c r="C93" s="1123"/>
      <c r="D93" s="1124"/>
      <c r="E93" s="1125"/>
      <c r="F93" s="1124"/>
      <c r="G93" s="1126"/>
    </row>
    <row r="94" spans="1:7">
      <c r="A94" s="1122"/>
      <c r="B94" s="1123"/>
      <c r="C94" s="1123"/>
      <c r="D94" s="1124"/>
      <c r="E94" s="1125"/>
      <c r="F94" s="1124"/>
      <c r="G94" s="1126"/>
    </row>
    <row r="95" spans="1:7">
      <c r="A95" s="1122"/>
      <c r="B95" s="1123"/>
      <c r="C95" s="1123"/>
      <c r="D95" s="1124"/>
      <c r="E95" s="1125"/>
      <c r="F95" s="1124"/>
      <c r="G95" s="1126"/>
    </row>
    <row r="96" spans="1:7">
      <c r="A96" s="1122"/>
      <c r="B96" s="1123"/>
      <c r="C96" s="1123"/>
      <c r="D96" s="1124"/>
      <c r="E96" s="1125"/>
      <c r="F96" s="1124"/>
      <c r="G96" s="1126"/>
    </row>
    <row r="97" spans="1:7">
      <c r="A97" s="1122"/>
      <c r="B97" s="1123"/>
      <c r="C97" s="1123"/>
      <c r="D97" s="1124"/>
      <c r="E97" s="1125"/>
      <c r="F97" s="1124"/>
      <c r="G97" s="1126"/>
    </row>
    <row r="98" spans="1:7">
      <c r="A98" s="1122"/>
      <c r="B98" s="1123"/>
      <c r="C98" s="1123"/>
      <c r="D98" s="1124"/>
      <c r="E98" s="1125"/>
      <c r="F98" s="1124"/>
      <c r="G98" s="1126"/>
    </row>
    <row r="99" spans="1:7">
      <c r="A99" s="1122"/>
      <c r="B99" s="1123"/>
      <c r="C99" s="1123"/>
      <c r="D99" s="1124"/>
      <c r="E99" s="1125"/>
      <c r="F99" s="1124"/>
      <c r="G99" s="1126"/>
    </row>
    <row r="100" spans="1:7">
      <c r="A100" s="1122"/>
      <c r="B100" s="1123"/>
      <c r="C100" s="1123"/>
      <c r="D100" s="1124"/>
      <c r="E100" s="1125"/>
      <c r="F100" s="1124"/>
      <c r="G100" s="1126"/>
    </row>
    <row r="101" spans="1:7">
      <c r="A101" s="1122"/>
      <c r="B101" s="1123"/>
      <c r="C101" s="1123"/>
      <c r="D101" s="1124"/>
      <c r="E101" s="1125"/>
      <c r="F101" s="1124"/>
      <c r="G101" s="1126"/>
    </row>
    <row r="102" spans="1:7">
      <c r="A102" s="1122"/>
      <c r="B102" s="1123"/>
      <c r="C102" s="1123"/>
      <c r="D102" s="1124"/>
      <c r="E102" s="1125"/>
      <c r="F102" s="1124"/>
      <c r="G102" s="1126"/>
    </row>
    <row r="103" spans="1:7">
      <c r="A103" s="1122"/>
      <c r="B103" s="1123"/>
      <c r="C103" s="1123"/>
      <c r="D103" s="1124"/>
      <c r="E103" s="1125"/>
      <c r="F103" s="1124"/>
      <c r="G103" s="1126"/>
    </row>
    <row r="104" spans="1:7">
      <c r="A104" s="1122"/>
      <c r="B104" s="1123"/>
      <c r="C104" s="1123"/>
      <c r="D104" s="1124"/>
      <c r="E104" s="1125"/>
      <c r="F104" s="1124"/>
      <c r="G104" s="1126"/>
    </row>
    <row r="105" spans="1:7">
      <c r="A105" s="1122"/>
      <c r="B105" s="1123"/>
      <c r="C105" s="1123"/>
      <c r="D105" s="1124"/>
      <c r="E105" s="1125"/>
      <c r="F105" s="1124"/>
      <c r="G105" s="1126"/>
    </row>
    <row r="106" spans="1:7">
      <c r="A106" s="1122"/>
      <c r="B106" s="1123"/>
      <c r="C106" s="1123"/>
      <c r="D106" s="1124"/>
      <c r="E106" s="1125"/>
      <c r="F106" s="1124"/>
      <c r="G106" s="1126"/>
    </row>
    <row r="107" spans="1:7">
      <c r="A107" s="1122"/>
      <c r="B107" s="1123"/>
      <c r="C107" s="1123"/>
      <c r="D107" s="1124"/>
      <c r="E107" s="1125"/>
      <c r="F107" s="1124"/>
      <c r="G107" s="1126"/>
    </row>
    <row r="108" spans="1:7">
      <c r="A108" s="1122"/>
      <c r="B108" s="1123"/>
      <c r="C108" s="1123"/>
      <c r="D108" s="1124"/>
      <c r="E108" s="1125"/>
      <c r="F108" s="1124"/>
      <c r="G108" s="1126"/>
    </row>
    <row r="109" spans="1:7">
      <c r="A109" s="1122"/>
      <c r="B109" s="1123"/>
      <c r="C109" s="1123"/>
      <c r="D109" s="1124"/>
      <c r="E109" s="1125"/>
      <c r="F109" s="1124"/>
      <c r="G109" s="1126"/>
    </row>
    <row r="110" spans="1:7">
      <c r="A110" s="1122"/>
      <c r="B110" s="1123"/>
      <c r="C110" s="1123"/>
      <c r="D110" s="1124"/>
      <c r="E110" s="1125"/>
      <c r="F110" s="1124"/>
      <c r="G110" s="1126"/>
    </row>
    <row r="111" spans="1:7">
      <c r="A111" s="1122"/>
      <c r="B111" s="1123"/>
      <c r="C111" s="1123"/>
      <c r="D111" s="1124"/>
      <c r="E111" s="1125"/>
      <c r="F111" s="1124"/>
      <c r="G111" s="1126"/>
    </row>
    <row r="112" spans="1:7">
      <c r="A112" s="1122"/>
      <c r="B112" s="1123"/>
      <c r="C112" s="1123"/>
      <c r="D112" s="1124"/>
      <c r="E112" s="1125"/>
      <c r="F112" s="1124"/>
      <c r="G112" s="1126"/>
    </row>
    <row r="113" spans="1:7">
      <c r="A113" s="1122"/>
      <c r="B113" s="1123"/>
      <c r="C113" s="1123"/>
      <c r="D113" s="1124"/>
      <c r="E113" s="1125"/>
      <c r="F113" s="1124"/>
      <c r="G113" s="1126"/>
    </row>
    <row r="114" spans="1:7">
      <c r="A114" s="1122"/>
      <c r="B114" s="1123"/>
      <c r="C114" s="1123"/>
      <c r="D114" s="1124"/>
      <c r="E114" s="1125"/>
      <c r="F114" s="1124"/>
      <c r="G114" s="1126"/>
    </row>
    <row r="115" spans="1:7">
      <c r="A115" s="1122"/>
      <c r="B115" s="1123"/>
      <c r="C115" s="1123"/>
      <c r="D115" s="1124"/>
      <c r="E115" s="1125"/>
      <c r="F115" s="1124"/>
      <c r="G115" s="1126"/>
    </row>
    <row r="116" spans="1:7">
      <c r="A116" s="1122"/>
      <c r="B116" s="1123"/>
      <c r="C116" s="1123"/>
      <c r="D116" s="1124"/>
      <c r="E116" s="1125"/>
      <c r="F116" s="1124"/>
      <c r="G116" s="1126"/>
    </row>
  </sheetData>
  <mergeCells count="53">
    <mergeCell ref="J33:L33"/>
    <mergeCell ref="A35:C35"/>
    <mergeCell ref="J35:L35"/>
    <mergeCell ref="A36:C36"/>
    <mergeCell ref="J36:L36"/>
    <mergeCell ref="A34:C34"/>
    <mergeCell ref="J34:L34"/>
    <mergeCell ref="A33:C33"/>
    <mergeCell ref="D31:D32"/>
    <mergeCell ref="E31:E32"/>
    <mergeCell ref="G31:G32"/>
    <mergeCell ref="A25:C25"/>
    <mergeCell ref="A38:G38"/>
    <mergeCell ref="A18:C18"/>
    <mergeCell ref="A19:C19"/>
    <mergeCell ref="F31:F32"/>
    <mergeCell ref="A26:C26"/>
    <mergeCell ref="A27:C27"/>
    <mergeCell ref="A28:C28"/>
    <mergeCell ref="A30:J30"/>
    <mergeCell ref="A22:L22"/>
    <mergeCell ref="A23:C24"/>
    <mergeCell ref="D23:D24"/>
    <mergeCell ref="J23:J24"/>
    <mergeCell ref="L23:L24"/>
    <mergeCell ref="H31:H32"/>
    <mergeCell ref="I31:I32"/>
    <mergeCell ref="J31:L32"/>
    <mergeCell ref="A31:C32"/>
    <mergeCell ref="A5:C5"/>
    <mergeCell ref="A6:C6"/>
    <mergeCell ref="A7:C7"/>
    <mergeCell ref="A8:C8"/>
    <mergeCell ref="A10:L10"/>
    <mergeCell ref="A17:C17"/>
    <mergeCell ref="J11:J12"/>
    <mergeCell ref="L11:L12"/>
    <mergeCell ref="A13:C13"/>
    <mergeCell ref="A14:C14"/>
    <mergeCell ref="A11:C12"/>
    <mergeCell ref="A15:C15"/>
    <mergeCell ref="D11:D12"/>
    <mergeCell ref="A16:C16"/>
    <mergeCell ref="A1:L1"/>
    <mergeCell ref="D2:D4"/>
    <mergeCell ref="E2:E4"/>
    <mergeCell ref="F2:F4"/>
    <mergeCell ref="G2:G4"/>
    <mergeCell ref="H2:H4"/>
    <mergeCell ref="I2:I4"/>
    <mergeCell ref="J3:J4"/>
    <mergeCell ref="K3:K4"/>
    <mergeCell ref="L3:L4"/>
  </mergeCells>
  <dataValidations disablePrompts="1" count="4">
    <dataValidation allowBlank="1" showInputMessage="1" showErrorMessage="1" prompt="Field Inspection Report" sqref="A8" xr:uid="{6B612A6E-A33D-4928-90DC-E9F6C798009A}"/>
    <dataValidation allowBlank="1" showInputMessage="1" showErrorMessage="1" prompt="Material Inspection Report" sqref="A7" xr:uid="{7883D4A2-9406-4EB2-B416-91A00F09A5AF}"/>
    <dataValidation allowBlank="1" showInputMessage="1" showErrorMessage="1" prompt="Non-Conformance Report" sqref="A5" xr:uid="{71C52B6E-AD72-43B1-9637-8CBE656BC8E6}"/>
    <dataValidation allowBlank="1" sqref="A6" xr:uid="{DD339CBB-EDD4-4D00-9F66-C1AC61F184AD}"/>
  </dataValidations>
  <pageMargins left="0.7" right="0.7" top="0.75" bottom="0.75" header="0.3" footer="0.3"/>
  <pageSetup paperSize="8" scale="75" orientation="portrait" r:id="rId1"/>
  <headerFooter>
    <oddFooter>&amp;L_x000D_&amp;1#&amp;"Aptos"&amp;10&amp;K000000 Data sensitivity - Public</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50409-7B2E-4F20-BFEF-9D4E198C56F7}">
  <sheetPr>
    <tabColor theme="9" tint="0.59999389629810485"/>
  </sheetPr>
  <dimension ref="B1:EA119"/>
  <sheetViews>
    <sheetView zoomScaleNormal="100" workbookViewId="0">
      <selection activeCell="AY14" sqref="AY14"/>
    </sheetView>
  </sheetViews>
  <sheetFormatPr defaultColWidth="9.109375" defaultRowHeight="13.8"/>
  <cols>
    <col min="1" max="1" width="0.33203125" style="149" customWidth="1"/>
    <col min="2" max="2" width="3" style="149" customWidth="1"/>
    <col min="3" max="3" width="4.33203125" style="149" customWidth="1"/>
    <col min="4" max="4" width="4.6640625" style="149" customWidth="1"/>
    <col min="5" max="5" width="6.33203125" style="149" customWidth="1"/>
    <col min="6" max="6" width="5.5546875" style="149" customWidth="1"/>
    <col min="7" max="7" width="4.33203125" style="149" customWidth="1"/>
    <col min="8" max="8" width="4.44140625" style="149" customWidth="1"/>
    <col min="9" max="10" width="4.109375" style="149" customWidth="1"/>
    <col min="11" max="11" width="0.33203125" style="149" customWidth="1"/>
    <col min="12" max="12" width="1.5546875" style="149" customWidth="1"/>
    <col min="13" max="13" width="1.44140625" style="149" customWidth="1"/>
    <col min="14" max="14" width="1.6640625" style="149" customWidth="1"/>
    <col min="15" max="15" width="2" style="149" customWidth="1"/>
    <col min="16" max="17" width="1.5546875" style="149" customWidth="1"/>
    <col min="18" max="18" width="2" style="149" customWidth="1"/>
    <col min="19" max="19" width="3.5546875" style="149" customWidth="1"/>
    <col min="20" max="20" width="5.33203125" style="149" customWidth="1"/>
    <col min="21" max="21" width="5.109375" style="149" customWidth="1"/>
    <col min="22" max="22" width="6.33203125" style="149" customWidth="1"/>
    <col min="23" max="23" width="4.33203125" style="149" customWidth="1"/>
    <col min="24" max="24" width="5.109375" style="149" customWidth="1"/>
    <col min="25" max="25" width="4.33203125" style="149" customWidth="1"/>
    <col min="26" max="26" width="3.109375" style="149" customWidth="1"/>
    <col min="27" max="27" width="3.33203125" style="149" customWidth="1"/>
    <col min="28" max="28" width="3.5546875" style="149" hidden="1" customWidth="1"/>
    <col min="29" max="31" width="1.5546875" style="149" customWidth="1"/>
    <col min="32" max="32" width="1.6640625" style="149" customWidth="1"/>
    <col min="33" max="33" width="1.5546875" style="149" customWidth="1"/>
    <col min="34" max="34" width="3.5546875" style="149" customWidth="1"/>
    <col min="35" max="36" width="3.5546875" style="150" customWidth="1"/>
    <col min="37" max="37" width="9.109375" style="149" customWidth="1"/>
    <col min="38" max="39" width="9.109375" style="149" hidden="1" customWidth="1"/>
    <col min="40" max="40" width="0" style="149" hidden="1" customWidth="1"/>
    <col min="41" max="48" width="9.109375" style="149" hidden="1" customWidth="1"/>
    <col min="49" max="49" width="0" style="149" hidden="1" customWidth="1"/>
    <col min="50" max="16384" width="9.109375" style="149"/>
  </cols>
  <sheetData>
    <row r="1" spans="2:131" ht="27.6" customHeight="1">
      <c r="B1" s="1796" t="s">
        <v>401</v>
      </c>
      <c r="C1" s="1797"/>
      <c r="D1" s="1797"/>
      <c r="E1" s="1797"/>
      <c r="F1" s="1797"/>
      <c r="G1" s="1797"/>
      <c r="H1" s="1797"/>
      <c r="I1" s="1797"/>
      <c r="J1" s="1797"/>
      <c r="K1" s="1797"/>
      <c r="L1" s="1797"/>
      <c r="M1" s="1797"/>
      <c r="N1" s="1797"/>
      <c r="O1" s="1797"/>
      <c r="P1" s="1797"/>
      <c r="Q1" s="1797"/>
      <c r="R1" s="1797"/>
      <c r="S1" s="1797"/>
      <c r="T1" s="1797"/>
      <c r="U1" s="1797"/>
      <c r="V1" s="1797"/>
      <c r="W1" s="1797"/>
      <c r="X1" s="1797"/>
      <c r="Y1" s="1797"/>
      <c r="Z1" s="1797"/>
      <c r="AA1" s="1797"/>
      <c r="AB1" s="1797"/>
      <c r="AC1" s="1797"/>
      <c r="AD1" s="1797"/>
      <c r="AE1" s="1797"/>
      <c r="AF1" s="1797"/>
      <c r="AG1" s="1797"/>
      <c r="AH1" s="1798"/>
      <c r="AI1" s="149"/>
      <c r="AJ1" s="149"/>
    </row>
    <row r="2" spans="2:131" ht="16.95" customHeight="1">
      <c r="B2" s="1799" t="s">
        <v>14</v>
      </c>
      <c r="C2" s="1800"/>
      <c r="D2" s="1801"/>
      <c r="E2" s="1784">
        <f>'General Information'!L1</f>
        <v>46315</v>
      </c>
      <c r="F2" s="1785"/>
      <c r="G2" s="1785"/>
      <c r="H2" s="1785"/>
      <c r="I2" s="1785"/>
      <c r="J2" s="1786"/>
      <c r="K2" s="699"/>
      <c r="L2" s="1802" t="s">
        <v>402</v>
      </c>
      <c r="M2" s="1803"/>
      <c r="N2" s="1803"/>
      <c r="O2" s="1803"/>
      <c r="P2" s="1803"/>
      <c r="Q2" s="1803"/>
      <c r="R2" s="1803"/>
      <c r="S2" s="1803"/>
      <c r="T2" s="1804" t="s">
        <v>690</v>
      </c>
      <c r="U2" s="1804"/>
      <c r="V2" s="1804"/>
      <c r="W2" s="1804"/>
      <c r="X2" s="1804"/>
      <c r="Y2" s="1804"/>
      <c r="Z2" s="1804"/>
      <c r="AA2" s="1804"/>
      <c r="AB2" s="1804"/>
      <c r="AC2" s="1804"/>
      <c r="AD2" s="1804"/>
      <c r="AE2" s="1804"/>
      <c r="AF2" s="1804"/>
      <c r="AG2" s="1804"/>
      <c r="AH2" s="1805"/>
      <c r="AI2" s="149"/>
      <c r="AJ2" s="149"/>
    </row>
    <row r="3" spans="2:131" ht="5.0999999999999996" customHeight="1">
      <c r="B3" s="1763"/>
      <c r="C3" s="1764"/>
      <c r="D3" s="1764"/>
      <c r="E3" s="1764"/>
      <c r="F3" s="1764"/>
      <c r="G3" s="1764"/>
      <c r="H3" s="1764"/>
      <c r="I3" s="1764"/>
      <c r="J3" s="1764"/>
      <c r="K3" s="1764"/>
      <c r="L3" s="1764"/>
      <c r="M3" s="1764"/>
      <c r="N3" s="1764"/>
      <c r="O3" s="1764"/>
      <c r="P3" s="1764"/>
      <c r="Q3" s="1764"/>
      <c r="R3" s="1764"/>
      <c r="S3" s="1764"/>
      <c r="T3" s="1764"/>
      <c r="U3" s="1764"/>
      <c r="V3" s="1764"/>
      <c r="W3" s="1764"/>
      <c r="X3" s="1764"/>
      <c r="Y3" s="1764"/>
      <c r="Z3" s="1764"/>
      <c r="AA3" s="1764"/>
      <c r="AB3" s="1764"/>
      <c r="AC3" s="1764"/>
      <c r="AD3" s="1764"/>
      <c r="AE3" s="1764"/>
      <c r="AF3" s="1764"/>
      <c r="AG3" s="1764"/>
      <c r="AH3" s="1765"/>
      <c r="AI3" s="149"/>
      <c r="AJ3" s="149"/>
    </row>
    <row r="4" spans="2:131" ht="21.6" customHeight="1">
      <c r="B4" s="1806" t="s">
        <v>403</v>
      </c>
      <c r="C4" s="1807"/>
      <c r="D4" s="1807"/>
      <c r="E4" s="1784" t="s">
        <v>713</v>
      </c>
      <c r="F4" s="1785"/>
      <c r="G4" s="1785"/>
      <c r="H4" s="1785"/>
      <c r="I4" s="1785"/>
      <c r="J4" s="1786"/>
      <c r="K4" s="698"/>
      <c r="L4" s="1808" t="s">
        <v>404</v>
      </c>
      <c r="M4" s="1801"/>
      <c r="N4" s="1807"/>
      <c r="O4" s="1807"/>
      <c r="P4" s="1809">
        <f>'General Information'!L2</f>
        <v>47.857142857142854</v>
      </c>
      <c r="Q4" s="1810"/>
      <c r="R4" s="1810"/>
      <c r="S4" s="1810"/>
      <c r="T4" s="1810"/>
      <c r="U4" s="1810"/>
      <c r="V4" s="1811"/>
      <c r="W4" s="1812" t="s">
        <v>405</v>
      </c>
      <c r="X4" s="1801"/>
      <c r="Y4" s="1813" t="s">
        <v>699</v>
      </c>
      <c r="Z4" s="1814"/>
      <c r="AA4" s="1814"/>
      <c r="AB4" s="1814"/>
      <c r="AC4" s="1814"/>
      <c r="AD4" s="1814"/>
      <c r="AE4" s="1814"/>
      <c r="AF4" s="1814"/>
      <c r="AG4" s="1814"/>
      <c r="AH4" s="1815"/>
      <c r="AK4" s="694"/>
    </row>
    <row r="5" spans="2:131" ht="5.0999999999999996" customHeight="1">
      <c r="B5" s="1781"/>
      <c r="C5" s="1782"/>
      <c r="D5" s="1782"/>
      <c r="E5" s="1782"/>
      <c r="F5" s="1782"/>
      <c r="G5" s="1782"/>
      <c r="H5" s="1782"/>
      <c r="I5" s="1782"/>
      <c r="J5" s="1782"/>
      <c r="K5" s="1782"/>
      <c r="L5" s="1782"/>
      <c r="M5" s="1782"/>
      <c r="N5" s="1782"/>
      <c r="O5" s="1782"/>
      <c r="P5" s="1782"/>
      <c r="Q5" s="1782"/>
      <c r="R5" s="1782"/>
      <c r="S5" s="1782"/>
      <c r="T5" s="1782"/>
      <c r="U5" s="1782"/>
      <c r="V5" s="1782"/>
      <c r="W5" s="1782"/>
      <c r="X5" s="1782"/>
      <c r="Y5" s="1782"/>
      <c r="Z5" s="1782"/>
      <c r="AA5" s="1782"/>
      <c r="AB5" s="1782"/>
      <c r="AC5" s="1782"/>
      <c r="AD5" s="1782"/>
      <c r="AE5" s="1782"/>
      <c r="AF5" s="1782"/>
      <c r="AG5" s="1782"/>
      <c r="AH5" s="1783"/>
    </row>
    <row r="6" spans="2:131" ht="22.95" customHeight="1">
      <c r="B6" s="151" t="s">
        <v>406</v>
      </c>
      <c r="C6" s="700"/>
      <c r="D6" s="700"/>
      <c r="E6" s="1784" t="s">
        <v>696</v>
      </c>
      <c r="F6" s="1785"/>
      <c r="G6" s="1785"/>
      <c r="H6" s="1785"/>
      <c r="I6" s="1785"/>
      <c r="J6" s="1786"/>
      <c r="K6" s="701"/>
      <c r="L6" s="1787" t="s">
        <v>407</v>
      </c>
      <c r="M6" s="1787"/>
      <c r="N6" s="1787"/>
      <c r="O6" s="1787"/>
      <c r="P6" s="1787"/>
      <c r="Q6" s="1788"/>
      <c r="R6" s="1784" t="s">
        <v>698</v>
      </c>
      <c r="S6" s="1785"/>
      <c r="T6" s="1785"/>
      <c r="U6" s="1785"/>
      <c r="V6" s="1785"/>
      <c r="W6" s="1786"/>
      <c r="X6" s="1789" t="s">
        <v>408</v>
      </c>
      <c r="Y6" s="1790"/>
      <c r="Z6" s="1791"/>
      <c r="AA6" s="1792">
        <f>IF(W29&gt;0,3,IF(L29&gt;6,2,IF(D29&gt;0,2,1)*1)*1)</f>
        <v>3</v>
      </c>
      <c r="AB6" s="1792"/>
      <c r="AC6" s="1792"/>
      <c r="AD6" s="1792"/>
      <c r="AE6" s="1793">
        <f>(((COUNTIF(L13:Q25,"1")+COUNTIF(AC13:AH25,"1"))*AR13)+(COUNTIF(L13:Q25,"2")+COUNTIF(AC13:AH25,"2"))*AR14+(COUNTIF(L13:Q25,"3")+COUNTIF(AC13:AH25,"3"))*AR15)/((COUNT(L13:Q25)+COUNT(AC13:AH25))*100)</f>
        <v>0.77173913043478259</v>
      </c>
      <c r="AF6" s="1794"/>
      <c r="AG6" s="1794"/>
      <c r="AH6" s="1795"/>
      <c r="AY6" s="695"/>
    </row>
    <row r="7" spans="2:131" ht="5.0999999999999996" customHeight="1" thickBot="1">
      <c r="B7" s="1757"/>
      <c r="C7" s="1758"/>
      <c r="D7" s="1758"/>
      <c r="E7" s="1758"/>
      <c r="F7" s="1758"/>
      <c r="G7" s="1758"/>
      <c r="H7" s="1758"/>
      <c r="I7" s="1758"/>
      <c r="J7" s="1758"/>
      <c r="K7" s="1758"/>
      <c r="L7" s="1758"/>
      <c r="M7" s="1758"/>
      <c r="N7" s="1758"/>
      <c r="O7" s="1758"/>
      <c r="P7" s="1758"/>
      <c r="Q7" s="1758"/>
      <c r="R7" s="1758"/>
      <c r="S7" s="1758"/>
      <c r="T7" s="1758"/>
      <c r="U7" s="1758"/>
      <c r="V7" s="1758"/>
      <c r="W7" s="1758"/>
      <c r="X7" s="1758"/>
      <c r="Y7" s="1758"/>
      <c r="Z7" s="1758"/>
      <c r="AA7" s="1758"/>
      <c r="AB7" s="1758"/>
      <c r="AC7" s="1758"/>
      <c r="AD7" s="1758"/>
      <c r="AE7" s="1758"/>
      <c r="AF7" s="1758"/>
      <c r="AG7" s="1758"/>
      <c r="AH7" s="1759"/>
      <c r="AI7" s="149"/>
      <c r="AJ7" s="149"/>
    </row>
    <row r="8" spans="2:131" ht="23.4" customHeight="1">
      <c r="B8" s="1760" t="s">
        <v>409</v>
      </c>
      <c r="C8" s="1761"/>
      <c r="D8" s="1761"/>
      <c r="E8" s="1761"/>
      <c r="F8" s="1761"/>
      <c r="G8" s="1761"/>
      <c r="H8" s="1761"/>
      <c r="I8" s="1761"/>
      <c r="J8" s="1761"/>
      <c r="K8" s="1761"/>
      <c r="L8" s="1761"/>
      <c r="M8" s="1761"/>
      <c r="N8" s="1761"/>
      <c r="O8" s="1761"/>
      <c r="P8" s="1761"/>
      <c r="Q8" s="1761"/>
      <c r="R8" s="1761"/>
      <c r="S8" s="1761"/>
      <c r="T8" s="1761"/>
      <c r="U8" s="1761"/>
      <c r="V8" s="1761"/>
      <c r="W8" s="1761"/>
      <c r="X8" s="1761"/>
      <c r="Y8" s="1761"/>
      <c r="Z8" s="1761"/>
      <c r="AA8" s="1761"/>
      <c r="AB8" s="1761"/>
      <c r="AC8" s="1761"/>
      <c r="AD8" s="1761"/>
      <c r="AE8" s="1761"/>
      <c r="AF8" s="1761"/>
      <c r="AG8" s="1761"/>
      <c r="AH8" s="1762"/>
      <c r="AI8" s="149"/>
      <c r="AJ8" s="149"/>
    </row>
    <row r="9" spans="2:131" ht="31.2" customHeight="1">
      <c r="B9" s="1776">
        <v>1</v>
      </c>
      <c r="C9" s="1754"/>
      <c r="D9" s="1777" t="s">
        <v>410</v>
      </c>
      <c r="E9" s="1778"/>
      <c r="F9" s="1778"/>
      <c r="G9" s="1778"/>
      <c r="H9" s="549">
        <v>2</v>
      </c>
      <c r="I9" s="1777" t="s">
        <v>411</v>
      </c>
      <c r="J9" s="1778"/>
      <c r="K9" s="1778"/>
      <c r="L9" s="1778"/>
      <c r="M9" s="1778"/>
      <c r="N9" s="1778"/>
      <c r="O9" s="1778"/>
      <c r="P9" s="1778"/>
      <c r="Q9" s="1778"/>
      <c r="R9" s="1778"/>
      <c r="S9" s="1779"/>
      <c r="T9" s="702">
        <v>3</v>
      </c>
      <c r="U9" s="1777" t="s">
        <v>412</v>
      </c>
      <c r="V9" s="1778"/>
      <c r="W9" s="1779"/>
      <c r="X9" s="550" t="s">
        <v>413</v>
      </c>
      <c r="Y9" s="1777" t="s">
        <v>414</v>
      </c>
      <c r="Z9" s="1778"/>
      <c r="AA9" s="1778"/>
      <c r="AB9" s="1778"/>
      <c r="AC9" s="1778"/>
      <c r="AD9" s="1778"/>
      <c r="AE9" s="1778"/>
      <c r="AF9" s="1778"/>
      <c r="AG9" s="1778"/>
      <c r="AH9" s="1780"/>
    </row>
    <row r="10" spans="2:131" ht="4.95" hidden="1" customHeight="1">
      <c r="B10" s="1763"/>
      <c r="C10" s="1764"/>
      <c r="D10" s="1764"/>
      <c r="E10" s="1764"/>
      <c r="F10" s="1764"/>
      <c r="G10" s="1764"/>
      <c r="H10" s="1764"/>
      <c r="I10" s="1764"/>
      <c r="J10" s="1764"/>
      <c r="K10" s="1764"/>
      <c r="L10" s="1764"/>
      <c r="M10" s="1764"/>
      <c r="N10" s="1764"/>
      <c r="O10" s="1764"/>
      <c r="P10" s="1764"/>
      <c r="Q10" s="1764"/>
      <c r="R10" s="1764"/>
      <c r="S10" s="1764"/>
      <c r="T10" s="1764"/>
      <c r="U10" s="1764"/>
      <c r="V10" s="1764"/>
      <c r="W10" s="1764"/>
      <c r="X10" s="1764"/>
      <c r="Y10" s="1764"/>
      <c r="Z10" s="1764"/>
      <c r="AA10" s="1764"/>
      <c r="AB10" s="1764"/>
      <c r="AC10" s="1764"/>
      <c r="AD10" s="1764"/>
      <c r="AE10" s="1764"/>
      <c r="AF10" s="1764"/>
      <c r="AG10" s="1764"/>
      <c r="AH10" s="1765"/>
      <c r="AI10" s="149"/>
      <c r="AJ10" s="149"/>
    </row>
    <row r="11" spans="2:131" ht="16.2" customHeight="1">
      <c r="B11" s="1766" t="s">
        <v>415</v>
      </c>
      <c r="C11" s="1767" t="s">
        <v>416</v>
      </c>
      <c r="D11" s="1767"/>
      <c r="E11" s="1767"/>
      <c r="F11" s="1767"/>
      <c r="G11" s="1767"/>
      <c r="H11" s="1767"/>
      <c r="I11" s="1767"/>
      <c r="J11" s="1767"/>
      <c r="K11" s="1768" t="s">
        <v>417</v>
      </c>
      <c r="L11" s="1769" t="s">
        <v>418</v>
      </c>
      <c r="M11" s="1770"/>
      <c r="N11" s="1770"/>
      <c r="O11" s="1770"/>
      <c r="P11" s="1770"/>
      <c r="Q11" s="1771"/>
      <c r="R11" s="152"/>
      <c r="S11" s="1775" t="s">
        <v>415</v>
      </c>
      <c r="T11" s="1767" t="s">
        <v>416</v>
      </c>
      <c r="U11" s="1767"/>
      <c r="V11" s="1767"/>
      <c r="W11" s="1767"/>
      <c r="X11" s="1767"/>
      <c r="Y11" s="1767"/>
      <c r="Z11" s="1767"/>
      <c r="AA11" s="1767"/>
      <c r="AB11" s="1768" t="s">
        <v>417</v>
      </c>
      <c r="AC11" s="1769" t="s">
        <v>418</v>
      </c>
      <c r="AD11" s="1770"/>
      <c r="AE11" s="1770"/>
      <c r="AF11" s="1770"/>
      <c r="AG11" s="1770"/>
      <c r="AH11" s="1771"/>
      <c r="AI11" s="149"/>
      <c r="AJ11" s="149"/>
      <c r="AL11" s="153"/>
      <c r="AM11" s="154"/>
    </row>
    <row r="12" spans="2:131" ht="23.25" customHeight="1">
      <c r="B12" s="1766"/>
      <c r="C12" s="1767"/>
      <c r="D12" s="1767"/>
      <c r="E12" s="1767"/>
      <c r="F12" s="1767"/>
      <c r="G12" s="1767"/>
      <c r="H12" s="1767"/>
      <c r="I12" s="1767"/>
      <c r="J12" s="1767"/>
      <c r="K12" s="1768"/>
      <c r="L12" s="1772"/>
      <c r="M12" s="1773"/>
      <c r="N12" s="1773"/>
      <c r="O12" s="1773"/>
      <c r="P12" s="1773"/>
      <c r="Q12" s="1774"/>
      <c r="R12" s="152"/>
      <c r="S12" s="1775"/>
      <c r="T12" s="1767"/>
      <c r="U12" s="1767"/>
      <c r="V12" s="1767"/>
      <c r="W12" s="1767"/>
      <c r="X12" s="1767"/>
      <c r="Y12" s="1767"/>
      <c r="Z12" s="1767"/>
      <c r="AA12" s="1767"/>
      <c r="AB12" s="1768"/>
      <c r="AC12" s="1772"/>
      <c r="AD12" s="1773"/>
      <c r="AE12" s="1773"/>
      <c r="AF12" s="1773"/>
      <c r="AG12" s="1773"/>
      <c r="AH12" s="1774"/>
      <c r="AI12" s="149"/>
      <c r="AJ12" s="149"/>
      <c r="AO12" s="154"/>
    </row>
    <row r="13" spans="2:131" ht="58.2" customHeight="1">
      <c r="B13" s="926">
        <v>1</v>
      </c>
      <c r="C13" s="1728" t="s">
        <v>419</v>
      </c>
      <c r="D13" s="1729"/>
      <c r="E13" s="1729"/>
      <c r="F13" s="1729"/>
      <c r="G13" s="1729"/>
      <c r="H13" s="1729"/>
      <c r="I13" s="1729"/>
      <c r="J13" s="1730"/>
      <c r="K13" s="927">
        <v>0.05</v>
      </c>
      <c r="L13" s="1731">
        <v>1</v>
      </c>
      <c r="M13" s="1732"/>
      <c r="N13" s="1732"/>
      <c r="O13" s="1732"/>
      <c r="P13" s="1732"/>
      <c r="Q13" s="1733"/>
      <c r="R13" s="928"/>
      <c r="S13" s="929">
        <v>14</v>
      </c>
      <c r="T13" s="1728" t="s">
        <v>1191</v>
      </c>
      <c r="U13" s="1729"/>
      <c r="V13" s="1729"/>
      <c r="W13" s="1729"/>
      <c r="X13" s="1729"/>
      <c r="Y13" s="1729"/>
      <c r="Z13" s="1729"/>
      <c r="AA13" s="1730"/>
      <c r="AB13" s="930">
        <v>0.05</v>
      </c>
      <c r="AC13" s="1731" t="s">
        <v>413</v>
      </c>
      <c r="AD13" s="1732"/>
      <c r="AE13" s="1732"/>
      <c r="AF13" s="1732"/>
      <c r="AG13" s="1732"/>
      <c r="AH13" s="1733"/>
      <c r="AI13" s="149"/>
      <c r="AJ13" s="149"/>
      <c r="AK13" s="155"/>
      <c r="AL13" s="155"/>
      <c r="AP13" s="1753">
        <v>1</v>
      </c>
      <c r="AQ13" s="1754"/>
      <c r="AR13" s="703">
        <v>100</v>
      </c>
      <c r="AU13" s="156">
        <v>1</v>
      </c>
    </row>
    <row r="14" spans="2:131" s="157" customFormat="1" ht="46.2" customHeight="1">
      <c r="B14" s="926">
        <v>2</v>
      </c>
      <c r="C14" s="1728" t="s">
        <v>420</v>
      </c>
      <c r="D14" s="1729"/>
      <c r="E14" s="1729"/>
      <c r="F14" s="1729"/>
      <c r="G14" s="1729"/>
      <c r="H14" s="1729"/>
      <c r="I14" s="1729"/>
      <c r="J14" s="1730"/>
      <c r="K14" s="927">
        <v>0.03</v>
      </c>
      <c r="L14" s="1731">
        <v>1</v>
      </c>
      <c r="M14" s="1732"/>
      <c r="N14" s="1732"/>
      <c r="O14" s="1732"/>
      <c r="P14" s="1732"/>
      <c r="Q14" s="1733"/>
      <c r="R14" s="928"/>
      <c r="S14" s="929">
        <v>15</v>
      </c>
      <c r="T14" s="1728" t="s">
        <v>421</v>
      </c>
      <c r="U14" s="1729"/>
      <c r="V14" s="1729"/>
      <c r="W14" s="1729"/>
      <c r="X14" s="1729"/>
      <c r="Y14" s="1729"/>
      <c r="Z14" s="1729"/>
      <c r="AA14" s="1730"/>
      <c r="AB14" s="930">
        <v>0.04</v>
      </c>
      <c r="AC14" s="1731" t="s">
        <v>413</v>
      </c>
      <c r="AD14" s="1732"/>
      <c r="AE14" s="1732"/>
      <c r="AF14" s="1732"/>
      <c r="AG14" s="1732"/>
      <c r="AH14" s="1733"/>
      <c r="AI14" s="149"/>
      <c r="AJ14" s="149"/>
      <c r="AK14" s="155"/>
      <c r="AL14" s="155"/>
      <c r="AM14" s="149"/>
      <c r="AN14" s="149"/>
      <c r="AO14" s="149"/>
      <c r="AP14" s="1753">
        <v>2</v>
      </c>
      <c r="AQ14" s="1754"/>
      <c r="AR14" s="703">
        <v>75</v>
      </c>
      <c r="AS14" s="149"/>
      <c r="AT14" s="149"/>
      <c r="AU14" s="156">
        <v>2</v>
      </c>
      <c r="AV14" s="149"/>
      <c r="AW14" s="149"/>
      <c r="AX14" s="149"/>
      <c r="AY14" s="149"/>
      <c r="AZ14" s="149"/>
      <c r="BA14" s="149"/>
      <c r="BB14" s="149"/>
      <c r="BC14" s="149"/>
      <c r="BD14" s="149"/>
      <c r="BE14" s="149"/>
      <c r="BF14" s="149"/>
      <c r="BG14" s="149"/>
      <c r="BH14" s="149"/>
      <c r="BI14" s="149"/>
      <c r="BJ14" s="149"/>
      <c r="BK14" s="149"/>
      <c r="BL14" s="149"/>
      <c r="BM14" s="149"/>
      <c r="BN14" s="149"/>
      <c r="BO14" s="149"/>
      <c r="BP14" s="149"/>
      <c r="BQ14" s="149"/>
      <c r="BR14" s="149"/>
      <c r="BS14" s="149"/>
      <c r="BT14" s="149"/>
      <c r="BU14" s="149"/>
      <c r="BV14" s="149"/>
      <c r="BW14" s="149"/>
      <c r="BX14" s="149"/>
      <c r="BY14" s="149"/>
      <c r="BZ14" s="149"/>
      <c r="CA14" s="149"/>
      <c r="CB14" s="149"/>
      <c r="CC14" s="149"/>
      <c r="CD14" s="149"/>
      <c r="CE14" s="149"/>
      <c r="CF14" s="149"/>
      <c r="CG14" s="149"/>
      <c r="CH14" s="149"/>
      <c r="CI14" s="149"/>
      <c r="CJ14" s="149"/>
      <c r="CK14" s="149"/>
      <c r="CL14" s="149"/>
      <c r="CM14" s="149"/>
      <c r="CN14" s="149"/>
      <c r="CO14" s="149"/>
      <c r="CP14" s="149"/>
      <c r="CQ14" s="149"/>
      <c r="CR14" s="149"/>
      <c r="CS14" s="149"/>
      <c r="CT14" s="149"/>
      <c r="CU14" s="149"/>
      <c r="CV14" s="149"/>
      <c r="CW14" s="149"/>
      <c r="CX14" s="149"/>
      <c r="CY14" s="149"/>
      <c r="CZ14" s="149"/>
      <c r="DA14" s="149"/>
      <c r="DB14" s="149"/>
      <c r="DC14" s="149"/>
      <c r="DD14" s="149"/>
      <c r="DE14" s="149"/>
      <c r="DF14" s="149"/>
      <c r="DG14" s="149"/>
      <c r="DH14" s="149"/>
      <c r="DI14" s="149"/>
      <c r="DJ14" s="149"/>
      <c r="DK14" s="149"/>
      <c r="DL14" s="149"/>
      <c r="DM14" s="149"/>
      <c r="DN14" s="149"/>
      <c r="DO14" s="149"/>
      <c r="DP14" s="149"/>
      <c r="DQ14" s="149"/>
      <c r="DR14" s="149"/>
      <c r="DS14" s="149"/>
      <c r="DT14" s="149"/>
      <c r="DU14" s="149"/>
      <c r="DV14" s="149"/>
      <c r="DW14" s="149"/>
      <c r="DX14" s="149"/>
      <c r="DY14" s="149"/>
      <c r="DZ14" s="149"/>
      <c r="EA14" s="149"/>
    </row>
    <row r="15" spans="2:131" s="157" customFormat="1" ht="43.95" customHeight="1">
      <c r="B15" s="926">
        <v>3</v>
      </c>
      <c r="C15" s="1728" t="s">
        <v>422</v>
      </c>
      <c r="D15" s="1729"/>
      <c r="E15" s="1729"/>
      <c r="F15" s="1729"/>
      <c r="G15" s="1729"/>
      <c r="H15" s="1729"/>
      <c r="I15" s="1729"/>
      <c r="J15" s="1730"/>
      <c r="K15" s="927">
        <v>0.02</v>
      </c>
      <c r="L15" s="1731">
        <v>1</v>
      </c>
      <c r="M15" s="1732"/>
      <c r="N15" s="1732"/>
      <c r="O15" s="1732"/>
      <c r="P15" s="1732"/>
      <c r="Q15" s="1733"/>
      <c r="R15" s="928"/>
      <c r="S15" s="929">
        <v>16</v>
      </c>
      <c r="T15" s="1728" t="s">
        <v>423</v>
      </c>
      <c r="U15" s="1729"/>
      <c r="V15" s="1729"/>
      <c r="W15" s="1729"/>
      <c r="X15" s="1729"/>
      <c r="Y15" s="1729"/>
      <c r="Z15" s="1729"/>
      <c r="AA15" s="1730"/>
      <c r="AB15" s="930">
        <v>0.04</v>
      </c>
      <c r="AC15" s="1731" t="s">
        <v>413</v>
      </c>
      <c r="AD15" s="1732"/>
      <c r="AE15" s="1732"/>
      <c r="AF15" s="1732"/>
      <c r="AG15" s="1732"/>
      <c r="AH15" s="1733"/>
      <c r="AI15" s="149"/>
      <c r="AJ15" s="149"/>
      <c r="AK15" s="155"/>
      <c r="AL15" s="155"/>
      <c r="AM15" s="149"/>
      <c r="AN15" s="149"/>
      <c r="AO15" s="149"/>
      <c r="AP15" s="1753">
        <v>3</v>
      </c>
      <c r="AQ15" s="1754"/>
      <c r="AR15" s="703">
        <v>0</v>
      </c>
      <c r="AS15" s="149"/>
      <c r="AT15" s="149"/>
      <c r="AU15" s="156">
        <v>3</v>
      </c>
      <c r="AV15" s="149"/>
      <c r="AW15" s="149"/>
      <c r="AX15" s="149"/>
      <c r="AY15" s="149"/>
      <c r="AZ15" s="149"/>
      <c r="BA15" s="149"/>
      <c r="BB15" s="149"/>
      <c r="BC15" s="149"/>
      <c r="BD15" s="149"/>
      <c r="BE15" s="149"/>
      <c r="BF15" s="149"/>
      <c r="BG15" s="149"/>
      <c r="BH15" s="149"/>
      <c r="BI15" s="149"/>
      <c r="BJ15" s="149"/>
      <c r="BK15" s="149"/>
      <c r="BL15" s="149"/>
      <c r="BM15" s="149"/>
      <c r="BN15" s="149"/>
      <c r="BO15" s="149"/>
      <c r="BP15" s="149"/>
      <c r="BQ15" s="149"/>
      <c r="BR15" s="149"/>
      <c r="BS15" s="149"/>
      <c r="BT15" s="149"/>
      <c r="BU15" s="149"/>
      <c r="BV15" s="149"/>
      <c r="BW15" s="149"/>
      <c r="BX15" s="149"/>
      <c r="BY15" s="149"/>
      <c r="BZ15" s="149"/>
      <c r="CA15" s="149"/>
      <c r="CB15" s="149"/>
      <c r="CC15" s="149"/>
      <c r="CD15" s="149"/>
      <c r="CE15" s="149"/>
      <c r="CF15" s="149"/>
      <c r="CG15" s="149"/>
      <c r="CH15" s="149"/>
      <c r="CI15" s="149"/>
      <c r="CJ15" s="149"/>
      <c r="CK15" s="149"/>
      <c r="CL15" s="149"/>
      <c r="CM15" s="149"/>
      <c r="CN15" s="149"/>
      <c r="CO15" s="149"/>
      <c r="CP15" s="149"/>
      <c r="CQ15" s="149"/>
      <c r="CR15" s="149"/>
      <c r="CS15" s="149"/>
      <c r="CT15" s="149"/>
      <c r="CU15" s="149"/>
      <c r="CV15" s="149"/>
      <c r="CW15" s="149"/>
      <c r="CX15" s="149"/>
      <c r="CY15" s="149"/>
      <c r="CZ15" s="149"/>
      <c r="DA15" s="149"/>
      <c r="DB15" s="149"/>
      <c r="DC15" s="149"/>
      <c r="DD15" s="149"/>
      <c r="DE15" s="149"/>
      <c r="DF15" s="149"/>
      <c r="DG15" s="149"/>
      <c r="DH15" s="149"/>
      <c r="DI15" s="149"/>
      <c r="DJ15" s="149"/>
      <c r="DK15" s="149"/>
      <c r="DL15" s="149"/>
      <c r="DM15" s="149"/>
      <c r="DN15" s="149"/>
      <c r="DO15" s="149"/>
      <c r="DP15" s="149"/>
      <c r="DQ15" s="149"/>
      <c r="DR15" s="149"/>
      <c r="DS15" s="149"/>
      <c r="DT15" s="149"/>
      <c r="DU15" s="149"/>
      <c r="DV15" s="149"/>
      <c r="DW15" s="149"/>
      <c r="DX15" s="149"/>
      <c r="DY15" s="149"/>
      <c r="DZ15" s="149"/>
      <c r="EA15" s="149"/>
    </row>
    <row r="16" spans="2:131" s="157" customFormat="1" ht="54" customHeight="1">
      <c r="B16" s="926">
        <v>4</v>
      </c>
      <c r="C16" s="1728" t="s">
        <v>424</v>
      </c>
      <c r="D16" s="1729"/>
      <c r="E16" s="1729"/>
      <c r="F16" s="1729"/>
      <c r="G16" s="1729"/>
      <c r="H16" s="1729"/>
      <c r="I16" s="1729"/>
      <c r="J16" s="1730"/>
      <c r="K16" s="927">
        <v>0.05</v>
      </c>
      <c r="L16" s="1731">
        <v>2</v>
      </c>
      <c r="M16" s="1732"/>
      <c r="N16" s="1732"/>
      <c r="O16" s="1732"/>
      <c r="P16" s="1732"/>
      <c r="Q16" s="1733"/>
      <c r="R16" s="928"/>
      <c r="S16" s="929">
        <v>17</v>
      </c>
      <c r="T16" s="1728" t="s">
        <v>425</v>
      </c>
      <c r="U16" s="1729"/>
      <c r="V16" s="1729"/>
      <c r="W16" s="1729"/>
      <c r="X16" s="1729"/>
      <c r="Y16" s="1729"/>
      <c r="Z16" s="1729"/>
      <c r="AA16" s="1730"/>
      <c r="AB16" s="930">
        <v>0.03</v>
      </c>
      <c r="AC16" s="1731">
        <v>2</v>
      </c>
      <c r="AD16" s="1732"/>
      <c r="AE16" s="1732"/>
      <c r="AF16" s="1732"/>
      <c r="AG16" s="1732"/>
      <c r="AH16" s="1733"/>
      <c r="AI16" s="149"/>
      <c r="AJ16" s="149"/>
      <c r="AK16" s="155"/>
      <c r="AL16" s="155"/>
      <c r="AM16" s="149"/>
      <c r="AN16" s="149"/>
      <c r="AO16" s="149"/>
      <c r="AP16" s="1755"/>
      <c r="AQ16" s="1755"/>
      <c r="AR16" s="158"/>
      <c r="AS16" s="158"/>
      <c r="AT16" s="149"/>
      <c r="AU16" s="156" t="s">
        <v>413</v>
      </c>
      <c r="AV16" s="149"/>
      <c r="AW16" s="149"/>
      <c r="AX16" s="149"/>
      <c r="AY16" s="149"/>
      <c r="AZ16" s="149"/>
      <c r="BA16" s="149"/>
      <c r="BB16" s="149"/>
      <c r="BC16" s="149"/>
      <c r="BD16" s="149"/>
      <c r="BE16" s="149"/>
      <c r="BF16" s="149"/>
      <c r="BG16" s="149"/>
      <c r="BH16" s="149"/>
      <c r="BI16" s="149"/>
      <c r="BJ16" s="149"/>
      <c r="BK16" s="149"/>
      <c r="BL16" s="149"/>
      <c r="BM16" s="149"/>
      <c r="BN16" s="149"/>
      <c r="BO16" s="149"/>
      <c r="BP16" s="149"/>
      <c r="BQ16" s="149"/>
      <c r="BR16" s="149"/>
      <c r="BS16" s="149"/>
      <c r="BT16" s="149"/>
      <c r="BU16" s="149"/>
      <c r="BV16" s="149"/>
      <c r="BW16" s="149"/>
      <c r="BX16" s="149"/>
      <c r="BY16" s="149"/>
      <c r="BZ16" s="149"/>
      <c r="CA16" s="149"/>
      <c r="CB16" s="149"/>
      <c r="CC16" s="149"/>
      <c r="CD16" s="149"/>
      <c r="CE16" s="149"/>
      <c r="CF16" s="149"/>
      <c r="CG16" s="149"/>
      <c r="CH16" s="149"/>
      <c r="CI16" s="149"/>
      <c r="CJ16" s="149"/>
      <c r="CK16" s="149"/>
      <c r="CL16" s="149"/>
      <c r="CM16" s="149"/>
      <c r="CN16" s="149"/>
      <c r="CO16" s="149"/>
      <c r="CP16" s="149"/>
      <c r="CQ16" s="149"/>
      <c r="CR16" s="149"/>
      <c r="CS16" s="149"/>
      <c r="CT16" s="149"/>
      <c r="CU16" s="149"/>
      <c r="CV16" s="149"/>
      <c r="CW16" s="149"/>
      <c r="CX16" s="149"/>
      <c r="CY16" s="149"/>
      <c r="CZ16" s="149"/>
      <c r="DA16" s="149"/>
      <c r="DB16" s="149"/>
      <c r="DC16" s="149"/>
      <c r="DD16" s="149"/>
      <c r="DE16" s="149"/>
      <c r="DF16" s="149"/>
      <c r="DG16" s="149"/>
      <c r="DH16" s="149"/>
      <c r="DI16" s="149"/>
      <c r="DJ16" s="149"/>
      <c r="DK16" s="149"/>
      <c r="DL16" s="149"/>
      <c r="DM16" s="149"/>
      <c r="DN16" s="149"/>
      <c r="DO16" s="149"/>
      <c r="DP16" s="149"/>
      <c r="DQ16" s="149"/>
      <c r="DR16" s="149"/>
      <c r="DS16" s="149"/>
      <c r="DT16" s="149"/>
      <c r="DU16" s="149"/>
      <c r="DV16" s="149"/>
      <c r="DW16" s="149"/>
      <c r="DX16" s="149"/>
      <c r="DY16" s="149"/>
      <c r="DZ16" s="149"/>
      <c r="EA16" s="149"/>
    </row>
    <row r="17" spans="2:131" s="157" customFormat="1" ht="38.4" customHeight="1">
      <c r="B17" s="926">
        <v>5</v>
      </c>
      <c r="C17" s="1756" t="s">
        <v>426</v>
      </c>
      <c r="D17" s="1729"/>
      <c r="E17" s="1729"/>
      <c r="F17" s="1729"/>
      <c r="G17" s="1729"/>
      <c r="H17" s="1729"/>
      <c r="I17" s="1729"/>
      <c r="J17" s="1730"/>
      <c r="K17" s="927">
        <v>0.03</v>
      </c>
      <c r="L17" s="1731">
        <v>2</v>
      </c>
      <c r="M17" s="1732"/>
      <c r="N17" s="1732"/>
      <c r="O17" s="1732"/>
      <c r="P17" s="1732"/>
      <c r="Q17" s="1733"/>
      <c r="R17" s="928"/>
      <c r="S17" s="929">
        <v>18</v>
      </c>
      <c r="T17" s="1728" t="s">
        <v>427</v>
      </c>
      <c r="U17" s="1729"/>
      <c r="V17" s="1729"/>
      <c r="W17" s="1729"/>
      <c r="X17" s="1729"/>
      <c r="Y17" s="1729"/>
      <c r="Z17" s="1729"/>
      <c r="AA17" s="1730"/>
      <c r="AB17" s="930">
        <v>0.05</v>
      </c>
      <c r="AC17" s="1731">
        <v>2</v>
      </c>
      <c r="AD17" s="1732"/>
      <c r="AE17" s="1732"/>
      <c r="AF17" s="1732"/>
      <c r="AG17" s="1732"/>
      <c r="AH17" s="1733"/>
      <c r="AI17" s="149"/>
      <c r="AJ17" s="149"/>
      <c r="AK17" s="155"/>
      <c r="AL17" s="155"/>
      <c r="AM17" s="149"/>
      <c r="AN17" s="159"/>
      <c r="AO17" s="159"/>
      <c r="AP17" s="159"/>
      <c r="AQ17" s="159"/>
      <c r="AR17" s="159"/>
      <c r="AS17" s="159"/>
      <c r="AT17" s="159"/>
      <c r="AU17" s="159"/>
      <c r="AV17" s="149"/>
      <c r="AW17" s="149"/>
      <c r="AX17" s="149"/>
      <c r="AY17" s="149"/>
      <c r="AZ17" s="149"/>
      <c r="BA17" s="149"/>
      <c r="BB17" s="149"/>
      <c r="BC17" s="149"/>
      <c r="BD17" s="149"/>
      <c r="BE17" s="149"/>
      <c r="BF17" s="149"/>
      <c r="BG17" s="149"/>
      <c r="BH17" s="149"/>
      <c r="BI17" s="149"/>
      <c r="BJ17" s="149"/>
      <c r="BK17" s="149"/>
      <c r="BL17" s="149"/>
      <c r="BM17" s="149"/>
      <c r="BN17" s="149"/>
      <c r="BO17" s="149"/>
      <c r="BP17" s="149"/>
      <c r="BQ17" s="149"/>
      <c r="BR17" s="149"/>
      <c r="BS17" s="149"/>
      <c r="BT17" s="149"/>
      <c r="BU17" s="149"/>
      <c r="BV17" s="149"/>
      <c r="BW17" s="149"/>
      <c r="BX17" s="149"/>
      <c r="BY17" s="149"/>
      <c r="BZ17" s="149"/>
      <c r="CA17" s="149"/>
      <c r="CB17" s="149"/>
      <c r="CC17" s="149"/>
      <c r="CD17" s="149"/>
      <c r="CE17" s="149"/>
      <c r="CF17" s="149"/>
      <c r="CG17" s="149"/>
      <c r="CH17" s="149"/>
      <c r="CI17" s="149"/>
      <c r="CJ17" s="149"/>
      <c r="CK17" s="149"/>
      <c r="CL17" s="149"/>
      <c r="CM17" s="149"/>
      <c r="CN17" s="149"/>
      <c r="CO17" s="149"/>
      <c r="CP17" s="149"/>
      <c r="CQ17" s="149"/>
      <c r="CR17" s="149"/>
      <c r="CS17" s="149"/>
      <c r="CT17" s="149"/>
      <c r="CU17" s="149"/>
      <c r="CV17" s="149"/>
      <c r="CW17" s="149"/>
      <c r="CX17" s="149"/>
      <c r="CY17" s="149"/>
      <c r="CZ17" s="149"/>
      <c r="DA17" s="149"/>
      <c r="DB17" s="149"/>
      <c r="DC17" s="149"/>
      <c r="DD17" s="149"/>
      <c r="DE17" s="149"/>
      <c r="DF17" s="149"/>
      <c r="DG17" s="149"/>
      <c r="DH17" s="149"/>
      <c r="DI17" s="149"/>
      <c r="DJ17" s="149"/>
      <c r="DK17" s="149"/>
      <c r="DL17" s="149"/>
      <c r="DM17" s="149"/>
      <c r="DN17" s="149"/>
      <c r="DO17" s="149"/>
      <c r="DP17" s="149"/>
      <c r="DQ17" s="149"/>
      <c r="DR17" s="149"/>
      <c r="DS17" s="149"/>
      <c r="DT17" s="149"/>
      <c r="DU17" s="149"/>
      <c r="DV17" s="149"/>
      <c r="DW17" s="149"/>
      <c r="DX17" s="149"/>
      <c r="DY17" s="149"/>
      <c r="DZ17" s="149"/>
      <c r="EA17" s="149"/>
    </row>
    <row r="18" spans="2:131" s="157" customFormat="1" ht="49.95" customHeight="1">
      <c r="B18" s="926">
        <v>6</v>
      </c>
      <c r="C18" s="1756" t="s">
        <v>428</v>
      </c>
      <c r="D18" s="1729"/>
      <c r="E18" s="1729"/>
      <c r="F18" s="1729"/>
      <c r="G18" s="1729"/>
      <c r="H18" s="1729"/>
      <c r="I18" s="1729"/>
      <c r="J18" s="1730"/>
      <c r="K18" s="927"/>
      <c r="L18" s="1731">
        <v>2</v>
      </c>
      <c r="M18" s="1732"/>
      <c r="N18" s="1732"/>
      <c r="O18" s="1732"/>
      <c r="P18" s="1732"/>
      <c r="Q18" s="1733"/>
      <c r="R18" s="928"/>
      <c r="S18" s="929">
        <v>19</v>
      </c>
      <c r="T18" s="1728" t="s">
        <v>429</v>
      </c>
      <c r="U18" s="1729"/>
      <c r="V18" s="1729"/>
      <c r="W18" s="1729"/>
      <c r="X18" s="1729"/>
      <c r="Y18" s="1729"/>
      <c r="Z18" s="1729"/>
      <c r="AA18" s="1730"/>
      <c r="AB18" s="930"/>
      <c r="AC18" s="1731">
        <v>2</v>
      </c>
      <c r="AD18" s="1732"/>
      <c r="AE18" s="1732"/>
      <c r="AF18" s="1732"/>
      <c r="AG18" s="1732"/>
      <c r="AH18" s="1733"/>
      <c r="AI18" s="149"/>
      <c r="AJ18" s="149"/>
      <c r="AK18" s="155"/>
      <c r="AL18" s="155" t="s">
        <v>430</v>
      </c>
      <c r="AM18" s="149" t="s">
        <v>431</v>
      </c>
      <c r="AN18" s="160"/>
      <c r="AO18" s="160"/>
      <c r="AP18" s="160"/>
      <c r="AQ18" s="160"/>
      <c r="AR18" s="160"/>
      <c r="AS18" s="160"/>
      <c r="AT18" s="160"/>
      <c r="AU18" s="160"/>
      <c r="AV18" s="149"/>
      <c r="AW18" s="149"/>
      <c r="AX18" s="149"/>
      <c r="AY18" s="149"/>
      <c r="AZ18" s="149"/>
      <c r="BA18" s="149"/>
      <c r="BB18" s="149"/>
      <c r="BC18" s="149"/>
      <c r="BD18" s="149"/>
      <c r="BE18" s="149"/>
      <c r="BF18" s="149"/>
      <c r="BG18" s="149"/>
      <c r="BH18" s="149"/>
      <c r="BI18" s="149"/>
      <c r="BJ18" s="149"/>
      <c r="BK18" s="149"/>
      <c r="BL18" s="149"/>
      <c r="BM18" s="149"/>
      <c r="BN18" s="149"/>
      <c r="BO18" s="149"/>
      <c r="BP18" s="149"/>
      <c r="BQ18" s="149"/>
      <c r="BR18" s="149"/>
      <c r="BS18" s="149"/>
      <c r="BT18" s="149"/>
      <c r="BU18" s="149"/>
      <c r="BV18" s="149"/>
      <c r="BW18" s="149"/>
      <c r="BX18" s="149"/>
      <c r="BY18" s="149"/>
      <c r="BZ18" s="149"/>
      <c r="CA18" s="149"/>
      <c r="CB18" s="149"/>
      <c r="CC18" s="149"/>
      <c r="CD18" s="149"/>
      <c r="CE18" s="149"/>
      <c r="CF18" s="149"/>
      <c r="CG18" s="149"/>
      <c r="CH18" s="149"/>
      <c r="CI18" s="149"/>
      <c r="CJ18" s="149"/>
      <c r="CK18" s="149"/>
      <c r="CL18" s="149"/>
      <c r="CM18" s="149"/>
      <c r="CN18" s="149"/>
      <c r="CO18" s="149"/>
      <c r="CP18" s="149"/>
      <c r="CQ18" s="149"/>
      <c r="CR18" s="149"/>
      <c r="CS18" s="149"/>
      <c r="CT18" s="149"/>
      <c r="CU18" s="149"/>
      <c r="CV18" s="149"/>
      <c r="CW18" s="149"/>
      <c r="CX18" s="149"/>
      <c r="CY18" s="149"/>
      <c r="CZ18" s="149"/>
      <c r="DA18" s="149"/>
      <c r="DB18" s="149"/>
      <c r="DC18" s="149"/>
      <c r="DD18" s="149"/>
      <c r="DE18" s="149"/>
      <c r="DF18" s="149"/>
      <c r="DG18" s="149"/>
      <c r="DH18" s="149"/>
      <c r="DI18" s="149"/>
      <c r="DJ18" s="149"/>
      <c r="DK18" s="149"/>
      <c r="DL18" s="149"/>
      <c r="DM18" s="149"/>
      <c r="DN18" s="149"/>
      <c r="DO18" s="149"/>
      <c r="DP18" s="149"/>
      <c r="DQ18" s="149"/>
      <c r="DR18" s="149"/>
      <c r="DS18" s="149"/>
      <c r="DT18" s="149"/>
      <c r="DU18" s="149"/>
      <c r="DV18" s="149"/>
      <c r="DW18" s="149"/>
      <c r="DX18" s="149"/>
      <c r="DY18" s="149"/>
      <c r="DZ18" s="149"/>
      <c r="EA18" s="149"/>
    </row>
    <row r="19" spans="2:131" s="157" customFormat="1" ht="45" customHeight="1">
      <c r="B19" s="926">
        <v>7</v>
      </c>
      <c r="C19" s="1756" t="s">
        <v>432</v>
      </c>
      <c r="D19" s="1729"/>
      <c r="E19" s="1729"/>
      <c r="F19" s="1729"/>
      <c r="G19" s="1729"/>
      <c r="H19" s="1729"/>
      <c r="I19" s="1729"/>
      <c r="J19" s="1730"/>
      <c r="K19" s="927"/>
      <c r="L19" s="1731">
        <v>2</v>
      </c>
      <c r="M19" s="1732"/>
      <c r="N19" s="1732"/>
      <c r="O19" s="1732"/>
      <c r="P19" s="1732"/>
      <c r="Q19" s="1733"/>
      <c r="R19" s="928"/>
      <c r="S19" s="929">
        <v>20</v>
      </c>
      <c r="T19" s="1728" t="s">
        <v>433</v>
      </c>
      <c r="U19" s="1729"/>
      <c r="V19" s="1729"/>
      <c r="W19" s="1729"/>
      <c r="X19" s="1729"/>
      <c r="Y19" s="1729"/>
      <c r="Z19" s="1729"/>
      <c r="AA19" s="1730"/>
      <c r="AB19" s="930"/>
      <c r="AC19" s="1731">
        <v>1</v>
      </c>
      <c r="AD19" s="1732"/>
      <c r="AE19" s="1732"/>
      <c r="AF19" s="1732"/>
      <c r="AG19" s="1732"/>
      <c r="AH19" s="1733"/>
      <c r="AI19" s="149"/>
      <c r="AJ19" s="149"/>
      <c r="AK19" s="155"/>
      <c r="AL19" s="155" t="s">
        <v>434</v>
      </c>
      <c r="AM19" s="149" t="s">
        <v>435</v>
      </c>
      <c r="AN19" s="160"/>
      <c r="AO19" s="160"/>
      <c r="AP19" s="160"/>
      <c r="AQ19" s="160"/>
      <c r="AR19" s="160"/>
      <c r="AS19" s="160"/>
      <c r="AT19" s="160"/>
      <c r="AU19" s="160"/>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row>
    <row r="20" spans="2:131" s="157" customFormat="1" ht="44.4" customHeight="1">
      <c r="B20" s="926">
        <v>8</v>
      </c>
      <c r="C20" s="1728" t="s">
        <v>436</v>
      </c>
      <c r="D20" s="1729"/>
      <c r="E20" s="1729"/>
      <c r="F20" s="1729"/>
      <c r="G20" s="1729"/>
      <c r="H20" s="1729"/>
      <c r="I20" s="1729"/>
      <c r="J20" s="1730"/>
      <c r="K20" s="927">
        <v>0.03</v>
      </c>
      <c r="L20" s="1731">
        <v>1</v>
      </c>
      <c r="M20" s="1732"/>
      <c r="N20" s="1732"/>
      <c r="O20" s="1732"/>
      <c r="P20" s="1732"/>
      <c r="Q20" s="1733"/>
      <c r="R20" s="928"/>
      <c r="S20" s="929">
        <v>21</v>
      </c>
      <c r="T20" s="1728" t="s">
        <v>437</v>
      </c>
      <c r="U20" s="1729"/>
      <c r="V20" s="1729"/>
      <c r="W20" s="1729"/>
      <c r="X20" s="1729"/>
      <c r="Y20" s="1729"/>
      <c r="Z20" s="1729"/>
      <c r="AA20" s="1730"/>
      <c r="AB20" s="930">
        <v>0.05</v>
      </c>
      <c r="AC20" s="1731">
        <v>2</v>
      </c>
      <c r="AD20" s="1732"/>
      <c r="AE20" s="1732"/>
      <c r="AF20" s="1732"/>
      <c r="AG20" s="1732"/>
      <c r="AH20" s="1733"/>
      <c r="AI20" s="149"/>
      <c r="AJ20" s="149"/>
      <c r="AK20" s="155"/>
      <c r="AL20" s="155" t="s">
        <v>438</v>
      </c>
      <c r="AM20" s="149" t="s">
        <v>439</v>
      </c>
      <c r="AN20" s="149"/>
      <c r="AO20" s="149"/>
      <c r="AP20" s="149"/>
      <c r="AQ20" s="149"/>
      <c r="AR20" s="149"/>
      <c r="AS20" s="149"/>
      <c r="AT20" s="149"/>
      <c r="AU20" s="149"/>
      <c r="AV20" s="149"/>
      <c r="AW20" s="149"/>
      <c r="AX20" s="149"/>
      <c r="AY20" s="149"/>
      <c r="AZ20" s="149"/>
      <c r="BA20" s="149"/>
      <c r="BB20" s="149"/>
      <c r="BC20" s="149"/>
      <c r="BD20" s="149"/>
      <c r="BE20" s="149"/>
      <c r="BF20" s="149"/>
      <c r="BG20" s="149"/>
      <c r="BH20" s="149"/>
      <c r="BI20" s="149"/>
      <c r="BJ20" s="149"/>
      <c r="BK20" s="149"/>
      <c r="BL20" s="149"/>
      <c r="BM20" s="149"/>
      <c r="BN20" s="149"/>
      <c r="BO20" s="149"/>
      <c r="BP20" s="149"/>
      <c r="BQ20" s="149"/>
      <c r="BR20" s="149"/>
      <c r="BS20" s="149"/>
      <c r="BT20" s="149"/>
      <c r="BU20" s="149"/>
      <c r="BV20" s="149"/>
      <c r="BW20" s="149"/>
      <c r="BX20" s="149"/>
      <c r="BY20" s="149"/>
      <c r="BZ20" s="149"/>
      <c r="CA20" s="149"/>
      <c r="CB20" s="149"/>
      <c r="CC20" s="149"/>
      <c r="CD20" s="149"/>
      <c r="CE20" s="149"/>
      <c r="CF20" s="149"/>
      <c r="CG20" s="149"/>
      <c r="CH20" s="149"/>
      <c r="CI20" s="149"/>
      <c r="CJ20" s="149"/>
      <c r="CK20" s="149"/>
      <c r="CL20" s="149"/>
      <c r="CM20" s="149"/>
      <c r="CN20" s="149"/>
      <c r="CO20" s="149"/>
      <c r="CP20" s="149"/>
      <c r="CQ20" s="149"/>
      <c r="CR20" s="149"/>
      <c r="CS20" s="149"/>
      <c r="CT20" s="149"/>
      <c r="CU20" s="149"/>
      <c r="CV20" s="149"/>
      <c r="CW20" s="149"/>
      <c r="CX20" s="149"/>
      <c r="CY20" s="149"/>
      <c r="CZ20" s="149"/>
      <c r="DA20" s="149"/>
      <c r="DB20" s="149"/>
      <c r="DC20" s="149"/>
      <c r="DD20" s="149"/>
      <c r="DE20" s="149"/>
      <c r="DF20" s="149"/>
      <c r="DG20" s="149"/>
      <c r="DH20" s="149"/>
      <c r="DI20" s="149"/>
      <c r="DJ20" s="149"/>
      <c r="DK20" s="149"/>
      <c r="DL20" s="149"/>
      <c r="DM20" s="149"/>
      <c r="DN20" s="149"/>
      <c r="DO20" s="149"/>
      <c r="DP20" s="149"/>
      <c r="DQ20" s="149"/>
      <c r="DR20" s="149"/>
      <c r="DS20" s="149"/>
      <c r="DT20" s="149"/>
      <c r="DU20" s="149"/>
      <c r="DV20" s="149"/>
      <c r="DW20" s="149"/>
      <c r="DX20" s="149"/>
      <c r="DY20" s="149"/>
      <c r="DZ20" s="149"/>
      <c r="EA20" s="149"/>
    </row>
    <row r="21" spans="2:131" s="157" customFormat="1" ht="42.6" customHeight="1">
      <c r="B21" s="926">
        <v>9</v>
      </c>
      <c r="C21" s="1728" t="s">
        <v>440</v>
      </c>
      <c r="D21" s="1729"/>
      <c r="E21" s="1729"/>
      <c r="F21" s="1729"/>
      <c r="G21" s="1729"/>
      <c r="H21" s="1729"/>
      <c r="I21" s="1729"/>
      <c r="J21" s="1730"/>
      <c r="K21" s="927">
        <v>0.05</v>
      </c>
      <c r="L21" s="1731">
        <v>2</v>
      </c>
      <c r="M21" s="1732"/>
      <c r="N21" s="1732"/>
      <c r="O21" s="1732"/>
      <c r="P21" s="1732"/>
      <c r="Q21" s="1733"/>
      <c r="R21" s="928"/>
      <c r="S21" s="929">
        <v>22</v>
      </c>
      <c r="T21" s="1728" t="s">
        <v>441</v>
      </c>
      <c r="U21" s="1729"/>
      <c r="V21" s="1729"/>
      <c r="W21" s="1729"/>
      <c r="X21" s="1729"/>
      <c r="Y21" s="1729"/>
      <c r="Z21" s="1729"/>
      <c r="AA21" s="1730"/>
      <c r="AB21" s="930">
        <v>0.05</v>
      </c>
      <c r="AC21" s="1731">
        <v>3</v>
      </c>
      <c r="AD21" s="1732"/>
      <c r="AE21" s="1732"/>
      <c r="AF21" s="1732"/>
      <c r="AG21" s="1732"/>
      <c r="AH21" s="1733"/>
      <c r="AI21" s="149"/>
      <c r="AJ21" s="149"/>
      <c r="AK21" s="155"/>
      <c r="AL21" s="155"/>
      <c r="AM21" s="149"/>
      <c r="AN21" s="149"/>
      <c r="AO21" s="149"/>
      <c r="AP21" s="149"/>
      <c r="AQ21" s="149"/>
      <c r="AR21" s="149"/>
      <c r="AS21" s="149"/>
      <c r="AT21" s="149"/>
      <c r="AU21" s="149"/>
      <c r="AV21" s="149"/>
      <c r="AW21" s="149"/>
      <c r="AX21" s="149"/>
      <c r="AY21" s="149"/>
      <c r="AZ21" s="149"/>
      <c r="BA21" s="149"/>
      <c r="BB21" s="149"/>
      <c r="BC21" s="149"/>
      <c r="BD21" s="149"/>
      <c r="BE21" s="149"/>
      <c r="BF21" s="149"/>
      <c r="BG21" s="149"/>
      <c r="BH21" s="149"/>
      <c r="BI21" s="149"/>
      <c r="BJ21" s="149"/>
      <c r="BK21" s="149"/>
      <c r="BL21" s="149"/>
      <c r="BM21" s="149"/>
      <c r="BN21" s="149"/>
      <c r="BO21" s="149"/>
      <c r="BP21" s="149"/>
      <c r="BQ21" s="149"/>
      <c r="BR21" s="149"/>
      <c r="BS21" s="149"/>
      <c r="BT21" s="149"/>
      <c r="BU21" s="149"/>
      <c r="BV21" s="149"/>
      <c r="BW21" s="149"/>
      <c r="BX21" s="149"/>
      <c r="BY21" s="149"/>
      <c r="BZ21" s="149"/>
      <c r="CA21" s="149"/>
      <c r="CB21" s="149"/>
      <c r="CC21" s="149"/>
      <c r="CD21" s="149"/>
      <c r="CE21" s="149"/>
      <c r="CF21" s="149"/>
      <c r="CG21" s="149"/>
      <c r="CH21" s="149"/>
      <c r="CI21" s="149"/>
      <c r="CJ21" s="149"/>
      <c r="CK21" s="149"/>
      <c r="CL21" s="149"/>
      <c r="CM21" s="149"/>
      <c r="CN21" s="149"/>
      <c r="CO21" s="149"/>
      <c r="CP21" s="149"/>
      <c r="CQ21" s="149"/>
      <c r="CR21" s="149"/>
      <c r="CS21" s="149"/>
      <c r="CT21" s="149"/>
      <c r="CU21" s="149"/>
      <c r="CV21" s="149"/>
      <c r="CW21" s="149"/>
      <c r="CX21" s="149"/>
      <c r="CY21" s="149"/>
      <c r="CZ21" s="149"/>
      <c r="DA21" s="149"/>
      <c r="DB21" s="149"/>
      <c r="DC21" s="149"/>
      <c r="DD21" s="149"/>
      <c r="DE21" s="149"/>
      <c r="DF21" s="149"/>
      <c r="DG21" s="149"/>
      <c r="DH21" s="149"/>
      <c r="DI21" s="149"/>
      <c r="DJ21" s="149"/>
      <c r="DK21" s="149"/>
      <c r="DL21" s="149"/>
      <c r="DM21" s="149"/>
      <c r="DN21" s="149"/>
      <c r="DO21" s="149"/>
      <c r="DP21" s="149"/>
      <c r="DQ21" s="149"/>
      <c r="DR21" s="149"/>
      <c r="DS21" s="149"/>
      <c r="DT21" s="149"/>
      <c r="DU21" s="149"/>
      <c r="DV21" s="149"/>
      <c r="DW21" s="149"/>
      <c r="DX21" s="149"/>
      <c r="DY21" s="149"/>
      <c r="DZ21" s="149"/>
      <c r="EA21" s="149"/>
    </row>
    <row r="22" spans="2:131" s="157" customFormat="1" ht="46.2" customHeight="1">
      <c r="B22" s="926">
        <v>10</v>
      </c>
      <c r="C22" s="1728" t="s">
        <v>442</v>
      </c>
      <c r="D22" s="1729"/>
      <c r="E22" s="1729"/>
      <c r="F22" s="1729"/>
      <c r="G22" s="1729"/>
      <c r="H22" s="1729"/>
      <c r="I22" s="1729"/>
      <c r="J22" s="1730"/>
      <c r="K22" s="927">
        <v>0.03</v>
      </c>
      <c r="L22" s="1731">
        <v>2</v>
      </c>
      <c r="M22" s="1732"/>
      <c r="N22" s="1732"/>
      <c r="O22" s="1732"/>
      <c r="P22" s="1732"/>
      <c r="Q22" s="1733"/>
      <c r="R22" s="928"/>
      <c r="S22" s="929">
        <v>23</v>
      </c>
      <c r="T22" s="1728" t="s">
        <v>443</v>
      </c>
      <c r="U22" s="1729"/>
      <c r="V22" s="1729"/>
      <c r="W22" s="1729"/>
      <c r="X22" s="1729"/>
      <c r="Y22" s="1729"/>
      <c r="Z22" s="1729"/>
      <c r="AA22" s="1730"/>
      <c r="AB22" s="930">
        <v>0.03</v>
      </c>
      <c r="AC22" s="1731">
        <v>1</v>
      </c>
      <c r="AD22" s="1732"/>
      <c r="AE22" s="1732"/>
      <c r="AF22" s="1732"/>
      <c r="AG22" s="1732"/>
      <c r="AH22" s="1733"/>
      <c r="AI22" s="149"/>
      <c r="AJ22" s="149"/>
      <c r="AK22" s="155"/>
      <c r="AL22" s="155" t="s">
        <v>444</v>
      </c>
      <c r="AM22" s="149"/>
      <c r="AN22" s="161"/>
      <c r="AO22" s="162"/>
      <c r="AP22" s="162"/>
      <c r="AQ22" s="162"/>
      <c r="AR22" s="162"/>
      <c r="AS22" s="162"/>
      <c r="AT22" s="162"/>
      <c r="AU22" s="162"/>
      <c r="AV22" s="149"/>
      <c r="AW22" s="149"/>
      <c r="AX22" s="149"/>
      <c r="AY22" s="149"/>
      <c r="AZ22" s="149"/>
      <c r="BA22" s="149"/>
      <c r="BB22" s="149"/>
      <c r="BC22" s="149"/>
      <c r="BD22" s="149"/>
      <c r="BE22" s="149"/>
      <c r="BF22" s="149"/>
      <c r="BG22" s="149"/>
      <c r="BH22" s="149"/>
      <c r="BI22" s="149"/>
      <c r="BJ22" s="149"/>
      <c r="BK22" s="149"/>
      <c r="BL22" s="149"/>
      <c r="BM22" s="149"/>
      <c r="BN22" s="149"/>
      <c r="BO22" s="149"/>
      <c r="BP22" s="149"/>
      <c r="BQ22" s="149"/>
      <c r="BR22" s="149"/>
      <c r="BS22" s="149"/>
      <c r="BT22" s="149"/>
      <c r="BU22" s="149"/>
      <c r="BV22" s="149"/>
      <c r="BW22" s="149"/>
      <c r="BX22" s="149"/>
      <c r="BY22" s="149"/>
      <c r="BZ22" s="149"/>
      <c r="CA22" s="149"/>
      <c r="CB22" s="149"/>
      <c r="CC22" s="149"/>
      <c r="CD22" s="149"/>
      <c r="CE22" s="149"/>
      <c r="CF22" s="149"/>
      <c r="CG22" s="149"/>
      <c r="CH22" s="149"/>
      <c r="CI22" s="149"/>
      <c r="CJ22" s="149"/>
      <c r="CK22" s="149"/>
      <c r="CL22" s="149"/>
      <c r="CM22" s="149"/>
      <c r="CN22" s="149"/>
      <c r="CO22" s="149"/>
      <c r="CP22" s="149"/>
      <c r="CQ22" s="149"/>
      <c r="CR22" s="149"/>
      <c r="CS22" s="149"/>
      <c r="CT22" s="149"/>
      <c r="CU22" s="149"/>
      <c r="CV22" s="149"/>
      <c r="CW22" s="149"/>
      <c r="CX22" s="149"/>
      <c r="CY22" s="149"/>
      <c r="CZ22" s="149"/>
      <c r="DA22" s="149"/>
      <c r="DB22" s="149"/>
      <c r="DC22" s="149"/>
      <c r="DD22" s="149"/>
      <c r="DE22" s="149"/>
      <c r="DF22" s="149"/>
      <c r="DG22" s="149"/>
      <c r="DH22" s="149"/>
      <c r="DI22" s="149"/>
      <c r="DJ22" s="149"/>
      <c r="DK22" s="149"/>
      <c r="DL22" s="149"/>
      <c r="DM22" s="149"/>
      <c r="DN22" s="149"/>
      <c r="DO22" s="149"/>
      <c r="DP22" s="149"/>
      <c r="DQ22" s="149"/>
      <c r="DR22" s="149"/>
      <c r="DS22" s="149"/>
      <c r="DT22" s="149"/>
      <c r="DU22" s="149"/>
      <c r="DV22" s="149"/>
      <c r="DW22" s="149"/>
      <c r="DX22" s="149"/>
      <c r="DY22" s="149"/>
      <c r="DZ22" s="149"/>
      <c r="EA22" s="149"/>
    </row>
    <row r="23" spans="2:131" s="157" customFormat="1" ht="45.6" customHeight="1">
      <c r="B23" s="926">
        <v>11</v>
      </c>
      <c r="C23" s="1728" t="s">
        <v>445</v>
      </c>
      <c r="D23" s="1729"/>
      <c r="E23" s="1729"/>
      <c r="F23" s="1729"/>
      <c r="G23" s="1729"/>
      <c r="H23" s="1729"/>
      <c r="I23" s="1729"/>
      <c r="J23" s="1730"/>
      <c r="K23" s="927">
        <v>0.03</v>
      </c>
      <c r="L23" s="1731">
        <v>2</v>
      </c>
      <c r="M23" s="1732"/>
      <c r="N23" s="1732"/>
      <c r="O23" s="1732"/>
      <c r="P23" s="1732"/>
      <c r="Q23" s="1733"/>
      <c r="R23" s="928"/>
      <c r="S23" s="929">
        <v>24</v>
      </c>
      <c r="T23" s="1728" t="s">
        <v>446</v>
      </c>
      <c r="U23" s="1729"/>
      <c r="V23" s="1729"/>
      <c r="W23" s="1729"/>
      <c r="X23" s="1729"/>
      <c r="Y23" s="1729"/>
      <c r="Z23" s="1729"/>
      <c r="AA23" s="1730"/>
      <c r="AB23" s="930">
        <v>0.03</v>
      </c>
      <c r="AC23" s="1731">
        <v>1</v>
      </c>
      <c r="AD23" s="1732"/>
      <c r="AE23" s="1732"/>
      <c r="AF23" s="1732"/>
      <c r="AG23" s="1732"/>
      <c r="AH23" s="1733"/>
      <c r="AI23" s="149"/>
      <c r="AJ23" s="149"/>
      <c r="AK23" s="155"/>
      <c r="AL23" s="155"/>
      <c r="AM23" s="149"/>
      <c r="AN23" s="149"/>
      <c r="AO23" s="149"/>
      <c r="AP23" s="153"/>
      <c r="AQ23" s="153"/>
      <c r="AR23" s="149"/>
      <c r="AS23" s="149"/>
      <c r="AT23" s="149"/>
      <c r="AU23" s="149"/>
      <c r="AV23" s="149"/>
      <c r="AW23" s="149"/>
      <c r="AX23" s="149"/>
      <c r="AY23" s="149"/>
      <c r="AZ23" s="149"/>
      <c r="BA23" s="149"/>
      <c r="BB23" s="149"/>
      <c r="BC23" s="149"/>
      <c r="BD23" s="149"/>
      <c r="BE23" s="149"/>
      <c r="BF23" s="149"/>
      <c r="BG23" s="149"/>
      <c r="BH23" s="149"/>
      <c r="BI23" s="149"/>
      <c r="BJ23" s="149"/>
      <c r="BK23" s="149"/>
      <c r="BL23" s="149"/>
      <c r="BM23" s="149"/>
      <c r="BN23" s="149"/>
      <c r="BO23" s="149"/>
      <c r="BP23" s="149"/>
      <c r="BQ23" s="149"/>
      <c r="BR23" s="149"/>
      <c r="BS23" s="149"/>
      <c r="BT23" s="149"/>
      <c r="BU23" s="149"/>
      <c r="BV23" s="149"/>
      <c r="BW23" s="149"/>
      <c r="BX23" s="149"/>
      <c r="BY23" s="149"/>
      <c r="BZ23" s="149"/>
      <c r="CA23" s="149"/>
      <c r="CB23" s="149"/>
      <c r="CC23" s="149"/>
      <c r="CD23" s="149"/>
      <c r="CE23" s="149"/>
      <c r="CF23" s="149"/>
      <c r="CG23" s="149"/>
      <c r="CH23" s="149"/>
      <c r="CI23" s="149"/>
      <c r="CJ23" s="149"/>
      <c r="CK23" s="149"/>
      <c r="CL23" s="149"/>
      <c r="CM23" s="149"/>
      <c r="CN23" s="149"/>
      <c r="CO23" s="149"/>
      <c r="CP23" s="149"/>
      <c r="CQ23" s="149"/>
      <c r="CR23" s="149"/>
      <c r="CS23" s="149"/>
      <c r="CT23" s="149"/>
      <c r="CU23" s="149"/>
      <c r="CV23" s="149"/>
      <c r="CW23" s="149"/>
      <c r="CX23" s="149"/>
      <c r="CY23" s="149"/>
      <c r="CZ23" s="149"/>
      <c r="DA23" s="149"/>
      <c r="DB23" s="149"/>
      <c r="DC23" s="149"/>
      <c r="DD23" s="149"/>
      <c r="DE23" s="149"/>
      <c r="DF23" s="149"/>
      <c r="DG23" s="149"/>
      <c r="DH23" s="149"/>
      <c r="DI23" s="149"/>
      <c r="DJ23" s="149"/>
      <c r="DK23" s="149"/>
      <c r="DL23" s="149"/>
      <c r="DM23" s="149"/>
      <c r="DN23" s="149"/>
      <c r="DO23" s="149"/>
      <c r="DP23" s="149"/>
      <c r="DQ23" s="149"/>
      <c r="DR23" s="149"/>
      <c r="DS23" s="149"/>
      <c r="DT23" s="149"/>
      <c r="DU23" s="149"/>
      <c r="DV23" s="149"/>
      <c r="DW23" s="149"/>
      <c r="DX23" s="149"/>
      <c r="DY23" s="149"/>
      <c r="DZ23" s="149"/>
      <c r="EA23" s="149"/>
    </row>
    <row r="24" spans="2:131" s="157" customFormat="1" ht="47.4" customHeight="1">
      <c r="B24" s="926">
        <v>12</v>
      </c>
      <c r="C24" s="1728" t="s">
        <v>447</v>
      </c>
      <c r="D24" s="1729"/>
      <c r="E24" s="1729"/>
      <c r="F24" s="1729"/>
      <c r="G24" s="1729"/>
      <c r="H24" s="1729"/>
      <c r="I24" s="1729"/>
      <c r="J24" s="1730"/>
      <c r="K24" s="927">
        <v>0.05</v>
      </c>
      <c r="L24" s="1731">
        <v>2</v>
      </c>
      <c r="M24" s="1732"/>
      <c r="N24" s="1732"/>
      <c r="O24" s="1732"/>
      <c r="P24" s="1732"/>
      <c r="Q24" s="1733"/>
      <c r="R24" s="928"/>
      <c r="S24" s="929">
        <v>25</v>
      </c>
      <c r="T24" s="1728" t="s">
        <v>448</v>
      </c>
      <c r="U24" s="1729"/>
      <c r="V24" s="1729"/>
      <c r="W24" s="1729"/>
      <c r="X24" s="1729"/>
      <c r="Y24" s="1729"/>
      <c r="Z24" s="1729"/>
      <c r="AA24" s="1730"/>
      <c r="AB24" s="930">
        <v>0.04</v>
      </c>
      <c r="AC24" s="1731">
        <v>1</v>
      </c>
      <c r="AD24" s="1732"/>
      <c r="AE24" s="1732"/>
      <c r="AF24" s="1732"/>
      <c r="AG24" s="1732"/>
      <c r="AH24" s="1733"/>
      <c r="AI24" s="149"/>
      <c r="AJ24" s="149"/>
      <c r="AK24" s="155"/>
      <c r="AL24" s="155"/>
      <c r="AM24" s="149"/>
      <c r="AN24" s="161"/>
      <c r="AO24" s="162"/>
      <c r="AP24" s="162"/>
      <c r="AQ24" s="162"/>
      <c r="AR24" s="162"/>
      <c r="AS24" s="162"/>
      <c r="AT24" s="162"/>
      <c r="AU24" s="162"/>
      <c r="AV24" s="149"/>
      <c r="AW24" s="149"/>
      <c r="AX24" s="149"/>
      <c r="AY24" s="149"/>
      <c r="AZ24" s="149"/>
      <c r="BA24" s="149"/>
      <c r="BB24" s="149"/>
      <c r="BC24" s="149"/>
      <c r="BD24" s="149"/>
      <c r="BE24" s="149"/>
      <c r="BF24" s="149"/>
      <c r="BG24" s="149"/>
      <c r="BH24" s="149"/>
      <c r="BI24" s="149"/>
      <c r="BJ24" s="149"/>
      <c r="BK24" s="149"/>
      <c r="BL24" s="149"/>
      <c r="BM24" s="149"/>
      <c r="BN24" s="149"/>
      <c r="BO24" s="149"/>
      <c r="BP24" s="149"/>
      <c r="BQ24" s="149"/>
      <c r="BR24" s="149"/>
      <c r="BS24" s="149"/>
      <c r="BT24" s="149"/>
      <c r="BU24" s="149"/>
      <c r="BV24" s="149"/>
      <c r="BW24" s="149"/>
      <c r="BX24" s="149"/>
      <c r="BY24" s="149"/>
      <c r="BZ24" s="149"/>
      <c r="CA24" s="149"/>
      <c r="CB24" s="149"/>
      <c r="CC24" s="149"/>
      <c r="CD24" s="149"/>
      <c r="CE24" s="149"/>
      <c r="CF24" s="149"/>
      <c r="CG24" s="149"/>
      <c r="CH24" s="149"/>
      <c r="CI24" s="149"/>
      <c r="CJ24" s="149"/>
      <c r="CK24" s="149"/>
      <c r="CL24" s="149"/>
      <c r="CM24" s="149"/>
      <c r="CN24" s="149"/>
      <c r="CO24" s="149"/>
      <c r="CP24" s="149"/>
      <c r="CQ24" s="149"/>
      <c r="CR24" s="149"/>
      <c r="CS24" s="149"/>
      <c r="CT24" s="149"/>
      <c r="CU24" s="149"/>
      <c r="CV24" s="149"/>
      <c r="CW24" s="149"/>
      <c r="CX24" s="149"/>
      <c r="CY24" s="149"/>
      <c r="CZ24" s="149"/>
      <c r="DA24" s="149"/>
      <c r="DB24" s="149"/>
      <c r="DC24" s="149"/>
      <c r="DD24" s="149"/>
      <c r="DE24" s="149"/>
      <c r="DF24" s="149"/>
      <c r="DG24" s="149"/>
      <c r="DH24" s="149"/>
      <c r="DI24" s="149"/>
      <c r="DJ24" s="149"/>
      <c r="DK24" s="149"/>
      <c r="DL24" s="149"/>
      <c r="DM24" s="149"/>
      <c r="DN24" s="149"/>
      <c r="DO24" s="149"/>
      <c r="DP24" s="149"/>
      <c r="DQ24" s="149"/>
      <c r="DR24" s="149"/>
      <c r="DS24" s="149"/>
      <c r="DT24" s="149"/>
      <c r="DU24" s="149"/>
      <c r="DV24" s="149"/>
      <c r="DW24" s="149"/>
      <c r="DX24" s="149"/>
      <c r="DY24" s="149"/>
      <c r="DZ24" s="149"/>
      <c r="EA24" s="149"/>
    </row>
    <row r="25" spans="2:131" s="157" customFormat="1" ht="54" customHeight="1">
      <c r="B25" s="926">
        <v>13</v>
      </c>
      <c r="C25" s="1728" t="s">
        <v>449</v>
      </c>
      <c r="D25" s="1729"/>
      <c r="E25" s="1729"/>
      <c r="F25" s="1729"/>
      <c r="G25" s="1729"/>
      <c r="H25" s="1729"/>
      <c r="I25" s="1729"/>
      <c r="J25" s="1730"/>
      <c r="K25" s="927"/>
      <c r="L25" s="1731">
        <v>2</v>
      </c>
      <c r="M25" s="1732"/>
      <c r="N25" s="1732"/>
      <c r="O25" s="1732"/>
      <c r="P25" s="1732"/>
      <c r="Q25" s="1733"/>
      <c r="R25" s="928"/>
      <c r="S25" s="929">
        <v>26</v>
      </c>
      <c r="T25" s="1728" t="s">
        <v>450</v>
      </c>
      <c r="U25" s="1729"/>
      <c r="V25" s="1729"/>
      <c r="W25" s="1729"/>
      <c r="X25" s="1729"/>
      <c r="Y25" s="1729"/>
      <c r="Z25" s="1729"/>
      <c r="AA25" s="1730"/>
      <c r="AB25" s="930"/>
      <c r="AC25" s="1731">
        <v>3</v>
      </c>
      <c r="AD25" s="1732"/>
      <c r="AE25" s="1732"/>
      <c r="AF25" s="1732"/>
      <c r="AG25" s="1732"/>
      <c r="AH25" s="1733"/>
      <c r="AI25" s="149"/>
      <c r="AJ25" s="149"/>
      <c r="AK25" s="155"/>
      <c r="AL25" s="155"/>
      <c r="AM25" s="149"/>
      <c r="AN25" s="163"/>
      <c r="AO25" s="162"/>
      <c r="AP25" s="162"/>
      <c r="AQ25" s="162"/>
      <c r="AR25" s="162"/>
      <c r="AS25" s="162"/>
      <c r="AT25" s="162"/>
      <c r="AU25" s="162"/>
      <c r="AV25" s="149"/>
      <c r="AW25" s="149"/>
      <c r="AX25" s="149"/>
      <c r="AY25" s="149"/>
      <c r="AZ25" s="149"/>
      <c r="BA25" s="149"/>
      <c r="BB25" s="149"/>
      <c r="BC25" s="149"/>
      <c r="BD25" s="149"/>
      <c r="BE25" s="149"/>
      <c r="BF25" s="149"/>
      <c r="BG25" s="149"/>
      <c r="BH25" s="149"/>
      <c r="BI25" s="149"/>
      <c r="BJ25" s="149"/>
      <c r="BK25" s="149"/>
      <c r="BL25" s="149"/>
      <c r="BM25" s="149"/>
      <c r="BN25" s="149"/>
      <c r="BO25" s="149"/>
      <c r="BP25" s="149"/>
      <c r="BQ25" s="149"/>
      <c r="BR25" s="149"/>
      <c r="BS25" s="149"/>
      <c r="BT25" s="149"/>
      <c r="BU25" s="149"/>
      <c r="BV25" s="149"/>
      <c r="BW25" s="149"/>
      <c r="BX25" s="149"/>
      <c r="BY25" s="149"/>
      <c r="BZ25" s="149"/>
      <c r="CA25" s="149"/>
      <c r="CB25" s="149"/>
      <c r="CC25" s="149"/>
      <c r="CD25" s="149"/>
      <c r="CE25" s="149"/>
      <c r="CF25" s="149"/>
      <c r="CG25" s="149"/>
      <c r="CH25" s="149"/>
      <c r="CI25" s="149"/>
      <c r="CJ25" s="149"/>
      <c r="CK25" s="149"/>
      <c r="CL25" s="149"/>
      <c r="CM25" s="149"/>
      <c r="CN25" s="149"/>
      <c r="CO25" s="149"/>
      <c r="CP25" s="149"/>
      <c r="CQ25" s="149"/>
      <c r="CR25" s="149"/>
      <c r="CS25" s="149"/>
      <c r="CT25" s="149"/>
      <c r="CU25" s="149"/>
      <c r="CV25" s="149"/>
      <c r="CW25" s="149"/>
      <c r="CX25" s="149"/>
      <c r="CY25" s="149"/>
      <c r="CZ25" s="149"/>
      <c r="DA25" s="149"/>
      <c r="DB25" s="149"/>
      <c r="DC25" s="149"/>
      <c r="DD25" s="149"/>
      <c r="DE25" s="149"/>
      <c r="DF25" s="149"/>
      <c r="DG25" s="149"/>
      <c r="DH25" s="149"/>
      <c r="DI25" s="149"/>
      <c r="DJ25" s="149"/>
      <c r="DK25" s="149"/>
      <c r="DL25" s="149"/>
      <c r="DM25" s="149"/>
      <c r="DN25" s="149"/>
      <c r="DO25" s="149"/>
      <c r="DP25" s="149"/>
      <c r="DQ25" s="149"/>
      <c r="DR25" s="149"/>
      <c r="DS25" s="149"/>
      <c r="DT25" s="149"/>
      <c r="DU25" s="149"/>
      <c r="DV25" s="149"/>
      <c r="DW25" s="149"/>
      <c r="DX25" s="149"/>
      <c r="DY25" s="149"/>
      <c r="DZ25" s="149"/>
      <c r="EA25" s="149"/>
    </row>
    <row r="26" spans="2:131" s="157" customFormat="1" ht="1.95" customHeight="1" thickBot="1">
      <c r="B26" s="164"/>
      <c r="AH26" s="165"/>
      <c r="AI26" s="149"/>
      <c r="AJ26" s="149"/>
      <c r="AK26" s="149"/>
      <c r="AL26" s="149"/>
      <c r="AM26" s="149"/>
      <c r="AN26" s="149"/>
      <c r="AO26" s="149"/>
      <c r="AP26" s="149"/>
      <c r="AQ26" s="149"/>
      <c r="AR26" s="149"/>
      <c r="AS26" s="149"/>
      <c r="AT26" s="149"/>
      <c r="AU26" s="149"/>
      <c r="AV26" s="149"/>
      <c r="AW26" s="149"/>
      <c r="AX26" s="149"/>
      <c r="AY26" s="149"/>
      <c r="AZ26" s="149"/>
      <c r="BA26" s="149"/>
      <c r="BB26" s="149"/>
      <c r="BC26" s="149"/>
      <c r="BD26" s="149"/>
      <c r="BE26" s="149"/>
      <c r="BF26" s="149"/>
      <c r="BG26" s="149"/>
      <c r="BH26" s="149"/>
      <c r="BI26" s="149"/>
      <c r="BJ26" s="149"/>
      <c r="BK26" s="149"/>
      <c r="BL26" s="149"/>
      <c r="BM26" s="149"/>
      <c r="BN26" s="149"/>
      <c r="BO26" s="149"/>
      <c r="BP26" s="149"/>
      <c r="BQ26" s="149"/>
      <c r="BR26" s="149"/>
      <c r="BS26" s="149"/>
      <c r="BT26" s="149"/>
      <c r="BU26" s="149"/>
      <c r="BV26" s="149"/>
      <c r="BW26" s="149"/>
      <c r="BX26" s="149"/>
      <c r="BY26" s="149"/>
      <c r="BZ26" s="149"/>
      <c r="CA26" s="149"/>
      <c r="CB26" s="149"/>
      <c r="CC26" s="149"/>
      <c r="CD26" s="149"/>
      <c r="CE26" s="149"/>
      <c r="CF26" s="149"/>
      <c r="CG26" s="149"/>
      <c r="CH26" s="149"/>
      <c r="CI26" s="149"/>
      <c r="CJ26" s="149"/>
      <c r="CK26" s="149"/>
      <c r="CL26" s="149"/>
      <c r="CM26" s="149"/>
      <c r="CN26" s="149"/>
      <c r="CO26" s="149"/>
      <c r="CP26" s="149"/>
      <c r="CQ26" s="149"/>
      <c r="CR26" s="149"/>
      <c r="CS26" s="149"/>
      <c r="CT26" s="149"/>
      <c r="CU26" s="149"/>
      <c r="CV26" s="149"/>
      <c r="CW26" s="149"/>
      <c r="CX26" s="149"/>
      <c r="CY26" s="149"/>
      <c r="CZ26" s="149"/>
      <c r="DA26" s="149"/>
      <c r="DB26" s="149"/>
      <c r="DC26" s="149"/>
      <c r="DD26" s="149"/>
      <c r="DE26" s="149"/>
      <c r="DF26" s="149"/>
      <c r="DG26" s="149"/>
      <c r="DH26" s="149"/>
      <c r="DI26" s="149"/>
      <c r="DJ26" s="149"/>
      <c r="DK26" s="149"/>
      <c r="DL26" s="149"/>
      <c r="DM26" s="149"/>
      <c r="DN26" s="149"/>
      <c r="DO26" s="149"/>
      <c r="DP26" s="149"/>
      <c r="DQ26" s="149"/>
      <c r="DR26" s="149"/>
      <c r="DS26" s="149"/>
      <c r="DT26" s="149"/>
      <c r="DU26" s="149"/>
      <c r="DV26" s="149"/>
      <c r="DW26" s="149"/>
      <c r="DX26" s="149"/>
      <c r="DY26" s="149"/>
      <c r="DZ26" s="149"/>
      <c r="EA26" s="149"/>
    </row>
    <row r="27" spans="2:131" s="157" customFormat="1" ht="22.2" customHeight="1" thickBot="1">
      <c r="B27" s="1734" t="s">
        <v>451</v>
      </c>
      <c r="C27" s="1735"/>
      <c r="D27" s="1735"/>
      <c r="E27" s="1735"/>
      <c r="F27" s="1735"/>
      <c r="G27" s="1736" t="str">
        <f>T2</f>
        <v xml:space="preserve">Raef M. M. </v>
      </c>
      <c r="H27" s="1737"/>
      <c r="I27" s="1737"/>
      <c r="J27" s="1737"/>
      <c r="K27" s="1737"/>
      <c r="L27" s="1737"/>
      <c r="M27" s="1737"/>
      <c r="N27" s="1737"/>
      <c r="O27" s="1737"/>
      <c r="P27" s="1737"/>
      <c r="Q27" s="1738"/>
      <c r="R27" s="166"/>
      <c r="S27" s="1739" t="s">
        <v>452</v>
      </c>
      <c r="T27" s="1740"/>
      <c r="U27" s="1740"/>
      <c r="V27" s="1740"/>
      <c r="W27" s="1740"/>
      <c r="X27" s="1741" t="s">
        <v>699</v>
      </c>
      <c r="Y27" s="1742"/>
      <c r="Z27" s="1742"/>
      <c r="AA27" s="1742"/>
      <c r="AB27" s="1742"/>
      <c r="AC27" s="1742"/>
      <c r="AD27" s="1742"/>
      <c r="AE27" s="1742"/>
      <c r="AF27" s="1742"/>
      <c r="AG27" s="1742"/>
      <c r="AH27" s="1743"/>
      <c r="AI27" s="149"/>
      <c r="AJ27" s="149"/>
      <c r="AK27" s="149"/>
      <c r="AL27" s="149"/>
      <c r="AM27" s="149"/>
      <c r="AN27" s="149"/>
      <c r="AO27" s="149"/>
      <c r="AP27" s="149"/>
      <c r="AQ27" s="149"/>
      <c r="AR27" s="149"/>
      <c r="AS27" s="149"/>
      <c r="AT27" s="149"/>
      <c r="AU27" s="149"/>
      <c r="AV27" s="149"/>
      <c r="AW27" s="149"/>
      <c r="AX27" s="149"/>
      <c r="AY27" s="149"/>
      <c r="AZ27" s="149"/>
      <c r="BA27" s="149"/>
      <c r="BB27" s="149"/>
      <c r="BC27" s="149"/>
      <c r="BD27" s="149"/>
      <c r="BE27" s="149"/>
      <c r="BF27" s="149"/>
      <c r="BG27" s="149"/>
      <c r="BH27" s="149"/>
      <c r="BI27" s="149"/>
      <c r="BJ27" s="149"/>
      <c r="BK27" s="149"/>
      <c r="BL27" s="149"/>
      <c r="BM27" s="149"/>
      <c r="BN27" s="149"/>
      <c r="BO27" s="149"/>
      <c r="BP27" s="149"/>
      <c r="BQ27" s="149"/>
      <c r="BR27" s="149"/>
      <c r="BS27" s="149"/>
      <c r="BT27" s="149"/>
      <c r="BU27" s="149"/>
      <c r="BV27" s="149"/>
      <c r="BW27" s="149"/>
      <c r="BX27" s="149"/>
      <c r="BY27" s="149"/>
      <c r="BZ27" s="149"/>
      <c r="CA27" s="149"/>
      <c r="CB27" s="149"/>
      <c r="CC27" s="149"/>
      <c r="CD27" s="149"/>
      <c r="CE27" s="149"/>
      <c r="CF27" s="149"/>
      <c r="CG27" s="149"/>
      <c r="CH27" s="149"/>
      <c r="CI27" s="149"/>
      <c r="CJ27" s="149"/>
      <c r="CK27" s="149"/>
      <c r="CL27" s="149"/>
      <c r="CM27" s="149"/>
      <c r="CN27" s="149"/>
      <c r="CO27" s="149"/>
      <c r="CP27" s="149"/>
      <c r="CQ27" s="149"/>
      <c r="CR27" s="149"/>
      <c r="CS27" s="149"/>
      <c r="CT27" s="149"/>
      <c r="CU27" s="149"/>
      <c r="CV27" s="149"/>
      <c r="CW27" s="149"/>
      <c r="CX27" s="149"/>
      <c r="CY27" s="149"/>
      <c r="CZ27" s="149"/>
      <c r="DA27" s="149"/>
      <c r="DB27" s="149"/>
      <c r="DC27" s="149"/>
      <c r="DD27" s="149"/>
      <c r="DE27" s="149"/>
      <c r="DF27" s="149"/>
      <c r="DG27" s="149"/>
      <c r="DH27" s="149"/>
      <c r="DI27" s="149"/>
      <c r="DJ27" s="149"/>
      <c r="DK27" s="149"/>
      <c r="DL27" s="149"/>
      <c r="DM27" s="149"/>
      <c r="DN27" s="149"/>
      <c r="DO27" s="149"/>
      <c r="DP27" s="149"/>
      <c r="DQ27" s="149"/>
      <c r="DR27" s="149"/>
      <c r="DS27" s="149"/>
      <c r="DT27" s="149"/>
      <c r="DU27" s="149"/>
      <c r="DV27" s="149"/>
      <c r="DW27" s="149"/>
      <c r="DX27" s="149"/>
      <c r="DY27" s="149"/>
      <c r="DZ27" s="149"/>
      <c r="EA27" s="149"/>
    </row>
    <row r="28" spans="2:131" ht="14.4" customHeight="1" thickBot="1">
      <c r="B28" s="1744" t="s">
        <v>453</v>
      </c>
      <c r="C28" s="1745"/>
      <c r="D28" s="1745"/>
      <c r="E28" s="1745"/>
      <c r="F28" s="1745"/>
      <c r="G28" s="1745"/>
      <c r="H28" s="1745"/>
      <c r="I28" s="1745"/>
      <c r="J28" s="1745"/>
      <c r="K28" s="1745"/>
      <c r="L28" s="1745"/>
      <c r="M28" s="1745"/>
      <c r="N28" s="1745"/>
      <c r="O28" s="1745"/>
      <c r="P28" s="1745"/>
      <c r="Q28" s="1745"/>
      <c r="R28" s="1745"/>
      <c r="S28" s="1745"/>
      <c r="T28" s="1745"/>
      <c r="U28" s="1745"/>
      <c r="V28" s="1745"/>
      <c r="W28" s="1745"/>
      <c r="X28" s="1745"/>
      <c r="Y28" s="1745"/>
      <c r="Z28" s="1745"/>
      <c r="AA28" s="1745"/>
      <c r="AB28" s="1745"/>
      <c r="AC28" s="1745"/>
      <c r="AD28" s="1745"/>
      <c r="AE28" s="1745"/>
      <c r="AF28" s="1745"/>
      <c r="AG28" s="1745"/>
      <c r="AH28" s="1745"/>
      <c r="AI28" s="149"/>
      <c r="AJ28" s="149"/>
    </row>
    <row r="29" spans="2:131" ht="18" customHeight="1" thickBot="1">
      <c r="B29" s="1746">
        <v>1</v>
      </c>
      <c r="C29" s="1747"/>
      <c r="D29" s="1748">
        <f>COUNTIF(L13:Q26,"1")+COUNTIF(AB13:AG26,"1")</f>
        <v>8</v>
      </c>
      <c r="E29" s="1748"/>
      <c r="F29" s="1748"/>
      <c r="G29" s="1748"/>
      <c r="H29" s="1748"/>
      <c r="I29" s="1749">
        <v>2</v>
      </c>
      <c r="J29" s="1749"/>
      <c r="K29" s="167"/>
      <c r="L29" s="1748">
        <f>COUNTIF(L13:Q26,"2")+COUNTIF(AB13:AG26,"2")</f>
        <v>13</v>
      </c>
      <c r="M29" s="1748"/>
      <c r="N29" s="1748"/>
      <c r="O29" s="1748"/>
      <c r="P29" s="1748"/>
      <c r="Q29" s="1748"/>
      <c r="R29" s="1748"/>
      <c r="S29" s="1748"/>
      <c r="T29" s="1748"/>
      <c r="U29" s="1749">
        <v>3</v>
      </c>
      <c r="V29" s="1749"/>
      <c r="W29" s="1750">
        <f>COUNTIF(L13:Q26,"3")+COUNTIF(AB13:AG26,"3")</f>
        <v>2</v>
      </c>
      <c r="X29" s="1751"/>
      <c r="Y29" s="1751"/>
      <c r="Z29" s="1751"/>
      <c r="AA29" s="1751"/>
      <c r="AB29" s="1751"/>
      <c r="AC29" s="1751"/>
      <c r="AD29" s="1751"/>
      <c r="AE29" s="1751"/>
      <c r="AF29" s="1751"/>
      <c r="AG29" s="1751"/>
      <c r="AH29" s="1752"/>
      <c r="AI29" s="149"/>
      <c r="AJ29" s="149"/>
    </row>
    <row r="30" spans="2:131">
      <c r="AI30" s="149"/>
      <c r="AJ30" s="149"/>
    </row>
    <row r="31" spans="2:131">
      <c r="AI31" s="149"/>
      <c r="AJ31" s="149"/>
    </row>
    <row r="32" spans="2:131">
      <c r="AI32" s="149"/>
      <c r="AJ32" s="149"/>
    </row>
    <row r="33" s="149" customFormat="1"/>
    <row r="34" s="149" customFormat="1"/>
    <row r="35" s="149" customFormat="1"/>
    <row r="36" s="149" customFormat="1"/>
    <row r="37" s="149" customFormat="1"/>
    <row r="38" s="149" customFormat="1"/>
    <row r="39" s="149" customFormat="1"/>
    <row r="40" s="149" customFormat="1"/>
    <row r="41" s="149" customFormat="1"/>
    <row r="42" s="149" customFormat="1"/>
    <row r="43" s="149" customFormat="1"/>
    <row r="44" s="149" customFormat="1"/>
    <row r="45" s="149" customFormat="1"/>
    <row r="46" s="149" customFormat="1"/>
    <row r="47" s="149" customFormat="1"/>
    <row r="48" s="149" customFormat="1"/>
    <row r="49" s="149" customFormat="1"/>
    <row r="50" s="149" customFormat="1"/>
    <row r="51" s="149" customFormat="1"/>
    <row r="52" s="149" customFormat="1"/>
    <row r="53" s="149" customFormat="1"/>
    <row r="54" s="149" customFormat="1"/>
    <row r="55" s="149" customFormat="1"/>
    <row r="56" s="149" customFormat="1"/>
    <row r="57" s="149" customFormat="1"/>
    <row r="58" s="149" customFormat="1"/>
    <row r="59" s="149" customFormat="1"/>
    <row r="60" s="149" customFormat="1"/>
    <row r="61" s="149" customFormat="1"/>
    <row r="62" s="149" customFormat="1"/>
    <row r="63" s="149" customFormat="1"/>
    <row r="64" s="149" customFormat="1"/>
    <row r="65" s="149" customFormat="1"/>
    <row r="66" s="149" customFormat="1"/>
    <row r="67" s="149" customFormat="1"/>
    <row r="68" s="149" customFormat="1"/>
    <row r="69" s="149" customFormat="1"/>
    <row r="70" s="149" customFormat="1"/>
    <row r="71" s="149" customFormat="1"/>
    <row r="72" s="149" customFormat="1"/>
    <row r="73" s="149" customFormat="1"/>
    <row r="74" s="149" customFormat="1"/>
    <row r="75" s="149" customFormat="1"/>
    <row r="76" s="149" customFormat="1"/>
    <row r="77" s="149" customFormat="1"/>
    <row r="78" s="149" customFormat="1"/>
    <row r="79" s="149" customFormat="1"/>
    <row r="80" s="149" customFormat="1"/>
    <row r="81" s="149" customFormat="1"/>
    <row r="82" s="149" customFormat="1"/>
    <row r="83" s="149" customFormat="1"/>
    <row r="84" s="149" customFormat="1"/>
    <row r="85" s="149" customFormat="1"/>
    <row r="86" s="149" customFormat="1"/>
    <row r="87" s="149" customFormat="1"/>
    <row r="88" s="149" customFormat="1"/>
    <row r="89" s="149" customFormat="1"/>
    <row r="90" s="149" customFormat="1"/>
    <row r="91" s="149" customFormat="1"/>
    <row r="92" s="149" customFormat="1"/>
    <row r="93" s="149" customFormat="1"/>
    <row r="94" s="149" customFormat="1"/>
    <row r="95" s="149" customFormat="1"/>
    <row r="96" s="149" customFormat="1"/>
    <row r="97" s="149" customFormat="1"/>
    <row r="98" s="149" customFormat="1"/>
    <row r="99" s="149" customFormat="1"/>
    <row r="100" s="149" customFormat="1"/>
    <row r="101" s="149" customFormat="1"/>
    <row r="102" s="149" customFormat="1"/>
    <row r="103" s="149" customFormat="1"/>
    <row r="104" s="149" customFormat="1"/>
    <row r="105" s="149" customFormat="1"/>
    <row r="106" s="149" customFormat="1"/>
    <row r="107" s="149" customFormat="1"/>
    <row r="108" s="149" customFormat="1"/>
    <row r="109" s="149" customFormat="1"/>
    <row r="110" s="149" customFormat="1"/>
    <row r="111" s="149" customFormat="1"/>
    <row r="112" s="149" customFormat="1"/>
    <row r="113" s="149" customFormat="1"/>
    <row r="114" s="149" customFormat="1"/>
    <row r="115" s="149" customFormat="1"/>
    <row r="116" s="149" customFormat="1"/>
    <row r="117" s="149" customFormat="1"/>
    <row r="118" s="149" customFormat="1"/>
    <row r="119" s="149" customFormat="1"/>
  </sheetData>
  <sheetProtection selectLockedCells="1"/>
  <mergeCells count="102">
    <mergeCell ref="B5:AH5"/>
    <mergeCell ref="E6:J6"/>
    <mergeCell ref="L6:Q6"/>
    <mergeCell ref="R6:W6"/>
    <mergeCell ref="X6:Z6"/>
    <mergeCell ref="AA6:AD6"/>
    <mergeCell ref="AE6:AH6"/>
    <mergeCell ref="B1:AH1"/>
    <mergeCell ref="B2:D2"/>
    <mergeCell ref="E2:J2"/>
    <mergeCell ref="L2:S2"/>
    <mergeCell ref="T2:AH2"/>
    <mergeCell ref="B3:AH3"/>
    <mergeCell ref="B4:D4"/>
    <mergeCell ref="E4:J4"/>
    <mergeCell ref="L4:O4"/>
    <mergeCell ref="P4:V4"/>
    <mergeCell ref="W4:X4"/>
    <mergeCell ref="Y4:AH4"/>
    <mergeCell ref="B7:AH7"/>
    <mergeCell ref="B8:AH8"/>
    <mergeCell ref="B10:AH10"/>
    <mergeCell ref="B11:B12"/>
    <mergeCell ref="C11:J12"/>
    <mergeCell ref="K11:K12"/>
    <mergeCell ref="L11:Q12"/>
    <mergeCell ref="S11:S12"/>
    <mergeCell ref="T11:AA12"/>
    <mergeCell ref="AB11:AB12"/>
    <mergeCell ref="AC11:AH12"/>
    <mergeCell ref="B9:C9"/>
    <mergeCell ref="D9:G9"/>
    <mergeCell ref="I9:S9"/>
    <mergeCell ref="U9:W9"/>
    <mergeCell ref="Y9:AH9"/>
    <mergeCell ref="C13:J13"/>
    <mergeCell ref="L13:Q13"/>
    <mergeCell ref="T13:AA13"/>
    <mergeCell ref="AC13:AH13"/>
    <mergeCell ref="AP13:AQ13"/>
    <mergeCell ref="C14:J14"/>
    <mergeCell ref="L14:Q14"/>
    <mergeCell ref="T14:AA14"/>
    <mergeCell ref="AC14:AH14"/>
    <mergeCell ref="AP14:AQ14"/>
    <mergeCell ref="C20:J20"/>
    <mergeCell ref="L20:Q20"/>
    <mergeCell ref="T20:AA20"/>
    <mergeCell ref="AC20:AH20"/>
    <mergeCell ref="C15:J15"/>
    <mergeCell ref="L15:Q15"/>
    <mergeCell ref="T15:AA15"/>
    <mergeCell ref="AC15:AH15"/>
    <mergeCell ref="AP15:AQ15"/>
    <mergeCell ref="C16:J16"/>
    <mergeCell ref="L16:Q16"/>
    <mergeCell ref="T16:AA16"/>
    <mergeCell ref="AC16:AH16"/>
    <mergeCell ref="AP16:AQ16"/>
    <mergeCell ref="C17:J17"/>
    <mergeCell ref="L17:Q17"/>
    <mergeCell ref="T17:AA17"/>
    <mergeCell ref="AC17:AH17"/>
    <mergeCell ref="C18:J18"/>
    <mergeCell ref="L18:Q18"/>
    <mergeCell ref="T18:AA18"/>
    <mergeCell ref="AC18:AH18"/>
    <mergeCell ref="C19:J19"/>
    <mergeCell ref="L19:Q19"/>
    <mergeCell ref="T19:AA19"/>
    <mergeCell ref="AC19:AH19"/>
    <mergeCell ref="B29:C29"/>
    <mergeCell ref="D29:H29"/>
    <mergeCell ref="I29:J29"/>
    <mergeCell ref="L29:T29"/>
    <mergeCell ref="U29:V29"/>
    <mergeCell ref="W29:AH29"/>
    <mergeCell ref="C21:J21"/>
    <mergeCell ref="L21:Q21"/>
    <mergeCell ref="T21:AA21"/>
    <mergeCell ref="AC21:AH21"/>
    <mergeCell ref="C22:J22"/>
    <mergeCell ref="L22:Q22"/>
    <mergeCell ref="T22:AA22"/>
    <mergeCell ref="AC22:AH22"/>
    <mergeCell ref="C23:J23"/>
    <mergeCell ref="L23:Q23"/>
    <mergeCell ref="T23:AA23"/>
    <mergeCell ref="AC23:AH23"/>
    <mergeCell ref="C24:J24"/>
    <mergeCell ref="L24:Q24"/>
    <mergeCell ref="T24:AA24"/>
    <mergeCell ref="AC24:AH24"/>
    <mergeCell ref="C25:J25"/>
    <mergeCell ref="L25:Q25"/>
    <mergeCell ref="T25:AA25"/>
    <mergeCell ref="AC25:AH25"/>
    <mergeCell ref="B27:F27"/>
    <mergeCell ref="G27:Q27"/>
    <mergeCell ref="S27:W27"/>
    <mergeCell ref="X27:AH27"/>
    <mergeCell ref="B28:AH28"/>
  </mergeCells>
  <conditionalFormatting sqref="B9:C9">
    <cfRule type="iconSet" priority="27">
      <iconSet showValue="0" reverse="1">
        <cfvo type="percent" val="0"/>
        <cfvo type="num" val="1" gte="0"/>
        <cfvo type="num" val="2" gte="0"/>
      </iconSet>
    </cfRule>
  </conditionalFormatting>
  <conditionalFormatting sqref="B29:C29">
    <cfRule type="iconSet" priority="31">
      <iconSet showValue="0" reverse="1">
        <cfvo type="percent" val="0"/>
        <cfvo type="num" val="1" gte="0"/>
        <cfvo type="num" val="2" gte="0"/>
      </iconSet>
    </cfRule>
  </conditionalFormatting>
  <conditionalFormatting sqref="H9">
    <cfRule type="iconSet" priority="26">
      <iconSet showValue="0" reverse="1">
        <cfvo type="percent" val="0"/>
        <cfvo type="num" val="1" gte="0"/>
        <cfvo type="num" val="2" gte="0"/>
      </iconSet>
    </cfRule>
  </conditionalFormatting>
  <conditionalFormatting sqref="I29:J29">
    <cfRule type="iconSet" priority="30">
      <iconSet showValue="0" reverse="1">
        <cfvo type="percent" val="0"/>
        <cfvo type="num" val="1" gte="0"/>
        <cfvo type="num" val="2" gte="0"/>
      </iconSet>
    </cfRule>
  </conditionalFormatting>
  <conditionalFormatting sqref="T9">
    <cfRule type="iconSet" priority="25">
      <iconSet showValue="0" reverse="1">
        <cfvo type="percent" val="0"/>
        <cfvo type="num" val="1"/>
        <cfvo type="num" val="2"/>
      </iconSet>
    </cfRule>
  </conditionalFormatting>
  <conditionalFormatting sqref="U29:V29">
    <cfRule type="iconSet" priority="29">
      <iconSet showValue="0" reverse="1">
        <cfvo type="percent" val="0"/>
        <cfvo type="num" val="1"/>
        <cfvo type="num" val="2"/>
      </iconSet>
    </cfRule>
  </conditionalFormatting>
  <conditionalFormatting sqref="AP13:AQ13">
    <cfRule type="iconSet" priority="34">
      <iconSet showValue="0" reverse="1">
        <cfvo type="percent" val="0"/>
        <cfvo type="num" val="1" gte="0"/>
        <cfvo type="num" val="2" gte="0"/>
      </iconSet>
    </cfRule>
  </conditionalFormatting>
  <conditionalFormatting sqref="AP14:AQ14">
    <cfRule type="iconSet" priority="33">
      <iconSet showValue="0" reverse="1">
        <cfvo type="percent" val="0"/>
        <cfvo type="num" val="1" gte="0"/>
        <cfvo type="num" val="2" gte="0"/>
      </iconSet>
    </cfRule>
  </conditionalFormatting>
  <conditionalFormatting sqref="AP15:AQ15">
    <cfRule type="iconSet" priority="32">
      <iconSet showValue="0" reverse="1">
        <cfvo type="percent" val="0"/>
        <cfvo type="num" val="1"/>
        <cfvo type="num" val="2"/>
      </iconSet>
    </cfRule>
  </conditionalFormatting>
  <dataValidations count="3">
    <dataValidation type="whole" operator="greaterThan" allowBlank="1" showErrorMessage="1" sqref="I26" xr:uid="{77AA5489-CA53-48A6-AB21-157D184FA071}">
      <formula1>120</formula1>
    </dataValidation>
    <dataValidation type="decimal" operator="greaterThan" allowBlank="1" showInputMessage="1" prompt="Error - review score - Only one score can be given for each subject, please revise." sqref="R13:R25" xr:uid="{9806B1ED-DF97-44F9-BDA2-2707A8A57C93}">
      <formula1>1</formula1>
    </dataValidation>
    <dataValidation type="list" allowBlank="1" showInputMessage="1" showErrorMessage="1" prompt="Number Should be from 1 to 3" sqref="L13:L25 AC13:AC25" xr:uid="{C0556C88-8F34-40B9-A9B4-B750942EBA97}">
      <formula1>$AU$13:$AU$16</formula1>
    </dataValidation>
  </dataValidations>
  <printOptions horizontalCentered="1" verticalCentered="1"/>
  <pageMargins left="0" right="0" top="0.25" bottom="0" header="0.3" footer="0.3"/>
  <pageSetup paperSize="8" orientation="portrait" r:id="rId1"/>
  <headerFooter>
    <oddFooter>&amp;L_x000D_&amp;1#&amp;"Aptos"&amp;10&amp;K000000 Data sensitivity - Public</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iconSet" priority="28" id="{3A89B5CD-5B5B-4E71-997A-1624AC038D44}">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AA6</xm:sqref>
        </x14:conditionalFormatting>
        <x14:conditionalFormatting xmlns:xm="http://schemas.microsoft.com/office/excel/2006/main">
          <x14:cfRule type="iconSet" priority="3" id="{E233DBCD-8E71-4C3E-9E4D-8150610A1E16}">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L13:L25</xm:sqref>
        </x14:conditionalFormatting>
        <x14:conditionalFormatting xmlns:xm="http://schemas.microsoft.com/office/excel/2006/main">
          <x14:cfRule type="iconSet" priority="2" id="{4DA8B97E-8D2E-42CE-9FA6-E9403FDB6AAD}">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AC13</xm:sqref>
        </x14:conditionalFormatting>
        <x14:conditionalFormatting xmlns:xm="http://schemas.microsoft.com/office/excel/2006/main">
          <x14:cfRule type="iconSet" priority="1" id="{EE4D554F-497C-4992-BCCF-245DD7326782}">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AC14:AC25</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76B9B-2125-46CE-8CB2-E409D5F573C9}">
  <sheetPr>
    <tabColor theme="9" tint="0.59999389629810485"/>
  </sheetPr>
  <dimension ref="A1:Q109"/>
  <sheetViews>
    <sheetView topLeftCell="A52" zoomScaleNormal="100" workbookViewId="0">
      <selection activeCell="L67" sqref="L67"/>
    </sheetView>
  </sheetViews>
  <sheetFormatPr defaultRowHeight="14.4"/>
  <cols>
    <col min="2" max="2" width="12.6640625" customWidth="1"/>
    <col min="3" max="3" width="24.33203125" customWidth="1"/>
    <col min="4" max="6" width="14.6640625" customWidth="1"/>
    <col min="7" max="7" width="16" customWidth="1"/>
    <col min="8" max="8" width="10.5546875" customWidth="1"/>
    <col min="9" max="9" width="16" customWidth="1"/>
    <col min="10" max="10" width="11.109375" customWidth="1"/>
  </cols>
  <sheetData>
    <row r="1" spans="1:17" ht="15.45" customHeight="1">
      <c r="A1" s="1825" t="s">
        <v>229</v>
      </c>
      <c r="B1" s="1825"/>
      <c r="C1" s="1825"/>
      <c r="D1" s="1825"/>
      <c r="E1" s="1825"/>
      <c r="F1" s="1825"/>
      <c r="G1" s="1826"/>
    </row>
    <row r="2" spans="1:17" ht="15.45" customHeight="1">
      <c r="A2" s="1827"/>
      <c r="B2" s="1827"/>
      <c r="C2" s="1827"/>
      <c r="D2" s="1827"/>
      <c r="E2" s="1827"/>
      <c r="F2" s="1827"/>
      <c r="G2" s="1828"/>
      <c r="N2" s="196"/>
      <c r="O2" s="196"/>
      <c r="P2" s="196"/>
      <c r="Q2" s="196"/>
    </row>
    <row r="3" spans="1:17">
      <c r="A3" s="531" t="s">
        <v>237</v>
      </c>
      <c r="B3" s="1820" t="s">
        <v>1</v>
      </c>
      <c r="C3" s="1820"/>
      <c r="D3" s="531" t="s">
        <v>224</v>
      </c>
      <c r="E3" s="531" t="s">
        <v>225</v>
      </c>
      <c r="F3" s="531" t="s">
        <v>226</v>
      </c>
      <c r="G3" s="531" t="s">
        <v>20</v>
      </c>
      <c r="H3" s="918"/>
      <c r="I3" s="917"/>
      <c r="J3" s="917"/>
    </row>
    <row r="4" spans="1:17" ht="15">
      <c r="A4" s="194" t="s">
        <v>237</v>
      </c>
      <c r="B4" s="1829" t="s">
        <v>113</v>
      </c>
      <c r="C4" s="1830"/>
      <c r="D4" s="837">
        <v>9216</v>
      </c>
      <c r="E4" s="837">
        <v>26112</v>
      </c>
      <c r="F4" s="837">
        <v>438898</v>
      </c>
      <c r="G4" s="837">
        <f>E4+F4</f>
        <v>465010</v>
      </c>
      <c r="H4" s="196"/>
      <c r="I4" s="196"/>
      <c r="J4" s="196"/>
      <c r="K4" s="196"/>
    </row>
    <row r="5" spans="1:17" ht="15">
      <c r="A5" s="195"/>
      <c r="B5" s="1831" t="s">
        <v>112</v>
      </c>
      <c r="C5" s="1832"/>
      <c r="D5" s="837">
        <v>9216</v>
      </c>
      <c r="E5" s="837">
        <v>26112</v>
      </c>
      <c r="F5" s="837">
        <v>438898</v>
      </c>
      <c r="G5" s="837">
        <f>E5+F5</f>
        <v>465010</v>
      </c>
      <c r="H5" s="196"/>
      <c r="I5" s="196"/>
      <c r="J5" s="196"/>
      <c r="K5" s="196"/>
    </row>
    <row r="6" spans="1:17" ht="15">
      <c r="A6" s="1824"/>
      <c r="B6" s="1821" t="s">
        <v>493</v>
      </c>
      <c r="C6" s="1822"/>
      <c r="D6" s="838">
        <v>0</v>
      </c>
      <c r="E6" s="838">
        <v>0</v>
      </c>
      <c r="F6" s="838">
        <v>0</v>
      </c>
      <c r="G6" s="838">
        <v>0</v>
      </c>
      <c r="I6" s="196"/>
      <c r="K6" s="196"/>
    </row>
    <row r="7" spans="1:17" ht="15">
      <c r="A7" s="1824"/>
      <c r="B7" s="1821" t="s">
        <v>503</v>
      </c>
      <c r="C7" s="1822"/>
      <c r="D7" s="838">
        <v>0</v>
      </c>
      <c r="E7" s="838">
        <v>0</v>
      </c>
      <c r="F7" s="838">
        <v>0</v>
      </c>
      <c r="G7" s="838">
        <v>0</v>
      </c>
      <c r="I7" s="196"/>
      <c r="J7" s="196"/>
    </row>
    <row r="8" spans="1:17" ht="15">
      <c r="A8" s="1824"/>
      <c r="B8" s="1821" t="s">
        <v>504</v>
      </c>
      <c r="C8" s="1822"/>
      <c r="D8" s="838">
        <v>0</v>
      </c>
      <c r="E8" s="838">
        <v>0</v>
      </c>
      <c r="F8" s="838">
        <v>0</v>
      </c>
      <c r="G8" s="838">
        <v>0</v>
      </c>
      <c r="I8" s="196"/>
      <c r="J8" s="196"/>
      <c r="K8" s="196"/>
    </row>
    <row r="9" spans="1:17" ht="15">
      <c r="A9" s="1824"/>
      <c r="B9" s="1821" t="s">
        <v>502</v>
      </c>
      <c r="C9" s="1822"/>
      <c r="D9" s="838">
        <v>0</v>
      </c>
      <c r="E9" s="838">
        <v>0</v>
      </c>
      <c r="F9" s="838">
        <v>0</v>
      </c>
      <c r="G9" s="838">
        <v>0</v>
      </c>
      <c r="I9" s="196"/>
      <c r="J9" s="196"/>
      <c r="K9" s="196"/>
    </row>
    <row r="10" spans="1:17" ht="15">
      <c r="A10" s="1824"/>
      <c r="B10" s="1821" t="s">
        <v>494</v>
      </c>
      <c r="C10" s="1822"/>
      <c r="D10" s="838">
        <v>0</v>
      </c>
      <c r="E10" s="838">
        <v>0</v>
      </c>
      <c r="F10" s="838">
        <v>0</v>
      </c>
      <c r="G10" s="838">
        <v>0</v>
      </c>
      <c r="I10" s="196"/>
      <c r="J10" s="196"/>
    </row>
    <row r="11" spans="1:17" ht="15">
      <c r="A11" s="1824"/>
      <c r="B11" s="1821" t="s">
        <v>495</v>
      </c>
      <c r="C11" s="1822"/>
      <c r="D11" s="838">
        <v>0</v>
      </c>
      <c r="E11" s="838">
        <v>0</v>
      </c>
      <c r="F11" s="838">
        <v>0</v>
      </c>
      <c r="G11" s="838">
        <v>0</v>
      </c>
      <c r="I11" s="196"/>
      <c r="J11" s="196"/>
    </row>
    <row r="12" spans="1:17" ht="15">
      <c r="A12" s="1824"/>
      <c r="B12" s="1821" t="s">
        <v>227</v>
      </c>
      <c r="C12" s="1822"/>
      <c r="D12" s="838">
        <v>0</v>
      </c>
      <c r="E12" s="838">
        <v>0</v>
      </c>
      <c r="F12" s="838">
        <v>0</v>
      </c>
      <c r="G12" s="838">
        <v>0</v>
      </c>
    </row>
    <row r="13" spans="1:17" ht="15">
      <c r="A13" s="1824"/>
      <c r="B13" s="1821" t="s">
        <v>496</v>
      </c>
      <c r="C13" s="1822"/>
      <c r="D13" s="838">
        <v>0</v>
      </c>
      <c r="E13" s="838">
        <v>0</v>
      </c>
      <c r="F13" s="838">
        <v>0</v>
      </c>
      <c r="G13" s="838">
        <v>0</v>
      </c>
      <c r="I13" s="196"/>
      <c r="J13" s="196"/>
    </row>
    <row r="14" spans="1:17" ht="15">
      <c r="A14" s="1833"/>
      <c r="B14" s="1821" t="s">
        <v>497</v>
      </c>
      <c r="C14" s="1822"/>
      <c r="D14" s="838">
        <v>0</v>
      </c>
      <c r="E14" s="838">
        <v>0</v>
      </c>
      <c r="F14" s="838">
        <v>0</v>
      </c>
      <c r="G14" s="838">
        <v>0</v>
      </c>
    </row>
    <row r="15" spans="1:17" ht="15">
      <c r="A15" s="1823" t="s">
        <v>236</v>
      </c>
      <c r="B15" s="1816" t="s">
        <v>230</v>
      </c>
      <c r="C15" s="1817"/>
      <c r="D15" s="839" t="s">
        <v>1344</v>
      </c>
      <c r="E15" s="840" t="s">
        <v>1344</v>
      </c>
      <c r="F15" s="840">
        <v>63</v>
      </c>
      <c r="G15" s="840">
        <v>63</v>
      </c>
    </row>
    <row r="16" spans="1:17" ht="15">
      <c r="A16" s="1824"/>
      <c r="B16" s="1816" t="s">
        <v>498</v>
      </c>
      <c r="C16" s="1817"/>
      <c r="D16" s="839" t="s">
        <v>1345</v>
      </c>
      <c r="E16" s="840" t="s">
        <v>1344</v>
      </c>
      <c r="F16" s="840">
        <v>61</v>
      </c>
      <c r="G16" s="840">
        <v>61</v>
      </c>
    </row>
    <row r="17" spans="1:15" ht="15">
      <c r="A17" s="1824"/>
      <c r="B17" s="1816" t="s">
        <v>499</v>
      </c>
      <c r="C17" s="1817"/>
      <c r="D17" s="839">
        <v>0</v>
      </c>
      <c r="E17" s="840">
        <v>0</v>
      </c>
      <c r="F17" s="840">
        <v>0</v>
      </c>
      <c r="G17" s="841">
        <v>0</v>
      </c>
    </row>
    <row r="18" spans="1:15" ht="15">
      <c r="A18" s="1824"/>
      <c r="B18" s="1816" t="s">
        <v>500</v>
      </c>
      <c r="C18" s="1817"/>
      <c r="D18" s="842" t="s">
        <v>1346</v>
      </c>
      <c r="E18" s="843" t="s">
        <v>1346</v>
      </c>
      <c r="F18" s="843">
        <v>88</v>
      </c>
      <c r="G18" s="843">
        <v>88</v>
      </c>
    </row>
    <row r="19" spans="1:15" ht="15">
      <c r="A19" s="1824"/>
      <c r="B19" s="1818" t="s">
        <v>501</v>
      </c>
      <c r="C19" s="1819"/>
      <c r="D19" s="844">
        <v>0</v>
      </c>
      <c r="E19" s="845">
        <v>0</v>
      </c>
      <c r="F19" s="845">
        <v>0</v>
      </c>
      <c r="G19" s="846">
        <v>0</v>
      </c>
    </row>
    <row r="20" spans="1:15">
      <c r="I20" s="531" t="s">
        <v>237</v>
      </c>
      <c r="J20" s="1820" t="s">
        <v>1</v>
      </c>
      <c r="K20" s="1820"/>
      <c r="L20" s="531" t="s">
        <v>224</v>
      </c>
      <c r="M20" s="531" t="s">
        <v>225</v>
      </c>
      <c r="N20" s="531" t="s">
        <v>226</v>
      </c>
      <c r="O20" s="531" t="s">
        <v>20</v>
      </c>
    </row>
    <row r="22" spans="1:15" ht="46.2" customHeight="1">
      <c r="A22" s="1714" t="s">
        <v>527</v>
      </c>
      <c r="B22" s="1715"/>
      <c r="C22" s="1715"/>
      <c r="D22" s="1715"/>
      <c r="E22" s="1715"/>
      <c r="F22" s="1715"/>
      <c r="G22" s="1715"/>
      <c r="I22" s="49" t="s">
        <v>222</v>
      </c>
      <c r="J22" s="524">
        <f>AVERAGE(E24:E303)</f>
        <v>0.73024390243902437</v>
      </c>
    </row>
    <row r="23" spans="1:15" ht="43.2" customHeight="1">
      <c r="A23" s="45" t="s">
        <v>215</v>
      </c>
      <c r="B23" s="45" t="s">
        <v>219</v>
      </c>
      <c r="C23" s="45" t="s">
        <v>216</v>
      </c>
      <c r="D23" s="45" t="s">
        <v>218</v>
      </c>
      <c r="E23" s="45" t="s">
        <v>220</v>
      </c>
      <c r="F23" s="45" t="s">
        <v>217</v>
      </c>
      <c r="G23" s="45" t="s">
        <v>221</v>
      </c>
      <c r="I23" s="49" t="s">
        <v>223</v>
      </c>
      <c r="J23" s="1005">
        <f>HSE!AE6</f>
        <v>0.77173913043478259</v>
      </c>
    </row>
    <row r="24" spans="1:15">
      <c r="A24" s="932" t="s">
        <v>1156</v>
      </c>
      <c r="B24" s="938">
        <v>45986</v>
      </c>
      <c r="C24" s="934"/>
      <c r="D24" s="935"/>
      <c r="E24" s="936"/>
      <c r="F24" s="934"/>
      <c r="G24" s="937"/>
    </row>
    <row r="25" spans="1:15">
      <c r="A25" s="932" t="s">
        <v>1157</v>
      </c>
      <c r="B25" s="933">
        <f t="shared" ref="B25:B53" si="0">B24+7</f>
        <v>45993</v>
      </c>
      <c r="C25" s="934"/>
      <c r="D25" s="935"/>
      <c r="E25" s="936"/>
      <c r="F25" s="934"/>
      <c r="G25" s="937"/>
    </row>
    <row r="26" spans="1:15">
      <c r="A26" s="932" t="s">
        <v>1158</v>
      </c>
      <c r="B26" s="933">
        <f t="shared" si="0"/>
        <v>46000</v>
      </c>
      <c r="C26" s="934"/>
      <c r="D26" s="935"/>
      <c r="E26" s="936"/>
      <c r="F26" s="934"/>
      <c r="G26" s="937"/>
    </row>
    <row r="27" spans="1:15">
      <c r="A27" s="932" t="s">
        <v>1159</v>
      </c>
      <c r="B27" s="933">
        <f t="shared" si="0"/>
        <v>46007</v>
      </c>
      <c r="C27" s="934"/>
      <c r="D27" s="935"/>
      <c r="E27" s="936"/>
      <c r="F27" s="934"/>
      <c r="G27" s="937"/>
    </row>
    <row r="28" spans="1:15">
      <c r="A28" s="932" t="s">
        <v>1160</v>
      </c>
      <c r="B28" s="933">
        <f t="shared" si="0"/>
        <v>46014</v>
      </c>
      <c r="C28" s="934"/>
      <c r="D28" s="935"/>
      <c r="E28" s="936"/>
      <c r="F28" s="934"/>
      <c r="G28" s="937"/>
    </row>
    <row r="29" spans="1:15">
      <c r="A29" s="618" t="s">
        <v>545</v>
      </c>
      <c r="B29" s="615">
        <f t="shared" si="0"/>
        <v>46021</v>
      </c>
      <c r="C29" s="939">
        <v>46018</v>
      </c>
      <c r="D29" s="619">
        <v>2</v>
      </c>
      <c r="E29" s="620">
        <v>0.8</v>
      </c>
      <c r="F29" s="939">
        <v>46019</v>
      </c>
      <c r="G29" s="621">
        <f t="shared" ref="G29:G40" si="1">F29-C29</f>
        <v>1</v>
      </c>
    </row>
    <row r="30" spans="1:15">
      <c r="A30" s="618" t="s">
        <v>546</v>
      </c>
      <c r="B30" s="615">
        <f t="shared" si="0"/>
        <v>46028</v>
      </c>
      <c r="C30" s="939">
        <v>46024</v>
      </c>
      <c r="D30" s="619">
        <v>2</v>
      </c>
      <c r="E30" s="620">
        <v>0.48</v>
      </c>
      <c r="F30" s="939">
        <v>46026</v>
      </c>
      <c r="G30" s="621">
        <f t="shared" si="1"/>
        <v>2</v>
      </c>
    </row>
    <row r="31" spans="1:15">
      <c r="A31" s="618" t="s">
        <v>547</v>
      </c>
      <c r="B31" s="615">
        <f t="shared" si="0"/>
        <v>46035</v>
      </c>
      <c r="C31" s="939">
        <v>46031</v>
      </c>
      <c r="D31" s="619">
        <v>2</v>
      </c>
      <c r="E31" s="620">
        <v>0.48</v>
      </c>
      <c r="F31" s="939">
        <v>46033</v>
      </c>
      <c r="G31" s="621">
        <f t="shared" si="1"/>
        <v>2</v>
      </c>
    </row>
    <row r="32" spans="1:15">
      <c r="A32" s="618" t="s">
        <v>548</v>
      </c>
      <c r="B32" s="615">
        <f t="shared" si="0"/>
        <v>46042</v>
      </c>
      <c r="C32" s="939">
        <v>46037</v>
      </c>
      <c r="D32" s="619">
        <v>1</v>
      </c>
      <c r="E32" s="620">
        <v>0.6</v>
      </c>
      <c r="F32" s="939">
        <v>46040</v>
      </c>
      <c r="G32" s="621">
        <f t="shared" si="1"/>
        <v>3</v>
      </c>
    </row>
    <row r="33" spans="1:7">
      <c r="A33" s="618" t="s">
        <v>549</v>
      </c>
      <c r="B33" s="615">
        <f t="shared" si="0"/>
        <v>46049</v>
      </c>
      <c r="C33" s="939">
        <v>46043</v>
      </c>
      <c r="D33" s="619">
        <v>2</v>
      </c>
      <c r="E33" s="620">
        <v>0.6</v>
      </c>
      <c r="F33" s="939">
        <v>46046</v>
      </c>
      <c r="G33" s="621">
        <f t="shared" si="1"/>
        <v>3</v>
      </c>
    </row>
    <row r="34" spans="1:7">
      <c r="A34" s="618" t="s">
        <v>550</v>
      </c>
      <c r="B34" s="615">
        <f t="shared" si="0"/>
        <v>46056</v>
      </c>
      <c r="C34" s="939">
        <v>46053</v>
      </c>
      <c r="D34" s="619">
        <v>1</v>
      </c>
      <c r="E34" s="620">
        <v>0.6</v>
      </c>
      <c r="F34" s="939">
        <v>46055</v>
      </c>
      <c r="G34" s="621">
        <f t="shared" si="1"/>
        <v>2</v>
      </c>
    </row>
    <row r="35" spans="1:7">
      <c r="A35" s="618" t="s">
        <v>551</v>
      </c>
      <c r="B35" s="615">
        <f t="shared" si="0"/>
        <v>46063</v>
      </c>
      <c r="C35" s="939">
        <v>46059</v>
      </c>
      <c r="D35" s="619">
        <v>1</v>
      </c>
      <c r="E35" s="620">
        <v>0.72</v>
      </c>
      <c r="F35" s="939">
        <v>46062</v>
      </c>
      <c r="G35" s="621">
        <f t="shared" si="1"/>
        <v>3</v>
      </c>
    </row>
    <row r="36" spans="1:7">
      <c r="A36" s="618" t="s">
        <v>552</v>
      </c>
      <c r="B36" s="615">
        <f t="shared" si="0"/>
        <v>46070</v>
      </c>
      <c r="C36" s="939">
        <v>46065</v>
      </c>
      <c r="D36" s="619">
        <v>1</v>
      </c>
      <c r="E36" s="620">
        <v>0.72</v>
      </c>
      <c r="F36" s="939">
        <v>46068</v>
      </c>
      <c r="G36" s="621">
        <f t="shared" si="1"/>
        <v>3</v>
      </c>
    </row>
    <row r="37" spans="1:7">
      <c r="A37" s="618" t="s">
        <v>553</v>
      </c>
      <c r="B37" s="615">
        <f t="shared" si="0"/>
        <v>46077</v>
      </c>
      <c r="C37" s="615">
        <v>46074</v>
      </c>
      <c r="D37" s="619">
        <v>2</v>
      </c>
      <c r="E37" s="620">
        <v>0.72</v>
      </c>
      <c r="F37" s="615">
        <v>46076</v>
      </c>
      <c r="G37" s="621">
        <f t="shared" si="1"/>
        <v>2</v>
      </c>
    </row>
    <row r="38" spans="1:7">
      <c r="A38" s="618" t="s">
        <v>554</v>
      </c>
      <c r="B38" s="615">
        <f t="shared" si="0"/>
        <v>46084</v>
      </c>
      <c r="C38" s="615">
        <v>46079</v>
      </c>
      <c r="D38" s="619">
        <v>1</v>
      </c>
      <c r="E38" s="620">
        <v>0.72</v>
      </c>
      <c r="F38" s="615">
        <v>46082</v>
      </c>
      <c r="G38" s="621">
        <f t="shared" si="1"/>
        <v>3</v>
      </c>
    </row>
    <row r="39" spans="1:7">
      <c r="A39" s="618" t="s">
        <v>555</v>
      </c>
      <c r="B39" s="615">
        <f t="shared" si="0"/>
        <v>46091</v>
      </c>
      <c r="C39" s="615">
        <v>46088</v>
      </c>
      <c r="D39" s="619">
        <v>2</v>
      </c>
      <c r="E39" s="620">
        <v>0.72</v>
      </c>
      <c r="F39" s="615">
        <v>46089</v>
      </c>
      <c r="G39" s="621">
        <f t="shared" si="1"/>
        <v>1</v>
      </c>
    </row>
    <row r="40" spans="1:7">
      <c r="A40" s="618" t="s">
        <v>556</v>
      </c>
      <c r="B40" s="615">
        <f t="shared" si="0"/>
        <v>46098</v>
      </c>
      <c r="C40" s="615">
        <v>46093</v>
      </c>
      <c r="D40" s="619">
        <v>2</v>
      </c>
      <c r="E40" s="620">
        <v>0.72</v>
      </c>
      <c r="F40" s="615">
        <v>46096</v>
      </c>
      <c r="G40" s="621">
        <f t="shared" si="1"/>
        <v>3</v>
      </c>
    </row>
    <row r="41" spans="1:7">
      <c r="A41" s="932" t="s">
        <v>557</v>
      </c>
      <c r="B41" s="933">
        <f t="shared" si="0"/>
        <v>46105</v>
      </c>
      <c r="C41" s="933"/>
      <c r="D41" s="935"/>
      <c r="E41" s="936"/>
      <c r="F41" s="933"/>
      <c r="G41" s="937"/>
    </row>
    <row r="42" spans="1:7">
      <c r="A42" s="618" t="s">
        <v>558</v>
      </c>
      <c r="B42" s="615">
        <f t="shared" si="0"/>
        <v>46112</v>
      </c>
      <c r="C42" s="615">
        <v>46110</v>
      </c>
      <c r="D42" s="619">
        <v>2</v>
      </c>
      <c r="E42" s="620">
        <v>0.72</v>
      </c>
      <c r="F42" s="615">
        <v>46111</v>
      </c>
      <c r="G42" s="621">
        <f t="shared" ref="G42:G49" si="2">F42-C42</f>
        <v>1</v>
      </c>
    </row>
    <row r="43" spans="1:7">
      <c r="A43" s="618" t="s">
        <v>559</v>
      </c>
      <c r="B43" s="615">
        <f t="shared" si="0"/>
        <v>46119</v>
      </c>
      <c r="C43" s="615">
        <v>46116</v>
      </c>
      <c r="D43" s="619">
        <v>2</v>
      </c>
      <c r="E43" s="620">
        <v>0.73</v>
      </c>
      <c r="F43" s="615">
        <v>46117</v>
      </c>
      <c r="G43" s="621">
        <f t="shared" si="2"/>
        <v>1</v>
      </c>
    </row>
    <row r="44" spans="1:7">
      <c r="A44" s="618" t="s">
        <v>560</v>
      </c>
      <c r="B44" s="615">
        <f t="shared" si="0"/>
        <v>46126</v>
      </c>
      <c r="C44" s="615">
        <v>46123</v>
      </c>
      <c r="D44" s="619">
        <v>2</v>
      </c>
      <c r="E44" s="620">
        <v>0.73</v>
      </c>
      <c r="F44" s="615">
        <v>46124</v>
      </c>
      <c r="G44" s="621">
        <f t="shared" si="2"/>
        <v>1</v>
      </c>
    </row>
    <row r="45" spans="1:7">
      <c r="A45" s="618" t="s">
        <v>561</v>
      </c>
      <c r="B45" s="615">
        <f t="shared" si="0"/>
        <v>46133</v>
      </c>
      <c r="C45" s="615">
        <v>46129</v>
      </c>
      <c r="D45" s="619">
        <v>1</v>
      </c>
      <c r="E45" s="620">
        <v>0.73</v>
      </c>
      <c r="F45" s="615">
        <v>46131</v>
      </c>
      <c r="G45" s="621">
        <f t="shared" si="2"/>
        <v>2</v>
      </c>
    </row>
    <row r="46" spans="1:7">
      <c r="A46" s="618" t="s">
        <v>562</v>
      </c>
      <c r="B46" s="615">
        <f t="shared" si="0"/>
        <v>46140</v>
      </c>
      <c r="C46" s="615">
        <v>46136</v>
      </c>
      <c r="D46" s="619">
        <v>3</v>
      </c>
      <c r="E46" s="620">
        <v>0.73</v>
      </c>
      <c r="F46" s="615">
        <v>46138</v>
      </c>
      <c r="G46" s="621">
        <f t="shared" si="2"/>
        <v>2</v>
      </c>
    </row>
    <row r="47" spans="1:7">
      <c r="A47" s="618" t="s">
        <v>563</v>
      </c>
      <c r="B47" s="615">
        <f t="shared" si="0"/>
        <v>46147</v>
      </c>
      <c r="C47" s="615">
        <v>46144</v>
      </c>
      <c r="D47" s="619">
        <v>2</v>
      </c>
      <c r="E47" s="620">
        <v>0.75</v>
      </c>
      <c r="F47" s="615">
        <v>46145</v>
      </c>
      <c r="G47" s="621">
        <f t="shared" si="2"/>
        <v>1</v>
      </c>
    </row>
    <row r="48" spans="1:7">
      <c r="A48" s="618" t="s">
        <v>564</v>
      </c>
      <c r="B48" s="615">
        <f t="shared" si="0"/>
        <v>46154</v>
      </c>
      <c r="C48" s="615">
        <v>46151</v>
      </c>
      <c r="D48" s="619">
        <v>1</v>
      </c>
      <c r="E48" s="620">
        <v>0.75</v>
      </c>
      <c r="F48" s="615">
        <v>46152</v>
      </c>
      <c r="G48" s="621">
        <f t="shared" si="2"/>
        <v>1</v>
      </c>
    </row>
    <row r="49" spans="1:7">
      <c r="A49" s="618" t="s">
        <v>565</v>
      </c>
      <c r="B49" s="615">
        <f t="shared" si="0"/>
        <v>46161</v>
      </c>
      <c r="C49" s="615">
        <v>46158</v>
      </c>
      <c r="D49" s="619">
        <v>2</v>
      </c>
      <c r="E49" s="620">
        <v>0.73</v>
      </c>
      <c r="F49" s="615">
        <v>46159</v>
      </c>
      <c r="G49" s="621">
        <f t="shared" si="2"/>
        <v>1</v>
      </c>
    </row>
    <row r="50" spans="1:7">
      <c r="A50" s="932" t="s">
        <v>566</v>
      </c>
      <c r="B50" s="933">
        <f t="shared" si="0"/>
        <v>46168</v>
      </c>
      <c r="C50" s="933"/>
      <c r="D50" s="935"/>
      <c r="E50" s="936"/>
      <c r="F50" s="933"/>
      <c r="G50" s="937"/>
    </row>
    <row r="51" spans="1:7">
      <c r="A51" s="618" t="s">
        <v>567</v>
      </c>
      <c r="B51" s="615">
        <f t="shared" si="0"/>
        <v>46175</v>
      </c>
      <c r="C51" s="615">
        <v>46172</v>
      </c>
      <c r="D51" s="619">
        <v>3</v>
      </c>
      <c r="E51" s="620">
        <v>0.73</v>
      </c>
      <c r="F51" s="615">
        <v>46173</v>
      </c>
      <c r="G51" s="621">
        <f>F51-C51</f>
        <v>1</v>
      </c>
    </row>
    <row r="52" spans="1:7">
      <c r="A52" s="618" t="s">
        <v>568</v>
      </c>
      <c r="B52" s="615">
        <f t="shared" si="0"/>
        <v>46182</v>
      </c>
      <c r="C52" s="615">
        <v>46178</v>
      </c>
      <c r="D52" s="619">
        <v>1</v>
      </c>
      <c r="E52" s="620">
        <v>0.76</v>
      </c>
      <c r="F52" s="615">
        <v>46180</v>
      </c>
      <c r="G52" s="621">
        <f>F52-C52</f>
        <v>2</v>
      </c>
    </row>
    <row r="53" spans="1:7">
      <c r="A53" s="618" t="s">
        <v>569</v>
      </c>
      <c r="B53" s="615">
        <f t="shared" si="0"/>
        <v>46189</v>
      </c>
      <c r="C53" s="615">
        <v>46187</v>
      </c>
      <c r="D53" s="619">
        <v>2</v>
      </c>
      <c r="E53" s="620">
        <v>0.76</v>
      </c>
      <c r="F53" s="615">
        <v>46189</v>
      </c>
      <c r="G53" s="621">
        <f>F53-C53</f>
        <v>2</v>
      </c>
    </row>
    <row r="54" spans="1:7">
      <c r="A54" s="618" t="s">
        <v>570</v>
      </c>
      <c r="B54" s="615">
        <v>46196</v>
      </c>
      <c r="C54" s="615">
        <v>46194</v>
      </c>
      <c r="D54" s="619">
        <v>4</v>
      </c>
      <c r="E54" s="620">
        <v>0.64</v>
      </c>
      <c r="F54" s="615">
        <v>46193</v>
      </c>
      <c r="G54" s="621">
        <v>3</v>
      </c>
    </row>
    <row r="55" spans="1:7">
      <c r="A55" s="618" t="s">
        <v>571</v>
      </c>
      <c r="B55" s="615">
        <v>46203</v>
      </c>
      <c r="C55" s="615">
        <v>46201</v>
      </c>
      <c r="D55" s="619">
        <v>3</v>
      </c>
      <c r="E55" s="620">
        <v>0.64</v>
      </c>
      <c r="F55" s="615">
        <v>46202</v>
      </c>
      <c r="G55" s="621">
        <v>2</v>
      </c>
    </row>
    <row r="56" spans="1:7">
      <c r="A56" s="618" t="s">
        <v>1117</v>
      </c>
      <c r="B56" s="615">
        <v>46210</v>
      </c>
      <c r="C56" s="615">
        <v>46208</v>
      </c>
      <c r="D56" s="619">
        <v>2</v>
      </c>
      <c r="E56" s="620">
        <v>0.7</v>
      </c>
      <c r="F56" s="615">
        <v>46209</v>
      </c>
      <c r="G56" s="621">
        <v>2</v>
      </c>
    </row>
    <row r="57" spans="1:7">
      <c r="A57" s="618" t="s">
        <v>572</v>
      </c>
      <c r="B57" s="615">
        <v>46217</v>
      </c>
      <c r="C57" s="615">
        <v>46215</v>
      </c>
      <c r="D57" s="619">
        <v>3</v>
      </c>
      <c r="E57" s="620">
        <v>0.75</v>
      </c>
      <c r="F57" s="615">
        <v>46216</v>
      </c>
      <c r="G57" s="621">
        <v>3</v>
      </c>
    </row>
    <row r="58" spans="1:7">
      <c r="A58" s="618" t="s">
        <v>573</v>
      </c>
      <c r="B58" s="615">
        <v>46224</v>
      </c>
      <c r="C58" s="615">
        <v>46222</v>
      </c>
      <c r="D58" s="623">
        <v>3</v>
      </c>
      <c r="E58" s="620">
        <v>0.75</v>
      </c>
      <c r="F58" s="615">
        <v>46223</v>
      </c>
      <c r="G58" s="621">
        <v>3</v>
      </c>
    </row>
    <row r="59" spans="1:7">
      <c r="A59" s="618" t="s">
        <v>1118</v>
      </c>
      <c r="B59" s="615">
        <v>46231</v>
      </c>
      <c r="C59" s="615">
        <v>46229</v>
      </c>
      <c r="D59" s="623">
        <v>2</v>
      </c>
      <c r="E59" s="620">
        <v>0.69</v>
      </c>
      <c r="F59" s="615">
        <v>46230</v>
      </c>
      <c r="G59" s="621">
        <v>2</v>
      </c>
    </row>
    <row r="60" spans="1:7">
      <c r="A60" s="618" t="s">
        <v>1119</v>
      </c>
      <c r="B60" s="615">
        <v>46238</v>
      </c>
      <c r="C60" s="615">
        <v>46236</v>
      </c>
      <c r="D60" s="623">
        <v>3</v>
      </c>
      <c r="E60" s="620">
        <v>0.69</v>
      </c>
      <c r="F60" s="615">
        <v>46237</v>
      </c>
      <c r="G60" s="621">
        <v>2</v>
      </c>
    </row>
    <row r="61" spans="1:7">
      <c r="A61" s="618" t="s">
        <v>1120</v>
      </c>
      <c r="B61" s="615">
        <v>46245</v>
      </c>
      <c r="C61" s="615">
        <v>46243</v>
      </c>
      <c r="D61" s="623">
        <v>2</v>
      </c>
      <c r="E61" s="620">
        <v>0.72</v>
      </c>
      <c r="F61" s="615">
        <v>46244</v>
      </c>
      <c r="G61" s="624">
        <v>2</v>
      </c>
    </row>
    <row r="62" spans="1:7">
      <c r="A62" s="618" t="s">
        <v>1121</v>
      </c>
      <c r="B62" s="615">
        <v>46252</v>
      </c>
      <c r="C62" s="615">
        <v>46250</v>
      </c>
      <c r="D62" s="623">
        <v>2</v>
      </c>
      <c r="E62" s="622">
        <v>0.84</v>
      </c>
      <c r="F62" s="615">
        <v>46251</v>
      </c>
      <c r="G62" s="624">
        <v>2</v>
      </c>
    </row>
    <row r="63" spans="1:7">
      <c r="A63" s="618" t="s">
        <v>1122</v>
      </c>
      <c r="B63" s="615">
        <v>46259</v>
      </c>
      <c r="C63" s="615">
        <v>46257</v>
      </c>
      <c r="D63" s="623">
        <v>2</v>
      </c>
      <c r="E63" s="622">
        <v>0.84</v>
      </c>
      <c r="F63" s="615">
        <v>46258</v>
      </c>
      <c r="G63" s="624">
        <v>2</v>
      </c>
    </row>
    <row r="64" spans="1:7">
      <c r="A64" s="618" t="s">
        <v>1123</v>
      </c>
      <c r="B64" s="615">
        <v>46266</v>
      </c>
      <c r="C64" s="615">
        <v>46264</v>
      </c>
      <c r="D64" s="623">
        <v>3</v>
      </c>
      <c r="E64" s="622">
        <v>0.84</v>
      </c>
      <c r="F64" s="615">
        <v>46265</v>
      </c>
      <c r="G64" s="624">
        <v>2</v>
      </c>
    </row>
    <row r="65" spans="1:7">
      <c r="A65" s="618" t="s">
        <v>1124</v>
      </c>
      <c r="B65" s="615">
        <v>46273</v>
      </c>
      <c r="C65" s="615">
        <v>46271</v>
      </c>
      <c r="D65" s="626">
        <v>2</v>
      </c>
      <c r="E65" s="622">
        <v>0.86</v>
      </c>
      <c r="F65" s="615">
        <v>46272</v>
      </c>
      <c r="G65" s="624">
        <v>2</v>
      </c>
    </row>
    <row r="66" spans="1:7">
      <c r="A66" s="618" t="s">
        <v>1125</v>
      </c>
      <c r="B66" s="615">
        <v>46280</v>
      </c>
      <c r="C66" s="615">
        <v>46278</v>
      </c>
      <c r="D66" s="626">
        <v>2</v>
      </c>
      <c r="E66" s="622">
        <v>0.86</v>
      </c>
      <c r="F66" s="615">
        <v>46279</v>
      </c>
      <c r="G66" s="624">
        <v>2</v>
      </c>
    </row>
    <row r="67" spans="1:7">
      <c r="A67" s="618" t="s">
        <v>1126</v>
      </c>
      <c r="B67" s="615">
        <v>46287</v>
      </c>
      <c r="C67" s="615">
        <v>46286</v>
      </c>
      <c r="D67" s="626">
        <v>2</v>
      </c>
      <c r="E67" s="622">
        <v>0.86</v>
      </c>
      <c r="F67" s="615">
        <v>46285</v>
      </c>
      <c r="G67" s="624">
        <v>2</v>
      </c>
    </row>
    <row r="68" spans="1:7">
      <c r="A68" s="618" t="s">
        <v>1127</v>
      </c>
      <c r="B68" s="615">
        <v>46294</v>
      </c>
      <c r="C68" s="615">
        <v>46293</v>
      </c>
      <c r="D68" s="625">
        <v>3</v>
      </c>
      <c r="E68" s="622">
        <v>0.86</v>
      </c>
      <c r="F68" s="615">
        <v>46291</v>
      </c>
      <c r="G68" s="625">
        <v>3</v>
      </c>
    </row>
    <row r="69" spans="1:7">
      <c r="A69" s="618" t="s">
        <v>1128</v>
      </c>
      <c r="B69" s="615">
        <v>46301</v>
      </c>
      <c r="C69" s="615">
        <v>46300</v>
      </c>
      <c r="D69" s="625">
        <v>2</v>
      </c>
      <c r="E69" s="622">
        <v>0.86</v>
      </c>
      <c r="F69" s="615">
        <v>46298</v>
      </c>
      <c r="G69" s="625">
        <v>2</v>
      </c>
    </row>
    <row r="70" spans="1:7">
      <c r="A70" s="618" t="s">
        <v>1129</v>
      </c>
      <c r="B70" s="615">
        <v>46308</v>
      </c>
      <c r="C70" s="615">
        <v>46306</v>
      </c>
      <c r="D70" s="625">
        <v>3</v>
      </c>
      <c r="E70" s="622">
        <v>0.77</v>
      </c>
      <c r="F70" s="615">
        <v>46305</v>
      </c>
      <c r="G70" s="625">
        <v>3</v>
      </c>
    </row>
    <row r="71" spans="1:7">
      <c r="A71" s="618" t="s">
        <v>1130</v>
      </c>
      <c r="B71" s="615">
        <v>46315</v>
      </c>
      <c r="C71" s="615">
        <v>46313</v>
      </c>
      <c r="D71" s="625">
        <v>2</v>
      </c>
      <c r="E71" s="622">
        <v>0.77</v>
      </c>
      <c r="F71" s="615">
        <v>46312</v>
      </c>
      <c r="G71" s="625">
        <v>2</v>
      </c>
    </row>
    <row r="72" spans="1:7">
      <c r="A72" s="618" t="s">
        <v>1131</v>
      </c>
      <c r="B72" s="627"/>
      <c r="C72" s="627"/>
      <c r="D72" s="625"/>
      <c r="E72" s="622"/>
      <c r="F72" s="627"/>
      <c r="G72" s="625"/>
    </row>
    <row r="73" spans="1:7">
      <c r="A73" s="618" t="s">
        <v>1132</v>
      </c>
      <c r="B73" s="627"/>
      <c r="C73" s="627"/>
      <c r="D73" s="625"/>
      <c r="E73" s="622"/>
      <c r="F73" s="627"/>
      <c r="G73" s="625"/>
    </row>
    <row r="74" spans="1:7">
      <c r="A74" s="618" t="s">
        <v>1133</v>
      </c>
      <c r="B74" s="627"/>
      <c r="C74" s="627"/>
      <c r="D74" s="625"/>
      <c r="E74" s="622"/>
      <c r="F74" s="627"/>
      <c r="G74" s="625"/>
    </row>
    <row r="75" spans="1:7">
      <c r="A75" s="618" t="s">
        <v>1134</v>
      </c>
      <c r="B75" s="627"/>
      <c r="C75" s="627"/>
      <c r="D75" s="625"/>
      <c r="E75" s="622"/>
      <c r="F75" s="627"/>
      <c r="G75" s="625"/>
    </row>
    <row r="76" spans="1:7">
      <c r="A76" s="618" t="s">
        <v>1135</v>
      </c>
      <c r="B76" s="627"/>
      <c r="C76" s="627"/>
      <c r="D76" s="625"/>
      <c r="E76" s="622"/>
      <c r="F76" s="627"/>
      <c r="G76" s="625"/>
    </row>
    <row r="77" spans="1:7">
      <c r="A77" s="618" t="s">
        <v>1136</v>
      </c>
      <c r="B77" s="627"/>
      <c r="C77" s="627"/>
      <c r="D77" s="625"/>
      <c r="E77" s="628"/>
      <c r="F77" s="627"/>
      <c r="G77" s="625"/>
    </row>
    <row r="78" spans="1:7">
      <c r="A78" s="618" t="s">
        <v>1137</v>
      </c>
      <c r="B78" s="627"/>
      <c r="C78" s="627"/>
      <c r="D78" s="625"/>
      <c r="E78" s="628"/>
      <c r="F78" s="627"/>
      <c r="G78" s="625"/>
    </row>
    <row r="79" spans="1:7">
      <c r="A79" s="618" t="s">
        <v>1138</v>
      </c>
      <c r="B79" s="627"/>
      <c r="C79" s="627"/>
      <c r="D79" s="625"/>
      <c r="E79" s="628"/>
      <c r="F79" s="627"/>
      <c r="G79" s="625"/>
    </row>
    <row r="80" spans="1:7">
      <c r="A80" s="618" t="s">
        <v>1139</v>
      </c>
      <c r="B80" s="627"/>
      <c r="C80" s="627"/>
      <c r="D80" s="625"/>
      <c r="E80" s="628"/>
      <c r="F80" s="627"/>
      <c r="G80" s="625"/>
    </row>
    <row r="81" spans="1:7">
      <c r="A81" s="618" t="s">
        <v>1140</v>
      </c>
      <c r="B81" s="627"/>
      <c r="C81" s="627"/>
      <c r="D81" s="625"/>
      <c r="E81" s="628"/>
      <c r="F81" s="627"/>
      <c r="G81" s="625"/>
    </row>
    <row r="82" spans="1:7">
      <c r="A82" s="618" t="s">
        <v>1141</v>
      </c>
      <c r="B82" s="627"/>
      <c r="C82" s="627"/>
      <c r="D82" s="625"/>
      <c r="E82" s="628"/>
      <c r="F82" s="627"/>
      <c r="G82" s="625"/>
    </row>
    <row r="83" spans="1:7">
      <c r="A83" s="618" t="s">
        <v>1142</v>
      </c>
      <c r="B83" s="627"/>
      <c r="C83" s="627"/>
      <c r="D83" s="625"/>
      <c r="E83" s="628"/>
      <c r="F83" s="627"/>
      <c r="G83" s="625"/>
    </row>
    <row r="84" spans="1:7">
      <c r="A84" s="618" t="s">
        <v>1143</v>
      </c>
      <c r="B84" s="627"/>
      <c r="C84" s="627"/>
      <c r="D84" s="625"/>
      <c r="E84" s="628"/>
      <c r="F84" s="627"/>
      <c r="G84" s="625"/>
    </row>
    <row r="85" spans="1:7">
      <c r="A85" s="618" t="s">
        <v>1144</v>
      </c>
      <c r="B85" s="627"/>
      <c r="C85" s="627"/>
      <c r="D85" s="625"/>
      <c r="E85" s="628"/>
      <c r="F85" s="627"/>
      <c r="G85" s="625"/>
    </row>
    <row r="86" spans="1:7">
      <c r="A86" s="618" t="s">
        <v>1145</v>
      </c>
      <c r="B86" s="627"/>
      <c r="C86" s="627"/>
      <c r="D86" s="625"/>
      <c r="E86" s="628"/>
      <c r="F86" s="627"/>
      <c r="G86" s="625"/>
    </row>
    <row r="87" spans="1:7">
      <c r="A87" s="618" t="s">
        <v>1146</v>
      </c>
      <c r="B87" s="627"/>
      <c r="C87" s="627"/>
      <c r="D87" s="625"/>
      <c r="E87" s="628"/>
      <c r="F87" s="627"/>
      <c r="G87" s="625"/>
    </row>
    <row r="88" spans="1:7">
      <c r="A88" s="618" t="s">
        <v>1147</v>
      </c>
      <c r="B88" s="627"/>
      <c r="C88" s="627"/>
      <c r="D88" s="625"/>
      <c r="E88" s="628"/>
      <c r="F88" s="627"/>
      <c r="G88" s="625"/>
    </row>
    <row r="89" spans="1:7">
      <c r="A89" s="618" t="s">
        <v>1148</v>
      </c>
      <c r="B89" s="627"/>
      <c r="C89" s="627"/>
      <c r="D89" s="625"/>
      <c r="E89" s="628"/>
      <c r="F89" s="627"/>
      <c r="G89" s="625"/>
    </row>
    <row r="90" spans="1:7">
      <c r="A90" s="618" t="s">
        <v>1149</v>
      </c>
      <c r="B90" s="627"/>
      <c r="C90" s="627"/>
      <c r="D90" s="625"/>
      <c r="E90" s="628"/>
      <c r="F90" s="627"/>
      <c r="G90" s="625"/>
    </row>
    <row r="91" spans="1:7">
      <c r="A91" s="618" t="s">
        <v>1150</v>
      </c>
      <c r="B91" s="627"/>
      <c r="C91" s="627"/>
      <c r="D91" s="625"/>
      <c r="E91" s="628"/>
      <c r="F91" s="627"/>
      <c r="G91" s="625"/>
    </row>
    <row r="92" spans="1:7">
      <c r="A92" s="618" t="s">
        <v>1151</v>
      </c>
      <c r="B92" s="615"/>
      <c r="C92" s="616"/>
      <c r="D92" s="616"/>
      <c r="E92" s="514"/>
      <c r="F92" s="616"/>
      <c r="G92" s="614"/>
    </row>
    <row r="93" spans="1:7">
      <c r="A93" s="618" t="s">
        <v>1152</v>
      </c>
      <c r="B93" s="615"/>
      <c r="C93" s="616"/>
      <c r="D93" s="616"/>
      <c r="E93" s="514"/>
      <c r="F93" s="616"/>
      <c r="G93" s="614"/>
    </row>
    <row r="94" spans="1:7">
      <c r="A94" s="618" t="s">
        <v>1153</v>
      </c>
      <c r="B94" s="615"/>
      <c r="C94" s="616"/>
      <c r="D94" s="616"/>
      <c r="E94" s="514"/>
      <c r="F94" s="616"/>
      <c r="G94" s="614"/>
    </row>
    <row r="95" spans="1:7">
      <c r="A95" s="618" t="s">
        <v>1154</v>
      </c>
      <c r="B95" s="615"/>
      <c r="C95" s="616"/>
      <c r="D95" s="616"/>
      <c r="E95" s="514"/>
      <c r="F95" s="616"/>
      <c r="G95" s="614"/>
    </row>
    <row r="96" spans="1:7">
      <c r="A96" s="618" t="s">
        <v>1155</v>
      </c>
      <c r="B96" s="615"/>
      <c r="C96" s="616"/>
      <c r="D96" s="616"/>
      <c r="E96" s="514"/>
      <c r="F96" s="616"/>
      <c r="G96" s="614"/>
    </row>
    <row r="97" spans="1:7">
      <c r="A97" s="618" t="s">
        <v>1163</v>
      </c>
      <c r="B97" s="615"/>
      <c r="C97" s="616"/>
      <c r="D97" s="616"/>
      <c r="E97" s="514"/>
      <c r="F97" s="616"/>
      <c r="G97" s="614"/>
    </row>
    <row r="98" spans="1:7">
      <c r="A98" s="618" t="s">
        <v>1164</v>
      </c>
      <c r="B98" s="615"/>
      <c r="C98" s="616"/>
      <c r="D98" s="616"/>
      <c r="E98" s="514"/>
      <c r="F98" s="616"/>
      <c r="G98" s="614"/>
    </row>
    <row r="99" spans="1:7">
      <c r="A99" s="618" t="s">
        <v>1165</v>
      </c>
      <c r="B99" s="510"/>
      <c r="C99" s="508"/>
      <c r="D99" s="508"/>
      <c r="E99" s="514"/>
      <c r="F99" s="508"/>
      <c r="G99" s="509"/>
    </row>
    <row r="100" spans="1:7">
      <c r="A100" s="618" t="s">
        <v>1166</v>
      </c>
      <c r="B100" s="627"/>
      <c r="C100" s="627"/>
      <c r="D100" s="625"/>
      <c r="E100" s="628"/>
      <c r="F100" s="627"/>
      <c r="G100" s="625"/>
    </row>
    <row r="101" spans="1:7">
      <c r="A101" s="618" t="s">
        <v>1167</v>
      </c>
      <c r="B101" s="627"/>
      <c r="C101" s="627"/>
      <c r="D101" s="625"/>
      <c r="E101" s="628"/>
      <c r="F101" s="627"/>
      <c r="G101" s="625"/>
    </row>
    <row r="102" spans="1:7">
      <c r="A102" s="618" t="s">
        <v>1168</v>
      </c>
      <c r="B102" s="615"/>
      <c r="C102" s="616"/>
      <c r="D102" s="616"/>
      <c r="E102" s="514"/>
      <c r="F102" s="616"/>
      <c r="G102" s="614"/>
    </row>
    <row r="103" spans="1:7">
      <c r="A103" s="618" t="s">
        <v>1169</v>
      </c>
      <c r="B103" s="615"/>
      <c r="C103" s="616"/>
      <c r="D103" s="616"/>
      <c r="E103" s="514"/>
      <c r="F103" s="616"/>
      <c r="G103" s="614"/>
    </row>
    <row r="104" spans="1:7">
      <c r="A104" s="618" t="s">
        <v>1170</v>
      </c>
      <c r="B104" s="615"/>
      <c r="C104" s="616"/>
      <c r="D104" s="616"/>
      <c r="E104" s="514"/>
      <c r="F104" s="616"/>
      <c r="G104" s="614"/>
    </row>
    <row r="105" spans="1:7">
      <c r="A105" s="618" t="s">
        <v>1171</v>
      </c>
      <c r="B105" s="615"/>
      <c r="C105" s="616"/>
      <c r="D105" s="616"/>
      <c r="E105" s="514"/>
      <c r="F105" s="616"/>
      <c r="G105" s="614"/>
    </row>
    <row r="106" spans="1:7">
      <c r="A106" s="618" t="s">
        <v>1172</v>
      </c>
      <c r="B106" s="615"/>
      <c r="C106" s="616"/>
      <c r="D106" s="616"/>
      <c r="E106" s="514"/>
      <c r="F106" s="616"/>
      <c r="G106" s="614"/>
    </row>
    <row r="107" spans="1:7">
      <c r="A107" s="618" t="s">
        <v>1173</v>
      </c>
      <c r="B107" s="615"/>
      <c r="C107" s="616"/>
      <c r="D107" s="616"/>
      <c r="E107" s="514"/>
      <c r="F107" s="616"/>
      <c r="G107" s="614"/>
    </row>
    <row r="108" spans="1:7">
      <c r="A108" s="618" t="s">
        <v>1174</v>
      </c>
      <c r="B108" s="615"/>
      <c r="C108" s="616"/>
      <c r="D108" s="616"/>
      <c r="E108" s="514"/>
      <c r="F108" s="616"/>
      <c r="G108" s="614"/>
    </row>
    <row r="109" spans="1:7">
      <c r="A109" s="618" t="s">
        <v>1175</v>
      </c>
      <c r="B109" s="510"/>
      <c r="C109" s="508"/>
      <c r="D109" s="508"/>
      <c r="E109" s="514"/>
      <c r="F109" s="508"/>
      <c r="G109" s="509"/>
    </row>
  </sheetData>
  <mergeCells count="22">
    <mergeCell ref="A1:G2"/>
    <mergeCell ref="B3:C3"/>
    <mergeCell ref="B4:C4"/>
    <mergeCell ref="B5:C5"/>
    <mergeCell ref="A6:A14"/>
    <mergeCell ref="B6:C6"/>
    <mergeCell ref="B7:C7"/>
    <mergeCell ref="B8:C8"/>
    <mergeCell ref="B9:C9"/>
    <mergeCell ref="B10:C10"/>
    <mergeCell ref="B18:C18"/>
    <mergeCell ref="B19:C19"/>
    <mergeCell ref="J20:K20"/>
    <mergeCell ref="A22:G22"/>
    <mergeCell ref="B11:C11"/>
    <mergeCell ref="B12:C12"/>
    <mergeCell ref="B13:C13"/>
    <mergeCell ref="B14:C14"/>
    <mergeCell ref="A15:A19"/>
    <mergeCell ref="B15:C15"/>
    <mergeCell ref="B16:C16"/>
    <mergeCell ref="B17:C17"/>
  </mergeCells>
  <dataValidations disablePrompts="1" count="1">
    <dataValidation allowBlank="1" showInputMessage="1" showErrorMessage="1" prompt="Medical Treatment Cases (Healed without Disabilities)" sqref="B7:C8" xr:uid="{0321B491-0B3F-406C-8AD2-B11EFE22AB72}"/>
  </dataValidations>
  <pageMargins left="0.7" right="0.7" top="0.75" bottom="0.75" header="0.3" footer="0.3"/>
  <pageSetup paperSize="9" orientation="portrait" r:id="rId1"/>
  <headerFooter>
    <oddFooter>&amp;L_x000D_&amp;1#&amp;"Aptos"&amp;10&amp;K000000 Data sensitivity - Public</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tabColor theme="0" tint="-0.499984740745262"/>
    <pageSetUpPr fitToPage="1"/>
  </sheetPr>
  <dimension ref="A1:AJ37"/>
  <sheetViews>
    <sheetView zoomScale="85" zoomScaleNormal="85" workbookViewId="0">
      <pane ySplit="8" topLeftCell="A9" activePane="bottomLeft" state="frozen"/>
      <selection pane="bottomLeft" activeCell="K35" sqref="K35"/>
    </sheetView>
  </sheetViews>
  <sheetFormatPr defaultRowHeight="14.4"/>
  <cols>
    <col min="1" max="1" width="2.5546875" customWidth="1"/>
    <col min="2" max="2" width="6.109375" customWidth="1"/>
    <col min="3" max="3" width="7.5546875" customWidth="1"/>
    <col min="4" max="4" width="37" customWidth="1"/>
    <col min="5" max="5" width="10.6640625" customWidth="1"/>
    <col min="6" max="6" width="14.6640625" bestFit="1" customWidth="1"/>
    <col min="7" max="10" width="13.6640625" customWidth="1"/>
    <col min="11" max="11" width="14" bestFit="1" customWidth="1"/>
    <col min="12" max="12" width="10.6640625" style="532" customWidth="1"/>
    <col min="13" max="13" width="10.6640625" customWidth="1"/>
    <col min="14" max="14" width="10.6640625" style="532" bestFit="1" customWidth="1"/>
    <col min="15" max="15" width="10.6640625" style="532" customWidth="1"/>
    <col min="16" max="16" width="10.5546875" bestFit="1" customWidth="1"/>
    <col min="17" max="17" width="10.6640625" customWidth="1"/>
    <col min="18" max="18" width="10.33203125" bestFit="1" customWidth="1"/>
    <col min="19" max="19" width="13.5546875" bestFit="1" customWidth="1"/>
    <col min="20" max="20" width="12.109375" customWidth="1"/>
    <col min="21" max="21" width="9.44140625" bestFit="1" customWidth="1"/>
    <col min="22" max="23" width="12.109375" customWidth="1"/>
    <col min="24" max="24" width="15.5546875" customWidth="1"/>
    <col min="25" max="25" width="15.33203125" customWidth="1"/>
    <col min="26" max="26" width="12.88671875" bestFit="1" customWidth="1"/>
    <col min="27" max="27" width="10.6640625" customWidth="1"/>
    <col min="28" max="28" width="13.6640625" customWidth="1"/>
    <col min="29" max="29" width="11" bestFit="1" customWidth="1"/>
    <col min="30" max="30" width="24.5546875" customWidth="1"/>
    <col min="31" max="31" width="12.5546875" bestFit="1" customWidth="1"/>
    <col min="32" max="32" width="17.6640625" customWidth="1"/>
    <col min="33" max="33" width="14.5546875" customWidth="1"/>
  </cols>
  <sheetData>
    <row r="1" spans="1:36" ht="17.399999999999999">
      <c r="B1" s="1857" t="s">
        <v>269</v>
      </c>
      <c r="C1" s="1857"/>
      <c r="D1" s="1857"/>
      <c r="E1" s="1857"/>
      <c r="F1" s="1857"/>
      <c r="G1" s="1857"/>
      <c r="H1" s="1857"/>
      <c r="I1" s="1857"/>
      <c r="J1" s="1857"/>
      <c r="K1" s="1857"/>
      <c r="L1" s="1857"/>
      <c r="M1" s="1857"/>
      <c r="N1" s="1857"/>
      <c r="O1" s="1857"/>
      <c r="P1" s="1857"/>
      <c r="Q1" s="1857"/>
      <c r="R1" s="1857"/>
      <c r="S1" s="1857"/>
      <c r="T1" s="1857"/>
      <c r="U1" s="1857"/>
      <c r="V1" s="1857"/>
      <c r="W1" s="1857"/>
      <c r="X1" s="1857"/>
      <c r="Y1" s="1857"/>
      <c r="Z1" s="1857"/>
      <c r="AA1" s="1857"/>
      <c r="AB1" s="1857"/>
      <c r="AC1" s="1857"/>
      <c r="AD1" s="1857"/>
      <c r="AE1" s="1857"/>
      <c r="AJ1" t="s">
        <v>72</v>
      </c>
    </row>
    <row r="2" spans="1:36" ht="17.399999999999999">
      <c r="B2" s="1858" t="s">
        <v>277</v>
      </c>
      <c r="C2" s="1858"/>
      <c r="D2" s="1858"/>
      <c r="E2" s="1858"/>
      <c r="F2" s="1858"/>
      <c r="G2" s="1858"/>
      <c r="H2" s="1858"/>
      <c r="I2" s="1858"/>
      <c r="J2" s="1858"/>
      <c r="K2" s="1859"/>
      <c r="L2" s="1860" t="s">
        <v>54</v>
      </c>
      <c r="M2" s="1858"/>
      <c r="N2" s="1858"/>
      <c r="O2" s="1858"/>
      <c r="P2" s="1858"/>
      <c r="Q2" s="1858"/>
      <c r="R2" s="1858"/>
      <c r="S2" s="1858"/>
      <c r="T2" s="1858" t="s">
        <v>243</v>
      </c>
      <c r="U2" s="1858"/>
      <c r="V2" s="1858"/>
      <c r="W2" s="1858"/>
      <c r="X2" s="1858"/>
      <c r="Y2" s="1858"/>
      <c r="Z2" s="1858"/>
      <c r="AA2" s="1858"/>
      <c r="AB2" s="1858"/>
      <c r="AC2" s="1858"/>
      <c r="AD2" s="1858" t="s">
        <v>476</v>
      </c>
      <c r="AE2" s="1858"/>
      <c r="AJ2" t="s">
        <v>73</v>
      </c>
    </row>
    <row r="3" spans="1:36" ht="28.2" customHeight="1">
      <c r="B3" s="1868" t="s">
        <v>187</v>
      </c>
      <c r="C3" s="1868"/>
      <c r="D3" s="1868"/>
      <c r="E3" s="1845">
        <v>86782345</v>
      </c>
      <c r="F3" s="1846"/>
      <c r="G3" s="1425" t="s">
        <v>192</v>
      </c>
      <c r="H3" s="1426"/>
      <c r="I3" s="1866">
        <v>0</v>
      </c>
      <c r="J3" s="1867"/>
      <c r="K3" s="1425" t="s">
        <v>106</v>
      </c>
      <c r="L3" s="1426"/>
      <c r="M3" s="1869">
        <v>0</v>
      </c>
      <c r="N3" s="1870"/>
      <c r="O3" s="1425" t="s">
        <v>256</v>
      </c>
      <c r="P3" s="1426"/>
      <c r="Q3" s="1861">
        <f>E3*M3</f>
        <v>0</v>
      </c>
      <c r="R3" s="1862"/>
      <c r="S3" s="1425" t="s">
        <v>244</v>
      </c>
      <c r="T3" s="1426"/>
      <c r="U3" s="1861">
        <f>MAX($C$9:$C$32)</f>
        <v>6</v>
      </c>
      <c r="V3" s="1863"/>
      <c r="W3" s="1425" t="s">
        <v>253</v>
      </c>
      <c r="X3" s="1426"/>
      <c r="Y3" s="1861">
        <f>SUM(F9:F32)</f>
        <v>44851849.362499997</v>
      </c>
      <c r="Z3" s="1863"/>
      <c r="AA3" s="1847" t="s">
        <v>280</v>
      </c>
      <c r="AB3" s="1894">
        <f>MAX(L9:L32)</f>
        <v>46294</v>
      </c>
      <c r="AC3" s="1864" t="s">
        <v>477</v>
      </c>
      <c r="AD3" s="1865"/>
      <c r="AE3" s="186">
        <f>IFERROR(AVERAGE(P9:P33),0)</f>
        <v>0.42857142857142855</v>
      </c>
      <c r="AF3" s="1896" t="s">
        <v>520</v>
      </c>
      <c r="AG3" s="1887">
        <f>IFERROR(AVERAGE(F9:F32),0)</f>
        <v>6407407.051785714</v>
      </c>
      <c r="AH3" s="1888"/>
    </row>
    <row r="4" spans="1:36" ht="28.2" customHeight="1">
      <c r="B4" s="1868" t="s">
        <v>188</v>
      </c>
      <c r="C4" s="1868"/>
      <c r="D4" s="1868"/>
      <c r="E4" s="1845">
        <v>86782345</v>
      </c>
      <c r="F4" s="1846"/>
      <c r="G4" s="1430" t="s">
        <v>191</v>
      </c>
      <c r="H4" s="1431"/>
      <c r="I4" s="1885">
        <v>0</v>
      </c>
      <c r="J4" s="1886"/>
      <c r="K4" s="1430" t="s">
        <v>107</v>
      </c>
      <c r="L4" s="1431"/>
      <c r="M4" s="1875">
        <v>0</v>
      </c>
      <c r="N4" s="1876"/>
      <c r="O4" s="1430" t="s">
        <v>257</v>
      </c>
      <c r="P4" s="1431"/>
      <c r="Q4" s="1861">
        <f>E3*M4</f>
        <v>0</v>
      </c>
      <c r="R4" s="1862"/>
      <c r="S4" s="1430" t="s">
        <v>270</v>
      </c>
      <c r="T4" s="1431"/>
      <c r="U4" s="1840">
        <f>COUNTIF($N$9:$N$33,"Y")</f>
        <v>7</v>
      </c>
      <c r="V4" s="1841"/>
      <c r="W4" s="1430" t="s">
        <v>274</v>
      </c>
      <c r="X4" s="1431"/>
      <c r="Y4" s="1840">
        <f>SUMIF($N$9:$N$32,"Y",$J$9:$J$32)</f>
        <v>51579626.766874999</v>
      </c>
      <c r="Z4" s="1841"/>
      <c r="AA4" s="1848"/>
      <c r="AB4" s="1895"/>
      <c r="AC4" s="1864" t="s">
        <v>478</v>
      </c>
      <c r="AD4" s="1865"/>
      <c r="AE4" s="186">
        <f>IFERROR(AVERAGE(W9:W33),0)</f>
        <v>15.833333333333334</v>
      </c>
      <c r="AF4" s="1897"/>
      <c r="AG4" s="1889"/>
      <c r="AH4" s="1890"/>
    </row>
    <row r="5" spans="1:36" ht="28.2" customHeight="1">
      <c r="B5" s="1868" t="s">
        <v>189</v>
      </c>
      <c r="C5" s="1868"/>
      <c r="D5" s="1868"/>
      <c r="E5" s="1845">
        <v>86782345</v>
      </c>
      <c r="F5" s="1846"/>
      <c r="G5" s="1430" t="s">
        <v>193</v>
      </c>
      <c r="H5" s="1431"/>
      <c r="I5" s="1853">
        <f>SUM(F9:F32)</f>
        <v>44851849.362499997</v>
      </c>
      <c r="J5" s="1854"/>
      <c r="K5" s="1430" t="s">
        <v>272</v>
      </c>
      <c r="L5" s="1431"/>
      <c r="M5" s="1855">
        <f>IFERROR(I6/E3,0)</f>
        <v>0</v>
      </c>
      <c r="N5" s="1856"/>
      <c r="O5" s="1430" t="s">
        <v>284</v>
      </c>
      <c r="P5" s="1431"/>
      <c r="Q5" s="1882">
        <f>SUM(G9:G32)</f>
        <v>0</v>
      </c>
      <c r="R5" s="1883"/>
      <c r="S5" s="1430" t="s">
        <v>271</v>
      </c>
      <c r="T5" s="1431"/>
      <c r="U5" s="1840">
        <f>COUNTIF($R$9:$R$33,"Y")</f>
        <v>7</v>
      </c>
      <c r="V5" s="1841"/>
      <c r="W5" s="1430" t="s">
        <v>275</v>
      </c>
      <c r="X5" s="1431"/>
      <c r="Y5" s="1840">
        <f>SUMIF($R$9:$R$32,"Y",$J$9:$J$32)</f>
        <v>51579626.766874999</v>
      </c>
      <c r="Z5" s="1841"/>
      <c r="AA5" s="1893" t="s">
        <v>279</v>
      </c>
      <c r="AB5" s="1891">
        <f>Y3/E4</f>
        <v>0.51683149795617989</v>
      </c>
      <c r="AC5" s="1849" t="s">
        <v>479</v>
      </c>
      <c r="AD5" s="1850"/>
      <c r="AE5" s="186">
        <f>IFERROR(AVERAGE(AA9:AA33),0)</f>
        <v>36.833333333333336</v>
      </c>
    </row>
    <row r="6" spans="1:36" ht="28.2" customHeight="1" thickBot="1">
      <c r="B6" s="1868" t="s">
        <v>190</v>
      </c>
      <c r="C6" s="1868"/>
      <c r="D6" s="1868"/>
      <c r="E6" s="1851">
        <f>E4-E5</f>
        <v>0</v>
      </c>
      <c r="F6" s="1884"/>
      <c r="G6" s="1849" t="s">
        <v>194</v>
      </c>
      <c r="H6" s="1850"/>
      <c r="I6" s="1851">
        <f>G33+H33+I33</f>
        <v>0</v>
      </c>
      <c r="J6" s="1852"/>
      <c r="K6" s="1849" t="s">
        <v>278</v>
      </c>
      <c r="L6" s="1850"/>
      <c r="M6" s="1836">
        <f>SUM(I9:I32)</f>
        <v>0</v>
      </c>
      <c r="N6" s="1837"/>
      <c r="O6" s="1849" t="s">
        <v>285</v>
      </c>
      <c r="P6" s="1850"/>
      <c r="Q6" s="1836">
        <f>SUM(H9:H32)</f>
        <v>0</v>
      </c>
      <c r="R6" s="1837"/>
      <c r="S6" s="1849" t="s">
        <v>273</v>
      </c>
      <c r="T6" s="1850"/>
      <c r="U6" s="1836">
        <f>COUNTA(X9:X33)</f>
        <v>6</v>
      </c>
      <c r="V6" s="1837"/>
      <c r="W6" s="1849" t="s">
        <v>276</v>
      </c>
      <c r="X6" s="1850"/>
      <c r="Y6" s="1836">
        <f>SUM(Y9:Y32)</f>
        <v>48055957.605875</v>
      </c>
      <c r="Z6" s="1837"/>
      <c r="AA6" s="1893"/>
      <c r="AB6" s="1892"/>
      <c r="AC6" s="1849" t="s">
        <v>480</v>
      </c>
      <c r="AD6" s="1850"/>
      <c r="AE6" s="186">
        <f>IFERROR(AVERAGE(AC9:AC33),"")</f>
        <v>37.5</v>
      </c>
    </row>
    <row r="7" spans="1:36" ht="15" customHeight="1" thickBot="1">
      <c r="B7" s="1877" t="s">
        <v>51</v>
      </c>
      <c r="C7" s="1878"/>
      <c r="D7" s="1878"/>
      <c r="E7" s="1879"/>
      <c r="F7" s="1877" t="s">
        <v>52</v>
      </c>
      <c r="G7" s="1878"/>
      <c r="H7" s="1878"/>
      <c r="I7" s="1878"/>
      <c r="J7" s="1880"/>
      <c r="K7" s="1881" t="s">
        <v>53</v>
      </c>
      <c r="L7" s="1843"/>
      <c r="M7" s="1844"/>
      <c r="N7" s="1842" t="s">
        <v>104</v>
      </c>
      <c r="O7" s="1843"/>
      <c r="P7" s="1843"/>
      <c r="Q7" s="1843"/>
      <c r="R7" s="1842" t="s">
        <v>349</v>
      </c>
      <c r="S7" s="1843"/>
      <c r="T7" s="1843"/>
      <c r="U7" s="1843"/>
      <c r="V7" s="1843"/>
      <c r="W7" s="1843"/>
      <c r="X7" s="1844"/>
      <c r="Y7" s="1842" t="s">
        <v>54</v>
      </c>
      <c r="Z7" s="1843"/>
      <c r="AA7" s="1843"/>
      <c r="AB7" s="1843"/>
      <c r="AC7" s="1844"/>
      <c r="AD7" s="497" t="s">
        <v>481</v>
      </c>
      <c r="AE7" s="497" t="s">
        <v>16</v>
      </c>
    </row>
    <row r="8" spans="1:36" ht="42.6" thickTop="1" thickBot="1">
      <c r="B8" s="943" t="s">
        <v>17</v>
      </c>
      <c r="C8" s="944" t="s">
        <v>55</v>
      </c>
      <c r="D8" s="945" t="s">
        <v>56</v>
      </c>
      <c r="E8" s="946" t="s">
        <v>57</v>
      </c>
      <c r="F8" s="943" t="s">
        <v>111</v>
      </c>
      <c r="G8" s="944" t="s">
        <v>58</v>
      </c>
      <c r="H8" s="944" t="s">
        <v>59</v>
      </c>
      <c r="I8" s="944" t="s">
        <v>60</v>
      </c>
      <c r="J8" s="947" t="s">
        <v>61</v>
      </c>
      <c r="K8" s="948" t="s">
        <v>109</v>
      </c>
      <c r="L8" s="946" t="s">
        <v>108</v>
      </c>
      <c r="M8" s="943" t="s">
        <v>62</v>
      </c>
      <c r="N8" s="944" t="s">
        <v>517</v>
      </c>
      <c r="O8" s="944" t="s">
        <v>110</v>
      </c>
      <c r="P8" s="947" t="s">
        <v>66</v>
      </c>
      <c r="Q8" s="943" t="s">
        <v>63</v>
      </c>
      <c r="R8" s="944" t="s">
        <v>518</v>
      </c>
      <c r="S8" s="946" t="s">
        <v>64</v>
      </c>
      <c r="T8" s="949" t="s">
        <v>65</v>
      </c>
      <c r="U8" s="944" t="s">
        <v>519</v>
      </c>
      <c r="V8" s="947" t="s">
        <v>516</v>
      </c>
      <c r="W8" s="950" t="s">
        <v>66</v>
      </c>
      <c r="X8" s="943" t="s">
        <v>67</v>
      </c>
      <c r="Y8" s="944" t="s">
        <v>68</v>
      </c>
      <c r="Z8" s="944" t="s">
        <v>69</v>
      </c>
      <c r="AA8" s="944" t="s">
        <v>70</v>
      </c>
      <c r="AB8" s="946" t="s">
        <v>71</v>
      </c>
      <c r="AC8" s="498"/>
      <c r="AD8" s="498"/>
      <c r="AE8" s="499"/>
    </row>
    <row r="9" spans="1:36" s="37" customFormat="1" ht="14.4" customHeight="1">
      <c r="A9" s="37" t="s">
        <v>505</v>
      </c>
      <c r="B9" s="955">
        <v>1</v>
      </c>
      <c r="C9" s="956">
        <v>1</v>
      </c>
      <c r="D9" s="957" t="s">
        <v>1162</v>
      </c>
      <c r="E9" s="958">
        <v>0</v>
      </c>
      <c r="F9" s="984">
        <v>1992643.8425000003</v>
      </c>
      <c r="G9" s="985">
        <f t="shared" ref="G9:G16" si="0">IF(ISBLANK(F9),"",-F9*$M$3)</f>
        <v>0</v>
      </c>
      <c r="H9" s="985">
        <f t="shared" ref="H9:H16" si="1">IF(ISBLANK(F9),"",-F9*$M$4)</f>
        <v>0</v>
      </c>
      <c r="I9" s="986">
        <v>0</v>
      </c>
      <c r="J9" s="987">
        <f>IF(ISBLANK(F9),"",SUM(F9:I9)+F9*0.15)</f>
        <v>2291540.4188750004</v>
      </c>
      <c r="K9" s="959">
        <v>45980</v>
      </c>
      <c r="L9" s="960">
        <v>46047</v>
      </c>
      <c r="M9" s="961">
        <v>46050</v>
      </c>
      <c r="N9" s="962" t="s">
        <v>72</v>
      </c>
      <c r="O9" s="959">
        <v>46050</v>
      </c>
      <c r="P9" s="963">
        <f t="shared" ref="P9:P14" si="2">IF(ISBLANK(O9),"",O9-M9)</f>
        <v>0</v>
      </c>
      <c r="Q9" s="961">
        <v>46051</v>
      </c>
      <c r="R9" s="962" t="s">
        <v>72</v>
      </c>
      <c r="S9" s="960">
        <v>46053</v>
      </c>
      <c r="T9" s="961">
        <v>46063</v>
      </c>
      <c r="U9" s="962" t="s">
        <v>72</v>
      </c>
      <c r="V9" s="959">
        <v>46063</v>
      </c>
      <c r="W9" s="963">
        <f>IF(ISBLANK(V9),"",V9-Q9)</f>
        <v>12</v>
      </c>
      <c r="X9" s="961">
        <v>46152</v>
      </c>
      <c r="Y9" s="988">
        <f>IF(ISBLANK(X9),"",J9)</f>
        <v>2291540.4188750004</v>
      </c>
      <c r="Z9" s="964">
        <f>IF(ISBLANK(X9),"",Y9/J9)</f>
        <v>1</v>
      </c>
      <c r="AA9" s="965">
        <f>IF(ISBLANK(V9),"",X9-V9)</f>
        <v>89</v>
      </c>
      <c r="AB9" s="989">
        <f>IF(ISBLANK(X9),"",(J9-Y9))</f>
        <v>0</v>
      </c>
      <c r="AC9" s="952">
        <f>IF(ISBLANK(X9),"",X9-M10)</f>
        <v>40</v>
      </c>
      <c r="AD9" s="1871"/>
      <c r="AE9" s="1872"/>
    </row>
    <row r="10" spans="1:36" s="37" customFormat="1" ht="14.4" customHeight="1">
      <c r="B10" s="966">
        <v>2</v>
      </c>
      <c r="C10" s="967">
        <v>2</v>
      </c>
      <c r="D10" s="967" t="s">
        <v>1112</v>
      </c>
      <c r="E10" s="968">
        <v>0</v>
      </c>
      <c r="F10" s="990">
        <v>5438489.9699999997</v>
      </c>
      <c r="G10" s="991">
        <f t="shared" si="0"/>
        <v>0</v>
      </c>
      <c r="H10" s="991">
        <f t="shared" si="1"/>
        <v>0</v>
      </c>
      <c r="I10" s="992">
        <v>0</v>
      </c>
      <c r="J10" s="993">
        <f t="shared" ref="J10:J32" si="3">IF(ISBLANK(F10),"",SUM(F10:I10)+F10*0.15)</f>
        <v>6254263.4654999999</v>
      </c>
      <c r="K10" s="969">
        <v>46048</v>
      </c>
      <c r="L10" s="970">
        <v>46111</v>
      </c>
      <c r="M10" s="971">
        <v>46112</v>
      </c>
      <c r="N10" s="972" t="s">
        <v>72</v>
      </c>
      <c r="O10" s="969">
        <v>46113</v>
      </c>
      <c r="P10" s="973">
        <f t="shared" si="2"/>
        <v>1</v>
      </c>
      <c r="Q10" s="971">
        <v>46113</v>
      </c>
      <c r="R10" s="972" t="s">
        <v>72</v>
      </c>
      <c r="S10" s="970">
        <v>46113</v>
      </c>
      <c r="T10" s="971">
        <v>46116</v>
      </c>
      <c r="U10" s="972" t="s">
        <v>72</v>
      </c>
      <c r="V10" s="969">
        <v>46117</v>
      </c>
      <c r="W10" s="973">
        <f>IF(ISBLANK(V10),"",V10-Q10)</f>
        <v>4</v>
      </c>
      <c r="X10" s="971">
        <v>46177</v>
      </c>
      <c r="Y10" s="994">
        <f t="shared" ref="Y10:Y32" si="4">IF(ISBLANK(X10),"",J10)</f>
        <v>6254263.4654999999</v>
      </c>
      <c r="Z10" s="974">
        <f>IF(ISBLANK(X10),"",Y10/J10)</f>
        <v>1</v>
      </c>
      <c r="AA10" s="975">
        <f>IF(ISBLANK(V10),"",X10-V10)</f>
        <v>60</v>
      </c>
      <c r="AB10" s="995">
        <f>IF(ISBLANK(X10),"",(J10-Y10))</f>
        <v>0</v>
      </c>
      <c r="AC10" s="953">
        <f>IF(ISBLANK(X10),"",X10-M11)</f>
        <v>29</v>
      </c>
      <c r="AD10" s="1838"/>
      <c r="AE10" s="1839"/>
      <c r="AG10" s="37" t="s">
        <v>105</v>
      </c>
    </row>
    <row r="11" spans="1:36" s="37" customFormat="1" ht="14.4" customHeight="1">
      <c r="B11" s="966">
        <v>3</v>
      </c>
      <c r="C11" s="967">
        <v>3</v>
      </c>
      <c r="D11" s="967" t="s">
        <v>1115</v>
      </c>
      <c r="E11" s="968">
        <v>0</v>
      </c>
      <c r="F11" s="990">
        <v>6962016.3700000001</v>
      </c>
      <c r="G11" s="991">
        <f t="shared" si="0"/>
        <v>0</v>
      </c>
      <c r="H11" s="991">
        <f t="shared" si="1"/>
        <v>0</v>
      </c>
      <c r="I11" s="992">
        <v>0</v>
      </c>
      <c r="J11" s="993">
        <f t="shared" si="3"/>
        <v>8006318.8255000003</v>
      </c>
      <c r="K11" s="969">
        <v>46112</v>
      </c>
      <c r="L11" s="970">
        <v>46148</v>
      </c>
      <c r="M11" s="971">
        <v>46148</v>
      </c>
      <c r="N11" s="972" t="s">
        <v>72</v>
      </c>
      <c r="O11" s="969">
        <v>46149</v>
      </c>
      <c r="P11" s="973">
        <f t="shared" si="2"/>
        <v>1</v>
      </c>
      <c r="Q11" s="971">
        <v>46149</v>
      </c>
      <c r="R11" s="972" t="s">
        <v>72</v>
      </c>
      <c r="S11" s="970">
        <v>46150</v>
      </c>
      <c r="T11" s="971">
        <v>46150</v>
      </c>
      <c r="U11" s="972" t="s">
        <v>72</v>
      </c>
      <c r="V11" s="969">
        <v>46203</v>
      </c>
      <c r="W11" s="973">
        <f t="shared" ref="W11:W23" si="5">IF(ISBLANK(V11),"",V11-Q11)</f>
        <v>54</v>
      </c>
      <c r="X11" s="971">
        <v>46208</v>
      </c>
      <c r="Y11" s="994">
        <f>IF(ISBLANK(X11),"",J11)</f>
        <v>8006318.8255000003</v>
      </c>
      <c r="Z11" s="974">
        <f t="shared" ref="Z11:Z32" si="6">IF(ISBLANK(X11),"",Y11/J11)</f>
        <v>1</v>
      </c>
      <c r="AA11" s="975">
        <f t="shared" ref="AA11:AA32" si="7">IF(ISBLANK(V11),"",X11-V11)</f>
        <v>5</v>
      </c>
      <c r="AB11" s="995">
        <f t="shared" ref="AB11:AB32" si="8">IF(ISBLANK(X11),"",(J11-Y11))</f>
        <v>0</v>
      </c>
      <c r="AC11" s="953">
        <f t="shared" ref="AC11:AC25" si="9">IF(ISBLANK(X11),"",X11-M11)</f>
        <v>60</v>
      </c>
      <c r="AD11" s="1838"/>
      <c r="AE11" s="1839"/>
    </row>
    <row r="12" spans="1:36" s="37" customFormat="1" ht="14.4" customHeight="1">
      <c r="B12" s="966">
        <v>4</v>
      </c>
      <c r="C12" s="967">
        <v>4</v>
      </c>
      <c r="D12" s="967" t="s">
        <v>1310</v>
      </c>
      <c r="E12" s="968">
        <v>0</v>
      </c>
      <c r="F12" s="990">
        <f>12538359.91-5102.38</f>
        <v>12533257.529999999</v>
      </c>
      <c r="G12" s="991">
        <f t="shared" si="0"/>
        <v>0</v>
      </c>
      <c r="H12" s="991">
        <f t="shared" ref="H12" si="10">IF(ISBLANK(F12),"",-F12*$M$4)</f>
        <v>0</v>
      </c>
      <c r="I12" s="992">
        <v>0</v>
      </c>
      <c r="J12" s="993">
        <f t="shared" si="3"/>
        <v>14413246.159499999</v>
      </c>
      <c r="K12" s="969">
        <v>46149</v>
      </c>
      <c r="L12" s="970">
        <v>46193</v>
      </c>
      <c r="M12" s="971">
        <v>46202</v>
      </c>
      <c r="N12" s="972" t="s">
        <v>72</v>
      </c>
      <c r="O12" s="969">
        <v>46202</v>
      </c>
      <c r="P12" s="973">
        <f t="shared" ref="P12" si="11">IF(ISBLANK(O12),"",O12-M12)</f>
        <v>0</v>
      </c>
      <c r="Q12" s="971">
        <v>46202</v>
      </c>
      <c r="R12" s="972" t="s">
        <v>72</v>
      </c>
      <c r="S12" s="970">
        <v>46203</v>
      </c>
      <c r="T12" s="971">
        <v>46208</v>
      </c>
      <c r="U12" s="972" t="s">
        <v>72</v>
      </c>
      <c r="V12" s="969">
        <v>46210</v>
      </c>
      <c r="W12" s="973">
        <f t="shared" ref="W12" si="12">IF(ISBLANK(V12),"",V12-Q12)</f>
        <v>8</v>
      </c>
      <c r="X12" s="971">
        <v>46239</v>
      </c>
      <c r="Y12" s="994">
        <f>IF(ISBLANK(X12),"",J12)</f>
        <v>14413246.159499999</v>
      </c>
      <c r="Z12" s="974">
        <f t="shared" ref="Z12" si="13">IF(ISBLANK(X12),"",Y12/J12)</f>
        <v>1</v>
      </c>
      <c r="AA12" s="975">
        <f t="shared" ref="AA12" si="14">IF(ISBLANK(V12),"",X12-V12)</f>
        <v>29</v>
      </c>
      <c r="AB12" s="995">
        <f t="shared" ref="AB12" si="15">IF(ISBLANK(X12),"",(J12-Y12))</f>
        <v>0</v>
      </c>
      <c r="AC12" s="953">
        <f t="shared" ref="AC12" si="16">IF(ISBLANK(X12),"",X12-M12)</f>
        <v>37</v>
      </c>
      <c r="AD12" s="1873"/>
      <c r="AE12" s="1874"/>
    </row>
    <row r="13" spans="1:36" s="37" customFormat="1" ht="14.4" customHeight="1">
      <c r="B13" s="966">
        <v>5</v>
      </c>
      <c r="C13" s="967">
        <v>5</v>
      </c>
      <c r="D13" s="967" t="s">
        <v>1312</v>
      </c>
      <c r="E13" s="968">
        <v>0</v>
      </c>
      <c r="F13" s="990">
        <v>9833283.9000000004</v>
      </c>
      <c r="G13" s="991">
        <f t="shared" ref="G13" si="17">IF(ISBLANK(F13),"",-F13*$M$3)</f>
        <v>0</v>
      </c>
      <c r="H13" s="991">
        <f t="shared" ref="H13" si="18">IF(ISBLANK(F13),"",-F13*$M$4)</f>
        <v>0</v>
      </c>
      <c r="I13" s="992">
        <v>0</v>
      </c>
      <c r="J13" s="993">
        <f t="shared" si="3"/>
        <v>11308276.484999999</v>
      </c>
      <c r="K13" s="969">
        <v>46194</v>
      </c>
      <c r="L13" s="970">
        <v>46233</v>
      </c>
      <c r="M13" s="971">
        <v>46233</v>
      </c>
      <c r="N13" s="972" t="s">
        <v>72</v>
      </c>
      <c r="O13" s="969">
        <v>46233</v>
      </c>
      <c r="P13" s="973">
        <f t="shared" ref="P13" si="19">IF(ISBLANK(O13),"",O13-M13)</f>
        <v>0</v>
      </c>
      <c r="Q13" s="971">
        <v>46235</v>
      </c>
      <c r="R13" s="972" t="s">
        <v>72</v>
      </c>
      <c r="S13" s="970">
        <v>46236</v>
      </c>
      <c r="T13" s="971">
        <v>46239</v>
      </c>
      <c r="U13" s="972" t="s">
        <v>72</v>
      </c>
      <c r="V13" s="969">
        <v>46239</v>
      </c>
      <c r="W13" s="973">
        <f t="shared" ref="W13" si="20">IF(ISBLANK(V13),"",V13-Q13)</f>
        <v>4</v>
      </c>
      <c r="X13" s="971">
        <v>46264</v>
      </c>
      <c r="Y13" s="994">
        <f t="shared" ref="Y13" si="21">IF(ISBLANK(X13),"",J13)</f>
        <v>11308276.484999999</v>
      </c>
      <c r="Z13" s="974">
        <f t="shared" ref="Z13" si="22">IF(ISBLANK(X13),"",Y13/J13)</f>
        <v>1</v>
      </c>
      <c r="AA13" s="975">
        <f t="shared" ref="AA13" si="23">IF(ISBLANK(V13),"",X13-V13)</f>
        <v>25</v>
      </c>
      <c r="AB13" s="995">
        <f t="shared" ref="AB13" si="24">IF(ISBLANK(X13),"",(J13-Y13))</f>
        <v>0</v>
      </c>
      <c r="AC13" s="953">
        <f t="shared" ref="AC13" si="25">IF(ISBLANK(X13),"",X13-M13)</f>
        <v>31</v>
      </c>
      <c r="AD13" s="1873"/>
      <c r="AE13" s="1874"/>
    </row>
    <row r="14" spans="1:36" s="37" customFormat="1" ht="14.4" customHeight="1">
      <c r="B14" s="966">
        <v>6</v>
      </c>
      <c r="C14" s="967">
        <v>6</v>
      </c>
      <c r="D14" s="967" t="s">
        <v>1329</v>
      </c>
      <c r="E14" s="968">
        <v>0</v>
      </c>
      <c r="F14" s="996">
        <v>5028097.6100000003</v>
      </c>
      <c r="G14" s="991">
        <f t="shared" si="0"/>
        <v>0</v>
      </c>
      <c r="H14" s="991">
        <f t="shared" si="1"/>
        <v>0</v>
      </c>
      <c r="I14" s="992">
        <v>0</v>
      </c>
      <c r="J14" s="993">
        <f t="shared" si="3"/>
        <v>5782312.2515000002</v>
      </c>
      <c r="K14" s="969">
        <v>46234</v>
      </c>
      <c r="L14" s="970">
        <v>46264</v>
      </c>
      <c r="M14" s="971">
        <v>46264</v>
      </c>
      <c r="N14" s="972" t="s">
        <v>72</v>
      </c>
      <c r="O14" s="969">
        <v>46264</v>
      </c>
      <c r="P14" s="973">
        <f t="shared" si="2"/>
        <v>0</v>
      </c>
      <c r="Q14" s="971">
        <v>46266</v>
      </c>
      <c r="R14" s="972" t="s">
        <v>72</v>
      </c>
      <c r="S14" s="970">
        <v>46268</v>
      </c>
      <c r="T14" s="971">
        <v>46270</v>
      </c>
      <c r="U14" s="972" t="s">
        <v>72</v>
      </c>
      <c r="V14" s="969">
        <v>46279</v>
      </c>
      <c r="W14" s="973">
        <f t="shared" si="5"/>
        <v>13</v>
      </c>
      <c r="X14" s="971">
        <v>46292</v>
      </c>
      <c r="Y14" s="994">
        <f t="shared" ref="Y14" si="26">IF(ISBLANK(X14),"",J14)</f>
        <v>5782312.2515000002</v>
      </c>
      <c r="Z14" s="974">
        <f t="shared" ref="Z14" si="27">IF(ISBLANK(X14),"",Y14/J14)</f>
        <v>1</v>
      </c>
      <c r="AA14" s="975">
        <f t="shared" si="7"/>
        <v>13</v>
      </c>
      <c r="AB14" s="995">
        <f t="shared" si="8"/>
        <v>0</v>
      </c>
      <c r="AC14" s="953">
        <f t="shared" si="9"/>
        <v>28</v>
      </c>
      <c r="AD14" s="1838"/>
      <c r="AE14" s="1839"/>
    </row>
    <row r="15" spans="1:36" s="37" customFormat="1" ht="14.4" customHeight="1">
      <c r="B15" s="966">
        <v>7</v>
      </c>
      <c r="C15" s="967"/>
      <c r="D15" s="967" t="s">
        <v>1331</v>
      </c>
      <c r="E15" s="968">
        <v>0</v>
      </c>
      <c r="F15" s="990">
        <v>3064060.14</v>
      </c>
      <c r="G15" s="991">
        <f t="shared" si="0"/>
        <v>0</v>
      </c>
      <c r="H15" s="991">
        <f t="shared" si="1"/>
        <v>0</v>
      </c>
      <c r="I15" s="992">
        <v>0</v>
      </c>
      <c r="J15" s="993">
        <f t="shared" si="3"/>
        <v>3523669.1610000003</v>
      </c>
      <c r="K15" s="969">
        <v>46265</v>
      </c>
      <c r="L15" s="970">
        <v>46294</v>
      </c>
      <c r="M15" s="971">
        <v>46294</v>
      </c>
      <c r="N15" s="972" t="s">
        <v>72</v>
      </c>
      <c r="O15" s="969">
        <v>46295</v>
      </c>
      <c r="P15" s="973">
        <f t="shared" ref="P15:P32" si="28">IF(ISBLANK(O15),"",O15-M15)</f>
        <v>1</v>
      </c>
      <c r="Q15" s="971">
        <v>46298</v>
      </c>
      <c r="R15" s="972" t="s">
        <v>72</v>
      </c>
      <c r="S15" s="970">
        <v>46298</v>
      </c>
      <c r="T15" s="971">
        <v>46301</v>
      </c>
      <c r="U15" s="972"/>
      <c r="V15" s="969"/>
      <c r="W15" s="973" t="str">
        <f t="shared" si="5"/>
        <v/>
      </c>
      <c r="X15" s="971"/>
      <c r="Y15" s="994" t="str">
        <f t="shared" ref="Y15" si="29">IF(ISBLANK(X15),"",J15)</f>
        <v/>
      </c>
      <c r="Z15" s="974" t="str">
        <f t="shared" ref="Z15" si="30">IF(ISBLANK(X15),"",Y15/J15)</f>
        <v/>
      </c>
      <c r="AA15" s="975" t="str">
        <f t="shared" si="7"/>
        <v/>
      </c>
      <c r="AB15" s="995" t="str">
        <f t="shared" si="8"/>
        <v/>
      </c>
      <c r="AC15" s="953" t="str">
        <f t="shared" si="9"/>
        <v/>
      </c>
      <c r="AD15" s="1838"/>
      <c r="AE15" s="1839"/>
    </row>
    <row r="16" spans="1:36" s="37" customFormat="1" ht="14.4" customHeight="1">
      <c r="B16" s="966">
        <v>8</v>
      </c>
      <c r="C16" s="967"/>
      <c r="D16" s="967"/>
      <c r="E16" s="968"/>
      <c r="F16" s="990"/>
      <c r="G16" s="991" t="str">
        <f t="shared" si="0"/>
        <v/>
      </c>
      <c r="H16" s="991" t="str">
        <f t="shared" si="1"/>
        <v/>
      </c>
      <c r="I16" s="992"/>
      <c r="J16" s="993" t="str">
        <f t="shared" si="3"/>
        <v/>
      </c>
      <c r="K16" s="969"/>
      <c r="L16" s="970"/>
      <c r="M16" s="971"/>
      <c r="N16" s="972"/>
      <c r="O16" s="969"/>
      <c r="P16" s="973" t="str">
        <f t="shared" si="28"/>
        <v/>
      </c>
      <c r="Q16" s="971"/>
      <c r="R16" s="972"/>
      <c r="S16" s="970"/>
      <c r="T16" s="971"/>
      <c r="U16" s="972"/>
      <c r="V16" s="969"/>
      <c r="W16" s="973" t="str">
        <f t="shared" si="5"/>
        <v/>
      </c>
      <c r="X16" s="971"/>
      <c r="Y16" s="994" t="str">
        <f t="shared" si="4"/>
        <v/>
      </c>
      <c r="Z16" s="974" t="str">
        <f t="shared" si="6"/>
        <v/>
      </c>
      <c r="AA16" s="975" t="str">
        <f t="shared" si="7"/>
        <v/>
      </c>
      <c r="AB16" s="995" t="str">
        <f t="shared" si="8"/>
        <v/>
      </c>
      <c r="AC16" s="953" t="str">
        <f t="shared" si="9"/>
        <v/>
      </c>
      <c r="AD16" s="1838"/>
      <c r="AE16" s="1839"/>
    </row>
    <row r="17" spans="2:31" s="37" customFormat="1" ht="14.4" customHeight="1">
      <c r="B17" s="966">
        <v>9</v>
      </c>
      <c r="C17" s="967"/>
      <c r="D17" s="967"/>
      <c r="E17" s="968"/>
      <c r="F17" s="990"/>
      <c r="G17" s="991"/>
      <c r="H17" s="991"/>
      <c r="I17" s="992"/>
      <c r="J17" s="993" t="str">
        <f t="shared" si="3"/>
        <v/>
      </c>
      <c r="K17" s="969"/>
      <c r="L17" s="970"/>
      <c r="M17" s="971"/>
      <c r="N17" s="972"/>
      <c r="O17" s="969"/>
      <c r="P17" s="973"/>
      <c r="Q17" s="971"/>
      <c r="R17" s="972"/>
      <c r="S17" s="970"/>
      <c r="T17" s="971"/>
      <c r="U17" s="972"/>
      <c r="V17" s="969"/>
      <c r="W17" s="973"/>
      <c r="X17" s="971"/>
      <c r="Y17" s="994"/>
      <c r="Z17" s="974"/>
      <c r="AA17" s="975"/>
      <c r="AB17" s="995"/>
      <c r="AC17" s="953"/>
      <c r="AD17" s="1838"/>
      <c r="AE17" s="1839"/>
    </row>
    <row r="18" spans="2:31" s="37" customFormat="1" ht="14.4" customHeight="1">
      <c r="B18" s="966">
        <v>10</v>
      </c>
      <c r="C18" s="967"/>
      <c r="D18" s="967"/>
      <c r="E18" s="968"/>
      <c r="F18" s="990"/>
      <c r="G18" s="991"/>
      <c r="H18" s="991"/>
      <c r="I18" s="992"/>
      <c r="J18" s="993" t="str">
        <f t="shared" si="3"/>
        <v/>
      </c>
      <c r="K18" s="969"/>
      <c r="L18" s="970"/>
      <c r="M18" s="971"/>
      <c r="N18" s="972"/>
      <c r="O18" s="969"/>
      <c r="P18" s="973"/>
      <c r="Q18" s="971"/>
      <c r="R18" s="972"/>
      <c r="S18" s="970"/>
      <c r="T18" s="971"/>
      <c r="U18" s="972"/>
      <c r="V18" s="969"/>
      <c r="W18" s="973"/>
      <c r="X18" s="971"/>
      <c r="Y18" s="994"/>
      <c r="Z18" s="974"/>
      <c r="AA18" s="975"/>
      <c r="AB18" s="995"/>
      <c r="AC18" s="953"/>
      <c r="AD18" s="1838"/>
      <c r="AE18" s="1839"/>
    </row>
    <row r="19" spans="2:31" s="37" customFormat="1" ht="14.4" customHeight="1">
      <c r="B19" s="966">
        <v>11</v>
      </c>
      <c r="C19" s="967"/>
      <c r="D19" s="967"/>
      <c r="E19" s="968"/>
      <c r="F19" s="990"/>
      <c r="G19" s="991"/>
      <c r="H19" s="991"/>
      <c r="I19" s="992"/>
      <c r="J19" s="993" t="str">
        <f t="shared" si="3"/>
        <v/>
      </c>
      <c r="K19" s="969"/>
      <c r="L19" s="970"/>
      <c r="M19" s="971"/>
      <c r="N19" s="972"/>
      <c r="O19" s="969"/>
      <c r="P19" s="973"/>
      <c r="Q19" s="971"/>
      <c r="R19" s="972"/>
      <c r="S19" s="970"/>
      <c r="T19" s="971"/>
      <c r="U19" s="972"/>
      <c r="V19" s="969"/>
      <c r="W19" s="973"/>
      <c r="X19" s="971"/>
      <c r="Y19" s="994"/>
      <c r="Z19" s="974"/>
      <c r="AA19" s="975"/>
      <c r="AB19" s="995"/>
      <c r="AC19" s="953"/>
      <c r="AD19" s="1838"/>
      <c r="AE19" s="1839"/>
    </row>
    <row r="20" spans="2:31" s="37" customFormat="1" ht="14.4" customHeight="1">
      <c r="B20" s="966">
        <v>12</v>
      </c>
      <c r="C20" s="967"/>
      <c r="D20" s="967"/>
      <c r="E20" s="968"/>
      <c r="F20" s="990"/>
      <c r="G20" s="991"/>
      <c r="H20" s="991"/>
      <c r="I20" s="992"/>
      <c r="J20" s="993" t="str">
        <f t="shared" si="3"/>
        <v/>
      </c>
      <c r="K20" s="969"/>
      <c r="L20" s="970"/>
      <c r="M20" s="971"/>
      <c r="N20" s="972"/>
      <c r="O20" s="969"/>
      <c r="P20" s="973" t="str">
        <f t="shared" si="28"/>
        <v/>
      </c>
      <c r="Q20" s="971"/>
      <c r="R20" s="972"/>
      <c r="S20" s="970"/>
      <c r="T20" s="971"/>
      <c r="U20" s="972"/>
      <c r="V20" s="969"/>
      <c r="W20" s="973" t="str">
        <f t="shared" si="5"/>
        <v/>
      </c>
      <c r="X20" s="971"/>
      <c r="Y20" s="994" t="str">
        <f t="shared" si="4"/>
        <v/>
      </c>
      <c r="Z20" s="974" t="str">
        <f t="shared" si="6"/>
        <v/>
      </c>
      <c r="AA20" s="975" t="str">
        <f t="shared" si="7"/>
        <v/>
      </c>
      <c r="AB20" s="995" t="str">
        <f t="shared" si="8"/>
        <v/>
      </c>
      <c r="AC20" s="953" t="str">
        <f t="shared" si="9"/>
        <v/>
      </c>
      <c r="AD20" s="1838"/>
      <c r="AE20" s="1839"/>
    </row>
    <row r="21" spans="2:31" s="37" customFormat="1" ht="14.4" customHeight="1">
      <c r="B21" s="966">
        <v>13</v>
      </c>
      <c r="C21" s="967"/>
      <c r="D21" s="967"/>
      <c r="E21" s="968"/>
      <c r="F21" s="990"/>
      <c r="G21" s="991"/>
      <c r="H21" s="991"/>
      <c r="I21" s="992"/>
      <c r="J21" s="993" t="str">
        <f t="shared" si="3"/>
        <v/>
      </c>
      <c r="K21" s="969"/>
      <c r="L21" s="970"/>
      <c r="M21" s="971"/>
      <c r="N21" s="972"/>
      <c r="O21" s="969"/>
      <c r="P21" s="973" t="str">
        <f t="shared" si="28"/>
        <v/>
      </c>
      <c r="Q21" s="971"/>
      <c r="R21" s="972"/>
      <c r="S21" s="970"/>
      <c r="T21" s="971"/>
      <c r="U21" s="972"/>
      <c r="V21" s="969"/>
      <c r="W21" s="973" t="str">
        <f t="shared" si="5"/>
        <v/>
      </c>
      <c r="X21" s="971"/>
      <c r="Y21" s="994" t="str">
        <f t="shared" si="4"/>
        <v/>
      </c>
      <c r="Z21" s="974" t="str">
        <f t="shared" si="6"/>
        <v/>
      </c>
      <c r="AA21" s="975" t="str">
        <f t="shared" si="7"/>
        <v/>
      </c>
      <c r="AB21" s="995" t="str">
        <f t="shared" si="8"/>
        <v/>
      </c>
      <c r="AC21" s="953" t="str">
        <f t="shared" si="9"/>
        <v/>
      </c>
      <c r="AD21" s="1838"/>
      <c r="AE21" s="1839"/>
    </row>
    <row r="22" spans="2:31" s="37" customFormat="1" ht="14.4" customHeight="1">
      <c r="B22" s="966">
        <v>14</v>
      </c>
      <c r="C22" s="967"/>
      <c r="D22" s="967"/>
      <c r="E22" s="968"/>
      <c r="F22" s="990"/>
      <c r="G22" s="991"/>
      <c r="H22" s="991"/>
      <c r="I22" s="992"/>
      <c r="J22" s="993" t="str">
        <f t="shared" si="3"/>
        <v/>
      </c>
      <c r="K22" s="969"/>
      <c r="L22" s="970"/>
      <c r="M22" s="971"/>
      <c r="N22" s="972"/>
      <c r="O22" s="969"/>
      <c r="P22" s="973" t="str">
        <f t="shared" si="28"/>
        <v/>
      </c>
      <c r="Q22" s="971"/>
      <c r="R22" s="972"/>
      <c r="S22" s="970"/>
      <c r="T22" s="971"/>
      <c r="U22" s="972"/>
      <c r="V22" s="969"/>
      <c r="W22" s="973" t="str">
        <f t="shared" si="5"/>
        <v/>
      </c>
      <c r="X22" s="971"/>
      <c r="Y22" s="994" t="str">
        <f t="shared" si="4"/>
        <v/>
      </c>
      <c r="Z22" s="974" t="str">
        <f t="shared" si="6"/>
        <v/>
      </c>
      <c r="AA22" s="975" t="str">
        <f t="shared" si="7"/>
        <v/>
      </c>
      <c r="AB22" s="995" t="str">
        <f t="shared" si="8"/>
        <v/>
      </c>
      <c r="AC22" s="953" t="str">
        <f t="shared" si="9"/>
        <v/>
      </c>
      <c r="AD22" s="1838"/>
      <c r="AE22" s="1839"/>
    </row>
    <row r="23" spans="2:31" s="37" customFormat="1" ht="14.4" customHeight="1">
      <c r="B23" s="966">
        <v>15</v>
      </c>
      <c r="C23" s="967"/>
      <c r="D23" s="967"/>
      <c r="E23" s="968"/>
      <c r="F23" s="990"/>
      <c r="G23" s="991"/>
      <c r="H23" s="991"/>
      <c r="I23" s="992"/>
      <c r="J23" s="993" t="str">
        <f t="shared" si="3"/>
        <v/>
      </c>
      <c r="K23" s="969"/>
      <c r="L23" s="970"/>
      <c r="M23" s="971"/>
      <c r="N23" s="972"/>
      <c r="O23" s="969"/>
      <c r="P23" s="973" t="str">
        <f t="shared" si="28"/>
        <v/>
      </c>
      <c r="Q23" s="971"/>
      <c r="R23" s="972"/>
      <c r="S23" s="970"/>
      <c r="T23" s="971"/>
      <c r="U23" s="972"/>
      <c r="V23" s="969"/>
      <c r="W23" s="973" t="str">
        <f t="shared" si="5"/>
        <v/>
      </c>
      <c r="X23" s="971"/>
      <c r="Y23" s="994" t="str">
        <f t="shared" si="4"/>
        <v/>
      </c>
      <c r="Z23" s="974" t="str">
        <f t="shared" si="6"/>
        <v/>
      </c>
      <c r="AA23" s="975" t="str">
        <f t="shared" si="7"/>
        <v/>
      </c>
      <c r="AB23" s="995" t="str">
        <f t="shared" si="8"/>
        <v/>
      </c>
      <c r="AC23" s="953" t="str">
        <f t="shared" si="9"/>
        <v/>
      </c>
      <c r="AD23" s="1838"/>
      <c r="AE23" s="1839"/>
    </row>
    <row r="24" spans="2:31" s="37" customFormat="1" ht="14.4" customHeight="1">
      <c r="B24" s="966">
        <v>16</v>
      </c>
      <c r="C24" s="967"/>
      <c r="D24" s="967"/>
      <c r="E24" s="968"/>
      <c r="F24" s="990"/>
      <c r="G24" s="991"/>
      <c r="H24" s="991"/>
      <c r="I24" s="992"/>
      <c r="J24" s="993" t="str">
        <f t="shared" si="3"/>
        <v/>
      </c>
      <c r="K24" s="969"/>
      <c r="L24" s="970"/>
      <c r="M24" s="971"/>
      <c r="N24" s="972"/>
      <c r="O24" s="969"/>
      <c r="P24" s="973" t="str">
        <f t="shared" si="28"/>
        <v/>
      </c>
      <c r="Q24" s="971"/>
      <c r="R24" s="972"/>
      <c r="S24" s="970"/>
      <c r="T24" s="971"/>
      <c r="U24" s="972"/>
      <c r="V24" s="969"/>
      <c r="W24" s="973" t="str">
        <f t="shared" ref="W24:W33" si="31">IF(ISBLANK(V24),"",V24-Q24)</f>
        <v/>
      </c>
      <c r="X24" s="971"/>
      <c r="Y24" s="994" t="str">
        <f t="shared" si="4"/>
        <v/>
      </c>
      <c r="Z24" s="974" t="str">
        <f t="shared" si="6"/>
        <v/>
      </c>
      <c r="AA24" s="975" t="str">
        <f t="shared" si="7"/>
        <v/>
      </c>
      <c r="AB24" s="995" t="str">
        <f t="shared" si="8"/>
        <v/>
      </c>
      <c r="AC24" s="953" t="str">
        <f t="shared" si="9"/>
        <v/>
      </c>
      <c r="AD24" s="1838"/>
      <c r="AE24" s="1839"/>
    </row>
    <row r="25" spans="2:31" s="37" customFormat="1" ht="14.4" customHeight="1">
      <c r="B25" s="966">
        <v>17</v>
      </c>
      <c r="C25" s="967"/>
      <c r="D25" s="967"/>
      <c r="E25" s="968"/>
      <c r="F25" s="990"/>
      <c r="G25" s="991"/>
      <c r="H25" s="991"/>
      <c r="I25" s="992"/>
      <c r="J25" s="993" t="str">
        <f t="shared" si="3"/>
        <v/>
      </c>
      <c r="K25" s="969"/>
      <c r="L25" s="970"/>
      <c r="M25" s="971"/>
      <c r="N25" s="972"/>
      <c r="O25" s="969"/>
      <c r="P25" s="973" t="str">
        <f t="shared" si="28"/>
        <v/>
      </c>
      <c r="Q25" s="971"/>
      <c r="R25" s="972"/>
      <c r="S25" s="970"/>
      <c r="T25" s="971"/>
      <c r="U25" s="972"/>
      <c r="V25" s="969"/>
      <c r="W25" s="973" t="str">
        <f t="shared" si="31"/>
        <v/>
      </c>
      <c r="X25" s="971"/>
      <c r="Y25" s="994" t="str">
        <f t="shared" si="4"/>
        <v/>
      </c>
      <c r="Z25" s="974" t="str">
        <f t="shared" si="6"/>
        <v/>
      </c>
      <c r="AA25" s="975" t="str">
        <f t="shared" si="7"/>
        <v/>
      </c>
      <c r="AB25" s="995" t="str">
        <f t="shared" si="8"/>
        <v/>
      </c>
      <c r="AC25" s="953" t="str">
        <f t="shared" si="9"/>
        <v/>
      </c>
      <c r="AD25" s="1838"/>
      <c r="AE25" s="1839"/>
    </row>
    <row r="26" spans="2:31" s="37" customFormat="1" ht="14.4" customHeight="1">
      <c r="B26" s="966">
        <v>18</v>
      </c>
      <c r="C26" s="967"/>
      <c r="D26" s="967"/>
      <c r="E26" s="968"/>
      <c r="F26" s="990"/>
      <c r="G26" s="991"/>
      <c r="H26" s="991"/>
      <c r="I26" s="992"/>
      <c r="J26" s="993" t="str">
        <f t="shared" si="3"/>
        <v/>
      </c>
      <c r="K26" s="969"/>
      <c r="L26" s="970"/>
      <c r="M26" s="971"/>
      <c r="N26" s="972"/>
      <c r="O26" s="969"/>
      <c r="P26" s="973" t="str">
        <f t="shared" si="28"/>
        <v/>
      </c>
      <c r="Q26" s="971"/>
      <c r="R26" s="972"/>
      <c r="S26" s="970"/>
      <c r="T26" s="971"/>
      <c r="U26" s="972"/>
      <c r="V26" s="969"/>
      <c r="W26" s="973" t="str">
        <f t="shared" si="31"/>
        <v/>
      </c>
      <c r="X26" s="971"/>
      <c r="Y26" s="994" t="str">
        <f t="shared" si="4"/>
        <v/>
      </c>
      <c r="Z26" s="974" t="str">
        <f t="shared" si="6"/>
        <v/>
      </c>
      <c r="AA26" s="975" t="str">
        <f t="shared" si="7"/>
        <v/>
      </c>
      <c r="AB26" s="995" t="str">
        <f t="shared" si="8"/>
        <v/>
      </c>
      <c r="AC26" s="953" t="str">
        <f t="shared" ref="AC26:AC32" si="32">IF(ISBLANK(X26),"",X26-M26)</f>
        <v/>
      </c>
      <c r="AD26" s="1838"/>
      <c r="AE26" s="1839"/>
    </row>
    <row r="27" spans="2:31" s="37" customFormat="1" ht="14.4" customHeight="1">
      <c r="B27" s="966">
        <v>19</v>
      </c>
      <c r="C27" s="967"/>
      <c r="D27" s="967"/>
      <c r="E27" s="968"/>
      <c r="F27" s="990"/>
      <c r="G27" s="991"/>
      <c r="H27" s="991"/>
      <c r="I27" s="992"/>
      <c r="J27" s="993" t="str">
        <f t="shared" si="3"/>
        <v/>
      </c>
      <c r="K27" s="969"/>
      <c r="L27" s="970"/>
      <c r="M27" s="971"/>
      <c r="N27" s="972"/>
      <c r="O27" s="969"/>
      <c r="P27" s="973" t="str">
        <f t="shared" si="28"/>
        <v/>
      </c>
      <c r="Q27" s="971"/>
      <c r="R27" s="972"/>
      <c r="S27" s="970"/>
      <c r="T27" s="971"/>
      <c r="U27" s="972"/>
      <c r="V27" s="969"/>
      <c r="W27" s="973" t="str">
        <f t="shared" si="31"/>
        <v/>
      </c>
      <c r="X27" s="971"/>
      <c r="Y27" s="994" t="str">
        <f t="shared" si="4"/>
        <v/>
      </c>
      <c r="Z27" s="974" t="str">
        <f t="shared" si="6"/>
        <v/>
      </c>
      <c r="AA27" s="975" t="str">
        <f t="shared" si="7"/>
        <v/>
      </c>
      <c r="AB27" s="995" t="str">
        <f t="shared" si="8"/>
        <v/>
      </c>
      <c r="AC27" s="954"/>
      <c r="AD27" s="1838"/>
      <c r="AE27" s="1839"/>
    </row>
    <row r="28" spans="2:31" s="37" customFormat="1" ht="14.4" customHeight="1">
      <c r="B28" s="966">
        <v>20</v>
      </c>
      <c r="C28" s="967"/>
      <c r="D28" s="967"/>
      <c r="E28" s="968"/>
      <c r="F28" s="990"/>
      <c r="G28" s="991" t="str">
        <f t="shared" ref="G28:G32" si="33">IF(ISBLANK(F28),"",-F28*$M$3)</f>
        <v/>
      </c>
      <c r="H28" s="991" t="str">
        <f t="shared" ref="H28:H32" si="34">IF(ISBLANK(F28),"",-F28*$M$4)</f>
        <v/>
      </c>
      <c r="I28" s="992"/>
      <c r="J28" s="993" t="str">
        <f t="shared" si="3"/>
        <v/>
      </c>
      <c r="K28" s="969"/>
      <c r="L28" s="970"/>
      <c r="M28" s="971"/>
      <c r="N28" s="972"/>
      <c r="O28" s="969"/>
      <c r="P28" s="973" t="str">
        <f t="shared" si="28"/>
        <v/>
      </c>
      <c r="Q28" s="971"/>
      <c r="R28" s="972"/>
      <c r="S28" s="970"/>
      <c r="T28" s="971"/>
      <c r="U28" s="972"/>
      <c r="V28" s="969"/>
      <c r="W28" s="973" t="str">
        <f t="shared" si="31"/>
        <v/>
      </c>
      <c r="X28" s="971"/>
      <c r="Y28" s="994" t="str">
        <f t="shared" si="4"/>
        <v/>
      </c>
      <c r="Z28" s="974" t="str">
        <f t="shared" si="6"/>
        <v/>
      </c>
      <c r="AA28" s="975" t="str">
        <f t="shared" si="7"/>
        <v/>
      </c>
      <c r="AB28" s="995" t="str">
        <f t="shared" si="8"/>
        <v/>
      </c>
      <c r="AC28" s="953" t="str">
        <f t="shared" si="32"/>
        <v/>
      </c>
      <c r="AD28" s="1838"/>
      <c r="AE28" s="1839"/>
    </row>
    <row r="29" spans="2:31" s="37" customFormat="1" ht="14.4" customHeight="1">
      <c r="B29" s="966">
        <v>21</v>
      </c>
      <c r="C29" s="967"/>
      <c r="D29" s="967"/>
      <c r="E29" s="968"/>
      <c r="F29" s="990"/>
      <c r="G29" s="991" t="str">
        <f t="shared" si="33"/>
        <v/>
      </c>
      <c r="H29" s="991" t="str">
        <f t="shared" si="34"/>
        <v/>
      </c>
      <c r="I29" s="992"/>
      <c r="J29" s="993" t="str">
        <f t="shared" si="3"/>
        <v/>
      </c>
      <c r="K29" s="969"/>
      <c r="L29" s="970"/>
      <c r="M29" s="971"/>
      <c r="N29" s="972"/>
      <c r="O29" s="969"/>
      <c r="P29" s="973" t="str">
        <f t="shared" si="28"/>
        <v/>
      </c>
      <c r="Q29" s="971"/>
      <c r="R29" s="972"/>
      <c r="S29" s="970"/>
      <c r="T29" s="971"/>
      <c r="U29" s="972"/>
      <c r="V29" s="969"/>
      <c r="W29" s="973" t="str">
        <f t="shared" si="31"/>
        <v/>
      </c>
      <c r="X29" s="971"/>
      <c r="Y29" s="994" t="str">
        <f t="shared" si="4"/>
        <v/>
      </c>
      <c r="Z29" s="974" t="str">
        <f t="shared" si="6"/>
        <v/>
      </c>
      <c r="AA29" s="975" t="str">
        <f t="shared" si="7"/>
        <v/>
      </c>
      <c r="AB29" s="995" t="str">
        <f t="shared" si="8"/>
        <v/>
      </c>
      <c r="AC29" s="953" t="str">
        <f t="shared" si="32"/>
        <v/>
      </c>
      <c r="AD29" s="1838"/>
      <c r="AE29" s="1839"/>
    </row>
    <row r="30" spans="2:31" s="37" customFormat="1" ht="14.4" customHeight="1">
      <c r="B30" s="966">
        <v>22</v>
      </c>
      <c r="C30" s="967"/>
      <c r="D30" s="967"/>
      <c r="E30" s="968"/>
      <c r="F30" s="990"/>
      <c r="G30" s="991" t="str">
        <f t="shared" si="33"/>
        <v/>
      </c>
      <c r="H30" s="991" t="str">
        <f t="shared" si="34"/>
        <v/>
      </c>
      <c r="I30" s="992"/>
      <c r="J30" s="993" t="str">
        <f t="shared" si="3"/>
        <v/>
      </c>
      <c r="K30" s="969"/>
      <c r="L30" s="970"/>
      <c r="M30" s="971"/>
      <c r="N30" s="972"/>
      <c r="O30" s="969"/>
      <c r="P30" s="973" t="str">
        <f t="shared" si="28"/>
        <v/>
      </c>
      <c r="Q30" s="971"/>
      <c r="R30" s="972"/>
      <c r="S30" s="970"/>
      <c r="T30" s="971"/>
      <c r="U30" s="972"/>
      <c r="V30" s="969"/>
      <c r="W30" s="973" t="str">
        <f t="shared" si="31"/>
        <v/>
      </c>
      <c r="X30" s="971"/>
      <c r="Y30" s="994" t="str">
        <f t="shared" si="4"/>
        <v/>
      </c>
      <c r="Z30" s="974" t="str">
        <f t="shared" si="6"/>
        <v/>
      </c>
      <c r="AA30" s="975" t="str">
        <f t="shared" si="7"/>
        <v/>
      </c>
      <c r="AB30" s="995" t="str">
        <f t="shared" si="8"/>
        <v/>
      </c>
      <c r="AC30" s="953" t="str">
        <f t="shared" si="32"/>
        <v/>
      </c>
      <c r="AD30" s="1838"/>
      <c r="AE30" s="1839"/>
    </row>
    <row r="31" spans="2:31" s="37" customFormat="1" ht="14.4" customHeight="1">
      <c r="B31" s="966">
        <v>23</v>
      </c>
      <c r="C31" s="967"/>
      <c r="D31" s="967"/>
      <c r="E31" s="968"/>
      <c r="F31" s="990"/>
      <c r="G31" s="991" t="str">
        <f t="shared" si="33"/>
        <v/>
      </c>
      <c r="H31" s="991" t="str">
        <f t="shared" si="34"/>
        <v/>
      </c>
      <c r="I31" s="992"/>
      <c r="J31" s="993" t="str">
        <f t="shared" si="3"/>
        <v/>
      </c>
      <c r="K31" s="969"/>
      <c r="L31" s="970"/>
      <c r="M31" s="971"/>
      <c r="N31" s="972"/>
      <c r="O31" s="969"/>
      <c r="P31" s="973" t="str">
        <f t="shared" si="28"/>
        <v/>
      </c>
      <c r="Q31" s="971"/>
      <c r="R31" s="972"/>
      <c r="S31" s="970"/>
      <c r="T31" s="971"/>
      <c r="U31" s="972"/>
      <c r="V31" s="969"/>
      <c r="W31" s="973" t="str">
        <f t="shared" si="31"/>
        <v/>
      </c>
      <c r="X31" s="971"/>
      <c r="Y31" s="994" t="str">
        <f t="shared" si="4"/>
        <v/>
      </c>
      <c r="Z31" s="974" t="str">
        <f t="shared" si="6"/>
        <v/>
      </c>
      <c r="AA31" s="975" t="str">
        <f t="shared" si="7"/>
        <v/>
      </c>
      <c r="AB31" s="995" t="str">
        <f t="shared" si="8"/>
        <v/>
      </c>
      <c r="AC31" s="953" t="str">
        <f t="shared" si="32"/>
        <v/>
      </c>
      <c r="AD31" s="1838"/>
      <c r="AE31" s="1839"/>
    </row>
    <row r="32" spans="2:31" s="37" customFormat="1" ht="14.4" customHeight="1" thickBot="1">
      <c r="B32" s="966">
        <v>24</v>
      </c>
      <c r="C32" s="967"/>
      <c r="D32" s="967"/>
      <c r="E32" s="968"/>
      <c r="F32" s="990"/>
      <c r="G32" s="991" t="str">
        <f t="shared" si="33"/>
        <v/>
      </c>
      <c r="H32" s="991" t="str">
        <f t="shared" si="34"/>
        <v/>
      </c>
      <c r="I32" s="992"/>
      <c r="J32" s="993" t="str">
        <f t="shared" si="3"/>
        <v/>
      </c>
      <c r="K32" s="969"/>
      <c r="L32" s="970"/>
      <c r="M32" s="971"/>
      <c r="N32" s="972"/>
      <c r="O32" s="969"/>
      <c r="P32" s="973" t="str">
        <f t="shared" si="28"/>
        <v/>
      </c>
      <c r="Q32" s="971"/>
      <c r="R32" s="972"/>
      <c r="S32" s="970"/>
      <c r="T32" s="971"/>
      <c r="U32" s="972"/>
      <c r="V32" s="969"/>
      <c r="W32" s="973" t="str">
        <f t="shared" si="31"/>
        <v/>
      </c>
      <c r="X32" s="971"/>
      <c r="Y32" s="994" t="str">
        <f t="shared" si="4"/>
        <v/>
      </c>
      <c r="Z32" s="974" t="str">
        <f t="shared" si="6"/>
        <v/>
      </c>
      <c r="AA32" s="975" t="str">
        <f t="shared" si="7"/>
        <v/>
      </c>
      <c r="AB32" s="995" t="str">
        <f t="shared" si="8"/>
        <v/>
      </c>
      <c r="AC32" s="953" t="str">
        <f t="shared" si="32"/>
        <v/>
      </c>
      <c r="AD32" s="1838"/>
      <c r="AE32" s="1839"/>
    </row>
    <row r="33" spans="2:31" s="37" customFormat="1" ht="18.45" customHeight="1" thickBot="1">
      <c r="B33" s="976"/>
      <c r="C33" s="980"/>
      <c r="D33" s="980"/>
      <c r="E33" s="997" t="s">
        <v>74</v>
      </c>
      <c r="F33" s="998">
        <f>SUM(F9:F32)</f>
        <v>44851849.362499997</v>
      </c>
      <c r="G33" s="999">
        <f>SUM(G9:G32)</f>
        <v>0</v>
      </c>
      <c r="H33" s="999">
        <f>SUM(H9:H32)</f>
        <v>0</v>
      </c>
      <c r="I33" s="1000">
        <f>SUM(I9:I32)</f>
        <v>0</v>
      </c>
      <c r="J33" s="1001">
        <f>SUM(J9:J32)</f>
        <v>51579626.766874999</v>
      </c>
      <c r="K33" s="977"/>
      <c r="L33" s="978"/>
      <c r="M33" s="979"/>
      <c r="N33" s="980"/>
      <c r="O33" s="980"/>
      <c r="P33" s="981" t="str">
        <f>IF(ISBLANK(O33),"",O33-M33)</f>
        <v/>
      </c>
      <c r="Q33" s="979"/>
      <c r="R33" s="980"/>
      <c r="S33" s="981"/>
      <c r="T33" s="979"/>
      <c r="U33" s="980"/>
      <c r="V33" s="980"/>
      <c r="W33" s="981" t="str">
        <f t="shared" si="31"/>
        <v/>
      </c>
      <c r="X33" s="979"/>
      <c r="Y33" s="999">
        <f>SUM(Y9:Y32)</f>
        <v>48055957.605875</v>
      </c>
      <c r="Z33" s="982"/>
      <c r="AA33" s="983" t="str">
        <f>IF(ISBLANK(X33),"",X33-V33)</f>
        <v/>
      </c>
      <c r="AB33" s="1002">
        <f>SUM(AB9:AB32)</f>
        <v>0</v>
      </c>
      <c r="AC33" s="951" t="str">
        <f>IF(ISBLANK(X33),"",X33-M33)</f>
        <v/>
      </c>
      <c r="AD33" s="1834"/>
      <c r="AE33" s="1835"/>
    </row>
    <row r="34" spans="2:31">
      <c r="W34" s="5"/>
    </row>
    <row r="37" spans="2:31">
      <c r="F37" s="529">
        <f>F33/0.9</f>
        <v>49835388.180555552</v>
      </c>
    </row>
  </sheetData>
  <mergeCells count="94">
    <mergeCell ref="AG3:AH4"/>
    <mergeCell ref="AB5:AB6"/>
    <mergeCell ref="W4:X4"/>
    <mergeCell ref="Y4:Z4"/>
    <mergeCell ref="W5:X5"/>
    <mergeCell ref="Y5:Z5"/>
    <mergeCell ref="W6:X6"/>
    <mergeCell ref="Y6:Z6"/>
    <mergeCell ref="AA5:AA6"/>
    <mergeCell ref="AB3:AB4"/>
    <mergeCell ref="W3:X3"/>
    <mergeCell ref="AF3:AF4"/>
    <mergeCell ref="Y3:Z3"/>
    <mergeCell ref="AC4:AD4"/>
    <mergeCell ref="B4:D4"/>
    <mergeCell ref="B5:D5"/>
    <mergeCell ref="B6:D6"/>
    <mergeCell ref="O5:P5"/>
    <mergeCell ref="B7:E7"/>
    <mergeCell ref="F7:J7"/>
    <mergeCell ref="N7:Q7"/>
    <mergeCell ref="Q4:R4"/>
    <mergeCell ref="K7:M7"/>
    <mergeCell ref="Q5:R5"/>
    <mergeCell ref="E5:F5"/>
    <mergeCell ref="E6:F6"/>
    <mergeCell ref="I4:J4"/>
    <mergeCell ref="R7:X7"/>
    <mergeCell ref="U5:V5"/>
    <mergeCell ref="S6:T6"/>
    <mergeCell ref="S4:T4"/>
    <mergeCell ref="AD16:AE16"/>
    <mergeCell ref="AD24:AE24"/>
    <mergeCell ref="O4:P4"/>
    <mergeCell ref="M4:N4"/>
    <mergeCell ref="AD28:AE28"/>
    <mergeCell ref="AD29:AE29"/>
    <mergeCell ref="AD9:AE9"/>
    <mergeCell ref="AC5:AD5"/>
    <mergeCell ref="AC6:AD6"/>
    <mergeCell ref="AD25:AE25"/>
    <mergeCell ref="AD26:AE26"/>
    <mergeCell ref="AD27:AE27"/>
    <mergeCell ref="AD14:AE14"/>
    <mergeCell ref="AD15:AE15"/>
    <mergeCell ref="AD12:AE12"/>
    <mergeCell ref="AD13:AE13"/>
    <mergeCell ref="B1:AE1"/>
    <mergeCell ref="B2:K2"/>
    <mergeCell ref="L2:S2"/>
    <mergeCell ref="T2:AC2"/>
    <mergeCell ref="E3:F3"/>
    <mergeCell ref="Q3:R3"/>
    <mergeCell ref="U3:V3"/>
    <mergeCell ref="AD2:AE2"/>
    <mergeCell ref="AC3:AD3"/>
    <mergeCell ref="I3:J3"/>
    <mergeCell ref="B3:D3"/>
    <mergeCell ref="G3:H3"/>
    <mergeCell ref="M3:N3"/>
    <mergeCell ref="K3:L3"/>
    <mergeCell ref="O3:P3"/>
    <mergeCell ref="E4:F4"/>
    <mergeCell ref="G4:H4"/>
    <mergeCell ref="S3:T3"/>
    <mergeCell ref="AA3:AA4"/>
    <mergeCell ref="AD11:AE11"/>
    <mergeCell ref="S5:T5"/>
    <mergeCell ref="G6:H6"/>
    <mergeCell ref="I6:J6"/>
    <mergeCell ref="G5:H5"/>
    <mergeCell ref="I5:J5"/>
    <mergeCell ref="O6:P6"/>
    <mergeCell ref="K5:L5"/>
    <mergeCell ref="M5:N5"/>
    <mergeCell ref="K6:L6"/>
    <mergeCell ref="M6:N6"/>
    <mergeCell ref="K4:L4"/>
    <mergeCell ref="AD33:AE33"/>
    <mergeCell ref="Q6:R6"/>
    <mergeCell ref="AD31:AE31"/>
    <mergeCell ref="U4:V4"/>
    <mergeCell ref="AD32:AE32"/>
    <mergeCell ref="AD17:AE17"/>
    <mergeCell ref="AD18:AE18"/>
    <mergeCell ref="AD19:AE19"/>
    <mergeCell ref="AD20:AE20"/>
    <mergeCell ref="AD21:AE21"/>
    <mergeCell ref="AD22:AE22"/>
    <mergeCell ref="AD23:AE23"/>
    <mergeCell ref="AD30:AE30"/>
    <mergeCell ref="U6:V6"/>
    <mergeCell ref="AD10:AE10"/>
    <mergeCell ref="Y7:AC7"/>
  </mergeCells>
  <phoneticPr fontId="96" type="noConversion"/>
  <conditionalFormatting sqref="E6:F6">
    <cfRule type="cellIs" dxfId="14" priority="10" operator="greaterThan">
      <formula>0</formula>
    </cfRule>
  </conditionalFormatting>
  <conditionalFormatting sqref="I6:J6">
    <cfRule type="cellIs" dxfId="13" priority="9" operator="greaterThan">
      <formula>0</formula>
    </cfRule>
  </conditionalFormatting>
  <dataValidations count="1">
    <dataValidation type="list" allowBlank="1" showInputMessage="1" showErrorMessage="1" sqref="U9:U33 N9:N33 R9:R33" xr:uid="{00000000-0002-0000-0A00-000000000000}">
      <formula1>$AJ$1:$AJ$2</formula1>
    </dataValidation>
  </dataValidations>
  <printOptions horizontalCentered="1"/>
  <pageMargins left="0.2" right="0.2" top="0.75" bottom="0.75" header="0.3" footer="0.3"/>
  <pageSetup paperSize="8" scale="59" orientation="landscape" r:id="rId1"/>
  <headerFooter>
    <oddFooter>&amp;L_x000D_&amp;1#&amp;"Aptos"&amp;10&amp;K000000 Data sensitivity - Public</oddFooter>
  </headerFooter>
  <ignoredErrors>
    <ignoredError sqref="M6 Q3:Q6 Y3:Y6 U3:U6 AE6 E6" unlockedFormula="1"/>
  </ignoredError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9847D-C1C5-49B4-A5F5-A2B7E85A0C44}">
  <sheetPr>
    <tabColor theme="4" tint="0.79998168889431442"/>
    <pageSetUpPr fitToPage="1"/>
  </sheetPr>
  <dimension ref="A1:G50"/>
  <sheetViews>
    <sheetView topLeftCell="A18" zoomScale="115" zoomScaleNormal="115" workbookViewId="0">
      <selection activeCell="A47" sqref="A47"/>
    </sheetView>
  </sheetViews>
  <sheetFormatPr defaultRowHeight="14.4"/>
  <cols>
    <col min="1" max="1" width="3.5546875" style="5" bestFit="1" customWidth="1"/>
    <col min="2" max="2" width="22" customWidth="1"/>
    <col min="3" max="3" width="14" bestFit="1" customWidth="1"/>
    <col min="4" max="4" width="17.44140625" customWidth="1"/>
    <col min="5" max="5" width="13.5546875" bestFit="1" customWidth="1"/>
    <col min="6" max="7" width="12" customWidth="1"/>
  </cols>
  <sheetData>
    <row r="1" spans="1:7" ht="15" thickBot="1">
      <c r="A1" s="538"/>
      <c r="E1" s="511">
        <f>'Weekly Progress Report'!$C$28</f>
        <v>86782344.730000019</v>
      </c>
    </row>
    <row r="2" spans="1:7" s="4" customFormat="1" ht="27.6">
      <c r="A2" s="539" t="s">
        <v>540</v>
      </c>
      <c r="B2" s="540" t="s">
        <v>541</v>
      </c>
      <c r="C2" s="546" t="s">
        <v>542</v>
      </c>
      <c r="D2" s="541" t="s">
        <v>543</v>
      </c>
    </row>
    <row r="3" spans="1:7">
      <c r="A3" s="542">
        <v>1</v>
      </c>
      <c r="B3" s="543">
        <v>46014</v>
      </c>
      <c r="C3" s="547">
        <v>0</v>
      </c>
      <c r="D3" s="676">
        <f>C3/$E$1</f>
        <v>0</v>
      </c>
      <c r="E3" s="511"/>
    </row>
    <row r="4" spans="1:7">
      <c r="A4" s="542">
        <v>2</v>
      </c>
      <c r="B4" s="543">
        <v>46021</v>
      </c>
      <c r="C4" s="547">
        <v>1342209.63</v>
      </c>
      <c r="D4" s="676">
        <f>C4/$E$1</f>
        <v>1.5466390475803863E-2</v>
      </c>
      <c r="E4" s="511"/>
      <c r="G4" t="s">
        <v>630</v>
      </c>
    </row>
    <row r="5" spans="1:7">
      <c r="A5" s="542">
        <v>3</v>
      </c>
      <c r="B5" s="543">
        <v>46026</v>
      </c>
      <c r="C5" s="547">
        <v>1548711.48</v>
      </c>
      <c r="D5" s="676">
        <f t="shared" ref="D5:D28" si="0">C5/$E$1</f>
        <v>1.7845928049286985E-2</v>
      </c>
      <c r="E5" s="511"/>
    </row>
    <row r="6" spans="1:7">
      <c r="A6" s="542">
        <v>4</v>
      </c>
      <c r="B6" s="543">
        <v>46033</v>
      </c>
      <c r="C6" s="547">
        <v>2161553.5699999998</v>
      </c>
      <c r="D6" s="676">
        <f t="shared" si="0"/>
        <v>2.4907757179471166E-2</v>
      </c>
      <c r="E6" s="511"/>
    </row>
    <row r="7" spans="1:7">
      <c r="A7" s="542">
        <v>5</v>
      </c>
      <c r="B7" s="543">
        <v>46040</v>
      </c>
      <c r="C7" s="547">
        <v>2438279.81</v>
      </c>
      <c r="D7" s="676">
        <f t="shared" si="0"/>
        <v>2.8096496097058145E-2</v>
      </c>
      <c r="E7" s="511"/>
    </row>
    <row r="8" spans="1:7">
      <c r="A8" s="542">
        <v>6</v>
      </c>
      <c r="B8" s="543">
        <v>46047</v>
      </c>
      <c r="C8" s="547">
        <v>3413204.4</v>
      </c>
      <c r="D8" s="676">
        <f t="shared" si="0"/>
        <v>3.9330631254770418E-2</v>
      </c>
      <c r="E8" s="511"/>
    </row>
    <row r="9" spans="1:7">
      <c r="A9" s="542">
        <v>7</v>
      </c>
      <c r="B9" s="543">
        <v>46055</v>
      </c>
      <c r="C9" s="547">
        <v>4999723.1100000003</v>
      </c>
      <c r="D9" s="676">
        <f t="shared" si="0"/>
        <v>5.7612215083094345E-2</v>
      </c>
      <c r="E9" s="511"/>
    </row>
    <row r="10" spans="1:7">
      <c r="A10" s="542">
        <v>8</v>
      </c>
      <c r="B10" s="543">
        <v>46061</v>
      </c>
      <c r="C10" s="547">
        <v>6264074.7000000002</v>
      </c>
      <c r="D10" s="676">
        <f t="shared" si="0"/>
        <v>7.2181441046436201E-2</v>
      </c>
      <c r="E10" s="511"/>
    </row>
    <row r="11" spans="1:7">
      <c r="A11" s="542">
        <v>9</v>
      </c>
      <c r="B11" s="543">
        <v>46068</v>
      </c>
      <c r="C11" s="547">
        <v>7612053.3899999997</v>
      </c>
      <c r="D11" s="676">
        <f t="shared" si="0"/>
        <v>8.7714308868732008E-2</v>
      </c>
      <c r="E11" s="511"/>
    </row>
    <row r="12" spans="1:7">
      <c r="A12" s="542">
        <v>10</v>
      </c>
      <c r="B12" s="543">
        <v>46077</v>
      </c>
      <c r="C12" s="547">
        <v>8630947.8100000005</v>
      </c>
      <c r="D12" s="676">
        <f t="shared" si="0"/>
        <v>9.9455111945325733E-2</v>
      </c>
      <c r="E12" s="511"/>
    </row>
    <row r="13" spans="1:7">
      <c r="A13" s="542">
        <v>11</v>
      </c>
      <c r="B13" s="543">
        <v>46084</v>
      </c>
      <c r="C13" s="547">
        <v>9629665.6199999992</v>
      </c>
      <c r="D13" s="676">
        <f t="shared" si="0"/>
        <v>0.11096341830772284</v>
      </c>
      <c r="E13" s="511"/>
    </row>
    <row r="14" spans="1:7">
      <c r="A14" s="542">
        <v>12</v>
      </c>
      <c r="B14" s="543">
        <v>46090</v>
      </c>
      <c r="C14" s="547">
        <v>10832959.66</v>
      </c>
      <c r="D14" s="676">
        <f t="shared" si="0"/>
        <v>0.12482907316809481</v>
      </c>
      <c r="E14" s="511"/>
    </row>
    <row r="15" spans="1:7">
      <c r="A15" s="542">
        <v>13</v>
      </c>
      <c r="B15" s="543">
        <v>46097</v>
      </c>
      <c r="C15" s="547">
        <v>12485173.279999999</v>
      </c>
      <c r="D15" s="676">
        <f t="shared" si="0"/>
        <v>0.14386766477495239</v>
      </c>
    </row>
    <row r="16" spans="1:7">
      <c r="A16" s="542">
        <v>14</v>
      </c>
      <c r="B16" s="543">
        <v>46105</v>
      </c>
      <c r="C16" s="547">
        <v>13373011.859999999</v>
      </c>
      <c r="D16" s="676">
        <f t="shared" si="0"/>
        <v>0.15409830077311851</v>
      </c>
    </row>
    <row r="17" spans="1:7">
      <c r="A17" s="542">
        <v>15</v>
      </c>
      <c r="B17" s="543">
        <v>46111</v>
      </c>
      <c r="C17" s="547">
        <v>13432568.08</v>
      </c>
      <c r="D17" s="676">
        <f t="shared" si="0"/>
        <v>0.15478457192867778</v>
      </c>
    </row>
    <row r="18" spans="1:7">
      <c r="A18" s="542">
        <v>16</v>
      </c>
      <c r="B18" s="543">
        <v>46117</v>
      </c>
      <c r="C18" s="547">
        <v>13432568.08</v>
      </c>
      <c r="D18" s="676">
        <f t="shared" si="0"/>
        <v>0.15478457192867778</v>
      </c>
      <c r="G18" s="511"/>
    </row>
    <row r="19" spans="1:7">
      <c r="A19" s="542">
        <v>16</v>
      </c>
      <c r="B19" s="543">
        <v>46125</v>
      </c>
      <c r="C19" s="547">
        <v>17130141.670000002</v>
      </c>
      <c r="D19" s="676">
        <f t="shared" si="0"/>
        <v>0.19739201243404797</v>
      </c>
      <c r="G19" s="511"/>
    </row>
    <row r="20" spans="1:7">
      <c r="A20" s="542">
        <v>17</v>
      </c>
      <c r="B20" s="543">
        <v>46132</v>
      </c>
      <c r="C20" s="547">
        <v>19693513.34</v>
      </c>
      <c r="D20" s="676">
        <f t="shared" si="0"/>
        <v>0.22692995218406559</v>
      </c>
    </row>
    <row r="21" spans="1:7">
      <c r="A21" s="542">
        <v>19</v>
      </c>
      <c r="B21" s="543">
        <v>46138</v>
      </c>
      <c r="C21" s="547">
        <v>21306727.539999999</v>
      </c>
      <c r="D21" s="676">
        <f t="shared" si="0"/>
        <v>0.24551915030977978</v>
      </c>
    </row>
    <row r="22" spans="1:7">
      <c r="A22" s="542">
        <v>20</v>
      </c>
      <c r="B22" s="543">
        <v>46145</v>
      </c>
      <c r="C22" s="547">
        <v>22837643.329999998</v>
      </c>
      <c r="D22" s="676">
        <f t="shared" si="0"/>
        <v>0.26316001717922233</v>
      </c>
    </row>
    <row r="23" spans="1:7">
      <c r="A23" s="542">
        <v>21</v>
      </c>
      <c r="B23" s="543">
        <v>46152</v>
      </c>
      <c r="C23" s="547">
        <v>26241135.359999999</v>
      </c>
      <c r="D23" s="548">
        <f t="shared" si="0"/>
        <v>0.30237873200640353</v>
      </c>
    </row>
    <row r="24" spans="1:7">
      <c r="A24" s="542">
        <v>22</v>
      </c>
      <c r="B24" s="543">
        <v>46159</v>
      </c>
      <c r="C24" s="547">
        <v>27820904.43</v>
      </c>
      <c r="D24" s="548">
        <f t="shared" si="0"/>
        <v>0.32058253918532947</v>
      </c>
    </row>
    <row r="25" spans="1:7">
      <c r="A25" s="542">
        <v>23</v>
      </c>
      <c r="B25" s="543">
        <v>46166</v>
      </c>
      <c r="C25" s="547">
        <v>27912388.350000001</v>
      </c>
      <c r="D25" s="548">
        <f t="shared" si="0"/>
        <v>0.32163671581865999</v>
      </c>
    </row>
    <row r="26" spans="1:7">
      <c r="A26" s="542">
        <v>24</v>
      </c>
      <c r="B26" s="543">
        <v>46173</v>
      </c>
      <c r="C26" s="547">
        <v>30569920.27</v>
      </c>
      <c r="D26" s="548">
        <f t="shared" si="0"/>
        <v>0.35225967176976036</v>
      </c>
    </row>
    <row r="27" spans="1:7">
      <c r="A27" s="542">
        <v>25</v>
      </c>
      <c r="B27" s="543">
        <v>46180</v>
      </c>
      <c r="C27" s="547">
        <v>32538463.280000001</v>
      </c>
      <c r="D27" s="548">
        <f t="shared" si="0"/>
        <v>0.37494335260512607</v>
      </c>
    </row>
    <row r="28" spans="1:7">
      <c r="A28" s="542">
        <v>26</v>
      </c>
      <c r="B28" s="543">
        <v>46188</v>
      </c>
      <c r="C28" s="547">
        <v>33516783.140000001</v>
      </c>
      <c r="D28" s="548">
        <f t="shared" si="0"/>
        <v>0.38621661173454669</v>
      </c>
    </row>
    <row r="29" spans="1:7">
      <c r="A29" s="542">
        <v>27</v>
      </c>
      <c r="B29" s="543">
        <v>46195</v>
      </c>
      <c r="C29" s="547">
        <v>34822475.390000001</v>
      </c>
      <c r="D29" s="548">
        <f t="shared" ref="D29:D46" si="1">C29/$E$1</f>
        <v>0.40126220947752439</v>
      </c>
    </row>
    <row r="30" spans="1:7">
      <c r="A30" s="542">
        <v>28</v>
      </c>
      <c r="B30" s="543">
        <v>46202</v>
      </c>
      <c r="C30" s="547">
        <v>36370093.43</v>
      </c>
      <c r="D30" s="548">
        <f t="shared" si="1"/>
        <v>0.41909553772896763</v>
      </c>
    </row>
    <row r="31" spans="1:7">
      <c r="A31" s="542">
        <v>29</v>
      </c>
      <c r="B31" s="543">
        <v>46210</v>
      </c>
      <c r="C31" s="547">
        <v>39700000</v>
      </c>
      <c r="D31" s="548">
        <f t="shared" si="1"/>
        <v>0.45746632132971166</v>
      </c>
    </row>
    <row r="32" spans="1:7">
      <c r="A32" s="542">
        <v>30</v>
      </c>
      <c r="B32" s="543">
        <v>46217</v>
      </c>
      <c r="C32" s="547">
        <v>41822116.039999999</v>
      </c>
      <c r="D32" s="548">
        <f t="shared" si="1"/>
        <v>0.48191963665096044</v>
      </c>
    </row>
    <row r="33" spans="1:4">
      <c r="A33" s="542">
        <v>31</v>
      </c>
      <c r="B33" s="543">
        <v>46224</v>
      </c>
      <c r="C33" s="547">
        <v>43081772.969999999</v>
      </c>
      <c r="D33" s="548">
        <f t="shared" si="1"/>
        <v>0.4964347656661891</v>
      </c>
    </row>
    <row r="34" spans="1:4">
      <c r="A34" s="542">
        <v>32</v>
      </c>
      <c r="B34" s="543">
        <v>46231</v>
      </c>
      <c r="C34" s="547">
        <v>45316047.090000004</v>
      </c>
      <c r="D34" s="548">
        <f t="shared" si="1"/>
        <v>0.52218048764398706</v>
      </c>
    </row>
    <row r="35" spans="1:4">
      <c r="A35" s="542">
        <v>33</v>
      </c>
      <c r="B35" s="543">
        <v>46238</v>
      </c>
      <c r="C35" s="547">
        <v>47592246.119999997</v>
      </c>
      <c r="D35" s="548">
        <f t="shared" si="1"/>
        <v>0.54840931376157787</v>
      </c>
    </row>
    <row r="36" spans="1:4">
      <c r="A36" s="542">
        <v>34</v>
      </c>
      <c r="B36" s="543">
        <v>46245</v>
      </c>
      <c r="C36" s="547">
        <v>49180855.710000001</v>
      </c>
      <c r="D36" s="548">
        <f t="shared" si="1"/>
        <v>0.5667149909697996</v>
      </c>
    </row>
    <row r="37" spans="1:4">
      <c r="A37" s="542">
        <v>35</v>
      </c>
      <c r="B37" s="543">
        <v>46252</v>
      </c>
      <c r="C37" s="547">
        <v>50057107.630000003</v>
      </c>
      <c r="D37" s="548">
        <f t="shared" si="1"/>
        <v>0.57681211294462331</v>
      </c>
    </row>
    <row r="38" spans="1:4">
      <c r="A38" s="542">
        <v>36</v>
      </c>
      <c r="B38" s="543">
        <v>46259</v>
      </c>
      <c r="C38" s="547">
        <v>50615678.630000003</v>
      </c>
      <c r="D38" s="548">
        <f t="shared" si="1"/>
        <v>0.58324857190108315</v>
      </c>
    </row>
    <row r="39" spans="1:4">
      <c r="A39" s="542">
        <v>37</v>
      </c>
      <c r="B39" s="543">
        <v>46266</v>
      </c>
      <c r="C39" s="547">
        <v>51626734.590000004</v>
      </c>
      <c r="D39" s="548">
        <f t="shared" si="1"/>
        <v>0.59489905176707014</v>
      </c>
    </row>
    <row r="40" spans="1:4">
      <c r="A40" s="542">
        <v>38</v>
      </c>
      <c r="B40" s="543">
        <v>46273</v>
      </c>
      <c r="C40" s="547">
        <v>52712815.159999996</v>
      </c>
      <c r="D40" s="548">
        <f t="shared" si="1"/>
        <v>0.60741404630171925</v>
      </c>
    </row>
    <row r="41" spans="1:4">
      <c r="A41" s="542">
        <v>39</v>
      </c>
      <c r="B41" s="543">
        <v>46280</v>
      </c>
      <c r="C41" s="547">
        <v>53721283.729999997</v>
      </c>
      <c r="D41" s="548">
        <f t="shared" si="1"/>
        <v>0.61903471146279065</v>
      </c>
    </row>
    <row r="42" spans="1:4">
      <c r="A42" s="542">
        <v>40</v>
      </c>
      <c r="B42" s="543">
        <v>46287</v>
      </c>
      <c r="C42" s="547">
        <v>54133552.579999998</v>
      </c>
      <c r="D42" s="548">
        <f t="shared" si="1"/>
        <v>0.62378531887357991</v>
      </c>
    </row>
    <row r="43" spans="1:4">
      <c r="A43" s="542">
        <v>41</v>
      </c>
      <c r="B43" s="543">
        <v>46294</v>
      </c>
      <c r="C43" s="547">
        <v>54629505.810000002</v>
      </c>
      <c r="D43" s="548">
        <f t="shared" si="1"/>
        <v>0.62950022818541085</v>
      </c>
    </row>
    <row r="44" spans="1:4">
      <c r="A44" s="542">
        <v>42</v>
      </c>
      <c r="B44" s="543">
        <v>46301</v>
      </c>
      <c r="C44" s="547">
        <v>55338219.119999997</v>
      </c>
      <c r="D44" s="548">
        <f t="shared" si="1"/>
        <v>0.63766678916281894</v>
      </c>
    </row>
    <row r="45" spans="1:4">
      <c r="A45" s="542">
        <v>43</v>
      </c>
      <c r="B45" s="543">
        <v>46308</v>
      </c>
      <c r="C45" s="547">
        <v>56765678.340000004</v>
      </c>
      <c r="D45" s="548">
        <f t="shared" si="1"/>
        <v>0.65411551758149866</v>
      </c>
    </row>
    <row r="46" spans="1:4">
      <c r="A46" s="542">
        <v>44</v>
      </c>
      <c r="B46" s="543">
        <v>46315</v>
      </c>
      <c r="C46" s="547">
        <v>57162746.82</v>
      </c>
      <c r="D46" s="548">
        <f t="shared" si="1"/>
        <v>0.65869096989539233</v>
      </c>
    </row>
    <row r="47" spans="1:4">
      <c r="A47" s="542"/>
      <c r="B47" s="543"/>
      <c r="C47" s="547"/>
      <c r="D47" s="548"/>
    </row>
    <row r="48" spans="1:4">
      <c r="A48" s="542"/>
      <c r="B48" s="543"/>
      <c r="C48" s="547"/>
      <c r="D48" s="548"/>
    </row>
    <row r="49" spans="1:4">
      <c r="A49" s="542"/>
      <c r="B49" s="543"/>
      <c r="C49" s="547"/>
      <c r="D49" s="548"/>
    </row>
    <row r="50" spans="1:4">
      <c r="A50" s="542"/>
      <c r="B50" s="543"/>
      <c r="C50" s="547"/>
      <c r="D50" s="548"/>
    </row>
  </sheetData>
  <pageMargins left="0.7" right="0.7" top="0.75" bottom="0.75" header="0.3" footer="0.3"/>
  <pageSetup paperSize="9" orientation="landscape" r:id="rId1"/>
  <headerFooter>
    <oddFooter>&amp;L_x000D_&amp;1#&amp;"Aptos"&amp;10&amp;K000000 Data sensitivity - Public</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tabColor theme="0" tint="-0.499984740745262"/>
  </sheetPr>
  <dimension ref="A1:H8"/>
  <sheetViews>
    <sheetView zoomScale="80" zoomScaleNormal="80" workbookViewId="0">
      <selection activeCell="F46" sqref="F46"/>
    </sheetView>
  </sheetViews>
  <sheetFormatPr defaultRowHeight="14.4"/>
  <cols>
    <col min="1" max="2" width="19.33203125" customWidth="1"/>
    <col min="3" max="3" width="59.33203125" customWidth="1"/>
    <col min="4" max="8" width="19.33203125" customWidth="1"/>
  </cols>
  <sheetData>
    <row r="1" spans="1:8">
      <c r="A1" s="1898" t="s">
        <v>286</v>
      </c>
      <c r="B1" s="1899"/>
      <c r="C1" s="1899"/>
      <c r="D1" s="1899"/>
      <c r="E1" s="1899"/>
      <c r="F1" s="1899"/>
      <c r="G1" s="1899"/>
      <c r="H1" s="1899"/>
    </row>
    <row r="2" spans="1:8" ht="26.4">
      <c r="A2" s="86" t="s">
        <v>248</v>
      </c>
      <c r="B2" s="87" t="s">
        <v>249</v>
      </c>
      <c r="C2" s="88" t="s">
        <v>250</v>
      </c>
      <c r="D2" s="88" t="s">
        <v>75</v>
      </c>
      <c r="E2" s="88" t="s">
        <v>287</v>
      </c>
      <c r="F2" s="87" t="s">
        <v>288</v>
      </c>
      <c r="G2" s="89" t="s">
        <v>251</v>
      </c>
      <c r="H2" s="89" t="s">
        <v>289</v>
      </c>
    </row>
    <row r="3" spans="1:8">
      <c r="A3" s="90" t="s">
        <v>454</v>
      </c>
      <c r="B3" s="78" t="s">
        <v>454</v>
      </c>
      <c r="C3" s="503" t="s">
        <v>454</v>
      </c>
      <c r="D3" s="504" t="s">
        <v>454</v>
      </c>
      <c r="E3" s="505" t="s">
        <v>454</v>
      </c>
      <c r="F3" s="81" t="s">
        <v>454</v>
      </c>
      <c r="G3" s="96" t="s">
        <v>454</v>
      </c>
      <c r="H3" s="97" t="s">
        <v>454</v>
      </c>
    </row>
    <row r="4" spans="1:8">
      <c r="A4" s="98"/>
      <c r="B4" s="515"/>
      <c r="C4" s="516"/>
      <c r="D4" s="504"/>
      <c r="E4" s="99"/>
      <c r="F4" s="100"/>
      <c r="G4" s="101"/>
      <c r="H4" s="102"/>
    </row>
    <row r="5" spans="1:8">
      <c r="A5" s="90"/>
      <c r="B5" s="78"/>
      <c r="C5" s="79"/>
      <c r="D5" s="79"/>
      <c r="E5" s="80"/>
      <c r="F5" s="81"/>
      <c r="G5" s="94"/>
      <c r="H5" s="91"/>
    </row>
    <row r="6" spans="1:8">
      <c r="A6" s="90"/>
      <c r="B6" s="78"/>
      <c r="C6" s="79"/>
      <c r="D6" s="79"/>
      <c r="E6" s="80"/>
      <c r="F6" s="81"/>
      <c r="G6" s="94"/>
      <c r="H6" s="91"/>
    </row>
    <row r="7" spans="1:8">
      <c r="A7" s="90"/>
      <c r="B7" s="78"/>
      <c r="C7" s="79"/>
      <c r="D7" s="79"/>
      <c r="E7" s="80"/>
      <c r="F7" s="81"/>
      <c r="G7" s="94"/>
      <c r="H7" s="91"/>
    </row>
    <row r="8" spans="1:8">
      <c r="A8" s="92"/>
      <c r="B8" s="82"/>
      <c r="C8" s="83"/>
      <c r="D8" s="83"/>
      <c r="E8" s="84"/>
      <c r="F8" s="85"/>
      <c r="G8" s="95"/>
      <c r="H8" s="93"/>
    </row>
  </sheetData>
  <mergeCells count="1">
    <mergeCell ref="A1:H1"/>
  </mergeCells>
  <pageMargins left="0.7" right="0.7" top="0.75" bottom="0.75" header="0.3" footer="0.3"/>
  <headerFooter>
    <oddFooter>&amp;L_x000D_&amp;1#&amp;"Aptos"&amp;10&amp;K000000 Data sensitivity - Public</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Codes!$C$4:$C$6</xm:f>
          </x14:formula1>
          <xm:sqref>D5:D8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C84AC-2029-4CA2-A695-1B537FB43D11}">
  <sheetPr>
    <tabColor theme="0" tint="-0.499984740745262"/>
    <pageSetUpPr fitToPage="1"/>
  </sheetPr>
  <dimension ref="A1:AA1048480"/>
  <sheetViews>
    <sheetView showGridLines="0" view="pageBreakPreview" zoomScale="70" zoomScaleNormal="55" zoomScaleSheetLayoutView="70" workbookViewId="0">
      <pane xSplit="4" ySplit="2" topLeftCell="Q21" activePane="bottomRight" state="frozen"/>
      <selection pane="topRight" activeCell="E1" sqref="E1"/>
      <selection pane="bottomLeft" activeCell="A2" sqref="A2"/>
      <selection pane="bottomRight" activeCell="V26" sqref="V26"/>
    </sheetView>
  </sheetViews>
  <sheetFormatPr defaultColWidth="9.109375" defaultRowHeight="18" customHeight="1"/>
  <cols>
    <col min="1" max="1" width="16.44140625" style="716" bestFit="1" customWidth="1"/>
    <col min="2" max="2" width="19.33203125" style="716" bestFit="1" customWidth="1"/>
    <col min="3" max="3" width="33.33203125" style="717" customWidth="1" collapsed="1"/>
    <col min="4" max="4" width="48.88671875" style="717" customWidth="1"/>
    <col min="5" max="5" width="30.5546875" style="716" bestFit="1" customWidth="1"/>
    <col min="6" max="6" width="24" style="716" bestFit="1" customWidth="1"/>
    <col min="7" max="7" width="35.44140625" style="716" customWidth="1"/>
    <col min="8" max="8" width="12.88671875" style="716" customWidth="1"/>
    <col min="9" max="9" width="17.88671875" style="716" customWidth="1"/>
    <col min="10" max="10" width="18.88671875" style="719" customWidth="1"/>
    <col min="11" max="11" width="29.6640625" style="719" bestFit="1" customWidth="1"/>
    <col min="12" max="12" width="29.6640625" style="716" customWidth="1"/>
    <col min="13" max="13" width="19.6640625" style="716" bestFit="1" customWidth="1"/>
    <col min="14" max="14" width="43" style="721" bestFit="1" customWidth="1"/>
    <col min="15" max="15" width="29.6640625" style="716" customWidth="1"/>
    <col min="16" max="16" width="23" style="719" customWidth="1"/>
    <col min="17" max="17" width="26.88671875" style="719" bestFit="1" customWidth="1"/>
    <col min="18" max="18" width="23.5546875" style="719" bestFit="1" customWidth="1"/>
    <col min="19" max="19" width="23.88671875" style="725" bestFit="1" customWidth="1"/>
    <col min="20" max="20" width="20" style="722" bestFit="1" customWidth="1"/>
    <col min="21" max="21" width="50.109375" style="716" customWidth="1"/>
    <col min="22" max="23" width="28" style="726" customWidth="1"/>
    <col min="24" max="24" width="38.5546875" style="726" bestFit="1" customWidth="1"/>
    <col min="25" max="25" width="13.5546875" hidden="1" customWidth="1"/>
    <col min="26" max="26" width="38.88671875" style="535" hidden="1" customWidth="1"/>
    <col min="27" max="258" width="9.109375" style="535"/>
    <col min="259" max="259" width="5.33203125" style="535" customWidth="1"/>
    <col min="260" max="260" width="8" style="535" customWidth="1"/>
    <col min="261" max="261" width="44.44140625" style="535" bestFit="1" customWidth="1"/>
    <col min="262" max="262" width="10.109375" style="535" bestFit="1" customWidth="1"/>
    <col min="263" max="263" width="10.109375" style="535" customWidth="1"/>
    <col min="264" max="264" width="10.33203125" style="535" customWidth="1"/>
    <col min="265" max="265" width="15.88671875" style="535" bestFit="1" customWidth="1"/>
    <col min="266" max="266" width="10.6640625" style="535" customWidth="1"/>
    <col min="267" max="267" width="10.33203125" style="535" customWidth="1"/>
    <col min="268" max="268" width="10.88671875" style="535" customWidth="1"/>
    <col min="269" max="269" width="17.33203125" style="535" customWidth="1"/>
    <col min="270" max="270" width="7.44140625" style="535" customWidth="1"/>
    <col min="271" max="271" width="11" style="535" customWidth="1"/>
    <col min="272" max="272" width="10.6640625" style="535" customWidth="1"/>
    <col min="273" max="273" width="10.6640625" style="535" bestFit="1" customWidth="1"/>
    <col min="274" max="274" width="11" style="535" customWidth="1"/>
    <col min="275" max="275" width="6.44140625" style="535" customWidth="1"/>
    <col min="276" max="276" width="9.109375" style="535"/>
    <col min="277" max="277" width="33.33203125" style="535" customWidth="1"/>
    <col min="278" max="514" width="9.109375" style="535"/>
    <col min="515" max="515" width="5.33203125" style="535" customWidth="1"/>
    <col min="516" max="516" width="8" style="535" customWidth="1"/>
    <col min="517" max="517" width="44.44140625" style="535" bestFit="1" customWidth="1"/>
    <col min="518" max="518" width="10.109375" style="535" bestFit="1" customWidth="1"/>
    <col min="519" max="519" width="10.109375" style="535" customWidth="1"/>
    <col min="520" max="520" width="10.33203125" style="535" customWidth="1"/>
    <col min="521" max="521" width="15.88671875" style="535" bestFit="1" customWidth="1"/>
    <col min="522" max="522" width="10.6640625" style="535" customWidth="1"/>
    <col min="523" max="523" width="10.33203125" style="535" customWidth="1"/>
    <col min="524" max="524" width="10.88671875" style="535" customWidth="1"/>
    <col min="525" max="525" width="17.33203125" style="535" customWidth="1"/>
    <col min="526" max="526" width="7.44140625" style="535" customWidth="1"/>
    <col min="527" max="527" width="11" style="535" customWidth="1"/>
    <col min="528" max="528" width="10.6640625" style="535" customWidth="1"/>
    <col min="529" max="529" width="10.6640625" style="535" bestFit="1" customWidth="1"/>
    <col min="530" max="530" width="11" style="535" customWidth="1"/>
    <col min="531" max="531" width="6.44140625" style="535" customWidth="1"/>
    <col min="532" max="532" width="9.109375" style="535"/>
    <col min="533" max="533" width="33.33203125" style="535" customWidth="1"/>
    <col min="534" max="770" width="9.109375" style="535"/>
    <col min="771" max="771" width="5.33203125" style="535" customWidth="1"/>
    <col min="772" max="772" width="8" style="535" customWidth="1"/>
    <col min="773" max="773" width="44.44140625" style="535" bestFit="1" customWidth="1"/>
    <col min="774" max="774" width="10.109375" style="535" bestFit="1" customWidth="1"/>
    <col min="775" max="775" width="10.109375" style="535" customWidth="1"/>
    <col min="776" max="776" width="10.33203125" style="535" customWidth="1"/>
    <col min="777" max="777" width="15.88671875" style="535" bestFit="1" customWidth="1"/>
    <col min="778" max="778" width="10.6640625" style="535" customWidth="1"/>
    <col min="779" max="779" width="10.33203125" style="535" customWidth="1"/>
    <col min="780" max="780" width="10.88671875" style="535" customWidth="1"/>
    <col min="781" max="781" width="17.33203125" style="535" customWidth="1"/>
    <col min="782" max="782" width="7.44140625" style="535" customWidth="1"/>
    <col min="783" max="783" width="11" style="535" customWidth="1"/>
    <col min="784" max="784" width="10.6640625" style="535" customWidth="1"/>
    <col min="785" max="785" width="10.6640625" style="535" bestFit="1" customWidth="1"/>
    <col min="786" max="786" width="11" style="535" customWidth="1"/>
    <col min="787" max="787" width="6.44140625" style="535" customWidth="1"/>
    <col min="788" max="788" width="9.109375" style="535"/>
    <col min="789" max="789" width="33.33203125" style="535" customWidth="1"/>
    <col min="790" max="1026" width="9.109375" style="535"/>
    <col min="1027" max="1027" width="5.33203125" style="535" customWidth="1"/>
    <col min="1028" max="1028" width="8" style="535" customWidth="1"/>
    <col min="1029" max="1029" width="44.44140625" style="535" bestFit="1" customWidth="1"/>
    <col min="1030" max="1030" width="10.109375" style="535" bestFit="1" customWidth="1"/>
    <col min="1031" max="1031" width="10.109375" style="535" customWidth="1"/>
    <col min="1032" max="1032" width="10.33203125" style="535" customWidth="1"/>
    <col min="1033" max="1033" width="15.88671875" style="535" bestFit="1" customWidth="1"/>
    <col min="1034" max="1034" width="10.6640625" style="535" customWidth="1"/>
    <col min="1035" max="1035" width="10.33203125" style="535" customWidth="1"/>
    <col min="1036" max="1036" width="10.88671875" style="535" customWidth="1"/>
    <col min="1037" max="1037" width="17.33203125" style="535" customWidth="1"/>
    <col min="1038" max="1038" width="7.44140625" style="535" customWidth="1"/>
    <col min="1039" max="1039" width="11" style="535" customWidth="1"/>
    <col min="1040" max="1040" width="10.6640625" style="535" customWidth="1"/>
    <col min="1041" max="1041" width="10.6640625" style="535" bestFit="1" customWidth="1"/>
    <col min="1042" max="1042" width="11" style="535" customWidth="1"/>
    <col min="1043" max="1043" width="6.44140625" style="535" customWidth="1"/>
    <col min="1044" max="1044" width="9.109375" style="535"/>
    <col min="1045" max="1045" width="33.33203125" style="535" customWidth="1"/>
    <col min="1046" max="1282" width="9.109375" style="535"/>
    <col min="1283" max="1283" width="5.33203125" style="535" customWidth="1"/>
    <col min="1284" max="1284" width="8" style="535" customWidth="1"/>
    <col min="1285" max="1285" width="44.44140625" style="535" bestFit="1" customWidth="1"/>
    <col min="1286" max="1286" width="10.109375" style="535" bestFit="1" customWidth="1"/>
    <col min="1287" max="1287" width="10.109375" style="535" customWidth="1"/>
    <col min="1288" max="1288" width="10.33203125" style="535" customWidth="1"/>
    <col min="1289" max="1289" width="15.88671875" style="535" bestFit="1" customWidth="1"/>
    <col min="1290" max="1290" width="10.6640625" style="535" customWidth="1"/>
    <col min="1291" max="1291" width="10.33203125" style="535" customWidth="1"/>
    <col min="1292" max="1292" width="10.88671875" style="535" customWidth="1"/>
    <col min="1293" max="1293" width="17.33203125" style="535" customWidth="1"/>
    <col min="1294" max="1294" width="7.44140625" style="535" customWidth="1"/>
    <col min="1295" max="1295" width="11" style="535" customWidth="1"/>
    <col min="1296" max="1296" width="10.6640625" style="535" customWidth="1"/>
    <col min="1297" max="1297" width="10.6640625" style="535" bestFit="1" customWidth="1"/>
    <col min="1298" max="1298" width="11" style="535" customWidth="1"/>
    <col min="1299" max="1299" width="6.44140625" style="535" customWidth="1"/>
    <col min="1300" max="1300" width="9.109375" style="535"/>
    <col min="1301" max="1301" width="33.33203125" style="535" customWidth="1"/>
    <col min="1302" max="1538" width="9.109375" style="535"/>
    <col min="1539" max="1539" width="5.33203125" style="535" customWidth="1"/>
    <col min="1540" max="1540" width="8" style="535" customWidth="1"/>
    <col min="1541" max="1541" width="44.44140625" style="535" bestFit="1" customWidth="1"/>
    <col min="1542" max="1542" width="10.109375" style="535" bestFit="1" customWidth="1"/>
    <col min="1543" max="1543" width="10.109375" style="535" customWidth="1"/>
    <col min="1544" max="1544" width="10.33203125" style="535" customWidth="1"/>
    <col min="1545" max="1545" width="15.88671875" style="535" bestFit="1" customWidth="1"/>
    <col min="1546" max="1546" width="10.6640625" style="535" customWidth="1"/>
    <col min="1547" max="1547" width="10.33203125" style="535" customWidth="1"/>
    <col min="1548" max="1548" width="10.88671875" style="535" customWidth="1"/>
    <col min="1549" max="1549" width="17.33203125" style="535" customWidth="1"/>
    <col min="1550" max="1550" width="7.44140625" style="535" customWidth="1"/>
    <col min="1551" max="1551" width="11" style="535" customWidth="1"/>
    <col min="1552" max="1552" width="10.6640625" style="535" customWidth="1"/>
    <col min="1553" max="1553" width="10.6640625" style="535" bestFit="1" customWidth="1"/>
    <col min="1554" max="1554" width="11" style="535" customWidth="1"/>
    <col min="1555" max="1555" width="6.44140625" style="535" customWidth="1"/>
    <col min="1556" max="1556" width="9.109375" style="535"/>
    <col min="1557" max="1557" width="33.33203125" style="535" customWidth="1"/>
    <col min="1558" max="1794" width="9.109375" style="535"/>
    <col min="1795" max="1795" width="5.33203125" style="535" customWidth="1"/>
    <col min="1796" max="1796" width="8" style="535" customWidth="1"/>
    <col min="1797" max="1797" width="44.44140625" style="535" bestFit="1" customWidth="1"/>
    <col min="1798" max="1798" width="10.109375" style="535" bestFit="1" customWidth="1"/>
    <col min="1799" max="1799" width="10.109375" style="535" customWidth="1"/>
    <col min="1800" max="1800" width="10.33203125" style="535" customWidth="1"/>
    <col min="1801" max="1801" width="15.88671875" style="535" bestFit="1" customWidth="1"/>
    <col min="1802" max="1802" width="10.6640625" style="535" customWidth="1"/>
    <col min="1803" max="1803" width="10.33203125" style="535" customWidth="1"/>
    <col min="1804" max="1804" width="10.88671875" style="535" customWidth="1"/>
    <col min="1805" max="1805" width="17.33203125" style="535" customWidth="1"/>
    <col min="1806" max="1806" width="7.44140625" style="535" customWidth="1"/>
    <col min="1807" max="1807" width="11" style="535" customWidth="1"/>
    <col min="1808" max="1808" width="10.6640625" style="535" customWidth="1"/>
    <col min="1809" max="1809" width="10.6640625" style="535" bestFit="1" customWidth="1"/>
    <col min="1810" max="1810" width="11" style="535" customWidth="1"/>
    <col min="1811" max="1811" width="6.44140625" style="535" customWidth="1"/>
    <col min="1812" max="1812" width="9.109375" style="535"/>
    <col min="1813" max="1813" width="33.33203125" style="535" customWidth="1"/>
    <col min="1814" max="2050" width="9.109375" style="535"/>
    <col min="2051" max="2051" width="5.33203125" style="535" customWidth="1"/>
    <col min="2052" max="2052" width="8" style="535" customWidth="1"/>
    <col min="2053" max="2053" width="44.44140625" style="535" bestFit="1" customWidth="1"/>
    <col min="2054" max="2054" width="10.109375" style="535" bestFit="1" customWidth="1"/>
    <col min="2055" max="2055" width="10.109375" style="535" customWidth="1"/>
    <col min="2056" max="2056" width="10.33203125" style="535" customWidth="1"/>
    <col min="2057" max="2057" width="15.88671875" style="535" bestFit="1" customWidth="1"/>
    <col min="2058" max="2058" width="10.6640625" style="535" customWidth="1"/>
    <col min="2059" max="2059" width="10.33203125" style="535" customWidth="1"/>
    <col min="2060" max="2060" width="10.88671875" style="535" customWidth="1"/>
    <col min="2061" max="2061" width="17.33203125" style="535" customWidth="1"/>
    <col min="2062" max="2062" width="7.44140625" style="535" customWidth="1"/>
    <col min="2063" max="2063" width="11" style="535" customWidth="1"/>
    <col min="2064" max="2064" width="10.6640625" style="535" customWidth="1"/>
    <col min="2065" max="2065" width="10.6640625" style="535" bestFit="1" customWidth="1"/>
    <col min="2066" max="2066" width="11" style="535" customWidth="1"/>
    <col min="2067" max="2067" width="6.44140625" style="535" customWidth="1"/>
    <col min="2068" max="2068" width="9.109375" style="535"/>
    <col min="2069" max="2069" width="33.33203125" style="535" customWidth="1"/>
    <col min="2070" max="2306" width="9.109375" style="535"/>
    <col min="2307" max="2307" width="5.33203125" style="535" customWidth="1"/>
    <col min="2308" max="2308" width="8" style="535" customWidth="1"/>
    <col min="2309" max="2309" width="44.44140625" style="535" bestFit="1" customWidth="1"/>
    <col min="2310" max="2310" width="10.109375" style="535" bestFit="1" customWidth="1"/>
    <col min="2311" max="2311" width="10.109375" style="535" customWidth="1"/>
    <col min="2312" max="2312" width="10.33203125" style="535" customWidth="1"/>
    <col min="2313" max="2313" width="15.88671875" style="535" bestFit="1" customWidth="1"/>
    <col min="2314" max="2314" width="10.6640625" style="535" customWidth="1"/>
    <col min="2315" max="2315" width="10.33203125" style="535" customWidth="1"/>
    <col min="2316" max="2316" width="10.88671875" style="535" customWidth="1"/>
    <col min="2317" max="2317" width="17.33203125" style="535" customWidth="1"/>
    <col min="2318" max="2318" width="7.44140625" style="535" customWidth="1"/>
    <col min="2319" max="2319" width="11" style="535" customWidth="1"/>
    <col min="2320" max="2320" width="10.6640625" style="535" customWidth="1"/>
    <col min="2321" max="2321" width="10.6640625" style="535" bestFit="1" customWidth="1"/>
    <col min="2322" max="2322" width="11" style="535" customWidth="1"/>
    <col min="2323" max="2323" width="6.44140625" style="535" customWidth="1"/>
    <col min="2324" max="2324" width="9.109375" style="535"/>
    <col min="2325" max="2325" width="33.33203125" style="535" customWidth="1"/>
    <col min="2326" max="2562" width="9.109375" style="535"/>
    <col min="2563" max="2563" width="5.33203125" style="535" customWidth="1"/>
    <col min="2564" max="2564" width="8" style="535" customWidth="1"/>
    <col min="2565" max="2565" width="44.44140625" style="535" bestFit="1" customWidth="1"/>
    <col min="2566" max="2566" width="10.109375" style="535" bestFit="1" customWidth="1"/>
    <col min="2567" max="2567" width="10.109375" style="535" customWidth="1"/>
    <col min="2568" max="2568" width="10.33203125" style="535" customWidth="1"/>
    <col min="2569" max="2569" width="15.88671875" style="535" bestFit="1" customWidth="1"/>
    <col min="2570" max="2570" width="10.6640625" style="535" customWidth="1"/>
    <col min="2571" max="2571" width="10.33203125" style="535" customWidth="1"/>
    <col min="2572" max="2572" width="10.88671875" style="535" customWidth="1"/>
    <col min="2573" max="2573" width="17.33203125" style="535" customWidth="1"/>
    <col min="2574" max="2574" width="7.44140625" style="535" customWidth="1"/>
    <col min="2575" max="2575" width="11" style="535" customWidth="1"/>
    <col min="2576" max="2576" width="10.6640625" style="535" customWidth="1"/>
    <col min="2577" max="2577" width="10.6640625" style="535" bestFit="1" customWidth="1"/>
    <col min="2578" max="2578" width="11" style="535" customWidth="1"/>
    <col min="2579" max="2579" width="6.44140625" style="535" customWidth="1"/>
    <col min="2580" max="2580" width="9.109375" style="535"/>
    <col min="2581" max="2581" width="33.33203125" style="535" customWidth="1"/>
    <col min="2582" max="2818" width="9.109375" style="535"/>
    <col min="2819" max="2819" width="5.33203125" style="535" customWidth="1"/>
    <col min="2820" max="2820" width="8" style="535" customWidth="1"/>
    <col min="2821" max="2821" width="44.44140625" style="535" bestFit="1" customWidth="1"/>
    <col min="2822" max="2822" width="10.109375" style="535" bestFit="1" customWidth="1"/>
    <col min="2823" max="2823" width="10.109375" style="535" customWidth="1"/>
    <col min="2824" max="2824" width="10.33203125" style="535" customWidth="1"/>
    <col min="2825" max="2825" width="15.88671875" style="535" bestFit="1" customWidth="1"/>
    <col min="2826" max="2826" width="10.6640625" style="535" customWidth="1"/>
    <col min="2827" max="2827" width="10.33203125" style="535" customWidth="1"/>
    <col min="2828" max="2828" width="10.88671875" style="535" customWidth="1"/>
    <col min="2829" max="2829" width="17.33203125" style="535" customWidth="1"/>
    <col min="2830" max="2830" width="7.44140625" style="535" customWidth="1"/>
    <col min="2831" max="2831" width="11" style="535" customWidth="1"/>
    <col min="2832" max="2832" width="10.6640625" style="535" customWidth="1"/>
    <col min="2833" max="2833" width="10.6640625" style="535" bestFit="1" customWidth="1"/>
    <col min="2834" max="2834" width="11" style="535" customWidth="1"/>
    <col min="2835" max="2835" width="6.44140625" style="535" customWidth="1"/>
    <col min="2836" max="2836" width="9.109375" style="535"/>
    <col min="2837" max="2837" width="33.33203125" style="535" customWidth="1"/>
    <col min="2838" max="3074" width="9.109375" style="535"/>
    <col min="3075" max="3075" width="5.33203125" style="535" customWidth="1"/>
    <col min="3076" max="3076" width="8" style="535" customWidth="1"/>
    <col min="3077" max="3077" width="44.44140625" style="535" bestFit="1" customWidth="1"/>
    <col min="3078" max="3078" width="10.109375" style="535" bestFit="1" customWidth="1"/>
    <col min="3079" max="3079" width="10.109375" style="535" customWidth="1"/>
    <col min="3080" max="3080" width="10.33203125" style="535" customWidth="1"/>
    <col min="3081" max="3081" width="15.88671875" style="535" bestFit="1" customWidth="1"/>
    <col min="3082" max="3082" width="10.6640625" style="535" customWidth="1"/>
    <col min="3083" max="3083" width="10.33203125" style="535" customWidth="1"/>
    <col min="3084" max="3084" width="10.88671875" style="535" customWidth="1"/>
    <col min="3085" max="3085" width="17.33203125" style="535" customWidth="1"/>
    <col min="3086" max="3086" width="7.44140625" style="535" customWidth="1"/>
    <col min="3087" max="3087" width="11" style="535" customWidth="1"/>
    <col min="3088" max="3088" width="10.6640625" style="535" customWidth="1"/>
    <col min="3089" max="3089" width="10.6640625" style="535" bestFit="1" customWidth="1"/>
    <col min="3090" max="3090" width="11" style="535" customWidth="1"/>
    <col min="3091" max="3091" width="6.44140625" style="535" customWidth="1"/>
    <col min="3092" max="3092" width="9.109375" style="535"/>
    <col min="3093" max="3093" width="33.33203125" style="535" customWidth="1"/>
    <col min="3094" max="3330" width="9.109375" style="535"/>
    <col min="3331" max="3331" width="5.33203125" style="535" customWidth="1"/>
    <col min="3332" max="3332" width="8" style="535" customWidth="1"/>
    <col min="3333" max="3333" width="44.44140625" style="535" bestFit="1" customWidth="1"/>
    <col min="3334" max="3334" width="10.109375" style="535" bestFit="1" customWidth="1"/>
    <col min="3335" max="3335" width="10.109375" style="535" customWidth="1"/>
    <col min="3336" max="3336" width="10.33203125" style="535" customWidth="1"/>
    <col min="3337" max="3337" width="15.88671875" style="535" bestFit="1" customWidth="1"/>
    <col min="3338" max="3338" width="10.6640625" style="535" customWidth="1"/>
    <col min="3339" max="3339" width="10.33203125" style="535" customWidth="1"/>
    <col min="3340" max="3340" width="10.88671875" style="535" customWidth="1"/>
    <col min="3341" max="3341" width="17.33203125" style="535" customWidth="1"/>
    <col min="3342" max="3342" width="7.44140625" style="535" customWidth="1"/>
    <col min="3343" max="3343" width="11" style="535" customWidth="1"/>
    <col min="3344" max="3344" width="10.6640625" style="535" customWidth="1"/>
    <col min="3345" max="3345" width="10.6640625" style="535" bestFit="1" customWidth="1"/>
    <col min="3346" max="3346" width="11" style="535" customWidth="1"/>
    <col min="3347" max="3347" width="6.44140625" style="535" customWidth="1"/>
    <col min="3348" max="3348" width="9.109375" style="535"/>
    <col min="3349" max="3349" width="33.33203125" style="535" customWidth="1"/>
    <col min="3350" max="3586" width="9.109375" style="535"/>
    <col min="3587" max="3587" width="5.33203125" style="535" customWidth="1"/>
    <col min="3588" max="3588" width="8" style="535" customWidth="1"/>
    <col min="3589" max="3589" width="44.44140625" style="535" bestFit="1" customWidth="1"/>
    <col min="3590" max="3590" width="10.109375" style="535" bestFit="1" customWidth="1"/>
    <col min="3591" max="3591" width="10.109375" style="535" customWidth="1"/>
    <col min="3592" max="3592" width="10.33203125" style="535" customWidth="1"/>
    <col min="3593" max="3593" width="15.88671875" style="535" bestFit="1" customWidth="1"/>
    <col min="3594" max="3594" width="10.6640625" style="535" customWidth="1"/>
    <col min="3595" max="3595" width="10.33203125" style="535" customWidth="1"/>
    <col min="3596" max="3596" width="10.88671875" style="535" customWidth="1"/>
    <col min="3597" max="3597" width="17.33203125" style="535" customWidth="1"/>
    <col min="3598" max="3598" width="7.44140625" style="535" customWidth="1"/>
    <col min="3599" max="3599" width="11" style="535" customWidth="1"/>
    <col min="3600" max="3600" width="10.6640625" style="535" customWidth="1"/>
    <col min="3601" max="3601" width="10.6640625" style="535" bestFit="1" customWidth="1"/>
    <col min="3602" max="3602" width="11" style="535" customWidth="1"/>
    <col min="3603" max="3603" width="6.44140625" style="535" customWidth="1"/>
    <col min="3604" max="3604" width="9.109375" style="535"/>
    <col min="3605" max="3605" width="33.33203125" style="535" customWidth="1"/>
    <col min="3606" max="3842" width="9.109375" style="535"/>
    <col min="3843" max="3843" width="5.33203125" style="535" customWidth="1"/>
    <col min="3844" max="3844" width="8" style="535" customWidth="1"/>
    <col min="3845" max="3845" width="44.44140625" style="535" bestFit="1" customWidth="1"/>
    <col min="3846" max="3846" width="10.109375" style="535" bestFit="1" customWidth="1"/>
    <col min="3847" max="3847" width="10.109375" style="535" customWidth="1"/>
    <col min="3848" max="3848" width="10.33203125" style="535" customWidth="1"/>
    <col min="3849" max="3849" width="15.88671875" style="535" bestFit="1" customWidth="1"/>
    <col min="3850" max="3850" width="10.6640625" style="535" customWidth="1"/>
    <col min="3851" max="3851" width="10.33203125" style="535" customWidth="1"/>
    <col min="3852" max="3852" width="10.88671875" style="535" customWidth="1"/>
    <col min="3853" max="3853" width="17.33203125" style="535" customWidth="1"/>
    <col min="3854" max="3854" width="7.44140625" style="535" customWidth="1"/>
    <col min="3855" max="3855" width="11" style="535" customWidth="1"/>
    <col min="3856" max="3856" width="10.6640625" style="535" customWidth="1"/>
    <col min="3857" max="3857" width="10.6640625" style="535" bestFit="1" customWidth="1"/>
    <col min="3858" max="3858" width="11" style="535" customWidth="1"/>
    <col min="3859" max="3859" width="6.44140625" style="535" customWidth="1"/>
    <col min="3860" max="3860" width="9.109375" style="535"/>
    <col min="3861" max="3861" width="33.33203125" style="535" customWidth="1"/>
    <col min="3862" max="4098" width="9.109375" style="535"/>
    <col min="4099" max="4099" width="5.33203125" style="535" customWidth="1"/>
    <col min="4100" max="4100" width="8" style="535" customWidth="1"/>
    <col min="4101" max="4101" width="44.44140625" style="535" bestFit="1" customWidth="1"/>
    <col min="4102" max="4102" width="10.109375" style="535" bestFit="1" customWidth="1"/>
    <col min="4103" max="4103" width="10.109375" style="535" customWidth="1"/>
    <col min="4104" max="4104" width="10.33203125" style="535" customWidth="1"/>
    <col min="4105" max="4105" width="15.88671875" style="535" bestFit="1" customWidth="1"/>
    <col min="4106" max="4106" width="10.6640625" style="535" customWidth="1"/>
    <col min="4107" max="4107" width="10.33203125" style="535" customWidth="1"/>
    <col min="4108" max="4108" width="10.88671875" style="535" customWidth="1"/>
    <col min="4109" max="4109" width="17.33203125" style="535" customWidth="1"/>
    <col min="4110" max="4110" width="7.44140625" style="535" customWidth="1"/>
    <col min="4111" max="4111" width="11" style="535" customWidth="1"/>
    <col min="4112" max="4112" width="10.6640625" style="535" customWidth="1"/>
    <col min="4113" max="4113" width="10.6640625" style="535" bestFit="1" customWidth="1"/>
    <col min="4114" max="4114" width="11" style="535" customWidth="1"/>
    <col min="4115" max="4115" width="6.44140625" style="535" customWidth="1"/>
    <col min="4116" max="4116" width="9.109375" style="535"/>
    <col min="4117" max="4117" width="33.33203125" style="535" customWidth="1"/>
    <col min="4118" max="4354" width="9.109375" style="535"/>
    <col min="4355" max="4355" width="5.33203125" style="535" customWidth="1"/>
    <col min="4356" max="4356" width="8" style="535" customWidth="1"/>
    <col min="4357" max="4357" width="44.44140625" style="535" bestFit="1" customWidth="1"/>
    <col min="4358" max="4358" width="10.109375" style="535" bestFit="1" customWidth="1"/>
    <col min="4359" max="4359" width="10.109375" style="535" customWidth="1"/>
    <col min="4360" max="4360" width="10.33203125" style="535" customWidth="1"/>
    <col min="4361" max="4361" width="15.88671875" style="535" bestFit="1" customWidth="1"/>
    <col min="4362" max="4362" width="10.6640625" style="535" customWidth="1"/>
    <col min="4363" max="4363" width="10.33203125" style="535" customWidth="1"/>
    <col min="4364" max="4364" width="10.88671875" style="535" customWidth="1"/>
    <col min="4365" max="4365" width="17.33203125" style="535" customWidth="1"/>
    <col min="4366" max="4366" width="7.44140625" style="535" customWidth="1"/>
    <col min="4367" max="4367" width="11" style="535" customWidth="1"/>
    <col min="4368" max="4368" width="10.6640625" style="535" customWidth="1"/>
    <col min="4369" max="4369" width="10.6640625" style="535" bestFit="1" customWidth="1"/>
    <col min="4370" max="4370" width="11" style="535" customWidth="1"/>
    <col min="4371" max="4371" width="6.44140625" style="535" customWidth="1"/>
    <col min="4372" max="4372" width="9.109375" style="535"/>
    <col min="4373" max="4373" width="33.33203125" style="535" customWidth="1"/>
    <col min="4374" max="4610" width="9.109375" style="535"/>
    <col min="4611" max="4611" width="5.33203125" style="535" customWidth="1"/>
    <col min="4612" max="4612" width="8" style="535" customWidth="1"/>
    <col min="4613" max="4613" width="44.44140625" style="535" bestFit="1" customWidth="1"/>
    <col min="4614" max="4614" width="10.109375" style="535" bestFit="1" customWidth="1"/>
    <col min="4615" max="4615" width="10.109375" style="535" customWidth="1"/>
    <col min="4616" max="4616" width="10.33203125" style="535" customWidth="1"/>
    <col min="4617" max="4617" width="15.88671875" style="535" bestFit="1" customWidth="1"/>
    <col min="4618" max="4618" width="10.6640625" style="535" customWidth="1"/>
    <col min="4619" max="4619" width="10.33203125" style="535" customWidth="1"/>
    <col min="4620" max="4620" width="10.88671875" style="535" customWidth="1"/>
    <col min="4621" max="4621" width="17.33203125" style="535" customWidth="1"/>
    <col min="4622" max="4622" width="7.44140625" style="535" customWidth="1"/>
    <col min="4623" max="4623" width="11" style="535" customWidth="1"/>
    <col min="4624" max="4624" width="10.6640625" style="535" customWidth="1"/>
    <col min="4625" max="4625" width="10.6640625" style="535" bestFit="1" customWidth="1"/>
    <col min="4626" max="4626" width="11" style="535" customWidth="1"/>
    <col min="4627" max="4627" width="6.44140625" style="535" customWidth="1"/>
    <col min="4628" max="4628" width="9.109375" style="535"/>
    <col min="4629" max="4629" width="33.33203125" style="535" customWidth="1"/>
    <col min="4630" max="4866" width="9.109375" style="535"/>
    <col min="4867" max="4867" width="5.33203125" style="535" customWidth="1"/>
    <col min="4868" max="4868" width="8" style="535" customWidth="1"/>
    <col min="4869" max="4869" width="44.44140625" style="535" bestFit="1" customWidth="1"/>
    <col min="4870" max="4870" width="10.109375" style="535" bestFit="1" customWidth="1"/>
    <col min="4871" max="4871" width="10.109375" style="535" customWidth="1"/>
    <col min="4872" max="4872" width="10.33203125" style="535" customWidth="1"/>
    <col min="4873" max="4873" width="15.88671875" style="535" bestFit="1" customWidth="1"/>
    <col min="4874" max="4874" width="10.6640625" style="535" customWidth="1"/>
    <col min="4875" max="4875" width="10.33203125" style="535" customWidth="1"/>
    <col min="4876" max="4876" width="10.88671875" style="535" customWidth="1"/>
    <col min="4877" max="4877" width="17.33203125" style="535" customWidth="1"/>
    <col min="4878" max="4878" width="7.44140625" style="535" customWidth="1"/>
    <col min="4879" max="4879" width="11" style="535" customWidth="1"/>
    <col min="4880" max="4880" width="10.6640625" style="535" customWidth="1"/>
    <col min="4881" max="4881" width="10.6640625" style="535" bestFit="1" customWidth="1"/>
    <col min="4882" max="4882" width="11" style="535" customWidth="1"/>
    <col min="4883" max="4883" width="6.44140625" style="535" customWidth="1"/>
    <col min="4884" max="4884" width="9.109375" style="535"/>
    <col min="4885" max="4885" width="33.33203125" style="535" customWidth="1"/>
    <col min="4886" max="5122" width="9.109375" style="535"/>
    <col min="5123" max="5123" width="5.33203125" style="535" customWidth="1"/>
    <col min="5124" max="5124" width="8" style="535" customWidth="1"/>
    <col min="5125" max="5125" width="44.44140625" style="535" bestFit="1" customWidth="1"/>
    <col min="5126" max="5126" width="10.109375" style="535" bestFit="1" customWidth="1"/>
    <col min="5127" max="5127" width="10.109375" style="535" customWidth="1"/>
    <col min="5128" max="5128" width="10.33203125" style="535" customWidth="1"/>
    <col min="5129" max="5129" width="15.88671875" style="535" bestFit="1" customWidth="1"/>
    <col min="5130" max="5130" width="10.6640625" style="535" customWidth="1"/>
    <col min="5131" max="5131" width="10.33203125" style="535" customWidth="1"/>
    <col min="5132" max="5132" width="10.88671875" style="535" customWidth="1"/>
    <col min="5133" max="5133" width="17.33203125" style="535" customWidth="1"/>
    <col min="5134" max="5134" width="7.44140625" style="535" customWidth="1"/>
    <col min="5135" max="5135" width="11" style="535" customWidth="1"/>
    <col min="5136" max="5136" width="10.6640625" style="535" customWidth="1"/>
    <col min="5137" max="5137" width="10.6640625" style="535" bestFit="1" customWidth="1"/>
    <col min="5138" max="5138" width="11" style="535" customWidth="1"/>
    <col min="5139" max="5139" width="6.44140625" style="535" customWidth="1"/>
    <col min="5140" max="5140" width="9.109375" style="535"/>
    <col min="5141" max="5141" width="33.33203125" style="535" customWidth="1"/>
    <col min="5142" max="5378" width="9.109375" style="535"/>
    <col min="5379" max="5379" width="5.33203125" style="535" customWidth="1"/>
    <col min="5380" max="5380" width="8" style="535" customWidth="1"/>
    <col min="5381" max="5381" width="44.44140625" style="535" bestFit="1" customWidth="1"/>
    <col min="5382" max="5382" width="10.109375" style="535" bestFit="1" customWidth="1"/>
    <col min="5383" max="5383" width="10.109375" style="535" customWidth="1"/>
    <col min="5384" max="5384" width="10.33203125" style="535" customWidth="1"/>
    <col min="5385" max="5385" width="15.88671875" style="535" bestFit="1" customWidth="1"/>
    <col min="5386" max="5386" width="10.6640625" style="535" customWidth="1"/>
    <col min="5387" max="5387" width="10.33203125" style="535" customWidth="1"/>
    <col min="5388" max="5388" width="10.88671875" style="535" customWidth="1"/>
    <col min="5389" max="5389" width="17.33203125" style="535" customWidth="1"/>
    <col min="5390" max="5390" width="7.44140625" style="535" customWidth="1"/>
    <col min="5391" max="5391" width="11" style="535" customWidth="1"/>
    <col min="5392" max="5392" width="10.6640625" style="535" customWidth="1"/>
    <col min="5393" max="5393" width="10.6640625" style="535" bestFit="1" customWidth="1"/>
    <col min="5394" max="5394" width="11" style="535" customWidth="1"/>
    <col min="5395" max="5395" width="6.44140625" style="535" customWidth="1"/>
    <col min="5396" max="5396" width="9.109375" style="535"/>
    <col min="5397" max="5397" width="33.33203125" style="535" customWidth="1"/>
    <col min="5398" max="5634" width="9.109375" style="535"/>
    <col min="5635" max="5635" width="5.33203125" style="535" customWidth="1"/>
    <col min="5636" max="5636" width="8" style="535" customWidth="1"/>
    <col min="5637" max="5637" width="44.44140625" style="535" bestFit="1" customWidth="1"/>
    <col min="5638" max="5638" width="10.109375" style="535" bestFit="1" customWidth="1"/>
    <col min="5639" max="5639" width="10.109375" style="535" customWidth="1"/>
    <col min="5640" max="5640" width="10.33203125" style="535" customWidth="1"/>
    <col min="5641" max="5641" width="15.88671875" style="535" bestFit="1" customWidth="1"/>
    <col min="5642" max="5642" width="10.6640625" style="535" customWidth="1"/>
    <col min="5643" max="5643" width="10.33203125" style="535" customWidth="1"/>
    <col min="5644" max="5644" width="10.88671875" style="535" customWidth="1"/>
    <col min="5645" max="5645" width="17.33203125" style="535" customWidth="1"/>
    <col min="5646" max="5646" width="7.44140625" style="535" customWidth="1"/>
    <col min="5647" max="5647" width="11" style="535" customWidth="1"/>
    <col min="5648" max="5648" width="10.6640625" style="535" customWidth="1"/>
    <col min="5649" max="5649" width="10.6640625" style="535" bestFit="1" customWidth="1"/>
    <col min="5650" max="5650" width="11" style="535" customWidth="1"/>
    <col min="5651" max="5651" width="6.44140625" style="535" customWidth="1"/>
    <col min="5652" max="5652" width="9.109375" style="535"/>
    <col min="5653" max="5653" width="33.33203125" style="535" customWidth="1"/>
    <col min="5654" max="5890" width="9.109375" style="535"/>
    <col min="5891" max="5891" width="5.33203125" style="535" customWidth="1"/>
    <col min="5892" max="5892" width="8" style="535" customWidth="1"/>
    <col min="5893" max="5893" width="44.44140625" style="535" bestFit="1" customWidth="1"/>
    <col min="5894" max="5894" width="10.109375" style="535" bestFit="1" customWidth="1"/>
    <col min="5895" max="5895" width="10.109375" style="535" customWidth="1"/>
    <col min="5896" max="5896" width="10.33203125" style="535" customWidth="1"/>
    <col min="5897" max="5897" width="15.88671875" style="535" bestFit="1" customWidth="1"/>
    <col min="5898" max="5898" width="10.6640625" style="535" customWidth="1"/>
    <col min="5899" max="5899" width="10.33203125" style="535" customWidth="1"/>
    <col min="5900" max="5900" width="10.88671875" style="535" customWidth="1"/>
    <col min="5901" max="5901" width="17.33203125" style="535" customWidth="1"/>
    <col min="5902" max="5902" width="7.44140625" style="535" customWidth="1"/>
    <col min="5903" max="5903" width="11" style="535" customWidth="1"/>
    <col min="5904" max="5904" width="10.6640625" style="535" customWidth="1"/>
    <col min="5905" max="5905" width="10.6640625" style="535" bestFit="1" customWidth="1"/>
    <col min="5906" max="5906" width="11" style="535" customWidth="1"/>
    <col min="5907" max="5907" width="6.44140625" style="535" customWidth="1"/>
    <col min="5908" max="5908" width="9.109375" style="535"/>
    <col min="5909" max="5909" width="33.33203125" style="535" customWidth="1"/>
    <col min="5910" max="6146" width="9.109375" style="535"/>
    <col min="6147" max="6147" width="5.33203125" style="535" customWidth="1"/>
    <col min="6148" max="6148" width="8" style="535" customWidth="1"/>
    <col min="6149" max="6149" width="44.44140625" style="535" bestFit="1" customWidth="1"/>
    <col min="6150" max="6150" width="10.109375" style="535" bestFit="1" customWidth="1"/>
    <col min="6151" max="6151" width="10.109375" style="535" customWidth="1"/>
    <col min="6152" max="6152" width="10.33203125" style="535" customWidth="1"/>
    <col min="6153" max="6153" width="15.88671875" style="535" bestFit="1" customWidth="1"/>
    <col min="6154" max="6154" width="10.6640625" style="535" customWidth="1"/>
    <col min="6155" max="6155" width="10.33203125" style="535" customWidth="1"/>
    <col min="6156" max="6156" width="10.88671875" style="535" customWidth="1"/>
    <col min="6157" max="6157" width="17.33203125" style="535" customWidth="1"/>
    <col min="6158" max="6158" width="7.44140625" style="535" customWidth="1"/>
    <col min="6159" max="6159" width="11" style="535" customWidth="1"/>
    <col min="6160" max="6160" width="10.6640625" style="535" customWidth="1"/>
    <col min="6161" max="6161" width="10.6640625" style="535" bestFit="1" customWidth="1"/>
    <col min="6162" max="6162" width="11" style="535" customWidth="1"/>
    <col min="6163" max="6163" width="6.44140625" style="535" customWidth="1"/>
    <col min="6164" max="6164" width="9.109375" style="535"/>
    <col min="6165" max="6165" width="33.33203125" style="535" customWidth="1"/>
    <col min="6166" max="6402" width="9.109375" style="535"/>
    <col min="6403" max="6403" width="5.33203125" style="535" customWidth="1"/>
    <col min="6404" max="6404" width="8" style="535" customWidth="1"/>
    <col min="6405" max="6405" width="44.44140625" style="535" bestFit="1" customWidth="1"/>
    <col min="6406" max="6406" width="10.109375" style="535" bestFit="1" customWidth="1"/>
    <col min="6407" max="6407" width="10.109375" style="535" customWidth="1"/>
    <col min="6408" max="6408" width="10.33203125" style="535" customWidth="1"/>
    <col min="6409" max="6409" width="15.88671875" style="535" bestFit="1" customWidth="1"/>
    <col min="6410" max="6410" width="10.6640625" style="535" customWidth="1"/>
    <col min="6411" max="6411" width="10.33203125" style="535" customWidth="1"/>
    <col min="6412" max="6412" width="10.88671875" style="535" customWidth="1"/>
    <col min="6413" max="6413" width="17.33203125" style="535" customWidth="1"/>
    <col min="6414" max="6414" width="7.44140625" style="535" customWidth="1"/>
    <col min="6415" max="6415" width="11" style="535" customWidth="1"/>
    <col min="6416" max="6416" width="10.6640625" style="535" customWidth="1"/>
    <col min="6417" max="6417" width="10.6640625" style="535" bestFit="1" customWidth="1"/>
    <col min="6418" max="6418" width="11" style="535" customWidth="1"/>
    <col min="6419" max="6419" width="6.44140625" style="535" customWidth="1"/>
    <col min="6420" max="6420" width="9.109375" style="535"/>
    <col min="6421" max="6421" width="33.33203125" style="535" customWidth="1"/>
    <col min="6422" max="6658" width="9.109375" style="535"/>
    <col min="6659" max="6659" width="5.33203125" style="535" customWidth="1"/>
    <col min="6660" max="6660" width="8" style="535" customWidth="1"/>
    <col min="6661" max="6661" width="44.44140625" style="535" bestFit="1" customWidth="1"/>
    <col min="6662" max="6662" width="10.109375" style="535" bestFit="1" customWidth="1"/>
    <col min="6663" max="6663" width="10.109375" style="535" customWidth="1"/>
    <col min="6664" max="6664" width="10.33203125" style="535" customWidth="1"/>
    <col min="6665" max="6665" width="15.88671875" style="535" bestFit="1" customWidth="1"/>
    <col min="6666" max="6666" width="10.6640625" style="535" customWidth="1"/>
    <col min="6667" max="6667" width="10.33203125" style="535" customWidth="1"/>
    <col min="6668" max="6668" width="10.88671875" style="535" customWidth="1"/>
    <col min="6669" max="6669" width="17.33203125" style="535" customWidth="1"/>
    <col min="6670" max="6670" width="7.44140625" style="535" customWidth="1"/>
    <col min="6671" max="6671" width="11" style="535" customWidth="1"/>
    <col min="6672" max="6672" width="10.6640625" style="535" customWidth="1"/>
    <col min="6673" max="6673" width="10.6640625" style="535" bestFit="1" customWidth="1"/>
    <col min="6674" max="6674" width="11" style="535" customWidth="1"/>
    <col min="6675" max="6675" width="6.44140625" style="535" customWidth="1"/>
    <col min="6676" max="6676" width="9.109375" style="535"/>
    <col min="6677" max="6677" width="33.33203125" style="535" customWidth="1"/>
    <col min="6678" max="6914" width="9.109375" style="535"/>
    <col min="6915" max="6915" width="5.33203125" style="535" customWidth="1"/>
    <col min="6916" max="6916" width="8" style="535" customWidth="1"/>
    <col min="6917" max="6917" width="44.44140625" style="535" bestFit="1" customWidth="1"/>
    <col min="6918" max="6918" width="10.109375" style="535" bestFit="1" customWidth="1"/>
    <col min="6919" max="6919" width="10.109375" style="535" customWidth="1"/>
    <col min="6920" max="6920" width="10.33203125" style="535" customWidth="1"/>
    <col min="6921" max="6921" width="15.88671875" style="535" bestFit="1" customWidth="1"/>
    <col min="6922" max="6922" width="10.6640625" style="535" customWidth="1"/>
    <col min="6923" max="6923" width="10.33203125" style="535" customWidth="1"/>
    <col min="6924" max="6924" width="10.88671875" style="535" customWidth="1"/>
    <col min="6925" max="6925" width="17.33203125" style="535" customWidth="1"/>
    <col min="6926" max="6926" width="7.44140625" style="535" customWidth="1"/>
    <col min="6927" max="6927" width="11" style="535" customWidth="1"/>
    <col min="6928" max="6928" width="10.6640625" style="535" customWidth="1"/>
    <col min="6929" max="6929" width="10.6640625" style="535" bestFit="1" customWidth="1"/>
    <col min="6930" max="6930" width="11" style="535" customWidth="1"/>
    <col min="6931" max="6931" width="6.44140625" style="535" customWidth="1"/>
    <col min="6932" max="6932" width="9.109375" style="535"/>
    <col min="6933" max="6933" width="33.33203125" style="535" customWidth="1"/>
    <col min="6934" max="7170" width="9.109375" style="535"/>
    <col min="7171" max="7171" width="5.33203125" style="535" customWidth="1"/>
    <col min="7172" max="7172" width="8" style="535" customWidth="1"/>
    <col min="7173" max="7173" width="44.44140625" style="535" bestFit="1" customWidth="1"/>
    <col min="7174" max="7174" width="10.109375" style="535" bestFit="1" customWidth="1"/>
    <col min="7175" max="7175" width="10.109375" style="535" customWidth="1"/>
    <col min="7176" max="7176" width="10.33203125" style="535" customWidth="1"/>
    <col min="7177" max="7177" width="15.88671875" style="535" bestFit="1" customWidth="1"/>
    <col min="7178" max="7178" width="10.6640625" style="535" customWidth="1"/>
    <col min="7179" max="7179" width="10.33203125" style="535" customWidth="1"/>
    <col min="7180" max="7180" width="10.88671875" style="535" customWidth="1"/>
    <col min="7181" max="7181" width="17.33203125" style="535" customWidth="1"/>
    <col min="7182" max="7182" width="7.44140625" style="535" customWidth="1"/>
    <col min="7183" max="7183" width="11" style="535" customWidth="1"/>
    <col min="7184" max="7184" width="10.6640625" style="535" customWidth="1"/>
    <col min="7185" max="7185" width="10.6640625" style="535" bestFit="1" customWidth="1"/>
    <col min="7186" max="7186" width="11" style="535" customWidth="1"/>
    <col min="7187" max="7187" width="6.44140625" style="535" customWidth="1"/>
    <col min="7188" max="7188" width="9.109375" style="535"/>
    <col min="7189" max="7189" width="33.33203125" style="535" customWidth="1"/>
    <col min="7190" max="7426" width="9.109375" style="535"/>
    <col min="7427" max="7427" width="5.33203125" style="535" customWidth="1"/>
    <col min="7428" max="7428" width="8" style="535" customWidth="1"/>
    <col min="7429" max="7429" width="44.44140625" style="535" bestFit="1" customWidth="1"/>
    <col min="7430" max="7430" width="10.109375" style="535" bestFit="1" customWidth="1"/>
    <col min="7431" max="7431" width="10.109375" style="535" customWidth="1"/>
    <col min="7432" max="7432" width="10.33203125" style="535" customWidth="1"/>
    <col min="7433" max="7433" width="15.88671875" style="535" bestFit="1" customWidth="1"/>
    <col min="7434" max="7434" width="10.6640625" style="535" customWidth="1"/>
    <col min="7435" max="7435" width="10.33203125" style="535" customWidth="1"/>
    <col min="7436" max="7436" width="10.88671875" style="535" customWidth="1"/>
    <col min="7437" max="7437" width="17.33203125" style="535" customWidth="1"/>
    <col min="7438" max="7438" width="7.44140625" style="535" customWidth="1"/>
    <col min="7439" max="7439" width="11" style="535" customWidth="1"/>
    <col min="7440" max="7440" width="10.6640625" style="535" customWidth="1"/>
    <col min="7441" max="7441" width="10.6640625" style="535" bestFit="1" customWidth="1"/>
    <col min="7442" max="7442" width="11" style="535" customWidth="1"/>
    <col min="7443" max="7443" width="6.44140625" style="535" customWidth="1"/>
    <col min="7444" max="7444" width="9.109375" style="535"/>
    <col min="7445" max="7445" width="33.33203125" style="535" customWidth="1"/>
    <col min="7446" max="7682" width="9.109375" style="535"/>
    <col min="7683" max="7683" width="5.33203125" style="535" customWidth="1"/>
    <col min="7684" max="7684" width="8" style="535" customWidth="1"/>
    <col min="7685" max="7685" width="44.44140625" style="535" bestFit="1" customWidth="1"/>
    <col min="7686" max="7686" width="10.109375" style="535" bestFit="1" customWidth="1"/>
    <col min="7687" max="7687" width="10.109375" style="535" customWidth="1"/>
    <col min="7688" max="7688" width="10.33203125" style="535" customWidth="1"/>
    <col min="7689" max="7689" width="15.88671875" style="535" bestFit="1" customWidth="1"/>
    <col min="7690" max="7690" width="10.6640625" style="535" customWidth="1"/>
    <col min="7691" max="7691" width="10.33203125" style="535" customWidth="1"/>
    <col min="7692" max="7692" width="10.88671875" style="535" customWidth="1"/>
    <col min="7693" max="7693" width="17.33203125" style="535" customWidth="1"/>
    <col min="7694" max="7694" width="7.44140625" style="535" customWidth="1"/>
    <col min="7695" max="7695" width="11" style="535" customWidth="1"/>
    <col min="7696" max="7696" width="10.6640625" style="535" customWidth="1"/>
    <col min="7697" max="7697" width="10.6640625" style="535" bestFit="1" customWidth="1"/>
    <col min="7698" max="7698" width="11" style="535" customWidth="1"/>
    <col min="7699" max="7699" width="6.44140625" style="535" customWidth="1"/>
    <col min="7700" max="7700" width="9.109375" style="535"/>
    <col min="7701" max="7701" width="33.33203125" style="535" customWidth="1"/>
    <col min="7702" max="7938" width="9.109375" style="535"/>
    <col min="7939" max="7939" width="5.33203125" style="535" customWidth="1"/>
    <col min="7940" max="7940" width="8" style="535" customWidth="1"/>
    <col min="7941" max="7941" width="44.44140625" style="535" bestFit="1" customWidth="1"/>
    <col min="7942" max="7942" width="10.109375" style="535" bestFit="1" customWidth="1"/>
    <col min="7943" max="7943" width="10.109375" style="535" customWidth="1"/>
    <col min="7944" max="7944" width="10.33203125" style="535" customWidth="1"/>
    <col min="7945" max="7945" width="15.88671875" style="535" bestFit="1" customWidth="1"/>
    <col min="7946" max="7946" width="10.6640625" style="535" customWidth="1"/>
    <col min="7947" max="7947" width="10.33203125" style="535" customWidth="1"/>
    <col min="7948" max="7948" width="10.88671875" style="535" customWidth="1"/>
    <col min="7949" max="7949" width="17.33203125" style="535" customWidth="1"/>
    <col min="7950" max="7950" width="7.44140625" style="535" customWidth="1"/>
    <col min="7951" max="7951" width="11" style="535" customWidth="1"/>
    <col min="7952" max="7952" width="10.6640625" style="535" customWidth="1"/>
    <col min="7953" max="7953" width="10.6640625" style="535" bestFit="1" customWidth="1"/>
    <col min="7954" max="7954" width="11" style="535" customWidth="1"/>
    <col min="7955" max="7955" width="6.44140625" style="535" customWidth="1"/>
    <col min="7956" max="7956" width="9.109375" style="535"/>
    <col min="7957" max="7957" width="33.33203125" style="535" customWidth="1"/>
    <col min="7958" max="8194" width="9.109375" style="535"/>
    <col min="8195" max="8195" width="5.33203125" style="535" customWidth="1"/>
    <col min="8196" max="8196" width="8" style="535" customWidth="1"/>
    <col min="8197" max="8197" width="44.44140625" style="535" bestFit="1" customWidth="1"/>
    <col min="8198" max="8198" width="10.109375" style="535" bestFit="1" customWidth="1"/>
    <col min="8199" max="8199" width="10.109375" style="535" customWidth="1"/>
    <col min="8200" max="8200" width="10.33203125" style="535" customWidth="1"/>
    <col min="8201" max="8201" width="15.88671875" style="535" bestFit="1" customWidth="1"/>
    <col min="8202" max="8202" width="10.6640625" style="535" customWidth="1"/>
    <col min="8203" max="8203" width="10.33203125" style="535" customWidth="1"/>
    <col min="8204" max="8204" width="10.88671875" style="535" customWidth="1"/>
    <col min="8205" max="8205" width="17.33203125" style="535" customWidth="1"/>
    <col min="8206" max="8206" width="7.44140625" style="535" customWidth="1"/>
    <col min="8207" max="8207" width="11" style="535" customWidth="1"/>
    <col min="8208" max="8208" width="10.6640625" style="535" customWidth="1"/>
    <col min="8209" max="8209" width="10.6640625" style="535" bestFit="1" customWidth="1"/>
    <col min="8210" max="8210" width="11" style="535" customWidth="1"/>
    <col min="8211" max="8211" width="6.44140625" style="535" customWidth="1"/>
    <col min="8212" max="8212" width="9.109375" style="535"/>
    <col min="8213" max="8213" width="33.33203125" style="535" customWidth="1"/>
    <col min="8214" max="8450" width="9.109375" style="535"/>
    <col min="8451" max="8451" width="5.33203125" style="535" customWidth="1"/>
    <col min="8452" max="8452" width="8" style="535" customWidth="1"/>
    <col min="8453" max="8453" width="44.44140625" style="535" bestFit="1" customWidth="1"/>
    <col min="8454" max="8454" width="10.109375" style="535" bestFit="1" customWidth="1"/>
    <col min="8455" max="8455" width="10.109375" style="535" customWidth="1"/>
    <col min="8456" max="8456" width="10.33203125" style="535" customWidth="1"/>
    <col min="8457" max="8457" width="15.88671875" style="535" bestFit="1" customWidth="1"/>
    <col min="8458" max="8458" width="10.6640625" style="535" customWidth="1"/>
    <col min="8459" max="8459" width="10.33203125" style="535" customWidth="1"/>
    <col min="8460" max="8460" width="10.88671875" style="535" customWidth="1"/>
    <col min="8461" max="8461" width="17.33203125" style="535" customWidth="1"/>
    <col min="8462" max="8462" width="7.44140625" style="535" customWidth="1"/>
    <col min="8463" max="8463" width="11" style="535" customWidth="1"/>
    <col min="8464" max="8464" width="10.6640625" style="535" customWidth="1"/>
    <col min="8465" max="8465" width="10.6640625" style="535" bestFit="1" customWidth="1"/>
    <col min="8466" max="8466" width="11" style="535" customWidth="1"/>
    <col min="8467" max="8467" width="6.44140625" style="535" customWidth="1"/>
    <col min="8468" max="8468" width="9.109375" style="535"/>
    <col min="8469" max="8469" width="33.33203125" style="535" customWidth="1"/>
    <col min="8470" max="8706" width="9.109375" style="535"/>
    <col min="8707" max="8707" width="5.33203125" style="535" customWidth="1"/>
    <col min="8708" max="8708" width="8" style="535" customWidth="1"/>
    <col min="8709" max="8709" width="44.44140625" style="535" bestFit="1" customWidth="1"/>
    <col min="8710" max="8710" width="10.109375" style="535" bestFit="1" customWidth="1"/>
    <col min="8711" max="8711" width="10.109375" style="535" customWidth="1"/>
    <col min="8712" max="8712" width="10.33203125" style="535" customWidth="1"/>
    <col min="8713" max="8713" width="15.88671875" style="535" bestFit="1" customWidth="1"/>
    <col min="8714" max="8714" width="10.6640625" style="535" customWidth="1"/>
    <col min="8715" max="8715" width="10.33203125" style="535" customWidth="1"/>
    <col min="8716" max="8716" width="10.88671875" style="535" customWidth="1"/>
    <col min="8717" max="8717" width="17.33203125" style="535" customWidth="1"/>
    <col min="8718" max="8718" width="7.44140625" style="535" customWidth="1"/>
    <col min="8719" max="8719" width="11" style="535" customWidth="1"/>
    <col min="8720" max="8720" width="10.6640625" style="535" customWidth="1"/>
    <col min="8721" max="8721" width="10.6640625" style="535" bestFit="1" customWidth="1"/>
    <col min="8722" max="8722" width="11" style="535" customWidth="1"/>
    <col min="8723" max="8723" width="6.44140625" style="535" customWidth="1"/>
    <col min="8724" max="8724" width="9.109375" style="535"/>
    <col min="8725" max="8725" width="33.33203125" style="535" customWidth="1"/>
    <col min="8726" max="8962" width="9.109375" style="535"/>
    <col min="8963" max="8963" width="5.33203125" style="535" customWidth="1"/>
    <col min="8964" max="8964" width="8" style="535" customWidth="1"/>
    <col min="8965" max="8965" width="44.44140625" style="535" bestFit="1" customWidth="1"/>
    <col min="8966" max="8966" width="10.109375" style="535" bestFit="1" customWidth="1"/>
    <col min="8967" max="8967" width="10.109375" style="535" customWidth="1"/>
    <col min="8968" max="8968" width="10.33203125" style="535" customWidth="1"/>
    <col min="8969" max="8969" width="15.88671875" style="535" bestFit="1" customWidth="1"/>
    <col min="8970" max="8970" width="10.6640625" style="535" customWidth="1"/>
    <col min="8971" max="8971" width="10.33203125" style="535" customWidth="1"/>
    <col min="8972" max="8972" width="10.88671875" style="535" customWidth="1"/>
    <col min="8973" max="8973" width="17.33203125" style="535" customWidth="1"/>
    <col min="8974" max="8974" width="7.44140625" style="535" customWidth="1"/>
    <col min="8975" max="8975" width="11" style="535" customWidth="1"/>
    <col min="8976" max="8976" width="10.6640625" style="535" customWidth="1"/>
    <col min="8977" max="8977" width="10.6640625" style="535" bestFit="1" customWidth="1"/>
    <col min="8978" max="8978" width="11" style="535" customWidth="1"/>
    <col min="8979" max="8979" width="6.44140625" style="535" customWidth="1"/>
    <col min="8980" max="8980" width="9.109375" style="535"/>
    <col min="8981" max="8981" width="33.33203125" style="535" customWidth="1"/>
    <col min="8982" max="9218" width="9.109375" style="535"/>
    <col min="9219" max="9219" width="5.33203125" style="535" customWidth="1"/>
    <col min="9220" max="9220" width="8" style="535" customWidth="1"/>
    <col min="9221" max="9221" width="44.44140625" style="535" bestFit="1" customWidth="1"/>
    <col min="9222" max="9222" width="10.109375" style="535" bestFit="1" customWidth="1"/>
    <col min="9223" max="9223" width="10.109375" style="535" customWidth="1"/>
    <col min="9224" max="9224" width="10.33203125" style="535" customWidth="1"/>
    <col min="9225" max="9225" width="15.88671875" style="535" bestFit="1" customWidth="1"/>
    <col min="9226" max="9226" width="10.6640625" style="535" customWidth="1"/>
    <col min="9227" max="9227" width="10.33203125" style="535" customWidth="1"/>
    <col min="9228" max="9228" width="10.88671875" style="535" customWidth="1"/>
    <col min="9229" max="9229" width="17.33203125" style="535" customWidth="1"/>
    <col min="9230" max="9230" width="7.44140625" style="535" customWidth="1"/>
    <col min="9231" max="9231" width="11" style="535" customWidth="1"/>
    <col min="9232" max="9232" width="10.6640625" style="535" customWidth="1"/>
    <col min="9233" max="9233" width="10.6640625" style="535" bestFit="1" customWidth="1"/>
    <col min="9234" max="9234" width="11" style="535" customWidth="1"/>
    <col min="9235" max="9235" width="6.44140625" style="535" customWidth="1"/>
    <col min="9236" max="9236" width="9.109375" style="535"/>
    <col min="9237" max="9237" width="33.33203125" style="535" customWidth="1"/>
    <col min="9238" max="9474" width="9.109375" style="535"/>
    <col min="9475" max="9475" width="5.33203125" style="535" customWidth="1"/>
    <col min="9476" max="9476" width="8" style="535" customWidth="1"/>
    <col min="9477" max="9477" width="44.44140625" style="535" bestFit="1" customWidth="1"/>
    <col min="9478" max="9478" width="10.109375" style="535" bestFit="1" customWidth="1"/>
    <col min="9479" max="9479" width="10.109375" style="535" customWidth="1"/>
    <col min="9480" max="9480" width="10.33203125" style="535" customWidth="1"/>
    <col min="9481" max="9481" width="15.88671875" style="535" bestFit="1" customWidth="1"/>
    <col min="9482" max="9482" width="10.6640625" style="535" customWidth="1"/>
    <col min="9483" max="9483" width="10.33203125" style="535" customWidth="1"/>
    <col min="9484" max="9484" width="10.88671875" style="535" customWidth="1"/>
    <col min="9485" max="9485" width="17.33203125" style="535" customWidth="1"/>
    <col min="9486" max="9486" width="7.44140625" style="535" customWidth="1"/>
    <col min="9487" max="9487" width="11" style="535" customWidth="1"/>
    <col min="9488" max="9488" width="10.6640625" style="535" customWidth="1"/>
    <col min="9489" max="9489" width="10.6640625" style="535" bestFit="1" customWidth="1"/>
    <col min="9490" max="9490" width="11" style="535" customWidth="1"/>
    <col min="9491" max="9491" width="6.44140625" style="535" customWidth="1"/>
    <col min="9492" max="9492" width="9.109375" style="535"/>
    <col min="9493" max="9493" width="33.33203125" style="535" customWidth="1"/>
    <col min="9494" max="9730" width="9.109375" style="535"/>
    <col min="9731" max="9731" width="5.33203125" style="535" customWidth="1"/>
    <col min="9732" max="9732" width="8" style="535" customWidth="1"/>
    <col min="9733" max="9733" width="44.44140625" style="535" bestFit="1" customWidth="1"/>
    <col min="9734" max="9734" width="10.109375" style="535" bestFit="1" customWidth="1"/>
    <col min="9735" max="9735" width="10.109375" style="535" customWidth="1"/>
    <col min="9736" max="9736" width="10.33203125" style="535" customWidth="1"/>
    <col min="9737" max="9737" width="15.88671875" style="535" bestFit="1" customWidth="1"/>
    <col min="9738" max="9738" width="10.6640625" style="535" customWidth="1"/>
    <col min="9739" max="9739" width="10.33203125" style="535" customWidth="1"/>
    <col min="9740" max="9740" width="10.88671875" style="535" customWidth="1"/>
    <col min="9741" max="9741" width="17.33203125" style="535" customWidth="1"/>
    <col min="9742" max="9742" width="7.44140625" style="535" customWidth="1"/>
    <col min="9743" max="9743" width="11" style="535" customWidth="1"/>
    <col min="9744" max="9744" width="10.6640625" style="535" customWidth="1"/>
    <col min="9745" max="9745" width="10.6640625" style="535" bestFit="1" customWidth="1"/>
    <col min="9746" max="9746" width="11" style="535" customWidth="1"/>
    <col min="9747" max="9747" width="6.44140625" style="535" customWidth="1"/>
    <col min="9748" max="9748" width="9.109375" style="535"/>
    <col min="9749" max="9749" width="33.33203125" style="535" customWidth="1"/>
    <col min="9750" max="9986" width="9.109375" style="535"/>
    <col min="9987" max="9987" width="5.33203125" style="535" customWidth="1"/>
    <col min="9988" max="9988" width="8" style="535" customWidth="1"/>
    <col min="9989" max="9989" width="44.44140625" style="535" bestFit="1" customWidth="1"/>
    <col min="9990" max="9990" width="10.109375" style="535" bestFit="1" customWidth="1"/>
    <col min="9991" max="9991" width="10.109375" style="535" customWidth="1"/>
    <col min="9992" max="9992" width="10.33203125" style="535" customWidth="1"/>
    <col min="9993" max="9993" width="15.88671875" style="535" bestFit="1" customWidth="1"/>
    <col min="9994" max="9994" width="10.6640625" style="535" customWidth="1"/>
    <col min="9995" max="9995" width="10.33203125" style="535" customWidth="1"/>
    <col min="9996" max="9996" width="10.88671875" style="535" customWidth="1"/>
    <col min="9997" max="9997" width="17.33203125" style="535" customWidth="1"/>
    <col min="9998" max="9998" width="7.44140625" style="535" customWidth="1"/>
    <col min="9999" max="9999" width="11" style="535" customWidth="1"/>
    <col min="10000" max="10000" width="10.6640625" style="535" customWidth="1"/>
    <col min="10001" max="10001" width="10.6640625" style="535" bestFit="1" customWidth="1"/>
    <col min="10002" max="10002" width="11" style="535" customWidth="1"/>
    <col min="10003" max="10003" width="6.44140625" style="535" customWidth="1"/>
    <col min="10004" max="10004" width="9.109375" style="535"/>
    <col min="10005" max="10005" width="33.33203125" style="535" customWidth="1"/>
    <col min="10006" max="10242" width="9.109375" style="535"/>
    <col min="10243" max="10243" width="5.33203125" style="535" customWidth="1"/>
    <col min="10244" max="10244" width="8" style="535" customWidth="1"/>
    <col min="10245" max="10245" width="44.44140625" style="535" bestFit="1" customWidth="1"/>
    <col min="10246" max="10246" width="10.109375" style="535" bestFit="1" customWidth="1"/>
    <col min="10247" max="10247" width="10.109375" style="535" customWidth="1"/>
    <col min="10248" max="10248" width="10.33203125" style="535" customWidth="1"/>
    <col min="10249" max="10249" width="15.88671875" style="535" bestFit="1" customWidth="1"/>
    <col min="10250" max="10250" width="10.6640625" style="535" customWidth="1"/>
    <col min="10251" max="10251" width="10.33203125" style="535" customWidth="1"/>
    <col min="10252" max="10252" width="10.88671875" style="535" customWidth="1"/>
    <col min="10253" max="10253" width="17.33203125" style="535" customWidth="1"/>
    <col min="10254" max="10254" width="7.44140625" style="535" customWidth="1"/>
    <col min="10255" max="10255" width="11" style="535" customWidth="1"/>
    <col min="10256" max="10256" width="10.6640625" style="535" customWidth="1"/>
    <col min="10257" max="10257" width="10.6640625" style="535" bestFit="1" customWidth="1"/>
    <col min="10258" max="10258" width="11" style="535" customWidth="1"/>
    <col min="10259" max="10259" width="6.44140625" style="535" customWidth="1"/>
    <col min="10260" max="10260" width="9.109375" style="535"/>
    <col min="10261" max="10261" width="33.33203125" style="535" customWidth="1"/>
    <col min="10262" max="10498" width="9.109375" style="535"/>
    <col min="10499" max="10499" width="5.33203125" style="535" customWidth="1"/>
    <col min="10500" max="10500" width="8" style="535" customWidth="1"/>
    <col min="10501" max="10501" width="44.44140625" style="535" bestFit="1" customWidth="1"/>
    <col min="10502" max="10502" width="10.109375" style="535" bestFit="1" customWidth="1"/>
    <col min="10503" max="10503" width="10.109375" style="535" customWidth="1"/>
    <col min="10504" max="10504" width="10.33203125" style="535" customWidth="1"/>
    <col min="10505" max="10505" width="15.88671875" style="535" bestFit="1" customWidth="1"/>
    <col min="10506" max="10506" width="10.6640625" style="535" customWidth="1"/>
    <col min="10507" max="10507" width="10.33203125" style="535" customWidth="1"/>
    <col min="10508" max="10508" width="10.88671875" style="535" customWidth="1"/>
    <col min="10509" max="10509" width="17.33203125" style="535" customWidth="1"/>
    <col min="10510" max="10510" width="7.44140625" style="535" customWidth="1"/>
    <col min="10511" max="10511" width="11" style="535" customWidth="1"/>
    <col min="10512" max="10512" width="10.6640625" style="535" customWidth="1"/>
    <col min="10513" max="10513" width="10.6640625" style="535" bestFit="1" customWidth="1"/>
    <col min="10514" max="10514" width="11" style="535" customWidth="1"/>
    <col min="10515" max="10515" width="6.44140625" style="535" customWidth="1"/>
    <col min="10516" max="10516" width="9.109375" style="535"/>
    <col min="10517" max="10517" width="33.33203125" style="535" customWidth="1"/>
    <col min="10518" max="10754" width="9.109375" style="535"/>
    <col min="10755" max="10755" width="5.33203125" style="535" customWidth="1"/>
    <col min="10756" max="10756" width="8" style="535" customWidth="1"/>
    <col min="10757" max="10757" width="44.44140625" style="535" bestFit="1" customWidth="1"/>
    <col min="10758" max="10758" width="10.109375" style="535" bestFit="1" customWidth="1"/>
    <col min="10759" max="10759" width="10.109375" style="535" customWidth="1"/>
    <col min="10760" max="10760" width="10.33203125" style="535" customWidth="1"/>
    <col min="10761" max="10761" width="15.88671875" style="535" bestFit="1" customWidth="1"/>
    <col min="10762" max="10762" width="10.6640625" style="535" customWidth="1"/>
    <col min="10763" max="10763" width="10.33203125" style="535" customWidth="1"/>
    <col min="10764" max="10764" width="10.88671875" style="535" customWidth="1"/>
    <col min="10765" max="10765" width="17.33203125" style="535" customWidth="1"/>
    <col min="10766" max="10766" width="7.44140625" style="535" customWidth="1"/>
    <col min="10767" max="10767" width="11" style="535" customWidth="1"/>
    <col min="10768" max="10768" width="10.6640625" style="535" customWidth="1"/>
    <col min="10769" max="10769" width="10.6640625" style="535" bestFit="1" customWidth="1"/>
    <col min="10770" max="10770" width="11" style="535" customWidth="1"/>
    <col min="10771" max="10771" width="6.44140625" style="535" customWidth="1"/>
    <col min="10772" max="10772" width="9.109375" style="535"/>
    <col min="10773" max="10773" width="33.33203125" style="535" customWidth="1"/>
    <col min="10774" max="11010" width="9.109375" style="535"/>
    <col min="11011" max="11011" width="5.33203125" style="535" customWidth="1"/>
    <col min="11012" max="11012" width="8" style="535" customWidth="1"/>
    <col min="11013" max="11013" width="44.44140625" style="535" bestFit="1" customWidth="1"/>
    <col min="11014" max="11014" width="10.109375" style="535" bestFit="1" customWidth="1"/>
    <col min="11015" max="11015" width="10.109375" style="535" customWidth="1"/>
    <col min="11016" max="11016" width="10.33203125" style="535" customWidth="1"/>
    <col min="11017" max="11017" width="15.88671875" style="535" bestFit="1" customWidth="1"/>
    <col min="11018" max="11018" width="10.6640625" style="535" customWidth="1"/>
    <col min="11019" max="11019" width="10.33203125" style="535" customWidth="1"/>
    <col min="11020" max="11020" width="10.88671875" style="535" customWidth="1"/>
    <col min="11021" max="11021" width="17.33203125" style="535" customWidth="1"/>
    <col min="11022" max="11022" width="7.44140625" style="535" customWidth="1"/>
    <col min="11023" max="11023" width="11" style="535" customWidth="1"/>
    <col min="11024" max="11024" width="10.6640625" style="535" customWidth="1"/>
    <col min="11025" max="11025" width="10.6640625" style="535" bestFit="1" customWidth="1"/>
    <col min="11026" max="11026" width="11" style="535" customWidth="1"/>
    <col min="11027" max="11027" width="6.44140625" style="535" customWidth="1"/>
    <col min="11028" max="11028" width="9.109375" style="535"/>
    <col min="11029" max="11029" width="33.33203125" style="535" customWidth="1"/>
    <col min="11030" max="11266" width="9.109375" style="535"/>
    <col min="11267" max="11267" width="5.33203125" style="535" customWidth="1"/>
    <col min="11268" max="11268" width="8" style="535" customWidth="1"/>
    <col min="11269" max="11269" width="44.44140625" style="535" bestFit="1" customWidth="1"/>
    <col min="11270" max="11270" width="10.109375" style="535" bestFit="1" customWidth="1"/>
    <col min="11271" max="11271" width="10.109375" style="535" customWidth="1"/>
    <col min="11272" max="11272" width="10.33203125" style="535" customWidth="1"/>
    <col min="11273" max="11273" width="15.88671875" style="535" bestFit="1" customWidth="1"/>
    <col min="11274" max="11274" width="10.6640625" style="535" customWidth="1"/>
    <col min="11275" max="11275" width="10.33203125" style="535" customWidth="1"/>
    <col min="11276" max="11276" width="10.88671875" style="535" customWidth="1"/>
    <col min="11277" max="11277" width="17.33203125" style="535" customWidth="1"/>
    <col min="11278" max="11278" width="7.44140625" style="535" customWidth="1"/>
    <col min="11279" max="11279" width="11" style="535" customWidth="1"/>
    <col min="11280" max="11280" width="10.6640625" style="535" customWidth="1"/>
    <col min="11281" max="11281" width="10.6640625" style="535" bestFit="1" customWidth="1"/>
    <col min="11282" max="11282" width="11" style="535" customWidth="1"/>
    <col min="11283" max="11283" width="6.44140625" style="535" customWidth="1"/>
    <col min="11284" max="11284" width="9.109375" style="535"/>
    <col min="11285" max="11285" width="33.33203125" style="535" customWidth="1"/>
    <col min="11286" max="11522" width="9.109375" style="535"/>
    <col min="11523" max="11523" width="5.33203125" style="535" customWidth="1"/>
    <col min="11524" max="11524" width="8" style="535" customWidth="1"/>
    <col min="11525" max="11525" width="44.44140625" style="535" bestFit="1" customWidth="1"/>
    <col min="11526" max="11526" width="10.109375" style="535" bestFit="1" customWidth="1"/>
    <col min="11527" max="11527" width="10.109375" style="535" customWidth="1"/>
    <col min="11528" max="11528" width="10.33203125" style="535" customWidth="1"/>
    <col min="11529" max="11529" width="15.88671875" style="535" bestFit="1" customWidth="1"/>
    <col min="11530" max="11530" width="10.6640625" style="535" customWidth="1"/>
    <col min="11531" max="11531" width="10.33203125" style="535" customWidth="1"/>
    <col min="11532" max="11532" width="10.88671875" style="535" customWidth="1"/>
    <col min="11533" max="11533" width="17.33203125" style="535" customWidth="1"/>
    <col min="11534" max="11534" width="7.44140625" style="535" customWidth="1"/>
    <col min="11535" max="11535" width="11" style="535" customWidth="1"/>
    <col min="11536" max="11536" width="10.6640625" style="535" customWidth="1"/>
    <col min="11537" max="11537" width="10.6640625" style="535" bestFit="1" customWidth="1"/>
    <col min="11538" max="11538" width="11" style="535" customWidth="1"/>
    <col min="11539" max="11539" width="6.44140625" style="535" customWidth="1"/>
    <col min="11540" max="11540" width="9.109375" style="535"/>
    <col min="11541" max="11541" width="33.33203125" style="535" customWidth="1"/>
    <col min="11542" max="11778" width="9.109375" style="535"/>
    <col min="11779" max="11779" width="5.33203125" style="535" customWidth="1"/>
    <col min="11780" max="11780" width="8" style="535" customWidth="1"/>
    <col min="11781" max="11781" width="44.44140625" style="535" bestFit="1" customWidth="1"/>
    <col min="11782" max="11782" width="10.109375" style="535" bestFit="1" customWidth="1"/>
    <col min="11783" max="11783" width="10.109375" style="535" customWidth="1"/>
    <col min="11784" max="11784" width="10.33203125" style="535" customWidth="1"/>
    <col min="11785" max="11785" width="15.88671875" style="535" bestFit="1" customWidth="1"/>
    <col min="11786" max="11786" width="10.6640625" style="535" customWidth="1"/>
    <col min="11787" max="11787" width="10.33203125" style="535" customWidth="1"/>
    <col min="11788" max="11788" width="10.88671875" style="535" customWidth="1"/>
    <col min="11789" max="11789" width="17.33203125" style="535" customWidth="1"/>
    <col min="11790" max="11790" width="7.44140625" style="535" customWidth="1"/>
    <col min="11791" max="11791" width="11" style="535" customWidth="1"/>
    <col min="11792" max="11792" width="10.6640625" style="535" customWidth="1"/>
    <col min="11793" max="11793" width="10.6640625" style="535" bestFit="1" customWidth="1"/>
    <col min="11794" max="11794" width="11" style="535" customWidth="1"/>
    <col min="11795" max="11795" width="6.44140625" style="535" customWidth="1"/>
    <col min="11796" max="11796" width="9.109375" style="535"/>
    <col min="11797" max="11797" width="33.33203125" style="535" customWidth="1"/>
    <col min="11798" max="12034" width="9.109375" style="535"/>
    <col min="12035" max="12035" width="5.33203125" style="535" customWidth="1"/>
    <col min="12036" max="12036" width="8" style="535" customWidth="1"/>
    <col min="12037" max="12037" width="44.44140625" style="535" bestFit="1" customWidth="1"/>
    <col min="12038" max="12038" width="10.109375" style="535" bestFit="1" customWidth="1"/>
    <col min="12039" max="12039" width="10.109375" style="535" customWidth="1"/>
    <col min="12040" max="12040" width="10.33203125" style="535" customWidth="1"/>
    <col min="12041" max="12041" width="15.88671875" style="535" bestFit="1" customWidth="1"/>
    <col min="12042" max="12042" width="10.6640625" style="535" customWidth="1"/>
    <col min="12043" max="12043" width="10.33203125" style="535" customWidth="1"/>
    <col min="12044" max="12044" width="10.88671875" style="535" customWidth="1"/>
    <col min="12045" max="12045" width="17.33203125" style="535" customWidth="1"/>
    <col min="12046" max="12046" width="7.44140625" style="535" customWidth="1"/>
    <col min="12047" max="12047" width="11" style="535" customWidth="1"/>
    <col min="12048" max="12048" width="10.6640625" style="535" customWidth="1"/>
    <col min="12049" max="12049" width="10.6640625" style="535" bestFit="1" customWidth="1"/>
    <col min="12050" max="12050" width="11" style="535" customWidth="1"/>
    <col min="12051" max="12051" width="6.44140625" style="535" customWidth="1"/>
    <col min="12052" max="12052" width="9.109375" style="535"/>
    <col min="12053" max="12053" width="33.33203125" style="535" customWidth="1"/>
    <col min="12054" max="12290" width="9.109375" style="535"/>
    <col min="12291" max="12291" width="5.33203125" style="535" customWidth="1"/>
    <col min="12292" max="12292" width="8" style="535" customWidth="1"/>
    <col min="12293" max="12293" width="44.44140625" style="535" bestFit="1" customWidth="1"/>
    <col min="12294" max="12294" width="10.109375" style="535" bestFit="1" customWidth="1"/>
    <col min="12295" max="12295" width="10.109375" style="535" customWidth="1"/>
    <col min="12296" max="12296" width="10.33203125" style="535" customWidth="1"/>
    <col min="12297" max="12297" width="15.88671875" style="535" bestFit="1" customWidth="1"/>
    <col min="12298" max="12298" width="10.6640625" style="535" customWidth="1"/>
    <col min="12299" max="12299" width="10.33203125" style="535" customWidth="1"/>
    <col min="12300" max="12300" width="10.88671875" style="535" customWidth="1"/>
    <col min="12301" max="12301" width="17.33203125" style="535" customWidth="1"/>
    <col min="12302" max="12302" width="7.44140625" style="535" customWidth="1"/>
    <col min="12303" max="12303" width="11" style="535" customWidth="1"/>
    <col min="12304" max="12304" width="10.6640625" style="535" customWidth="1"/>
    <col min="12305" max="12305" width="10.6640625" style="535" bestFit="1" customWidth="1"/>
    <col min="12306" max="12306" width="11" style="535" customWidth="1"/>
    <col min="12307" max="12307" width="6.44140625" style="535" customWidth="1"/>
    <col min="12308" max="12308" width="9.109375" style="535"/>
    <col min="12309" max="12309" width="33.33203125" style="535" customWidth="1"/>
    <col min="12310" max="12546" width="9.109375" style="535"/>
    <col min="12547" max="12547" width="5.33203125" style="535" customWidth="1"/>
    <col min="12548" max="12548" width="8" style="535" customWidth="1"/>
    <col min="12549" max="12549" width="44.44140625" style="535" bestFit="1" customWidth="1"/>
    <col min="12550" max="12550" width="10.109375" style="535" bestFit="1" customWidth="1"/>
    <col min="12551" max="12551" width="10.109375" style="535" customWidth="1"/>
    <col min="12552" max="12552" width="10.33203125" style="535" customWidth="1"/>
    <col min="12553" max="12553" width="15.88671875" style="535" bestFit="1" customWidth="1"/>
    <col min="12554" max="12554" width="10.6640625" style="535" customWidth="1"/>
    <col min="12555" max="12555" width="10.33203125" style="535" customWidth="1"/>
    <col min="12556" max="12556" width="10.88671875" style="535" customWidth="1"/>
    <col min="12557" max="12557" width="17.33203125" style="535" customWidth="1"/>
    <col min="12558" max="12558" width="7.44140625" style="535" customWidth="1"/>
    <col min="12559" max="12559" width="11" style="535" customWidth="1"/>
    <col min="12560" max="12560" width="10.6640625" style="535" customWidth="1"/>
    <col min="12561" max="12561" width="10.6640625" style="535" bestFit="1" customWidth="1"/>
    <col min="12562" max="12562" width="11" style="535" customWidth="1"/>
    <col min="12563" max="12563" width="6.44140625" style="535" customWidth="1"/>
    <col min="12564" max="12564" width="9.109375" style="535"/>
    <col min="12565" max="12565" width="33.33203125" style="535" customWidth="1"/>
    <col min="12566" max="12802" width="9.109375" style="535"/>
    <col min="12803" max="12803" width="5.33203125" style="535" customWidth="1"/>
    <col min="12804" max="12804" width="8" style="535" customWidth="1"/>
    <col min="12805" max="12805" width="44.44140625" style="535" bestFit="1" customWidth="1"/>
    <col min="12806" max="12806" width="10.109375" style="535" bestFit="1" customWidth="1"/>
    <col min="12807" max="12807" width="10.109375" style="535" customWidth="1"/>
    <col min="12808" max="12808" width="10.33203125" style="535" customWidth="1"/>
    <col min="12809" max="12809" width="15.88671875" style="535" bestFit="1" customWidth="1"/>
    <col min="12810" max="12810" width="10.6640625" style="535" customWidth="1"/>
    <col min="12811" max="12811" width="10.33203125" style="535" customWidth="1"/>
    <col min="12812" max="12812" width="10.88671875" style="535" customWidth="1"/>
    <col min="12813" max="12813" width="17.33203125" style="535" customWidth="1"/>
    <col min="12814" max="12814" width="7.44140625" style="535" customWidth="1"/>
    <col min="12815" max="12815" width="11" style="535" customWidth="1"/>
    <col min="12816" max="12816" width="10.6640625" style="535" customWidth="1"/>
    <col min="12817" max="12817" width="10.6640625" style="535" bestFit="1" customWidth="1"/>
    <col min="12818" max="12818" width="11" style="535" customWidth="1"/>
    <col min="12819" max="12819" width="6.44140625" style="535" customWidth="1"/>
    <col min="12820" max="12820" width="9.109375" style="535"/>
    <col min="12821" max="12821" width="33.33203125" style="535" customWidth="1"/>
    <col min="12822" max="13058" width="9.109375" style="535"/>
    <col min="13059" max="13059" width="5.33203125" style="535" customWidth="1"/>
    <col min="13060" max="13060" width="8" style="535" customWidth="1"/>
    <col min="13061" max="13061" width="44.44140625" style="535" bestFit="1" customWidth="1"/>
    <col min="13062" max="13062" width="10.109375" style="535" bestFit="1" customWidth="1"/>
    <col min="13063" max="13063" width="10.109375" style="535" customWidth="1"/>
    <col min="13064" max="13064" width="10.33203125" style="535" customWidth="1"/>
    <col min="13065" max="13065" width="15.88671875" style="535" bestFit="1" customWidth="1"/>
    <col min="13066" max="13066" width="10.6640625" style="535" customWidth="1"/>
    <col min="13067" max="13067" width="10.33203125" style="535" customWidth="1"/>
    <col min="13068" max="13068" width="10.88671875" style="535" customWidth="1"/>
    <col min="13069" max="13069" width="17.33203125" style="535" customWidth="1"/>
    <col min="13070" max="13070" width="7.44140625" style="535" customWidth="1"/>
    <col min="13071" max="13071" width="11" style="535" customWidth="1"/>
    <col min="13072" max="13072" width="10.6640625" style="535" customWidth="1"/>
    <col min="13073" max="13073" width="10.6640625" style="535" bestFit="1" customWidth="1"/>
    <col min="13074" max="13074" width="11" style="535" customWidth="1"/>
    <col min="13075" max="13075" width="6.44140625" style="535" customWidth="1"/>
    <col min="13076" max="13076" width="9.109375" style="535"/>
    <col min="13077" max="13077" width="33.33203125" style="535" customWidth="1"/>
    <col min="13078" max="13314" width="9.109375" style="535"/>
    <col min="13315" max="13315" width="5.33203125" style="535" customWidth="1"/>
    <col min="13316" max="13316" width="8" style="535" customWidth="1"/>
    <col min="13317" max="13317" width="44.44140625" style="535" bestFit="1" customWidth="1"/>
    <col min="13318" max="13318" width="10.109375" style="535" bestFit="1" customWidth="1"/>
    <col min="13319" max="13319" width="10.109375" style="535" customWidth="1"/>
    <col min="13320" max="13320" width="10.33203125" style="535" customWidth="1"/>
    <col min="13321" max="13321" width="15.88671875" style="535" bestFit="1" customWidth="1"/>
    <col min="13322" max="13322" width="10.6640625" style="535" customWidth="1"/>
    <col min="13323" max="13323" width="10.33203125" style="535" customWidth="1"/>
    <col min="13324" max="13324" width="10.88671875" style="535" customWidth="1"/>
    <col min="13325" max="13325" width="17.33203125" style="535" customWidth="1"/>
    <col min="13326" max="13326" width="7.44140625" style="535" customWidth="1"/>
    <col min="13327" max="13327" width="11" style="535" customWidth="1"/>
    <col min="13328" max="13328" width="10.6640625" style="535" customWidth="1"/>
    <col min="13329" max="13329" width="10.6640625" style="535" bestFit="1" customWidth="1"/>
    <col min="13330" max="13330" width="11" style="535" customWidth="1"/>
    <col min="13331" max="13331" width="6.44140625" style="535" customWidth="1"/>
    <col min="13332" max="13332" width="9.109375" style="535"/>
    <col min="13333" max="13333" width="33.33203125" style="535" customWidth="1"/>
    <col min="13334" max="13570" width="9.109375" style="535"/>
    <col min="13571" max="13571" width="5.33203125" style="535" customWidth="1"/>
    <col min="13572" max="13572" width="8" style="535" customWidth="1"/>
    <col min="13573" max="13573" width="44.44140625" style="535" bestFit="1" customWidth="1"/>
    <col min="13574" max="13574" width="10.109375" style="535" bestFit="1" customWidth="1"/>
    <col min="13575" max="13575" width="10.109375" style="535" customWidth="1"/>
    <col min="13576" max="13576" width="10.33203125" style="535" customWidth="1"/>
    <col min="13577" max="13577" width="15.88671875" style="535" bestFit="1" customWidth="1"/>
    <col min="13578" max="13578" width="10.6640625" style="535" customWidth="1"/>
    <col min="13579" max="13579" width="10.33203125" style="535" customWidth="1"/>
    <col min="13580" max="13580" width="10.88671875" style="535" customWidth="1"/>
    <col min="13581" max="13581" width="17.33203125" style="535" customWidth="1"/>
    <col min="13582" max="13582" width="7.44140625" style="535" customWidth="1"/>
    <col min="13583" max="13583" width="11" style="535" customWidth="1"/>
    <col min="13584" max="13584" width="10.6640625" style="535" customWidth="1"/>
    <col min="13585" max="13585" width="10.6640625" style="535" bestFit="1" customWidth="1"/>
    <col min="13586" max="13586" width="11" style="535" customWidth="1"/>
    <col min="13587" max="13587" width="6.44140625" style="535" customWidth="1"/>
    <col min="13588" max="13588" width="9.109375" style="535"/>
    <col min="13589" max="13589" width="33.33203125" style="535" customWidth="1"/>
    <col min="13590" max="13826" width="9.109375" style="535"/>
    <col min="13827" max="13827" width="5.33203125" style="535" customWidth="1"/>
    <col min="13828" max="13828" width="8" style="535" customWidth="1"/>
    <col min="13829" max="13829" width="44.44140625" style="535" bestFit="1" customWidth="1"/>
    <col min="13830" max="13830" width="10.109375" style="535" bestFit="1" customWidth="1"/>
    <col min="13831" max="13831" width="10.109375" style="535" customWidth="1"/>
    <col min="13832" max="13832" width="10.33203125" style="535" customWidth="1"/>
    <col min="13833" max="13833" width="15.88671875" style="535" bestFit="1" customWidth="1"/>
    <col min="13834" max="13834" width="10.6640625" style="535" customWidth="1"/>
    <col min="13835" max="13835" width="10.33203125" style="535" customWidth="1"/>
    <col min="13836" max="13836" width="10.88671875" style="535" customWidth="1"/>
    <col min="13837" max="13837" width="17.33203125" style="535" customWidth="1"/>
    <col min="13838" max="13838" width="7.44140625" style="535" customWidth="1"/>
    <col min="13839" max="13839" width="11" style="535" customWidth="1"/>
    <col min="13840" max="13840" width="10.6640625" style="535" customWidth="1"/>
    <col min="13841" max="13841" width="10.6640625" style="535" bestFit="1" customWidth="1"/>
    <col min="13842" max="13842" width="11" style="535" customWidth="1"/>
    <col min="13843" max="13843" width="6.44140625" style="535" customWidth="1"/>
    <col min="13844" max="13844" width="9.109375" style="535"/>
    <col min="13845" max="13845" width="33.33203125" style="535" customWidth="1"/>
    <col min="13846" max="14082" width="9.109375" style="535"/>
    <col min="14083" max="14083" width="5.33203125" style="535" customWidth="1"/>
    <col min="14084" max="14084" width="8" style="535" customWidth="1"/>
    <col min="14085" max="14085" width="44.44140625" style="535" bestFit="1" customWidth="1"/>
    <col min="14086" max="14086" width="10.109375" style="535" bestFit="1" customWidth="1"/>
    <col min="14087" max="14087" width="10.109375" style="535" customWidth="1"/>
    <col min="14088" max="14088" width="10.33203125" style="535" customWidth="1"/>
    <col min="14089" max="14089" width="15.88671875" style="535" bestFit="1" customWidth="1"/>
    <col min="14090" max="14090" width="10.6640625" style="535" customWidth="1"/>
    <col min="14091" max="14091" width="10.33203125" style="535" customWidth="1"/>
    <col min="14092" max="14092" width="10.88671875" style="535" customWidth="1"/>
    <col min="14093" max="14093" width="17.33203125" style="535" customWidth="1"/>
    <col min="14094" max="14094" width="7.44140625" style="535" customWidth="1"/>
    <col min="14095" max="14095" width="11" style="535" customWidth="1"/>
    <col min="14096" max="14096" width="10.6640625" style="535" customWidth="1"/>
    <col min="14097" max="14097" width="10.6640625" style="535" bestFit="1" customWidth="1"/>
    <col min="14098" max="14098" width="11" style="535" customWidth="1"/>
    <col min="14099" max="14099" width="6.44140625" style="535" customWidth="1"/>
    <col min="14100" max="14100" width="9.109375" style="535"/>
    <col min="14101" max="14101" width="33.33203125" style="535" customWidth="1"/>
    <col min="14102" max="14338" width="9.109375" style="535"/>
    <col min="14339" max="14339" width="5.33203125" style="535" customWidth="1"/>
    <col min="14340" max="14340" width="8" style="535" customWidth="1"/>
    <col min="14341" max="14341" width="44.44140625" style="535" bestFit="1" customWidth="1"/>
    <col min="14342" max="14342" width="10.109375" style="535" bestFit="1" customWidth="1"/>
    <col min="14343" max="14343" width="10.109375" style="535" customWidth="1"/>
    <col min="14344" max="14344" width="10.33203125" style="535" customWidth="1"/>
    <col min="14345" max="14345" width="15.88671875" style="535" bestFit="1" customWidth="1"/>
    <col min="14346" max="14346" width="10.6640625" style="535" customWidth="1"/>
    <col min="14347" max="14347" width="10.33203125" style="535" customWidth="1"/>
    <col min="14348" max="14348" width="10.88671875" style="535" customWidth="1"/>
    <col min="14349" max="14349" width="17.33203125" style="535" customWidth="1"/>
    <col min="14350" max="14350" width="7.44140625" style="535" customWidth="1"/>
    <col min="14351" max="14351" width="11" style="535" customWidth="1"/>
    <col min="14352" max="14352" width="10.6640625" style="535" customWidth="1"/>
    <col min="14353" max="14353" width="10.6640625" style="535" bestFit="1" customWidth="1"/>
    <col min="14354" max="14354" width="11" style="535" customWidth="1"/>
    <col min="14355" max="14355" width="6.44140625" style="535" customWidth="1"/>
    <col min="14356" max="14356" width="9.109375" style="535"/>
    <col min="14357" max="14357" width="33.33203125" style="535" customWidth="1"/>
    <col min="14358" max="14594" width="9.109375" style="535"/>
    <col min="14595" max="14595" width="5.33203125" style="535" customWidth="1"/>
    <col min="14596" max="14596" width="8" style="535" customWidth="1"/>
    <col min="14597" max="14597" width="44.44140625" style="535" bestFit="1" customWidth="1"/>
    <col min="14598" max="14598" width="10.109375" style="535" bestFit="1" customWidth="1"/>
    <col min="14599" max="14599" width="10.109375" style="535" customWidth="1"/>
    <col min="14600" max="14600" width="10.33203125" style="535" customWidth="1"/>
    <col min="14601" max="14601" width="15.88671875" style="535" bestFit="1" customWidth="1"/>
    <col min="14602" max="14602" width="10.6640625" style="535" customWidth="1"/>
    <col min="14603" max="14603" width="10.33203125" style="535" customWidth="1"/>
    <col min="14604" max="14604" width="10.88671875" style="535" customWidth="1"/>
    <col min="14605" max="14605" width="17.33203125" style="535" customWidth="1"/>
    <col min="14606" max="14606" width="7.44140625" style="535" customWidth="1"/>
    <col min="14607" max="14607" width="11" style="535" customWidth="1"/>
    <col min="14608" max="14608" width="10.6640625" style="535" customWidth="1"/>
    <col min="14609" max="14609" width="10.6640625" style="535" bestFit="1" customWidth="1"/>
    <col min="14610" max="14610" width="11" style="535" customWidth="1"/>
    <col min="14611" max="14611" width="6.44140625" style="535" customWidth="1"/>
    <col min="14612" max="14612" width="9.109375" style="535"/>
    <col min="14613" max="14613" width="33.33203125" style="535" customWidth="1"/>
    <col min="14614" max="14850" width="9.109375" style="535"/>
    <col min="14851" max="14851" width="5.33203125" style="535" customWidth="1"/>
    <col min="14852" max="14852" width="8" style="535" customWidth="1"/>
    <col min="14853" max="14853" width="44.44140625" style="535" bestFit="1" customWidth="1"/>
    <col min="14854" max="14854" width="10.109375" style="535" bestFit="1" customWidth="1"/>
    <col min="14855" max="14855" width="10.109375" style="535" customWidth="1"/>
    <col min="14856" max="14856" width="10.33203125" style="535" customWidth="1"/>
    <col min="14857" max="14857" width="15.88671875" style="535" bestFit="1" customWidth="1"/>
    <col min="14858" max="14858" width="10.6640625" style="535" customWidth="1"/>
    <col min="14859" max="14859" width="10.33203125" style="535" customWidth="1"/>
    <col min="14860" max="14860" width="10.88671875" style="535" customWidth="1"/>
    <col min="14861" max="14861" width="17.33203125" style="535" customWidth="1"/>
    <col min="14862" max="14862" width="7.44140625" style="535" customWidth="1"/>
    <col min="14863" max="14863" width="11" style="535" customWidth="1"/>
    <col min="14864" max="14864" width="10.6640625" style="535" customWidth="1"/>
    <col min="14865" max="14865" width="10.6640625" style="535" bestFit="1" customWidth="1"/>
    <col min="14866" max="14866" width="11" style="535" customWidth="1"/>
    <col min="14867" max="14867" width="6.44140625" style="535" customWidth="1"/>
    <col min="14868" max="14868" width="9.109375" style="535"/>
    <col min="14869" max="14869" width="33.33203125" style="535" customWidth="1"/>
    <col min="14870" max="15106" width="9.109375" style="535"/>
    <col min="15107" max="15107" width="5.33203125" style="535" customWidth="1"/>
    <col min="15108" max="15108" width="8" style="535" customWidth="1"/>
    <col min="15109" max="15109" width="44.44140625" style="535" bestFit="1" customWidth="1"/>
    <col min="15110" max="15110" width="10.109375" style="535" bestFit="1" customWidth="1"/>
    <col min="15111" max="15111" width="10.109375" style="535" customWidth="1"/>
    <col min="15112" max="15112" width="10.33203125" style="535" customWidth="1"/>
    <col min="15113" max="15113" width="15.88671875" style="535" bestFit="1" customWidth="1"/>
    <col min="15114" max="15114" width="10.6640625" style="535" customWidth="1"/>
    <col min="15115" max="15115" width="10.33203125" style="535" customWidth="1"/>
    <col min="15116" max="15116" width="10.88671875" style="535" customWidth="1"/>
    <col min="15117" max="15117" width="17.33203125" style="535" customWidth="1"/>
    <col min="15118" max="15118" width="7.44140625" style="535" customWidth="1"/>
    <col min="15119" max="15119" width="11" style="535" customWidth="1"/>
    <col min="15120" max="15120" width="10.6640625" style="535" customWidth="1"/>
    <col min="15121" max="15121" width="10.6640625" style="535" bestFit="1" customWidth="1"/>
    <col min="15122" max="15122" width="11" style="535" customWidth="1"/>
    <col min="15123" max="15123" width="6.44140625" style="535" customWidth="1"/>
    <col min="15124" max="15124" width="9.109375" style="535"/>
    <col min="15125" max="15125" width="33.33203125" style="535" customWidth="1"/>
    <col min="15126" max="15362" width="9.109375" style="535"/>
    <col min="15363" max="15363" width="5.33203125" style="535" customWidth="1"/>
    <col min="15364" max="15364" width="8" style="535" customWidth="1"/>
    <col min="15365" max="15365" width="44.44140625" style="535" bestFit="1" customWidth="1"/>
    <col min="15366" max="15366" width="10.109375" style="535" bestFit="1" customWidth="1"/>
    <col min="15367" max="15367" width="10.109375" style="535" customWidth="1"/>
    <col min="15368" max="15368" width="10.33203125" style="535" customWidth="1"/>
    <col min="15369" max="15369" width="15.88671875" style="535" bestFit="1" customWidth="1"/>
    <col min="15370" max="15370" width="10.6640625" style="535" customWidth="1"/>
    <col min="15371" max="15371" width="10.33203125" style="535" customWidth="1"/>
    <col min="15372" max="15372" width="10.88671875" style="535" customWidth="1"/>
    <col min="15373" max="15373" width="17.33203125" style="535" customWidth="1"/>
    <col min="15374" max="15374" width="7.44140625" style="535" customWidth="1"/>
    <col min="15375" max="15375" width="11" style="535" customWidth="1"/>
    <col min="15376" max="15376" width="10.6640625" style="535" customWidth="1"/>
    <col min="15377" max="15377" width="10.6640625" style="535" bestFit="1" customWidth="1"/>
    <col min="15378" max="15378" width="11" style="535" customWidth="1"/>
    <col min="15379" max="15379" width="6.44140625" style="535" customWidth="1"/>
    <col min="15380" max="15380" width="9.109375" style="535"/>
    <col min="15381" max="15381" width="33.33203125" style="535" customWidth="1"/>
    <col min="15382" max="15618" width="9.109375" style="535"/>
    <col min="15619" max="15619" width="5.33203125" style="535" customWidth="1"/>
    <col min="15620" max="15620" width="8" style="535" customWidth="1"/>
    <col min="15621" max="15621" width="44.44140625" style="535" bestFit="1" customWidth="1"/>
    <col min="15622" max="15622" width="10.109375" style="535" bestFit="1" customWidth="1"/>
    <col min="15623" max="15623" width="10.109375" style="535" customWidth="1"/>
    <col min="15624" max="15624" width="10.33203125" style="535" customWidth="1"/>
    <col min="15625" max="15625" width="15.88671875" style="535" bestFit="1" customWidth="1"/>
    <col min="15626" max="15626" width="10.6640625" style="535" customWidth="1"/>
    <col min="15627" max="15627" width="10.33203125" style="535" customWidth="1"/>
    <col min="15628" max="15628" width="10.88671875" style="535" customWidth="1"/>
    <col min="15629" max="15629" width="17.33203125" style="535" customWidth="1"/>
    <col min="15630" max="15630" width="7.44140625" style="535" customWidth="1"/>
    <col min="15631" max="15631" width="11" style="535" customWidth="1"/>
    <col min="15632" max="15632" width="10.6640625" style="535" customWidth="1"/>
    <col min="15633" max="15633" width="10.6640625" style="535" bestFit="1" customWidth="1"/>
    <col min="15634" max="15634" width="11" style="535" customWidth="1"/>
    <col min="15635" max="15635" width="6.44140625" style="535" customWidth="1"/>
    <col min="15636" max="15636" width="9.109375" style="535"/>
    <col min="15637" max="15637" width="33.33203125" style="535" customWidth="1"/>
    <col min="15638" max="15874" width="9.109375" style="535"/>
    <col min="15875" max="15875" width="5.33203125" style="535" customWidth="1"/>
    <col min="15876" max="15876" width="8" style="535" customWidth="1"/>
    <col min="15877" max="15877" width="44.44140625" style="535" bestFit="1" customWidth="1"/>
    <col min="15878" max="15878" width="10.109375" style="535" bestFit="1" customWidth="1"/>
    <col min="15879" max="15879" width="10.109375" style="535" customWidth="1"/>
    <col min="15880" max="15880" width="10.33203125" style="535" customWidth="1"/>
    <col min="15881" max="15881" width="15.88671875" style="535" bestFit="1" customWidth="1"/>
    <col min="15882" max="15882" width="10.6640625" style="535" customWidth="1"/>
    <col min="15883" max="15883" width="10.33203125" style="535" customWidth="1"/>
    <col min="15884" max="15884" width="10.88671875" style="535" customWidth="1"/>
    <col min="15885" max="15885" width="17.33203125" style="535" customWidth="1"/>
    <col min="15886" max="15886" width="7.44140625" style="535" customWidth="1"/>
    <col min="15887" max="15887" width="11" style="535" customWidth="1"/>
    <col min="15888" max="15888" width="10.6640625" style="535" customWidth="1"/>
    <col min="15889" max="15889" width="10.6640625" style="535" bestFit="1" customWidth="1"/>
    <col min="15890" max="15890" width="11" style="535" customWidth="1"/>
    <col min="15891" max="15891" width="6.44140625" style="535" customWidth="1"/>
    <col min="15892" max="15892" width="9.109375" style="535"/>
    <col min="15893" max="15893" width="33.33203125" style="535" customWidth="1"/>
    <col min="15894" max="16130" width="9.109375" style="535"/>
    <col min="16131" max="16131" width="5.33203125" style="535" customWidth="1"/>
    <col min="16132" max="16132" width="8" style="535" customWidth="1"/>
    <col min="16133" max="16133" width="44.44140625" style="535" bestFit="1" customWidth="1"/>
    <col min="16134" max="16134" width="10.109375" style="535" bestFit="1" customWidth="1"/>
    <col min="16135" max="16135" width="10.109375" style="535" customWidth="1"/>
    <col min="16136" max="16136" width="10.33203125" style="535" customWidth="1"/>
    <col min="16137" max="16137" width="15.88671875" style="535" bestFit="1" customWidth="1"/>
    <col min="16138" max="16138" width="10.6640625" style="535" customWidth="1"/>
    <col min="16139" max="16139" width="10.33203125" style="535" customWidth="1"/>
    <col min="16140" max="16140" width="10.88671875" style="535" customWidth="1"/>
    <col min="16141" max="16141" width="17.33203125" style="535" customWidth="1"/>
    <col min="16142" max="16142" width="7.44140625" style="535" customWidth="1"/>
    <col min="16143" max="16143" width="11" style="535" customWidth="1"/>
    <col min="16144" max="16144" width="10.6640625" style="535" customWidth="1"/>
    <col min="16145" max="16145" width="10.6640625" style="535" bestFit="1" customWidth="1"/>
    <col min="16146" max="16146" width="11" style="535" customWidth="1"/>
    <col min="16147" max="16147" width="6.44140625" style="535" customWidth="1"/>
    <col min="16148" max="16148" width="9.109375" style="535"/>
    <col min="16149" max="16149" width="33.33203125" style="535" customWidth="1"/>
    <col min="16150" max="16384" width="9.109375" style="535"/>
  </cols>
  <sheetData>
    <row r="1" spans="1:27" ht="24.75" customHeight="1" thickBot="1">
      <c r="A1" s="715"/>
      <c r="F1" s="718"/>
      <c r="K1" s="720"/>
      <c r="P1" s="721"/>
      <c r="Q1" s="716"/>
      <c r="R1" s="721"/>
      <c r="S1" s="716"/>
      <c r="V1" s="723"/>
      <c r="W1" s="723"/>
      <c r="X1" s="723"/>
    </row>
    <row r="2" spans="1:27" s="536" customFormat="1" ht="36.75" customHeight="1">
      <c r="A2" s="751" t="s">
        <v>145</v>
      </c>
      <c r="B2" s="752" t="s">
        <v>114</v>
      </c>
      <c r="C2" s="753" t="s">
        <v>538</v>
      </c>
      <c r="D2" s="754" t="s">
        <v>624</v>
      </c>
      <c r="E2" s="754" t="s">
        <v>625</v>
      </c>
      <c r="F2" s="752" t="s">
        <v>626</v>
      </c>
      <c r="G2" s="755" t="s">
        <v>146</v>
      </c>
      <c r="H2" s="755" t="s">
        <v>147</v>
      </c>
      <c r="I2" s="756" t="s">
        <v>148</v>
      </c>
      <c r="J2" s="756" t="s">
        <v>149</v>
      </c>
      <c r="K2" s="757" t="s">
        <v>150</v>
      </c>
      <c r="L2" s="757" t="s">
        <v>151</v>
      </c>
      <c r="M2" s="758" t="s">
        <v>152</v>
      </c>
      <c r="N2" s="758" t="s">
        <v>153</v>
      </c>
      <c r="O2" s="758" t="s">
        <v>627</v>
      </c>
      <c r="P2" s="758" t="s">
        <v>154</v>
      </c>
      <c r="Q2" s="757" t="s">
        <v>155</v>
      </c>
      <c r="R2" s="757" t="s">
        <v>156</v>
      </c>
      <c r="S2" s="757" t="s">
        <v>157</v>
      </c>
      <c r="T2" s="759" t="s">
        <v>158</v>
      </c>
      <c r="U2" s="758" t="s">
        <v>628</v>
      </c>
      <c r="V2" s="760" t="s">
        <v>629</v>
      </c>
      <c r="W2" s="758" t="s">
        <v>539</v>
      </c>
      <c r="X2" s="758" t="s">
        <v>16</v>
      </c>
      <c r="Y2" s="767"/>
    </row>
    <row r="3" spans="1:27" s="727" customFormat="1" ht="16.8">
      <c r="A3" s="729">
        <v>1</v>
      </c>
      <c r="B3" s="730"/>
      <c r="C3" s="731"/>
      <c r="D3" s="732"/>
      <c r="E3" s="732"/>
      <c r="F3" s="761"/>
      <c r="G3" s="733"/>
      <c r="H3" s="730"/>
      <c r="I3" s="730"/>
      <c r="J3" s="730"/>
      <c r="K3" s="762"/>
      <c r="L3" s="762"/>
      <c r="M3" s="762"/>
      <c r="N3" s="762"/>
      <c r="O3" s="762"/>
      <c r="P3" s="761"/>
      <c r="Q3" s="762"/>
      <c r="R3" s="762"/>
      <c r="S3" s="762"/>
      <c r="T3" s="730"/>
      <c r="U3" s="733"/>
      <c r="V3" s="734"/>
      <c r="W3" s="730"/>
      <c r="X3" s="733"/>
      <c r="Y3" s="768"/>
    </row>
    <row r="4" spans="1:27" s="727" customFormat="1" ht="16.8">
      <c r="A4" s="735">
        <v>2</v>
      </c>
      <c r="B4" s="736" t="s">
        <v>697</v>
      </c>
      <c r="C4" s="737" t="s">
        <v>714</v>
      </c>
      <c r="D4" s="738"/>
      <c r="E4" s="737" t="s">
        <v>714</v>
      </c>
      <c r="F4" s="763" t="s">
        <v>639</v>
      </c>
      <c r="G4" s="739"/>
      <c r="H4" s="736"/>
      <c r="I4" s="736"/>
      <c r="J4" s="736"/>
      <c r="K4" s="764"/>
      <c r="L4" s="764"/>
      <c r="M4" s="764"/>
      <c r="N4" s="764"/>
      <c r="O4" s="764"/>
      <c r="P4" s="763"/>
      <c r="Q4" s="764"/>
      <c r="R4" s="764"/>
      <c r="S4" s="764"/>
      <c r="T4" s="763"/>
      <c r="U4" s="739"/>
      <c r="V4" s="740"/>
      <c r="W4" s="736"/>
      <c r="X4" s="739"/>
      <c r="Y4" s="768"/>
    </row>
    <row r="5" spans="1:27" s="728" customFormat="1" ht="21" customHeight="1">
      <c r="A5" s="769">
        <f t="shared" ref="A5:A31" si="0">A4+1</f>
        <v>3</v>
      </c>
      <c r="B5" s="770" t="s">
        <v>697</v>
      </c>
      <c r="C5" s="770" t="s">
        <v>715</v>
      </c>
      <c r="D5" s="800" t="s">
        <v>716</v>
      </c>
      <c r="E5" s="770" t="s">
        <v>682</v>
      </c>
      <c r="F5" s="771" t="s">
        <v>639</v>
      </c>
      <c r="G5" s="772" t="s">
        <v>834</v>
      </c>
      <c r="H5" s="770" t="s">
        <v>673</v>
      </c>
      <c r="I5" s="770">
        <v>126</v>
      </c>
      <c r="J5" s="770">
        <v>126</v>
      </c>
      <c r="K5" s="773">
        <v>46021</v>
      </c>
      <c r="L5" s="773">
        <v>46006</v>
      </c>
      <c r="M5" s="773" t="s">
        <v>924</v>
      </c>
      <c r="N5" s="772" t="s">
        <v>923</v>
      </c>
      <c r="O5" s="770">
        <v>599556849</v>
      </c>
      <c r="P5" s="773" t="s">
        <v>641</v>
      </c>
      <c r="Q5" s="773">
        <v>46046</v>
      </c>
      <c r="R5" s="773"/>
      <c r="S5" s="773">
        <v>46007</v>
      </c>
      <c r="T5" s="771" t="s">
        <v>639</v>
      </c>
      <c r="U5" s="772" t="s">
        <v>26</v>
      </c>
      <c r="V5" s="774">
        <v>1</v>
      </c>
      <c r="W5" s="775"/>
      <c r="X5" s="931" t="s">
        <v>1116</v>
      </c>
      <c r="Y5" s="776" t="str">
        <f t="shared" ref="Y5:Y10" ca="1" si="1">IF(AND(L5="",K5&lt;TODAY()),"Delay","")</f>
        <v/>
      </c>
      <c r="AA5" s="728">
        <f>IF(K5&lt;'General Information'!$L$1,1,0)</f>
        <v>1</v>
      </c>
    </row>
    <row r="6" spans="1:27" s="728" customFormat="1" ht="21" customHeight="1">
      <c r="A6" s="769">
        <f t="shared" si="0"/>
        <v>4</v>
      </c>
      <c r="B6" s="770" t="s">
        <v>697</v>
      </c>
      <c r="C6" s="770" t="s">
        <v>717</v>
      </c>
      <c r="D6" s="800" t="s">
        <v>718</v>
      </c>
      <c r="E6" s="770" t="s">
        <v>682</v>
      </c>
      <c r="F6" s="771" t="s">
        <v>639</v>
      </c>
      <c r="G6" s="772" t="s">
        <v>835</v>
      </c>
      <c r="H6" s="770" t="s">
        <v>640</v>
      </c>
      <c r="I6" s="770">
        <f>4037+798</f>
        <v>4835</v>
      </c>
      <c r="J6" s="770">
        <f>4037+798</f>
        <v>4835</v>
      </c>
      <c r="K6" s="773">
        <v>46027</v>
      </c>
      <c r="L6" s="773"/>
      <c r="M6" s="773"/>
      <c r="N6" s="772" t="s">
        <v>928</v>
      </c>
      <c r="O6" s="770"/>
      <c r="P6" s="773" t="s">
        <v>641</v>
      </c>
      <c r="Q6" s="773">
        <v>46070</v>
      </c>
      <c r="R6" s="773"/>
      <c r="S6" s="773">
        <v>46012</v>
      </c>
      <c r="T6" s="771" t="s">
        <v>639</v>
      </c>
      <c r="U6" s="772" t="s">
        <v>26</v>
      </c>
      <c r="V6" s="774">
        <v>1</v>
      </c>
      <c r="W6" s="775"/>
      <c r="X6" s="931" t="s">
        <v>1116</v>
      </c>
      <c r="Y6" s="776" t="str">
        <f t="shared" ca="1" si="1"/>
        <v>Delay</v>
      </c>
      <c r="AA6" s="728">
        <f>IF(K6&lt;'General Information'!$L$1,1,0)</f>
        <v>1</v>
      </c>
    </row>
    <row r="7" spans="1:27" s="728" customFormat="1" ht="21" customHeight="1">
      <c r="A7" s="769">
        <f t="shared" si="0"/>
        <v>5</v>
      </c>
      <c r="B7" s="770" t="s">
        <v>697</v>
      </c>
      <c r="C7" s="770" t="s">
        <v>719</v>
      </c>
      <c r="D7" s="800" t="s">
        <v>720</v>
      </c>
      <c r="E7" s="770" t="s">
        <v>721</v>
      </c>
      <c r="F7" s="771" t="s">
        <v>639</v>
      </c>
      <c r="G7" s="772" t="s">
        <v>836</v>
      </c>
      <c r="H7" s="770" t="s">
        <v>640</v>
      </c>
      <c r="I7" s="770">
        <v>234480</v>
      </c>
      <c r="J7" s="770">
        <v>234480</v>
      </c>
      <c r="K7" s="773">
        <v>46030</v>
      </c>
      <c r="L7" s="773"/>
      <c r="M7" s="773"/>
      <c r="N7" s="772" t="s">
        <v>925</v>
      </c>
      <c r="O7" s="770"/>
      <c r="P7" s="773" t="s">
        <v>641</v>
      </c>
      <c r="Q7" s="773">
        <v>46079</v>
      </c>
      <c r="R7" s="773"/>
      <c r="S7" s="773">
        <v>45992</v>
      </c>
      <c r="T7" s="771" t="s">
        <v>639</v>
      </c>
      <c r="U7" s="772" t="s">
        <v>26</v>
      </c>
      <c r="V7" s="774">
        <v>1</v>
      </c>
      <c r="W7" s="775"/>
      <c r="X7" s="931" t="s">
        <v>1116</v>
      </c>
      <c r="Y7" s="776" t="str">
        <f t="shared" ca="1" si="1"/>
        <v>Delay</v>
      </c>
      <c r="AA7" s="728">
        <f>IF(K7&lt;'General Information'!$L$1,1,0)</f>
        <v>1</v>
      </c>
    </row>
    <row r="8" spans="1:27" s="728" customFormat="1" ht="21" customHeight="1">
      <c r="A8" s="769">
        <f t="shared" si="0"/>
        <v>6</v>
      </c>
      <c r="B8" s="770" t="s">
        <v>697</v>
      </c>
      <c r="C8" s="770" t="s">
        <v>722</v>
      </c>
      <c r="D8" s="801" t="s">
        <v>723</v>
      </c>
      <c r="E8" s="770" t="s">
        <v>721</v>
      </c>
      <c r="F8" s="771" t="s">
        <v>639</v>
      </c>
      <c r="G8" s="772" t="s">
        <v>827</v>
      </c>
      <c r="H8" s="770" t="s">
        <v>640</v>
      </c>
      <c r="I8" s="770">
        <v>24870</v>
      </c>
      <c r="J8" s="770">
        <v>224870</v>
      </c>
      <c r="K8" s="773">
        <v>46033</v>
      </c>
      <c r="L8" s="773">
        <v>46029</v>
      </c>
      <c r="M8" s="773"/>
      <c r="N8" s="772" t="s">
        <v>925</v>
      </c>
      <c r="O8" s="770"/>
      <c r="P8" s="773" t="s">
        <v>641</v>
      </c>
      <c r="Q8" s="773">
        <v>46184</v>
      </c>
      <c r="R8" s="773">
        <v>46068</v>
      </c>
      <c r="S8" s="773">
        <v>46037</v>
      </c>
      <c r="T8" s="771" t="s">
        <v>639</v>
      </c>
      <c r="U8" s="772" t="s">
        <v>26</v>
      </c>
      <c r="V8" s="774">
        <v>1</v>
      </c>
      <c r="W8" s="775"/>
      <c r="X8" s="931" t="s">
        <v>1116</v>
      </c>
      <c r="Y8" s="776" t="str">
        <f t="shared" ca="1" si="1"/>
        <v/>
      </c>
      <c r="AA8" s="728">
        <f>IF(K8&lt;'General Information'!$L$1,1,0)</f>
        <v>1</v>
      </c>
    </row>
    <row r="9" spans="1:27" s="728" customFormat="1" ht="21" customHeight="1">
      <c r="A9" s="769">
        <f t="shared" si="0"/>
        <v>7</v>
      </c>
      <c r="B9" s="770" t="s">
        <v>697</v>
      </c>
      <c r="C9" s="770" t="s">
        <v>724</v>
      </c>
      <c r="D9" s="800" t="s">
        <v>725</v>
      </c>
      <c r="E9" s="770" t="s">
        <v>682</v>
      </c>
      <c r="F9" s="771" t="s">
        <v>639</v>
      </c>
      <c r="G9" s="772" t="s">
        <v>837</v>
      </c>
      <c r="H9" s="770" t="s">
        <v>537</v>
      </c>
      <c r="I9" s="770">
        <v>59990</v>
      </c>
      <c r="J9" s="770">
        <v>59990</v>
      </c>
      <c r="K9" s="773">
        <v>46037</v>
      </c>
      <c r="L9" s="773"/>
      <c r="M9" s="773"/>
      <c r="N9" s="772" t="s">
        <v>925</v>
      </c>
      <c r="O9" s="770"/>
      <c r="P9" s="773" t="s">
        <v>641</v>
      </c>
      <c r="Q9" s="773">
        <v>46368</v>
      </c>
      <c r="R9" s="773">
        <v>46174</v>
      </c>
      <c r="S9" s="773"/>
      <c r="T9" s="771" t="s">
        <v>639</v>
      </c>
      <c r="U9" s="772" t="s">
        <v>26</v>
      </c>
      <c r="V9" s="774">
        <v>1</v>
      </c>
      <c r="W9" s="775"/>
      <c r="X9" s="931" t="s">
        <v>1116</v>
      </c>
      <c r="Y9" s="776" t="str">
        <f t="shared" ca="1" si="1"/>
        <v>Delay</v>
      </c>
      <c r="AA9" s="728">
        <f>IF(K9&lt;'General Information'!$L$1,1,0)</f>
        <v>1</v>
      </c>
    </row>
    <row r="10" spans="1:27" s="728" customFormat="1" ht="21" customHeight="1">
      <c r="A10" s="769">
        <f t="shared" si="0"/>
        <v>8</v>
      </c>
      <c r="B10" s="770" t="s">
        <v>697</v>
      </c>
      <c r="C10" s="770" t="s">
        <v>726</v>
      </c>
      <c r="D10" s="802" t="s">
        <v>727</v>
      </c>
      <c r="E10" s="770" t="s">
        <v>682</v>
      </c>
      <c r="F10" s="771" t="s">
        <v>639</v>
      </c>
      <c r="G10" s="772" t="s">
        <v>838</v>
      </c>
      <c r="H10" s="770" t="s">
        <v>681</v>
      </c>
      <c r="I10" s="770">
        <v>57905</v>
      </c>
      <c r="J10" s="770"/>
      <c r="K10" s="773">
        <v>46037</v>
      </c>
      <c r="L10" s="773"/>
      <c r="M10" s="773"/>
      <c r="N10" s="777"/>
      <c r="O10" s="770"/>
      <c r="P10" s="773" t="s">
        <v>641</v>
      </c>
      <c r="Q10" s="773">
        <v>46368</v>
      </c>
      <c r="R10" s="773"/>
      <c r="S10" s="773"/>
      <c r="T10" s="771" t="s">
        <v>639</v>
      </c>
      <c r="U10" s="772" t="s">
        <v>26</v>
      </c>
      <c r="V10" s="774">
        <v>1</v>
      </c>
      <c r="W10" s="775"/>
      <c r="X10" s="931" t="s">
        <v>1116</v>
      </c>
      <c r="Y10" s="776" t="str">
        <f t="shared" ca="1" si="1"/>
        <v>Delay</v>
      </c>
      <c r="AA10" s="728">
        <f>IF(K10&lt;'General Information'!$L$1,1,0)</f>
        <v>1</v>
      </c>
    </row>
    <row r="11" spans="1:27" s="727" customFormat="1" ht="20.25" customHeight="1">
      <c r="A11" s="741">
        <f>A10+1</f>
        <v>9</v>
      </c>
      <c r="B11" s="742" t="s">
        <v>697</v>
      </c>
      <c r="C11" s="742" t="s">
        <v>728</v>
      </c>
      <c r="D11" s="804" t="s">
        <v>683</v>
      </c>
      <c r="E11" s="770" t="s">
        <v>682</v>
      </c>
      <c r="F11" s="765" t="s">
        <v>639</v>
      </c>
      <c r="G11" s="743" t="s">
        <v>839</v>
      </c>
      <c r="H11" s="770" t="s">
        <v>681</v>
      </c>
      <c r="I11" s="742">
        <v>19530</v>
      </c>
      <c r="J11" s="742">
        <v>19530</v>
      </c>
      <c r="K11" s="766">
        <v>46033</v>
      </c>
      <c r="L11" s="766">
        <v>46025</v>
      </c>
      <c r="M11" s="766" t="s">
        <v>1073</v>
      </c>
      <c r="N11" s="743" t="s">
        <v>1074</v>
      </c>
      <c r="O11" s="742" t="s">
        <v>1075</v>
      </c>
      <c r="P11" s="766" t="s">
        <v>641</v>
      </c>
      <c r="Q11" s="766">
        <v>46096</v>
      </c>
      <c r="R11" s="766">
        <v>46037</v>
      </c>
      <c r="S11" s="766">
        <v>46027</v>
      </c>
      <c r="T11" s="765" t="s">
        <v>639</v>
      </c>
      <c r="U11" s="743" t="s">
        <v>26</v>
      </c>
      <c r="V11" s="744">
        <v>1</v>
      </c>
      <c r="W11" s="742"/>
      <c r="X11" s="931" t="s">
        <v>1116</v>
      </c>
      <c r="Y11" s="776" t="str">
        <f t="shared" ref="Y11:Y31" ca="1" si="2">IF(AND(L11="",K11&lt;TODAY()),"Delay","")</f>
        <v/>
      </c>
      <c r="AA11" s="728">
        <f>IF(K11&lt;'General Information'!$L$1,1,0)</f>
        <v>1</v>
      </c>
    </row>
    <row r="12" spans="1:27" s="727" customFormat="1" ht="20.25" customHeight="1">
      <c r="A12" s="741">
        <f t="shared" si="0"/>
        <v>10</v>
      </c>
      <c r="B12" s="742" t="s">
        <v>697</v>
      </c>
      <c r="C12" s="742" t="s">
        <v>729</v>
      </c>
      <c r="D12" s="804" t="s">
        <v>730</v>
      </c>
      <c r="E12" s="742" t="s">
        <v>721</v>
      </c>
      <c r="F12" s="765" t="s">
        <v>639</v>
      </c>
      <c r="G12" s="743" t="s">
        <v>840</v>
      </c>
      <c r="H12" s="770" t="s">
        <v>681</v>
      </c>
      <c r="I12" s="742">
        <v>3780</v>
      </c>
      <c r="J12" s="742"/>
      <c r="K12" s="766">
        <v>46039</v>
      </c>
      <c r="L12" s="766"/>
      <c r="M12" s="766"/>
      <c r="N12" s="743"/>
      <c r="O12" s="745"/>
      <c r="P12" s="766" t="s">
        <v>641</v>
      </c>
      <c r="Q12" s="766">
        <v>46481</v>
      </c>
      <c r="R12" s="766"/>
      <c r="S12" s="766"/>
      <c r="T12" s="765" t="s">
        <v>639</v>
      </c>
      <c r="U12" s="743" t="s">
        <v>26</v>
      </c>
      <c r="V12" s="744">
        <v>1</v>
      </c>
      <c r="W12" s="742"/>
      <c r="X12" s="931" t="s">
        <v>1116</v>
      </c>
      <c r="Y12" s="776" t="str">
        <f t="shared" ca="1" si="2"/>
        <v>Delay</v>
      </c>
      <c r="AA12" s="728">
        <f>IF(K12&lt;'General Information'!$L$1,1,0)</f>
        <v>1</v>
      </c>
    </row>
    <row r="13" spans="1:27" s="727" customFormat="1" ht="16.8">
      <c r="A13" s="741">
        <f t="shared" si="0"/>
        <v>11</v>
      </c>
      <c r="B13" s="742" t="s">
        <v>697</v>
      </c>
      <c r="C13" s="742" t="s">
        <v>731</v>
      </c>
      <c r="D13" s="804" t="s">
        <v>733</v>
      </c>
      <c r="E13" s="742" t="s">
        <v>721</v>
      </c>
      <c r="F13" s="765" t="s">
        <v>639</v>
      </c>
      <c r="G13" s="743" t="s">
        <v>829</v>
      </c>
      <c r="H13" s="742" t="s">
        <v>535</v>
      </c>
      <c r="I13" s="742">
        <v>8290</v>
      </c>
      <c r="J13" s="742">
        <v>8290</v>
      </c>
      <c r="K13" s="766">
        <v>46039</v>
      </c>
      <c r="L13" s="766">
        <v>46023</v>
      </c>
      <c r="M13" s="766"/>
      <c r="N13" s="743" t="s">
        <v>1094</v>
      </c>
      <c r="O13" s="742"/>
      <c r="P13" s="766" t="s">
        <v>641</v>
      </c>
      <c r="Q13" s="766">
        <v>46209</v>
      </c>
      <c r="R13" s="766">
        <v>46209</v>
      </c>
      <c r="S13" s="766"/>
      <c r="T13" s="765" t="s">
        <v>639</v>
      </c>
      <c r="U13" s="743" t="s">
        <v>26</v>
      </c>
      <c r="V13" s="744">
        <v>1</v>
      </c>
      <c r="W13" s="742"/>
      <c r="X13" s="931" t="s">
        <v>1116</v>
      </c>
      <c r="Y13" s="776" t="str">
        <f t="shared" ca="1" si="2"/>
        <v/>
      </c>
      <c r="AA13" s="728">
        <f>IF(K13&lt;'General Information'!$L$1,1,0)</f>
        <v>1</v>
      </c>
    </row>
    <row r="14" spans="1:27" s="727" customFormat="1" ht="16.8">
      <c r="A14" s="741">
        <f t="shared" si="0"/>
        <v>12</v>
      </c>
      <c r="B14" s="742" t="s">
        <v>697</v>
      </c>
      <c r="C14" s="742" t="s">
        <v>731</v>
      </c>
      <c r="D14" s="804" t="s">
        <v>732</v>
      </c>
      <c r="E14" s="742" t="s">
        <v>721</v>
      </c>
      <c r="F14" s="765" t="s">
        <v>639</v>
      </c>
      <c r="G14" s="743" t="s">
        <v>831</v>
      </c>
      <c r="H14" s="742" t="s">
        <v>535</v>
      </c>
      <c r="I14" s="742">
        <v>5920</v>
      </c>
      <c r="J14" s="742">
        <v>5920</v>
      </c>
      <c r="K14" s="766">
        <v>46039</v>
      </c>
      <c r="L14" s="766">
        <v>46023</v>
      </c>
      <c r="M14" s="766"/>
      <c r="N14" s="743" t="s">
        <v>1094</v>
      </c>
      <c r="O14" s="742"/>
      <c r="P14" s="766" t="s">
        <v>641</v>
      </c>
      <c r="Q14" s="766">
        <v>46488</v>
      </c>
      <c r="R14" s="766">
        <v>46341</v>
      </c>
      <c r="S14" s="766">
        <v>46294</v>
      </c>
      <c r="T14" s="765" t="s">
        <v>639</v>
      </c>
      <c r="U14" s="743" t="s">
        <v>26</v>
      </c>
      <c r="V14" s="744">
        <v>1</v>
      </c>
      <c r="W14" s="742"/>
      <c r="X14" s="931" t="s">
        <v>1116</v>
      </c>
      <c r="Y14" s="776" t="str">
        <f t="shared" ca="1" si="2"/>
        <v/>
      </c>
      <c r="AA14" s="728">
        <f>IF(K14&lt;'General Information'!$L$1,1,0)</f>
        <v>1</v>
      </c>
    </row>
    <row r="15" spans="1:27" s="727" customFormat="1" ht="23.25" customHeight="1">
      <c r="A15" s="741">
        <f>A14+1</f>
        <v>13</v>
      </c>
      <c r="B15" s="742" t="s">
        <v>697</v>
      </c>
      <c r="C15" s="742" t="s">
        <v>734</v>
      </c>
      <c r="D15" s="804" t="s">
        <v>735</v>
      </c>
      <c r="E15" s="742" t="s">
        <v>721</v>
      </c>
      <c r="F15" s="765" t="s">
        <v>638</v>
      </c>
      <c r="G15" s="743" t="s">
        <v>833</v>
      </c>
      <c r="H15" s="742" t="s">
        <v>662</v>
      </c>
      <c r="I15" s="742">
        <v>261</v>
      </c>
      <c r="J15" s="742">
        <v>261</v>
      </c>
      <c r="K15" s="766">
        <v>46039</v>
      </c>
      <c r="L15" s="766">
        <v>46016</v>
      </c>
      <c r="M15" s="766" t="s">
        <v>1053</v>
      </c>
      <c r="N15" s="743" t="s">
        <v>1054</v>
      </c>
      <c r="O15" s="742" t="s">
        <v>1055</v>
      </c>
      <c r="P15" s="766" t="s">
        <v>641</v>
      </c>
      <c r="Q15" s="766">
        <v>46385</v>
      </c>
      <c r="R15" s="766">
        <v>46295</v>
      </c>
      <c r="S15" s="766"/>
      <c r="T15" s="765" t="s">
        <v>638</v>
      </c>
      <c r="U15" s="743" t="s">
        <v>26</v>
      </c>
      <c r="V15" s="744">
        <v>1</v>
      </c>
      <c r="W15" s="742"/>
      <c r="X15" s="931" t="s">
        <v>1116</v>
      </c>
      <c r="Y15" s="776" t="str">
        <f t="shared" ca="1" si="2"/>
        <v/>
      </c>
      <c r="Z15" s="727" t="s">
        <v>692</v>
      </c>
      <c r="AA15" s="728">
        <f>IF(K15&lt;'General Information'!$L$1,1,0)</f>
        <v>1</v>
      </c>
    </row>
    <row r="16" spans="1:27" s="727" customFormat="1" ht="16.8">
      <c r="A16" s="741">
        <f t="shared" si="0"/>
        <v>14</v>
      </c>
      <c r="B16" s="742" t="s">
        <v>697</v>
      </c>
      <c r="C16" s="742" t="s">
        <v>758</v>
      </c>
      <c r="D16" s="807" t="s">
        <v>759</v>
      </c>
      <c r="E16" s="742" t="s">
        <v>682</v>
      </c>
      <c r="F16" s="771" t="s">
        <v>638</v>
      </c>
      <c r="G16" s="743" t="s">
        <v>842</v>
      </c>
      <c r="H16" s="742" t="s">
        <v>537</v>
      </c>
      <c r="I16" s="742">
        <v>3356</v>
      </c>
      <c r="J16" s="742">
        <v>1623</v>
      </c>
      <c r="K16" s="766">
        <v>46028</v>
      </c>
      <c r="L16" s="766">
        <v>46018</v>
      </c>
      <c r="M16" s="766" t="s">
        <v>1057</v>
      </c>
      <c r="N16" s="743" t="s">
        <v>923</v>
      </c>
      <c r="O16" s="742" t="s">
        <v>1058</v>
      </c>
      <c r="P16" s="765" t="s">
        <v>641</v>
      </c>
      <c r="Q16" s="766">
        <v>46139</v>
      </c>
      <c r="R16" s="766">
        <v>46139</v>
      </c>
      <c r="S16" s="766"/>
      <c r="T16" s="765" t="s">
        <v>638</v>
      </c>
      <c r="U16" s="743" t="s">
        <v>26</v>
      </c>
      <c r="V16" s="744">
        <v>1</v>
      </c>
      <c r="W16" s="742"/>
      <c r="X16" s="931" t="s">
        <v>1116</v>
      </c>
      <c r="Y16" s="776" t="str">
        <f t="shared" ca="1" si="2"/>
        <v/>
      </c>
      <c r="AA16" s="728">
        <f>IF(K16&lt;'General Information'!$L$1,1,0)</f>
        <v>1</v>
      </c>
    </row>
    <row r="17" spans="1:27" s="727" customFormat="1" ht="20.25" customHeight="1">
      <c r="A17" s="769">
        <f t="shared" si="0"/>
        <v>15</v>
      </c>
      <c r="B17" s="770" t="s">
        <v>697</v>
      </c>
      <c r="C17" s="742" t="s">
        <v>760</v>
      </c>
      <c r="D17" s="807" t="s">
        <v>761</v>
      </c>
      <c r="E17" s="742" t="s">
        <v>682</v>
      </c>
      <c r="F17" s="771" t="s">
        <v>638</v>
      </c>
      <c r="G17" s="743" t="s">
        <v>841</v>
      </c>
      <c r="H17" s="742" t="s">
        <v>662</v>
      </c>
      <c r="I17" s="742">
        <v>6</v>
      </c>
      <c r="J17" s="742">
        <v>6</v>
      </c>
      <c r="K17" s="766">
        <v>46034</v>
      </c>
      <c r="L17" s="766">
        <v>46018</v>
      </c>
      <c r="M17" s="766" t="s">
        <v>1057</v>
      </c>
      <c r="N17" s="743" t="s">
        <v>923</v>
      </c>
      <c r="O17" s="742" t="s">
        <v>1058</v>
      </c>
      <c r="P17" s="765" t="s">
        <v>641</v>
      </c>
      <c r="Q17" s="766">
        <v>46243</v>
      </c>
      <c r="R17" s="766">
        <v>46188</v>
      </c>
      <c r="S17" s="773"/>
      <c r="T17" s="765" t="s">
        <v>638</v>
      </c>
      <c r="U17" s="772" t="s">
        <v>413</v>
      </c>
      <c r="V17" s="774">
        <v>0</v>
      </c>
      <c r="W17" s="778"/>
      <c r="X17" s="743" t="s">
        <v>413</v>
      </c>
      <c r="Y17" s="776" t="str">
        <f t="shared" ca="1" si="2"/>
        <v/>
      </c>
      <c r="AA17" s="728">
        <f>IF(K17&lt;'General Information'!$L$1,1,0)</f>
        <v>1</v>
      </c>
    </row>
    <row r="18" spans="1:27" s="727" customFormat="1" ht="16.8">
      <c r="A18" s="741">
        <f t="shared" si="0"/>
        <v>16</v>
      </c>
      <c r="B18" s="742" t="s">
        <v>697</v>
      </c>
      <c r="C18" s="742" t="s">
        <v>762</v>
      </c>
      <c r="D18" s="807" t="s">
        <v>763</v>
      </c>
      <c r="E18" s="742" t="s">
        <v>682</v>
      </c>
      <c r="F18" s="771" t="s">
        <v>638</v>
      </c>
      <c r="G18" s="743" t="s">
        <v>843</v>
      </c>
      <c r="H18" s="742" t="s">
        <v>681</v>
      </c>
      <c r="I18" s="742">
        <v>4062</v>
      </c>
      <c r="J18" s="742">
        <v>4062</v>
      </c>
      <c r="K18" s="766">
        <v>46040</v>
      </c>
      <c r="L18" s="766">
        <v>46035</v>
      </c>
      <c r="M18" s="766" t="s">
        <v>1090</v>
      </c>
      <c r="N18" s="743" t="s">
        <v>1091</v>
      </c>
      <c r="O18" s="742" t="s">
        <v>1092</v>
      </c>
      <c r="P18" s="765" t="s">
        <v>641</v>
      </c>
      <c r="Q18" s="766">
        <v>46168</v>
      </c>
      <c r="R18" s="766">
        <v>46047</v>
      </c>
      <c r="S18" s="766"/>
      <c r="T18" s="765" t="s">
        <v>638</v>
      </c>
      <c r="U18" s="743" t="s">
        <v>26</v>
      </c>
      <c r="V18" s="744">
        <v>1</v>
      </c>
      <c r="W18" s="742"/>
      <c r="X18" s="931" t="s">
        <v>1116</v>
      </c>
      <c r="Y18" s="776" t="str">
        <f t="shared" ca="1" si="2"/>
        <v/>
      </c>
      <c r="AA18" s="728">
        <f>IF(K18&lt;'General Information'!$L$1,1,0)</f>
        <v>1</v>
      </c>
    </row>
    <row r="19" spans="1:27" s="728" customFormat="1" ht="29.25" customHeight="1">
      <c r="A19" s="741">
        <f t="shared" si="0"/>
        <v>17</v>
      </c>
      <c r="B19" s="742" t="s">
        <v>697</v>
      </c>
      <c r="C19" s="746" t="s">
        <v>1011</v>
      </c>
      <c r="D19" s="805" t="s">
        <v>1012</v>
      </c>
      <c r="E19" s="742" t="s">
        <v>682</v>
      </c>
      <c r="F19" s="771" t="s">
        <v>638</v>
      </c>
      <c r="G19" s="743" t="s">
        <v>1013</v>
      </c>
      <c r="H19" s="742" t="s">
        <v>681</v>
      </c>
      <c r="I19" s="742">
        <v>9115</v>
      </c>
      <c r="J19" s="742"/>
      <c r="K19" s="766">
        <v>46040</v>
      </c>
      <c r="L19" s="766"/>
      <c r="M19" s="766"/>
      <c r="N19" s="747"/>
      <c r="O19" s="742"/>
      <c r="P19" s="765" t="s">
        <v>641</v>
      </c>
      <c r="Q19" s="766">
        <v>46632</v>
      </c>
      <c r="R19" s="766"/>
      <c r="S19" s="766"/>
      <c r="T19" s="765" t="s">
        <v>638</v>
      </c>
      <c r="U19" s="743"/>
      <c r="V19" s="744"/>
      <c r="W19" s="742"/>
      <c r="X19" s="856" t="s">
        <v>691</v>
      </c>
      <c r="Y19" s="776" t="str">
        <f t="shared" ca="1" si="2"/>
        <v>Delay</v>
      </c>
      <c r="AA19" s="728">
        <f>IF(K19&lt;'General Information'!$L$1,1,0)</f>
        <v>1</v>
      </c>
    </row>
    <row r="20" spans="1:27" s="727" customFormat="1" ht="16.8">
      <c r="A20" s="741">
        <f t="shared" si="0"/>
        <v>18</v>
      </c>
      <c r="B20" s="742" t="s">
        <v>697</v>
      </c>
      <c r="C20" s="746"/>
      <c r="D20" s="805" t="s">
        <v>1014</v>
      </c>
      <c r="E20" s="742" t="s">
        <v>682</v>
      </c>
      <c r="F20" s="771" t="s">
        <v>639</v>
      </c>
      <c r="G20" s="743" t="s">
        <v>1013</v>
      </c>
      <c r="H20" s="742" t="s">
        <v>681</v>
      </c>
      <c r="I20" s="742">
        <v>9115</v>
      </c>
      <c r="J20" s="742"/>
      <c r="K20" s="766">
        <v>46040</v>
      </c>
      <c r="L20" s="766"/>
      <c r="M20" s="766"/>
      <c r="N20" s="747"/>
      <c r="O20" s="742"/>
      <c r="P20" s="765" t="s">
        <v>641</v>
      </c>
      <c r="Q20" s="766">
        <v>46644</v>
      </c>
      <c r="R20" s="766"/>
      <c r="S20" s="766"/>
      <c r="T20" s="765" t="s">
        <v>639</v>
      </c>
      <c r="U20" s="743" t="s">
        <v>26</v>
      </c>
      <c r="V20" s="744">
        <v>1</v>
      </c>
      <c r="W20" s="742"/>
      <c r="X20" s="931" t="s">
        <v>1116</v>
      </c>
      <c r="Y20" s="776" t="str">
        <f t="shared" ca="1" si="2"/>
        <v>Delay</v>
      </c>
      <c r="AA20" s="728">
        <f>IF(K20&lt;'General Information'!$L$1,1,0)</f>
        <v>1</v>
      </c>
    </row>
    <row r="21" spans="1:27" s="727" customFormat="1" ht="16.8">
      <c r="A21" s="741">
        <f t="shared" si="0"/>
        <v>19</v>
      </c>
      <c r="B21" s="742" t="s">
        <v>697</v>
      </c>
      <c r="C21" s="746" t="s">
        <v>1015</v>
      </c>
      <c r="D21" s="805" t="s">
        <v>1016</v>
      </c>
      <c r="E21" s="742" t="s">
        <v>682</v>
      </c>
      <c r="F21" s="771" t="s">
        <v>638</v>
      </c>
      <c r="G21" s="743" t="s">
        <v>1017</v>
      </c>
      <c r="H21" s="742" t="s">
        <v>673</v>
      </c>
      <c r="I21" s="742">
        <v>24</v>
      </c>
      <c r="J21" s="742">
        <v>24</v>
      </c>
      <c r="K21" s="766">
        <v>46035</v>
      </c>
      <c r="L21" s="766">
        <v>46065</v>
      </c>
      <c r="M21" s="766"/>
      <c r="N21" s="747"/>
      <c r="O21" s="922"/>
      <c r="P21" s="765" t="s">
        <v>641</v>
      </c>
      <c r="Q21" s="766">
        <v>46146</v>
      </c>
      <c r="R21" s="766"/>
      <c r="S21" s="766"/>
      <c r="T21" s="765" t="s">
        <v>638</v>
      </c>
      <c r="U21" s="743" t="s">
        <v>26</v>
      </c>
      <c r="V21" s="744">
        <v>1</v>
      </c>
      <c r="W21" s="742"/>
      <c r="X21" s="931" t="s">
        <v>1116</v>
      </c>
      <c r="Y21" s="776" t="str">
        <f t="shared" ca="1" si="2"/>
        <v/>
      </c>
      <c r="Z21" s="727" t="s">
        <v>692</v>
      </c>
      <c r="AA21" s="728">
        <f>IF(K21&lt;'General Information'!$L$1,1,0)</f>
        <v>1</v>
      </c>
    </row>
    <row r="22" spans="1:27" s="727" customFormat="1" ht="16.8">
      <c r="A22" s="741">
        <f t="shared" si="0"/>
        <v>20</v>
      </c>
      <c r="B22" s="742" t="s">
        <v>697</v>
      </c>
      <c r="C22" s="746" t="s">
        <v>1018</v>
      </c>
      <c r="D22" s="805" t="s">
        <v>1019</v>
      </c>
      <c r="E22" s="742" t="s">
        <v>682</v>
      </c>
      <c r="F22" s="771" t="s">
        <v>638</v>
      </c>
      <c r="G22" s="743" t="s">
        <v>1020</v>
      </c>
      <c r="H22" s="742" t="s">
        <v>662</v>
      </c>
      <c r="I22" s="742">
        <v>14</v>
      </c>
      <c r="J22" s="742">
        <v>14</v>
      </c>
      <c r="K22" s="766">
        <v>46039</v>
      </c>
      <c r="L22" s="766">
        <v>46065</v>
      </c>
      <c r="M22" s="766" t="s">
        <v>1105</v>
      </c>
      <c r="N22" s="747" t="s">
        <v>1106</v>
      </c>
      <c r="O22" s="742">
        <v>533251336</v>
      </c>
      <c r="P22" s="765" t="s">
        <v>641</v>
      </c>
      <c r="Q22" s="766">
        <v>46191</v>
      </c>
      <c r="R22" s="766">
        <v>46097</v>
      </c>
      <c r="S22" s="766"/>
      <c r="T22" s="765" t="s">
        <v>638</v>
      </c>
      <c r="U22" s="743" t="s">
        <v>26</v>
      </c>
      <c r="V22" s="744">
        <v>1</v>
      </c>
      <c r="W22" s="742"/>
      <c r="X22" s="931" t="s">
        <v>1116</v>
      </c>
      <c r="Y22" s="776" t="str">
        <f t="shared" ca="1" si="2"/>
        <v/>
      </c>
      <c r="AA22" s="728">
        <f>IF(K22&lt;'General Information'!$L$1,1,0)</f>
        <v>1</v>
      </c>
    </row>
    <row r="23" spans="1:27" s="728" customFormat="1" ht="16.8">
      <c r="A23" s="741">
        <f t="shared" si="0"/>
        <v>21</v>
      </c>
      <c r="B23" s="742" t="s">
        <v>697</v>
      </c>
      <c r="C23" s="748" t="s">
        <v>1021</v>
      </c>
      <c r="D23" s="806" t="s">
        <v>1022</v>
      </c>
      <c r="E23" s="742" t="s">
        <v>682</v>
      </c>
      <c r="F23" s="771" t="s">
        <v>638</v>
      </c>
      <c r="G23" s="742" t="s">
        <v>1023</v>
      </c>
      <c r="H23" s="742" t="s">
        <v>662</v>
      </c>
      <c r="I23" s="742">
        <v>3</v>
      </c>
      <c r="J23" s="742"/>
      <c r="K23" s="766">
        <v>46039</v>
      </c>
      <c r="L23" s="766"/>
      <c r="M23" s="766"/>
      <c r="N23" s="743"/>
      <c r="O23" s="742"/>
      <c r="P23" s="765" t="s">
        <v>641</v>
      </c>
      <c r="Q23" s="766">
        <v>46238</v>
      </c>
      <c r="R23" s="766"/>
      <c r="S23" s="766"/>
      <c r="T23" s="765" t="s">
        <v>638</v>
      </c>
      <c r="U23" s="743"/>
      <c r="V23" s="744">
        <v>1</v>
      </c>
      <c r="W23" s="742"/>
      <c r="X23" s="931" t="s">
        <v>1116</v>
      </c>
      <c r="Y23" s="776" t="str">
        <f t="shared" ca="1" si="2"/>
        <v>Delay</v>
      </c>
      <c r="Z23" s="728" t="s">
        <v>692</v>
      </c>
      <c r="AA23" s="728">
        <f>IF(K23&lt;'General Information'!$L$1,1,0)</f>
        <v>1</v>
      </c>
    </row>
    <row r="24" spans="1:27" s="728" customFormat="1" ht="16.8">
      <c r="A24" s="741">
        <f t="shared" si="0"/>
        <v>22</v>
      </c>
      <c r="B24" s="742" t="s">
        <v>697</v>
      </c>
      <c r="C24" s="748" t="s">
        <v>1024</v>
      </c>
      <c r="D24" s="806" t="s">
        <v>1025</v>
      </c>
      <c r="E24" s="742" t="s">
        <v>682</v>
      </c>
      <c r="F24" s="771" t="s">
        <v>638</v>
      </c>
      <c r="G24" s="742" t="s">
        <v>1026</v>
      </c>
      <c r="H24" s="742" t="s">
        <v>537</v>
      </c>
      <c r="I24" s="742">
        <v>96</v>
      </c>
      <c r="J24" s="742"/>
      <c r="K24" s="766">
        <v>46039</v>
      </c>
      <c r="L24" s="766"/>
      <c r="M24" s="766"/>
      <c r="N24" s="743"/>
      <c r="O24" s="742"/>
      <c r="P24" s="765" t="s">
        <v>641</v>
      </c>
      <c r="Q24" s="766">
        <v>46289</v>
      </c>
      <c r="R24" s="766"/>
      <c r="S24" s="766"/>
      <c r="T24" s="765" t="s">
        <v>638</v>
      </c>
      <c r="U24" s="743" t="s">
        <v>26</v>
      </c>
      <c r="V24" s="744">
        <v>1</v>
      </c>
      <c r="W24" s="742"/>
      <c r="X24" s="931" t="s">
        <v>1116</v>
      </c>
      <c r="Y24" s="776" t="str">
        <f t="shared" ca="1" si="2"/>
        <v>Delay</v>
      </c>
      <c r="Z24" s="728" t="s">
        <v>692</v>
      </c>
      <c r="AA24" s="728">
        <f>IF(K24&lt;'General Information'!$L$1,1,0)</f>
        <v>1</v>
      </c>
    </row>
    <row r="25" spans="1:27" s="728" customFormat="1" ht="16.8">
      <c r="A25" s="741">
        <f t="shared" si="0"/>
        <v>23</v>
      </c>
      <c r="B25" s="742" t="s">
        <v>697</v>
      </c>
      <c r="C25" s="748" t="s">
        <v>1027</v>
      </c>
      <c r="D25" s="806" t="s">
        <v>1028</v>
      </c>
      <c r="E25" s="742" t="s">
        <v>682</v>
      </c>
      <c r="F25" s="771" t="s">
        <v>638</v>
      </c>
      <c r="G25" s="742" t="s">
        <v>1029</v>
      </c>
      <c r="H25" s="742" t="s">
        <v>537</v>
      </c>
      <c r="I25" s="742">
        <v>28</v>
      </c>
      <c r="J25" s="742">
        <v>28</v>
      </c>
      <c r="K25" s="766">
        <v>46039</v>
      </c>
      <c r="L25" s="766">
        <v>46065</v>
      </c>
      <c r="M25" s="766"/>
      <c r="N25" s="743" t="s">
        <v>1309</v>
      </c>
      <c r="O25" s="742"/>
      <c r="P25" s="765" t="s">
        <v>641</v>
      </c>
      <c r="Q25" s="766">
        <v>46383</v>
      </c>
      <c r="R25" s="766"/>
      <c r="S25" s="766"/>
      <c r="T25" s="765" t="s">
        <v>638</v>
      </c>
      <c r="U25" s="743" t="s">
        <v>26</v>
      </c>
      <c r="V25" s="744">
        <v>1</v>
      </c>
      <c r="W25" s="742"/>
      <c r="X25" s="931" t="s">
        <v>1116</v>
      </c>
      <c r="Y25" s="776" t="str">
        <f t="shared" ca="1" si="2"/>
        <v/>
      </c>
      <c r="Z25" s="728" t="s">
        <v>692</v>
      </c>
      <c r="AA25" s="728">
        <f>IF(K25&lt;'General Information'!$L$1,1,0)</f>
        <v>1</v>
      </c>
    </row>
    <row r="26" spans="1:27" s="728" customFormat="1" ht="16.8">
      <c r="A26" s="741">
        <f t="shared" si="0"/>
        <v>24</v>
      </c>
      <c r="B26" s="742" t="s">
        <v>697</v>
      </c>
      <c r="C26" s="748" t="s">
        <v>1030</v>
      </c>
      <c r="D26" s="806" t="s">
        <v>1031</v>
      </c>
      <c r="E26" s="742" t="s">
        <v>682</v>
      </c>
      <c r="F26" s="771" t="s">
        <v>638</v>
      </c>
      <c r="G26" s="742" t="s">
        <v>1032</v>
      </c>
      <c r="H26" s="742" t="s">
        <v>537</v>
      </c>
      <c r="I26" s="742">
        <v>80</v>
      </c>
      <c r="J26" s="742"/>
      <c r="K26" s="766">
        <v>46039</v>
      </c>
      <c r="L26" s="766"/>
      <c r="M26" s="766"/>
      <c r="N26" s="743"/>
      <c r="O26" s="742"/>
      <c r="P26" s="765" t="s">
        <v>641</v>
      </c>
      <c r="Q26" s="766">
        <v>46412</v>
      </c>
      <c r="R26" s="766"/>
      <c r="S26" s="766"/>
      <c r="T26" s="765" t="s">
        <v>638</v>
      </c>
      <c r="U26" s="743" t="s">
        <v>26</v>
      </c>
      <c r="V26" s="744"/>
      <c r="W26" s="742"/>
      <c r="X26" s="856" t="s">
        <v>691</v>
      </c>
      <c r="Y26" s="776" t="str">
        <f t="shared" ca="1" si="2"/>
        <v>Delay</v>
      </c>
      <c r="Z26" s="728" t="s">
        <v>692</v>
      </c>
      <c r="AA26" s="728">
        <f>IF(K26&lt;'General Information'!$L$1,1,0)</f>
        <v>1</v>
      </c>
    </row>
    <row r="27" spans="1:27" s="728" customFormat="1" ht="16.8">
      <c r="A27" s="741">
        <f t="shared" si="0"/>
        <v>25</v>
      </c>
      <c r="B27" s="742" t="s">
        <v>697</v>
      </c>
      <c r="C27" s="748" t="s">
        <v>1033</v>
      </c>
      <c r="D27" s="806" t="s">
        <v>1034</v>
      </c>
      <c r="E27" s="742" t="s">
        <v>682</v>
      </c>
      <c r="F27" s="771" t="s">
        <v>638</v>
      </c>
      <c r="G27" s="742" t="s">
        <v>1035</v>
      </c>
      <c r="H27" s="742" t="s">
        <v>662</v>
      </c>
      <c r="I27" s="742">
        <v>2</v>
      </c>
      <c r="J27" s="742">
        <v>2</v>
      </c>
      <c r="K27" s="766">
        <v>46039</v>
      </c>
      <c r="L27" s="766"/>
      <c r="M27" s="766"/>
      <c r="N27" s="743"/>
      <c r="O27" s="742"/>
      <c r="P27" s="765" t="s">
        <v>641</v>
      </c>
      <c r="Q27" s="766">
        <v>46510</v>
      </c>
      <c r="R27" s="766"/>
      <c r="S27" s="766">
        <v>46275</v>
      </c>
      <c r="T27" s="765" t="s">
        <v>638</v>
      </c>
      <c r="U27" s="743" t="s">
        <v>26</v>
      </c>
      <c r="V27" s="744">
        <v>1</v>
      </c>
      <c r="W27" s="742"/>
      <c r="X27" s="931" t="s">
        <v>1116</v>
      </c>
      <c r="Y27" s="776" t="str">
        <f t="shared" ca="1" si="2"/>
        <v>Delay</v>
      </c>
      <c r="Z27" s="728" t="s">
        <v>692</v>
      </c>
      <c r="AA27" s="728">
        <f>IF(K27&lt;'General Information'!$L$1,1,0)</f>
        <v>1</v>
      </c>
    </row>
    <row r="28" spans="1:27" s="728" customFormat="1" ht="16.8">
      <c r="A28" s="741">
        <f t="shared" si="0"/>
        <v>26</v>
      </c>
      <c r="B28" s="742" t="s">
        <v>697</v>
      </c>
      <c r="C28" s="748" t="s">
        <v>1036</v>
      </c>
      <c r="D28" s="806" t="s">
        <v>1037</v>
      </c>
      <c r="E28" s="742" t="s">
        <v>682</v>
      </c>
      <c r="F28" s="771" t="s">
        <v>638</v>
      </c>
      <c r="G28" s="742" t="s">
        <v>1038</v>
      </c>
      <c r="H28" s="742" t="s">
        <v>681</v>
      </c>
      <c r="I28" s="742">
        <v>235</v>
      </c>
      <c r="J28" s="742"/>
      <c r="K28" s="766">
        <v>46039</v>
      </c>
      <c r="L28" s="766"/>
      <c r="M28" s="766"/>
      <c r="N28" s="743"/>
      <c r="O28" s="742"/>
      <c r="P28" s="765" t="s">
        <v>641</v>
      </c>
      <c r="Q28" s="766">
        <v>46490</v>
      </c>
      <c r="R28" s="766"/>
      <c r="S28" s="766"/>
      <c r="T28" s="765" t="s">
        <v>638</v>
      </c>
      <c r="U28" s="743"/>
      <c r="V28" s="744"/>
      <c r="W28" s="742"/>
      <c r="X28" s="856" t="s">
        <v>691</v>
      </c>
      <c r="Y28" s="776" t="str">
        <f t="shared" ca="1" si="2"/>
        <v>Delay</v>
      </c>
      <c r="Z28" s="728" t="s">
        <v>692</v>
      </c>
      <c r="AA28" s="728">
        <f>IF(K28&lt;'General Information'!$L$1,1,0)</f>
        <v>1</v>
      </c>
    </row>
    <row r="29" spans="1:27" s="727" customFormat="1" ht="36.75" customHeight="1">
      <c r="A29" s="769">
        <f t="shared" si="0"/>
        <v>27</v>
      </c>
      <c r="B29" s="770" t="s">
        <v>697</v>
      </c>
      <c r="C29" s="779"/>
      <c r="D29" s="802" t="s">
        <v>1043</v>
      </c>
      <c r="E29" s="742" t="s">
        <v>682</v>
      </c>
      <c r="F29" s="771" t="s">
        <v>639</v>
      </c>
      <c r="G29" s="772" t="s">
        <v>1044</v>
      </c>
      <c r="H29" s="770" t="s">
        <v>681</v>
      </c>
      <c r="I29" s="770">
        <v>644</v>
      </c>
      <c r="J29" s="770">
        <v>644</v>
      </c>
      <c r="K29" s="766">
        <v>46039</v>
      </c>
      <c r="L29" s="766">
        <v>46025</v>
      </c>
      <c r="M29" s="766" t="s">
        <v>1073</v>
      </c>
      <c r="N29" s="743" t="s">
        <v>1074</v>
      </c>
      <c r="O29" s="742" t="s">
        <v>1075</v>
      </c>
      <c r="P29" s="765" t="s">
        <v>641</v>
      </c>
      <c r="Q29" s="773">
        <v>46412</v>
      </c>
      <c r="R29" s="773">
        <v>46054</v>
      </c>
      <c r="S29" s="773">
        <v>46016</v>
      </c>
      <c r="T29" s="771" t="s">
        <v>639</v>
      </c>
      <c r="U29" s="772" t="s">
        <v>26</v>
      </c>
      <c r="V29" s="780">
        <v>1</v>
      </c>
      <c r="W29" s="781"/>
      <c r="X29" s="931" t="s">
        <v>1116</v>
      </c>
      <c r="Y29" s="776" t="str">
        <f t="shared" ca="1" si="2"/>
        <v/>
      </c>
      <c r="AA29" s="728">
        <f>IF(K29&lt;'General Information'!$L$1,1,0)</f>
        <v>1</v>
      </c>
    </row>
    <row r="30" spans="1:27" s="727" customFormat="1" ht="16.8">
      <c r="A30" s="769">
        <f t="shared" si="0"/>
        <v>28</v>
      </c>
      <c r="B30" s="770" t="s">
        <v>697</v>
      </c>
      <c r="C30" s="779"/>
      <c r="D30" s="802" t="s">
        <v>1045</v>
      </c>
      <c r="E30" s="742" t="s">
        <v>682</v>
      </c>
      <c r="F30" s="771" t="s">
        <v>639</v>
      </c>
      <c r="G30" s="772" t="s">
        <v>1046</v>
      </c>
      <c r="H30" s="770" t="s">
        <v>681</v>
      </c>
      <c r="I30" s="770">
        <v>1874</v>
      </c>
      <c r="J30" s="770">
        <v>1874</v>
      </c>
      <c r="K30" s="766">
        <v>46039</v>
      </c>
      <c r="L30" s="773"/>
      <c r="M30" s="773"/>
      <c r="N30" s="743" t="s">
        <v>1094</v>
      </c>
      <c r="O30" s="770"/>
      <c r="P30" s="765" t="s">
        <v>641</v>
      </c>
      <c r="Q30" s="773">
        <v>46412</v>
      </c>
      <c r="R30" s="773">
        <v>46266</v>
      </c>
      <c r="S30" s="773"/>
      <c r="T30" s="771" t="s">
        <v>639</v>
      </c>
      <c r="U30" s="772" t="s">
        <v>26</v>
      </c>
      <c r="V30" s="774">
        <v>1</v>
      </c>
      <c r="W30" s="775"/>
      <c r="X30" s="931" t="s">
        <v>1116</v>
      </c>
      <c r="Y30" s="776" t="str">
        <f t="shared" ca="1" si="2"/>
        <v>Delay</v>
      </c>
      <c r="AA30" s="728">
        <f>IF(K30&lt;'General Information'!$L$1,1,0)</f>
        <v>1</v>
      </c>
    </row>
    <row r="31" spans="1:27" s="727" customFormat="1" ht="16.8">
      <c r="A31" s="769">
        <f t="shared" si="0"/>
        <v>29</v>
      </c>
      <c r="B31" s="770" t="s">
        <v>697</v>
      </c>
      <c r="C31" s="779" t="s">
        <v>1047</v>
      </c>
      <c r="D31" s="802" t="s">
        <v>1048</v>
      </c>
      <c r="E31" s="742" t="s">
        <v>682</v>
      </c>
      <c r="F31" s="771" t="s">
        <v>639</v>
      </c>
      <c r="G31" s="772" t="s">
        <v>1049</v>
      </c>
      <c r="H31" s="770" t="s">
        <v>537</v>
      </c>
      <c r="I31" s="770">
        <v>340</v>
      </c>
      <c r="J31" s="770">
        <v>340</v>
      </c>
      <c r="K31" s="773">
        <v>46040</v>
      </c>
      <c r="L31" s="773"/>
      <c r="M31" s="773"/>
      <c r="N31" s="743" t="s">
        <v>1094</v>
      </c>
      <c r="O31" s="770"/>
      <c r="P31" s="765" t="s">
        <v>641</v>
      </c>
      <c r="Q31" s="773">
        <v>46392</v>
      </c>
      <c r="R31" s="773">
        <v>46266</v>
      </c>
      <c r="S31" s="773"/>
      <c r="T31" s="771" t="s">
        <v>639</v>
      </c>
      <c r="U31" s="772" t="s">
        <v>26</v>
      </c>
      <c r="V31" s="774">
        <v>1</v>
      </c>
      <c r="W31" s="775"/>
      <c r="X31" s="931" t="s">
        <v>1116</v>
      </c>
      <c r="Y31" s="776" t="str">
        <f t="shared" ca="1" si="2"/>
        <v>Delay</v>
      </c>
      <c r="AA31" s="728">
        <f>IF(K31&lt;'General Information'!$L$1,1,0)</f>
        <v>1</v>
      </c>
    </row>
    <row r="32" spans="1:27" s="727" customFormat="1" ht="16.8">
      <c r="A32" s="729">
        <f>A31+1</f>
        <v>30</v>
      </c>
      <c r="B32" s="730" t="s">
        <v>697</v>
      </c>
      <c r="C32" s="731"/>
      <c r="D32" s="809"/>
      <c r="E32" s="732"/>
      <c r="F32" s="761"/>
      <c r="G32" s="733"/>
      <c r="H32" s="730"/>
      <c r="I32" s="730"/>
      <c r="J32" s="730"/>
      <c r="K32" s="762"/>
      <c r="L32" s="762"/>
      <c r="M32" s="762"/>
      <c r="N32" s="762"/>
      <c r="O32" s="762"/>
      <c r="P32" s="762"/>
      <c r="Q32" s="762"/>
      <c r="R32" s="762"/>
      <c r="S32" s="762"/>
      <c r="T32" s="761"/>
      <c r="U32" s="733"/>
      <c r="V32" s="734"/>
      <c r="W32" s="730"/>
      <c r="X32" s="733"/>
      <c r="Y32" s="768"/>
      <c r="AA32" s="728">
        <f>IF(K32&lt;'General Information'!$L$1,1,0)</f>
        <v>1</v>
      </c>
    </row>
    <row r="33" spans="1:27" s="727" customFormat="1" ht="16.8">
      <c r="A33" s="735">
        <f t="shared" ref="A33:A55" si="3">A32+1</f>
        <v>31</v>
      </c>
      <c r="B33" s="736" t="s">
        <v>697</v>
      </c>
      <c r="C33" s="737" t="s">
        <v>636</v>
      </c>
      <c r="D33" s="803"/>
      <c r="E33" s="738"/>
      <c r="F33" s="763"/>
      <c r="G33" s="739"/>
      <c r="H33" s="736"/>
      <c r="I33" s="736"/>
      <c r="J33" s="736"/>
      <c r="K33" s="764"/>
      <c r="L33" s="764"/>
      <c r="M33" s="764"/>
      <c r="N33" s="764"/>
      <c r="O33" s="736"/>
      <c r="P33" s="763"/>
      <c r="Q33" s="764"/>
      <c r="R33" s="764"/>
      <c r="S33" s="764"/>
      <c r="T33" s="763"/>
      <c r="U33" s="739"/>
      <c r="V33" s="740"/>
      <c r="W33" s="736"/>
      <c r="X33" s="739"/>
      <c r="Y33" s="768"/>
      <c r="AA33" s="728">
        <f>IF(K33&lt;'General Information'!$L$1,1,0)</f>
        <v>1</v>
      </c>
    </row>
    <row r="34" spans="1:27" s="727" customFormat="1" ht="16.8">
      <c r="A34" s="769">
        <f t="shared" si="3"/>
        <v>32</v>
      </c>
      <c r="B34" s="770" t="s">
        <v>697</v>
      </c>
      <c r="C34" s="770" t="s">
        <v>736</v>
      </c>
      <c r="D34" s="800" t="s">
        <v>737</v>
      </c>
      <c r="E34" s="770" t="s">
        <v>636</v>
      </c>
      <c r="F34" s="771" t="s">
        <v>638</v>
      </c>
      <c r="G34" s="772" t="s">
        <v>872</v>
      </c>
      <c r="H34" s="770" t="s">
        <v>537</v>
      </c>
      <c r="I34" s="770">
        <v>6737</v>
      </c>
      <c r="J34" s="770">
        <v>6737</v>
      </c>
      <c r="K34" s="773">
        <v>46025</v>
      </c>
      <c r="L34" s="773">
        <v>46008</v>
      </c>
      <c r="M34" s="773" t="s">
        <v>1077</v>
      </c>
      <c r="N34" s="773" t="s">
        <v>926</v>
      </c>
      <c r="O34" s="770" t="s">
        <v>1050</v>
      </c>
      <c r="P34" s="771" t="s">
        <v>641</v>
      </c>
      <c r="Q34" s="773">
        <v>46135</v>
      </c>
      <c r="R34" s="773">
        <v>46019</v>
      </c>
      <c r="S34" s="773">
        <v>46019</v>
      </c>
      <c r="T34" s="771" t="s">
        <v>638</v>
      </c>
      <c r="U34" s="772" t="s">
        <v>26</v>
      </c>
      <c r="V34" s="774">
        <v>1</v>
      </c>
      <c r="W34" s="775"/>
      <c r="X34" s="931" t="s">
        <v>1116</v>
      </c>
      <c r="Y34" s="776" t="str">
        <f t="shared" ref="Y34:Y45" ca="1" si="4">IF(AND(L34="",K34&lt;TODAY()),"Delay","")</f>
        <v/>
      </c>
      <c r="AA34" s="728">
        <f>IF(K34&lt;'General Information'!$L$1,1,0)</f>
        <v>1</v>
      </c>
    </row>
    <row r="35" spans="1:27" s="727" customFormat="1" ht="16.8">
      <c r="A35" s="741">
        <f t="shared" si="3"/>
        <v>33</v>
      </c>
      <c r="B35" s="742" t="s">
        <v>697</v>
      </c>
      <c r="C35" s="742" t="s">
        <v>738</v>
      </c>
      <c r="D35" s="804" t="s">
        <v>739</v>
      </c>
      <c r="E35" s="742" t="s">
        <v>636</v>
      </c>
      <c r="F35" s="771" t="s">
        <v>638</v>
      </c>
      <c r="G35" s="743" t="s">
        <v>873</v>
      </c>
      <c r="H35" s="742" t="s">
        <v>537</v>
      </c>
      <c r="I35" s="742">
        <v>122</v>
      </c>
      <c r="J35" s="742">
        <v>122</v>
      </c>
      <c r="K35" s="766">
        <v>46033</v>
      </c>
      <c r="L35" s="766">
        <v>46385</v>
      </c>
      <c r="M35" s="766" t="s">
        <v>1076</v>
      </c>
      <c r="N35" s="773" t="s">
        <v>926</v>
      </c>
      <c r="O35" s="770" t="s">
        <v>1050</v>
      </c>
      <c r="P35" s="765" t="s">
        <v>641</v>
      </c>
      <c r="Q35" s="766">
        <v>46144</v>
      </c>
      <c r="R35" s="766">
        <v>46032</v>
      </c>
      <c r="S35" s="766">
        <v>46044</v>
      </c>
      <c r="T35" s="771" t="s">
        <v>638</v>
      </c>
      <c r="U35" s="772" t="s">
        <v>26</v>
      </c>
      <c r="V35" s="774">
        <v>1</v>
      </c>
      <c r="W35" s="742"/>
      <c r="X35" s="931" t="s">
        <v>1116</v>
      </c>
      <c r="Y35" s="776" t="str">
        <f t="shared" ca="1" si="4"/>
        <v/>
      </c>
      <c r="AA35" s="728">
        <f>IF(K35&lt;'General Information'!$L$1,1,0)</f>
        <v>1</v>
      </c>
    </row>
    <row r="36" spans="1:27" s="727" customFormat="1" ht="16.8">
      <c r="A36" s="741">
        <f t="shared" si="3"/>
        <v>34</v>
      </c>
      <c r="B36" s="742" t="s">
        <v>697</v>
      </c>
      <c r="C36" s="742" t="s">
        <v>740</v>
      </c>
      <c r="D36" s="804" t="s">
        <v>741</v>
      </c>
      <c r="E36" s="742" t="s">
        <v>636</v>
      </c>
      <c r="F36" s="771" t="s">
        <v>638</v>
      </c>
      <c r="G36" s="743" t="s">
        <v>869</v>
      </c>
      <c r="H36" s="742" t="s">
        <v>537</v>
      </c>
      <c r="I36" s="742">
        <v>9424</v>
      </c>
      <c r="J36" s="742">
        <v>9424</v>
      </c>
      <c r="K36" s="766">
        <v>46030</v>
      </c>
      <c r="L36" s="766">
        <v>46023</v>
      </c>
      <c r="M36" s="766" t="s">
        <v>1078</v>
      </c>
      <c r="N36" s="766" t="s">
        <v>1079</v>
      </c>
      <c r="O36" s="742" t="s">
        <v>1080</v>
      </c>
      <c r="P36" s="765" t="s">
        <v>641</v>
      </c>
      <c r="Q36" s="766">
        <v>46165</v>
      </c>
      <c r="R36" s="766">
        <v>46029</v>
      </c>
      <c r="S36" s="766"/>
      <c r="T36" s="771" t="s">
        <v>638</v>
      </c>
      <c r="U36" s="772" t="s">
        <v>26</v>
      </c>
      <c r="V36" s="774">
        <v>1</v>
      </c>
      <c r="W36" s="742"/>
      <c r="X36" s="931" t="s">
        <v>1116</v>
      </c>
      <c r="Y36" s="776" t="str">
        <f t="shared" ca="1" si="4"/>
        <v/>
      </c>
      <c r="AA36" s="728">
        <f>IF(K36&lt;'General Information'!$L$1,1,0)</f>
        <v>1</v>
      </c>
    </row>
    <row r="37" spans="1:27" s="727" customFormat="1" ht="16.8">
      <c r="A37" s="741">
        <f t="shared" si="3"/>
        <v>35</v>
      </c>
      <c r="B37" s="742" t="s">
        <v>697</v>
      </c>
      <c r="C37" s="742" t="s">
        <v>742</v>
      </c>
      <c r="D37" s="804" t="s">
        <v>743</v>
      </c>
      <c r="E37" s="742" t="s">
        <v>636</v>
      </c>
      <c r="F37" s="771" t="s">
        <v>638</v>
      </c>
      <c r="G37" s="743" t="s">
        <v>870</v>
      </c>
      <c r="H37" s="742" t="s">
        <v>662</v>
      </c>
      <c r="I37" s="742">
        <v>142</v>
      </c>
      <c r="J37" s="742">
        <v>142</v>
      </c>
      <c r="K37" s="766">
        <v>46041</v>
      </c>
      <c r="L37" s="766">
        <v>46050</v>
      </c>
      <c r="M37" s="766" t="s">
        <v>1097</v>
      </c>
      <c r="N37" s="766" t="s">
        <v>1098</v>
      </c>
      <c r="O37" s="742" t="s">
        <v>1099</v>
      </c>
      <c r="P37" s="765" t="s">
        <v>641</v>
      </c>
      <c r="Q37" s="766">
        <v>46198</v>
      </c>
      <c r="R37" s="766">
        <v>46068</v>
      </c>
      <c r="S37" s="766">
        <v>46056</v>
      </c>
      <c r="T37" s="771" t="s">
        <v>638</v>
      </c>
      <c r="U37" s="772" t="s">
        <v>26</v>
      </c>
      <c r="V37" s="774">
        <v>1</v>
      </c>
      <c r="W37" s="742"/>
      <c r="X37" s="931" t="s">
        <v>1116</v>
      </c>
      <c r="Y37" s="776" t="str">
        <f t="shared" ca="1" si="4"/>
        <v/>
      </c>
      <c r="AA37" s="728">
        <f>IF(K37&lt;'General Information'!$L$1,1,0)</f>
        <v>1</v>
      </c>
    </row>
    <row r="38" spans="1:27" s="727" customFormat="1" ht="16.8">
      <c r="A38" s="741">
        <f>A37+1</f>
        <v>36</v>
      </c>
      <c r="B38" s="742" t="s">
        <v>697</v>
      </c>
      <c r="C38" s="742" t="s">
        <v>744</v>
      </c>
      <c r="D38" s="804" t="s">
        <v>745</v>
      </c>
      <c r="E38" s="742" t="s">
        <v>636</v>
      </c>
      <c r="F38" s="771" t="s">
        <v>638</v>
      </c>
      <c r="G38" s="743" t="s">
        <v>871</v>
      </c>
      <c r="H38" s="742" t="s">
        <v>662</v>
      </c>
      <c r="I38" s="742">
        <v>89</v>
      </c>
      <c r="J38" s="742">
        <v>89</v>
      </c>
      <c r="K38" s="766">
        <v>46036</v>
      </c>
      <c r="L38" s="766">
        <v>46050</v>
      </c>
      <c r="M38" s="766" t="s">
        <v>1097</v>
      </c>
      <c r="N38" s="766" t="s">
        <v>1098</v>
      </c>
      <c r="O38" s="742" t="s">
        <v>1099</v>
      </c>
      <c r="P38" s="765" t="s">
        <v>641</v>
      </c>
      <c r="Q38" s="766">
        <v>46252</v>
      </c>
      <c r="R38" s="766">
        <v>46068</v>
      </c>
      <c r="S38" s="766">
        <v>46056</v>
      </c>
      <c r="T38" s="771" t="s">
        <v>638</v>
      </c>
      <c r="U38" s="772" t="s">
        <v>26</v>
      </c>
      <c r="V38" s="774">
        <v>1</v>
      </c>
      <c r="W38" s="742"/>
      <c r="X38" s="931" t="s">
        <v>1116</v>
      </c>
      <c r="Y38" s="776" t="str">
        <f ca="1">IF(AND(L38="",K38&lt;TODAY()),"Delay","")</f>
        <v/>
      </c>
      <c r="AA38" s="728">
        <f>IF(K38&lt;'General Information'!$L$1,1,0)</f>
        <v>1</v>
      </c>
    </row>
    <row r="39" spans="1:27" s="727" customFormat="1" ht="16.8">
      <c r="A39" s="741">
        <f>A37+1</f>
        <v>36</v>
      </c>
      <c r="B39" s="742" t="s">
        <v>697</v>
      </c>
      <c r="C39" s="742" t="s">
        <v>746</v>
      </c>
      <c r="D39" s="804" t="s">
        <v>747</v>
      </c>
      <c r="E39" s="742" t="s">
        <v>636</v>
      </c>
      <c r="F39" s="771" t="s">
        <v>638</v>
      </c>
      <c r="G39" s="743" t="s">
        <v>874</v>
      </c>
      <c r="H39" s="742" t="s">
        <v>537</v>
      </c>
      <c r="I39" s="742">
        <v>5939</v>
      </c>
      <c r="J39" s="742">
        <v>5939</v>
      </c>
      <c r="K39" s="766">
        <v>46025</v>
      </c>
      <c r="L39" s="773">
        <v>46000</v>
      </c>
      <c r="M39" s="766"/>
      <c r="N39" s="773" t="s">
        <v>926</v>
      </c>
      <c r="O39" s="742" t="s">
        <v>1051</v>
      </c>
      <c r="P39" s="765" t="s">
        <v>641</v>
      </c>
      <c r="Q39" s="766">
        <v>46134</v>
      </c>
      <c r="R39" s="766">
        <v>46007</v>
      </c>
      <c r="S39" s="766">
        <v>46007</v>
      </c>
      <c r="T39" s="771" t="s">
        <v>638</v>
      </c>
      <c r="U39" s="772" t="s">
        <v>26</v>
      </c>
      <c r="V39" s="774">
        <v>1</v>
      </c>
      <c r="W39" s="742"/>
      <c r="X39" s="931" t="s">
        <v>1116</v>
      </c>
      <c r="Y39" s="776" t="str">
        <f t="shared" ca="1" si="4"/>
        <v/>
      </c>
      <c r="Z39" s="727" t="s">
        <v>693</v>
      </c>
      <c r="AA39" s="728">
        <f>IF(K39&lt;'General Information'!$L$1,1,0)</f>
        <v>1</v>
      </c>
    </row>
    <row r="40" spans="1:27" s="727" customFormat="1" ht="16.8">
      <c r="A40" s="741">
        <f t="shared" si="3"/>
        <v>37</v>
      </c>
      <c r="B40" s="742" t="s">
        <v>697</v>
      </c>
      <c r="C40" s="742" t="s">
        <v>748</v>
      </c>
      <c r="D40" s="804" t="s">
        <v>749</v>
      </c>
      <c r="E40" s="742" t="s">
        <v>636</v>
      </c>
      <c r="F40" s="771" t="s">
        <v>638</v>
      </c>
      <c r="G40" s="743" t="s">
        <v>874</v>
      </c>
      <c r="H40" s="742" t="s">
        <v>537</v>
      </c>
      <c r="I40" s="742">
        <v>3127</v>
      </c>
      <c r="J40" s="742">
        <v>3127</v>
      </c>
      <c r="K40" s="766">
        <v>46025</v>
      </c>
      <c r="L40" s="766">
        <v>46374</v>
      </c>
      <c r="M40" s="766" t="s">
        <v>1081</v>
      </c>
      <c r="N40" s="766" t="s">
        <v>1082</v>
      </c>
      <c r="O40" s="742" t="s">
        <v>1083</v>
      </c>
      <c r="P40" s="765" t="s">
        <v>641</v>
      </c>
      <c r="Q40" s="766">
        <v>46135</v>
      </c>
      <c r="R40" s="766">
        <v>46052</v>
      </c>
      <c r="S40" s="766">
        <v>46053</v>
      </c>
      <c r="T40" s="771" t="s">
        <v>638</v>
      </c>
      <c r="U40" s="772" t="s">
        <v>26</v>
      </c>
      <c r="V40" s="774">
        <v>1</v>
      </c>
      <c r="W40" s="742"/>
      <c r="X40" s="931" t="s">
        <v>1116</v>
      </c>
      <c r="Y40" s="776" t="str">
        <f t="shared" ca="1" si="4"/>
        <v/>
      </c>
      <c r="AA40" s="728">
        <f>IF(K40&lt;'General Information'!$L$1,1,0)</f>
        <v>1</v>
      </c>
    </row>
    <row r="41" spans="1:27" s="727" customFormat="1" ht="16.8">
      <c r="A41" s="741">
        <f>A38+1</f>
        <v>37</v>
      </c>
      <c r="B41" s="742" t="s">
        <v>697</v>
      </c>
      <c r="C41" s="742" t="s">
        <v>750</v>
      </c>
      <c r="D41" s="804" t="s">
        <v>751</v>
      </c>
      <c r="E41" s="742" t="s">
        <v>636</v>
      </c>
      <c r="F41" s="771" t="s">
        <v>638</v>
      </c>
      <c r="G41" s="743" t="s">
        <v>875</v>
      </c>
      <c r="H41" s="742" t="s">
        <v>662</v>
      </c>
      <c r="I41" s="742">
        <v>130</v>
      </c>
      <c r="J41" s="742">
        <v>130</v>
      </c>
      <c r="K41" s="766">
        <v>46035</v>
      </c>
      <c r="L41" s="773">
        <v>46013</v>
      </c>
      <c r="M41" s="766" t="s">
        <v>1056</v>
      </c>
      <c r="N41" s="773" t="s">
        <v>927</v>
      </c>
      <c r="O41" s="742" t="s">
        <v>1052</v>
      </c>
      <c r="P41" s="765" t="s">
        <v>641</v>
      </c>
      <c r="Q41" s="766">
        <v>46140</v>
      </c>
      <c r="R41" s="766">
        <v>46019</v>
      </c>
      <c r="S41" s="766">
        <v>46019</v>
      </c>
      <c r="T41" s="771" t="s">
        <v>638</v>
      </c>
      <c r="U41" s="772" t="s">
        <v>26</v>
      </c>
      <c r="V41" s="774">
        <v>1</v>
      </c>
      <c r="W41" s="742"/>
      <c r="X41" s="931" t="s">
        <v>1116</v>
      </c>
      <c r="Y41" s="776" t="str">
        <f t="shared" ca="1" si="4"/>
        <v/>
      </c>
      <c r="AA41" s="728">
        <f>IF(K41&lt;'General Information'!$L$1,1,0)</f>
        <v>1</v>
      </c>
    </row>
    <row r="42" spans="1:27" s="727" customFormat="1" ht="16.8">
      <c r="A42" s="741">
        <f>A40+1</f>
        <v>38</v>
      </c>
      <c r="B42" s="742" t="s">
        <v>697</v>
      </c>
      <c r="C42" s="742" t="s">
        <v>752</v>
      </c>
      <c r="D42" s="804" t="s">
        <v>753</v>
      </c>
      <c r="E42" s="742" t="s">
        <v>636</v>
      </c>
      <c r="F42" s="771" t="s">
        <v>638</v>
      </c>
      <c r="G42" s="743" t="s">
        <v>876</v>
      </c>
      <c r="H42" s="742" t="s">
        <v>662</v>
      </c>
      <c r="I42" s="742">
        <v>180</v>
      </c>
      <c r="J42" s="742">
        <v>180</v>
      </c>
      <c r="K42" s="766">
        <v>46041</v>
      </c>
      <c r="L42" s="766">
        <v>46043</v>
      </c>
      <c r="M42" s="766" t="s">
        <v>1095</v>
      </c>
      <c r="N42" s="773" t="s">
        <v>1096</v>
      </c>
      <c r="O42" s="742" t="s">
        <v>1050</v>
      </c>
      <c r="P42" s="765" t="s">
        <v>641</v>
      </c>
      <c r="Q42" s="766">
        <v>46163</v>
      </c>
      <c r="R42" s="766">
        <v>46068</v>
      </c>
      <c r="S42" s="766">
        <v>46053</v>
      </c>
      <c r="T42" s="771" t="s">
        <v>638</v>
      </c>
      <c r="U42" s="772" t="s">
        <v>26</v>
      </c>
      <c r="V42" s="774">
        <v>1</v>
      </c>
      <c r="W42" s="742"/>
      <c r="X42" s="931" t="s">
        <v>1116</v>
      </c>
      <c r="Y42" s="776" t="str">
        <f t="shared" ca="1" si="4"/>
        <v/>
      </c>
      <c r="AA42" s="728">
        <f>IF(K42&lt;'General Information'!$L$1,1,0)</f>
        <v>1</v>
      </c>
    </row>
    <row r="43" spans="1:27" s="727" customFormat="1" ht="16.8">
      <c r="A43" s="741">
        <f t="shared" si="3"/>
        <v>39</v>
      </c>
      <c r="B43" s="742" t="s">
        <v>697</v>
      </c>
      <c r="C43" s="742" t="s">
        <v>754</v>
      </c>
      <c r="D43" s="804" t="s">
        <v>755</v>
      </c>
      <c r="E43" s="742" t="s">
        <v>636</v>
      </c>
      <c r="F43" s="771" t="s">
        <v>638</v>
      </c>
      <c r="G43" s="743" t="s">
        <v>869</v>
      </c>
      <c r="H43" s="742" t="s">
        <v>537</v>
      </c>
      <c r="I43" s="742">
        <v>10852</v>
      </c>
      <c r="J43" s="742">
        <v>10852</v>
      </c>
      <c r="K43" s="766">
        <v>46032</v>
      </c>
      <c r="L43" s="766">
        <v>46023</v>
      </c>
      <c r="M43" s="766" t="s">
        <v>1078</v>
      </c>
      <c r="N43" s="766" t="s">
        <v>1079</v>
      </c>
      <c r="O43" s="742" t="s">
        <v>1080</v>
      </c>
      <c r="P43" s="765" t="s">
        <v>641</v>
      </c>
      <c r="Q43" s="766">
        <v>46142</v>
      </c>
      <c r="R43" s="766">
        <v>46026</v>
      </c>
      <c r="S43" s="766">
        <v>46026</v>
      </c>
      <c r="T43" s="771" t="s">
        <v>638</v>
      </c>
      <c r="U43" s="743" t="s">
        <v>26</v>
      </c>
      <c r="V43" s="774">
        <v>1</v>
      </c>
      <c r="W43" s="742"/>
      <c r="X43" s="931" t="s">
        <v>1116</v>
      </c>
      <c r="Y43" s="776" t="str">
        <f t="shared" ca="1" si="4"/>
        <v/>
      </c>
      <c r="AA43" s="728">
        <f>IF(K43&lt;'General Information'!$L$1,1,0)</f>
        <v>1</v>
      </c>
    </row>
    <row r="44" spans="1:27" s="728" customFormat="1" ht="16.8">
      <c r="A44" s="741">
        <f t="shared" si="3"/>
        <v>40</v>
      </c>
      <c r="B44" s="742" t="s">
        <v>697</v>
      </c>
      <c r="C44" s="742" t="s">
        <v>756</v>
      </c>
      <c r="D44" s="807" t="s">
        <v>757</v>
      </c>
      <c r="E44" s="742" t="s">
        <v>636</v>
      </c>
      <c r="F44" s="771" t="s">
        <v>638</v>
      </c>
      <c r="G44" s="743" t="s">
        <v>870</v>
      </c>
      <c r="H44" s="742" t="s">
        <v>662</v>
      </c>
      <c r="I44" s="742">
        <v>108</v>
      </c>
      <c r="J44" s="742">
        <v>108</v>
      </c>
      <c r="K44" s="766">
        <v>46036</v>
      </c>
      <c r="L44" s="766">
        <v>46050</v>
      </c>
      <c r="M44" s="766" t="s">
        <v>1097</v>
      </c>
      <c r="N44" s="766" t="s">
        <v>1098</v>
      </c>
      <c r="O44" s="742" t="s">
        <v>1099</v>
      </c>
      <c r="P44" s="765" t="s">
        <v>641</v>
      </c>
      <c r="Q44" s="766">
        <v>46228</v>
      </c>
      <c r="R44" s="766">
        <v>46068</v>
      </c>
      <c r="S44" s="766">
        <v>46056</v>
      </c>
      <c r="T44" s="771" t="s">
        <v>638</v>
      </c>
      <c r="U44" s="743" t="s">
        <v>26</v>
      </c>
      <c r="V44" s="774">
        <v>1</v>
      </c>
      <c r="W44" s="742"/>
      <c r="X44" s="931" t="s">
        <v>1116</v>
      </c>
      <c r="Y44" s="776" t="str">
        <f t="shared" ca="1" si="4"/>
        <v/>
      </c>
      <c r="AA44" s="728">
        <f>IF(K44&lt;'General Information'!$L$1,1,0)</f>
        <v>1</v>
      </c>
    </row>
    <row r="45" spans="1:27" s="728" customFormat="1" ht="16.8">
      <c r="A45" s="741">
        <f t="shared" si="3"/>
        <v>41</v>
      </c>
      <c r="B45" s="742" t="s">
        <v>697</v>
      </c>
      <c r="C45" s="742" t="s">
        <v>993</v>
      </c>
      <c r="D45" s="807" t="s">
        <v>994</v>
      </c>
      <c r="E45" s="742" t="s">
        <v>636</v>
      </c>
      <c r="F45" s="771" t="s">
        <v>638</v>
      </c>
      <c r="G45" s="743" t="s">
        <v>995</v>
      </c>
      <c r="H45" s="742" t="s">
        <v>662</v>
      </c>
      <c r="I45" s="742">
        <v>8</v>
      </c>
      <c r="J45" s="742"/>
      <c r="K45" s="766">
        <v>46040</v>
      </c>
      <c r="L45" s="766"/>
      <c r="M45" s="766"/>
      <c r="N45" s="743"/>
      <c r="O45" s="742"/>
      <c r="P45" s="765" t="s">
        <v>641</v>
      </c>
      <c r="Q45" s="766">
        <v>46404</v>
      </c>
      <c r="R45" s="766"/>
      <c r="S45" s="766">
        <v>46310</v>
      </c>
      <c r="T45" s="771" t="s">
        <v>638</v>
      </c>
      <c r="U45" s="743" t="s">
        <v>26</v>
      </c>
      <c r="V45" s="774">
        <v>1</v>
      </c>
      <c r="W45" s="742"/>
      <c r="X45" s="931" t="s">
        <v>1116</v>
      </c>
      <c r="Y45" s="776" t="str">
        <f t="shared" ca="1" si="4"/>
        <v>Delay</v>
      </c>
      <c r="AA45" s="728">
        <f>IF(K45&lt;'General Information'!$L$1,1,0)</f>
        <v>1</v>
      </c>
    </row>
    <row r="46" spans="1:27" s="728" customFormat="1" ht="16.8">
      <c r="A46" s="741">
        <f t="shared" si="3"/>
        <v>42</v>
      </c>
      <c r="B46" s="742" t="s">
        <v>697</v>
      </c>
      <c r="C46" s="742" t="s">
        <v>996</v>
      </c>
      <c r="D46" s="807" t="s">
        <v>997</v>
      </c>
      <c r="E46" s="742" t="s">
        <v>636</v>
      </c>
      <c r="F46" s="771" t="s">
        <v>638</v>
      </c>
      <c r="G46" s="743" t="s">
        <v>998</v>
      </c>
      <c r="H46" s="742" t="s">
        <v>662</v>
      </c>
      <c r="I46" s="742">
        <v>8</v>
      </c>
      <c r="J46" s="742"/>
      <c r="K46" s="766">
        <v>46040</v>
      </c>
      <c r="L46" s="766"/>
      <c r="M46" s="766"/>
      <c r="N46" s="743"/>
      <c r="O46" s="742"/>
      <c r="P46" s="765" t="s">
        <v>641</v>
      </c>
      <c r="Q46" s="766">
        <v>46424</v>
      </c>
      <c r="R46" s="766"/>
      <c r="S46" s="766">
        <v>46310</v>
      </c>
      <c r="T46" s="771" t="s">
        <v>638</v>
      </c>
      <c r="U46" s="743" t="s">
        <v>26</v>
      </c>
      <c r="V46" s="774">
        <v>1</v>
      </c>
      <c r="W46" s="742"/>
      <c r="X46" s="931" t="s">
        <v>1116</v>
      </c>
      <c r="Y46" s="776"/>
      <c r="AA46" s="728">
        <f>IF(K46&lt;'General Information'!$L$1,1,0)</f>
        <v>1</v>
      </c>
    </row>
    <row r="47" spans="1:27" s="728" customFormat="1" ht="16.8">
      <c r="A47" s="741">
        <f t="shared" si="3"/>
        <v>43</v>
      </c>
      <c r="B47" s="742" t="s">
        <v>697</v>
      </c>
      <c r="C47" s="742" t="s">
        <v>999</v>
      </c>
      <c r="D47" s="807" t="s">
        <v>1000</v>
      </c>
      <c r="E47" s="742" t="s">
        <v>636</v>
      </c>
      <c r="F47" s="771" t="s">
        <v>638</v>
      </c>
      <c r="G47" s="743" t="s">
        <v>1001</v>
      </c>
      <c r="H47" s="742" t="s">
        <v>662</v>
      </c>
      <c r="I47" s="742">
        <v>50</v>
      </c>
      <c r="J47" s="742"/>
      <c r="K47" s="766">
        <v>46040</v>
      </c>
      <c r="L47" s="766"/>
      <c r="M47" s="766"/>
      <c r="N47" s="743"/>
      <c r="O47" s="742"/>
      <c r="P47" s="765" t="s">
        <v>641</v>
      </c>
      <c r="Q47" s="766">
        <v>46449</v>
      </c>
      <c r="R47" s="766"/>
      <c r="S47" s="766">
        <v>46310</v>
      </c>
      <c r="T47" s="771" t="s">
        <v>638</v>
      </c>
      <c r="U47" s="743" t="s">
        <v>26</v>
      </c>
      <c r="V47" s="774">
        <v>1</v>
      </c>
      <c r="W47" s="742"/>
      <c r="X47" s="931" t="s">
        <v>1116</v>
      </c>
      <c r="Y47" s="776"/>
      <c r="AA47" s="728">
        <f>IF(K47&lt;'General Information'!$L$1,1,0)</f>
        <v>1</v>
      </c>
    </row>
    <row r="48" spans="1:27" s="728" customFormat="1" ht="16.8">
      <c r="A48" s="741">
        <f t="shared" si="3"/>
        <v>44</v>
      </c>
      <c r="B48" s="742" t="s">
        <v>697</v>
      </c>
      <c r="C48" s="742" t="s">
        <v>1002</v>
      </c>
      <c r="D48" s="804" t="s">
        <v>1003</v>
      </c>
      <c r="E48" s="742" t="s">
        <v>636</v>
      </c>
      <c r="F48" s="771" t="s">
        <v>638</v>
      </c>
      <c r="G48" s="743" t="s">
        <v>1004</v>
      </c>
      <c r="H48" s="742" t="s">
        <v>662</v>
      </c>
      <c r="I48" s="742">
        <v>1</v>
      </c>
      <c r="J48" s="742"/>
      <c r="K48" s="766">
        <v>46040</v>
      </c>
      <c r="L48" s="766"/>
      <c r="M48" s="766"/>
      <c r="N48" s="743"/>
      <c r="O48" s="742"/>
      <c r="P48" s="765" t="s">
        <v>641</v>
      </c>
      <c r="Q48" s="766">
        <v>46473</v>
      </c>
      <c r="R48" s="766"/>
      <c r="S48" s="766">
        <v>46310</v>
      </c>
      <c r="T48" s="771" t="s">
        <v>638</v>
      </c>
      <c r="U48" s="743" t="s">
        <v>26</v>
      </c>
      <c r="V48" s="774">
        <v>1</v>
      </c>
      <c r="W48" s="742"/>
      <c r="X48" s="931" t="s">
        <v>1116</v>
      </c>
      <c r="Y48" s="776"/>
      <c r="AA48" s="728">
        <f>IF(K48&lt;'General Information'!$L$1,1,0)</f>
        <v>1</v>
      </c>
    </row>
    <row r="49" spans="1:27" s="727" customFormat="1" ht="16.8">
      <c r="A49" s="741">
        <f t="shared" si="3"/>
        <v>45</v>
      </c>
      <c r="B49" s="742" t="s">
        <v>697</v>
      </c>
      <c r="C49" s="742" t="s">
        <v>1005</v>
      </c>
      <c r="D49" s="804" t="s">
        <v>1006</v>
      </c>
      <c r="E49" s="742" t="s">
        <v>636</v>
      </c>
      <c r="F49" s="771" t="s">
        <v>638</v>
      </c>
      <c r="G49" s="743" t="s">
        <v>1007</v>
      </c>
      <c r="H49" s="742" t="s">
        <v>662</v>
      </c>
      <c r="I49" s="742">
        <v>8</v>
      </c>
      <c r="J49" s="742"/>
      <c r="K49" s="766">
        <v>46040</v>
      </c>
      <c r="L49" s="766"/>
      <c r="M49" s="766"/>
      <c r="N49" s="743"/>
      <c r="O49" s="742"/>
      <c r="P49" s="765" t="s">
        <v>641</v>
      </c>
      <c r="Q49" s="766">
        <v>46499</v>
      </c>
      <c r="R49" s="766"/>
      <c r="S49" s="766">
        <v>46310</v>
      </c>
      <c r="T49" s="771" t="s">
        <v>638</v>
      </c>
      <c r="U49" s="743" t="s">
        <v>26</v>
      </c>
      <c r="V49" s="774">
        <v>1</v>
      </c>
      <c r="W49" s="742"/>
      <c r="X49" s="931" t="s">
        <v>1116</v>
      </c>
      <c r="Y49" s="776"/>
      <c r="AA49" s="728">
        <f>IF(K49&lt;'General Information'!$L$1,1,0)</f>
        <v>1</v>
      </c>
    </row>
    <row r="50" spans="1:27" s="727" customFormat="1" ht="16.8">
      <c r="A50" s="741">
        <f t="shared" si="3"/>
        <v>46</v>
      </c>
      <c r="B50" s="742" t="s">
        <v>697</v>
      </c>
      <c r="C50" s="742" t="s">
        <v>1008</v>
      </c>
      <c r="D50" s="804" t="s">
        <v>1009</v>
      </c>
      <c r="E50" s="742" t="s">
        <v>636</v>
      </c>
      <c r="F50" s="771" t="s">
        <v>638</v>
      </c>
      <c r="G50" s="743" t="s">
        <v>1010</v>
      </c>
      <c r="H50" s="742" t="s">
        <v>537</v>
      </c>
      <c r="I50" s="742">
        <v>3225</v>
      </c>
      <c r="J50" s="742"/>
      <c r="K50" s="766">
        <v>46040</v>
      </c>
      <c r="L50" s="766"/>
      <c r="M50" s="766"/>
      <c r="N50" s="743"/>
      <c r="O50" s="742"/>
      <c r="P50" s="765" t="s">
        <v>641</v>
      </c>
      <c r="Q50" s="766">
        <v>46404</v>
      </c>
      <c r="R50" s="766"/>
      <c r="S50" s="766">
        <v>46310</v>
      </c>
      <c r="T50" s="771" t="s">
        <v>638</v>
      </c>
      <c r="U50" s="743" t="s">
        <v>26</v>
      </c>
      <c r="V50" s="774">
        <v>1</v>
      </c>
      <c r="W50" s="742"/>
      <c r="X50" s="931" t="s">
        <v>1116</v>
      </c>
      <c r="Y50" s="776"/>
      <c r="AA50" s="728">
        <f>IF(K50&lt;'General Information'!$L$1,1,0)</f>
        <v>1</v>
      </c>
    </row>
    <row r="51" spans="1:27" s="727" customFormat="1" ht="16.8">
      <c r="A51" s="741">
        <f t="shared" si="3"/>
        <v>47</v>
      </c>
      <c r="B51" s="742" t="s">
        <v>697</v>
      </c>
      <c r="C51" s="742" t="s">
        <v>1039</v>
      </c>
      <c r="D51" s="804" t="s">
        <v>1040</v>
      </c>
      <c r="E51" s="742" t="s">
        <v>636</v>
      </c>
      <c r="F51" s="771" t="s">
        <v>638</v>
      </c>
      <c r="G51" s="743" t="s">
        <v>1007</v>
      </c>
      <c r="H51" s="742" t="s">
        <v>662</v>
      </c>
      <c r="I51" s="742">
        <v>8</v>
      </c>
      <c r="J51" s="742"/>
      <c r="K51" s="766">
        <v>46041</v>
      </c>
      <c r="L51" s="766"/>
      <c r="M51" s="766"/>
      <c r="N51" s="743"/>
      <c r="O51" s="742"/>
      <c r="P51" s="765" t="s">
        <v>641</v>
      </c>
      <c r="Q51" s="766">
        <v>46540</v>
      </c>
      <c r="R51" s="766"/>
      <c r="S51" s="766">
        <v>46310</v>
      </c>
      <c r="T51" s="771" t="s">
        <v>638</v>
      </c>
      <c r="U51" s="743" t="s">
        <v>26</v>
      </c>
      <c r="V51" s="774">
        <v>1</v>
      </c>
      <c r="W51" s="742"/>
      <c r="X51" s="931" t="s">
        <v>1116</v>
      </c>
      <c r="Y51" s="776"/>
      <c r="AA51" s="728">
        <f>IF(K51&lt;'General Information'!$L$1,1,0)</f>
        <v>1</v>
      </c>
    </row>
    <row r="52" spans="1:27" s="727" customFormat="1" ht="16.8">
      <c r="A52" s="741">
        <f t="shared" si="3"/>
        <v>48</v>
      </c>
      <c r="B52" s="742" t="s">
        <v>697</v>
      </c>
      <c r="C52" s="742" t="s">
        <v>1041</v>
      </c>
      <c r="D52" s="804" t="s">
        <v>1042</v>
      </c>
      <c r="E52" s="742" t="s">
        <v>636</v>
      </c>
      <c r="F52" s="771" t="s">
        <v>638</v>
      </c>
      <c r="G52" s="743" t="s">
        <v>1010</v>
      </c>
      <c r="H52" s="742" t="s">
        <v>537</v>
      </c>
      <c r="I52" s="742">
        <v>3225</v>
      </c>
      <c r="J52" s="742"/>
      <c r="K52" s="766">
        <v>46041</v>
      </c>
      <c r="L52" s="766"/>
      <c r="M52" s="766"/>
      <c r="N52" s="743"/>
      <c r="O52" s="742"/>
      <c r="P52" s="765" t="s">
        <v>641</v>
      </c>
      <c r="Q52" s="766">
        <v>46548</v>
      </c>
      <c r="R52" s="766"/>
      <c r="S52" s="766">
        <v>46310</v>
      </c>
      <c r="T52" s="771" t="s">
        <v>638</v>
      </c>
      <c r="U52" s="743" t="s">
        <v>26</v>
      </c>
      <c r="V52" s="774">
        <v>1</v>
      </c>
      <c r="W52" s="742"/>
      <c r="X52" s="931" t="s">
        <v>1116</v>
      </c>
      <c r="Y52" s="776"/>
      <c r="AA52" s="728">
        <f>IF(K52&lt;'General Information'!$L$1,1,0)</f>
        <v>1</v>
      </c>
    </row>
    <row r="53" spans="1:27" s="727" customFormat="1" ht="16.8">
      <c r="A53" s="735">
        <f>A52+1</f>
        <v>49</v>
      </c>
      <c r="B53" s="736" t="s">
        <v>697</v>
      </c>
      <c r="C53" s="737" t="s">
        <v>637</v>
      </c>
      <c r="D53" s="803"/>
      <c r="E53" s="738"/>
      <c r="F53" s="763"/>
      <c r="G53" s="739"/>
      <c r="H53" s="736"/>
      <c r="I53" s="736"/>
      <c r="J53" s="736"/>
      <c r="K53" s="764"/>
      <c r="L53" s="764"/>
      <c r="M53" s="764"/>
      <c r="N53" s="764"/>
      <c r="O53" s="764"/>
      <c r="P53" s="764"/>
      <c r="Q53" s="764"/>
      <c r="R53" s="764"/>
      <c r="S53" s="764"/>
      <c r="T53" s="763"/>
      <c r="U53" s="739"/>
      <c r="V53" s="740"/>
      <c r="W53" s="736"/>
      <c r="X53" s="739"/>
      <c r="Y53" s="768"/>
      <c r="AA53" s="728">
        <f>IF(K53&lt;'General Information'!$L$1,1,0)</f>
        <v>1</v>
      </c>
    </row>
    <row r="54" spans="1:27" s="727" customFormat="1" ht="16.8">
      <c r="A54" s="769">
        <f t="shared" si="3"/>
        <v>50</v>
      </c>
      <c r="B54" s="770" t="s">
        <v>697</v>
      </c>
      <c r="C54" s="742" t="s">
        <v>764</v>
      </c>
      <c r="D54" s="804" t="s">
        <v>765</v>
      </c>
      <c r="E54" s="742" t="s">
        <v>637</v>
      </c>
      <c r="F54" s="771" t="s">
        <v>638</v>
      </c>
      <c r="G54" s="743" t="s">
        <v>844</v>
      </c>
      <c r="H54" s="742" t="s">
        <v>537</v>
      </c>
      <c r="I54" s="742">
        <v>700</v>
      </c>
      <c r="J54" s="742"/>
      <c r="K54" s="766">
        <v>46028</v>
      </c>
      <c r="L54" s="766"/>
      <c r="M54" s="766"/>
      <c r="N54" s="743"/>
      <c r="O54" s="742"/>
      <c r="P54" s="765" t="s">
        <v>641</v>
      </c>
      <c r="Q54" s="766">
        <v>46292</v>
      </c>
      <c r="R54" s="773"/>
      <c r="S54" s="773"/>
      <c r="T54" s="771" t="s">
        <v>638</v>
      </c>
      <c r="U54" s="772" t="s">
        <v>26</v>
      </c>
      <c r="V54" s="774">
        <v>1</v>
      </c>
      <c r="W54" s="775"/>
      <c r="X54" s="931" t="s">
        <v>1116</v>
      </c>
      <c r="Y54" s="776" t="str">
        <f t="shared" ref="Y54:Y60" ca="1" si="5">IF(AND(L54="",K54&lt;TODAY()),"Delay","")</f>
        <v>Delay</v>
      </c>
      <c r="AA54" s="728">
        <f>IF(K54&lt;'General Information'!$L$1,1,0)</f>
        <v>1</v>
      </c>
    </row>
    <row r="55" spans="1:27" s="727" customFormat="1" ht="16.8">
      <c r="A55" s="741">
        <f t="shared" si="3"/>
        <v>51</v>
      </c>
      <c r="B55" s="742" t="s">
        <v>697</v>
      </c>
      <c r="C55" s="742" t="s">
        <v>766</v>
      </c>
      <c r="D55" s="804" t="s">
        <v>767</v>
      </c>
      <c r="E55" s="742" t="s">
        <v>637</v>
      </c>
      <c r="F55" s="771" t="s">
        <v>638</v>
      </c>
      <c r="G55" s="743" t="s">
        <v>849</v>
      </c>
      <c r="H55" s="742" t="s">
        <v>537</v>
      </c>
      <c r="I55" s="742">
        <v>39240</v>
      </c>
      <c r="J55" s="742"/>
      <c r="K55" s="766">
        <v>46037</v>
      </c>
      <c r="L55" s="766"/>
      <c r="M55" s="766"/>
      <c r="N55" s="743"/>
      <c r="O55" s="742"/>
      <c r="P55" s="765" t="s">
        <v>641</v>
      </c>
      <c r="Q55" s="766">
        <v>46324</v>
      </c>
      <c r="R55" s="766"/>
      <c r="S55" s="766"/>
      <c r="T55" s="771" t="s">
        <v>638</v>
      </c>
      <c r="U55" s="743" t="s">
        <v>26</v>
      </c>
      <c r="V55" s="774">
        <v>1</v>
      </c>
      <c r="W55" s="742"/>
      <c r="X55" s="931" t="s">
        <v>1116</v>
      </c>
      <c r="Y55" s="776" t="str">
        <f t="shared" ca="1" si="5"/>
        <v>Delay</v>
      </c>
      <c r="AA55" s="728">
        <f>IF(K55&lt;'General Information'!$L$1,1,0)</f>
        <v>1</v>
      </c>
    </row>
    <row r="56" spans="1:27" s="727" customFormat="1" ht="16.8">
      <c r="A56" s="769">
        <f t="shared" ref="A56:A86" si="6">A55+1</f>
        <v>52</v>
      </c>
      <c r="B56" s="770" t="s">
        <v>697</v>
      </c>
      <c r="C56" s="770" t="s">
        <v>768</v>
      </c>
      <c r="D56" s="800" t="s">
        <v>769</v>
      </c>
      <c r="E56" s="770" t="s">
        <v>637</v>
      </c>
      <c r="F56" s="771" t="s">
        <v>638</v>
      </c>
      <c r="G56" s="772" t="s">
        <v>856</v>
      </c>
      <c r="H56" s="770" t="s">
        <v>662</v>
      </c>
      <c r="I56" s="770">
        <v>77</v>
      </c>
      <c r="J56" s="770"/>
      <c r="K56" s="773">
        <v>46040</v>
      </c>
      <c r="L56" s="773"/>
      <c r="M56" s="773"/>
      <c r="N56" s="772"/>
      <c r="O56" s="770"/>
      <c r="P56" s="771" t="s">
        <v>641</v>
      </c>
      <c r="Q56" s="773">
        <v>46342</v>
      </c>
      <c r="R56" s="773"/>
      <c r="S56" s="773"/>
      <c r="T56" s="771" t="s">
        <v>638</v>
      </c>
      <c r="U56" s="772" t="s">
        <v>26</v>
      </c>
      <c r="V56" s="774">
        <v>1</v>
      </c>
      <c r="W56" s="775"/>
      <c r="X56" s="931" t="s">
        <v>1116</v>
      </c>
      <c r="Y56" s="776" t="str">
        <f t="shared" ca="1" si="5"/>
        <v>Delay</v>
      </c>
      <c r="AA56" s="728">
        <f>IF(K56&lt;'General Information'!$L$1,1,0)</f>
        <v>1</v>
      </c>
    </row>
    <row r="57" spans="1:27" s="727" customFormat="1" ht="16.8">
      <c r="A57" s="741">
        <f t="shared" si="6"/>
        <v>53</v>
      </c>
      <c r="B57" s="742" t="s">
        <v>697</v>
      </c>
      <c r="C57" s="742" t="s">
        <v>770</v>
      </c>
      <c r="D57" s="804" t="s">
        <v>765</v>
      </c>
      <c r="E57" s="742" t="s">
        <v>637</v>
      </c>
      <c r="F57" s="771" t="s">
        <v>638</v>
      </c>
      <c r="G57" s="743" t="s">
        <v>844</v>
      </c>
      <c r="H57" s="742" t="s">
        <v>537</v>
      </c>
      <c r="I57" s="742">
        <v>500</v>
      </c>
      <c r="J57" s="742"/>
      <c r="K57" s="766">
        <v>46028</v>
      </c>
      <c r="L57" s="766"/>
      <c r="M57" s="766"/>
      <c r="N57" s="743"/>
      <c r="O57" s="742"/>
      <c r="P57" s="765" t="s">
        <v>641</v>
      </c>
      <c r="Q57" s="766">
        <v>46160</v>
      </c>
      <c r="R57" s="766"/>
      <c r="S57" s="766"/>
      <c r="T57" s="771" t="s">
        <v>638</v>
      </c>
      <c r="U57" s="743" t="s">
        <v>26</v>
      </c>
      <c r="V57" s="774">
        <v>1</v>
      </c>
      <c r="W57" s="742"/>
      <c r="X57" s="931" t="s">
        <v>1116</v>
      </c>
      <c r="Y57" s="776" t="str">
        <f t="shared" ca="1" si="5"/>
        <v>Delay</v>
      </c>
      <c r="AA57" s="728">
        <f>IF(K57&lt;'General Information'!$L$1,1,0)</f>
        <v>1</v>
      </c>
    </row>
    <row r="58" spans="1:27" s="785" customFormat="1" ht="16.8">
      <c r="A58" s="790">
        <f t="shared" si="6"/>
        <v>54</v>
      </c>
      <c r="B58" s="788" t="s">
        <v>697</v>
      </c>
      <c r="C58" s="788" t="s">
        <v>771</v>
      </c>
      <c r="D58" s="808" t="s">
        <v>772</v>
      </c>
      <c r="E58" s="788" t="s">
        <v>637</v>
      </c>
      <c r="F58" s="771" t="s">
        <v>638</v>
      </c>
      <c r="G58" s="793" t="s">
        <v>846</v>
      </c>
      <c r="H58" s="788" t="s">
        <v>662</v>
      </c>
      <c r="I58" s="788">
        <v>64</v>
      </c>
      <c r="J58" s="788"/>
      <c r="K58" s="792">
        <v>46036</v>
      </c>
      <c r="L58" s="792"/>
      <c r="M58" s="792"/>
      <c r="N58" s="793"/>
      <c r="O58" s="788"/>
      <c r="P58" s="789" t="s">
        <v>641</v>
      </c>
      <c r="Q58" s="792">
        <v>46186</v>
      </c>
      <c r="R58" s="792"/>
      <c r="S58" s="792"/>
      <c r="T58" s="771" t="s">
        <v>638</v>
      </c>
      <c r="U58" s="743" t="s">
        <v>26</v>
      </c>
      <c r="V58" s="787"/>
      <c r="W58" s="788"/>
      <c r="X58" s="919" t="s">
        <v>1093</v>
      </c>
      <c r="Y58" s="784" t="str">
        <f t="shared" ca="1" si="5"/>
        <v>Delay</v>
      </c>
      <c r="AA58" s="728">
        <f>IF(K58&lt;'General Information'!$L$1,1,0)</f>
        <v>1</v>
      </c>
    </row>
    <row r="59" spans="1:27" s="727" customFormat="1" ht="16.8">
      <c r="A59" s="741">
        <f t="shared" si="6"/>
        <v>55</v>
      </c>
      <c r="B59" s="742" t="s">
        <v>697</v>
      </c>
      <c r="C59" s="742" t="s">
        <v>773</v>
      </c>
      <c r="D59" s="804" t="s">
        <v>774</v>
      </c>
      <c r="E59" s="742" t="s">
        <v>637</v>
      </c>
      <c r="F59" s="771" t="s">
        <v>638</v>
      </c>
      <c r="G59" s="743" t="s">
        <v>852</v>
      </c>
      <c r="H59" s="742" t="s">
        <v>662</v>
      </c>
      <c r="I59" s="742">
        <v>70</v>
      </c>
      <c r="J59" s="742"/>
      <c r="K59" s="792">
        <v>46036</v>
      </c>
      <c r="L59" s="766"/>
      <c r="M59" s="766"/>
      <c r="N59" s="743"/>
      <c r="O59" s="742"/>
      <c r="P59" s="765" t="s">
        <v>641</v>
      </c>
      <c r="Q59" s="766">
        <v>46231</v>
      </c>
      <c r="R59" s="766"/>
      <c r="S59" s="766"/>
      <c r="T59" s="771" t="s">
        <v>638</v>
      </c>
      <c r="U59" s="743" t="s">
        <v>26</v>
      </c>
      <c r="V59" s="744">
        <v>1</v>
      </c>
      <c r="W59" s="742"/>
      <c r="X59" s="931" t="s">
        <v>1116</v>
      </c>
      <c r="Y59" s="776" t="str">
        <f t="shared" ca="1" si="5"/>
        <v>Delay</v>
      </c>
      <c r="Z59" s="727" t="s">
        <v>694</v>
      </c>
      <c r="AA59" s="728">
        <f>IF(K59&lt;'General Information'!$L$1,1,0)</f>
        <v>1</v>
      </c>
    </row>
    <row r="60" spans="1:27" s="727" customFormat="1" ht="16.8">
      <c r="A60" s="741">
        <f t="shared" si="6"/>
        <v>56</v>
      </c>
      <c r="B60" s="742" t="s">
        <v>697</v>
      </c>
      <c r="C60" s="742" t="s">
        <v>775</v>
      </c>
      <c r="D60" s="804" t="s">
        <v>776</v>
      </c>
      <c r="E60" s="742" t="s">
        <v>637</v>
      </c>
      <c r="F60" s="771" t="s">
        <v>638</v>
      </c>
      <c r="G60" s="743" t="s">
        <v>845</v>
      </c>
      <c r="H60" s="742" t="s">
        <v>537</v>
      </c>
      <c r="I60" s="742">
        <v>14500</v>
      </c>
      <c r="J60" s="742"/>
      <c r="K60" s="766">
        <v>46040</v>
      </c>
      <c r="L60" s="766"/>
      <c r="M60" s="766"/>
      <c r="N60" s="743"/>
      <c r="O60" s="742"/>
      <c r="P60" s="765" t="s">
        <v>641</v>
      </c>
      <c r="Q60" s="766">
        <v>46152</v>
      </c>
      <c r="R60" s="766"/>
      <c r="S60" s="766"/>
      <c r="T60" s="771" t="s">
        <v>638</v>
      </c>
      <c r="U60" s="743" t="s">
        <v>26</v>
      </c>
      <c r="V60" s="744"/>
      <c r="W60" s="742"/>
      <c r="X60" s="919" t="s">
        <v>1093</v>
      </c>
      <c r="Y60" s="768" t="str">
        <f t="shared" ca="1" si="5"/>
        <v>Delay</v>
      </c>
      <c r="Z60" s="727" t="s">
        <v>694</v>
      </c>
      <c r="AA60" s="728">
        <f>IF(K60&lt;'General Information'!$L$1,1,0)</f>
        <v>1</v>
      </c>
    </row>
    <row r="61" spans="1:27" s="727" customFormat="1" ht="16.8">
      <c r="A61" s="741">
        <f t="shared" si="6"/>
        <v>57</v>
      </c>
      <c r="B61" s="742" t="s">
        <v>697</v>
      </c>
      <c r="C61" s="742" t="s">
        <v>777</v>
      </c>
      <c r="D61" s="804" t="s">
        <v>778</v>
      </c>
      <c r="E61" s="742" t="s">
        <v>637</v>
      </c>
      <c r="F61" s="771" t="s">
        <v>638</v>
      </c>
      <c r="G61" s="743" t="s">
        <v>848</v>
      </c>
      <c r="H61" s="742" t="s">
        <v>662</v>
      </c>
      <c r="I61" s="742">
        <v>4</v>
      </c>
      <c r="J61" s="742"/>
      <c r="K61" s="766">
        <v>46040</v>
      </c>
      <c r="L61" s="766"/>
      <c r="M61" s="766"/>
      <c r="N61" s="743"/>
      <c r="O61" s="742"/>
      <c r="P61" s="765" t="s">
        <v>641</v>
      </c>
      <c r="Q61" s="766">
        <v>46260</v>
      </c>
      <c r="R61" s="766"/>
      <c r="S61" s="766"/>
      <c r="T61" s="771" t="s">
        <v>638</v>
      </c>
      <c r="U61" s="743" t="s">
        <v>26</v>
      </c>
      <c r="V61" s="744"/>
      <c r="W61" s="742"/>
      <c r="X61" s="856" t="s">
        <v>691</v>
      </c>
      <c r="Y61" s="776" t="str">
        <f t="shared" ref="Y61:Y68" ca="1" si="7">IF(AND(L61="",K61&lt;TODAY()),"Delay","")</f>
        <v>Delay</v>
      </c>
      <c r="AA61" s="728">
        <f>IF(K61&lt;'General Information'!$L$1,1,0)</f>
        <v>1</v>
      </c>
    </row>
    <row r="62" spans="1:27" s="727" customFormat="1" ht="16.8">
      <c r="A62" s="741">
        <f t="shared" si="6"/>
        <v>58</v>
      </c>
      <c r="B62" s="742" t="s">
        <v>697</v>
      </c>
      <c r="C62" s="742" t="s">
        <v>779</v>
      </c>
      <c r="D62" s="804" t="s">
        <v>767</v>
      </c>
      <c r="E62" s="742" t="s">
        <v>637</v>
      </c>
      <c r="F62" s="771" t="s">
        <v>638</v>
      </c>
      <c r="G62" s="743" t="s">
        <v>849</v>
      </c>
      <c r="H62" s="742" t="s">
        <v>537</v>
      </c>
      <c r="I62" s="749">
        <v>6115</v>
      </c>
      <c r="J62" s="742"/>
      <c r="K62" s="766">
        <v>46034</v>
      </c>
      <c r="L62" s="766"/>
      <c r="M62" s="766"/>
      <c r="N62" s="743"/>
      <c r="O62" s="742"/>
      <c r="P62" s="765" t="s">
        <v>641</v>
      </c>
      <c r="Q62" s="766">
        <v>46278</v>
      </c>
      <c r="R62" s="766"/>
      <c r="S62" s="766"/>
      <c r="T62" s="771" t="s">
        <v>638</v>
      </c>
      <c r="U62" s="743" t="s">
        <v>26</v>
      </c>
      <c r="V62" s="744">
        <v>1</v>
      </c>
      <c r="W62" s="742"/>
      <c r="X62" s="931" t="s">
        <v>1116</v>
      </c>
      <c r="Y62" s="776" t="str">
        <f t="shared" ca="1" si="7"/>
        <v>Delay</v>
      </c>
      <c r="AA62" s="728">
        <f>IF(K62&lt;'General Information'!$L$1,1,0)</f>
        <v>1</v>
      </c>
    </row>
    <row r="63" spans="1:27" s="727" customFormat="1" ht="16.8">
      <c r="A63" s="741">
        <f t="shared" si="6"/>
        <v>59</v>
      </c>
      <c r="B63" s="742" t="s">
        <v>697</v>
      </c>
      <c r="C63" s="742" t="s">
        <v>780</v>
      </c>
      <c r="D63" s="804" t="s">
        <v>781</v>
      </c>
      <c r="E63" s="742" t="s">
        <v>637</v>
      </c>
      <c r="F63" s="771" t="s">
        <v>638</v>
      </c>
      <c r="G63" s="743" t="s">
        <v>847</v>
      </c>
      <c r="H63" s="742" t="s">
        <v>662</v>
      </c>
      <c r="I63" s="742">
        <v>4</v>
      </c>
      <c r="J63" s="742"/>
      <c r="K63" s="766">
        <v>46040</v>
      </c>
      <c r="L63" s="766"/>
      <c r="M63" s="766"/>
      <c r="N63" s="743"/>
      <c r="O63" s="742"/>
      <c r="P63" s="765" t="s">
        <v>641</v>
      </c>
      <c r="Q63" s="766">
        <v>46315</v>
      </c>
      <c r="R63" s="766"/>
      <c r="S63" s="766"/>
      <c r="T63" s="771" t="s">
        <v>638</v>
      </c>
      <c r="U63" s="743" t="s">
        <v>1104</v>
      </c>
      <c r="V63" s="744"/>
      <c r="W63" s="742"/>
      <c r="X63" s="919" t="s">
        <v>1093</v>
      </c>
      <c r="Y63" s="776" t="str">
        <f t="shared" ca="1" si="7"/>
        <v>Delay</v>
      </c>
      <c r="AA63" s="728">
        <f>IF(K63&lt;'General Information'!$L$1,1,0)</f>
        <v>1</v>
      </c>
    </row>
    <row r="64" spans="1:27" s="727" customFormat="1" ht="16.8">
      <c r="A64" s="741">
        <f t="shared" si="6"/>
        <v>60</v>
      </c>
      <c r="B64" s="742" t="s">
        <v>697</v>
      </c>
      <c r="C64" s="742" t="s">
        <v>782</v>
      </c>
      <c r="D64" s="804" t="s">
        <v>783</v>
      </c>
      <c r="E64" s="742" t="s">
        <v>637</v>
      </c>
      <c r="F64" s="771" t="s">
        <v>638</v>
      </c>
      <c r="G64" s="743" t="s">
        <v>850</v>
      </c>
      <c r="H64" s="742" t="s">
        <v>662</v>
      </c>
      <c r="I64" s="742">
        <v>443</v>
      </c>
      <c r="J64" s="742">
        <v>443</v>
      </c>
      <c r="K64" s="766">
        <v>46039</v>
      </c>
      <c r="L64" s="766">
        <v>46069</v>
      </c>
      <c r="M64" s="766" t="s">
        <v>1102</v>
      </c>
      <c r="N64" s="743" t="s">
        <v>1103</v>
      </c>
      <c r="O64" s="742">
        <v>564587728</v>
      </c>
      <c r="P64" s="765" t="s">
        <v>641</v>
      </c>
      <c r="Q64" s="766">
        <v>46261</v>
      </c>
      <c r="R64" s="766">
        <v>46142</v>
      </c>
      <c r="S64" s="766"/>
      <c r="T64" s="771" t="s">
        <v>638</v>
      </c>
      <c r="U64" s="743" t="s">
        <v>26</v>
      </c>
      <c r="V64" s="744">
        <v>1</v>
      </c>
      <c r="W64" s="742"/>
      <c r="X64" s="931" t="s">
        <v>1116</v>
      </c>
      <c r="Y64" s="776" t="str">
        <f t="shared" ca="1" si="7"/>
        <v/>
      </c>
      <c r="AA64" s="728">
        <f>IF(K64&lt;'General Information'!$L$1,1,0)</f>
        <v>1</v>
      </c>
    </row>
    <row r="65" spans="1:27" s="727" customFormat="1" ht="16.8">
      <c r="A65" s="741">
        <f t="shared" si="6"/>
        <v>61</v>
      </c>
      <c r="B65" s="742" t="s">
        <v>697</v>
      </c>
      <c r="C65" s="742" t="s">
        <v>784</v>
      </c>
      <c r="D65" s="804" t="s">
        <v>785</v>
      </c>
      <c r="E65" s="742" t="s">
        <v>637</v>
      </c>
      <c r="F65" s="771" t="s">
        <v>638</v>
      </c>
      <c r="G65" s="743" t="s">
        <v>854</v>
      </c>
      <c r="H65" s="742" t="s">
        <v>662</v>
      </c>
      <c r="I65" s="750">
        <v>4</v>
      </c>
      <c r="J65" s="750"/>
      <c r="K65" s="766">
        <v>46041</v>
      </c>
      <c r="L65" s="766"/>
      <c r="M65" s="766"/>
      <c r="N65" s="743"/>
      <c r="O65" s="742"/>
      <c r="P65" s="765" t="s">
        <v>641</v>
      </c>
      <c r="Q65" s="766">
        <v>46321</v>
      </c>
      <c r="R65" s="766"/>
      <c r="S65" s="766"/>
      <c r="T65" s="771" t="s">
        <v>638</v>
      </c>
      <c r="U65" s="743" t="s">
        <v>26</v>
      </c>
      <c r="V65" s="744">
        <v>1</v>
      </c>
      <c r="W65" s="742"/>
      <c r="X65" s="931" t="s">
        <v>1116</v>
      </c>
      <c r="Y65" s="776" t="str">
        <f t="shared" ca="1" si="7"/>
        <v>Delay</v>
      </c>
      <c r="AA65" s="728">
        <f>IF(K65&lt;'General Information'!$L$1,1,0)</f>
        <v>1</v>
      </c>
    </row>
    <row r="66" spans="1:27" s="727" customFormat="1" ht="16.8">
      <c r="A66" s="741">
        <f t="shared" si="6"/>
        <v>62</v>
      </c>
      <c r="B66" s="742" t="s">
        <v>697</v>
      </c>
      <c r="C66" s="742" t="s">
        <v>786</v>
      </c>
      <c r="D66" s="804" t="s">
        <v>787</v>
      </c>
      <c r="E66" s="742" t="s">
        <v>637</v>
      </c>
      <c r="F66" s="771" t="s">
        <v>638</v>
      </c>
      <c r="G66" s="743" t="s">
        <v>851</v>
      </c>
      <c r="H66" s="742" t="s">
        <v>662</v>
      </c>
      <c r="I66" s="742">
        <v>443</v>
      </c>
      <c r="J66" s="742">
        <v>443</v>
      </c>
      <c r="K66" s="766">
        <v>46039</v>
      </c>
      <c r="L66" s="766">
        <v>46069</v>
      </c>
      <c r="M66" s="766" t="s">
        <v>1102</v>
      </c>
      <c r="N66" s="743" t="s">
        <v>1103</v>
      </c>
      <c r="O66" s="742">
        <v>564587728</v>
      </c>
      <c r="P66" s="765" t="s">
        <v>641</v>
      </c>
      <c r="Q66" s="766">
        <v>46261</v>
      </c>
      <c r="R66" s="766">
        <v>46142</v>
      </c>
      <c r="S66" s="766"/>
      <c r="T66" s="771" t="s">
        <v>638</v>
      </c>
      <c r="U66" s="743" t="s">
        <v>26</v>
      </c>
      <c r="V66" s="744">
        <v>1</v>
      </c>
      <c r="W66" s="742"/>
      <c r="X66" s="931" t="s">
        <v>1116</v>
      </c>
      <c r="Y66" s="776" t="str">
        <f t="shared" ca="1" si="7"/>
        <v/>
      </c>
      <c r="AA66" s="728">
        <f>IF(K66&lt;'General Information'!$L$1,1,0)</f>
        <v>1</v>
      </c>
    </row>
    <row r="67" spans="1:27" s="727" customFormat="1" ht="16.8">
      <c r="A67" s="741">
        <f>A65+1</f>
        <v>62</v>
      </c>
      <c r="B67" s="742" t="s">
        <v>697</v>
      </c>
      <c r="C67" s="742" t="s">
        <v>788</v>
      </c>
      <c r="D67" s="804" t="s">
        <v>789</v>
      </c>
      <c r="E67" s="742" t="s">
        <v>637</v>
      </c>
      <c r="F67" s="771" t="s">
        <v>638</v>
      </c>
      <c r="G67" s="743" t="s">
        <v>855</v>
      </c>
      <c r="H67" s="742" t="s">
        <v>662</v>
      </c>
      <c r="I67" s="742">
        <v>4</v>
      </c>
      <c r="J67" s="742"/>
      <c r="K67" s="766">
        <v>46039</v>
      </c>
      <c r="L67" s="766"/>
      <c r="M67" s="766"/>
      <c r="N67" s="743"/>
      <c r="O67" s="742"/>
      <c r="P67" s="765" t="s">
        <v>641</v>
      </c>
      <c r="Q67" s="766">
        <v>46420</v>
      </c>
      <c r="R67" s="766"/>
      <c r="S67" s="766"/>
      <c r="T67" s="771" t="s">
        <v>638</v>
      </c>
      <c r="U67" s="743" t="s">
        <v>26</v>
      </c>
      <c r="V67" s="744">
        <v>1</v>
      </c>
      <c r="W67" s="742"/>
      <c r="X67" s="931" t="s">
        <v>1116</v>
      </c>
      <c r="Y67" s="776" t="str">
        <f t="shared" ref="Y67" ca="1" si="8">IF(AND(L67="",K67&lt;TODAY()),"Delay","")</f>
        <v>Delay</v>
      </c>
      <c r="AA67" s="728">
        <f>IF(K67&lt;'General Information'!$L$1,1,0)</f>
        <v>1</v>
      </c>
    </row>
    <row r="68" spans="1:27" s="727" customFormat="1" ht="16.8">
      <c r="A68" s="741">
        <f>A66+1</f>
        <v>63</v>
      </c>
      <c r="B68" s="742" t="s">
        <v>697</v>
      </c>
      <c r="C68" s="742" t="s">
        <v>790</v>
      </c>
      <c r="D68" s="807" t="s">
        <v>791</v>
      </c>
      <c r="E68" s="742" t="s">
        <v>637</v>
      </c>
      <c r="F68" s="771" t="s">
        <v>638</v>
      </c>
      <c r="G68" s="743" t="s">
        <v>853</v>
      </c>
      <c r="H68" s="742" t="s">
        <v>662</v>
      </c>
      <c r="I68" s="742">
        <v>10</v>
      </c>
      <c r="J68" s="742"/>
      <c r="K68" s="766">
        <v>46041</v>
      </c>
      <c r="L68" s="766"/>
      <c r="M68" s="766"/>
      <c r="N68" s="743"/>
      <c r="O68" s="742"/>
      <c r="P68" s="765" t="s">
        <v>641</v>
      </c>
      <c r="Q68" s="766">
        <v>46321</v>
      </c>
      <c r="R68" s="766"/>
      <c r="S68" s="766"/>
      <c r="T68" s="771" t="s">
        <v>638</v>
      </c>
      <c r="U68" s="743" t="s">
        <v>26</v>
      </c>
      <c r="V68" s="744">
        <v>1</v>
      </c>
      <c r="W68" s="742"/>
      <c r="X68" s="931" t="s">
        <v>1116</v>
      </c>
      <c r="Y68" s="786" t="str">
        <f t="shared" ca="1" si="7"/>
        <v>Delay</v>
      </c>
      <c r="AA68" s="728">
        <f>IF(K68&lt;'General Information'!$L$1,1,0)</f>
        <v>1</v>
      </c>
    </row>
    <row r="69" spans="1:27" s="728" customFormat="1" ht="21" customHeight="1">
      <c r="A69" s="741">
        <f>A68+1</f>
        <v>64</v>
      </c>
      <c r="B69" s="770" t="s">
        <v>697</v>
      </c>
      <c r="C69" s="770" t="s">
        <v>792</v>
      </c>
      <c r="D69" s="802" t="s">
        <v>793</v>
      </c>
      <c r="E69" s="742" t="s">
        <v>637</v>
      </c>
      <c r="F69" s="771" t="s">
        <v>638</v>
      </c>
      <c r="G69" s="772" t="s">
        <v>857</v>
      </c>
      <c r="H69" s="770" t="s">
        <v>662</v>
      </c>
      <c r="I69" s="770">
        <v>4</v>
      </c>
      <c r="J69" s="770"/>
      <c r="K69" s="773">
        <v>46039</v>
      </c>
      <c r="L69" s="773"/>
      <c r="M69" s="773"/>
      <c r="N69" s="777"/>
      <c r="O69" s="770"/>
      <c r="P69" s="773" t="s">
        <v>641</v>
      </c>
      <c r="Q69" s="766">
        <v>46321</v>
      </c>
      <c r="R69" s="773"/>
      <c r="S69" s="773"/>
      <c r="T69" s="771" t="s">
        <v>638</v>
      </c>
      <c r="U69" s="743" t="s">
        <v>26</v>
      </c>
      <c r="V69" s="774">
        <v>1</v>
      </c>
      <c r="W69" s="775"/>
      <c r="X69" s="931" t="s">
        <v>1116</v>
      </c>
      <c r="Y69" s="776" t="str">
        <f t="shared" ref="Y69:Y77" ca="1" si="9">IF(AND(L69="",K69&lt;TODAY()),"Delay","")</f>
        <v>Delay</v>
      </c>
      <c r="AA69" s="728">
        <f>IF(K69&lt;'General Information'!$L$1,1,0)</f>
        <v>1</v>
      </c>
    </row>
    <row r="70" spans="1:27" s="728" customFormat="1" ht="21" customHeight="1">
      <c r="A70" s="769">
        <f t="shared" si="6"/>
        <v>65</v>
      </c>
      <c r="B70" s="770" t="s">
        <v>697</v>
      </c>
      <c r="C70" s="770" t="s">
        <v>794</v>
      </c>
      <c r="D70" s="802" t="s">
        <v>795</v>
      </c>
      <c r="E70" s="742" t="s">
        <v>637</v>
      </c>
      <c r="F70" s="771" t="s">
        <v>638</v>
      </c>
      <c r="G70" s="772" t="s">
        <v>858</v>
      </c>
      <c r="H70" s="770" t="s">
        <v>662</v>
      </c>
      <c r="I70" s="770">
        <v>4</v>
      </c>
      <c r="J70" s="770"/>
      <c r="K70" s="773">
        <v>46040</v>
      </c>
      <c r="L70" s="773"/>
      <c r="M70" s="773"/>
      <c r="N70" s="777"/>
      <c r="O70" s="770"/>
      <c r="P70" s="773" t="s">
        <v>641</v>
      </c>
      <c r="Q70" s="773">
        <v>46362</v>
      </c>
      <c r="R70" s="773"/>
      <c r="S70" s="773"/>
      <c r="T70" s="771" t="s">
        <v>638</v>
      </c>
      <c r="U70" s="743" t="s">
        <v>26</v>
      </c>
      <c r="V70" s="774">
        <v>1</v>
      </c>
      <c r="W70" s="775"/>
      <c r="X70" s="931" t="s">
        <v>1116</v>
      </c>
      <c r="Y70" s="776" t="str">
        <f t="shared" ca="1" si="9"/>
        <v>Delay</v>
      </c>
      <c r="AA70" s="728">
        <f>IF(K70&lt;'General Information'!$L$1,1,0)</f>
        <v>1</v>
      </c>
    </row>
    <row r="71" spans="1:27" s="728" customFormat="1" ht="21" customHeight="1">
      <c r="A71" s="769">
        <f t="shared" si="6"/>
        <v>66</v>
      </c>
      <c r="B71" s="770" t="s">
        <v>697</v>
      </c>
      <c r="C71" s="770" t="s">
        <v>796</v>
      </c>
      <c r="D71" s="802" t="s">
        <v>797</v>
      </c>
      <c r="E71" s="742" t="s">
        <v>637</v>
      </c>
      <c r="F71" s="771" t="s">
        <v>638</v>
      </c>
      <c r="G71" s="772" t="s">
        <v>859</v>
      </c>
      <c r="H71" s="770" t="s">
        <v>662</v>
      </c>
      <c r="I71" s="770">
        <v>1</v>
      </c>
      <c r="J71" s="770"/>
      <c r="K71" s="773">
        <v>46040</v>
      </c>
      <c r="L71" s="773"/>
      <c r="M71" s="773"/>
      <c r="N71" s="777"/>
      <c r="O71" s="770"/>
      <c r="P71" s="773" t="s">
        <v>641</v>
      </c>
      <c r="Q71" s="773">
        <v>46426</v>
      </c>
      <c r="R71" s="773"/>
      <c r="S71" s="773"/>
      <c r="T71" s="771" t="s">
        <v>638</v>
      </c>
      <c r="U71" s="743" t="s">
        <v>26</v>
      </c>
      <c r="V71" s="774">
        <v>1</v>
      </c>
      <c r="W71" s="775"/>
      <c r="X71" s="931" t="s">
        <v>1116</v>
      </c>
      <c r="Y71" s="776" t="str">
        <f t="shared" ca="1" si="9"/>
        <v>Delay</v>
      </c>
      <c r="AA71" s="728">
        <f>IF(K71&lt;'General Information'!$L$1,1,0)</f>
        <v>1</v>
      </c>
    </row>
    <row r="72" spans="1:27" s="727" customFormat="1" ht="36.75" customHeight="1">
      <c r="A72" s="741">
        <f>A71+1</f>
        <v>67</v>
      </c>
      <c r="B72" s="742" t="s">
        <v>697</v>
      </c>
      <c r="C72" s="742" t="s">
        <v>798</v>
      </c>
      <c r="D72" s="804" t="s">
        <v>799</v>
      </c>
      <c r="E72" s="742" t="s">
        <v>637</v>
      </c>
      <c r="F72" s="771" t="s">
        <v>638</v>
      </c>
      <c r="G72" s="743" t="s">
        <v>860</v>
      </c>
      <c r="H72" s="770" t="s">
        <v>662</v>
      </c>
      <c r="I72" s="742">
        <v>1</v>
      </c>
      <c r="J72" s="742"/>
      <c r="K72" s="773">
        <v>46040</v>
      </c>
      <c r="L72" s="766"/>
      <c r="M72" s="766"/>
      <c r="N72" s="743"/>
      <c r="O72" s="742"/>
      <c r="P72" s="773" t="s">
        <v>641</v>
      </c>
      <c r="Q72" s="766">
        <v>46433</v>
      </c>
      <c r="R72" s="766"/>
      <c r="S72" s="766"/>
      <c r="T72" s="771" t="s">
        <v>638</v>
      </c>
      <c r="U72" s="743" t="s">
        <v>26</v>
      </c>
      <c r="V72" s="774">
        <v>1</v>
      </c>
      <c r="W72" s="742"/>
      <c r="X72" s="931" t="s">
        <v>1116</v>
      </c>
      <c r="Y72" s="776" t="str">
        <f t="shared" ca="1" si="9"/>
        <v>Delay</v>
      </c>
      <c r="AA72" s="728">
        <f>IF(K72&lt;'General Information'!$L$1,1,0)</f>
        <v>1</v>
      </c>
    </row>
    <row r="73" spans="1:27" s="727" customFormat="1" ht="36.75" customHeight="1">
      <c r="A73" s="741">
        <f t="shared" si="6"/>
        <v>68</v>
      </c>
      <c r="B73" s="742" t="s">
        <v>697</v>
      </c>
      <c r="C73" s="742" t="s">
        <v>800</v>
      </c>
      <c r="D73" s="804" t="s">
        <v>801</v>
      </c>
      <c r="E73" s="742" t="s">
        <v>637</v>
      </c>
      <c r="F73" s="771" t="s">
        <v>638</v>
      </c>
      <c r="G73" s="743" t="s">
        <v>861</v>
      </c>
      <c r="H73" s="770" t="s">
        <v>662</v>
      </c>
      <c r="I73" s="742">
        <v>2</v>
      </c>
      <c r="J73" s="742"/>
      <c r="K73" s="766">
        <v>46037</v>
      </c>
      <c r="L73" s="766"/>
      <c r="M73" s="766"/>
      <c r="N73" s="743"/>
      <c r="O73" s="742"/>
      <c r="P73" s="773" t="s">
        <v>641</v>
      </c>
      <c r="Q73" s="766">
        <v>46309</v>
      </c>
      <c r="R73" s="766"/>
      <c r="S73" s="766"/>
      <c r="T73" s="771" t="s">
        <v>638</v>
      </c>
      <c r="U73" s="743" t="s">
        <v>26</v>
      </c>
      <c r="V73" s="774">
        <v>1</v>
      </c>
      <c r="W73" s="742"/>
      <c r="X73" s="931" t="s">
        <v>1116</v>
      </c>
      <c r="Y73" s="776" t="str">
        <f t="shared" ca="1" si="9"/>
        <v>Delay</v>
      </c>
      <c r="AA73" s="728">
        <f>IF(K73&lt;'General Information'!$L$1,1,0)</f>
        <v>1</v>
      </c>
    </row>
    <row r="74" spans="1:27" s="727" customFormat="1" ht="36.75" customHeight="1">
      <c r="A74" s="741">
        <f t="shared" si="6"/>
        <v>69</v>
      </c>
      <c r="B74" s="742" t="s">
        <v>697</v>
      </c>
      <c r="C74" s="742" t="s">
        <v>802</v>
      </c>
      <c r="D74" s="804" t="s">
        <v>803</v>
      </c>
      <c r="E74" s="742" t="s">
        <v>637</v>
      </c>
      <c r="F74" s="771" t="s">
        <v>638</v>
      </c>
      <c r="G74" s="743" t="s">
        <v>862</v>
      </c>
      <c r="H74" s="770" t="s">
        <v>662</v>
      </c>
      <c r="I74" s="742">
        <v>1</v>
      </c>
      <c r="J74" s="742"/>
      <c r="K74" s="766">
        <v>46041</v>
      </c>
      <c r="L74" s="766"/>
      <c r="M74" s="766"/>
      <c r="N74" s="743"/>
      <c r="O74" s="742"/>
      <c r="P74" s="765" t="s">
        <v>641</v>
      </c>
      <c r="Q74" s="766">
        <v>46338</v>
      </c>
      <c r="R74" s="766"/>
      <c r="S74" s="766"/>
      <c r="T74" s="771" t="s">
        <v>638</v>
      </c>
      <c r="U74" s="743" t="s">
        <v>26</v>
      </c>
      <c r="V74" s="774">
        <v>1</v>
      </c>
      <c r="W74" s="742"/>
      <c r="X74" s="931" t="s">
        <v>1116</v>
      </c>
      <c r="Y74" s="776" t="str">
        <f t="shared" ca="1" si="9"/>
        <v>Delay</v>
      </c>
      <c r="AA74" s="728">
        <f>IF(K74&lt;'General Information'!$L$1,1,0)</f>
        <v>1</v>
      </c>
    </row>
    <row r="75" spans="1:27" s="727" customFormat="1" ht="36.75" customHeight="1">
      <c r="A75" s="741">
        <f t="shared" si="6"/>
        <v>70</v>
      </c>
      <c r="B75" s="742" t="s">
        <v>697</v>
      </c>
      <c r="C75" s="742" t="s">
        <v>804</v>
      </c>
      <c r="D75" s="804" t="s">
        <v>805</v>
      </c>
      <c r="E75" s="742" t="s">
        <v>637</v>
      </c>
      <c r="F75" s="771" t="s">
        <v>638</v>
      </c>
      <c r="G75" s="743" t="s">
        <v>863</v>
      </c>
      <c r="H75" s="770" t="s">
        <v>662</v>
      </c>
      <c r="I75" s="742">
        <v>6</v>
      </c>
      <c r="J75" s="742"/>
      <c r="K75" s="766">
        <v>46040</v>
      </c>
      <c r="L75" s="766"/>
      <c r="M75" s="766"/>
      <c r="N75" s="743"/>
      <c r="O75" s="742"/>
      <c r="P75" s="765" t="s">
        <v>641</v>
      </c>
      <c r="Q75" s="766">
        <v>46306</v>
      </c>
      <c r="R75" s="766"/>
      <c r="S75" s="766"/>
      <c r="T75" s="771" t="s">
        <v>638</v>
      </c>
      <c r="U75" s="743" t="s">
        <v>26</v>
      </c>
      <c r="V75" s="774">
        <v>1</v>
      </c>
      <c r="W75" s="742"/>
      <c r="X75" s="931" t="s">
        <v>1116</v>
      </c>
      <c r="Y75" s="776" t="str">
        <f t="shared" ca="1" si="9"/>
        <v>Delay</v>
      </c>
      <c r="AA75" s="728">
        <f>IF(K75&lt;'General Information'!$L$1,1,0)</f>
        <v>1</v>
      </c>
    </row>
    <row r="76" spans="1:27" s="727" customFormat="1" ht="42.75" customHeight="1">
      <c r="A76" s="741">
        <f t="shared" si="6"/>
        <v>71</v>
      </c>
      <c r="B76" s="742" t="s">
        <v>697</v>
      </c>
      <c r="C76" s="742" t="s">
        <v>806</v>
      </c>
      <c r="D76" s="804" t="s">
        <v>807</v>
      </c>
      <c r="E76" s="742" t="s">
        <v>637</v>
      </c>
      <c r="F76" s="765" t="s">
        <v>638</v>
      </c>
      <c r="G76" s="743" t="s">
        <v>864</v>
      </c>
      <c r="H76" s="770" t="s">
        <v>662</v>
      </c>
      <c r="I76" s="742">
        <v>2</v>
      </c>
      <c r="J76" s="742"/>
      <c r="K76" s="766">
        <v>46040</v>
      </c>
      <c r="L76" s="766"/>
      <c r="M76" s="766"/>
      <c r="N76" s="743"/>
      <c r="O76" s="742"/>
      <c r="P76" s="765" t="s">
        <v>641</v>
      </c>
      <c r="Q76" s="766">
        <v>46373</v>
      </c>
      <c r="R76" s="766"/>
      <c r="S76" s="766"/>
      <c r="T76" s="765" t="s">
        <v>638</v>
      </c>
      <c r="U76" s="743" t="s">
        <v>26</v>
      </c>
      <c r="V76" s="774">
        <v>1</v>
      </c>
      <c r="W76" s="742"/>
      <c r="X76" s="931" t="s">
        <v>1116</v>
      </c>
      <c r="Y76" s="776" t="str">
        <f t="shared" ca="1" si="9"/>
        <v>Delay</v>
      </c>
      <c r="AA76" s="728">
        <f>IF(K76&lt;'General Information'!$L$1,1,0)</f>
        <v>1</v>
      </c>
    </row>
    <row r="77" spans="1:27" s="727" customFormat="1" ht="42.75" customHeight="1">
      <c r="A77" s="741">
        <f t="shared" si="6"/>
        <v>72</v>
      </c>
      <c r="B77" s="742" t="s">
        <v>697</v>
      </c>
      <c r="C77" s="742" t="s">
        <v>808</v>
      </c>
      <c r="D77" s="804" t="s">
        <v>809</v>
      </c>
      <c r="E77" s="742" t="s">
        <v>637</v>
      </c>
      <c r="F77" s="765" t="s">
        <v>638</v>
      </c>
      <c r="G77" s="743" t="s">
        <v>865</v>
      </c>
      <c r="H77" s="770" t="s">
        <v>662</v>
      </c>
      <c r="I77" s="742">
        <v>2</v>
      </c>
      <c r="J77" s="742"/>
      <c r="K77" s="766">
        <v>46040</v>
      </c>
      <c r="L77" s="766"/>
      <c r="M77" s="766"/>
      <c r="N77" s="791"/>
      <c r="O77" s="742"/>
      <c r="P77" s="765" t="s">
        <v>641</v>
      </c>
      <c r="Q77" s="766">
        <v>46382</v>
      </c>
      <c r="R77" s="766"/>
      <c r="S77" s="766"/>
      <c r="T77" s="765" t="s">
        <v>638</v>
      </c>
      <c r="U77" s="743" t="s">
        <v>26</v>
      </c>
      <c r="V77" s="774">
        <v>1</v>
      </c>
      <c r="W77" s="742"/>
      <c r="X77" s="931" t="s">
        <v>1116</v>
      </c>
      <c r="Y77" s="776" t="str">
        <f t="shared" ca="1" si="9"/>
        <v>Delay</v>
      </c>
      <c r="AA77" s="728">
        <f>IF(K77&lt;'General Information'!$L$1,1,0)</f>
        <v>1</v>
      </c>
    </row>
    <row r="78" spans="1:27" s="727" customFormat="1" ht="42.75" customHeight="1">
      <c r="A78" s="741">
        <f t="shared" si="6"/>
        <v>73</v>
      </c>
      <c r="B78" s="742" t="s">
        <v>697</v>
      </c>
      <c r="C78" s="742" t="s">
        <v>810</v>
      </c>
      <c r="D78" s="804" t="s">
        <v>811</v>
      </c>
      <c r="E78" s="742" t="s">
        <v>637</v>
      </c>
      <c r="F78" s="765" t="s">
        <v>638</v>
      </c>
      <c r="G78" s="743" t="s">
        <v>866</v>
      </c>
      <c r="H78" s="770" t="s">
        <v>662</v>
      </c>
      <c r="I78" s="742">
        <v>3</v>
      </c>
      <c r="J78" s="742"/>
      <c r="K78" s="766">
        <v>46040</v>
      </c>
      <c r="L78" s="766"/>
      <c r="M78" s="766"/>
      <c r="N78" s="791"/>
      <c r="O78" s="742"/>
      <c r="P78" s="765" t="s">
        <v>641</v>
      </c>
      <c r="Q78" s="766">
        <v>46321</v>
      </c>
      <c r="R78" s="766"/>
      <c r="S78" s="766"/>
      <c r="T78" s="765" t="s">
        <v>638</v>
      </c>
      <c r="U78" s="743" t="s">
        <v>26</v>
      </c>
      <c r="V78" s="774">
        <v>1</v>
      </c>
      <c r="W78" s="742"/>
      <c r="X78" s="931" t="s">
        <v>1116</v>
      </c>
      <c r="Y78" s="776" t="str">
        <f t="shared" ref="Y78:Y80" ca="1" si="10">IF(AND(L78="",K78&lt;TODAY()),"Delay","")</f>
        <v>Delay</v>
      </c>
      <c r="AA78" s="728">
        <f>IF(K78&lt;'General Information'!$L$1,1,0)</f>
        <v>1</v>
      </c>
    </row>
    <row r="79" spans="1:27" s="727" customFormat="1" ht="42.75" customHeight="1">
      <c r="A79" s="741">
        <f t="shared" si="6"/>
        <v>74</v>
      </c>
      <c r="B79" s="742" t="s">
        <v>697</v>
      </c>
      <c r="C79" s="742" t="s">
        <v>812</v>
      </c>
      <c r="D79" s="804" t="s">
        <v>813</v>
      </c>
      <c r="E79" s="742" t="s">
        <v>637</v>
      </c>
      <c r="F79" s="765" t="s">
        <v>638</v>
      </c>
      <c r="G79" s="743" t="s">
        <v>867</v>
      </c>
      <c r="H79" s="770" t="s">
        <v>662</v>
      </c>
      <c r="I79" s="742">
        <v>2</v>
      </c>
      <c r="J79" s="742"/>
      <c r="K79" s="766">
        <v>46041</v>
      </c>
      <c r="L79" s="766"/>
      <c r="M79" s="766"/>
      <c r="N79" s="791"/>
      <c r="O79" s="742"/>
      <c r="P79" s="765" t="s">
        <v>641</v>
      </c>
      <c r="Q79" s="766">
        <v>46408</v>
      </c>
      <c r="R79" s="766"/>
      <c r="S79" s="766"/>
      <c r="T79" s="765" t="s">
        <v>638</v>
      </c>
      <c r="U79" s="743" t="s">
        <v>26</v>
      </c>
      <c r="V79" s="774">
        <v>1</v>
      </c>
      <c r="W79" s="742"/>
      <c r="X79" s="931" t="s">
        <v>1116</v>
      </c>
      <c r="Y79" s="776" t="str">
        <f t="shared" ca="1" si="10"/>
        <v>Delay</v>
      </c>
      <c r="AA79" s="728">
        <f>IF(K79&lt;'General Information'!$L$1,1,0)</f>
        <v>1</v>
      </c>
    </row>
    <row r="80" spans="1:27" s="727" customFormat="1" ht="42.75" customHeight="1">
      <c r="A80" s="741">
        <f t="shared" si="6"/>
        <v>75</v>
      </c>
      <c r="B80" s="742" t="s">
        <v>697</v>
      </c>
      <c r="C80" s="742" t="s">
        <v>814</v>
      </c>
      <c r="D80" s="804" t="s">
        <v>815</v>
      </c>
      <c r="E80" s="742" t="s">
        <v>637</v>
      </c>
      <c r="F80" s="765" t="s">
        <v>638</v>
      </c>
      <c r="G80" s="743" t="s">
        <v>868</v>
      </c>
      <c r="H80" s="770" t="s">
        <v>662</v>
      </c>
      <c r="I80" s="742">
        <v>28</v>
      </c>
      <c r="J80" s="742"/>
      <c r="K80" s="766">
        <v>46040</v>
      </c>
      <c r="L80" s="766"/>
      <c r="M80" s="766"/>
      <c r="N80" s="791"/>
      <c r="O80" s="742"/>
      <c r="P80" s="765" t="s">
        <v>641</v>
      </c>
      <c r="Q80" s="766">
        <v>46321</v>
      </c>
      <c r="R80" s="766"/>
      <c r="S80" s="766"/>
      <c r="T80" s="765" t="s">
        <v>638</v>
      </c>
      <c r="U80" s="743" t="s">
        <v>26</v>
      </c>
      <c r="V80" s="774">
        <v>1</v>
      </c>
      <c r="W80" s="742"/>
      <c r="X80" s="931" t="s">
        <v>1116</v>
      </c>
      <c r="Y80" s="776" t="str">
        <f t="shared" ca="1" si="10"/>
        <v>Delay</v>
      </c>
      <c r="AA80" s="728">
        <f>IF(K80&lt;'General Information'!$L$1,1,0)</f>
        <v>1</v>
      </c>
    </row>
    <row r="81" spans="1:27" s="727" customFormat="1" ht="42.75" customHeight="1">
      <c r="A81" s="741">
        <f t="shared" si="6"/>
        <v>76</v>
      </c>
      <c r="B81" s="742" t="s">
        <v>697</v>
      </c>
      <c r="C81" s="742" t="s">
        <v>976</v>
      </c>
      <c r="D81" s="804" t="s">
        <v>977</v>
      </c>
      <c r="E81" s="742" t="s">
        <v>637</v>
      </c>
      <c r="F81" s="765" t="s">
        <v>638</v>
      </c>
      <c r="G81" s="743" t="s">
        <v>978</v>
      </c>
      <c r="H81" s="770" t="s">
        <v>662</v>
      </c>
      <c r="I81" s="742">
        <v>7</v>
      </c>
      <c r="J81" s="742"/>
      <c r="K81" s="766">
        <v>46040</v>
      </c>
      <c r="L81" s="766"/>
      <c r="M81" s="766"/>
      <c r="N81" s="791"/>
      <c r="O81" s="742"/>
      <c r="P81" s="765" t="s">
        <v>641</v>
      </c>
      <c r="Q81" s="766">
        <v>46345</v>
      </c>
      <c r="R81" s="766"/>
      <c r="S81" s="766"/>
      <c r="T81" s="765" t="s">
        <v>638</v>
      </c>
      <c r="U81" s="743" t="s">
        <v>26</v>
      </c>
      <c r="V81" s="774">
        <v>1</v>
      </c>
      <c r="W81" s="742"/>
      <c r="X81" s="931" t="s">
        <v>1116</v>
      </c>
      <c r="Y81" s="776"/>
      <c r="AA81" s="728">
        <f>IF(K81&lt;'General Information'!$L$1,1,0)</f>
        <v>1</v>
      </c>
    </row>
    <row r="82" spans="1:27" s="727" customFormat="1" ht="42.75" customHeight="1">
      <c r="A82" s="741">
        <f t="shared" si="6"/>
        <v>77</v>
      </c>
      <c r="B82" s="742" t="s">
        <v>697</v>
      </c>
      <c r="C82" s="742" t="s">
        <v>979</v>
      </c>
      <c r="D82" s="804" t="s">
        <v>980</v>
      </c>
      <c r="E82" s="742" t="s">
        <v>637</v>
      </c>
      <c r="F82" s="765" t="s">
        <v>638</v>
      </c>
      <c r="G82" s="743" t="s">
        <v>981</v>
      </c>
      <c r="H82" s="770" t="s">
        <v>662</v>
      </c>
      <c r="I82" s="742">
        <v>1</v>
      </c>
      <c r="J82" s="742"/>
      <c r="K82" s="766">
        <v>46040</v>
      </c>
      <c r="L82" s="766"/>
      <c r="M82" s="766"/>
      <c r="N82" s="791"/>
      <c r="O82" s="742"/>
      <c r="P82" s="765" t="s">
        <v>641</v>
      </c>
      <c r="Q82" s="766">
        <v>46411</v>
      </c>
      <c r="R82" s="766"/>
      <c r="S82" s="766"/>
      <c r="T82" s="765" t="s">
        <v>638</v>
      </c>
      <c r="U82" s="743" t="s">
        <v>26</v>
      </c>
      <c r="V82" s="774">
        <v>1</v>
      </c>
      <c r="W82" s="742"/>
      <c r="X82" s="931" t="s">
        <v>1116</v>
      </c>
      <c r="Y82" s="776"/>
      <c r="AA82" s="728">
        <f>IF(K82&lt;'General Information'!$L$1,1,0)</f>
        <v>1</v>
      </c>
    </row>
    <row r="83" spans="1:27" s="727" customFormat="1" ht="42.75" customHeight="1">
      <c r="A83" s="741">
        <f t="shared" si="6"/>
        <v>78</v>
      </c>
      <c r="B83" s="742" t="s">
        <v>697</v>
      </c>
      <c r="C83" s="742" t="s">
        <v>982</v>
      </c>
      <c r="D83" s="804" t="s">
        <v>983</v>
      </c>
      <c r="E83" s="742" t="s">
        <v>637</v>
      </c>
      <c r="F83" s="765" t="s">
        <v>638</v>
      </c>
      <c r="G83" s="743" t="s">
        <v>858</v>
      </c>
      <c r="H83" s="770" t="s">
        <v>662</v>
      </c>
      <c r="I83" s="742">
        <v>4</v>
      </c>
      <c r="J83" s="742"/>
      <c r="K83" s="766">
        <v>46040</v>
      </c>
      <c r="L83" s="766"/>
      <c r="M83" s="766"/>
      <c r="N83" s="791"/>
      <c r="O83" s="742"/>
      <c r="P83" s="765" t="s">
        <v>641</v>
      </c>
      <c r="Q83" s="766">
        <v>46422</v>
      </c>
      <c r="R83" s="766"/>
      <c r="S83" s="766"/>
      <c r="T83" s="765" t="s">
        <v>638</v>
      </c>
      <c r="U83" s="743" t="s">
        <v>26</v>
      </c>
      <c r="V83" s="774">
        <v>1</v>
      </c>
      <c r="W83" s="742"/>
      <c r="X83" s="931" t="s">
        <v>1116</v>
      </c>
      <c r="Y83" s="776"/>
      <c r="AA83" s="728">
        <f>IF(K83&lt;'General Information'!$L$1,1,0)</f>
        <v>1</v>
      </c>
    </row>
    <row r="84" spans="1:27" s="727" customFormat="1" ht="42.75" customHeight="1">
      <c r="A84" s="741">
        <f t="shared" si="6"/>
        <v>79</v>
      </c>
      <c r="B84" s="742" t="s">
        <v>697</v>
      </c>
      <c r="C84" s="742" t="s">
        <v>984</v>
      </c>
      <c r="D84" s="804" t="s">
        <v>985</v>
      </c>
      <c r="E84" s="742" t="s">
        <v>637</v>
      </c>
      <c r="F84" s="765" t="s">
        <v>638</v>
      </c>
      <c r="G84" s="743" t="s">
        <v>986</v>
      </c>
      <c r="H84" s="770" t="s">
        <v>662</v>
      </c>
      <c r="I84" s="742">
        <v>1</v>
      </c>
      <c r="J84" s="742"/>
      <c r="K84" s="766">
        <v>46040</v>
      </c>
      <c r="L84" s="766"/>
      <c r="M84" s="766"/>
      <c r="N84" s="791"/>
      <c r="O84" s="742"/>
      <c r="P84" s="765" t="s">
        <v>641</v>
      </c>
      <c r="Q84" s="766">
        <v>46422</v>
      </c>
      <c r="R84" s="766"/>
      <c r="S84" s="766"/>
      <c r="T84" s="765" t="s">
        <v>638</v>
      </c>
      <c r="U84" s="743" t="s">
        <v>26</v>
      </c>
      <c r="V84" s="774">
        <v>1</v>
      </c>
      <c r="W84" s="742"/>
      <c r="X84" s="931" t="s">
        <v>1116</v>
      </c>
      <c r="Y84" s="776"/>
      <c r="AA84" s="728">
        <f>IF(K84&lt;'General Information'!$L$1,1,0)</f>
        <v>1</v>
      </c>
    </row>
    <row r="85" spans="1:27" s="727" customFormat="1" ht="42.75" customHeight="1">
      <c r="A85" s="741">
        <f t="shared" si="6"/>
        <v>80</v>
      </c>
      <c r="B85" s="742" t="s">
        <v>697</v>
      </c>
      <c r="C85" s="742" t="s">
        <v>987</v>
      </c>
      <c r="D85" s="804" t="s">
        <v>988</v>
      </c>
      <c r="E85" s="742" t="s">
        <v>637</v>
      </c>
      <c r="F85" s="765" t="s">
        <v>638</v>
      </c>
      <c r="G85" s="743" t="s">
        <v>989</v>
      </c>
      <c r="H85" s="770" t="s">
        <v>662</v>
      </c>
      <c r="I85" s="742">
        <v>6</v>
      </c>
      <c r="J85" s="742"/>
      <c r="K85" s="766">
        <v>46040</v>
      </c>
      <c r="L85" s="766"/>
      <c r="M85" s="766"/>
      <c r="N85" s="791"/>
      <c r="O85" s="742"/>
      <c r="P85" s="765" t="s">
        <v>641</v>
      </c>
      <c r="Q85" s="766">
        <v>46338</v>
      </c>
      <c r="R85" s="766"/>
      <c r="S85" s="766"/>
      <c r="T85" s="765" t="s">
        <v>638</v>
      </c>
      <c r="U85" s="743" t="s">
        <v>26</v>
      </c>
      <c r="V85" s="774">
        <v>1</v>
      </c>
      <c r="W85" s="742"/>
      <c r="X85" s="931" t="s">
        <v>1116</v>
      </c>
      <c r="Y85" s="776"/>
      <c r="AA85" s="728">
        <f>IF(K85&lt;'General Information'!$L$1,1,0)</f>
        <v>1</v>
      </c>
    </row>
    <row r="86" spans="1:27" s="727" customFormat="1" ht="42.75" customHeight="1">
      <c r="A86" s="741">
        <f t="shared" si="6"/>
        <v>81</v>
      </c>
      <c r="B86" s="742" t="s">
        <v>697</v>
      </c>
      <c r="C86" s="742" t="s">
        <v>990</v>
      </c>
      <c r="D86" s="804" t="s">
        <v>991</v>
      </c>
      <c r="E86" s="742" t="s">
        <v>637</v>
      </c>
      <c r="F86" s="765" t="s">
        <v>638</v>
      </c>
      <c r="G86" s="743" t="s">
        <v>992</v>
      </c>
      <c r="H86" s="770" t="s">
        <v>662</v>
      </c>
      <c r="I86" s="742">
        <v>12</v>
      </c>
      <c r="J86" s="742"/>
      <c r="K86" s="766">
        <v>46040</v>
      </c>
      <c r="L86" s="766"/>
      <c r="M86" s="766"/>
      <c r="N86" s="791"/>
      <c r="O86" s="742"/>
      <c r="P86" s="765" t="s">
        <v>641</v>
      </c>
      <c r="Q86" s="766">
        <v>46338</v>
      </c>
      <c r="R86" s="766"/>
      <c r="S86" s="766"/>
      <c r="T86" s="765" t="s">
        <v>638</v>
      </c>
      <c r="U86" s="743" t="s">
        <v>26</v>
      </c>
      <c r="V86" s="774">
        <v>1</v>
      </c>
      <c r="W86" s="742"/>
      <c r="X86" s="931" t="s">
        <v>1116</v>
      </c>
      <c r="Y86" s="776"/>
      <c r="AA86" s="728">
        <f>IF(K86&lt;'General Information'!$L$1,1,0)</f>
        <v>1</v>
      </c>
    </row>
    <row r="87" spans="1:27" s="727" customFormat="1" ht="42.75" customHeight="1">
      <c r="A87" s="741"/>
      <c r="B87" s="742"/>
      <c r="C87" s="742"/>
      <c r="D87" s="804"/>
      <c r="E87" s="742"/>
      <c r="F87" s="765"/>
      <c r="G87" s="743"/>
      <c r="H87" s="742"/>
      <c r="I87" s="742"/>
      <c r="J87" s="742"/>
      <c r="K87" s="766"/>
      <c r="L87" s="766"/>
      <c r="M87" s="766"/>
      <c r="N87" s="791"/>
      <c r="O87" s="742"/>
      <c r="P87" s="765"/>
      <c r="Q87" s="766"/>
      <c r="R87" s="766"/>
      <c r="S87" s="766"/>
      <c r="T87" s="742"/>
      <c r="U87" s="743"/>
      <c r="V87" s="744"/>
      <c r="W87" s="742"/>
      <c r="X87" s="743"/>
      <c r="Y87" s="776"/>
    </row>
    <row r="88" spans="1:27" s="727" customFormat="1" ht="42.75" customHeight="1">
      <c r="A88" s="741"/>
      <c r="B88" s="742"/>
      <c r="C88" s="742"/>
      <c r="D88" s="804"/>
      <c r="E88" s="742"/>
      <c r="F88" s="765"/>
      <c r="G88" s="743"/>
      <c r="H88" s="742"/>
      <c r="I88" s="742"/>
      <c r="J88" s="742"/>
      <c r="K88" s="766"/>
      <c r="L88" s="766"/>
      <c r="M88" s="766"/>
      <c r="N88" s="791"/>
      <c r="O88" s="742"/>
      <c r="P88" s="765"/>
      <c r="Q88" s="766"/>
      <c r="R88" s="766"/>
      <c r="S88" s="766"/>
      <c r="T88" s="742"/>
      <c r="U88" s="743"/>
      <c r="V88" s="744"/>
      <c r="W88" s="742"/>
      <c r="X88" s="743"/>
      <c r="Y88" s="776"/>
    </row>
    <row r="89" spans="1:27" s="727" customFormat="1" ht="42.75" customHeight="1">
      <c r="A89" s="741"/>
      <c r="B89" s="742"/>
      <c r="C89" s="742"/>
      <c r="D89" s="804"/>
      <c r="E89" s="742"/>
      <c r="F89" s="765"/>
      <c r="G89" s="743"/>
      <c r="H89" s="742"/>
      <c r="I89" s="742"/>
      <c r="J89" s="742"/>
      <c r="K89" s="766"/>
      <c r="L89" s="766"/>
      <c r="M89" s="766"/>
      <c r="N89" s="791"/>
      <c r="O89" s="742"/>
      <c r="P89" s="765"/>
      <c r="Q89" s="766"/>
      <c r="R89" s="766"/>
      <c r="S89" s="766"/>
      <c r="T89" s="742"/>
      <c r="U89" s="743"/>
      <c r="V89" s="744"/>
      <c r="W89" s="742"/>
      <c r="X89" s="743"/>
      <c r="Y89" s="776"/>
    </row>
    <row r="90" spans="1:27" s="727" customFormat="1" ht="42.75" customHeight="1">
      <c r="A90" s="741"/>
      <c r="B90" s="742"/>
      <c r="C90" s="742"/>
      <c r="D90" s="804"/>
      <c r="E90" s="742"/>
      <c r="F90" s="765"/>
      <c r="G90" s="743"/>
      <c r="H90" s="742"/>
      <c r="I90" s="742"/>
      <c r="J90" s="742"/>
      <c r="K90" s="766"/>
      <c r="L90" s="766"/>
      <c r="M90" s="766"/>
      <c r="N90" s="791"/>
      <c r="O90" s="742"/>
      <c r="P90" s="765"/>
      <c r="Q90" s="766"/>
      <c r="R90" s="766"/>
      <c r="S90" s="766"/>
      <c r="T90" s="742"/>
      <c r="U90" s="743"/>
      <c r="V90" s="744"/>
      <c r="W90" s="742"/>
      <c r="X90" s="743"/>
      <c r="Y90" s="776"/>
    </row>
    <row r="91" spans="1:27" s="727" customFormat="1" ht="42.75" customHeight="1">
      <c r="A91" s="741"/>
      <c r="B91" s="742"/>
      <c r="C91" s="742"/>
      <c r="D91" s="804"/>
      <c r="E91" s="742"/>
      <c r="F91" s="765"/>
      <c r="G91" s="743"/>
      <c r="H91" s="742"/>
      <c r="I91" s="742"/>
      <c r="J91" s="742"/>
      <c r="K91" s="766"/>
      <c r="L91" s="766"/>
      <c r="M91" s="766"/>
      <c r="N91" s="791"/>
      <c r="O91" s="742"/>
      <c r="P91" s="765"/>
      <c r="Q91" s="766"/>
      <c r="R91" s="766"/>
      <c r="S91" s="766"/>
      <c r="T91" s="742"/>
      <c r="U91" s="743"/>
      <c r="V91" s="744"/>
      <c r="W91" s="742"/>
      <c r="X91" s="743"/>
      <c r="Y91" s="776"/>
    </row>
    <row r="92" spans="1:27" s="727" customFormat="1" ht="42.75" customHeight="1">
      <c r="A92" s="741"/>
      <c r="B92" s="742"/>
      <c r="C92" s="742"/>
      <c r="D92" s="804"/>
      <c r="E92" s="742"/>
      <c r="F92" s="765"/>
      <c r="G92" s="743"/>
      <c r="H92" s="742"/>
      <c r="I92" s="742"/>
      <c r="J92" s="742"/>
      <c r="K92" s="766"/>
      <c r="L92" s="766"/>
      <c r="M92" s="766"/>
      <c r="N92" s="791"/>
      <c r="O92" s="742"/>
      <c r="P92" s="765"/>
      <c r="Q92" s="766"/>
      <c r="R92" s="766"/>
      <c r="S92" s="766"/>
      <c r="T92" s="742"/>
      <c r="U92" s="743"/>
      <c r="V92" s="744"/>
      <c r="W92" s="742"/>
      <c r="X92" s="743"/>
      <c r="Y92" s="776"/>
    </row>
    <row r="93" spans="1:27" s="727" customFormat="1" ht="42.75" customHeight="1">
      <c r="A93" s="741"/>
      <c r="B93" s="742"/>
      <c r="C93" s="742"/>
      <c r="D93" s="804"/>
      <c r="E93" s="742"/>
      <c r="F93" s="765"/>
      <c r="G93" s="743"/>
      <c r="H93" s="742"/>
      <c r="I93" s="742"/>
      <c r="J93" s="742"/>
      <c r="K93" s="766"/>
      <c r="L93" s="766"/>
      <c r="M93" s="766"/>
      <c r="N93" s="791"/>
      <c r="O93" s="742"/>
      <c r="P93" s="765"/>
      <c r="Q93" s="766"/>
      <c r="R93" s="766"/>
      <c r="S93" s="766"/>
      <c r="T93" s="742"/>
      <c r="U93" s="743"/>
      <c r="V93" s="744"/>
      <c r="W93" s="742"/>
      <c r="X93" s="743"/>
      <c r="Y93" s="776"/>
    </row>
    <row r="94" spans="1:27" s="727" customFormat="1" ht="42.75" customHeight="1">
      <c r="A94" s="741"/>
      <c r="B94" s="742"/>
      <c r="C94" s="742"/>
      <c r="D94" s="804"/>
      <c r="E94" s="742"/>
      <c r="F94" s="765"/>
      <c r="G94" s="743"/>
      <c r="H94" s="742"/>
      <c r="I94" s="742"/>
      <c r="J94" s="742"/>
      <c r="K94" s="766"/>
      <c r="L94" s="766"/>
      <c r="M94" s="766"/>
      <c r="N94" s="791"/>
      <c r="O94" s="742"/>
      <c r="P94" s="765"/>
      <c r="Q94" s="766"/>
      <c r="R94" s="766"/>
      <c r="S94" s="766"/>
      <c r="T94" s="742"/>
      <c r="U94" s="743"/>
      <c r="V94" s="744"/>
      <c r="W94" s="742"/>
      <c r="X94" s="743"/>
      <c r="Y94" s="776"/>
    </row>
    <row r="95" spans="1:27" s="727" customFormat="1" ht="42.75" customHeight="1">
      <c r="A95" s="741"/>
      <c r="B95" s="742"/>
      <c r="C95" s="742"/>
      <c r="D95" s="804"/>
      <c r="E95" s="742"/>
      <c r="F95" s="765"/>
      <c r="G95" s="743"/>
      <c r="H95" s="742"/>
      <c r="I95" s="742"/>
      <c r="J95" s="742"/>
      <c r="K95" s="766"/>
      <c r="L95" s="766"/>
      <c r="M95" s="766"/>
      <c r="N95" s="791"/>
      <c r="O95" s="742"/>
      <c r="P95" s="765"/>
      <c r="Q95" s="766"/>
      <c r="R95" s="766"/>
      <c r="S95" s="766"/>
      <c r="T95" s="742"/>
      <c r="U95" s="743"/>
      <c r="V95" s="744"/>
      <c r="W95" s="742"/>
      <c r="X95" s="743"/>
      <c r="Y95" s="776"/>
    </row>
    <row r="96" spans="1:27" s="727" customFormat="1" ht="42.75" customHeight="1">
      <c r="A96" s="741"/>
      <c r="B96" s="742"/>
      <c r="C96" s="742"/>
      <c r="D96" s="804"/>
      <c r="E96" s="742"/>
      <c r="F96" s="765"/>
      <c r="G96" s="743"/>
      <c r="H96" s="742"/>
      <c r="I96" s="742"/>
      <c r="J96" s="742"/>
      <c r="K96" s="766"/>
      <c r="L96" s="766"/>
      <c r="M96" s="766"/>
      <c r="N96" s="791"/>
      <c r="O96" s="742"/>
      <c r="P96" s="765"/>
      <c r="Q96" s="766"/>
      <c r="R96" s="766"/>
      <c r="S96" s="766"/>
      <c r="T96" s="742"/>
      <c r="U96" s="743"/>
      <c r="V96" s="744"/>
      <c r="W96" s="742"/>
      <c r="X96" s="743"/>
      <c r="Y96" s="776"/>
    </row>
    <row r="97" spans="1:25" s="727" customFormat="1" ht="42.75" customHeight="1">
      <c r="A97" s="741"/>
      <c r="B97" s="742"/>
      <c r="C97" s="742"/>
      <c r="D97" s="804"/>
      <c r="E97" s="742"/>
      <c r="F97" s="765"/>
      <c r="G97" s="743"/>
      <c r="H97" s="742"/>
      <c r="I97" s="742"/>
      <c r="J97" s="742"/>
      <c r="K97" s="766"/>
      <c r="L97" s="766"/>
      <c r="M97" s="766"/>
      <c r="N97" s="791"/>
      <c r="O97" s="742"/>
      <c r="P97" s="765"/>
      <c r="Q97" s="766"/>
      <c r="R97" s="766"/>
      <c r="S97" s="766"/>
      <c r="T97" s="742"/>
      <c r="U97" s="743"/>
      <c r="V97" s="744"/>
      <c r="W97" s="742"/>
      <c r="X97" s="743"/>
      <c r="Y97" s="776"/>
    </row>
    <row r="98" spans="1:25" s="727" customFormat="1" ht="42.75" customHeight="1">
      <c r="A98" s="741"/>
      <c r="B98" s="742"/>
      <c r="C98" s="742"/>
      <c r="D98" s="804"/>
      <c r="E98" s="742"/>
      <c r="F98" s="765"/>
      <c r="G98" s="743"/>
      <c r="H98" s="742"/>
      <c r="I98" s="742"/>
      <c r="J98" s="742"/>
      <c r="K98" s="766"/>
      <c r="L98" s="766"/>
      <c r="M98" s="766"/>
      <c r="N98" s="791"/>
      <c r="O98" s="742"/>
      <c r="P98" s="765"/>
      <c r="Q98" s="766"/>
      <c r="R98" s="766"/>
      <c r="S98" s="766"/>
      <c r="T98" s="742"/>
      <c r="U98" s="743"/>
      <c r="V98" s="744"/>
      <c r="W98" s="742"/>
      <c r="X98" s="743"/>
      <c r="Y98" s="776"/>
    </row>
    <row r="99" spans="1:25" s="727" customFormat="1" ht="42.75" customHeight="1">
      <c r="A99" s="741"/>
      <c r="B99" s="742"/>
      <c r="C99" s="742"/>
      <c r="D99" s="804"/>
      <c r="E99" s="742"/>
      <c r="F99" s="765"/>
      <c r="G99" s="743"/>
      <c r="H99" s="742"/>
      <c r="I99" s="742"/>
      <c r="J99" s="742"/>
      <c r="K99" s="766"/>
      <c r="L99" s="766"/>
      <c r="M99" s="766"/>
      <c r="N99" s="791"/>
      <c r="O99" s="742"/>
      <c r="P99" s="765"/>
      <c r="Q99" s="766"/>
      <c r="R99" s="766"/>
      <c r="S99" s="766"/>
      <c r="T99" s="742"/>
      <c r="U99" s="743"/>
      <c r="V99" s="744"/>
      <c r="W99" s="742"/>
      <c r="X99" s="743"/>
      <c r="Y99" s="776"/>
    </row>
    <row r="100" spans="1:25" s="727" customFormat="1" ht="42.75" customHeight="1">
      <c r="A100" s="741"/>
      <c r="B100" s="742"/>
      <c r="C100" s="742"/>
      <c r="D100" s="804"/>
      <c r="E100" s="742"/>
      <c r="F100" s="765"/>
      <c r="G100" s="743"/>
      <c r="H100" s="742"/>
      <c r="I100" s="742"/>
      <c r="J100" s="742"/>
      <c r="K100" s="766"/>
      <c r="L100" s="766"/>
      <c r="M100" s="766"/>
      <c r="N100" s="791"/>
      <c r="O100" s="742"/>
      <c r="P100" s="765"/>
      <c r="Q100" s="766"/>
      <c r="R100" s="766"/>
      <c r="S100" s="766"/>
      <c r="T100" s="742"/>
      <c r="U100" s="743"/>
      <c r="V100" s="744"/>
      <c r="W100" s="742"/>
      <c r="X100" s="743"/>
      <c r="Y100" s="776"/>
    </row>
    <row r="101" spans="1:25" s="727" customFormat="1" ht="42.75" customHeight="1">
      <c r="A101" s="741"/>
      <c r="B101" s="742"/>
      <c r="C101" s="742"/>
      <c r="D101" s="804"/>
      <c r="E101" s="742"/>
      <c r="F101" s="765"/>
      <c r="G101" s="743"/>
      <c r="H101" s="742"/>
      <c r="I101" s="742"/>
      <c r="J101" s="742"/>
      <c r="K101" s="766"/>
      <c r="L101" s="766"/>
      <c r="M101" s="766"/>
      <c r="N101" s="791"/>
      <c r="O101" s="742"/>
      <c r="P101" s="765"/>
      <c r="Q101" s="766"/>
      <c r="R101" s="766"/>
      <c r="S101" s="766"/>
      <c r="T101" s="742"/>
      <c r="U101" s="743"/>
      <c r="V101" s="744"/>
      <c r="W101" s="742"/>
      <c r="X101" s="743"/>
      <c r="Y101" s="776"/>
    </row>
    <row r="102" spans="1:25" s="727" customFormat="1" ht="42.75" customHeight="1">
      <c r="A102" s="741"/>
      <c r="B102" s="742"/>
      <c r="C102" s="742"/>
      <c r="D102" s="804"/>
      <c r="E102" s="742"/>
      <c r="F102" s="765"/>
      <c r="G102" s="743"/>
      <c r="H102" s="742"/>
      <c r="I102" s="742"/>
      <c r="J102" s="742"/>
      <c r="K102" s="766"/>
      <c r="L102" s="766"/>
      <c r="M102" s="766"/>
      <c r="N102" s="791"/>
      <c r="O102" s="742"/>
      <c r="P102" s="765"/>
      <c r="Q102" s="766"/>
      <c r="R102" s="766"/>
      <c r="S102" s="766"/>
      <c r="T102" s="742"/>
      <c r="U102" s="743"/>
      <c r="V102" s="744"/>
      <c r="W102" s="742"/>
      <c r="X102" s="743"/>
      <c r="Y102" s="776"/>
    </row>
    <row r="103" spans="1:25" s="727" customFormat="1" ht="42.75" customHeight="1">
      <c r="A103" s="741"/>
      <c r="B103" s="742"/>
      <c r="C103" s="742"/>
      <c r="D103" s="804"/>
      <c r="E103" s="742"/>
      <c r="F103" s="765"/>
      <c r="G103" s="743"/>
      <c r="H103" s="742"/>
      <c r="I103" s="742"/>
      <c r="J103" s="742"/>
      <c r="K103" s="766"/>
      <c r="L103" s="766"/>
      <c r="M103" s="766"/>
      <c r="N103" s="791"/>
      <c r="O103" s="742"/>
      <c r="P103" s="765"/>
      <c r="Q103" s="766"/>
      <c r="R103" s="766"/>
      <c r="S103" s="766"/>
      <c r="T103" s="742"/>
      <c r="U103" s="743"/>
      <c r="V103" s="744"/>
      <c r="W103" s="742"/>
      <c r="X103" s="743"/>
      <c r="Y103" s="776"/>
    </row>
    <row r="104" spans="1:25" s="727" customFormat="1" ht="42.75" customHeight="1">
      <c r="A104" s="741"/>
      <c r="B104" s="742"/>
      <c r="C104" s="742"/>
      <c r="D104" s="804"/>
      <c r="E104" s="742"/>
      <c r="F104" s="765"/>
      <c r="G104" s="743"/>
      <c r="H104" s="742"/>
      <c r="I104" s="742"/>
      <c r="J104" s="742"/>
      <c r="K104" s="766"/>
      <c r="L104" s="766"/>
      <c r="M104" s="766"/>
      <c r="N104" s="791"/>
      <c r="O104" s="742"/>
      <c r="P104" s="765"/>
      <c r="Q104" s="766"/>
      <c r="R104" s="766"/>
      <c r="S104" s="766"/>
      <c r="T104" s="742"/>
      <c r="U104" s="743"/>
      <c r="V104" s="744"/>
      <c r="W104" s="742"/>
      <c r="X104" s="743"/>
      <c r="Y104" s="776"/>
    </row>
    <row r="105" spans="1:25" s="727" customFormat="1" ht="42.75" customHeight="1">
      <c r="A105" s="741"/>
      <c r="B105" s="742"/>
      <c r="C105" s="742"/>
      <c r="D105" s="804"/>
      <c r="E105" s="742"/>
      <c r="F105" s="765"/>
      <c r="G105" s="743"/>
      <c r="H105" s="742"/>
      <c r="I105" s="742"/>
      <c r="J105" s="742"/>
      <c r="K105" s="766"/>
      <c r="L105" s="766"/>
      <c r="M105" s="766"/>
      <c r="N105" s="791"/>
      <c r="O105" s="742"/>
      <c r="P105" s="765"/>
      <c r="Q105" s="766"/>
      <c r="R105" s="766"/>
      <c r="S105" s="766"/>
      <c r="T105" s="742"/>
      <c r="U105" s="743"/>
      <c r="V105" s="744"/>
      <c r="W105" s="742"/>
      <c r="X105" s="743"/>
      <c r="Y105" s="776"/>
    </row>
    <row r="106" spans="1:25" s="727" customFormat="1" ht="42.75" customHeight="1">
      <c r="A106" s="741"/>
      <c r="B106" s="742"/>
      <c r="C106" s="742"/>
      <c r="D106" s="804"/>
      <c r="E106" s="742"/>
      <c r="F106" s="765"/>
      <c r="G106" s="743"/>
      <c r="H106" s="742"/>
      <c r="I106" s="742"/>
      <c r="J106" s="742"/>
      <c r="K106" s="766"/>
      <c r="L106" s="766"/>
      <c r="M106" s="766"/>
      <c r="N106" s="791"/>
      <c r="O106" s="742"/>
      <c r="P106" s="765"/>
      <c r="Q106" s="766"/>
      <c r="R106" s="766"/>
      <c r="S106" s="766"/>
      <c r="T106" s="742"/>
      <c r="U106" s="743"/>
      <c r="V106" s="744"/>
      <c r="W106" s="742"/>
      <c r="X106" s="743"/>
      <c r="Y106" s="776"/>
    </row>
    <row r="107" spans="1:25" s="727" customFormat="1" ht="42.75" customHeight="1">
      <c r="A107" s="741"/>
      <c r="B107" s="742"/>
      <c r="C107" s="742"/>
      <c r="D107" s="804"/>
      <c r="E107" s="742"/>
      <c r="F107" s="765"/>
      <c r="G107" s="743"/>
      <c r="H107" s="742"/>
      <c r="I107" s="742"/>
      <c r="J107" s="742"/>
      <c r="K107" s="766"/>
      <c r="L107" s="766"/>
      <c r="M107" s="766"/>
      <c r="N107" s="791"/>
      <c r="O107" s="742"/>
      <c r="P107" s="765"/>
      <c r="Q107" s="766"/>
      <c r="R107" s="766"/>
      <c r="S107" s="766"/>
      <c r="T107" s="742"/>
      <c r="U107" s="743"/>
      <c r="V107" s="744"/>
      <c r="W107" s="742"/>
      <c r="X107" s="743"/>
      <c r="Y107" s="776"/>
    </row>
    <row r="108" spans="1:25" s="727" customFormat="1" ht="42.75" customHeight="1">
      <c r="A108" s="741"/>
      <c r="B108" s="742"/>
      <c r="C108" s="742"/>
      <c r="D108" s="804"/>
      <c r="E108" s="742"/>
      <c r="F108" s="765"/>
      <c r="G108" s="743"/>
      <c r="H108" s="742"/>
      <c r="I108" s="742"/>
      <c r="J108" s="742"/>
      <c r="K108" s="766"/>
      <c r="L108" s="766"/>
      <c r="M108" s="766"/>
      <c r="N108" s="791"/>
      <c r="O108" s="742"/>
      <c r="P108" s="765"/>
      <c r="Q108" s="766"/>
      <c r="R108" s="766"/>
      <c r="S108" s="766"/>
      <c r="T108" s="742"/>
      <c r="U108" s="743"/>
      <c r="V108" s="744"/>
      <c r="W108" s="742"/>
      <c r="X108" s="743"/>
      <c r="Y108" s="776"/>
    </row>
    <row r="109" spans="1:25" s="727" customFormat="1" ht="42.75" customHeight="1">
      <c r="A109" s="741"/>
      <c r="B109" s="742"/>
      <c r="C109" s="742"/>
      <c r="D109" s="804"/>
      <c r="E109" s="742"/>
      <c r="F109" s="765"/>
      <c r="G109" s="743"/>
      <c r="H109" s="742"/>
      <c r="I109" s="742"/>
      <c r="J109" s="742"/>
      <c r="K109" s="766"/>
      <c r="L109" s="766"/>
      <c r="M109" s="766"/>
      <c r="N109" s="791"/>
      <c r="O109" s="742"/>
      <c r="P109" s="765"/>
      <c r="Q109" s="766"/>
      <c r="R109" s="766"/>
      <c r="S109" s="766"/>
      <c r="T109" s="742"/>
      <c r="U109" s="743"/>
      <c r="V109" s="744"/>
      <c r="W109" s="742"/>
      <c r="X109" s="743"/>
      <c r="Y109" s="776"/>
    </row>
    <row r="110" spans="1:25" s="727" customFormat="1" ht="42.75" customHeight="1">
      <c r="A110" s="741"/>
      <c r="B110" s="742"/>
      <c r="C110" s="742"/>
      <c r="D110" s="804"/>
      <c r="E110" s="742"/>
      <c r="F110" s="765"/>
      <c r="G110" s="743"/>
      <c r="H110" s="742"/>
      <c r="I110" s="742"/>
      <c r="J110" s="742"/>
      <c r="K110" s="766"/>
      <c r="L110" s="766"/>
      <c r="M110" s="766"/>
      <c r="N110" s="791"/>
      <c r="O110" s="742"/>
      <c r="P110" s="765"/>
      <c r="Q110" s="766"/>
      <c r="R110" s="766"/>
      <c r="S110" s="766"/>
      <c r="T110" s="742"/>
      <c r="U110" s="743"/>
      <c r="V110" s="744"/>
      <c r="W110" s="742"/>
      <c r="X110" s="743"/>
      <c r="Y110" s="776"/>
    </row>
    <row r="111" spans="1:25" s="727" customFormat="1" ht="42.75" customHeight="1">
      <c r="A111" s="741"/>
      <c r="B111" s="742"/>
      <c r="C111" s="742"/>
      <c r="D111" s="804"/>
      <c r="E111" s="742"/>
      <c r="F111" s="765"/>
      <c r="G111" s="743"/>
      <c r="H111" s="742"/>
      <c r="I111" s="742"/>
      <c r="J111" s="742"/>
      <c r="K111" s="766"/>
      <c r="L111" s="766"/>
      <c r="M111" s="766"/>
      <c r="N111" s="791"/>
      <c r="O111" s="742"/>
      <c r="P111" s="765"/>
      <c r="Q111" s="766"/>
      <c r="R111" s="766"/>
      <c r="S111" s="766"/>
      <c r="T111" s="742"/>
      <c r="U111" s="743"/>
      <c r="V111" s="744"/>
      <c r="W111" s="742"/>
      <c r="X111" s="743"/>
      <c r="Y111" s="776"/>
    </row>
    <row r="112" spans="1:25" s="727" customFormat="1" ht="42.75" customHeight="1">
      <c r="A112" s="741"/>
      <c r="B112" s="742"/>
      <c r="C112" s="742"/>
      <c r="D112" s="804"/>
      <c r="E112" s="742"/>
      <c r="F112" s="765"/>
      <c r="G112" s="743"/>
      <c r="H112" s="742"/>
      <c r="I112" s="742"/>
      <c r="J112" s="742"/>
      <c r="K112" s="766"/>
      <c r="L112" s="766"/>
      <c r="M112" s="766"/>
      <c r="N112" s="791"/>
      <c r="O112" s="742"/>
      <c r="P112" s="765"/>
      <c r="Q112" s="766"/>
      <c r="R112" s="766"/>
      <c r="S112" s="766"/>
      <c r="T112" s="742"/>
      <c r="U112" s="743"/>
      <c r="V112" s="744"/>
      <c r="W112" s="742"/>
      <c r="X112" s="743"/>
      <c r="Y112" s="776"/>
    </row>
    <row r="113" spans="1:25" s="727" customFormat="1" ht="42.75" customHeight="1">
      <c r="A113" s="741"/>
      <c r="B113" s="742"/>
      <c r="C113" s="742"/>
      <c r="D113" s="804"/>
      <c r="E113" s="742"/>
      <c r="F113" s="765"/>
      <c r="G113" s="743"/>
      <c r="H113" s="742"/>
      <c r="I113" s="742"/>
      <c r="J113" s="742"/>
      <c r="K113" s="766"/>
      <c r="L113" s="766"/>
      <c r="M113" s="766"/>
      <c r="N113" s="791"/>
      <c r="O113" s="742"/>
      <c r="P113" s="765"/>
      <c r="Q113" s="766"/>
      <c r="R113" s="766"/>
      <c r="S113" s="766"/>
      <c r="T113" s="742"/>
      <c r="U113" s="743"/>
      <c r="V113" s="744"/>
      <c r="W113" s="742"/>
      <c r="X113" s="743"/>
      <c r="Y113" s="776"/>
    </row>
    <row r="114" spans="1:25" s="727" customFormat="1" ht="42.75" customHeight="1">
      <c r="A114" s="741"/>
      <c r="B114" s="742"/>
      <c r="C114" s="742"/>
      <c r="D114" s="804"/>
      <c r="E114" s="742"/>
      <c r="F114" s="765"/>
      <c r="G114" s="743"/>
      <c r="H114" s="742"/>
      <c r="I114" s="742"/>
      <c r="J114" s="742"/>
      <c r="K114" s="766"/>
      <c r="L114" s="766"/>
      <c r="M114" s="766"/>
      <c r="N114" s="791"/>
      <c r="O114" s="742"/>
      <c r="P114" s="765"/>
      <c r="Q114" s="766"/>
      <c r="R114" s="766"/>
      <c r="S114" s="766"/>
      <c r="T114" s="742"/>
      <c r="U114" s="743"/>
      <c r="V114" s="744"/>
      <c r="W114" s="742"/>
      <c r="X114" s="743"/>
      <c r="Y114" s="776"/>
    </row>
    <row r="115" spans="1:25" s="727" customFormat="1" ht="42.75" customHeight="1">
      <c r="A115" s="741"/>
      <c r="B115" s="742"/>
      <c r="C115" s="742"/>
      <c r="D115" s="804"/>
      <c r="E115" s="742"/>
      <c r="F115" s="765"/>
      <c r="G115" s="743"/>
      <c r="H115" s="742"/>
      <c r="I115" s="742"/>
      <c r="J115" s="742"/>
      <c r="K115" s="766"/>
      <c r="L115" s="766"/>
      <c r="M115" s="766"/>
      <c r="N115" s="791"/>
      <c r="O115" s="742"/>
      <c r="P115" s="765"/>
      <c r="Q115" s="766"/>
      <c r="R115" s="766"/>
      <c r="S115" s="766"/>
      <c r="T115" s="742"/>
      <c r="U115" s="743"/>
      <c r="V115" s="744"/>
      <c r="W115" s="742"/>
      <c r="X115" s="743"/>
      <c r="Y115" s="776"/>
    </row>
    <row r="116" spans="1:25" s="727" customFormat="1" ht="42.75" customHeight="1">
      <c r="A116" s="741"/>
      <c r="B116" s="742"/>
      <c r="C116" s="742"/>
      <c r="D116" s="804"/>
      <c r="E116" s="742"/>
      <c r="F116" s="765"/>
      <c r="G116" s="743"/>
      <c r="H116" s="742"/>
      <c r="I116" s="742"/>
      <c r="J116" s="742"/>
      <c r="K116" s="766"/>
      <c r="L116" s="766"/>
      <c r="M116" s="766"/>
      <c r="N116" s="791"/>
      <c r="O116" s="742"/>
      <c r="P116" s="765"/>
      <c r="Q116" s="766"/>
      <c r="R116" s="766"/>
      <c r="S116" s="766"/>
      <c r="T116" s="742"/>
      <c r="U116" s="743"/>
      <c r="V116" s="744"/>
      <c r="W116" s="742"/>
      <c r="X116" s="743"/>
      <c r="Y116" s="776"/>
    </row>
    <row r="117" spans="1:25" s="727" customFormat="1" ht="42.75" customHeight="1">
      <c r="A117" s="741"/>
      <c r="B117" s="742"/>
      <c r="C117" s="742"/>
      <c r="D117" s="804"/>
      <c r="E117" s="742"/>
      <c r="F117" s="765"/>
      <c r="G117" s="743"/>
      <c r="H117" s="742"/>
      <c r="I117" s="742"/>
      <c r="J117" s="742"/>
      <c r="K117" s="766"/>
      <c r="L117" s="766"/>
      <c r="M117" s="766"/>
      <c r="N117" s="791"/>
      <c r="O117" s="742"/>
      <c r="P117" s="765"/>
      <c r="Q117" s="766"/>
      <c r="R117" s="766"/>
      <c r="S117" s="766"/>
      <c r="T117" s="742"/>
      <c r="U117" s="743"/>
      <c r="V117" s="744"/>
      <c r="W117" s="742"/>
      <c r="X117" s="743"/>
      <c r="Y117" s="776"/>
    </row>
    <row r="118" spans="1:25" s="727" customFormat="1" ht="42.75" customHeight="1">
      <c r="A118" s="741"/>
      <c r="B118" s="742"/>
      <c r="C118" s="742"/>
      <c r="D118" s="804"/>
      <c r="E118" s="742"/>
      <c r="F118" s="765"/>
      <c r="G118" s="743"/>
      <c r="H118" s="742"/>
      <c r="I118" s="742"/>
      <c r="J118" s="742"/>
      <c r="K118" s="766"/>
      <c r="L118" s="766"/>
      <c r="M118" s="766"/>
      <c r="N118" s="791"/>
      <c r="O118" s="742"/>
      <c r="P118" s="765"/>
      <c r="Q118" s="766"/>
      <c r="R118" s="766"/>
      <c r="S118" s="766"/>
      <c r="T118" s="742"/>
      <c r="U118" s="743"/>
      <c r="V118" s="744"/>
      <c r="W118" s="742"/>
      <c r="X118" s="743"/>
      <c r="Y118" s="776"/>
    </row>
    <row r="119" spans="1:25" s="727" customFormat="1" ht="42.75" customHeight="1">
      <c r="A119" s="741"/>
      <c r="B119" s="742"/>
      <c r="C119" s="742"/>
      <c r="D119" s="804"/>
      <c r="E119" s="742"/>
      <c r="F119" s="765"/>
      <c r="G119" s="743"/>
      <c r="H119" s="742"/>
      <c r="I119" s="742"/>
      <c r="J119" s="742"/>
      <c r="K119" s="766"/>
      <c r="L119" s="766"/>
      <c r="M119" s="766"/>
      <c r="N119" s="791"/>
      <c r="O119" s="742"/>
      <c r="P119" s="765"/>
      <c r="Q119" s="766"/>
      <c r="R119" s="766"/>
      <c r="S119" s="766"/>
      <c r="T119" s="742"/>
      <c r="U119" s="743"/>
      <c r="V119" s="744"/>
      <c r="W119" s="742"/>
      <c r="X119" s="743"/>
      <c r="Y119" s="776"/>
    </row>
    <row r="120" spans="1:25" s="727" customFormat="1" ht="42.75" customHeight="1">
      <c r="A120" s="741"/>
      <c r="B120" s="742"/>
      <c r="C120" s="742"/>
      <c r="D120" s="804"/>
      <c r="E120" s="742"/>
      <c r="F120" s="765"/>
      <c r="G120" s="743"/>
      <c r="H120" s="742"/>
      <c r="I120" s="742"/>
      <c r="J120" s="742"/>
      <c r="K120" s="766"/>
      <c r="L120" s="766"/>
      <c r="M120" s="766"/>
      <c r="N120" s="791"/>
      <c r="O120" s="742"/>
      <c r="P120" s="765"/>
      <c r="Q120" s="766"/>
      <c r="R120" s="766"/>
      <c r="S120" s="766"/>
      <c r="T120" s="742"/>
      <c r="U120" s="743"/>
      <c r="V120" s="744"/>
      <c r="W120" s="742"/>
      <c r="X120" s="743"/>
      <c r="Y120" s="776"/>
    </row>
    <row r="121" spans="1:25" s="727" customFormat="1" ht="42.75" customHeight="1">
      <c r="A121" s="741"/>
      <c r="B121" s="742"/>
      <c r="C121" s="742"/>
      <c r="D121" s="804"/>
      <c r="E121" s="742"/>
      <c r="F121" s="765"/>
      <c r="G121" s="743"/>
      <c r="H121" s="742"/>
      <c r="I121" s="742"/>
      <c r="J121" s="742"/>
      <c r="K121" s="766"/>
      <c r="L121" s="766"/>
      <c r="M121" s="766"/>
      <c r="N121" s="791"/>
      <c r="O121" s="742"/>
      <c r="P121" s="765"/>
      <c r="Q121" s="766"/>
      <c r="R121" s="766"/>
      <c r="S121" s="766"/>
      <c r="T121" s="742"/>
      <c r="U121" s="743"/>
      <c r="V121" s="744"/>
      <c r="W121" s="742"/>
      <c r="X121" s="743"/>
      <c r="Y121" s="776"/>
    </row>
    <row r="122" spans="1:25" s="727" customFormat="1" ht="42.75" customHeight="1">
      <c r="A122" s="741"/>
      <c r="B122" s="742"/>
      <c r="C122" s="742"/>
      <c r="D122" s="804"/>
      <c r="E122" s="742"/>
      <c r="F122" s="765"/>
      <c r="G122" s="743"/>
      <c r="H122" s="742"/>
      <c r="I122" s="742"/>
      <c r="J122" s="742"/>
      <c r="K122" s="766"/>
      <c r="L122" s="766"/>
      <c r="M122" s="766"/>
      <c r="N122" s="791"/>
      <c r="O122" s="742"/>
      <c r="P122" s="765"/>
      <c r="Q122" s="766"/>
      <c r="R122" s="766"/>
      <c r="S122" s="766"/>
      <c r="T122" s="742"/>
      <c r="U122" s="743"/>
      <c r="V122" s="744"/>
      <c r="W122" s="742"/>
      <c r="X122" s="743"/>
      <c r="Y122" s="776"/>
    </row>
    <row r="123" spans="1:25" s="727" customFormat="1" ht="42.75" customHeight="1">
      <c r="A123" s="741"/>
      <c r="B123" s="742"/>
      <c r="C123" s="742"/>
      <c r="D123" s="804"/>
      <c r="E123" s="742"/>
      <c r="F123" s="765"/>
      <c r="G123" s="743"/>
      <c r="H123" s="742"/>
      <c r="I123" s="742"/>
      <c r="J123" s="742"/>
      <c r="K123" s="766"/>
      <c r="L123" s="766"/>
      <c r="M123" s="766"/>
      <c r="N123" s="791"/>
      <c r="O123" s="742"/>
      <c r="P123" s="765"/>
      <c r="Q123" s="766"/>
      <c r="R123" s="766"/>
      <c r="S123" s="766"/>
      <c r="T123" s="742"/>
      <c r="U123" s="743"/>
      <c r="V123" s="744"/>
      <c r="W123" s="742"/>
      <c r="X123" s="743"/>
      <c r="Y123" s="776"/>
    </row>
    <row r="124" spans="1:25" s="727" customFormat="1" ht="42.75" customHeight="1">
      <c r="A124" s="741"/>
      <c r="B124" s="742"/>
      <c r="C124" s="742"/>
      <c r="D124" s="804"/>
      <c r="E124" s="742"/>
      <c r="F124" s="765"/>
      <c r="G124" s="743"/>
      <c r="H124" s="742"/>
      <c r="I124" s="742"/>
      <c r="J124" s="742"/>
      <c r="K124" s="766"/>
      <c r="L124" s="766"/>
      <c r="M124" s="766"/>
      <c r="N124" s="791"/>
      <c r="O124" s="742"/>
      <c r="P124" s="765"/>
      <c r="Q124" s="766"/>
      <c r="R124" s="766"/>
      <c r="S124" s="766"/>
      <c r="T124" s="742"/>
      <c r="U124" s="743"/>
      <c r="V124" s="744"/>
      <c r="W124" s="742"/>
      <c r="X124" s="743"/>
      <c r="Y124" s="776"/>
    </row>
    <row r="125" spans="1:25" s="727" customFormat="1" ht="42.75" customHeight="1">
      <c r="A125" s="741"/>
      <c r="B125" s="742"/>
      <c r="C125" s="742"/>
      <c r="D125" s="804"/>
      <c r="E125" s="742"/>
      <c r="F125" s="765"/>
      <c r="G125" s="743"/>
      <c r="H125" s="742"/>
      <c r="I125" s="742"/>
      <c r="J125" s="742"/>
      <c r="K125" s="766"/>
      <c r="L125" s="766"/>
      <c r="M125" s="766"/>
      <c r="N125" s="791"/>
      <c r="O125" s="742"/>
      <c r="P125" s="765"/>
      <c r="Q125" s="766"/>
      <c r="R125" s="766"/>
      <c r="S125" s="766"/>
      <c r="T125" s="742"/>
      <c r="U125" s="743"/>
      <c r="V125" s="744"/>
      <c r="W125" s="742"/>
      <c r="X125" s="743"/>
      <c r="Y125" s="776"/>
    </row>
    <row r="126" spans="1:25" s="727" customFormat="1" ht="42.75" customHeight="1">
      <c r="A126" s="741"/>
      <c r="B126" s="742"/>
      <c r="C126" s="742"/>
      <c r="D126" s="804"/>
      <c r="E126" s="742"/>
      <c r="F126" s="765"/>
      <c r="G126" s="743"/>
      <c r="H126" s="742"/>
      <c r="I126" s="742"/>
      <c r="J126" s="742"/>
      <c r="K126" s="766"/>
      <c r="L126" s="766"/>
      <c r="M126" s="766"/>
      <c r="N126" s="791"/>
      <c r="O126" s="742"/>
      <c r="P126" s="765"/>
      <c r="Q126" s="766"/>
      <c r="R126" s="766"/>
      <c r="S126" s="766"/>
      <c r="T126" s="742"/>
      <c r="U126" s="743"/>
      <c r="V126" s="744"/>
      <c r="W126" s="742"/>
      <c r="X126" s="743"/>
      <c r="Y126" s="776"/>
    </row>
    <row r="127" spans="1:25" s="727" customFormat="1" ht="42.75" customHeight="1">
      <c r="A127" s="741"/>
      <c r="B127" s="742"/>
      <c r="C127" s="742"/>
      <c r="D127" s="804"/>
      <c r="E127" s="742"/>
      <c r="F127" s="765"/>
      <c r="G127" s="743"/>
      <c r="H127" s="742"/>
      <c r="I127" s="742"/>
      <c r="J127" s="742"/>
      <c r="K127" s="766"/>
      <c r="L127" s="766"/>
      <c r="M127" s="766"/>
      <c r="N127" s="791"/>
      <c r="O127" s="742"/>
      <c r="P127" s="765"/>
      <c r="Q127" s="766"/>
      <c r="R127" s="766"/>
      <c r="S127" s="766"/>
      <c r="T127" s="742"/>
      <c r="U127" s="743"/>
      <c r="V127" s="744"/>
      <c r="W127" s="742"/>
      <c r="X127" s="743"/>
      <c r="Y127" s="776"/>
    </row>
    <row r="128" spans="1:25" s="727" customFormat="1" ht="42.75" customHeight="1">
      <c r="A128" s="741"/>
      <c r="B128" s="742"/>
      <c r="C128" s="742"/>
      <c r="D128" s="804"/>
      <c r="E128" s="742"/>
      <c r="F128" s="765"/>
      <c r="G128" s="743"/>
      <c r="H128" s="742"/>
      <c r="I128" s="742"/>
      <c r="J128" s="742"/>
      <c r="K128" s="766"/>
      <c r="L128" s="766"/>
      <c r="M128" s="766"/>
      <c r="N128" s="791"/>
      <c r="O128" s="742"/>
      <c r="P128" s="765"/>
      <c r="Q128" s="766"/>
      <c r="R128" s="766"/>
      <c r="S128" s="766"/>
      <c r="T128" s="742"/>
      <c r="U128" s="743"/>
      <c r="V128" s="744"/>
      <c r="W128" s="742"/>
      <c r="X128" s="743"/>
      <c r="Y128" s="776"/>
    </row>
    <row r="129" spans="1:25" s="727" customFormat="1" ht="42.75" customHeight="1">
      <c r="A129" s="741"/>
      <c r="B129" s="742"/>
      <c r="C129" s="742"/>
      <c r="D129" s="804"/>
      <c r="E129" s="742"/>
      <c r="F129" s="765"/>
      <c r="G129" s="743"/>
      <c r="H129" s="742"/>
      <c r="I129" s="742"/>
      <c r="J129" s="742"/>
      <c r="K129" s="766"/>
      <c r="L129" s="766"/>
      <c r="M129" s="766"/>
      <c r="N129" s="791"/>
      <c r="O129" s="742"/>
      <c r="P129" s="765"/>
      <c r="Q129" s="766"/>
      <c r="R129" s="766"/>
      <c r="S129" s="766"/>
      <c r="T129" s="742"/>
      <c r="U129" s="743"/>
      <c r="V129" s="744"/>
      <c r="W129" s="742"/>
      <c r="X129" s="743"/>
      <c r="Y129" s="776"/>
    </row>
    <row r="130" spans="1:25" s="727" customFormat="1" ht="42.75" customHeight="1">
      <c r="A130" s="741"/>
      <c r="B130" s="742"/>
      <c r="C130" s="742"/>
      <c r="D130" s="804"/>
      <c r="E130" s="742"/>
      <c r="F130" s="765"/>
      <c r="G130" s="743"/>
      <c r="H130" s="742"/>
      <c r="I130" s="742"/>
      <c r="J130" s="742"/>
      <c r="K130" s="766"/>
      <c r="L130" s="766"/>
      <c r="M130" s="766"/>
      <c r="N130" s="791"/>
      <c r="O130" s="742"/>
      <c r="P130" s="765"/>
      <c r="Q130" s="766"/>
      <c r="R130" s="766"/>
      <c r="S130" s="766"/>
      <c r="T130" s="742"/>
      <c r="U130" s="743"/>
      <c r="V130" s="744"/>
      <c r="W130" s="742"/>
      <c r="X130" s="743"/>
      <c r="Y130" s="776"/>
    </row>
    <row r="131" spans="1:25" s="727" customFormat="1" ht="42.75" customHeight="1">
      <c r="A131" s="741"/>
      <c r="B131" s="742"/>
      <c r="C131" s="742"/>
      <c r="D131" s="804"/>
      <c r="E131" s="742"/>
      <c r="F131" s="765"/>
      <c r="G131" s="743"/>
      <c r="H131" s="742"/>
      <c r="I131" s="742"/>
      <c r="J131" s="742"/>
      <c r="K131" s="766"/>
      <c r="L131" s="766"/>
      <c r="M131" s="766"/>
      <c r="N131" s="791"/>
      <c r="O131" s="742"/>
      <c r="P131" s="765"/>
      <c r="Q131" s="766"/>
      <c r="R131" s="766"/>
      <c r="S131" s="766"/>
      <c r="T131" s="742"/>
      <c r="U131" s="743"/>
      <c r="V131" s="744"/>
      <c r="W131" s="742"/>
      <c r="X131" s="743"/>
      <c r="Y131" s="776"/>
    </row>
    <row r="132" spans="1:25" s="727" customFormat="1" ht="42.75" customHeight="1">
      <c r="A132" s="741"/>
      <c r="B132" s="742"/>
      <c r="C132" s="742"/>
      <c r="D132" s="804"/>
      <c r="E132" s="742"/>
      <c r="F132" s="765"/>
      <c r="G132" s="743"/>
      <c r="H132" s="742"/>
      <c r="I132" s="742"/>
      <c r="J132" s="742"/>
      <c r="K132" s="766"/>
      <c r="L132" s="766"/>
      <c r="M132" s="766"/>
      <c r="N132" s="791"/>
      <c r="O132" s="742"/>
      <c r="P132" s="765"/>
      <c r="Q132" s="766"/>
      <c r="R132" s="766"/>
      <c r="S132" s="766"/>
      <c r="T132" s="742"/>
      <c r="U132" s="743"/>
      <c r="V132" s="744"/>
      <c r="W132" s="742"/>
      <c r="X132" s="743"/>
      <c r="Y132" s="776"/>
    </row>
    <row r="133" spans="1:25" s="727" customFormat="1" ht="42.75" customHeight="1">
      <c r="A133" s="741"/>
      <c r="B133" s="742"/>
      <c r="C133" s="742"/>
      <c r="D133" s="804"/>
      <c r="E133" s="742"/>
      <c r="F133" s="765"/>
      <c r="G133" s="743"/>
      <c r="H133" s="742"/>
      <c r="I133" s="742"/>
      <c r="J133" s="742"/>
      <c r="K133" s="766"/>
      <c r="L133" s="766"/>
      <c r="M133" s="766"/>
      <c r="N133" s="791"/>
      <c r="O133" s="742"/>
      <c r="P133" s="765"/>
      <c r="Q133" s="766"/>
      <c r="R133" s="766"/>
      <c r="S133" s="766"/>
      <c r="T133" s="742"/>
      <c r="U133" s="743"/>
      <c r="V133" s="744"/>
      <c r="W133" s="742"/>
      <c r="X133" s="743"/>
      <c r="Y133" s="776"/>
    </row>
    <row r="134" spans="1:25" s="727" customFormat="1" ht="42.75" customHeight="1">
      <c r="A134" s="741"/>
      <c r="B134" s="742"/>
      <c r="C134" s="742"/>
      <c r="D134" s="804"/>
      <c r="E134" s="742"/>
      <c r="F134" s="765"/>
      <c r="G134" s="743"/>
      <c r="H134" s="742"/>
      <c r="I134" s="742"/>
      <c r="J134" s="742"/>
      <c r="K134" s="766"/>
      <c r="L134" s="766"/>
      <c r="M134" s="766"/>
      <c r="N134" s="791"/>
      <c r="O134" s="742"/>
      <c r="P134" s="765"/>
      <c r="Q134" s="766"/>
      <c r="R134" s="766"/>
      <c r="S134" s="766"/>
      <c r="T134" s="742"/>
      <c r="U134" s="743"/>
      <c r="V134" s="744"/>
      <c r="W134" s="742"/>
      <c r="X134" s="743"/>
      <c r="Y134" s="776"/>
    </row>
    <row r="135" spans="1:25" s="727" customFormat="1" ht="42.75" customHeight="1">
      <c r="A135" s="741"/>
      <c r="B135" s="742"/>
      <c r="C135" s="742"/>
      <c r="D135" s="804"/>
      <c r="E135" s="742"/>
      <c r="F135" s="765"/>
      <c r="G135" s="743"/>
      <c r="H135" s="742"/>
      <c r="I135" s="742"/>
      <c r="J135" s="742"/>
      <c r="K135" s="766"/>
      <c r="L135" s="766"/>
      <c r="M135" s="766"/>
      <c r="N135" s="791"/>
      <c r="O135" s="742"/>
      <c r="P135" s="765"/>
      <c r="Q135" s="766"/>
      <c r="R135" s="766"/>
      <c r="S135" s="766"/>
      <c r="T135" s="742"/>
      <c r="U135" s="743"/>
      <c r="V135" s="744"/>
      <c r="W135" s="742"/>
      <c r="X135" s="743"/>
      <c r="Y135" s="776"/>
    </row>
    <row r="136" spans="1:25" s="727" customFormat="1" ht="42.75" customHeight="1">
      <c r="A136" s="741"/>
      <c r="B136" s="742"/>
      <c r="C136" s="742"/>
      <c r="D136" s="804"/>
      <c r="E136" s="742"/>
      <c r="F136" s="765"/>
      <c r="G136" s="743"/>
      <c r="H136" s="742"/>
      <c r="I136" s="742"/>
      <c r="J136" s="742"/>
      <c r="K136" s="766"/>
      <c r="L136" s="766"/>
      <c r="M136" s="766"/>
      <c r="N136" s="791"/>
      <c r="O136" s="742"/>
      <c r="P136" s="765"/>
      <c r="Q136" s="766"/>
      <c r="R136" s="766"/>
      <c r="S136" s="766"/>
      <c r="T136" s="742"/>
      <c r="U136" s="743"/>
      <c r="V136" s="744"/>
      <c r="W136" s="742"/>
      <c r="X136" s="743"/>
      <c r="Y136" s="776"/>
    </row>
    <row r="137" spans="1:25" s="727" customFormat="1" ht="42.75" customHeight="1">
      <c r="A137" s="741"/>
      <c r="B137" s="742"/>
      <c r="C137" s="742"/>
      <c r="D137" s="804"/>
      <c r="E137" s="742"/>
      <c r="F137" s="765"/>
      <c r="G137" s="743"/>
      <c r="H137" s="742"/>
      <c r="I137" s="742"/>
      <c r="J137" s="742"/>
      <c r="K137" s="766"/>
      <c r="L137" s="766"/>
      <c r="M137" s="766"/>
      <c r="N137" s="791"/>
      <c r="O137" s="742"/>
      <c r="P137" s="765"/>
      <c r="Q137" s="766"/>
      <c r="R137" s="766"/>
      <c r="S137" s="766"/>
      <c r="T137" s="742"/>
      <c r="U137" s="743"/>
      <c r="V137" s="744"/>
      <c r="W137" s="742"/>
      <c r="X137" s="743"/>
      <c r="Y137" s="776"/>
    </row>
    <row r="138" spans="1:25" s="727" customFormat="1" ht="42.75" customHeight="1">
      <c r="A138" s="741"/>
      <c r="B138" s="742"/>
      <c r="C138" s="742"/>
      <c r="D138" s="804"/>
      <c r="E138" s="742"/>
      <c r="F138" s="765"/>
      <c r="G138" s="743"/>
      <c r="H138" s="742"/>
      <c r="I138" s="742"/>
      <c r="J138" s="742"/>
      <c r="K138" s="766"/>
      <c r="L138" s="766"/>
      <c r="M138" s="766"/>
      <c r="N138" s="791"/>
      <c r="O138" s="742"/>
      <c r="P138" s="765"/>
      <c r="Q138" s="766"/>
      <c r="R138" s="766"/>
      <c r="S138" s="766"/>
      <c r="T138" s="742"/>
      <c r="U138" s="743"/>
      <c r="V138" s="744"/>
      <c r="W138" s="742"/>
      <c r="X138" s="743"/>
      <c r="Y138" s="776"/>
    </row>
    <row r="139" spans="1:25" s="727" customFormat="1" ht="42.75" customHeight="1">
      <c r="A139" s="741"/>
      <c r="B139" s="742"/>
      <c r="C139" s="742"/>
      <c r="D139" s="804"/>
      <c r="E139" s="742"/>
      <c r="F139" s="765"/>
      <c r="G139" s="743"/>
      <c r="H139" s="742"/>
      <c r="I139" s="742"/>
      <c r="J139" s="742"/>
      <c r="K139" s="766"/>
      <c r="L139" s="766"/>
      <c r="M139" s="766"/>
      <c r="N139" s="791"/>
      <c r="O139" s="742"/>
      <c r="P139" s="765"/>
      <c r="Q139" s="766"/>
      <c r="R139" s="766"/>
      <c r="S139" s="766"/>
      <c r="T139" s="742"/>
      <c r="U139" s="743"/>
      <c r="V139" s="744"/>
      <c r="W139" s="742"/>
      <c r="X139" s="743"/>
      <c r="Y139" s="776"/>
    </row>
    <row r="140" spans="1:25" s="727" customFormat="1" ht="42.75" customHeight="1">
      <c r="A140" s="741"/>
      <c r="B140" s="742"/>
      <c r="C140" s="742"/>
      <c r="D140" s="804"/>
      <c r="E140" s="742"/>
      <c r="F140" s="765"/>
      <c r="G140" s="743"/>
      <c r="H140" s="742"/>
      <c r="I140" s="742"/>
      <c r="J140" s="742"/>
      <c r="K140" s="766"/>
      <c r="L140" s="766"/>
      <c r="M140" s="766"/>
      <c r="N140" s="791"/>
      <c r="O140" s="742"/>
      <c r="P140" s="765"/>
      <c r="Q140" s="766"/>
      <c r="R140" s="766"/>
      <c r="S140" s="766"/>
      <c r="T140" s="742"/>
      <c r="U140" s="743"/>
      <c r="V140" s="744"/>
      <c r="W140" s="742"/>
      <c r="X140" s="743"/>
      <c r="Y140" s="776"/>
    </row>
    <row r="141" spans="1:25" s="727" customFormat="1" ht="42.75" customHeight="1">
      <c r="A141" s="741"/>
      <c r="B141" s="742"/>
      <c r="C141" s="742"/>
      <c r="D141" s="804"/>
      <c r="E141" s="742"/>
      <c r="F141" s="765"/>
      <c r="G141" s="743"/>
      <c r="H141" s="742"/>
      <c r="I141" s="742"/>
      <c r="J141" s="742"/>
      <c r="K141" s="766"/>
      <c r="L141" s="766"/>
      <c r="M141" s="766"/>
      <c r="N141" s="791"/>
      <c r="O141" s="742"/>
      <c r="P141" s="765"/>
      <c r="Q141" s="766"/>
      <c r="R141" s="766"/>
      <c r="S141" s="766"/>
      <c r="T141" s="742"/>
      <c r="U141" s="743"/>
      <c r="V141" s="744"/>
      <c r="W141" s="742"/>
      <c r="X141" s="743"/>
      <c r="Y141" s="776"/>
    </row>
    <row r="64383" spans="1:25" s="545" customFormat="1" ht="18" customHeight="1">
      <c r="A64383" s="716"/>
      <c r="B64383" s="716"/>
      <c r="C64383" s="717"/>
      <c r="D64383" s="717"/>
      <c r="E64383" s="716"/>
      <c r="F64383" s="716"/>
      <c r="G64383" s="716"/>
      <c r="H64383" s="716"/>
      <c r="I64383" s="716"/>
      <c r="J64383" s="719"/>
      <c r="K64383" s="719"/>
      <c r="L64383" s="716"/>
      <c r="M64383" s="716"/>
      <c r="N64383" s="721"/>
      <c r="O64383" s="716"/>
      <c r="P64383" s="719"/>
      <c r="Q64383" s="719"/>
      <c r="R64383" s="724" t="e">
        <v>#REF!</v>
      </c>
      <c r="S64383" s="725"/>
      <c r="T64383" s="722"/>
      <c r="U64383" s="716"/>
      <c r="V64383" s="726"/>
      <c r="W64383" s="726"/>
      <c r="X64383" s="726"/>
      <c r="Y64383"/>
    </row>
    <row r="1048480" spans="1:25" s="544" customFormat="1" ht="18" customHeight="1">
      <c r="A1048480" s="716" t="s">
        <v>72</v>
      </c>
      <c r="B1048480" s="716"/>
      <c r="C1048480" s="717"/>
      <c r="D1048480" s="717"/>
      <c r="E1048480" s="716"/>
      <c r="F1048480" s="716"/>
      <c r="G1048480" s="716"/>
      <c r="H1048480" s="716"/>
      <c r="I1048480" s="716"/>
      <c r="J1048480" s="719"/>
      <c r="K1048480" s="719"/>
      <c r="L1048480" s="716"/>
      <c r="M1048480" s="716"/>
      <c r="N1048480" s="721"/>
      <c r="O1048480" s="716"/>
      <c r="P1048480" s="719"/>
      <c r="Q1048480" s="719"/>
      <c r="R1048480" s="719"/>
      <c r="S1048480" s="725"/>
      <c r="T1048480" s="722"/>
      <c r="U1048480" s="716"/>
      <c r="V1048480" s="726"/>
      <c r="W1048480" s="726"/>
      <c r="X1048480" s="726"/>
      <c r="Y1048480"/>
    </row>
  </sheetData>
  <autoFilter ref="A2:WWC86" xr:uid="{878C84AC-2029-4CA2-A695-1B537FB43D11}"/>
  <phoneticPr fontId="96" type="noConversion"/>
  <dataValidations count="5">
    <dataValidation allowBlank="1" prompt="UPDATED BY KHATEEB MUHAMMAD MUHYIDDEEN" sqref="WCF983077:WCG983079 S65573:S65575 JO65573:JO65575 TK65573:TK65575 ADG65573:ADG65575 ANC65573:ANC65575 AWY65573:AWY65575 BGU65573:BGU65575 BQQ65573:BQQ65575 CAM65573:CAM65575 CKI65573:CKI65575 CUE65573:CUE65575 DEA65573:DEA65575 DNW65573:DNW65575 DXS65573:DXS65575 EHO65573:EHO65575 ERK65573:ERK65575 FBG65573:FBG65575 FLC65573:FLC65575 FUY65573:FUY65575 GEU65573:GEU65575 GOQ65573:GOQ65575 GYM65573:GYM65575 HII65573:HII65575 HSE65573:HSE65575 ICA65573:ICA65575 ILW65573:ILW65575 IVS65573:IVS65575 JFO65573:JFO65575 JPK65573:JPK65575 JZG65573:JZG65575 KJC65573:KJC65575 KSY65573:KSY65575 LCU65573:LCU65575 LMQ65573:LMQ65575 LWM65573:LWM65575 MGI65573:MGI65575 MQE65573:MQE65575 NAA65573:NAA65575 NJW65573:NJW65575 NTS65573:NTS65575 ODO65573:ODO65575 ONK65573:ONK65575 OXG65573:OXG65575 PHC65573:PHC65575 PQY65573:PQY65575 QAU65573:QAU65575 QKQ65573:QKQ65575 QUM65573:QUM65575 REI65573:REI65575 ROE65573:ROE65575 RYA65573:RYA65575 SHW65573:SHW65575 SRS65573:SRS65575 TBO65573:TBO65575 TLK65573:TLK65575 TVG65573:TVG65575 UFC65573:UFC65575 UOY65573:UOY65575 UYU65573:UYU65575 VIQ65573:VIQ65575 VSM65573:VSM65575 WCI65573:WCI65575 WME65573:WME65575 WWA65573:WWA65575 S131109:S131111 JO131109:JO131111 TK131109:TK131111 ADG131109:ADG131111 ANC131109:ANC131111 AWY131109:AWY131111 BGU131109:BGU131111 BQQ131109:BQQ131111 CAM131109:CAM131111 CKI131109:CKI131111 CUE131109:CUE131111 DEA131109:DEA131111 DNW131109:DNW131111 DXS131109:DXS131111 EHO131109:EHO131111 ERK131109:ERK131111 FBG131109:FBG131111 FLC131109:FLC131111 FUY131109:FUY131111 GEU131109:GEU131111 GOQ131109:GOQ131111 GYM131109:GYM131111 HII131109:HII131111 HSE131109:HSE131111 ICA131109:ICA131111 ILW131109:ILW131111 IVS131109:IVS131111 JFO131109:JFO131111 JPK131109:JPK131111 JZG131109:JZG131111 KJC131109:KJC131111 KSY131109:KSY131111 LCU131109:LCU131111 LMQ131109:LMQ131111 LWM131109:LWM131111 MGI131109:MGI131111 MQE131109:MQE131111 NAA131109:NAA131111 NJW131109:NJW131111 NTS131109:NTS131111 ODO131109:ODO131111 ONK131109:ONK131111 OXG131109:OXG131111 PHC131109:PHC131111 PQY131109:PQY131111 QAU131109:QAU131111 QKQ131109:QKQ131111 QUM131109:QUM131111 REI131109:REI131111 ROE131109:ROE131111 RYA131109:RYA131111 SHW131109:SHW131111 SRS131109:SRS131111 TBO131109:TBO131111 TLK131109:TLK131111 TVG131109:TVG131111 UFC131109:UFC131111 UOY131109:UOY131111 UYU131109:UYU131111 VIQ131109:VIQ131111 VSM131109:VSM131111 WCI131109:WCI131111 WME131109:WME131111 WWA131109:WWA131111 S196645:S196647 JO196645:JO196647 TK196645:TK196647 ADG196645:ADG196647 ANC196645:ANC196647 AWY196645:AWY196647 BGU196645:BGU196647 BQQ196645:BQQ196647 CAM196645:CAM196647 CKI196645:CKI196647 CUE196645:CUE196647 DEA196645:DEA196647 DNW196645:DNW196647 DXS196645:DXS196647 EHO196645:EHO196647 ERK196645:ERK196647 FBG196645:FBG196647 FLC196645:FLC196647 FUY196645:FUY196647 GEU196645:GEU196647 GOQ196645:GOQ196647 GYM196645:GYM196647 HII196645:HII196647 HSE196645:HSE196647 ICA196645:ICA196647 ILW196645:ILW196647 IVS196645:IVS196647 JFO196645:JFO196647 JPK196645:JPK196647 JZG196645:JZG196647 KJC196645:KJC196647 KSY196645:KSY196647 LCU196645:LCU196647 LMQ196645:LMQ196647 LWM196645:LWM196647 MGI196645:MGI196647 MQE196645:MQE196647 NAA196645:NAA196647 NJW196645:NJW196647 NTS196645:NTS196647 ODO196645:ODO196647 ONK196645:ONK196647 OXG196645:OXG196647 PHC196645:PHC196647 PQY196645:PQY196647 QAU196645:QAU196647 QKQ196645:QKQ196647 QUM196645:QUM196647 REI196645:REI196647 ROE196645:ROE196647 RYA196645:RYA196647 SHW196645:SHW196647 SRS196645:SRS196647 TBO196645:TBO196647 TLK196645:TLK196647 TVG196645:TVG196647 UFC196645:UFC196647 UOY196645:UOY196647 UYU196645:UYU196647 VIQ196645:VIQ196647 VSM196645:VSM196647 WCI196645:WCI196647 WME196645:WME196647 WWA196645:WWA196647 S262181:S262183 JO262181:JO262183 TK262181:TK262183 ADG262181:ADG262183 ANC262181:ANC262183 AWY262181:AWY262183 BGU262181:BGU262183 BQQ262181:BQQ262183 CAM262181:CAM262183 CKI262181:CKI262183 CUE262181:CUE262183 DEA262181:DEA262183 DNW262181:DNW262183 DXS262181:DXS262183 EHO262181:EHO262183 ERK262181:ERK262183 FBG262181:FBG262183 FLC262181:FLC262183 FUY262181:FUY262183 GEU262181:GEU262183 GOQ262181:GOQ262183 GYM262181:GYM262183 HII262181:HII262183 HSE262181:HSE262183 ICA262181:ICA262183 ILW262181:ILW262183 IVS262181:IVS262183 JFO262181:JFO262183 JPK262181:JPK262183 JZG262181:JZG262183 KJC262181:KJC262183 KSY262181:KSY262183 LCU262181:LCU262183 LMQ262181:LMQ262183 LWM262181:LWM262183 MGI262181:MGI262183 MQE262181:MQE262183 NAA262181:NAA262183 NJW262181:NJW262183 NTS262181:NTS262183 ODO262181:ODO262183 ONK262181:ONK262183 OXG262181:OXG262183 PHC262181:PHC262183 PQY262181:PQY262183 QAU262181:QAU262183 QKQ262181:QKQ262183 QUM262181:QUM262183 REI262181:REI262183 ROE262181:ROE262183 RYA262181:RYA262183 SHW262181:SHW262183 SRS262181:SRS262183 TBO262181:TBO262183 TLK262181:TLK262183 TVG262181:TVG262183 UFC262181:UFC262183 UOY262181:UOY262183 UYU262181:UYU262183 VIQ262181:VIQ262183 VSM262181:VSM262183 WCI262181:WCI262183 WME262181:WME262183 WWA262181:WWA262183 S327717:S327719 JO327717:JO327719 TK327717:TK327719 ADG327717:ADG327719 ANC327717:ANC327719 AWY327717:AWY327719 BGU327717:BGU327719 BQQ327717:BQQ327719 CAM327717:CAM327719 CKI327717:CKI327719 CUE327717:CUE327719 DEA327717:DEA327719 DNW327717:DNW327719 DXS327717:DXS327719 EHO327717:EHO327719 ERK327717:ERK327719 FBG327717:FBG327719 FLC327717:FLC327719 FUY327717:FUY327719 GEU327717:GEU327719 GOQ327717:GOQ327719 GYM327717:GYM327719 HII327717:HII327719 HSE327717:HSE327719 ICA327717:ICA327719 ILW327717:ILW327719 IVS327717:IVS327719 JFO327717:JFO327719 JPK327717:JPK327719 JZG327717:JZG327719 KJC327717:KJC327719 KSY327717:KSY327719 LCU327717:LCU327719 LMQ327717:LMQ327719 LWM327717:LWM327719 MGI327717:MGI327719 MQE327717:MQE327719 NAA327717:NAA327719 NJW327717:NJW327719 NTS327717:NTS327719 ODO327717:ODO327719 ONK327717:ONK327719 OXG327717:OXG327719 PHC327717:PHC327719 PQY327717:PQY327719 QAU327717:QAU327719 QKQ327717:QKQ327719 QUM327717:QUM327719 REI327717:REI327719 ROE327717:ROE327719 RYA327717:RYA327719 SHW327717:SHW327719 SRS327717:SRS327719 TBO327717:TBO327719 TLK327717:TLK327719 TVG327717:TVG327719 UFC327717:UFC327719 UOY327717:UOY327719 UYU327717:UYU327719 VIQ327717:VIQ327719 VSM327717:VSM327719 WCI327717:WCI327719 WME327717:WME327719 WWA327717:WWA327719 S393253:S393255 JO393253:JO393255 TK393253:TK393255 ADG393253:ADG393255 ANC393253:ANC393255 AWY393253:AWY393255 BGU393253:BGU393255 BQQ393253:BQQ393255 CAM393253:CAM393255 CKI393253:CKI393255 CUE393253:CUE393255 DEA393253:DEA393255 DNW393253:DNW393255 DXS393253:DXS393255 EHO393253:EHO393255 ERK393253:ERK393255 FBG393253:FBG393255 FLC393253:FLC393255 FUY393253:FUY393255 GEU393253:GEU393255 GOQ393253:GOQ393255 GYM393253:GYM393255 HII393253:HII393255 HSE393253:HSE393255 ICA393253:ICA393255 ILW393253:ILW393255 IVS393253:IVS393255 JFO393253:JFO393255 JPK393253:JPK393255 JZG393253:JZG393255 KJC393253:KJC393255 KSY393253:KSY393255 LCU393253:LCU393255 LMQ393253:LMQ393255 LWM393253:LWM393255 MGI393253:MGI393255 MQE393253:MQE393255 NAA393253:NAA393255 NJW393253:NJW393255 NTS393253:NTS393255 ODO393253:ODO393255 ONK393253:ONK393255 OXG393253:OXG393255 PHC393253:PHC393255 PQY393253:PQY393255 QAU393253:QAU393255 QKQ393253:QKQ393255 QUM393253:QUM393255 REI393253:REI393255 ROE393253:ROE393255 RYA393253:RYA393255 SHW393253:SHW393255 SRS393253:SRS393255 TBO393253:TBO393255 TLK393253:TLK393255 TVG393253:TVG393255 UFC393253:UFC393255 UOY393253:UOY393255 UYU393253:UYU393255 VIQ393253:VIQ393255 VSM393253:VSM393255 WCI393253:WCI393255 WME393253:WME393255 WWA393253:WWA393255 S458789:S458791 JO458789:JO458791 TK458789:TK458791 ADG458789:ADG458791 ANC458789:ANC458791 AWY458789:AWY458791 BGU458789:BGU458791 BQQ458789:BQQ458791 CAM458789:CAM458791 CKI458789:CKI458791 CUE458789:CUE458791 DEA458789:DEA458791 DNW458789:DNW458791 DXS458789:DXS458791 EHO458789:EHO458791 ERK458789:ERK458791 FBG458789:FBG458791 FLC458789:FLC458791 FUY458789:FUY458791 GEU458789:GEU458791 GOQ458789:GOQ458791 GYM458789:GYM458791 HII458789:HII458791 HSE458789:HSE458791 ICA458789:ICA458791 ILW458789:ILW458791 IVS458789:IVS458791 JFO458789:JFO458791 JPK458789:JPK458791 JZG458789:JZG458791 KJC458789:KJC458791 KSY458789:KSY458791 LCU458789:LCU458791 LMQ458789:LMQ458791 LWM458789:LWM458791 MGI458789:MGI458791 MQE458789:MQE458791 NAA458789:NAA458791 NJW458789:NJW458791 NTS458789:NTS458791 ODO458789:ODO458791 ONK458789:ONK458791 OXG458789:OXG458791 PHC458789:PHC458791 PQY458789:PQY458791 QAU458789:QAU458791 QKQ458789:QKQ458791 QUM458789:QUM458791 REI458789:REI458791 ROE458789:ROE458791 RYA458789:RYA458791 SHW458789:SHW458791 SRS458789:SRS458791 TBO458789:TBO458791 TLK458789:TLK458791 TVG458789:TVG458791 UFC458789:UFC458791 UOY458789:UOY458791 UYU458789:UYU458791 VIQ458789:VIQ458791 VSM458789:VSM458791 WCI458789:WCI458791 WME458789:WME458791 WWA458789:WWA458791 S524325:S524327 JO524325:JO524327 TK524325:TK524327 ADG524325:ADG524327 ANC524325:ANC524327 AWY524325:AWY524327 BGU524325:BGU524327 BQQ524325:BQQ524327 CAM524325:CAM524327 CKI524325:CKI524327 CUE524325:CUE524327 DEA524325:DEA524327 DNW524325:DNW524327 DXS524325:DXS524327 EHO524325:EHO524327 ERK524325:ERK524327 FBG524325:FBG524327 FLC524325:FLC524327 FUY524325:FUY524327 GEU524325:GEU524327 GOQ524325:GOQ524327 GYM524325:GYM524327 HII524325:HII524327 HSE524325:HSE524327 ICA524325:ICA524327 ILW524325:ILW524327 IVS524325:IVS524327 JFO524325:JFO524327 JPK524325:JPK524327 JZG524325:JZG524327 KJC524325:KJC524327 KSY524325:KSY524327 LCU524325:LCU524327 LMQ524325:LMQ524327 LWM524325:LWM524327 MGI524325:MGI524327 MQE524325:MQE524327 NAA524325:NAA524327 NJW524325:NJW524327 NTS524325:NTS524327 ODO524325:ODO524327 ONK524325:ONK524327 OXG524325:OXG524327 PHC524325:PHC524327 PQY524325:PQY524327 QAU524325:QAU524327 QKQ524325:QKQ524327 QUM524325:QUM524327 REI524325:REI524327 ROE524325:ROE524327 RYA524325:RYA524327 SHW524325:SHW524327 SRS524325:SRS524327 TBO524325:TBO524327 TLK524325:TLK524327 TVG524325:TVG524327 UFC524325:UFC524327 UOY524325:UOY524327 UYU524325:UYU524327 VIQ524325:VIQ524327 VSM524325:VSM524327 WCI524325:WCI524327 WME524325:WME524327 WWA524325:WWA524327 S589861:S589863 JO589861:JO589863 TK589861:TK589863 ADG589861:ADG589863 ANC589861:ANC589863 AWY589861:AWY589863 BGU589861:BGU589863 BQQ589861:BQQ589863 CAM589861:CAM589863 CKI589861:CKI589863 CUE589861:CUE589863 DEA589861:DEA589863 DNW589861:DNW589863 DXS589861:DXS589863 EHO589861:EHO589863 ERK589861:ERK589863 FBG589861:FBG589863 FLC589861:FLC589863 FUY589861:FUY589863 GEU589861:GEU589863 GOQ589861:GOQ589863 GYM589861:GYM589863 HII589861:HII589863 HSE589861:HSE589863 ICA589861:ICA589863 ILW589861:ILW589863 IVS589861:IVS589863 JFO589861:JFO589863 JPK589861:JPK589863 JZG589861:JZG589863 KJC589861:KJC589863 KSY589861:KSY589863 LCU589861:LCU589863 LMQ589861:LMQ589863 LWM589861:LWM589863 MGI589861:MGI589863 MQE589861:MQE589863 NAA589861:NAA589863 NJW589861:NJW589863 NTS589861:NTS589863 ODO589861:ODO589863 ONK589861:ONK589863 OXG589861:OXG589863 PHC589861:PHC589863 PQY589861:PQY589863 QAU589861:QAU589863 QKQ589861:QKQ589863 QUM589861:QUM589863 REI589861:REI589863 ROE589861:ROE589863 RYA589861:RYA589863 SHW589861:SHW589863 SRS589861:SRS589863 TBO589861:TBO589863 TLK589861:TLK589863 TVG589861:TVG589863 UFC589861:UFC589863 UOY589861:UOY589863 UYU589861:UYU589863 VIQ589861:VIQ589863 VSM589861:VSM589863 WCI589861:WCI589863 WME589861:WME589863 WWA589861:WWA589863 S655397:S655399 JO655397:JO655399 TK655397:TK655399 ADG655397:ADG655399 ANC655397:ANC655399 AWY655397:AWY655399 BGU655397:BGU655399 BQQ655397:BQQ655399 CAM655397:CAM655399 CKI655397:CKI655399 CUE655397:CUE655399 DEA655397:DEA655399 DNW655397:DNW655399 DXS655397:DXS655399 EHO655397:EHO655399 ERK655397:ERK655399 FBG655397:FBG655399 FLC655397:FLC655399 FUY655397:FUY655399 GEU655397:GEU655399 GOQ655397:GOQ655399 GYM655397:GYM655399 HII655397:HII655399 HSE655397:HSE655399 ICA655397:ICA655399 ILW655397:ILW655399 IVS655397:IVS655399 JFO655397:JFO655399 JPK655397:JPK655399 JZG655397:JZG655399 KJC655397:KJC655399 KSY655397:KSY655399 LCU655397:LCU655399 LMQ655397:LMQ655399 LWM655397:LWM655399 MGI655397:MGI655399 MQE655397:MQE655399 NAA655397:NAA655399 NJW655397:NJW655399 NTS655397:NTS655399 ODO655397:ODO655399 ONK655397:ONK655399 OXG655397:OXG655399 PHC655397:PHC655399 PQY655397:PQY655399 QAU655397:QAU655399 QKQ655397:QKQ655399 QUM655397:QUM655399 REI655397:REI655399 ROE655397:ROE655399 RYA655397:RYA655399 SHW655397:SHW655399 SRS655397:SRS655399 TBO655397:TBO655399 TLK655397:TLK655399 TVG655397:TVG655399 UFC655397:UFC655399 UOY655397:UOY655399 UYU655397:UYU655399 VIQ655397:VIQ655399 VSM655397:VSM655399 WCI655397:WCI655399 WME655397:WME655399 WWA655397:WWA655399 S720933:S720935 JO720933:JO720935 TK720933:TK720935 ADG720933:ADG720935 ANC720933:ANC720935 AWY720933:AWY720935 BGU720933:BGU720935 BQQ720933:BQQ720935 CAM720933:CAM720935 CKI720933:CKI720935 CUE720933:CUE720935 DEA720933:DEA720935 DNW720933:DNW720935 DXS720933:DXS720935 EHO720933:EHO720935 ERK720933:ERK720935 FBG720933:FBG720935 FLC720933:FLC720935 FUY720933:FUY720935 GEU720933:GEU720935 GOQ720933:GOQ720935 GYM720933:GYM720935 HII720933:HII720935 HSE720933:HSE720935 ICA720933:ICA720935 ILW720933:ILW720935 IVS720933:IVS720935 JFO720933:JFO720935 JPK720933:JPK720935 JZG720933:JZG720935 KJC720933:KJC720935 KSY720933:KSY720935 LCU720933:LCU720935 LMQ720933:LMQ720935 LWM720933:LWM720935 MGI720933:MGI720935 MQE720933:MQE720935 NAA720933:NAA720935 NJW720933:NJW720935 NTS720933:NTS720935 ODO720933:ODO720935 ONK720933:ONK720935 OXG720933:OXG720935 PHC720933:PHC720935 PQY720933:PQY720935 QAU720933:QAU720935 QKQ720933:QKQ720935 QUM720933:QUM720935 REI720933:REI720935 ROE720933:ROE720935 RYA720933:RYA720935 SHW720933:SHW720935 SRS720933:SRS720935 TBO720933:TBO720935 TLK720933:TLK720935 TVG720933:TVG720935 UFC720933:UFC720935 UOY720933:UOY720935 UYU720933:UYU720935 VIQ720933:VIQ720935 VSM720933:VSM720935 WCI720933:WCI720935 WME720933:WME720935 WWA720933:WWA720935 S786469:S786471 JO786469:JO786471 TK786469:TK786471 ADG786469:ADG786471 ANC786469:ANC786471 AWY786469:AWY786471 BGU786469:BGU786471 BQQ786469:BQQ786471 CAM786469:CAM786471 CKI786469:CKI786471 CUE786469:CUE786471 DEA786469:DEA786471 DNW786469:DNW786471 DXS786469:DXS786471 EHO786469:EHO786471 ERK786469:ERK786471 FBG786469:FBG786471 FLC786469:FLC786471 FUY786469:FUY786471 GEU786469:GEU786471 GOQ786469:GOQ786471 GYM786469:GYM786471 HII786469:HII786471 HSE786469:HSE786471 ICA786469:ICA786471 ILW786469:ILW786471 IVS786469:IVS786471 JFO786469:JFO786471 JPK786469:JPK786471 JZG786469:JZG786471 KJC786469:KJC786471 KSY786469:KSY786471 LCU786469:LCU786471 LMQ786469:LMQ786471 LWM786469:LWM786471 MGI786469:MGI786471 MQE786469:MQE786471 NAA786469:NAA786471 NJW786469:NJW786471 NTS786469:NTS786471 ODO786469:ODO786471 ONK786469:ONK786471 OXG786469:OXG786471 PHC786469:PHC786471 PQY786469:PQY786471 QAU786469:QAU786471 QKQ786469:QKQ786471 QUM786469:QUM786471 REI786469:REI786471 ROE786469:ROE786471 RYA786469:RYA786471 SHW786469:SHW786471 SRS786469:SRS786471 TBO786469:TBO786471 TLK786469:TLK786471 TVG786469:TVG786471 UFC786469:UFC786471 UOY786469:UOY786471 UYU786469:UYU786471 VIQ786469:VIQ786471 VSM786469:VSM786471 WCI786469:WCI786471 WME786469:WME786471 WWA786469:WWA786471 S852005:S852007 JO852005:JO852007 TK852005:TK852007 ADG852005:ADG852007 ANC852005:ANC852007 AWY852005:AWY852007 BGU852005:BGU852007 BQQ852005:BQQ852007 CAM852005:CAM852007 CKI852005:CKI852007 CUE852005:CUE852007 DEA852005:DEA852007 DNW852005:DNW852007 DXS852005:DXS852007 EHO852005:EHO852007 ERK852005:ERK852007 FBG852005:FBG852007 FLC852005:FLC852007 FUY852005:FUY852007 GEU852005:GEU852007 GOQ852005:GOQ852007 GYM852005:GYM852007 HII852005:HII852007 HSE852005:HSE852007 ICA852005:ICA852007 ILW852005:ILW852007 IVS852005:IVS852007 JFO852005:JFO852007 JPK852005:JPK852007 JZG852005:JZG852007 KJC852005:KJC852007 KSY852005:KSY852007 LCU852005:LCU852007 LMQ852005:LMQ852007 LWM852005:LWM852007 MGI852005:MGI852007 MQE852005:MQE852007 NAA852005:NAA852007 NJW852005:NJW852007 NTS852005:NTS852007 ODO852005:ODO852007 ONK852005:ONK852007 OXG852005:OXG852007 PHC852005:PHC852007 PQY852005:PQY852007 QAU852005:QAU852007 QKQ852005:QKQ852007 QUM852005:QUM852007 REI852005:REI852007 ROE852005:ROE852007 RYA852005:RYA852007 SHW852005:SHW852007 SRS852005:SRS852007 TBO852005:TBO852007 TLK852005:TLK852007 TVG852005:TVG852007 UFC852005:UFC852007 UOY852005:UOY852007 UYU852005:UYU852007 VIQ852005:VIQ852007 VSM852005:VSM852007 WCI852005:WCI852007 WME852005:WME852007 WWA852005:WWA852007 S917541:S917543 JO917541:JO917543 TK917541:TK917543 ADG917541:ADG917543 ANC917541:ANC917543 AWY917541:AWY917543 BGU917541:BGU917543 BQQ917541:BQQ917543 CAM917541:CAM917543 CKI917541:CKI917543 CUE917541:CUE917543 DEA917541:DEA917543 DNW917541:DNW917543 DXS917541:DXS917543 EHO917541:EHO917543 ERK917541:ERK917543 FBG917541:FBG917543 FLC917541:FLC917543 FUY917541:FUY917543 GEU917541:GEU917543 GOQ917541:GOQ917543 GYM917541:GYM917543 HII917541:HII917543 HSE917541:HSE917543 ICA917541:ICA917543 ILW917541:ILW917543 IVS917541:IVS917543 JFO917541:JFO917543 JPK917541:JPK917543 JZG917541:JZG917543 KJC917541:KJC917543 KSY917541:KSY917543 LCU917541:LCU917543 LMQ917541:LMQ917543 LWM917541:LWM917543 MGI917541:MGI917543 MQE917541:MQE917543 NAA917541:NAA917543 NJW917541:NJW917543 NTS917541:NTS917543 ODO917541:ODO917543 ONK917541:ONK917543 OXG917541:OXG917543 PHC917541:PHC917543 PQY917541:PQY917543 QAU917541:QAU917543 QKQ917541:QKQ917543 QUM917541:QUM917543 REI917541:REI917543 ROE917541:ROE917543 RYA917541:RYA917543 SHW917541:SHW917543 SRS917541:SRS917543 TBO917541:TBO917543 TLK917541:TLK917543 TVG917541:TVG917543 UFC917541:UFC917543 UOY917541:UOY917543 UYU917541:UYU917543 VIQ917541:VIQ917543 VSM917541:VSM917543 WCI917541:WCI917543 WME917541:WME917543 WWA917541:WWA917543 S983077:S983079 JO983077:JO983079 TK983077:TK983079 ADG983077:ADG983079 ANC983077:ANC983079 AWY983077:AWY983079 BGU983077:BGU983079 BQQ983077:BQQ983079 CAM983077:CAM983079 CKI983077:CKI983079 CUE983077:CUE983079 DEA983077:DEA983079 DNW983077:DNW983079 DXS983077:DXS983079 EHO983077:EHO983079 ERK983077:ERK983079 FBG983077:FBG983079 FLC983077:FLC983079 FUY983077:FUY983079 GEU983077:GEU983079 GOQ983077:GOQ983079 GYM983077:GYM983079 HII983077:HII983079 HSE983077:HSE983079 ICA983077:ICA983079 ILW983077:ILW983079 IVS983077:IVS983079 JFO983077:JFO983079 JPK983077:JPK983079 JZG983077:JZG983079 KJC983077:KJC983079 KSY983077:KSY983079 LCU983077:LCU983079 LMQ983077:LMQ983079 LWM983077:LWM983079 MGI983077:MGI983079 MQE983077:MQE983079 NAA983077:NAA983079 NJW983077:NJW983079 NTS983077:NTS983079 ODO983077:ODO983079 ONK983077:ONK983079 OXG983077:OXG983079 PHC983077:PHC983079 PQY983077:PQY983079 QAU983077:QAU983079 QKQ983077:QKQ983079 QUM983077:QUM983079 REI983077:REI983079 ROE983077:ROE983079 RYA983077:RYA983079 SHW983077:SHW983079 SRS983077:SRS983079 TBO983077:TBO983079 TLK983077:TLK983079 TVG983077:TVG983079 UFC983077:UFC983079 UOY983077:UOY983079 UYU983077:UYU983079 VIQ983077:VIQ983079 VSM983077:VSM983079 WCI983077:WCI983079 WME983077:WME983079 WWA983077:WWA983079 WMB983077:WMC983079 C65573:D65575 IZ65573:IZ65575 SV65573:SV65575 ACR65573:ACR65575 AMN65573:AMN65575 AWJ65573:AWJ65575 BGF65573:BGF65575 BQB65573:BQB65575 BZX65573:BZX65575 CJT65573:CJT65575 CTP65573:CTP65575 DDL65573:DDL65575 DNH65573:DNH65575 DXD65573:DXD65575 EGZ65573:EGZ65575 EQV65573:EQV65575 FAR65573:FAR65575 FKN65573:FKN65575 FUJ65573:FUJ65575 GEF65573:GEF65575 GOB65573:GOB65575 GXX65573:GXX65575 HHT65573:HHT65575 HRP65573:HRP65575 IBL65573:IBL65575 ILH65573:ILH65575 IVD65573:IVD65575 JEZ65573:JEZ65575 JOV65573:JOV65575 JYR65573:JYR65575 KIN65573:KIN65575 KSJ65573:KSJ65575 LCF65573:LCF65575 LMB65573:LMB65575 LVX65573:LVX65575 MFT65573:MFT65575 MPP65573:MPP65575 MZL65573:MZL65575 NJH65573:NJH65575 NTD65573:NTD65575 OCZ65573:OCZ65575 OMV65573:OMV65575 OWR65573:OWR65575 PGN65573:PGN65575 PQJ65573:PQJ65575 QAF65573:QAF65575 QKB65573:QKB65575 QTX65573:QTX65575 RDT65573:RDT65575 RNP65573:RNP65575 RXL65573:RXL65575 SHH65573:SHH65575 SRD65573:SRD65575 TAZ65573:TAZ65575 TKV65573:TKV65575 TUR65573:TUR65575 UEN65573:UEN65575 UOJ65573:UOJ65575 UYF65573:UYF65575 VIB65573:VIB65575 VRX65573:VRX65575 WBT65573:WBT65575 WLP65573:WLP65575 WVL65573:WVL65575 C131109:D131111 IZ131109:IZ131111 SV131109:SV131111 ACR131109:ACR131111 AMN131109:AMN131111 AWJ131109:AWJ131111 BGF131109:BGF131111 BQB131109:BQB131111 BZX131109:BZX131111 CJT131109:CJT131111 CTP131109:CTP131111 DDL131109:DDL131111 DNH131109:DNH131111 DXD131109:DXD131111 EGZ131109:EGZ131111 EQV131109:EQV131111 FAR131109:FAR131111 FKN131109:FKN131111 FUJ131109:FUJ131111 GEF131109:GEF131111 GOB131109:GOB131111 GXX131109:GXX131111 HHT131109:HHT131111 HRP131109:HRP131111 IBL131109:IBL131111 ILH131109:ILH131111 IVD131109:IVD131111 JEZ131109:JEZ131111 JOV131109:JOV131111 JYR131109:JYR131111 KIN131109:KIN131111 KSJ131109:KSJ131111 LCF131109:LCF131111 LMB131109:LMB131111 LVX131109:LVX131111 MFT131109:MFT131111 MPP131109:MPP131111 MZL131109:MZL131111 NJH131109:NJH131111 NTD131109:NTD131111 OCZ131109:OCZ131111 OMV131109:OMV131111 OWR131109:OWR131111 PGN131109:PGN131111 PQJ131109:PQJ131111 QAF131109:QAF131111 QKB131109:QKB131111 QTX131109:QTX131111 RDT131109:RDT131111 RNP131109:RNP131111 RXL131109:RXL131111 SHH131109:SHH131111 SRD131109:SRD131111 TAZ131109:TAZ131111 TKV131109:TKV131111 TUR131109:TUR131111 UEN131109:UEN131111 UOJ131109:UOJ131111 UYF131109:UYF131111 VIB131109:VIB131111 VRX131109:VRX131111 WBT131109:WBT131111 WLP131109:WLP131111 WVL131109:WVL131111 C196645:D196647 IZ196645:IZ196647 SV196645:SV196647 ACR196645:ACR196647 AMN196645:AMN196647 AWJ196645:AWJ196647 BGF196645:BGF196647 BQB196645:BQB196647 BZX196645:BZX196647 CJT196645:CJT196647 CTP196645:CTP196647 DDL196645:DDL196647 DNH196645:DNH196647 DXD196645:DXD196647 EGZ196645:EGZ196647 EQV196645:EQV196647 FAR196645:FAR196647 FKN196645:FKN196647 FUJ196645:FUJ196647 GEF196645:GEF196647 GOB196645:GOB196647 GXX196645:GXX196647 HHT196645:HHT196647 HRP196645:HRP196647 IBL196645:IBL196647 ILH196645:ILH196647 IVD196645:IVD196647 JEZ196645:JEZ196647 JOV196645:JOV196647 JYR196645:JYR196647 KIN196645:KIN196647 KSJ196645:KSJ196647 LCF196645:LCF196647 LMB196645:LMB196647 LVX196645:LVX196647 MFT196645:MFT196647 MPP196645:MPP196647 MZL196645:MZL196647 NJH196645:NJH196647 NTD196645:NTD196647 OCZ196645:OCZ196647 OMV196645:OMV196647 OWR196645:OWR196647 PGN196645:PGN196647 PQJ196645:PQJ196647 QAF196645:QAF196647 QKB196645:QKB196647 QTX196645:QTX196647 RDT196645:RDT196647 RNP196645:RNP196647 RXL196645:RXL196647 SHH196645:SHH196647 SRD196645:SRD196647 TAZ196645:TAZ196647 TKV196645:TKV196647 TUR196645:TUR196647 UEN196645:UEN196647 UOJ196645:UOJ196647 UYF196645:UYF196647 VIB196645:VIB196647 VRX196645:VRX196647 WBT196645:WBT196647 WLP196645:WLP196647 WVL196645:WVL196647 C262181:D262183 IZ262181:IZ262183 SV262181:SV262183 ACR262181:ACR262183 AMN262181:AMN262183 AWJ262181:AWJ262183 BGF262181:BGF262183 BQB262181:BQB262183 BZX262181:BZX262183 CJT262181:CJT262183 CTP262181:CTP262183 DDL262181:DDL262183 DNH262181:DNH262183 DXD262181:DXD262183 EGZ262181:EGZ262183 EQV262181:EQV262183 FAR262181:FAR262183 FKN262181:FKN262183 FUJ262181:FUJ262183 GEF262181:GEF262183 GOB262181:GOB262183 GXX262181:GXX262183 HHT262181:HHT262183 HRP262181:HRP262183 IBL262181:IBL262183 ILH262181:ILH262183 IVD262181:IVD262183 JEZ262181:JEZ262183 JOV262181:JOV262183 JYR262181:JYR262183 KIN262181:KIN262183 KSJ262181:KSJ262183 LCF262181:LCF262183 LMB262181:LMB262183 LVX262181:LVX262183 MFT262181:MFT262183 MPP262181:MPP262183 MZL262181:MZL262183 NJH262181:NJH262183 NTD262181:NTD262183 OCZ262181:OCZ262183 OMV262181:OMV262183 OWR262181:OWR262183 PGN262181:PGN262183 PQJ262181:PQJ262183 QAF262181:QAF262183 QKB262181:QKB262183 QTX262181:QTX262183 RDT262181:RDT262183 RNP262181:RNP262183 RXL262181:RXL262183 SHH262181:SHH262183 SRD262181:SRD262183 TAZ262181:TAZ262183 TKV262181:TKV262183 TUR262181:TUR262183 UEN262181:UEN262183 UOJ262181:UOJ262183 UYF262181:UYF262183 VIB262181:VIB262183 VRX262181:VRX262183 WBT262181:WBT262183 WLP262181:WLP262183 WVL262181:WVL262183 C327717:D327719 IZ327717:IZ327719 SV327717:SV327719 ACR327717:ACR327719 AMN327717:AMN327719 AWJ327717:AWJ327719 BGF327717:BGF327719 BQB327717:BQB327719 BZX327717:BZX327719 CJT327717:CJT327719 CTP327717:CTP327719 DDL327717:DDL327719 DNH327717:DNH327719 DXD327717:DXD327719 EGZ327717:EGZ327719 EQV327717:EQV327719 FAR327717:FAR327719 FKN327717:FKN327719 FUJ327717:FUJ327719 GEF327717:GEF327719 GOB327717:GOB327719 GXX327717:GXX327719 HHT327717:HHT327719 HRP327717:HRP327719 IBL327717:IBL327719 ILH327717:ILH327719 IVD327717:IVD327719 JEZ327717:JEZ327719 JOV327717:JOV327719 JYR327717:JYR327719 KIN327717:KIN327719 KSJ327717:KSJ327719 LCF327717:LCF327719 LMB327717:LMB327719 LVX327717:LVX327719 MFT327717:MFT327719 MPP327717:MPP327719 MZL327717:MZL327719 NJH327717:NJH327719 NTD327717:NTD327719 OCZ327717:OCZ327719 OMV327717:OMV327719 OWR327717:OWR327719 PGN327717:PGN327719 PQJ327717:PQJ327719 QAF327717:QAF327719 QKB327717:QKB327719 QTX327717:QTX327719 RDT327717:RDT327719 RNP327717:RNP327719 RXL327717:RXL327719 SHH327717:SHH327719 SRD327717:SRD327719 TAZ327717:TAZ327719 TKV327717:TKV327719 TUR327717:TUR327719 UEN327717:UEN327719 UOJ327717:UOJ327719 UYF327717:UYF327719 VIB327717:VIB327719 VRX327717:VRX327719 WBT327717:WBT327719 WLP327717:WLP327719 WVL327717:WVL327719 C393253:D393255 IZ393253:IZ393255 SV393253:SV393255 ACR393253:ACR393255 AMN393253:AMN393255 AWJ393253:AWJ393255 BGF393253:BGF393255 BQB393253:BQB393255 BZX393253:BZX393255 CJT393253:CJT393255 CTP393253:CTP393255 DDL393253:DDL393255 DNH393253:DNH393255 DXD393253:DXD393255 EGZ393253:EGZ393255 EQV393253:EQV393255 FAR393253:FAR393255 FKN393253:FKN393255 FUJ393253:FUJ393255 GEF393253:GEF393255 GOB393253:GOB393255 GXX393253:GXX393255 HHT393253:HHT393255 HRP393253:HRP393255 IBL393253:IBL393255 ILH393253:ILH393255 IVD393253:IVD393255 JEZ393253:JEZ393255 JOV393253:JOV393255 JYR393253:JYR393255 KIN393253:KIN393255 KSJ393253:KSJ393255 LCF393253:LCF393255 LMB393253:LMB393255 LVX393253:LVX393255 MFT393253:MFT393255 MPP393253:MPP393255 MZL393253:MZL393255 NJH393253:NJH393255 NTD393253:NTD393255 OCZ393253:OCZ393255 OMV393253:OMV393255 OWR393253:OWR393255 PGN393253:PGN393255 PQJ393253:PQJ393255 QAF393253:QAF393255 QKB393253:QKB393255 QTX393253:QTX393255 RDT393253:RDT393255 RNP393253:RNP393255 RXL393253:RXL393255 SHH393253:SHH393255 SRD393253:SRD393255 TAZ393253:TAZ393255 TKV393253:TKV393255 TUR393253:TUR393255 UEN393253:UEN393255 UOJ393253:UOJ393255 UYF393253:UYF393255 VIB393253:VIB393255 VRX393253:VRX393255 WBT393253:WBT393255 WLP393253:WLP393255 WVL393253:WVL393255 C458789:D458791 IZ458789:IZ458791 SV458789:SV458791 ACR458789:ACR458791 AMN458789:AMN458791 AWJ458789:AWJ458791 BGF458789:BGF458791 BQB458789:BQB458791 BZX458789:BZX458791 CJT458789:CJT458791 CTP458789:CTP458791 DDL458789:DDL458791 DNH458789:DNH458791 DXD458789:DXD458791 EGZ458789:EGZ458791 EQV458789:EQV458791 FAR458789:FAR458791 FKN458789:FKN458791 FUJ458789:FUJ458791 GEF458789:GEF458791 GOB458789:GOB458791 GXX458789:GXX458791 HHT458789:HHT458791 HRP458789:HRP458791 IBL458789:IBL458791 ILH458789:ILH458791 IVD458789:IVD458791 JEZ458789:JEZ458791 JOV458789:JOV458791 JYR458789:JYR458791 KIN458789:KIN458791 KSJ458789:KSJ458791 LCF458789:LCF458791 LMB458789:LMB458791 LVX458789:LVX458791 MFT458789:MFT458791 MPP458789:MPP458791 MZL458789:MZL458791 NJH458789:NJH458791 NTD458789:NTD458791 OCZ458789:OCZ458791 OMV458789:OMV458791 OWR458789:OWR458791 PGN458789:PGN458791 PQJ458789:PQJ458791 QAF458789:QAF458791 QKB458789:QKB458791 QTX458789:QTX458791 RDT458789:RDT458791 RNP458789:RNP458791 RXL458789:RXL458791 SHH458789:SHH458791 SRD458789:SRD458791 TAZ458789:TAZ458791 TKV458789:TKV458791 TUR458789:TUR458791 UEN458789:UEN458791 UOJ458789:UOJ458791 UYF458789:UYF458791 VIB458789:VIB458791 VRX458789:VRX458791 WBT458789:WBT458791 WLP458789:WLP458791 WVL458789:WVL458791 C524325:D524327 IZ524325:IZ524327 SV524325:SV524327 ACR524325:ACR524327 AMN524325:AMN524327 AWJ524325:AWJ524327 BGF524325:BGF524327 BQB524325:BQB524327 BZX524325:BZX524327 CJT524325:CJT524327 CTP524325:CTP524327 DDL524325:DDL524327 DNH524325:DNH524327 DXD524325:DXD524327 EGZ524325:EGZ524327 EQV524325:EQV524327 FAR524325:FAR524327 FKN524325:FKN524327 FUJ524325:FUJ524327 GEF524325:GEF524327 GOB524325:GOB524327 GXX524325:GXX524327 HHT524325:HHT524327 HRP524325:HRP524327 IBL524325:IBL524327 ILH524325:ILH524327 IVD524325:IVD524327 JEZ524325:JEZ524327 JOV524325:JOV524327 JYR524325:JYR524327 KIN524325:KIN524327 KSJ524325:KSJ524327 LCF524325:LCF524327 LMB524325:LMB524327 LVX524325:LVX524327 MFT524325:MFT524327 MPP524325:MPP524327 MZL524325:MZL524327 NJH524325:NJH524327 NTD524325:NTD524327 OCZ524325:OCZ524327 OMV524325:OMV524327 OWR524325:OWR524327 PGN524325:PGN524327 PQJ524325:PQJ524327 QAF524325:QAF524327 QKB524325:QKB524327 QTX524325:QTX524327 RDT524325:RDT524327 RNP524325:RNP524327 RXL524325:RXL524327 SHH524325:SHH524327 SRD524325:SRD524327 TAZ524325:TAZ524327 TKV524325:TKV524327 TUR524325:TUR524327 UEN524325:UEN524327 UOJ524325:UOJ524327 UYF524325:UYF524327 VIB524325:VIB524327 VRX524325:VRX524327 WBT524325:WBT524327 WLP524325:WLP524327 WVL524325:WVL524327 C589861:D589863 IZ589861:IZ589863 SV589861:SV589863 ACR589861:ACR589863 AMN589861:AMN589863 AWJ589861:AWJ589863 BGF589861:BGF589863 BQB589861:BQB589863 BZX589861:BZX589863 CJT589861:CJT589863 CTP589861:CTP589863 DDL589861:DDL589863 DNH589861:DNH589863 DXD589861:DXD589863 EGZ589861:EGZ589863 EQV589861:EQV589863 FAR589861:FAR589863 FKN589861:FKN589863 FUJ589861:FUJ589863 GEF589861:GEF589863 GOB589861:GOB589863 GXX589861:GXX589863 HHT589861:HHT589863 HRP589861:HRP589863 IBL589861:IBL589863 ILH589861:ILH589863 IVD589861:IVD589863 JEZ589861:JEZ589863 JOV589861:JOV589863 JYR589861:JYR589863 KIN589861:KIN589863 KSJ589861:KSJ589863 LCF589861:LCF589863 LMB589861:LMB589863 LVX589861:LVX589863 MFT589861:MFT589863 MPP589861:MPP589863 MZL589861:MZL589863 NJH589861:NJH589863 NTD589861:NTD589863 OCZ589861:OCZ589863 OMV589861:OMV589863 OWR589861:OWR589863 PGN589861:PGN589863 PQJ589861:PQJ589863 QAF589861:QAF589863 QKB589861:QKB589863 QTX589861:QTX589863 RDT589861:RDT589863 RNP589861:RNP589863 RXL589861:RXL589863 SHH589861:SHH589863 SRD589861:SRD589863 TAZ589861:TAZ589863 TKV589861:TKV589863 TUR589861:TUR589863 UEN589861:UEN589863 UOJ589861:UOJ589863 UYF589861:UYF589863 VIB589861:VIB589863 VRX589861:VRX589863 WBT589861:WBT589863 WLP589861:WLP589863 WVL589861:WVL589863 C655397:D655399 IZ655397:IZ655399 SV655397:SV655399 ACR655397:ACR655399 AMN655397:AMN655399 AWJ655397:AWJ655399 BGF655397:BGF655399 BQB655397:BQB655399 BZX655397:BZX655399 CJT655397:CJT655399 CTP655397:CTP655399 DDL655397:DDL655399 DNH655397:DNH655399 DXD655397:DXD655399 EGZ655397:EGZ655399 EQV655397:EQV655399 FAR655397:FAR655399 FKN655397:FKN655399 FUJ655397:FUJ655399 GEF655397:GEF655399 GOB655397:GOB655399 GXX655397:GXX655399 HHT655397:HHT655399 HRP655397:HRP655399 IBL655397:IBL655399 ILH655397:ILH655399 IVD655397:IVD655399 JEZ655397:JEZ655399 JOV655397:JOV655399 JYR655397:JYR655399 KIN655397:KIN655399 KSJ655397:KSJ655399 LCF655397:LCF655399 LMB655397:LMB655399 LVX655397:LVX655399 MFT655397:MFT655399 MPP655397:MPP655399 MZL655397:MZL655399 NJH655397:NJH655399 NTD655397:NTD655399 OCZ655397:OCZ655399 OMV655397:OMV655399 OWR655397:OWR655399 PGN655397:PGN655399 PQJ655397:PQJ655399 QAF655397:QAF655399 QKB655397:QKB655399 QTX655397:QTX655399 RDT655397:RDT655399 RNP655397:RNP655399 RXL655397:RXL655399 SHH655397:SHH655399 SRD655397:SRD655399 TAZ655397:TAZ655399 TKV655397:TKV655399 TUR655397:TUR655399 UEN655397:UEN655399 UOJ655397:UOJ655399 UYF655397:UYF655399 VIB655397:VIB655399 VRX655397:VRX655399 WBT655397:WBT655399 WLP655397:WLP655399 WVL655397:WVL655399 C720933:D720935 IZ720933:IZ720935 SV720933:SV720935 ACR720933:ACR720935 AMN720933:AMN720935 AWJ720933:AWJ720935 BGF720933:BGF720935 BQB720933:BQB720935 BZX720933:BZX720935 CJT720933:CJT720935 CTP720933:CTP720935 DDL720933:DDL720935 DNH720933:DNH720935 DXD720933:DXD720935 EGZ720933:EGZ720935 EQV720933:EQV720935 FAR720933:FAR720935 FKN720933:FKN720935 FUJ720933:FUJ720935 GEF720933:GEF720935 GOB720933:GOB720935 GXX720933:GXX720935 HHT720933:HHT720935 HRP720933:HRP720935 IBL720933:IBL720935 ILH720933:ILH720935 IVD720933:IVD720935 JEZ720933:JEZ720935 JOV720933:JOV720935 JYR720933:JYR720935 KIN720933:KIN720935 KSJ720933:KSJ720935 LCF720933:LCF720935 LMB720933:LMB720935 LVX720933:LVX720935 MFT720933:MFT720935 MPP720933:MPP720935 MZL720933:MZL720935 NJH720933:NJH720935 NTD720933:NTD720935 OCZ720933:OCZ720935 OMV720933:OMV720935 OWR720933:OWR720935 PGN720933:PGN720935 PQJ720933:PQJ720935 QAF720933:QAF720935 QKB720933:QKB720935 QTX720933:QTX720935 RDT720933:RDT720935 RNP720933:RNP720935 RXL720933:RXL720935 SHH720933:SHH720935 SRD720933:SRD720935 TAZ720933:TAZ720935 TKV720933:TKV720935 TUR720933:TUR720935 UEN720933:UEN720935 UOJ720933:UOJ720935 UYF720933:UYF720935 VIB720933:VIB720935 VRX720933:VRX720935 WBT720933:WBT720935 WLP720933:WLP720935 WVL720933:WVL720935 C786469:D786471 IZ786469:IZ786471 SV786469:SV786471 ACR786469:ACR786471 AMN786469:AMN786471 AWJ786469:AWJ786471 BGF786469:BGF786471 BQB786469:BQB786471 BZX786469:BZX786471 CJT786469:CJT786471 CTP786469:CTP786471 DDL786469:DDL786471 DNH786469:DNH786471 DXD786469:DXD786471 EGZ786469:EGZ786471 EQV786469:EQV786471 FAR786469:FAR786471 FKN786469:FKN786471 FUJ786469:FUJ786471 GEF786469:GEF786471 GOB786469:GOB786471 GXX786469:GXX786471 HHT786469:HHT786471 HRP786469:HRP786471 IBL786469:IBL786471 ILH786469:ILH786471 IVD786469:IVD786471 JEZ786469:JEZ786471 JOV786469:JOV786471 JYR786469:JYR786471 KIN786469:KIN786471 KSJ786469:KSJ786471 LCF786469:LCF786471 LMB786469:LMB786471 LVX786469:LVX786471 MFT786469:MFT786471 MPP786469:MPP786471 MZL786469:MZL786471 NJH786469:NJH786471 NTD786469:NTD786471 OCZ786469:OCZ786471 OMV786469:OMV786471 OWR786469:OWR786471 PGN786469:PGN786471 PQJ786469:PQJ786471 QAF786469:QAF786471 QKB786469:QKB786471 QTX786469:QTX786471 RDT786469:RDT786471 RNP786469:RNP786471 RXL786469:RXL786471 SHH786469:SHH786471 SRD786469:SRD786471 TAZ786469:TAZ786471 TKV786469:TKV786471 TUR786469:TUR786471 UEN786469:UEN786471 UOJ786469:UOJ786471 UYF786469:UYF786471 VIB786469:VIB786471 VRX786469:VRX786471 WBT786469:WBT786471 WLP786469:WLP786471 WVL786469:WVL786471 C852005:D852007 IZ852005:IZ852007 SV852005:SV852007 ACR852005:ACR852007 AMN852005:AMN852007 AWJ852005:AWJ852007 BGF852005:BGF852007 BQB852005:BQB852007 BZX852005:BZX852007 CJT852005:CJT852007 CTP852005:CTP852007 DDL852005:DDL852007 DNH852005:DNH852007 DXD852005:DXD852007 EGZ852005:EGZ852007 EQV852005:EQV852007 FAR852005:FAR852007 FKN852005:FKN852007 FUJ852005:FUJ852007 GEF852005:GEF852007 GOB852005:GOB852007 GXX852005:GXX852007 HHT852005:HHT852007 HRP852005:HRP852007 IBL852005:IBL852007 ILH852005:ILH852007 IVD852005:IVD852007 JEZ852005:JEZ852007 JOV852005:JOV852007 JYR852005:JYR852007 KIN852005:KIN852007 KSJ852005:KSJ852007 LCF852005:LCF852007 LMB852005:LMB852007 LVX852005:LVX852007 MFT852005:MFT852007 MPP852005:MPP852007 MZL852005:MZL852007 NJH852005:NJH852007 NTD852005:NTD852007 OCZ852005:OCZ852007 OMV852005:OMV852007 OWR852005:OWR852007 PGN852005:PGN852007 PQJ852005:PQJ852007 QAF852005:QAF852007 QKB852005:QKB852007 QTX852005:QTX852007 RDT852005:RDT852007 RNP852005:RNP852007 RXL852005:RXL852007 SHH852005:SHH852007 SRD852005:SRD852007 TAZ852005:TAZ852007 TKV852005:TKV852007 TUR852005:TUR852007 UEN852005:UEN852007 UOJ852005:UOJ852007 UYF852005:UYF852007 VIB852005:VIB852007 VRX852005:VRX852007 WBT852005:WBT852007 WLP852005:WLP852007 WVL852005:WVL852007 C917541:D917543 IZ917541:IZ917543 SV917541:SV917543 ACR917541:ACR917543 AMN917541:AMN917543 AWJ917541:AWJ917543 BGF917541:BGF917543 BQB917541:BQB917543 BZX917541:BZX917543 CJT917541:CJT917543 CTP917541:CTP917543 DDL917541:DDL917543 DNH917541:DNH917543 DXD917541:DXD917543 EGZ917541:EGZ917543 EQV917541:EQV917543 FAR917541:FAR917543 FKN917541:FKN917543 FUJ917541:FUJ917543 GEF917541:GEF917543 GOB917541:GOB917543 GXX917541:GXX917543 HHT917541:HHT917543 HRP917541:HRP917543 IBL917541:IBL917543 ILH917541:ILH917543 IVD917541:IVD917543 JEZ917541:JEZ917543 JOV917541:JOV917543 JYR917541:JYR917543 KIN917541:KIN917543 KSJ917541:KSJ917543 LCF917541:LCF917543 LMB917541:LMB917543 LVX917541:LVX917543 MFT917541:MFT917543 MPP917541:MPP917543 MZL917541:MZL917543 NJH917541:NJH917543 NTD917541:NTD917543 OCZ917541:OCZ917543 OMV917541:OMV917543 OWR917541:OWR917543 PGN917541:PGN917543 PQJ917541:PQJ917543 QAF917541:QAF917543 QKB917541:QKB917543 QTX917541:QTX917543 RDT917541:RDT917543 RNP917541:RNP917543 RXL917541:RXL917543 SHH917541:SHH917543 SRD917541:SRD917543 TAZ917541:TAZ917543 TKV917541:TKV917543 TUR917541:TUR917543 UEN917541:UEN917543 UOJ917541:UOJ917543 UYF917541:UYF917543 VIB917541:VIB917543 VRX917541:VRX917543 WBT917541:WBT917543 WLP917541:WLP917543 WVL917541:WVL917543 C983077:D983079 IZ983077:IZ983079 SV983077:SV983079 ACR983077:ACR983079 AMN983077:AMN983079 AWJ983077:AWJ983079 BGF983077:BGF983079 BQB983077:BQB983079 BZX983077:BZX983079 CJT983077:CJT983079 CTP983077:CTP983079 DDL983077:DDL983079 DNH983077:DNH983079 DXD983077:DXD983079 EGZ983077:EGZ983079 EQV983077:EQV983079 FAR983077:FAR983079 FKN983077:FKN983079 FUJ983077:FUJ983079 GEF983077:GEF983079 GOB983077:GOB983079 GXX983077:GXX983079 HHT983077:HHT983079 HRP983077:HRP983079 IBL983077:IBL983079 ILH983077:ILH983079 IVD983077:IVD983079 JEZ983077:JEZ983079 JOV983077:JOV983079 JYR983077:JYR983079 KIN983077:KIN983079 KSJ983077:KSJ983079 LCF983077:LCF983079 LMB983077:LMB983079 LVX983077:LVX983079 MFT983077:MFT983079 MPP983077:MPP983079 MZL983077:MZL983079 NJH983077:NJH983079 NTD983077:NTD983079 OCZ983077:OCZ983079 OMV983077:OMV983079 OWR983077:OWR983079 PGN983077:PGN983079 PQJ983077:PQJ983079 QAF983077:QAF983079 QKB983077:QKB983079 QTX983077:QTX983079 RDT983077:RDT983079 RNP983077:RNP983079 RXL983077:RXL983079 SHH983077:SHH983079 SRD983077:SRD983079 TAZ983077:TAZ983079 TKV983077:TKV983079 TUR983077:TUR983079 UEN983077:UEN983079 UOJ983077:UOJ983079 UYF983077:UYF983079 VIB983077:VIB983079 VRX983077:VRX983079 WBT983077:WBT983079 WLP983077:WLP983079 WVL983077:WVL983079 WVX983077:WVY983079 P65573:Q65575 JL65573:JM65575 TH65573:TI65575 ADD65573:ADE65575 AMZ65573:ANA65575 AWV65573:AWW65575 BGR65573:BGS65575 BQN65573:BQO65575 CAJ65573:CAK65575 CKF65573:CKG65575 CUB65573:CUC65575 DDX65573:DDY65575 DNT65573:DNU65575 DXP65573:DXQ65575 EHL65573:EHM65575 ERH65573:ERI65575 FBD65573:FBE65575 FKZ65573:FLA65575 FUV65573:FUW65575 GER65573:GES65575 GON65573:GOO65575 GYJ65573:GYK65575 HIF65573:HIG65575 HSB65573:HSC65575 IBX65573:IBY65575 ILT65573:ILU65575 IVP65573:IVQ65575 JFL65573:JFM65575 JPH65573:JPI65575 JZD65573:JZE65575 KIZ65573:KJA65575 KSV65573:KSW65575 LCR65573:LCS65575 LMN65573:LMO65575 LWJ65573:LWK65575 MGF65573:MGG65575 MQB65573:MQC65575 MZX65573:MZY65575 NJT65573:NJU65575 NTP65573:NTQ65575 ODL65573:ODM65575 ONH65573:ONI65575 OXD65573:OXE65575 PGZ65573:PHA65575 PQV65573:PQW65575 QAR65573:QAS65575 QKN65573:QKO65575 QUJ65573:QUK65575 REF65573:REG65575 ROB65573:ROC65575 RXX65573:RXY65575 SHT65573:SHU65575 SRP65573:SRQ65575 TBL65573:TBM65575 TLH65573:TLI65575 TVD65573:TVE65575 UEZ65573:UFA65575 UOV65573:UOW65575 UYR65573:UYS65575 VIN65573:VIO65575 VSJ65573:VSK65575 WCF65573:WCG65575 WMB65573:WMC65575 WVX65573:WVY65575 P131109:Q131111 JL131109:JM131111 TH131109:TI131111 ADD131109:ADE131111 AMZ131109:ANA131111 AWV131109:AWW131111 BGR131109:BGS131111 BQN131109:BQO131111 CAJ131109:CAK131111 CKF131109:CKG131111 CUB131109:CUC131111 DDX131109:DDY131111 DNT131109:DNU131111 DXP131109:DXQ131111 EHL131109:EHM131111 ERH131109:ERI131111 FBD131109:FBE131111 FKZ131109:FLA131111 FUV131109:FUW131111 GER131109:GES131111 GON131109:GOO131111 GYJ131109:GYK131111 HIF131109:HIG131111 HSB131109:HSC131111 IBX131109:IBY131111 ILT131109:ILU131111 IVP131109:IVQ131111 JFL131109:JFM131111 JPH131109:JPI131111 JZD131109:JZE131111 KIZ131109:KJA131111 KSV131109:KSW131111 LCR131109:LCS131111 LMN131109:LMO131111 LWJ131109:LWK131111 MGF131109:MGG131111 MQB131109:MQC131111 MZX131109:MZY131111 NJT131109:NJU131111 NTP131109:NTQ131111 ODL131109:ODM131111 ONH131109:ONI131111 OXD131109:OXE131111 PGZ131109:PHA131111 PQV131109:PQW131111 QAR131109:QAS131111 QKN131109:QKO131111 QUJ131109:QUK131111 REF131109:REG131111 ROB131109:ROC131111 RXX131109:RXY131111 SHT131109:SHU131111 SRP131109:SRQ131111 TBL131109:TBM131111 TLH131109:TLI131111 TVD131109:TVE131111 UEZ131109:UFA131111 UOV131109:UOW131111 UYR131109:UYS131111 VIN131109:VIO131111 VSJ131109:VSK131111 WCF131109:WCG131111 WMB131109:WMC131111 WVX131109:WVY131111 P196645:Q196647 JL196645:JM196647 TH196645:TI196647 ADD196645:ADE196647 AMZ196645:ANA196647 AWV196645:AWW196647 BGR196645:BGS196647 BQN196645:BQO196647 CAJ196645:CAK196647 CKF196645:CKG196647 CUB196645:CUC196647 DDX196645:DDY196647 DNT196645:DNU196647 DXP196645:DXQ196647 EHL196645:EHM196647 ERH196645:ERI196647 FBD196645:FBE196647 FKZ196645:FLA196647 FUV196645:FUW196647 GER196645:GES196647 GON196645:GOO196647 GYJ196645:GYK196647 HIF196645:HIG196647 HSB196645:HSC196647 IBX196645:IBY196647 ILT196645:ILU196647 IVP196645:IVQ196647 JFL196645:JFM196647 JPH196645:JPI196647 JZD196645:JZE196647 KIZ196645:KJA196647 KSV196645:KSW196647 LCR196645:LCS196647 LMN196645:LMO196647 LWJ196645:LWK196647 MGF196645:MGG196647 MQB196645:MQC196647 MZX196645:MZY196647 NJT196645:NJU196647 NTP196645:NTQ196647 ODL196645:ODM196647 ONH196645:ONI196647 OXD196645:OXE196647 PGZ196645:PHA196647 PQV196645:PQW196647 QAR196645:QAS196647 QKN196645:QKO196647 QUJ196645:QUK196647 REF196645:REG196647 ROB196645:ROC196647 RXX196645:RXY196647 SHT196645:SHU196647 SRP196645:SRQ196647 TBL196645:TBM196647 TLH196645:TLI196647 TVD196645:TVE196647 UEZ196645:UFA196647 UOV196645:UOW196647 UYR196645:UYS196647 VIN196645:VIO196647 VSJ196645:VSK196647 WCF196645:WCG196647 WMB196645:WMC196647 WVX196645:WVY196647 P262181:Q262183 JL262181:JM262183 TH262181:TI262183 ADD262181:ADE262183 AMZ262181:ANA262183 AWV262181:AWW262183 BGR262181:BGS262183 BQN262181:BQO262183 CAJ262181:CAK262183 CKF262181:CKG262183 CUB262181:CUC262183 DDX262181:DDY262183 DNT262181:DNU262183 DXP262181:DXQ262183 EHL262181:EHM262183 ERH262181:ERI262183 FBD262181:FBE262183 FKZ262181:FLA262183 FUV262181:FUW262183 GER262181:GES262183 GON262181:GOO262183 GYJ262181:GYK262183 HIF262181:HIG262183 HSB262181:HSC262183 IBX262181:IBY262183 ILT262181:ILU262183 IVP262181:IVQ262183 JFL262181:JFM262183 JPH262181:JPI262183 JZD262181:JZE262183 KIZ262181:KJA262183 KSV262181:KSW262183 LCR262181:LCS262183 LMN262181:LMO262183 LWJ262181:LWK262183 MGF262181:MGG262183 MQB262181:MQC262183 MZX262181:MZY262183 NJT262181:NJU262183 NTP262181:NTQ262183 ODL262181:ODM262183 ONH262181:ONI262183 OXD262181:OXE262183 PGZ262181:PHA262183 PQV262181:PQW262183 QAR262181:QAS262183 QKN262181:QKO262183 QUJ262181:QUK262183 REF262181:REG262183 ROB262181:ROC262183 RXX262181:RXY262183 SHT262181:SHU262183 SRP262181:SRQ262183 TBL262181:TBM262183 TLH262181:TLI262183 TVD262181:TVE262183 UEZ262181:UFA262183 UOV262181:UOW262183 UYR262181:UYS262183 VIN262181:VIO262183 VSJ262181:VSK262183 WCF262181:WCG262183 WMB262181:WMC262183 WVX262181:WVY262183 P327717:Q327719 JL327717:JM327719 TH327717:TI327719 ADD327717:ADE327719 AMZ327717:ANA327719 AWV327717:AWW327719 BGR327717:BGS327719 BQN327717:BQO327719 CAJ327717:CAK327719 CKF327717:CKG327719 CUB327717:CUC327719 DDX327717:DDY327719 DNT327717:DNU327719 DXP327717:DXQ327719 EHL327717:EHM327719 ERH327717:ERI327719 FBD327717:FBE327719 FKZ327717:FLA327719 FUV327717:FUW327719 GER327717:GES327719 GON327717:GOO327719 GYJ327717:GYK327719 HIF327717:HIG327719 HSB327717:HSC327719 IBX327717:IBY327719 ILT327717:ILU327719 IVP327717:IVQ327719 JFL327717:JFM327719 JPH327717:JPI327719 JZD327717:JZE327719 KIZ327717:KJA327719 KSV327717:KSW327719 LCR327717:LCS327719 LMN327717:LMO327719 LWJ327717:LWK327719 MGF327717:MGG327719 MQB327717:MQC327719 MZX327717:MZY327719 NJT327717:NJU327719 NTP327717:NTQ327719 ODL327717:ODM327719 ONH327717:ONI327719 OXD327717:OXE327719 PGZ327717:PHA327719 PQV327717:PQW327719 QAR327717:QAS327719 QKN327717:QKO327719 QUJ327717:QUK327719 REF327717:REG327719 ROB327717:ROC327719 RXX327717:RXY327719 SHT327717:SHU327719 SRP327717:SRQ327719 TBL327717:TBM327719 TLH327717:TLI327719 TVD327717:TVE327719 UEZ327717:UFA327719 UOV327717:UOW327719 UYR327717:UYS327719 VIN327717:VIO327719 VSJ327717:VSK327719 WCF327717:WCG327719 WMB327717:WMC327719 WVX327717:WVY327719 P393253:Q393255 JL393253:JM393255 TH393253:TI393255 ADD393253:ADE393255 AMZ393253:ANA393255 AWV393253:AWW393255 BGR393253:BGS393255 BQN393253:BQO393255 CAJ393253:CAK393255 CKF393253:CKG393255 CUB393253:CUC393255 DDX393253:DDY393255 DNT393253:DNU393255 DXP393253:DXQ393255 EHL393253:EHM393255 ERH393253:ERI393255 FBD393253:FBE393255 FKZ393253:FLA393255 FUV393253:FUW393255 GER393253:GES393255 GON393253:GOO393255 GYJ393253:GYK393255 HIF393253:HIG393255 HSB393253:HSC393255 IBX393253:IBY393255 ILT393253:ILU393255 IVP393253:IVQ393255 JFL393253:JFM393255 JPH393253:JPI393255 JZD393253:JZE393255 KIZ393253:KJA393255 KSV393253:KSW393255 LCR393253:LCS393255 LMN393253:LMO393255 LWJ393253:LWK393255 MGF393253:MGG393255 MQB393253:MQC393255 MZX393253:MZY393255 NJT393253:NJU393255 NTP393253:NTQ393255 ODL393253:ODM393255 ONH393253:ONI393255 OXD393253:OXE393255 PGZ393253:PHA393255 PQV393253:PQW393255 QAR393253:QAS393255 QKN393253:QKO393255 QUJ393253:QUK393255 REF393253:REG393255 ROB393253:ROC393255 RXX393253:RXY393255 SHT393253:SHU393255 SRP393253:SRQ393255 TBL393253:TBM393255 TLH393253:TLI393255 TVD393253:TVE393255 UEZ393253:UFA393255 UOV393253:UOW393255 UYR393253:UYS393255 VIN393253:VIO393255 VSJ393253:VSK393255 WCF393253:WCG393255 WMB393253:WMC393255 WVX393253:WVY393255 P458789:Q458791 JL458789:JM458791 TH458789:TI458791 ADD458789:ADE458791 AMZ458789:ANA458791 AWV458789:AWW458791 BGR458789:BGS458791 BQN458789:BQO458791 CAJ458789:CAK458791 CKF458789:CKG458791 CUB458789:CUC458791 DDX458789:DDY458791 DNT458789:DNU458791 DXP458789:DXQ458791 EHL458789:EHM458791 ERH458789:ERI458791 FBD458789:FBE458791 FKZ458789:FLA458791 FUV458789:FUW458791 GER458789:GES458791 GON458789:GOO458791 GYJ458789:GYK458791 HIF458789:HIG458791 HSB458789:HSC458791 IBX458789:IBY458791 ILT458789:ILU458791 IVP458789:IVQ458791 JFL458789:JFM458791 JPH458789:JPI458791 JZD458789:JZE458791 KIZ458789:KJA458791 KSV458789:KSW458791 LCR458789:LCS458791 LMN458789:LMO458791 LWJ458789:LWK458791 MGF458789:MGG458791 MQB458789:MQC458791 MZX458789:MZY458791 NJT458789:NJU458791 NTP458789:NTQ458791 ODL458789:ODM458791 ONH458789:ONI458791 OXD458789:OXE458791 PGZ458789:PHA458791 PQV458789:PQW458791 QAR458789:QAS458791 QKN458789:QKO458791 QUJ458789:QUK458791 REF458789:REG458791 ROB458789:ROC458791 RXX458789:RXY458791 SHT458789:SHU458791 SRP458789:SRQ458791 TBL458789:TBM458791 TLH458789:TLI458791 TVD458789:TVE458791 UEZ458789:UFA458791 UOV458789:UOW458791 UYR458789:UYS458791 VIN458789:VIO458791 VSJ458789:VSK458791 WCF458789:WCG458791 WMB458789:WMC458791 WVX458789:WVY458791 P524325:Q524327 JL524325:JM524327 TH524325:TI524327 ADD524325:ADE524327 AMZ524325:ANA524327 AWV524325:AWW524327 BGR524325:BGS524327 BQN524325:BQO524327 CAJ524325:CAK524327 CKF524325:CKG524327 CUB524325:CUC524327 DDX524325:DDY524327 DNT524325:DNU524327 DXP524325:DXQ524327 EHL524325:EHM524327 ERH524325:ERI524327 FBD524325:FBE524327 FKZ524325:FLA524327 FUV524325:FUW524327 GER524325:GES524327 GON524325:GOO524327 GYJ524325:GYK524327 HIF524325:HIG524327 HSB524325:HSC524327 IBX524325:IBY524327 ILT524325:ILU524327 IVP524325:IVQ524327 JFL524325:JFM524327 JPH524325:JPI524327 JZD524325:JZE524327 KIZ524325:KJA524327 KSV524325:KSW524327 LCR524325:LCS524327 LMN524325:LMO524327 LWJ524325:LWK524327 MGF524325:MGG524327 MQB524325:MQC524327 MZX524325:MZY524327 NJT524325:NJU524327 NTP524325:NTQ524327 ODL524325:ODM524327 ONH524325:ONI524327 OXD524325:OXE524327 PGZ524325:PHA524327 PQV524325:PQW524327 QAR524325:QAS524327 QKN524325:QKO524327 QUJ524325:QUK524327 REF524325:REG524327 ROB524325:ROC524327 RXX524325:RXY524327 SHT524325:SHU524327 SRP524325:SRQ524327 TBL524325:TBM524327 TLH524325:TLI524327 TVD524325:TVE524327 UEZ524325:UFA524327 UOV524325:UOW524327 UYR524325:UYS524327 VIN524325:VIO524327 VSJ524325:VSK524327 WCF524325:WCG524327 WMB524325:WMC524327 WVX524325:WVY524327 P589861:Q589863 JL589861:JM589863 TH589861:TI589863 ADD589861:ADE589863 AMZ589861:ANA589863 AWV589861:AWW589863 BGR589861:BGS589863 BQN589861:BQO589863 CAJ589861:CAK589863 CKF589861:CKG589863 CUB589861:CUC589863 DDX589861:DDY589863 DNT589861:DNU589863 DXP589861:DXQ589863 EHL589861:EHM589863 ERH589861:ERI589863 FBD589861:FBE589863 FKZ589861:FLA589863 FUV589861:FUW589863 GER589861:GES589863 GON589861:GOO589863 GYJ589861:GYK589863 HIF589861:HIG589863 HSB589861:HSC589863 IBX589861:IBY589863 ILT589861:ILU589863 IVP589861:IVQ589863 JFL589861:JFM589863 JPH589861:JPI589863 JZD589861:JZE589863 KIZ589861:KJA589863 KSV589861:KSW589863 LCR589861:LCS589863 LMN589861:LMO589863 LWJ589861:LWK589863 MGF589861:MGG589863 MQB589861:MQC589863 MZX589861:MZY589863 NJT589861:NJU589863 NTP589861:NTQ589863 ODL589861:ODM589863 ONH589861:ONI589863 OXD589861:OXE589863 PGZ589861:PHA589863 PQV589861:PQW589863 QAR589861:QAS589863 QKN589861:QKO589863 QUJ589861:QUK589863 REF589861:REG589863 ROB589861:ROC589863 RXX589861:RXY589863 SHT589861:SHU589863 SRP589861:SRQ589863 TBL589861:TBM589863 TLH589861:TLI589863 TVD589861:TVE589863 UEZ589861:UFA589863 UOV589861:UOW589863 UYR589861:UYS589863 VIN589861:VIO589863 VSJ589861:VSK589863 WCF589861:WCG589863 WMB589861:WMC589863 WVX589861:WVY589863 P655397:Q655399 JL655397:JM655399 TH655397:TI655399 ADD655397:ADE655399 AMZ655397:ANA655399 AWV655397:AWW655399 BGR655397:BGS655399 BQN655397:BQO655399 CAJ655397:CAK655399 CKF655397:CKG655399 CUB655397:CUC655399 DDX655397:DDY655399 DNT655397:DNU655399 DXP655397:DXQ655399 EHL655397:EHM655399 ERH655397:ERI655399 FBD655397:FBE655399 FKZ655397:FLA655399 FUV655397:FUW655399 GER655397:GES655399 GON655397:GOO655399 GYJ655397:GYK655399 HIF655397:HIG655399 HSB655397:HSC655399 IBX655397:IBY655399 ILT655397:ILU655399 IVP655397:IVQ655399 JFL655397:JFM655399 JPH655397:JPI655399 JZD655397:JZE655399 KIZ655397:KJA655399 KSV655397:KSW655399 LCR655397:LCS655399 LMN655397:LMO655399 LWJ655397:LWK655399 MGF655397:MGG655399 MQB655397:MQC655399 MZX655397:MZY655399 NJT655397:NJU655399 NTP655397:NTQ655399 ODL655397:ODM655399 ONH655397:ONI655399 OXD655397:OXE655399 PGZ655397:PHA655399 PQV655397:PQW655399 QAR655397:QAS655399 QKN655397:QKO655399 QUJ655397:QUK655399 REF655397:REG655399 ROB655397:ROC655399 RXX655397:RXY655399 SHT655397:SHU655399 SRP655397:SRQ655399 TBL655397:TBM655399 TLH655397:TLI655399 TVD655397:TVE655399 UEZ655397:UFA655399 UOV655397:UOW655399 UYR655397:UYS655399 VIN655397:VIO655399 VSJ655397:VSK655399 WCF655397:WCG655399 WMB655397:WMC655399 WVX655397:WVY655399 P720933:Q720935 JL720933:JM720935 TH720933:TI720935 ADD720933:ADE720935 AMZ720933:ANA720935 AWV720933:AWW720935 BGR720933:BGS720935 BQN720933:BQO720935 CAJ720933:CAK720935 CKF720933:CKG720935 CUB720933:CUC720935 DDX720933:DDY720935 DNT720933:DNU720935 DXP720933:DXQ720935 EHL720933:EHM720935 ERH720933:ERI720935 FBD720933:FBE720935 FKZ720933:FLA720935 FUV720933:FUW720935 GER720933:GES720935 GON720933:GOO720935 GYJ720933:GYK720935 HIF720933:HIG720935 HSB720933:HSC720935 IBX720933:IBY720935 ILT720933:ILU720935 IVP720933:IVQ720935 JFL720933:JFM720935 JPH720933:JPI720935 JZD720933:JZE720935 KIZ720933:KJA720935 KSV720933:KSW720935 LCR720933:LCS720935 LMN720933:LMO720935 LWJ720933:LWK720935 MGF720933:MGG720935 MQB720933:MQC720935 MZX720933:MZY720935 NJT720933:NJU720935 NTP720933:NTQ720935 ODL720933:ODM720935 ONH720933:ONI720935 OXD720933:OXE720935 PGZ720933:PHA720935 PQV720933:PQW720935 QAR720933:QAS720935 QKN720933:QKO720935 QUJ720933:QUK720935 REF720933:REG720935 ROB720933:ROC720935 RXX720933:RXY720935 SHT720933:SHU720935 SRP720933:SRQ720935 TBL720933:TBM720935 TLH720933:TLI720935 TVD720933:TVE720935 UEZ720933:UFA720935 UOV720933:UOW720935 UYR720933:UYS720935 VIN720933:VIO720935 VSJ720933:VSK720935 WCF720933:WCG720935 WMB720933:WMC720935 WVX720933:WVY720935 P786469:Q786471 JL786469:JM786471 TH786469:TI786471 ADD786469:ADE786471 AMZ786469:ANA786471 AWV786469:AWW786471 BGR786469:BGS786471 BQN786469:BQO786471 CAJ786469:CAK786471 CKF786469:CKG786471 CUB786469:CUC786471 DDX786469:DDY786471 DNT786469:DNU786471 DXP786469:DXQ786471 EHL786469:EHM786471 ERH786469:ERI786471 FBD786469:FBE786471 FKZ786469:FLA786471 FUV786469:FUW786471 GER786469:GES786471 GON786469:GOO786471 GYJ786469:GYK786471 HIF786469:HIG786471 HSB786469:HSC786471 IBX786469:IBY786471 ILT786469:ILU786471 IVP786469:IVQ786471 JFL786469:JFM786471 JPH786469:JPI786471 JZD786469:JZE786471 KIZ786469:KJA786471 KSV786469:KSW786471 LCR786469:LCS786471 LMN786469:LMO786471 LWJ786469:LWK786471 MGF786469:MGG786471 MQB786469:MQC786471 MZX786469:MZY786471 NJT786469:NJU786471 NTP786469:NTQ786471 ODL786469:ODM786471 ONH786469:ONI786471 OXD786469:OXE786471 PGZ786469:PHA786471 PQV786469:PQW786471 QAR786469:QAS786471 QKN786469:QKO786471 QUJ786469:QUK786471 REF786469:REG786471 ROB786469:ROC786471 RXX786469:RXY786471 SHT786469:SHU786471 SRP786469:SRQ786471 TBL786469:TBM786471 TLH786469:TLI786471 TVD786469:TVE786471 UEZ786469:UFA786471 UOV786469:UOW786471 UYR786469:UYS786471 VIN786469:VIO786471 VSJ786469:VSK786471 WCF786469:WCG786471 WMB786469:WMC786471 WVX786469:WVY786471 P852005:Q852007 JL852005:JM852007 TH852005:TI852007 ADD852005:ADE852007 AMZ852005:ANA852007 AWV852005:AWW852007 BGR852005:BGS852007 BQN852005:BQO852007 CAJ852005:CAK852007 CKF852005:CKG852007 CUB852005:CUC852007 DDX852005:DDY852007 DNT852005:DNU852007 DXP852005:DXQ852007 EHL852005:EHM852007 ERH852005:ERI852007 FBD852005:FBE852007 FKZ852005:FLA852007 FUV852005:FUW852007 GER852005:GES852007 GON852005:GOO852007 GYJ852005:GYK852007 HIF852005:HIG852007 HSB852005:HSC852007 IBX852005:IBY852007 ILT852005:ILU852007 IVP852005:IVQ852007 JFL852005:JFM852007 JPH852005:JPI852007 JZD852005:JZE852007 KIZ852005:KJA852007 KSV852005:KSW852007 LCR852005:LCS852007 LMN852005:LMO852007 LWJ852005:LWK852007 MGF852005:MGG852007 MQB852005:MQC852007 MZX852005:MZY852007 NJT852005:NJU852007 NTP852005:NTQ852007 ODL852005:ODM852007 ONH852005:ONI852007 OXD852005:OXE852007 PGZ852005:PHA852007 PQV852005:PQW852007 QAR852005:QAS852007 QKN852005:QKO852007 QUJ852005:QUK852007 REF852005:REG852007 ROB852005:ROC852007 RXX852005:RXY852007 SHT852005:SHU852007 SRP852005:SRQ852007 TBL852005:TBM852007 TLH852005:TLI852007 TVD852005:TVE852007 UEZ852005:UFA852007 UOV852005:UOW852007 UYR852005:UYS852007 VIN852005:VIO852007 VSJ852005:VSK852007 WCF852005:WCG852007 WMB852005:WMC852007 WVX852005:WVY852007 P917541:Q917543 JL917541:JM917543 TH917541:TI917543 ADD917541:ADE917543 AMZ917541:ANA917543 AWV917541:AWW917543 BGR917541:BGS917543 BQN917541:BQO917543 CAJ917541:CAK917543 CKF917541:CKG917543 CUB917541:CUC917543 DDX917541:DDY917543 DNT917541:DNU917543 DXP917541:DXQ917543 EHL917541:EHM917543 ERH917541:ERI917543 FBD917541:FBE917543 FKZ917541:FLA917543 FUV917541:FUW917543 GER917541:GES917543 GON917541:GOO917543 GYJ917541:GYK917543 HIF917541:HIG917543 HSB917541:HSC917543 IBX917541:IBY917543 ILT917541:ILU917543 IVP917541:IVQ917543 JFL917541:JFM917543 JPH917541:JPI917543 JZD917541:JZE917543 KIZ917541:KJA917543 KSV917541:KSW917543 LCR917541:LCS917543 LMN917541:LMO917543 LWJ917541:LWK917543 MGF917541:MGG917543 MQB917541:MQC917543 MZX917541:MZY917543 NJT917541:NJU917543 NTP917541:NTQ917543 ODL917541:ODM917543 ONH917541:ONI917543 OXD917541:OXE917543 PGZ917541:PHA917543 PQV917541:PQW917543 QAR917541:QAS917543 QKN917541:QKO917543 QUJ917541:QUK917543 REF917541:REG917543 ROB917541:ROC917543 RXX917541:RXY917543 SHT917541:SHU917543 SRP917541:SRQ917543 TBL917541:TBM917543 TLH917541:TLI917543 TVD917541:TVE917543 UEZ917541:UFA917543 UOV917541:UOW917543 UYR917541:UYS917543 VIN917541:VIO917543 VSJ917541:VSK917543 WCF917541:WCG917543 WMB917541:WMC917543 WVX917541:WVY917543 P983077:Q983079 JL983077:JM983079 TH983077:TI983079 ADD983077:ADE983079 AMZ983077:ANA983079 AWV983077:AWW983079 BGR983077:BGS983079 BQN983077:BQO983079 CAJ983077:CAK983079 CKF983077:CKG983079 CUB983077:CUC983079 DDX983077:DDY983079 DNT983077:DNU983079 DXP983077:DXQ983079 EHL983077:EHM983079 ERH983077:ERI983079 FBD983077:FBE983079 FKZ983077:FLA983079 FUV983077:FUW983079 GER983077:GES983079 GON983077:GOO983079 GYJ983077:GYK983079 HIF983077:HIG983079 HSB983077:HSC983079 IBX983077:IBY983079 ILT983077:ILU983079 IVP983077:IVQ983079 JFL983077:JFM983079 JPH983077:JPI983079 JZD983077:JZE983079 KIZ983077:KJA983079 KSV983077:KSW983079 LCR983077:LCS983079 LMN983077:LMO983079 LWJ983077:LWK983079 MGF983077:MGG983079 MQB983077:MQC983079 MZX983077:MZY983079 NJT983077:NJU983079 NTP983077:NTQ983079 ODL983077:ODM983079 ONH983077:ONI983079 OXD983077:OXE983079 PGZ983077:PHA983079 PQV983077:PQW983079 QAR983077:QAS983079 QKN983077:QKO983079 QUJ983077:QUK983079 REF983077:REG983079 ROB983077:ROC983079 RXX983077:RXY983079 SHT983077:SHU983079 SRP983077:SRQ983079 TBL983077:TBM983079 TLH983077:TLI983079 TVD983077:TVE983079 UEZ983077:UFA983079 UOV983077:UOW983079 UYR983077:UYS983079 VIN983077:VIO983079 VSJ983077:VSK983079 S5:S10 S69:S71 E4 T2:T3 WVX2:WVY75 JO2:JO75 TK2:TK75 ADG2:ADG75 ANC2:ANC75 AWY2:AWY75 BGU2:BGU75 BQQ2:BQQ75 CAM2:CAM75 CKI2:CKI75 CUE2:CUE75 DEA2:DEA75 DNW2:DNW75 DXS2:DXS75 EHO2:EHO75 ERK2:ERK75 FBG2:FBG75 FLC2:FLC75 FUY2:FUY75 GEU2:GEU75 GOQ2:GOQ75 GYM2:GYM75 HII2:HII75 HSE2:HSE75 ICA2:ICA75 ILW2:ILW75 IVS2:IVS75 JFO2:JFO75 JPK2:JPK75 JZG2:JZG75 KJC2:KJC75 KSY2:KSY75 LCU2:LCU75 LMQ2:LMQ75 LWM2:LWM75 MGI2:MGI75 MQE2:MQE75 NAA2:NAA75 NJW2:NJW75 NTS2:NTS75 ODO2:ODO75 ONK2:ONK75 OXG2:OXG75 PHC2:PHC75 PQY2:PQY75 QAU2:QAU75 QKQ2:QKQ75 QUM2:QUM75 REI2:REI75 ROE2:ROE75 RYA2:RYA75 SHW2:SHW75 SRS2:SRS75 TBO2:TBO75 TLK2:TLK75 TVG2:TVG75 UFC2:UFC75 UOY2:UOY75 UYU2:UYU75 VIQ2:VIQ75 VSM2:VSM75 WCI2:WCI75 WME2:WME75 WWA2:WWA75 IZ2:IZ75 SV2:SV75 ACR2:ACR75 AMN2:AMN75 AWJ2:AWJ75 BGF2:BGF75 BQB2:BQB75 BZX2:BZX75 CJT2:CJT75 CTP2:CTP75 DDL2:DDL75 DNH2:DNH75 DXD2:DXD75 EGZ2:EGZ75 EQV2:EQV75 FAR2:FAR75 FKN2:FKN75 FUJ2:FUJ75 GEF2:GEF75 GOB2:GOB75 GXX2:GXX75 HHT2:HHT75 HRP2:HRP75 IBL2:IBL75 ILH2:ILH75 IVD2:IVD75 JEZ2:JEZ75 JOV2:JOV75 JYR2:JYR75 KIN2:KIN75 KSJ2:KSJ75 LCF2:LCF75 LMB2:LMB75 LVX2:LVX75 MFT2:MFT75 MPP2:MPP75 MZL2:MZL75 NJH2:NJH75 NTD2:NTD75 OCZ2:OCZ75 OMV2:OMV75 OWR2:OWR75 PGN2:PGN75 PQJ2:PQJ75 QAF2:QAF75 QKB2:QKB75 QTX2:QTX75 RDT2:RDT75 RNP2:RNP75 RXL2:RXL75 SHH2:SHH75 SRD2:SRD75 TAZ2:TAZ75 TKV2:TKV75 TUR2:TUR75 UEN2:UEN75 UOJ2:UOJ75 UYF2:UYF75 VIB2:VIB75 VRX2:VRX75 WBT2:WBT75 WLP2:WLP75 WVL2:WVL75 JL2:JM75 TH2:TI75 ADD2:ADE75 AMZ2:ANA75 AWV2:AWW75 BGR2:BGS75 BQN2:BQO75 CAJ2:CAK75 CKF2:CKG75 CUB2:CUC75 DDX2:DDY75 DNT2:DNU75 DXP2:DXQ75 EHL2:EHM75 ERH2:ERI75 FBD2:FBE75 FKZ2:FLA75 FUV2:FUW75 GER2:GES75 GON2:GOO75 GYJ2:GYK75 HIF2:HIG75 HSB2:HSC75 IBX2:IBY75 ILT2:ILU75 IVP2:IVQ75 JFL2:JFM75 JPH2:JPI75 JZD2:JZE75 KIZ2:KJA75 KSV2:KSW75 LCR2:LCS75 LMN2:LMO75 LWJ2:LWK75 MGF2:MGG75 MQB2:MQC75 MZX2:MZY75 NJT2:NJU75 NTP2:NTQ75 ODL2:ODM75 ONH2:ONI75 OXD2:OXE75 PGZ2:PHA75 PQV2:PQW75 QAR2:QAS75 QKN2:QKO75 QUJ2:QUK75 REF2:REG75 ROB2:ROC75 RXX2:RXY75 SHT2:SHU75 SRP2:SRQ75 TBL2:TBM75 TLH2:TLI75 TVD2:TVE75 UEZ2:UFA75 UOV2:UOW75 UYR2:UYS75 VIN2:VIO75 VSJ2:VSK75 WCF2:WCG75 WMB2:WMC75 C2:C75" xr:uid="{9E651520-F43F-438A-B194-A119FF9DA66A}"/>
    <dataValidation allowBlank="1" prompt="Details to be collected from Mr Ahmad Shaikh" sqref="JK65573:JK65575 TG65573:TG65575 ADC65573:ADC65575 AMY65573:AMY65575 AWU65573:AWU65575 BGQ65573:BGQ65575 BQM65573:BQM65575 CAI65573:CAI65575 CKE65573:CKE65575 CUA65573:CUA65575 DDW65573:DDW65575 DNS65573:DNS65575 DXO65573:DXO65575 EHK65573:EHK65575 ERG65573:ERG65575 FBC65573:FBC65575 FKY65573:FKY65575 FUU65573:FUU65575 GEQ65573:GEQ65575 GOM65573:GOM65575 GYI65573:GYI65575 HIE65573:HIE65575 HSA65573:HSA65575 IBW65573:IBW65575 ILS65573:ILS65575 IVO65573:IVO65575 JFK65573:JFK65575 JPG65573:JPG65575 JZC65573:JZC65575 KIY65573:KIY65575 KSU65573:KSU65575 LCQ65573:LCQ65575 LMM65573:LMM65575 LWI65573:LWI65575 MGE65573:MGE65575 MQA65573:MQA65575 MZW65573:MZW65575 NJS65573:NJS65575 NTO65573:NTO65575 ODK65573:ODK65575 ONG65573:ONG65575 OXC65573:OXC65575 PGY65573:PGY65575 PQU65573:PQU65575 QAQ65573:QAQ65575 QKM65573:QKM65575 QUI65573:QUI65575 REE65573:REE65575 ROA65573:ROA65575 RXW65573:RXW65575 SHS65573:SHS65575 SRO65573:SRO65575 TBK65573:TBK65575 TLG65573:TLG65575 TVC65573:TVC65575 UEY65573:UEY65575 UOU65573:UOU65575 UYQ65573:UYQ65575 VIM65573:VIM65575 VSI65573:VSI65575 WCE65573:WCE65575 WMA65573:WMA65575 WVW65573:WVW65575 JK131109:JK131111 TG131109:TG131111 ADC131109:ADC131111 AMY131109:AMY131111 AWU131109:AWU131111 BGQ131109:BGQ131111 BQM131109:BQM131111 CAI131109:CAI131111 CKE131109:CKE131111 CUA131109:CUA131111 DDW131109:DDW131111 DNS131109:DNS131111 DXO131109:DXO131111 EHK131109:EHK131111 ERG131109:ERG131111 FBC131109:FBC131111 FKY131109:FKY131111 FUU131109:FUU131111 GEQ131109:GEQ131111 GOM131109:GOM131111 GYI131109:GYI131111 HIE131109:HIE131111 HSA131109:HSA131111 IBW131109:IBW131111 ILS131109:ILS131111 IVO131109:IVO131111 JFK131109:JFK131111 JPG131109:JPG131111 JZC131109:JZC131111 KIY131109:KIY131111 KSU131109:KSU131111 LCQ131109:LCQ131111 LMM131109:LMM131111 LWI131109:LWI131111 MGE131109:MGE131111 MQA131109:MQA131111 MZW131109:MZW131111 NJS131109:NJS131111 NTO131109:NTO131111 ODK131109:ODK131111 ONG131109:ONG131111 OXC131109:OXC131111 PGY131109:PGY131111 PQU131109:PQU131111 QAQ131109:QAQ131111 QKM131109:QKM131111 QUI131109:QUI131111 REE131109:REE131111 ROA131109:ROA131111 RXW131109:RXW131111 SHS131109:SHS131111 SRO131109:SRO131111 TBK131109:TBK131111 TLG131109:TLG131111 TVC131109:TVC131111 UEY131109:UEY131111 UOU131109:UOU131111 UYQ131109:UYQ131111 VIM131109:VIM131111 VSI131109:VSI131111 WCE131109:WCE131111 WMA131109:WMA131111 WVW131109:WVW131111 JK196645:JK196647 TG196645:TG196647 ADC196645:ADC196647 AMY196645:AMY196647 AWU196645:AWU196647 BGQ196645:BGQ196647 BQM196645:BQM196647 CAI196645:CAI196647 CKE196645:CKE196647 CUA196645:CUA196647 DDW196645:DDW196647 DNS196645:DNS196647 DXO196645:DXO196647 EHK196645:EHK196647 ERG196645:ERG196647 FBC196645:FBC196647 FKY196645:FKY196647 FUU196645:FUU196647 GEQ196645:GEQ196647 GOM196645:GOM196647 GYI196645:GYI196647 HIE196645:HIE196647 HSA196645:HSA196647 IBW196645:IBW196647 ILS196645:ILS196647 IVO196645:IVO196647 JFK196645:JFK196647 JPG196645:JPG196647 JZC196645:JZC196647 KIY196645:KIY196647 KSU196645:KSU196647 LCQ196645:LCQ196647 LMM196645:LMM196647 LWI196645:LWI196647 MGE196645:MGE196647 MQA196645:MQA196647 MZW196645:MZW196647 NJS196645:NJS196647 NTO196645:NTO196647 ODK196645:ODK196647 ONG196645:ONG196647 OXC196645:OXC196647 PGY196645:PGY196647 PQU196645:PQU196647 QAQ196645:QAQ196647 QKM196645:QKM196647 QUI196645:QUI196647 REE196645:REE196647 ROA196645:ROA196647 RXW196645:RXW196647 SHS196645:SHS196647 SRO196645:SRO196647 TBK196645:TBK196647 TLG196645:TLG196647 TVC196645:TVC196647 UEY196645:UEY196647 UOU196645:UOU196647 UYQ196645:UYQ196647 VIM196645:VIM196647 VSI196645:VSI196647 WCE196645:WCE196647 WMA196645:WMA196647 WVW196645:WVW196647 JK262181:JK262183 TG262181:TG262183 ADC262181:ADC262183 AMY262181:AMY262183 AWU262181:AWU262183 BGQ262181:BGQ262183 BQM262181:BQM262183 CAI262181:CAI262183 CKE262181:CKE262183 CUA262181:CUA262183 DDW262181:DDW262183 DNS262181:DNS262183 DXO262181:DXO262183 EHK262181:EHK262183 ERG262181:ERG262183 FBC262181:FBC262183 FKY262181:FKY262183 FUU262181:FUU262183 GEQ262181:GEQ262183 GOM262181:GOM262183 GYI262181:GYI262183 HIE262181:HIE262183 HSA262181:HSA262183 IBW262181:IBW262183 ILS262181:ILS262183 IVO262181:IVO262183 JFK262181:JFK262183 JPG262181:JPG262183 JZC262181:JZC262183 KIY262181:KIY262183 KSU262181:KSU262183 LCQ262181:LCQ262183 LMM262181:LMM262183 LWI262181:LWI262183 MGE262181:MGE262183 MQA262181:MQA262183 MZW262181:MZW262183 NJS262181:NJS262183 NTO262181:NTO262183 ODK262181:ODK262183 ONG262181:ONG262183 OXC262181:OXC262183 PGY262181:PGY262183 PQU262181:PQU262183 QAQ262181:QAQ262183 QKM262181:QKM262183 QUI262181:QUI262183 REE262181:REE262183 ROA262181:ROA262183 RXW262181:RXW262183 SHS262181:SHS262183 SRO262181:SRO262183 TBK262181:TBK262183 TLG262181:TLG262183 TVC262181:TVC262183 UEY262181:UEY262183 UOU262181:UOU262183 UYQ262181:UYQ262183 VIM262181:VIM262183 VSI262181:VSI262183 WCE262181:WCE262183 WMA262181:WMA262183 WVW262181:WVW262183 JK327717:JK327719 TG327717:TG327719 ADC327717:ADC327719 AMY327717:AMY327719 AWU327717:AWU327719 BGQ327717:BGQ327719 BQM327717:BQM327719 CAI327717:CAI327719 CKE327717:CKE327719 CUA327717:CUA327719 DDW327717:DDW327719 DNS327717:DNS327719 DXO327717:DXO327719 EHK327717:EHK327719 ERG327717:ERG327719 FBC327717:FBC327719 FKY327717:FKY327719 FUU327717:FUU327719 GEQ327717:GEQ327719 GOM327717:GOM327719 GYI327717:GYI327719 HIE327717:HIE327719 HSA327717:HSA327719 IBW327717:IBW327719 ILS327717:ILS327719 IVO327717:IVO327719 JFK327717:JFK327719 JPG327717:JPG327719 JZC327717:JZC327719 KIY327717:KIY327719 KSU327717:KSU327719 LCQ327717:LCQ327719 LMM327717:LMM327719 LWI327717:LWI327719 MGE327717:MGE327719 MQA327717:MQA327719 MZW327717:MZW327719 NJS327717:NJS327719 NTO327717:NTO327719 ODK327717:ODK327719 ONG327717:ONG327719 OXC327717:OXC327719 PGY327717:PGY327719 PQU327717:PQU327719 QAQ327717:QAQ327719 QKM327717:QKM327719 QUI327717:QUI327719 REE327717:REE327719 ROA327717:ROA327719 RXW327717:RXW327719 SHS327717:SHS327719 SRO327717:SRO327719 TBK327717:TBK327719 TLG327717:TLG327719 TVC327717:TVC327719 UEY327717:UEY327719 UOU327717:UOU327719 UYQ327717:UYQ327719 VIM327717:VIM327719 VSI327717:VSI327719 WCE327717:WCE327719 WMA327717:WMA327719 WVW327717:WVW327719 JK393253:JK393255 TG393253:TG393255 ADC393253:ADC393255 AMY393253:AMY393255 AWU393253:AWU393255 BGQ393253:BGQ393255 BQM393253:BQM393255 CAI393253:CAI393255 CKE393253:CKE393255 CUA393253:CUA393255 DDW393253:DDW393255 DNS393253:DNS393255 DXO393253:DXO393255 EHK393253:EHK393255 ERG393253:ERG393255 FBC393253:FBC393255 FKY393253:FKY393255 FUU393253:FUU393255 GEQ393253:GEQ393255 GOM393253:GOM393255 GYI393253:GYI393255 HIE393253:HIE393255 HSA393253:HSA393255 IBW393253:IBW393255 ILS393253:ILS393255 IVO393253:IVO393255 JFK393253:JFK393255 JPG393253:JPG393255 JZC393253:JZC393255 KIY393253:KIY393255 KSU393253:KSU393255 LCQ393253:LCQ393255 LMM393253:LMM393255 LWI393253:LWI393255 MGE393253:MGE393255 MQA393253:MQA393255 MZW393253:MZW393255 NJS393253:NJS393255 NTO393253:NTO393255 ODK393253:ODK393255 ONG393253:ONG393255 OXC393253:OXC393255 PGY393253:PGY393255 PQU393253:PQU393255 QAQ393253:QAQ393255 QKM393253:QKM393255 QUI393253:QUI393255 REE393253:REE393255 ROA393253:ROA393255 RXW393253:RXW393255 SHS393253:SHS393255 SRO393253:SRO393255 TBK393253:TBK393255 TLG393253:TLG393255 TVC393253:TVC393255 UEY393253:UEY393255 UOU393253:UOU393255 UYQ393253:UYQ393255 VIM393253:VIM393255 VSI393253:VSI393255 WCE393253:WCE393255 WMA393253:WMA393255 WVW393253:WVW393255 JK458789:JK458791 TG458789:TG458791 ADC458789:ADC458791 AMY458789:AMY458791 AWU458789:AWU458791 BGQ458789:BGQ458791 BQM458789:BQM458791 CAI458789:CAI458791 CKE458789:CKE458791 CUA458789:CUA458791 DDW458789:DDW458791 DNS458789:DNS458791 DXO458789:DXO458791 EHK458789:EHK458791 ERG458789:ERG458791 FBC458789:FBC458791 FKY458789:FKY458791 FUU458789:FUU458791 GEQ458789:GEQ458791 GOM458789:GOM458791 GYI458789:GYI458791 HIE458789:HIE458791 HSA458789:HSA458791 IBW458789:IBW458791 ILS458789:ILS458791 IVO458789:IVO458791 JFK458789:JFK458791 JPG458789:JPG458791 JZC458789:JZC458791 KIY458789:KIY458791 KSU458789:KSU458791 LCQ458789:LCQ458791 LMM458789:LMM458791 LWI458789:LWI458791 MGE458789:MGE458791 MQA458789:MQA458791 MZW458789:MZW458791 NJS458789:NJS458791 NTO458789:NTO458791 ODK458789:ODK458791 ONG458789:ONG458791 OXC458789:OXC458791 PGY458789:PGY458791 PQU458789:PQU458791 QAQ458789:QAQ458791 QKM458789:QKM458791 QUI458789:QUI458791 REE458789:REE458791 ROA458789:ROA458791 RXW458789:RXW458791 SHS458789:SHS458791 SRO458789:SRO458791 TBK458789:TBK458791 TLG458789:TLG458791 TVC458789:TVC458791 UEY458789:UEY458791 UOU458789:UOU458791 UYQ458789:UYQ458791 VIM458789:VIM458791 VSI458789:VSI458791 WCE458789:WCE458791 WMA458789:WMA458791 WVW458789:WVW458791 JK524325:JK524327 TG524325:TG524327 ADC524325:ADC524327 AMY524325:AMY524327 AWU524325:AWU524327 BGQ524325:BGQ524327 BQM524325:BQM524327 CAI524325:CAI524327 CKE524325:CKE524327 CUA524325:CUA524327 DDW524325:DDW524327 DNS524325:DNS524327 DXO524325:DXO524327 EHK524325:EHK524327 ERG524325:ERG524327 FBC524325:FBC524327 FKY524325:FKY524327 FUU524325:FUU524327 GEQ524325:GEQ524327 GOM524325:GOM524327 GYI524325:GYI524327 HIE524325:HIE524327 HSA524325:HSA524327 IBW524325:IBW524327 ILS524325:ILS524327 IVO524325:IVO524327 JFK524325:JFK524327 JPG524325:JPG524327 JZC524325:JZC524327 KIY524325:KIY524327 KSU524325:KSU524327 LCQ524325:LCQ524327 LMM524325:LMM524327 LWI524325:LWI524327 MGE524325:MGE524327 MQA524325:MQA524327 MZW524325:MZW524327 NJS524325:NJS524327 NTO524325:NTO524327 ODK524325:ODK524327 ONG524325:ONG524327 OXC524325:OXC524327 PGY524325:PGY524327 PQU524325:PQU524327 QAQ524325:QAQ524327 QKM524325:QKM524327 QUI524325:QUI524327 REE524325:REE524327 ROA524325:ROA524327 RXW524325:RXW524327 SHS524325:SHS524327 SRO524325:SRO524327 TBK524325:TBK524327 TLG524325:TLG524327 TVC524325:TVC524327 UEY524325:UEY524327 UOU524325:UOU524327 UYQ524325:UYQ524327 VIM524325:VIM524327 VSI524325:VSI524327 WCE524325:WCE524327 WMA524325:WMA524327 WVW524325:WVW524327 JK589861:JK589863 TG589861:TG589863 ADC589861:ADC589863 AMY589861:AMY589863 AWU589861:AWU589863 BGQ589861:BGQ589863 BQM589861:BQM589863 CAI589861:CAI589863 CKE589861:CKE589863 CUA589861:CUA589863 DDW589861:DDW589863 DNS589861:DNS589863 DXO589861:DXO589863 EHK589861:EHK589863 ERG589861:ERG589863 FBC589861:FBC589863 FKY589861:FKY589863 FUU589861:FUU589863 GEQ589861:GEQ589863 GOM589861:GOM589863 GYI589861:GYI589863 HIE589861:HIE589863 HSA589861:HSA589863 IBW589861:IBW589863 ILS589861:ILS589863 IVO589861:IVO589863 JFK589861:JFK589863 JPG589861:JPG589863 JZC589861:JZC589863 KIY589861:KIY589863 KSU589861:KSU589863 LCQ589861:LCQ589863 LMM589861:LMM589863 LWI589861:LWI589863 MGE589861:MGE589863 MQA589861:MQA589863 MZW589861:MZW589863 NJS589861:NJS589863 NTO589861:NTO589863 ODK589861:ODK589863 ONG589861:ONG589863 OXC589861:OXC589863 PGY589861:PGY589863 PQU589861:PQU589863 QAQ589861:QAQ589863 QKM589861:QKM589863 QUI589861:QUI589863 REE589861:REE589863 ROA589861:ROA589863 RXW589861:RXW589863 SHS589861:SHS589863 SRO589861:SRO589863 TBK589861:TBK589863 TLG589861:TLG589863 TVC589861:TVC589863 UEY589861:UEY589863 UOU589861:UOU589863 UYQ589861:UYQ589863 VIM589861:VIM589863 VSI589861:VSI589863 WCE589861:WCE589863 WMA589861:WMA589863 WVW589861:WVW589863 JK655397:JK655399 TG655397:TG655399 ADC655397:ADC655399 AMY655397:AMY655399 AWU655397:AWU655399 BGQ655397:BGQ655399 BQM655397:BQM655399 CAI655397:CAI655399 CKE655397:CKE655399 CUA655397:CUA655399 DDW655397:DDW655399 DNS655397:DNS655399 DXO655397:DXO655399 EHK655397:EHK655399 ERG655397:ERG655399 FBC655397:FBC655399 FKY655397:FKY655399 FUU655397:FUU655399 GEQ655397:GEQ655399 GOM655397:GOM655399 GYI655397:GYI655399 HIE655397:HIE655399 HSA655397:HSA655399 IBW655397:IBW655399 ILS655397:ILS655399 IVO655397:IVO655399 JFK655397:JFK655399 JPG655397:JPG655399 JZC655397:JZC655399 KIY655397:KIY655399 KSU655397:KSU655399 LCQ655397:LCQ655399 LMM655397:LMM655399 LWI655397:LWI655399 MGE655397:MGE655399 MQA655397:MQA655399 MZW655397:MZW655399 NJS655397:NJS655399 NTO655397:NTO655399 ODK655397:ODK655399 ONG655397:ONG655399 OXC655397:OXC655399 PGY655397:PGY655399 PQU655397:PQU655399 QAQ655397:QAQ655399 QKM655397:QKM655399 QUI655397:QUI655399 REE655397:REE655399 ROA655397:ROA655399 RXW655397:RXW655399 SHS655397:SHS655399 SRO655397:SRO655399 TBK655397:TBK655399 TLG655397:TLG655399 TVC655397:TVC655399 UEY655397:UEY655399 UOU655397:UOU655399 UYQ655397:UYQ655399 VIM655397:VIM655399 VSI655397:VSI655399 WCE655397:WCE655399 WMA655397:WMA655399 WVW655397:WVW655399 JK720933:JK720935 TG720933:TG720935 ADC720933:ADC720935 AMY720933:AMY720935 AWU720933:AWU720935 BGQ720933:BGQ720935 BQM720933:BQM720935 CAI720933:CAI720935 CKE720933:CKE720935 CUA720933:CUA720935 DDW720933:DDW720935 DNS720933:DNS720935 DXO720933:DXO720935 EHK720933:EHK720935 ERG720933:ERG720935 FBC720933:FBC720935 FKY720933:FKY720935 FUU720933:FUU720935 GEQ720933:GEQ720935 GOM720933:GOM720935 GYI720933:GYI720935 HIE720933:HIE720935 HSA720933:HSA720935 IBW720933:IBW720935 ILS720933:ILS720935 IVO720933:IVO720935 JFK720933:JFK720935 JPG720933:JPG720935 JZC720933:JZC720935 KIY720933:KIY720935 KSU720933:KSU720935 LCQ720933:LCQ720935 LMM720933:LMM720935 LWI720933:LWI720935 MGE720933:MGE720935 MQA720933:MQA720935 MZW720933:MZW720935 NJS720933:NJS720935 NTO720933:NTO720935 ODK720933:ODK720935 ONG720933:ONG720935 OXC720933:OXC720935 PGY720933:PGY720935 PQU720933:PQU720935 QAQ720933:QAQ720935 QKM720933:QKM720935 QUI720933:QUI720935 REE720933:REE720935 ROA720933:ROA720935 RXW720933:RXW720935 SHS720933:SHS720935 SRO720933:SRO720935 TBK720933:TBK720935 TLG720933:TLG720935 TVC720933:TVC720935 UEY720933:UEY720935 UOU720933:UOU720935 UYQ720933:UYQ720935 VIM720933:VIM720935 VSI720933:VSI720935 WCE720933:WCE720935 WMA720933:WMA720935 WVW720933:WVW720935 JK786469:JK786471 TG786469:TG786471 ADC786469:ADC786471 AMY786469:AMY786471 AWU786469:AWU786471 BGQ786469:BGQ786471 BQM786469:BQM786471 CAI786469:CAI786471 CKE786469:CKE786471 CUA786469:CUA786471 DDW786469:DDW786471 DNS786469:DNS786471 DXO786469:DXO786471 EHK786469:EHK786471 ERG786469:ERG786471 FBC786469:FBC786471 FKY786469:FKY786471 FUU786469:FUU786471 GEQ786469:GEQ786471 GOM786469:GOM786471 GYI786469:GYI786471 HIE786469:HIE786471 HSA786469:HSA786471 IBW786469:IBW786471 ILS786469:ILS786471 IVO786469:IVO786471 JFK786469:JFK786471 JPG786469:JPG786471 JZC786469:JZC786471 KIY786469:KIY786471 KSU786469:KSU786471 LCQ786469:LCQ786471 LMM786469:LMM786471 LWI786469:LWI786471 MGE786469:MGE786471 MQA786469:MQA786471 MZW786469:MZW786471 NJS786469:NJS786471 NTO786469:NTO786471 ODK786469:ODK786471 ONG786469:ONG786471 OXC786469:OXC786471 PGY786469:PGY786471 PQU786469:PQU786471 QAQ786469:QAQ786471 QKM786469:QKM786471 QUI786469:QUI786471 REE786469:REE786471 ROA786469:ROA786471 RXW786469:RXW786471 SHS786469:SHS786471 SRO786469:SRO786471 TBK786469:TBK786471 TLG786469:TLG786471 TVC786469:TVC786471 UEY786469:UEY786471 UOU786469:UOU786471 UYQ786469:UYQ786471 VIM786469:VIM786471 VSI786469:VSI786471 WCE786469:WCE786471 WMA786469:WMA786471 WVW786469:WVW786471 JK852005:JK852007 TG852005:TG852007 ADC852005:ADC852007 AMY852005:AMY852007 AWU852005:AWU852007 BGQ852005:BGQ852007 BQM852005:BQM852007 CAI852005:CAI852007 CKE852005:CKE852007 CUA852005:CUA852007 DDW852005:DDW852007 DNS852005:DNS852007 DXO852005:DXO852007 EHK852005:EHK852007 ERG852005:ERG852007 FBC852005:FBC852007 FKY852005:FKY852007 FUU852005:FUU852007 GEQ852005:GEQ852007 GOM852005:GOM852007 GYI852005:GYI852007 HIE852005:HIE852007 HSA852005:HSA852007 IBW852005:IBW852007 ILS852005:ILS852007 IVO852005:IVO852007 JFK852005:JFK852007 JPG852005:JPG852007 JZC852005:JZC852007 KIY852005:KIY852007 KSU852005:KSU852007 LCQ852005:LCQ852007 LMM852005:LMM852007 LWI852005:LWI852007 MGE852005:MGE852007 MQA852005:MQA852007 MZW852005:MZW852007 NJS852005:NJS852007 NTO852005:NTO852007 ODK852005:ODK852007 ONG852005:ONG852007 OXC852005:OXC852007 PGY852005:PGY852007 PQU852005:PQU852007 QAQ852005:QAQ852007 QKM852005:QKM852007 QUI852005:QUI852007 REE852005:REE852007 ROA852005:ROA852007 RXW852005:RXW852007 SHS852005:SHS852007 SRO852005:SRO852007 TBK852005:TBK852007 TLG852005:TLG852007 TVC852005:TVC852007 UEY852005:UEY852007 UOU852005:UOU852007 UYQ852005:UYQ852007 VIM852005:VIM852007 VSI852005:VSI852007 WCE852005:WCE852007 WMA852005:WMA852007 WVW852005:WVW852007 JK917541:JK917543 TG917541:TG917543 ADC917541:ADC917543 AMY917541:AMY917543 AWU917541:AWU917543 BGQ917541:BGQ917543 BQM917541:BQM917543 CAI917541:CAI917543 CKE917541:CKE917543 CUA917541:CUA917543 DDW917541:DDW917543 DNS917541:DNS917543 DXO917541:DXO917543 EHK917541:EHK917543 ERG917541:ERG917543 FBC917541:FBC917543 FKY917541:FKY917543 FUU917541:FUU917543 GEQ917541:GEQ917543 GOM917541:GOM917543 GYI917541:GYI917543 HIE917541:HIE917543 HSA917541:HSA917543 IBW917541:IBW917543 ILS917541:ILS917543 IVO917541:IVO917543 JFK917541:JFK917543 JPG917541:JPG917543 JZC917541:JZC917543 KIY917541:KIY917543 KSU917541:KSU917543 LCQ917541:LCQ917543 LMM917541:LMM917543 LWI917541:LWI917543 MGE917541:MGE917543 MQA917541:MQA917543 MZW917541:MZW917543 NJS917541:NJS917543 NTO917541:NTO917543 ODK917541:ODK917543 ONG917541:ONG917543 OXC917541:OXC917543 PGY917541:PGY917543 PQU917541:PQU917543 QAQ917541:QAQ917543 QKM917541:QKM917543 QUI917541:QUI917543 REE917541:REE917543 ROA917541:ROA917543 RXW917541:RXW917543 SHS917541:SHS917543 SRO917541:SRO917543 TBK917541:TBK917543 TLG917541:TLG917543 TVC917541:TVC917543 UEY917541:UEY917543 UOU917541:UOU917543 UYQ917541:UYQ917543 VIM917541:VIM917543 VSI917541:VSI917543 WCE917541:WCE917543 WMA917541:WMA917543 WVW917541:WVW917543 JK983077:JK983079 TG983077:TG983079 ADC983077:ADC983079 AMY983077:AMY983079 AWU983077:AWU983079 BGQ983077:BGQ983079 BQM983077:BQM983079 CAI983077:CAI983079 CKE983077:CKE983079 CUA983077:CUA983079 DDW983077:DDW983079 DNS983077:DNS983079 DXO983077:DXO983079 EHK983077:EHK983079 ERG983077:ERG983079 FBC983077:FBC983079 FKY983077:FKY983079 FUU983077:FUU983079 GEQ983077:GEQ983079 GOM983077:GOM983079 GYI983077:GYI983079 HIE983077:HIE983079 HSA983077:HSA983079 IBW983077:IBW983079 ILS983077:ILS983079 IVO983077:IVO983079 JFK983077:JFK983079 JPG983077:JPG983079 JZC983077:JZC983079 KIY983077:KIY983079 KSU983077:KSU983079 LCQ983077:LCQ983079 LMM983077:LMM983079 LWI983077:LWI983079 MGE983077:MGE983079 MQA983077:MQA983079 MZW983077:MZW983079 NJS983077:NJS983079 NTO983077:NTO983079 ODK983077:ODK983079 ONG983077:ONG983079 OXC983077:OXC983079 PGY983077:PGY983079 PQU983077:PQU983079 QAQ983077:QAQ983079 QKM983077:QKM983079 QUI983077:QUI983079 REE983077:REE983079 ROA983077:ROA983079 RXW983077:RXW983079 SHS983077:SHS983079 SRO983077:SRO983079 TBK983077:TBK983079 TLG983077:TLG983079 TVC983077:TVC983079 UEY983077:UEY983079 UOU983077:UOU983079 UYQ983077:UYQ983079 VIM983077:VIM983079 VSI983077:VSI983079 WCE983077:WCE983079 WMA983077:WMA983079 WVW983077:WVW983079 E131109 J65573:J65575 JF65573:JF65575 TB65573:TB65575 ACX65573:ACX65575 AMT65573:AMT65575 AWP65573:AWP65575 BGL65573:BGL65575 BQH65573:BQH65575 CAD65573:CAD65575 CJZ65573:CJZ65575 CTV65573:CTV65575 DDR65573:DDR65575 DNN65573:DNN65575 DXJ65573:DXJ65575 EHF65573:EHF65575 ERB65573:ERB65575 FAX65573:FAX65575 FKT65573:FKT65575 FUP65573:FUP65575 GEL65573:GEL65575 GOH65573:GOH65575 GYD65573:GYD65575 HHZ65573:HHZ65575 HRV65573:HRV65575 IBR65573:IBR65575 ILN65573:ILN65575 IVJ65573:IVJ65575 JFF65573:JFF65575 JPB65573:JPB65575 JYX65573:JYX65575 KIT65573:KIT65575 KSP65573:KSP65575 LCL65573:LCL65575 LMH65573:LMH65575 LWD65573:LWD65575 MFZ65573:MFZ65575 MPV65573:MPV65575 MZR65573:MZR65575 NJN65573:NJN65575 NTJ65573:NTJ65575 ODF65573:ODF65575 ONB65573:ONB65575 OWX65573:OWX65575 PGT65573:PGT65575 PQP65573:PQP65575 QAL65573:QAL65575 QKH65573:QKH65575 QUD65573:QUD65575 RDZ65573:RDZ65575 RNV65573:RNV65575 RXR65573:RXR65575 SHN65573:SHN65575 SRJ65573:SRJ65575 TBF65573:TBF65575 TLB65573:TLB65575 TUX65573:TUX65575 UET65573:UET65575 UOP65573:UOP65575 UYL65573:UYL65575 VIH65573:VIH65575 VSD65573:VSD65575 WBZ65573:WBZ65575 WLV65573:WLV65575 WVR65573:WVR65575 J131109:J131111 JF131109:JF131111 TB131109:TB131111 ACX131109:ACX131111 AMT131109:AMT131111 AWP131109:AWP131111 BGL131109:BGL131111 BQH131109:BQH131111 CAD131109:CAD131111 CJZ131109:CJZ131111 CTV131109:CTV131111 DDR131109:DDR131111 DNN131109:DNN131111 DXJ131109:DXJ131111 EHF131109:EHF131111 ERB131109:ERB131111 FAX131109:FAX131111 FKT131109:FKT131111 FUP131109:FUP131111 GEL131109:GEL131111 GOH131109:GOH131111 GYD131109:GYD131111 HHZ131109:HHZ131111 HRV131109:HRV131111 IBR131109:IBR131111 ILN131109:ILN131111 IVJ131109:IVJ131111 JFF131109:JFF131111 JPB131109:JPB131111 JYX131109:JYX131111 KIT131109:KIT131111 KSP131109:KSP131111 LCL131109:LCL131111 LMH131109:LMH131111 LWD131109:LWD131111 MFZ131109:MFZ131111 MPV131109:MPV131111 MZR131109:MZR131111 NJN131109:NJN131111 NTJ131109:NTJ131111 ODF131109:ODF131111 ONB131109:ONB131111 OWX131109:OWX131111 PGT131109:PGT131111 PQP131109:PQP131111 QAL131109:QAL131111 QKH131109:QKH131111 QUD131109:QUD131111 RDZ131109:RDZ131111 RNV131109:RNV131111 RXR131109:RXR131111 SHN131109:SHN131111 SRJ131109:SRJ131111 TBF131109:TBF131111 TLB131109:TLB131111 TUX131109:TUX131111 UET131109:UET131111 UOP131109:UOP131111 UYL131109:UYL131111 VIH131109:VIH131111 VSD131109:VSD131111 WBZ131109:WBZ131111 WLV131109:WLV131111 WVR131109:WVR131111 J196645:J196647 JF196645:JF196647 TB196645:TB196647 ACX196645:ACX196647 AMT196645:AMT196647 AWP196645:AWP196647 BGL196645:BGL196647 BQH196645:BQH196647 CAD196645:CAD196647 CJZ196645:CJZ196647 CTV196645:CTV196647 DDR196645:DDR196647 DNN196645:DNN196647 DXJ196645:DXJ196647 EHF196645:EHF196647 ERB196645:ERB196647 FAX196645:FAX196647 FKT196645:FKT196647 FUP196645:FUP196647 GEL196645:GEL196647 GOH196645:GOH196647 GYD196645:GYD196647 HHZ196645:HHZ196647 HRV196645:HRV196647 IBR196645:IBR196647 ILN196645:ILN196647 IVJ196645:IVJ196647 JFF196645:JFF196647 JPB196645:JPB196647 JYX196645:JYX196647 KIT196645:KIT196647 KSP196645:KSP196647 LCL196645:LCL196647 LMH196645:LMH196647 LWD196645:LWD196647 MFZ196645:MFZ196647 MPV196645:MPV196647 MZR196645:MZR196647 NJN196645:NJN196647 NTJ196645:NTJ196647 ODF196645:ODF196647 ONB196645:ONB196647 OWX196645:OWX196647 PGT196645:PGT196647 PQP196645:PQP196647 QAL196645:QAL196647 QKH196645:QKH196647 QUD196645:QUD196647 RDZ196645:RDZ196647 RNV196645:RNV196647 RXR196645:RXR196647 SHN196645:SHN196647 SRJ196645:SRJ196647 TBF196645:TBF196647 TLB196645:TLB196647 TUX196645:TUX196647 UET196645:UET196647 UOP196645:UOP196647 UYL196645:UYL196647 VIH196645:VIH196647 VSD196645:VSD196647 WBZ196645:WBZ196647 WLV196645:WLV196647 WVR196645:WVR196647 J262181:J262183 JF262181:JF262183 TB262181:TB262183 ACX262181:ACX262183 AMT262181:AMT262183 AWP262181:AWP262183 BGL262181:BGL262183 BQH262181:BQH262183 CAD262181:CAD262183 CJZ262181:CJZ262183 CTV262181:CTV262183 DDR262181:DDR262183 DNN262181:DNN262183 DXJ262181:DXJ262183 EHF262181:EHF262183 ERB262181:ERB262183 FAX262181:FAX262183 FKT262181:FKT262183 FUP262181:FUP262183 GEL262181:GEL262183 GOH262181:GOH262183 GYD262181:GYD262183 HHZ262181:HHZ262183 HRV262181:HRV262183 IBR262181:IBR262183 ILN262181:ILN262183 IVJ262181:IVJ262183 JFF262181:JFF262183 JPB262181:JPB262183 JYX262181:JYX262183 KIT262181:KIT262183 KSP262181:KSP262183 LCL262181:LCL262183 LMH262181:LMH262183 LWD262181:LWD262183 MFZ262181:MFZ262183 MPV262181:MPV262183 MZR262181:MZR262183 NJN262181:NJN262183 NTJ262181:NTJ262183 ODF262181:ODF262183 ONB262181:ONB262183 OWX262181:OWX262183 PGT262181:PGT262183 PQP262181:PQP262183 QAL262181:QAL262183 QKH262181:QKH262183 QUD262181:QUD262183 RDZ262181:RDZ262183 RNV262181:RNV262183 RXR262181:RXR262183 SHN262181:SHN262183 SRJ262181:SRJ262183 TBF262181:TBF262183 TLB262181:TLB262183 TUX262181:TUX262183 UET262181:UET262183 UOP262181:UOP262183 UYL262181:UYL262183 VIH262181:VIH262183 VSD262181:VSD262183 WBZ262181:WBZ262183 WLV262181:WLV262183 WVR262181:WVR262183 J327717:J327719 JF327717:JF327719 TB327717:TB327719 ACX327717:ACX327719 AMT327717:AMT327719 AWP327717:AWP327719 BGL327717:BGL327719 BQH327717:BQH327719 CAD327717:CAD327719 CJZ327717:CJZ327719 CTV327717:CTV327719 DDR327717:DDR327719 DNN327717:DNN327719 DXJ327717:DXJ327719 EHF327717:EHF327719 ERB327717:ERB327719 FAX327717:FAX327719 FKT327717:FKT327719 FUP327717:FUP327719 GEL327717:GEL327719 GOH327717:GOH327719 GYD327717:GYD327719 HHZ327717:HHZ327719 HRV327717:HRV327719 IBR327717:IBR327719 ILN327717:ILN327719 IVJ327717:IVJ327719 JFF327717:JFF327719 JPB327717:JPB327719 JYX327717:JYX327719 KIT327717:KIT327719 KSP327717:KSP327719 LCL327717:LCL327719 LMH327717:LMH327719 LWD327717:LWD327719 MFZ327717:MFZ327719 MPV327717:MPV327719 MZR327717:MZR327719 NJN327717:NJN327719 NTJ327717:NTJ327719 ODF327717:ODF327719 ONB327717:ONB327719 OWX327717:OWX327719 PGT327717:PGT327719 PQP327717:PQP327719 QAL327717:QAL327719 QKH327717:QKH327719 QUD327717:QUD327719 RDZ327717:RDZ327719 RNV327717:RNV327719 RXR327717:RXR327719 SHN327717:SHN327719 SRJ327717:SRJ327719 TBF327717:TBF327719 TLB327717:TLB327719 TUX327717:TUX327719 UET327717:UET327719 UOP327717:UOP327719 UYL327717:UYL327719 VIH327717:VIH327719 VSD327717:VSD327719 WBZ327717:WBZ327719 WLV327717:WLV327719 WVR327717:WVR327719 J393253:J393255 JF393253:JF393255 TB393253:TB393255 ACX393253:ACX393255 AMT393253:AMT393255 AWP393253:AWP393255 BGL393253:BGL393255 BQH393253:BQH393255 CAD393253:CAD393255 CJZ393253:CJZ393255 CTV393253:CTV393255 DDR393253:DDR393255 DNN393253:DNN393255 DXJ393253:DXJ393255 EHF393253:EHF393255 ERB393253:ERB393255 FAX393253:FAX393255 FKT393253:FKT393255 FUP393253:FUP393255 GEL393253:GEL393255 GOH393253:GOH393255 GYD393253:GYD393255 HHZ393253:HHZ393255 HRV393253:HRV393255 IBR393253:IBR393255 ILN393253:ILN393255 IVJ393253:IVJ393255 JFF393253:JFF393255 JPB393253:JPB393255 JYX393253:JYX393255 KIT393253:KIT393255 KSP393253:KSP393255 LCL393253:LCL393255 LMH393253:LMH393255 LWD393253:LWD393255 MFZ393253:MFZ393255 MPV393253:MPV393255 MZR393253:MZR393255 NJN393253:NJN393255 NTJ393253:NTJ393255 ODF393253:ODF393255 ONB393253:ONB393255 OWX393253:OWX393255 PGT393253:PGT393255 PQP393253:PQP393255 QAL393253:QAL393255 QKH393253:QKH393255 QUD393253:QUD393255 RDZ393253:RDZ393255 RNV393253:RNV393255 RXR393253:RXR393255 SHN393253:SHN393255 SRJ393253:SRJ393255 TBF393253:TBF393255 TLB393253:TLB393255 TUX393253:TUX393255 UET393253:UET393255 UOP393253:UOP393255 UYL393253:UYL393255 VIH393253:VIH393255 VSD393253:VSD393255 WBZ393253:WBZ393255 WLV393253:WLV393255 WVR393253:WVR393255 J458789:J458791 JF458789:JF458791 TB458789:TB458791 ACX458789:ACX458791 AMT458789:AMT458791 AWP458789:AWP458791 BGL458789:BGL458791 BQH458789:BQH458791 CAD458789:CAD458791 CJZ458789:CJZ458791 CTV458789:CTV458791 DDR458789:DDR458791 DNN458789:DNN458791 DXJ458789:DXJ458791 EHF458789:EHF458791 ERB458789:ERB458791 FAX458789:FAX458791 FKT458789:FKT458791 FUP458789:FUP458791 GEL458789:GEL458791 GOH458789:GOH458791 GYD458789:GYD458791 HHZ458789:HHZ458791 HRV458789:HRV458791 IBR458789:IBR458791 ILN458789:ILN458791 IVJ458789:IVJ458791 JFF458789:JFF458791 JPB458789:JPB458791 JYX458789:JYX458791 KIT458789:KIT458791 KSP458789:KSP458791 LCL458789:LCL458791 LMH458789:LMH458791 LWD458789:LWD458791 MFZ458789:MFZ458791 MPV458789:MPV458791 MZR458789:MZR458791 NJN458789:NJN458791 NTJ458789:NTJ458791 ODF458789:ODF458791 ONB458789:ONB458791 OWX458789:OWX458791 PGT458789:PGT458791 PQP458789:PQP458791 QAL458789:QAL458791 QKH458789:QKH458791 QUD458789:QUD458791 RDZ458789:RDZ458791 RNV458789:RNV458791 RXR458789:RXR458791 SHN458789:SHN458791 SRJ458789:SRJ458791 TBF458789:TBF458791 TLB458789:TLB458791 TUX458789:TUX458791 UET458789:UET458791 UOP458789:UOP458791 UYL458789:UYL458791 VIH458789:VIH458791 VSD458789:VSD458791 WBZ458789:WBZ458791 WLV458789:WLV458791 WVR458789:WVR458791 J524325:J524327 JF524325:JF524327 TB524325:TB524327 ACX524325:ACX524327 AMT524325:AMT524327 AWP524325:AWP524327 BGL524325:BGL524327 BQH524325:BQH524327 CAD524325:CAD524327 CJZ524325:CJZ524327 CTV524325:CTV524327 DDR524325:DDR524327 DNN524325:DNN524327 DXJ524325:DXJ524327 EHF524325:EHF524327 ERB524325:ERB524327 FAX524325:FAX524327 FKT524325:FKT524327 FUP524325:FUP524327 GEL524325:GEL524327 GOH524325:GOH524327 GYD524325:GYD524327 HHZ524325:HHZ524327 HRV524325:HRV524327 IBR524325:IBR524327 ILN524325:ILN524327 IVJ524325:IVJ524327 JFF524325:JFF524327 JPB524325:JPB524327 JYX524325:JYX524327 KIT524325:KIT524327 KSP524325:KSP524327 LCL524325:LCL524327 LMH524325:LMH524327 LWD524325:LWD524327 MFZ524325:MFZ524327 MPV524325:MPV524327 MZR524325:MZR524327 NJN524325:NJN524327 NTJ524325:NTJ524327 ODF524325:ODF524327 ONB524325:ONB524327 OWX524325:OWX524327 PGT524325:PGT524327 PQP524325:PQP524327 QAL524325:QAL524327 QKH524325:QKH524327 QUD524325:QUD524327 RDZ524325:RDZ524327 RNV524325:RNV524327 RXR524325:RXR524327 SHN524325:SHN524327 SRJ524325:SRJ524327 TBF524325:TBF524327 TLB524325:TLB524327 TUX524325:TUX524327 UET524325:UET524327 UOP524325:UOP524327 UYL524325:UYL524327 VIH524325:VIH524327 VSD524325:VSD524327 WBZ524325:WBZ524327 WLV524325:WLV524327 WVR524325:WVR524327 J589861:J589863 JF589861:JF589863 TB589861:TB589863 ACX589861:ACX589863 AMT589861:AMT589863 AWP589861:AWP589863 BGL589861:BGL589863 BQH589861:BQH589863 CAD589861:CAD589863 CJZ589861:CJZ589863 CTV589861:CTV589863 DDR589861:DDR589863 DNN589861:DNN589863 DXJ589861:DXJ589863 EHF589861:EHF589863 ERB589861:ERB589863 FAX589861:FAX589863 FKT589861:FKT589863 FUP589861:FUP589863 GEL589861:GEL589863 GOH589861:GOH589863 GYD589861:GYD589863 HHZ589861:HHZ589863 HRV589861:HRV589863 IBR589861:IBR589863 ILN589861:ILN589863 IVJ589861:IVJ589863 JFF589861:JFF589863 JPB589861:JPB589863 JYX589861:JYX589863 KIT589861:KIT589863 KSP589861:KSP589863 LCL589861:LCL589863 LMH589861:LMH589863 LWD589861:LWD589863 MFZ589861:MFZ589863 MPV589861:MPV589863 MZR589861:MZR589863 NJN589861:NJN589863 NTJ589861:NTJ589863 ODF589861:ODF589863 ONB589861:ONB589863 OWX589861:OWX589863 PGT589861:PGT589863 PQP589861:PQP589863 QAL589861:QAL589863 QKH589861:QKH589863 QUD589861:QUD589863 RDZ589861:RDZ589863 RNV589861:RNV589863 RXR589861:RXR589863 SHN589861:SHN589863 SRJ589861:SRJ589863 TBF589861:TBF589863 TLB589861:TLB589863 TUX589861:TUX589863 UET589861:UET589863 UOP589861:UOP589863 UYL589861:UYL589863 VIH589861:VIH589863 VSD589861:VSD589863 WBZ589861:WBZ589863 WLV589861:WLV589863 WVR589861:WVR589863 J655397:J655399 JF655397:JF655399 TB655397:TB655399 ACX655397:ACX655399 AMT655397:AMT655399 AWP655397:AWP655399 BGL655397:BGL655399 BQH655397:BQH655399 CAD655397:CAD655399 CJZ655397:CJZ655399 CTV655397:CTV655399 DDR655397:DDR655399 DNN655397:DNN655399 DXJ655397:DXJ655399 EHF655397:EHF655399 ERB655397:ERB655399 FAX655397:FAX655399 FKT655397:FKT655399 FUP655397:FUP655399 GEL655397:GEL655399 GOH655397:GOH655399 GYD655397:GYD655399 HHZ655397:HHZ655399 HRV655397:HRV655399 IBR655397:IBR655399 ILN655397:ILN655399 IVJ655397:IVJ655399 JFF655397:JFF655399 JPB655397:JPB655399 JYX655397:JYX655399 KIT655397:KIT655399 KSP655397:KSP655399 LCL655397:LCL655399 LMH655397:LMH655399 LWD655397:LWD655399 MFZ655397:MFZ655399 MPV655397:MPV655399 MZR655397:MZR655399 NJN655397:NJN655399 NTJ655397:NTJ655399 ODF655397:ODF655399 ONB655397:ONB655399 OWX655397:OWX655399 PGT655397:PGT655399 PQP655397:PQP655399 QAL655397:QAL655399 QKH655397:QKH655399 QUD655397:QUD655399 RDZ655397:RDZ655399 RNV655397:RNV655399 RXR655397:RXR655399 SHN655397:SHN655399 SRJ655397:SRJ655399 TBF655397:TBF655399 TLB655397:TLB655399 TUX655397:TUX655399 UET655397:UET655399 UOP655397:UOP655399 UYL655397:UYL655399 VIH655397:VIH655399 VSD655397:VSD655399 WBZ655397:WBZ655399 WLV655397:WLV655399 WVR655397:WVR655399 J720933:J720935 JF720933:JF720935 TB720933:TB720935 ACX720933:ACX720935 AMT720933:AMT720935 AWP720933:AWP720935 BGL720933:BGL720935 BQH720933:BQH720935 CAD720933:CAD720935 CJZ720933:CJZ720935 CTV720933:CTV720935 DDR720933:DDR720935 DNN720933:DNN720935 DXJ720933:DXJ720935 EHF720933:EHF720935 ERB720933:ERB720935 FAX720933:FAX720935 FKT720933:FKT720935 FUP720933:FUP720935 GEL720933:GEL720935 GOH720933:GOH720935 GYD720933:GYD720935 HHZ720933:HHZ720935 HRV720933:HRV720935 IBR720933:IBR720935 ILN720933:ILN720935 IVJ720933:IVJ720935 JFF720933:JFF720935 JPB720933:JPB720935 JYX720933:JYX720935 KIT720933:KIT720935 KSP720933:KSP720935 LCL720933:LCL720935 LMH720933:LMH720935 LWD720933:LWD720935 MFZ720933:MFZ720935 MPV720933:MPV720935 MZR720933:MZR720935 NJN720933:NJN720935 NTJ720933:NTJ720935 ODF720933:ODF720935 ONB720933:ONB720935 OWX720933:OWX720935 PGT720933:PGT720935 PQP720933:PQP720935 QAL720933:QAL720935 QKH720933:QKH720935 QUD720933:QUD720935 RDZ720933:RDZ720935 RNV720933:RNV720935 RXR720933:RXR720935 SHN720933:SHN720935 SRJ720933:SRJ720935 TBF720933:TBF720935 TLB720933:TLB720935 TUX720933:TUX720935 UET720933:UET720935 UOP720933:UOP720935 UYL720933:UYL720935 VIH720933:VIH720935 VSD720933:VSD720935 WBZ720933:WBZ720935 WLV720933:WLV720935 WVR720933:WVR720935 J786469:J786471 JF786469:JF786471 TB786469:TB786471 ACX786469:ACX786471 AMT786469:AMT786471 AWP786469:AWP786471 BGL786469:BGL786471 BQH786469:BQH786471 CAD786469:CAD786471 CJZ786469:CJZ786471 CTV786469:CTV786471 DDR786469:DDR786471 DNN786469:DNN786471 DXJ786469:DXJ786471 EHF786469:EHF786471 ERB786469:ERB786471 FAX786469:FAX786471 FKT786469:FKT786471 FUP786469:FUP786471 GEL786469:GEL786471 GOH786469:GOH786471 GYD786469:GYD786471 HHZ786469:HHZ786471 HRV786469:HRV786471 IBR786469:IBR786471 ILN786469:ILN786471 IVJ786469:IVJ786471 JFF786469:JFF786471 JPB786469:JPB786471 JYX786469:JYX786471 KIT786469:KIT786471 KSP786469:KSP786471 LCL786469:LCL786471 LMH786469:LMH786471 LWD786469:LWD786471 MFZ786469:MFZ786471 MPV786469:MPV786471 MZR786469:MZR786471 NJN786469:NJN786471 NTJ786469:NTJ786471 ODF786469:ODF786471 ONB786469:ONB786471 OWX786469:OWX786471 PGT786469:PGT786471 PQP786469:PQP786471 QAL786469:QAL786471 QKH786469:QKH786471 QUD786469:QUD786471 RDZ786469:RDZ786471 RNV786469:RNV786471 RXR786469:RXR786471 SHN786469:SHN786471 SRJ786469:SRJ786471 TBF786469:TBF786471 TLB786469:TLB786471 TUX786469:TUX786471 UET786469:UET786471 UOP786469:UOP786471 UYL786469:UYL786471 VIH786469:VIH786471 VSD786469:VSD786471 WBZ786469:WBZ786471 WLV786469:WLV786471 WVR786469:WVR786471 J852005:J852007 JF852005:JF852007 TB852005:TB852007 ACX852005:ACX852007 AMT852005:AMT852007 AWP852005:AWP852007 BGL852005:BGL852007 BQH852005:BQH852007 CAD852005:CAD852007 CJZ852005:CJZ852007 CTV852005:CTV852007 DDR852005:DDR852007 DNN852005:DNN852007 DXJ852005:DXJ852007 EHF852005:EHF852007 ERB852005:ERB852007 FAX852005:FAX852007 FKT852005:FKT852007 FUP852005:FUP852007 GEL852005:GEL852007 GOH852005:GOH852007 GYD852005:GYD852007 HHZ852005:HHZ852007 HRV852005:HRV852007 IBR852005:IBR852007 ILN852005:ILN852007 IVJ852005:IVJ852007 JFF852005:JFF852007 JPB852005:JPB852007 JYX852005:JYX852007 KIT852005:KIT852007 KSP852005:KSP852007 LCL852005:LCL852007 LMH852005:LMH852007 LWD852005:LWD852007 MFZ852005:MFZ852007 MPV852005:MPV852007 MZR852005:MZR852007 NJN852005:NJN852007 NTJ852005:NTJ852007 ODF852005:ODF852007 ONB852005:ONB852007 OWX852005:OWX852007 PGT852005:PGT852007 PQP852005:PQP852007 QAL852005:QAL852007 QKH852005:QKH852007 QUD852005:QUD852007 RDZ852005:RDZ852007 RNV852005:RNV852007 RXR852005:RXR852007 SHN852005:SHN852007 SRJ852005:SRJ852007 TBF852005:TBF852007 TLB852005:TLB852007 TUX852005:TUX852007 UET852005:UET852007 UOP852005:UOP852007 UYL852005:UYL852007 VIH852005:VIH852007 VSD852005:VSD852007 WBZ852005:WBZ852007 WLV852005:WLV852007 WVR852005:WVR852007 J917541:J917543 JF917541:JF917543 TB917541:TB917543 ACX917541:ACX917543 AMT917541:AMT917543 AWP917541:AWP917543 BGL917541:BGL917543 BQH917541:BQH917543 CAD917541:CAD917543 CJZ917541:CJZ917543 CTV917541:CTV917543 DDR917541:DDR917543 DNN917541:DNN917543 DXJ917541:DXJ917543 EHF917541:EHF917543 ERB917541:ERB917543 FAX917541:FAX917543 FKT917541:FKT917543 FUP917541:FUP917543 GEL917541:GEL917543 GOH917541:GOH917543 GYD917541:GYD917543 HHZ917541:HHZ917543 HRV917541:HRV917543 IBR917541:IBR917543 ILN917541:ILN917543 IVJ917541:IVJ917543 JFF917541:JFF917543 JPB917541:JPB917543 JYX917541:JYX917543 KIT917541:KIT917543 KSP917541:KSP917543 LCL917541:LCL917543 LMH917541:LMH917543 LWD917541:LWD917543 MFZ917541:MFZ917543 MPV917541:MPV917543 MZR917541:MZR917543 NJN917541:NJN917543 NTJ917541:NTJ917543 ODF917541:ODF917543 ONB917541:ONB917543 OWX917541:OWX917543 PGT917541:PGT917543 PQP917541:PQP917543 QAL917541:QAL917543 QKH917541:QKH917543 QUD917541:QUD917543 RDZ917541:RDZ917543 RNV917541:RNV917543 RXR917541:RXR917543 SHN917541:SHN917543 SRJ917541:SRJ917543 TBF917541:TBF917543 TLB917541:TLB917543 TUX917541:TUX917543 UET917541:UET917543 UOP917541:UOP917543 UYL917541:UYL917543 VIH917541:VIH917543 VSD917541:VSD917543 WBZ917541:WBZ917543 WLV917541:WLV917543 WVR917541:WVR917543 J983077:J983079 JF983077:JF983079 TB983077:TB983079 ACX983077:ACX983079 AMT983077:AMT983079 AWP983077:AWP983079 BGL983077:BGL983079 BQH983077:BQH983079 CAD983077:CAD983079 CJZ983077:CJZ983079 CTV983077:CTV983079 DDR983077:DDR983079 DNN983077:DNN983079 DXJ983077:DXJ983079 EHF983077:EHF983079 ERB983077:ERB983079 FAX983077:FAX983079 FKT983077:FKT983079 FUP983077:FUP983079 GEL983077:GEL983079 GOH983077:GOH983079 GYD983077:GYD983079 HHZ983077:HHZ983079 HRV983077:HRV983079 IBR983077:IBR983079 ILN983077:ILN983079 IVJ983077:IVJ983079 JFF983077:JFF983079 JPB983077:JPB983079 JYX983077:JYX983079 KIT983077:KIT983079 KSP983077:KSP983079 LCL983077:LCL983079 LMH983077:LMH983079 LWD983077:LWD983079 MFZ983077:MFZ983079 MPV983077:MPV983079 MZR983077:MZR983079 NJN983077:NJN983079 NTJ983077:NTJ983079 ODF983077:ODF983079 ONB983077:ONB983079 OWX983077:OWX983079 PGT983077:PGT983079 PQP983077:PQP983079 QAL983077:QAL983079 QKH983077:QKH983079 QUD983077:QUD983079 RDZ983077:RDZ983079 RNV983077:RNV983079 RXR983077:RXR983079 SHN983077:SHN983079 SRJ983077:SRJ983079 TBF983077:TBF983079 TLB983077:TLB983079 TUX983077:TUX983079 UET983077:UET983079 UOP983077:UOP983079 UYL983077:UYL983079 VIH983077:VIH983079 VSD983077:VSD983079 WBZ983077:WBZ983079 WLV983077:WLV983079 WVR983077:WVR983079 WVM983077 JA65573 SW65573 ACS65573 AMO65573 AWK65573 BGG65573 BQC65573 BZY65573 CJU65573 CTQ65573 DDM65573 DNI65573 DXE65573 EHA65573 EQW65573 FAS65573 FKO65573 FUK65573 GEG65573 GOC65573 GXY65573 HHU65573 HRQ65573 IBM65573 ILI65573 IVE65573 JFA65573 JOW65573 JYS65573 KIO65573 KSK65573 LCG65573 LMC65573 LVY65573 MFU65573 MPQ65573 MZM65573 NJI65573 NTE65573 ODA65573 OMW65573 OWS65573 PGO65573 PQK65573 QAG65573 QKC65573 QTY65573 RDU65573 RNQ65573 RXM65573 SHI65573 SRE65573 TBA65573 TKW65573 TUS65573 UEO65573 UOK65573 UYG65573 VIC65573 VRY65573 WBU65573 WLQ65573 WVM65573 JA131109 SW131109 ACS131109 AMO131109 AWK131109 BGG131109 BQC131109 BZY131109 CJU131109 CTQ131109 DDM131109 DNI131109 DXE131109 EHA131109 EQW131109 FAS131109 FKO131109 FUK131109 GEG131109 GOC131109 GXY131109 HHU131109 HRQ131109 IBM131109 ILI131109 IVE131109 JFA131109 JOW131109 JYS131109 KIO131109 KSK131109 LCG131109 LMC131109 LVY131109 MFU131109 MPQ131109 MZM131109 NJI131109 NTE131109 ODA131109 OMW131109 OWS131109 PGO131109 PQK131109 QAG131109 QKC131109 QTY131109 RDU131109 RNQ131109 RXM131109 SHI131109 SRE131109 TBA131109 TKW131109 TUS131109 UEO131109 UOK131109 UYG131109 VIC131109 VRY131109 WBU131109 WLQ131109 WVM131109 JA196645 SW196645 ACS196645 AMO196645 AWK196645 BGG196645 BQC196645 BZY196645 CJU196645 CTQ196645 DDM196645 DNI196645 DXE196645 EHA196645 EQW196645 FAS196645 FKO196645 FUK196645 GEG196645 GOC196645 GXY196645 HHU196645 HRQ196645 IBM196645 ILI196645 IVE196645 JFA196645 JOW196645 JYS196645 KIO196645 KSK196645 LCG196645 LMC196645 LVY196645 MFU196645 MPQ196645 MZM196645 NJI196645 NTE196645 ODA196645 OMW196645 OWS196645 PGO196645 PQK196645 QAG196645 QKC196645 QTY196645 RDU196645 RNQ196645 RXM196645 SHI196645 SRE196645 TBA196645 TKW196645 TUS196645 UEO196645 UOK196645 UYG196645 VIC196645 VRY196645 WBU196645 WLQ196645 WVM196645 JA262181 SW262181 ACS262181 AMO262181 AWK262181 BGG262181 BQC262181 BZY262181 CJU262181 CTQ262181 DDM262181 DNI262181 DXE262181 EHA262181 EQW262181 FAS262181 FKO262181 FUK262181 GEG262181 GOC262181 GXY262181 HHU262181 HRQ262181 IBM262181 ILI262181 IVE262181 JFA262181 JOW262181 JYS262181 KIO262181 KSK262181 LCG262181 LMC262181 LVY262181 MFU262181 MPQ262181 MZM262181 NJI262181 NTE262181 ODA262181 OMW262181 OWS262181 PGO262181 PQK262181 QAG262181 QKC262181 QTY262181 RDU262181 RNQ262181 RXM262181 SHI262181 SRE262181 TBA262181 TKW262181 TUS262181 UEO262181 UOK262181 UYG262181 VIC262181 VRY262181 WBU262181 WLQ262181 WVM262181 JA327717 SW327717 ACS327717 AMO327717 AWK327717 BGG327717 BQC327717 BZY327717 CJU327717 CTQ327717 DDM327717 DNI327717 DXE327717 EHA327717 EQW327717 FAS327717 FKO327717 FUK327717 GEG327717 GOC327717 GXY327717 HHU327717 HRQ327717 IBM327717 ILI327717 IVE327717 JFA327717 JOW327717 JYS327717 KIO327717 KSK327717 LCG327717 LMC327717 LVY327717 MFU327717 MPQ327717 MZM327717 NJI327717 NTE327717 ODA327717 OMW327717 OWS327717 PGO327717 PQK327717 QAG327717 QKC327717 QTY327717 RDU327717 RNQ327717 RXM327717 SHI327717 SRE327717 TBA327717 TKW327717 TUS327717 UEO327717 UOK327717 UYG327717 VIC327717 VRY327717 WBU327717 WLQ327717 WVM327717 JA393253 SW393253 ACS393253 AMO393253 AWK393253 BGG393253 BQC393253 BZY393253 CJU393253 CTQ393253 DDM393253 DNI393253 DXE393253 EHA393253 EQW393253 FAS393253 FKO393253 FUK393253 GEG393253 GOC393253 GXY393253 HHU393253 HRQ393253 IBM393253 ILI393253 IVE393253 JFA393253 JOW393253 JYS393253 KIO393253 KSK393253 LCG393253 LMC393253 LVY393253 MFU393253 MPQ393253 MZM393253 NJI393253 NTE393253 ODA393253 OMW393253 OWS393253 PGO393253 PQK393253 QAG393253 QKC393253 QTY393253 RDU393253 RNQ393253 RXM393253 SHI393253 SRE393253 TBA393253 TKW393253 TUS393253 UEO393253 UOK393253 UYG393253 VIC393253 VRY393253 WBU393253 WLQ393253 WVM393253 JA458789 SW458789 ACS458789 AMO458789 AWK458789 BGG458789 BQC458789 BZY458789 CJU458789 CTQ458789 DDM458789 DNI458789 DXE458789 EHA458789 EQW458789 FAS458789 FKO458789 FUK458789 GEG458789 GOC458789 GXY458789 HHU458789 HRQ458789 IBM458789 ILI458789 IVE458789 JFA458789 JOW458789 JYS458789 KIO458789 KSK458789 LCG458789 LMC458789 LVY458789 MFU458789 MPQ458789 MZM458789 NJI458789 NTE458789 ODA458789 OMW458789 OWS458789 PGO458789 PQK458789 QAG458789 QKC458789 QTY458789 RDU458789 RNQ458789 RXM458789 SHI458789 SRE458789 TBA458789 TKW458789 TUS458789 UEO458789 UOK458789 UYG458789 VIC458789 VRY458789 WBU458789 WLQ458789 WVM458789 JA524325 SW524325 ACS524325 AMO524325 AWK524325 BGG524325 BQC524325 BZY524325 CJU524325 CTQ524325 DDM524325 DNI524325 DXE524325 EHA524325 EQW524325 FAS524325 FKO524325 FUK524325 GEG524325 GOC524325 GXY524325 HHU524325 HRQ524325 IBM524325 ILI524325 IVE524325 JFA524325 JOW524325 JYS524325 KIO524325 KSK524325 LCG524325 LMC524325 LVY524325 MFU524325 MPQ524325 MZM524325 NJI524325 NTE524325 ODA524325 OMW524325 OWS524325 PGO524325 PQK524325 QAG524325 QKC524325 QTY524325 RDU524325 RNQ524325 RXM524325 SHI524325 SRE524325 TBA524325 TKW524325 TUS524325 UEO524325 UOK524325 UYG524325 VIC524325 VRY524325 WBU524325 WLQ524325 WVM524325 JA589861 SW589861 ACS589861 AMO589861 AWK589861 BGG589861 BQC589861 BZY589861 CJU589861 CTQ589861 DDM589861 DNI589861 DXE589861 EHA589861 EQW589861 FAS589861 FKO589861 FUK589861 GEG589861 GOC589861 GXY589861 HHU589861 HRQ589861 IBM589861 ILI589861 IVE589861 JFA589861 JOW589861 JYS589861 KIO589861 KSK589861 LCG589861 LMC589861 LVY589861 MFU589861 MPQ589861 MZM589861 NJI589861 NTE589861 ODA589861 OMW589861 OWS589861 PGO589861 PQK589861 QAG589861 QKC589861 QTY589861 RDU589861 RNQ589861 RXM589861 SHI589861 SRE589861 TBA589861 TKW589861 TUS589861 UEO589861 UOK589861 UYG589861 VIC589861 VRY589861 WBU589861 WLQ589861 WVM589861 JA655397 SW655397 ACS655397 AMO655397 AWK655397 BGG655397 BQC655397 BZY655397 CJU655397 CTQ655397 DDM655397 DNI655397 DXE655397 EHA655397 EQW655397 FAS655397 FKO655397 FUK655397 GEG655397 GOC655397 GXY655397 HHU655397 HRQ655397 IBM655397 ILI655397 IVE655397 JFA655397 JOW655397 JYS655397 KIO655397 KSK655397 LCG655397 LMC655397 LVY655397 MFU655397 MPQ655397 MZM655397 NJI655397 NTE655397 ODA655397 OMW655397 OWS655397 PGO655397 PQK655397 QAG655397 QKC655397 QTY655397 RDU655397 RNQ655397 RXM655397 SHI655397 SRE655397 TBA655397 TKW655397 TUS655397 UEO655397 UOK655397 UYG655397 VIC655397 VRY655397 WBU655397 WLQ655397 WVM655397 JA720933 SW720933 ACS720933 AMO720933 AWK720933 BGG720933 BQC720933 BZY720933 CJU720933 CTQ720933 DDM720933 DNI720933 DXE720933 EHA720933 EQW720933 FAS720933 FKO720933 FUK720933 GEG720933 GOC720933 GXY720933 HHU720933 HRQ720933 IBM720933 ILI720933 IVE720933 JFA720933 JOW720933 JYS720933 KIO720933 KSK720933 LCG720933 LMC720933 LVY720933 MFU720933 MPQ720933 MZM720933 NJI720933 NTE720933 ODA720933 OMW720933 OWS720933 PGO720933 PQK720933 QAG720933 QKC720933 QTY720933 RDU720933 RNQ720933 RXM720933 SHI720933 SRE720933 TBA720933 TKW720933 TUS720933 UEO720933 UOK720933 UYG720933 VIC720933 VRY720933 WBU720933 WLQ720933 WVM720933 JA786469 SW786469 ACS786469 AMO786469 AWK786469 BGG786469 BQC786469 BZY786469 CJU786469 CTQ786469 DDM786469 DNI786469 DXE786469 EHA786469 EQW786469 FAS786469 FKO786469 FUK786469 GEG786469 GOC786469 GXY786469 HHU786469 HRQ786469 IBM786469 ILI786469 IVE786469 JFA786469 JOW786469 JYS786469 KIO786469 KSK786469 LCG786469 LMC786469 LVY786469 MFU786469 MPQ786469 MZM786469 NJI786469 NTE786469 ODA786469 OMW786469 OWS786469 PGO786469 PQK786469 QAG786469 QKC786469 QTY786469 RDU786469 RNQ786469 RXM786469 SHI786469 SRE786469 TBA786469 TKW786469 TUS786469 UEO786469 UOK786469 UYG786469 VIC786469 VRY786469 WBU786469 WLQ786469 WVM786469 JA852005 SW852005 ACS852005 AMO852005 AWK852005 BGG852005 BQC852005 BZY852005 CJU852005 CTQ852005 DDM852005 DNI852005 DXE852005 EHA852005 EQW852005 FAS852005 FKO852005 FUK852005 GEG852005 GOC852005 GXY852005 HHU852005 HRQ852005 IBM852005 ILI852005 IVE852005 JFA852005 JOW852005 JYS852005 KIO852005 KSK852005 LCG852005 LMC852005 LVY852005 MFU852005 MPQ852005 MZM852005 NJI852005 NTE852005 ODA852005 OMW852005 OWS852005 PGO852005 PQK852005 QAG852005 QKC852005 QTY852005 RDU852005 RNQ852005 RXM852005 SHI852005 SRE852005 TBA852005 TKW852005 TUS852005 UEO852005 UOK852005 UYG852005 VIC852005 VRY852005 WBU852005 WLQ852005 WVM852005 JA917541 SW917541 ACS917541 AMO917541 AWK917541 BGG917541 BQC917541 BZY917541 CJU917541 CTQ917541 DDM917541 DNI917541 DXE917541 EHA917541 EQW917541 FAS917541 FKO917541 FUK917541 GEG917541 GOC917541 GXY917541 HHU917541 HRQ917541 IBM917541 ILI917541 IVE917541 JFA917541 JOW917541 JYS917541 KIO917541 KSK917541 LCG917541 LMC917541 LVY917541 MFU917541 MPQ917541 MZM917541 NJI917541 NTE917541 ODA917541 OMW917541 OWS917541 PGO917541 PQK917541 QAG917541 QKC917541 QTY917541 RDU917541 RNQ917541 RXM917541 SHI917541 SRE917541 TBA917541 TKW917541 TUS917541 UEO917541 UOK917541 UYG917541 VIC917541 VRY917541 WBU917541 WLQ917541 WVM917541 JA983077 SW983077 ACS983077 AMO983077 AWK983077 BGG983077 BQC983077 BZY983077 CJU983077 CTQ983077 DDM983077 DNI983077 DXE983077 EHA983077 EQW983077 FAS983077 FKO983077 FUK983077 GEG983077 GOC983077 GXY983077 HHU983077 HRQ983077 IBM983077 ILI983077 IVE983077 JFA983077 JOW983077 JYS983077 KIO983077 KSK983077 LCG983077 LMC983077 LVY983077 MFU983077 MPQ983077 MZM983077 NJI983077 NTE983077 ODA983077 OMW983077 OWS983077 PGO983077 PQK983077 QAG983077 QKC983077 QTY983077 RDU983077 RNQ983077 RXM983077 SHI983077 SRE983077 TBA983077 TKW983077 TUS983077 UEO983077 UOK983077 UYG983077 VIC983077 VRY983077 WBU983077 WLQ983077 E65573 E983077 E917541 E852005 E786469 E720933 E655397 E589861 E524325 E458789 E393253 E327717 E262181 E196645 D29:F75 D23:G28 E2:E3 F2:F15 D16:F22 Q31 D2:D15 E5:E15 K2:K78 JK2:JK75 TG2:TG75 ADC2:ADC75 AMY2:AMY75 AWU2:AWU75 BGQ2:BGQ75 BQM2:BQM75 CAI2:CAI75 CKE2:CKE75 CUA2:CUA75 DDW2:DDW75 DNS2:DNS75 DXO2:DXO75 EHK2:EHK75 ERG2:ERG75 FBC2:FBC75 FKY2:FKY75 FUU2:FUU75 GEQ2:GEQ75 GOM2:GOM75 GYI2:GYI75 HIE2:HIE75 HSA2:HSA75 IBW2:IBW75 ILS2:ILS75 IVO2:IVO75 JFK2:JFK75 JPG2:JPG75 JZC2:JZC75 KIY2:KIY75 KSU2:KSU75 LCQ2:LCQ75 LMM2:LMM75 LWI2:LWI75 MGE2:MGE75 MQA2:MQA75 MZW2:MZW75 NJS2:NJS75 NTO2:NTO75 ODK2:ODK75 ONG2:ONG75 OXC2:OXC75 PGY2:PGY75 PQU2:PQU75 QAQ2:QAQ75 QKM2:QKM75 QUI2:QUI75 REE2:REE75 ROA2:ROA75 RXW2:RXW75 SHS2:SHS75 SRO2:SRO75 TBK2:TBK75 TLG2:TLG75 TVC2:TVC75 UEY2:UEY75 UOU2:UOU75 UYQ2:UYQ75 VIM2:VIM75 VSI2:VSI75 WCE2:WCE75 WMA2:WMA75 WVW2:WVW75 JF2:JF75 TB2:TB75 ACX2:ACX75 AMT2:AMT75 AWP2:AWP75 BGL2:BGL75 BQH2:BQH75 CAD2:CAD75 CJZ2:CJZ75 CTV2:CTV75 DDR2:DDR75 DNN2:DNN75 DXJ2:DXJ75 EHF2:EHF75 ERB2:ERB75 FAX2:FAX75 FKT2:FKT75 FUP2:FUP75 GEL2:GEL75 GOH2:GOH75 GYD2:GYD75 HHZ2:HHZ75 HRV2:HRV75 IBR2:IBR75 ILN2:ILN75 IVJ2:IVJ75 JFF2:JFF75 JPB2:JPB75 JYX2:JYX75 KIT2:KIT75 KSP2:KSP75 LCL2:LCL75 LMH2:LMH75 LWD2:LWD75 MFZ2:MFZ75 MPV2:MPV75 MZR2:MZR75 NJN2:NJN75 NTJ2:NTJ75 ODF2:ODF75 ONB2:ONB75 OWX2:OWX75 PGT2:PGT75 PQP2:PQP75 QAL2:QAL75 QKH2:QKH75 QUD2:QUD75 RDZ2:RDZ75 RNV2:RNV75 RXR2:RXR75 SHN2:SHN75 SRJ2:SRJ75 TBF2:TBF75 TLB2:TLB75 TUX2:TUX75 UET2:UET75 UOP2:UOP75 UYL2:UYL75 VIH2:VIH75 VSD2:VSD75 WBZ2:WBZ75 WLV2:WLV75 WVR2:WVR75 JA2:JA75 SW2:SW75 ACS2:ACS75 AMO2:AMO75 AWK2:AWK75 BGG2:BGG75 BQC2:BQC75 BZY2:BZY75 CJU2:CJU75 CTQ2:CTQ75 DDM2:DDM75 DNI2:DNI75 DXE2:DXE75 EHA2:EHA75 EQW2:EQW75 FAS2:FAS75 FKO2:FKO75 FUK2:FUK75 GEG2:GEG75 GOC2:GOC75 GXY2:GXY75 HHU2:HHU75 HRQ2:HRQ75 IBM2:IBM75 ILI2:ILI75 IVE2:IVE75 JFA2:JFA75 JOW2:JOW75 JYS2:JYS75 KIO2:KIO75 KSK2:KSK75 LCG2:LCG75 LMC2:LMC75 LVY2:LVY75 MFU2:MFU75 MPQ2:MPQ75 MZM2:MZM75 NJI2:NJI75 NTE2:NTE75 ODA2:ODA75 OMW2:OMW75 OWS2:OWS75 PGO2:PGO75 PQK2:PQK75 QAG2:QAG75 QKC2:QKC75 QTY2:QTY75 RDU2:RDU75 RNQ2:RNQ75 RXM2:RXM75 SHI2:SHI75 SRE2:SRE75 TBA2:TBA75 TKW2:TKW75 TUS2:TUS75 UEO2:UEO75 UOK2:UOK75 UYG2:UYG75 VIC2:VIC75 VRY2:VRY75 WBU2:WBU75 WLQ2:WLQ75 WVM2:WVM75 T4:T75" xr:uid="{16CCDFF5-A893-4046-9B50-04111FCFE726}"/>
    <dataValidation allowBlank="1" showInputMessage="1" prompt="As per P6 Schedule or in very rare case Expert Judgement" sqref="Q2:Q4 P5:P10 P69:P73 Q72:Q75 Q11:Q12 Q14:Q30 Q32:Q69" xr:uid="{05BE0DC1-0649-4AA9-A29D-0687AE283DF4}"/>
    <dataValidation allowBlank="1" showInputMessage="1" prompt="Expected Date of Arrival" sqref="R2:R4 S56 Q70:Q71 Q13 R72:R75 Q5:Q10 R11:R29 R32:R68" xr:uid="{9334C7D3-FAAF-4466-95B1-2EF2BECFD840}"/>
    <dataValidation allowBlank="1" showInputMessage="1" showErrorMessage="1" prompt="Actual Date Arrived" sqref="S2:S4 R69:R71 R5:R10 S11:S29 S57:S68 S72:S75 S32:S55" xr:uid="{F39E464F-F8C1-42D8-A1A5-59F47E59C95A}"/>
  </dataValidations>
  <printOptions horizontalCentered="1"/>
  <pageMargins left="0.118110236220472" right="0.118110236220472" top="0.59055118110236204" bottom="0.196850393700787" header="0.196850393700787" footer="0.196850393700787"/>
  <pageSetup paperSize="8" scale="31" fitToHeight="0" orientation="landscape" r:id="rId1"/>
  <headerFooter alignWithMargins="0">
    <oddHeader xml:space="preserve">&amp;R&amp;"Verdana,Bold"&amp;8
</oddHeader>
    <oddFooter>&amp;L_x000D_&amp;1#&amp;"Aptos"&amp;10&amp;K000000 Data sensitivity - Public&amp;R&amp;"Verdana,Bold"&amp;8PAGE : &amp;P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6">
    <tabColor theme="0" tint="-0.499984740745262"/>
    <pageSetUpPr fitToPage="1"/>
  </sheetPr>
  <dimension ref="A1:O102"/>
  <sheetViews>
    <sheetView topLeftCell="A9" zoomScale="55" zoomScaleNormal="55" workbookViewId="0">
      <selection activeCell="F23" sqref="F23:G23"/>
    </sheetView>
  </sheetViews>
  <sheetFormatPr defaultColWidth="9.109375" defaultRowHeight="14.4"/>
  <cols>
    <col min="1" max="1" width="6" style="63" customWidth="1"/>
    <col min="2" max="2" width="11.5546875" style="63" customWidth="1"/>
    <col min="3" max="3" width="17" style="63" customWidth="1"/>
    <col min="4" max="4" width="136.33203125" style="63" bestFit="1" customWidth="1"/>
    <col min="5" max="5" width="26.33203125" style="63" customWidth="1"/>
    <col min="6" max="6" width="56.33203125" style="63" customWidth="1"/>
    <col min="7" max="7" width="51.5546875" style="63" customWidth="1"/>
    <col min="8" max="8" width="17" customWidth="1"/>
    <col min="9" max="9" width="19.88671875" customWidth="1"/>
    <col min="10" max="11" width="15.5546875" customWidth="1"/>
    <col min="12" max="12" width="18.33203125" customWidth="1"/>
    <col min="13" max="13" width="19.88671875" customWidth="1"/>
    <col min="14" max="14" width="15.5546875" customWidth="1"/>
    <col min="15" max="15" width="32.44140625" bestFit="1" customWidth="1"/>
    <col min="16" max="16" width="38.109375" bestFit="1" customWidth="1"/>
    <col min="17" max="18" width="15.5546875" customWidth="1"/>
    <col min="19" max="19" width="19.33203125" customWidth="1"/>
    <col min="20" max="24" width="15.5546875" customWidth="1"/>
    <col min="25" max="25" width="16.44140625" customWidth="1"/>
    <col min="26" max="26" width="15.5546875" customWidth="1"/>
    <col min="27" max="27" width="42.109375" bestFit="1" customWidth="1"/>
    <col min="28" max="34" width="15.5546875" customWidth="1"/>
    <col min="35" max="35" width="22" customWidth="1"/>
  </cols>
  <sheetData>
    <row r="1" spans="1:15" ht="17.399999999999999" hidden="1">
      <c r="A1" s="52"/>
      <c r="B1" s="52"/>
      <c r="C1" s="52"/>
      <c r="D1" s="52"/>
      <c r="E1" s="52"/>
      <c r="F1" s="52"/>
      <c r="G1" s="52"/>
    </row>
    <row r="2" spans="1:15" ht="17.399999999999999" hidden="1">
      <c r="A2" s="53"/>
      <c r="B2" s="55"/>
      <c r="C2" s="55"/>
      <c r="D2" s="55"/>
      <c r="E2" s="55"/>
      <c r="F2" s="55"/>
      <c r="G2" s="55"/>
    </row>
    <row r="3" spans="1:15" ht="17.399999999999999" hidden="1">
      <c r="A3" s="53"/>
      <c r="B3" s="55"/>
      <c r="C3" s="55"/>
      <c r="D3" s="55"/>
      <c r="E3" s="55"/>
      <c r="F3" s="55"/>
      <c r="G3" s="55"/>
      <c r="M3" s="104">
        <f>'General Information'!L1</f>
        <v>46315</v>
      </c>
      <c r="N3" s="15" t="s">
        <v>75</v>
      </c>
      <c r="O3" s="15" t="s">
        <v>302</v>
      </c>
    </row>
    <row r="4" spans="1:15" ht="17.399999999999999" hidden="1">
      <c r="A4" s="53"/>
      <c r="B4" s="54"/>
      <c r="C4" s="54"/>
      <c r="D4" s="54"/>
      <c r="E4" s="54"/>
      <c r="F4" s="54"/>
      <c r="G4" s="54"/>
      <c r="N4" t="s">
        <v>252</v>
      </c>
      <c r="O4" t="s">
        <v>21</v>
      </c>
    </row>
    <row r="5" spans="1:15" ht="17.399999999999999" hidden="1">
      <c r="A5" s="53"/>
      <c r="B5" s="55"/>
      <c r="C5" s="55"/>
      <c r="D5" s="55"/>
      <c r="E5" s="55"/>
      <c r="F5" s="55"/>
      <c r="G5" s="55"/>
      <c r="N5" t="s">
        <v>95</v>
      </c>
      <c r="O5" t="s">
        <v>176</v>
      </c>
    </row>
    <row r="6" spans="1:15" ht="17.399999999999999" hidden="1">
      <c r="A6" s="53"/>
      <c r="B6" s="55"/>
      <c r="C6" s="55"/>
      <c r="D6" s="55"/>
      <c r="E6" s="55"/>
      <c r="F6" s="55"/>
      <c r="G6" s="55"/>
      <c r="O6" t="s">
        <v>348</v>
      </c>
    </row>
    <row r="7" spans="1:15" hidden="1">
      <c r="A7" s="57"/>
      <c r="B7" s="56"/>
      <c r="C7" s="56"/>
      <c r="D7" s="56"/>
      <c r="E7" s="56"/>
      <c r="F7" s="56"/>
      <c r="G7" s="56"/>
      <c r="O7" t="s">
        <v>303</v>
      </c>
    </row>
    <row r="8" spans="1:15" ht="34.5" hidden="1" customHeight="1">
      <c r="A8" s="59"/>
      <c r="B8" s="58"/>
      <c r="C8" s="58"/>
      <c r="D8" s="58"/>
      <c r="E8" s="58"/>
      <c r="F8" s="58"/>
      <c r="G8" s="58"/>
      <c r="O8" t="s">
        <v>118</v>
      </c>
    </row>
    <row r="9" spans="1:15" ht="36.9" customHeight="1">
      <c r="A9" s="59"/>
      <c r="B9" s="1903" t="s">
        <v>299</v>
      </c>
      <c r="C9" s="1904"/>
      <c r="D9" s="1904"/>
      <c r="E9" s="1904"/>
      <c r="F9" s="1904"/>
      <c r="G9" s="1904"/>
      <c r="H9" s="1904"/>
      <c r="I9" s="1904"/>
      <c r="J9" s="1904"/>
    </row>
    <row r="10" spans="1:15" ht="57.6" customHeight="1">
      <c r="A10" s="56"/>
      <c r="B10" s="105" t="s">
        <v>294</v>
      </c>
      <c r="C10" s="105" t="s">
        <v>295</v>
      </c>
      <c r="D10" s="105" t="s">
        <v>296</v>
      </c>
      <c r="E10" s="105" t="s">
        <v>302</v>
      </c>
      <c r="F10" s="1910" t="s">
        <v>297</v>
      </c>
      <c r="G10" s="1911"/>
      <c r="H10" s="105" t="s">
        <v>300</v>
      </c>
      <c r="I10" s="107" t="s">
        <v>455</v>
      </c>
      <c r="J10" s="107" t="s">
        <v>304</v>
      </c>
    </row>
    <row r="11" spans="1:15" ht="87" customHeight="1">
      <c r="A11" s="60"/>
      <c r="B11" s="506">
        <v>1</v>
      </c>
      <c r="C11" s="813">
        <v>46006</v>
      </c>
      <c r="D11" s="817" t="s">
        <v>966</v>
      </c>
      <c r="E11" s="812" t="s">
        <v>695</v>
      </c>
      <c r="F11" s="1907" t="s">
        <v>1100</v>
      </c>
      <c r="G11" s="1908"/>
      <c r="H11" s="925" t="s">
        <v>252</v>
      </c>
      <c r="I11" s="106">
        <v>46021</v>
      </c>
      <c r="J11" s="109"/>
      <c r="L11" s="4" t="s">
        <v>695</v>
      </c>
      <c r="O11" s="815"/>
    </row>
    <row r="12" spans="1:15" ht="141" customHeight="1">
      <c r="A12" s="60"/>
      <c r="B12" s="506">
        <v>2</v>
      </c>
      <c r="C12" s="813">
        <v>45986</v>
      </c>
      <c r="D12" s="817" t="s">
        <v>967</v>
      </c>
      <c r="E12" s="812" t="s">
        <v>21</v>
      </c>
      <c r="F12" s="1905" t="s">
        <v>1107</v>
      </c>
      <c r="G12" s="1906"/>
      <c r="H12" s="921" t="s">
        <v>1101</v>
      </c>
      <c r="I12" s="106">
        <v>46063</v>
      </c>
      <c r="J12" s="109"/>
      <c r="L12" s="4" t="s">
        <v>21</v>
      </c>
      <c r="O12" s="816"/>
    </row>
    <row r="13" spans="1:15" ht="176.4" customHeight="1">
      <c r="A13" s="60"/>
      <c r="B13" s="506">
        <v>3</v>
      </c>
      <c r="C13" s="814"/>
      <c r="D13" s="817" t="s">
        <v>1086</v>
      </c>
      <c r="E13" s="812" t="s">
        <v>695</v>
      </c>
      <c r="F13" s="1905" t="s">
        <v>1087</v>
      </c>
      <c r="G13" s="1906"/>
      <c r="H13" s="921" t="s">
        <v>1101</v>
      </c>
      <c r="I13" s="106"/>
      <c r="J13" s="109"/>
      <c r="L13" s="4" t="s">
        <v>176</v>
      </c>
      <c r="O13" s="816"/>
    </row>
    <row r="14" spans="1:15" ht="55.2" customHeight="1">
      <c r="A14" s="60"/>
      <c r="B14" s="506">
        <v>4</v>
      </c>
      <c r="C14" s="507"/>
      <c r="D14" s="525"/>
      <c r="E14" s="506"/>
      <c r="F14" s="1902"/>
      <c r="G14" s="1901"/>
      <c r="H14" s="533"/>
      <c r="I14" s="106"/>
      <c r="J14" s="109"/>
    </row>
    <row r="15" spans="1:15" ht="55.2" customHeight="1">
      <c r="A15" s="60"/>
      <c r="B15" s="506">
        <v>5</v>
      </c>
      <c r="C15" s="507"/>
      <c r="D15" s="525"/>
      <c r="E15" s="506"/>
      <c r="F15" s="1902"/>
      <c r="G15" s="1901"/>
      <c r="H15" s="533"/>
      <c r="I15" s="106"/>
      <c r="J15" s="109"/>
    </row>
    <row r="16" spans="1:15" ht="55.2" customHeight="1">
      <c r="A16" s="60"/>
      <c r="B16" s="506">
        <v>6</v>
      </c>
      <c r="C16" s="507"/>
      <c r="D16" s="525"/>
      <c r="E16" s="506"/>
      <c r="F16" s="1902"/>
      <c r="G16" s="1901"/>
      <c r="H16" s="533"/>
      <c r="I16" s="106"/>
      <c r="J16" s="109"/>
    </row>
    <row r="17" spans="1:10" ht="55.2" customHeight="1">
      <c r="A17" s="60"/>
      <c r="B17" s="506">
        <v>7</v>
      </c>
      <c r="C17" s="507"/>
      <c r="D17" s="525"/>
      <c r="E17" s="506"/>
      <c r="H17" s="533"/>
      <c r="I17" s="106"/>
      <c r="J17" s="109"/>
    </row>
    <row r="18" spans="1:10" ht="55.2" customHeight="1">
      <c r="A18" s="60"/>
      <c r="B18" s="506">
        <v>8</v>
      </c>
      <c r="C18" s="507"/>
      <c r="D18" s="525"/>
      <c r="E18" s="506"/>
      <c r="F18" s="1902"/>
      <c r="G18" s="1901"/>
      <c r="H18" s="533"/>
      <c r="I18" s="106"/>
      <c r="J18" s="109"/>
    </row>
    <row r="19" spans="1:10" ht="55.2" customHeight="1">
      <c r="A19" s="60"/>
      <c r="B19" s="506">
        <v>9</v>
      </c>
      <c r="C19" s="62"/>
      <c r="D19" s="525"/>
      <c r="E19" s="61"/>
      <c r="F19" s="1900"/>
      <c r="G19" s="1901"/>
      <c r="H19" s="533"/>
      <c r="I19" s="106"/>
      <c r="J19" s="109"/>
    </row>
    <row r="20" spans="1:10" ht="55.2" customHeight="1">
      <c r="A20" s="60"/>
      <c r="B20" s="506">
        <v>10</v>
      </c>
      <c r="C20" s="62"/>
      <c r="D20" s="525"/>
      <c r="E20" s="61"/>
      <c r="F20" s="1900"/>
      <c r="G20" s="1901"/>
      <c r="H20" s="533"/>
      <c r="I20" s="106"/>
      <c r="J20" s="109"/>
    </row>
    <row r="21" spans="1:10" ht="55.2" customHeight="1">
      <c r="A21" s="60"/>
      <c r="B21" s="61"/>
      <c r="C21" s="62"/>
      <c r="D21" s="525"/>
      <c r="E21" s="61"/>
      <c r="F21" s="1900"/>
      <c r="G21" s="1901"/>
      <c r="H21" s="108"/>
      <c r="I21" s="106"/>
      <c r="J21" s="109"/>
    </row>
    <row r="22" spans="1:10" ht="55.2" customHeight="1">
      <c r="A22" s="60"/>
      <c r="B22" s="61"/>
      <c r="C22" s="62"/>
      <c r="D22" s="525"/>
      <c r="E22" s="61"/>
      <c r="F22" s="1900"/>
      <c r="G22" s="1901"/>
      <c r="H22" s="108"/>
      <c r="I22" s="106"/>
      <c r="J22" s="109"/>
    </row>
    <row r="23" spans="1:10" ht="55.2" customHeight="1">
      <c r="A23" s="60"/>
      <c r="B23" s="61"/>
      <c r="C23" s="62"/>
      <c r="D23" s="525"/>
      <c r="E23" s="61"/>
      <c r="F23" s="1900"/>
      <c r="G23" s="1901"/>
      <c r="H23" s="108"/>
      <c r="I23" s="106"/>
      <c r="J23" s="109"/>
    </row>
    <row r="24" spans="1:10" ht="55.2" customHeight="1">
      <c r="A24" s="60"/>
      <c r="B24" s="61"/>
      <c r="C24" s="62"/>
      <c r="D24" s="525"/>
      <c r="E24" s="61"/>
      <c r="F24" s="1900"/>
      <c r="G24" s="1901"/>
      <c r="H24" s="108"/>
      <c r="I24" s="106"/>
      <c r="J24" s="109"/>
    </row>
    <row r="25" spans="1:10" ht="55.2" customHeight="1">
      <c r="A25" s="60"/>
      <c r="B25" s="61"/>
      <c r="C25" s="62"/>
      <c r="D25" s="525"/>
      <c r="E25" s="61"/>
      <c r="F25" s="1900"/>
      <c r="G25" s="1901"/>
      <c r="H25" s="108"/>
      <c r="I25" s="106"/>
      <c r="J25" s="109"/>
    </row>
    <row r="26" spans="1:10" ht="55.2" customHeight="1">
      <c r="A26" s="60"/>
      <c r="B26" s="61"/>
      <c r="C26" s="62"/>
      <c r="D26" s="525"/>
      <c r="E26" s="61"/>
      <c r="F26" s="1900"/>
      <c r="G26" s="1901"/>
      <c r="H26" s="108"/>
      <c r="I26" s="106"/>
      <c r="J26" s="109"/>
    </row>
    <row r="27" spans="1:10" ht="55.2" customHeight="1">
      <c r="A27" s="60"/>
      <c r="B27" s="61"/>
      <c r="C27" s="62"/>
      <c r="D27" s="525"/>
      <c r="E27" s="61"/>
      <c r="F27" s="1900"/>
      <c r="G27" s="1901"/>
      <c r="H27" s="108"/>
      <c r="I27" s="106"/>
      <c r="J27" s="109"/>
    </row>
    <row r="28" spans="1:10" ht="55.2" customHeight="1">
      <c r="A28" s="60"/>
      <c r="B28" s="61"/>
      <c r="C28" s="62"/>
      <c r="D28" s="525"/>
      <c r="E28" s="61"/>
      <c r="F28" s="1900"/>
      <c r="G28" s="1901"/>
      <c r="H28" s="108"/>
      <c r="I28" s="106"/>
      <c r="J28" s="109"/>
    </row>
    <row r="29" spans="1:10" ht="55.2" customHeight="1">
      <c r="A29" s="60"/>
      <c r="B29" s="61"/>
      <c r="C29" s="62"/>
      <c r="D29" s="170"/>
      <c r="E29" s="61"/>
      <c r="F29" s="1900"/>
      <c r="G29" s="1901"/>
      <c r="H29" s="108"/>
      <c r="I29" s="106"/>
      <c r="J29" s="109"/>
    </row>
    <row r="30" spans="1:10" ht="55.2" customHeight="1">
      <c r="A30" s="60"/>
      <c r="B30" s="61"/>
      <c r="C30" s="62"/>
      <c r="D30" s="170"/>
      <c r="E30" s="61"/>
      <c r="F30" s="1900"/>
      <c r="G30" s="1901"/>
      <c r="H30" s="108"/>
      <c r="I30" s="106"/>
      <c r="J30" s="109"/>
    </row>
    <row r="31" spans="1:10" ht="55.2" customHeight="1">
      <c r="A31" s="60"/>
      <c r="B31" s="61"/>
      <c r="C31" s="62"/>
      <c r="D31" s="170"/>
      <c r="E31" s="61"/>
      <c r="F31" s="1900"/>
      <c r="G31" s="1901"/>
      <c r="H31" s="108"/>
      <c r="I31" s="106"/>
      <c r="J31" s="109"/>
    </row>
    <row r="32" spans="1:10" ht="55.2" customHeight="1">
      <c r="A32" s="60"/>
      <c r="B32" s="61"/>
      <c r="C32" s="62"/>
      <c r="D32" s="170"/>
      <c r="E32" s="61"/>
      <c r="F32" s="1900"/>
      <c r="G32" s="1901"/>
      <c r="H32" s="108"/>
      <c r="I32" s="106"/>
      <c r="J32" s="109"/>
    </row>
    <row r="33" spans="1:10" ht="55.2" customHeight="1">
      <c r="A33" s="60"/>
      <c r="B33" s="61"/>
      <c r="C33" s="62"/>
      <c r="D33" s="170"/>
      <c r="E33" s="61"/>
      <c r="F33" s="1900"/>
      <c r="G33" s="1901"/>
      <c r="H33" s="108"/>
      <c r="I33" s="106"/>
      <c r="J33" s="109"/>
    </row>
    <row r="34" spans="1:10" ht="55.2" customHeight="1">
      <c r="A34" s="60"/>
      <c r="B34" s="61"/>
      <c r="C34" s="62"/>
      <c r="D34" s="170"/>
      <c r="E34" s="61"/>
      <c r="F34" s="1900"/>
      <c r="G34" s="1901"/>
      <c r="H34" s="108"/>
      <c r="I34" s="106"/>
      <c r="J34" s="109"/>
    </row>
    <row r="35" spans="1:10" ht="55.2" customHeight="1">
      <c r="A35" s="60"/>
      <c r="B35" s="61"/>
      <c r="C35" s="62"/>
      <c r="D35" s="170"/>
      <c r="E35" s="61"/>
      <c r="F35" s="1900"/>
      <c r="G35" s="1901"/>
      <c r="H35" s="108"/>
      <c r="I35" s="106"/>
      <c r="J35" s="109"/>
    </row>
    <row r="36" spans="1:10" ht="55.2" customHeight="1">
      <c r="A36" s="60"/>
      <c r="B36" s="61"/>
      <c r="C36" s="62"/>
      <c r="D36" s="170"/>
      <c r="E36" s="61"/>
      <c r="F36" s="1900"/>
      <c r="G36" s="1901"/>
      <c r="H36" s="108"/>
      <c r="I36" s="106"/>
      <c r="J36" s="109"/>
    </row>
    <row r="37" spans="1:10" ht="55.2" customHeight="1">
      <c r="A37" s="60"/>
      <c r="B37" s="61"/>
      <c r="C37" s="62"/>
      <c r="D37" s="170"/>
      <c r="E37" s="61"/>
      <c r="F37" s="1900"/>
      <c r="G37" s="1901"/>
      <c r="H37" s="108"/>
      <c r="I37" s="106"/>
      <c r="J37" s="109"/>
    </row>
    <row r="38" spans="1:10" ht="55.2" customHeight="1">
      <c r="A38" s="60"/>
      <c r="B38" s="61"/>
      <c r="C38" s="62"/>
      <c r="D38" s="170"/>
      <c r="E38" s="61"/>
      <c r="F38" s="1900"/>
      <c r="G38" s="1901"/>
      <c r="H38" s="108"/>
      <c r="I38" s="106"/>
      <c r="J38" s="109"/>
    </row>
    <row r="39" spans="1:10" ht="55.2" customHeight="1">
      <c r="A39" s="60"/>
      <c r="B39" s="61"/>
      <c r="C39" s="62"/>
      <c r="D39" s="170"/>
      <c r="E39" s="61"/>
      <c r="F39" s="1900"/>
      <c r="G39" s="1901"/>
      <c r="H39" s="108"/>
      <c r="I39" s="106"/>
      <c r="J39" s="109"/>
    </row>
    <row r="40" spans="1:10" ht="55.2" customHeight="1">
      <c r="A40" s="60"/>
      <c r="B40" s="61"/>
      <c r="C40" s="62"/>
      <c r="D40" s="170"/>
      <c r="E40" s="61"/>
      <c r="F40" s="1900"/>
      <c r="G40" s="1901"/>
      <c r="H40" s="108"/>
      <c r="I40" s="106"/>
      <c r="J40" s="109"/>
    </row>
    <row r="41" spans="1:10" ht="55.2" customHeight="1">
      <c r="A41" s="60"/>
      <c r="B41" s="61"/>
      <c r="C41" s="62"/>
      <c r="D41" s="170"/>
      <c r="E41" s="61"/>
      <c r="F41" s="1900"/>
      <c r="G41" s="1901"/>
      <c r="H41" s="108"/>
      <c r="I41" s="106"/>
      <c r="J41" s="109"/>
    </row>
    <row r="42" spans="1:10" ht="55.2" customHeight="1">
      <c r="A42" s="60"/>
      <c r="B42" s="61"/>
      <c r="C42" s="62"/>
      <c r="D42" s="170"/>
      <c r="E42" s="61"/>
      <c r="F42" s="1900"/>
      <c r="G42" s="1901"/>
      <c r="H42" s="108"/>
      <c r="I42" s="106"/>
      <c r="J42" s="109"/>
    </row>
    <row r="43" spans="1:10" ht="55.2" customHeight="1">
      <c r="A43" s="60"/>
      <c r="B43" s="61"/>
      <c r="C43" s="62"/>
      <c r="D43" s="170"/>
      <c r="E43" s="61"/>
      <c r="F43" s="1900"/>
      <c r="G43" s="1901"/>
      <c r="H43" s="108"/>
      <c r="I43" s="106"/>
      <c r="J43" s="109"/>
    </row>
    <row r="44" spans="1:10" ht="55.2" customHeight="1">
      <c r="A44" s="60"/>
      <c r="B44" s="61"/>
      <c r="C44" s="62"/>
      <c r="D44" s="170"/>
      <c r="E44" s="61"/>
      <c r="F44" s="1900"/>
      <c r="G44" s="1901"/>
      <c r="H44" s="108"/>
      <c r="I44" s="106"/>
      <c r="J44" s="109"/>
    </row>
    <row r="45" spans="1:10" ht="55.2" customHeight="1">
      <c r="A45" s="60"/>
      <c r="B45" s="61"/>
      <c r="C45" s="62"/>
      <c r="D45" s="170"/>
      <c r="E45" s="61"/>
      <c r="F45" s="1900"/>
      <c r="G45" s="1901"/>
      <c r="H45" s="108"/>
      <c r="I45" s="106"/>
      <c r="J45" s="109"/>
    </row>
    <row r="46" spans="1:10" ht="55.2" customHeight="1">
      <c r="A46" s="60"/>
      <c r="B46" s="61"/>
      <c r="C46" s="62"/>
      <c r="D46" s="170"/>
      <c r="E46" s="61"/>
      <c r="F46" s="1900"/>
      <c r="G46" s="1901"/>
      <c r="H46" s="108"/>
      <c r="I46" s="106"/>
      <c r="J46" s="109"/>
    </row>
    <row r="47" spans="1:10" ht="55.2" customHeight="1">
      <c r="A47" s="60"/>
      <c r="B47" s="61"/>
      <c r="C47" s="62"/>
      <c r="D47" s="170"/>
      <c r="E47" s="61"/>
      <c r="F47" s="1900"/>
      <c r="G47" s="1901"/>
      <c r="H47" s="108"/>
      <c r="I47" s="106"/>
      <c r="J47" s="109"/>
    </row>
    <row r="48" spans="1:10" ht="55.2" customHeight="1">
      <c r="A48" s="60"/>
      <c r="B48" s="61"/>
      <c r="C48" s="62"/>
      <c r="D48" s="170"/>
      <c r="E48" s="61"/>
      <c r="F48" s="1900"/>
      <c r="G48" s="1901"/>
      <c r="H48" s="108"/>
      <c r="I48" s="106"/>
      <c r="J48" s="109"/>
    </row>
    <row r="49" spans="1:10" ht="55.2" customHeight="1">
      <c r="A49" s="60"/>
      <c r="B49" s="61"/>
      <c r="C49" s="62"/>
      <c r="D49" s="170"/>
      <c r="E49" s="61"/>
      <c r="F49" s="1900"/>
      <c r="G49" s="1901"/>
      <c r="H49" s="108"/>
      <c r="I49" s="106"/>
      <c r="J49" s="109"/>
    </row>
    <row r="50" spans="1:10" ht="55.2" customHeight="1">
      <c r="A50" s="60"/>
      <c r="B50" s="61"/>
      <c r="C50" s="62"/>
      <c r="D50" s="170"/>
      <c r="E50" s="61"/>
      <c r="F50" s="1900"/>
      <c r="G50" s="1901"/>
      <c r="H50" s="108"/>
      <c r="I50" s="106"/>
      <c r="J50" s="109"/>
    </row>
    <row r="51" spans="1:10" ht="55.2" customHeight="1">
      <c r="A51" s="60"/>
      <c r="B51" s="61"/>
      <c r="C51" s="62"/>
      <c r="D51" s="170"/>
      <c r="E51" s="61"/>
      <c r="F51" s="1900"/>
      <c r="G51" s="1901"/>
      <c r="H51" s="108"/>
      <c r="I51" s="106"/>
      <c r="J51" s="109"/>
    </row>
    <row r="52" spans="1:10" ht="55.2" customHeight="1">
      <c r="A52" s="60"/>
      <c r="B52" s="61"/>
      <c r="C52" s="62"/>
      <c r="D52" s="170"/>
      <c r="E52" s="61"/>
      <c r="F52" s="1900"/>
      <c r="G52" s="1901"/>
      <c r="H52" s="108"/>
      <c r="I52" s="106"/>
      <c r="J52" s="109"/>
    </row>
    <row r="53" spans="1:10" ht="55.2" customHeight="1">
      <c r="A53" s="60"/>
      <c r="B53" s="61"/>
      <c r="C53" s="62"/>
      <c r="D53" s="170"/>
      <c r="E53" s="61"/>
      <c r="F53" s="1900"/>
      <c r="G53" s="1901"/>
      <c r="H53" s="108"/>
      <c r="I53" s="106"/>
      <c r="J53" s="109"/>
    </row>
    <row r="54" spans="1:10" ht="55.2" customHeight="1">
      <c r="A54" s="60"/>
      <c r="B54" s="61"/>
      <c r="C54" s="62"/>
      <c r="D54" s="170"/>
      <c r="E54" s="61"/>
      <c r="F54" s="1900"/>
      <c r="G54" s="1901"/>
      <c r="H54" s="108"/>
      <c r="I54" s="106"/>
      <c r="J54" s="109"/>
    </row>
    <row r="55" spans="1:10" ht="55.2" customHeight="1">
      <c r="A55" s="60"/>
      <c r="B55" s="61"/>
      <c r="C55" s="62"/>
      <c r="D55" s="170"/>
      <c r="E55" s="61"/>
      <c r="F55" s="1900"/>
      <c r="G55" s="1901"/>
      <c r="H55" s="108"/>
      <c r="I55" s="106"/>
      <c r="J55" s="109"/>
    </row>
    <row r="56" spans="1:10" ht="55.2" customHeight="1">
      <c r="A56" s="60"/>
      <c r="B56" s="61"/>
      <c r="C56" s="62"/>
      <c r="D56" s="170"/>
      <c r="E56" s="61"/>
      <c r="F56" s="1900"/>
      <c r="G56" s="1901"/>
      <c r="H56" s="108"/>
      <c r="I56" s="106"/>
      <c r="J56" s="109"/>
    </row>
    <row r="57" spans="1:10" ht="55.2" customHeight="1">
      <c r="A57" s="60"/>
      <c r="B57" s="61"/>
      <c r="C57" s="62"/>
      <c r="D57" s="170"/>
      <c r="E57" s="61"/>
      <c r="F57" s="1900"/>
      <c r="G57" s="1901"/>
      <c r="H57" s="108"/>
      <c r="I57" s="106"/>
      <c r="J57" s="109"/>
    </row>
    <row r="58" spans="1:10" ht="55.2" customHeight="1">
      <c r="A58" s="60"/>
      <c r="B58" s="61"/>
      <c r="C58" s="62"/>
      <c r="D58" s="170"/>
      <c r="E58" s="61"/>
      <c r="F58" s="1900"/>
      <c r="G58" s="1901"/>
      <c r="H58" s="108"/>
      <c r="I58" s="106"/>
      <c r="J58" s="109"/>
    </row>
    <row r="59" spans="1:10" ht="55.2" customHeight="1">
      <c r="A59" s="60"/>
      <c r="B59" s="61">
        <v>48</v>
      </c>
      <c r="C59" s="62"/>
      <c r="D59" s="170"/>
      <c r="E59" s="61"/>
      <c r="F59" s="1900"/>
      <c r="G59" s="1901"/>
      <c r="H59" s="108"/>
      <c r="I59" s="106"/>
      <c r="J59" s="109"/>
    </row>
    <row r="60" spans="1:10" ht="55.2" customHeight="1">
      <c r="A60" s="60"/>
      <c r="B60" s="61">
        <v>49</v>
      </c>
      <c r="C60" s="62"/>
      <c r="D60" s="170"/>
      <c r="E60" s="61"/>
      <c r="F60" s="1900"/>
      <c r="G60" s="1901"/>
      <c r="H60" s="108"/>
      <c r="I60" s="106"/>
      <c r="J60" s="109"/>
    </row>
    <row r="61" spans="1:10" ht="55.2" customHeight="1">
      <c r="A61" s="60"/>
      <c r="B61" s="61">
        <v>50</v>
      </c>
      <c r="C61" s="62"/>
      <c r="D61" s="170"/>
      <c r="E61" s="61"/>
      <c r="F61" s="1900"/>
      <c r="G61" s="1901"/>
      <c r="H61" s="108"/>
      <c r="I61" s="106"/>
      <c r="J61" s="109"/>
    </row>
    <row r="62" spans="1:10" ht="57.6" customHeight="1">
      <c r="A62"/>
      <c r="B62" s="61">
        <v>13</v>
      </c>
      <c r="C62" s="62"/>
      <c r="D62" s="525" t="s">
        <v>533</v>
      </c>
      <c r="E62" s="61"/>
      <c r="F62" s="1909"/>
      <c r="G62" s="1901"/>
      <c r="H62" s="108" t="s">
        <v>252</v>
      </c>
      <c r="I62" s="106"/>
      <c r="J62" s="109"/>
    </row>
    <row r="63" spans="1:10">
      <c r="A63"/>
      <c r="B63"/>
      <c r="C63"/>
      <c r="D63"/>
      <c r="E63"/>
      <c r="F63"/>
      <c r="G63"/>
    </row>
    <row r="64" spans="1:10">
      <c r="A64"/>
      <c r="B64"/>
      <c r="C64"/>
      <c r="D64"/>
      <c r="E64"/>
      <c r="F64"/>
      <c r="G64"/>
    </row>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sheetData>
  <mergeCells count="53">
    <mergeCell ref="F62:G62"/>
    <mergeCell ref="F61:G61"/>
    <mergeCell ref="F10:G10"/>
    <mergeCell ref="F56:G56"/>
    <mergeCell ref="F57:G57"/>
    <mergeCell ref="F58:G58"/>
    <mergeCell ref="F59:G59"/>
    <mergeCell ref="F60:G60"/>
    <mergeCell ref="F51:G51"/>
    <mergeCell ref="F52:G52"/>
    <mergeCell ref="F53:G53"/>
    <mergeCell ref="F54:G54"/>
    <mergeCell ref="F55:G55"/>
    <mergeCell ref="F46:G46"/>
    <mergeCell ref="F47:G47"/>
    <mergeCell ref="F48:G48"/>
    <mergeCell ref="F49:G49"/>
    <mergeCell ref="F50:G50"/>
    <mergeCell ref="F41:G41"/>
    <mergeCell ref="F42:G42"/>
    <mergeCell ref="F43:G43"/>
    <mergeCell ref="F44:G44"/>
    <mergeCell ref="F45:G45"/>
    <mergeCell ref="F36:G36"/>
    <mergeCell ref="F37:G37"/>
    <mergeCell ref="F38:G38"/>
    <mergeCell ref="F39:G39"/>
    <mergeCell ref="F40:G40"/>
    <mergeCell ref="F31:G31"/>
    <mergeCell ref="F32:G32"/>
    <mergeCell ref="F33:G33"/>
    <mergeCell ref="F34:G34"/>
    <mergeCell ref="F35:G35"/>
    <mergeCell ref="F26:G26"/>
    <mergeCell ref="F27:G27"/>
    <mergeCell ref="F28:G28"/>
    <mergeCell ref="F29:G29"/>
    <mergeCell ref="F30:G30"/>
    <mergeCell ref="F16:G16"/>
    <mergeCell ref="F18:G18"/>
    <mergeCell ref="F19:G19"/>
    <mergeCell ref="F20:G20"/>
    <mergeCell ref="B9:J9"/>
    <mergeCell ref="F12:G12"/>
    <mergeCell ref="F13:G13"/>
    <mergeCell ref="F14:G14"/>
    <mergeCell ref="F15:G15"/>
    <mergeCell ref="F11:G11"/>
    <mergeCell ref="F21:G21"/>
    <mergeCell ref="F22:G22"/>
    <mergeCell ref="F23:G23"/>
    <mergeCell ref="F24:G24"/>
    <mergeCell ref="F25:G25"/>
  </mergeCells>
  <dataValidations count="1">
    <dataValidation type="list" allowBlank="1" showInputMessage="1" showErrorMessage="1" sqref="E11:E25" xr:uid="{27612E32-87EF-445A-8925-7799829EC08D}">
      <formula1>$L$11:$L$13</formula1>
    </dataValidation>
  </dataValidations>
  <pageMargins left="0.75" right="0.75" top="1.2" bottom="1" header="0.3" footer="0.3"/>
  <pageSetup paperSize="8" scale="59" fitToHeight="50" orientation="landscape" r:id="rId1"/>
  <headerFooter>
    <oddHeader>&amp;L&amp;"Janna LT,Bold"&amp;24MODON RISK REGISTER&amp;R&amp;G</oddHeader>
    <oddFooter>&amp;L&amp;"Janna LT,Regular"Document Reference Number: ORG1-06-002-MOD-TS0-0-PRM-TEM-1126-00Rev: 00Issued: 7 March 2016_x000D_&amp;1#&amp;"Aptos"&amp;10&amp;K000000 Data sensitivity - Public&amp;R&amp;"Janna LT,Regular"&amp;F&amp;APage &amp;P of &amp;N</oddFooter>
  </headerFooter>
  <colBreaks count="1" manualBreakCount="1">
    <brk id="25" max="1048575" man="1"/>
  </colBreaks>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theme="4" tint="0.79998168889431442"/>
  </sheetPr>
  <dimension ref="A1:Y157"/>
  <sheetViews>
    <sheetView topLeftCell="C1" zoomScale="85" zoomScaleNormal="85" workbookViewId="0">
      <selection activeCell="V19" sqref="V19"/>
    </sheetView>
  </sheetViews>
  <sheetFormatPr defaultRowHeight="14.4"/>
  <cols>
    <col min="1" max="1" width="17.109375" customWidth="1"/>
    <col min="2" max="2" width="36.6640625" customWidth="1"/>
    <col min="3" max="3" width="28.33203125" customWidth="1"/>
    <col min="4" max="4" width="14" customWidth="1"/>
    <col min="5" max="5" width="12.6640625" customWidth="1"/>
    <col min="6" max="6" width="11.33203125" customWidth="1"/>
    <col min="7" max="7" width="12" customWidth="1"/>
    <col min="8" max="8" width="10.44140625" bestFit="1" customWidth="1"/>
    <col min="9" max="9" width="22" bestFit="1" customWidth="1"/>
    <col min="10" max="10" width="25.33203125" bestFit="1" customWidth="1"/>
    <col min="11" max="11" width="23.5546875" bestFit="1" customWidth="1"/>
    <col min="12" max="12" width="18.109375" bestFit="1" customWidth="1"/>
    <col min="13" max="13" width="15" bestFit="1" customWidth="1"/>
    <col min="14" max="14" width="9.5546875" bestFit="1" customWidth="1"/>
    <col min="15" max="15" width="11.33203125" bestFit="1" customWidth="1"/>
    <col min="17" max="17" width="17.44140625" bestFit="1" customWidth="1"/>
    <col min="18" max="18" width="16.5546875" bestFit="1" customWidth="1"/>
    <col min="22" max="22" width="15.33203125" customWidth="1"/>
  </cols>
  <sheetData>
    <row r="1" spans="1:13" ht="20.100000000000001" customHeight="1" thickBot="1">
      <c r="A1" s="123" t="s">
        <v>141</v>
      </c>
      <c r="B1" s="124"/>
      <c r="C1" s="124"/>
      <c r="D1" s="124"/>
      <c r="E1" s="124"/>
      <c r="F1" s="124"/>
      <c r="G1" s="125"/>
    </row>
    <row r="2" spans="1:13" ht="27" thickBot="1">
      <c r="A2" s="117" t="s">
        <v>167</v>
      </c>
      <c r="B2" s="110" t="s">
        <v>170</v>
      </c>
      <c r="C2" s="110" t="s">
        <v>171</v>
      </c>
      <c r="D2" s="110" t="s">
        <v>352</v>
      </c>
      <c r="E2" s="110" t="s">
        <v>172</v>
      </c>
      <c r="F2" s="110"/>
      <c r="G2" s="118" t="s">
        <v>168</v>
      </c>
    </row>
    <row r="3" spans="1:13" s="29" customFormat="1" ht="13.8">
      <c r="A3" s="119" t="s">
        <v>159</v>
      </c>
      <c r="B3" s="113"/>
      <c r="C3" s="114"/>
      <c r="D3" s="114">
        <v>129.42857142857142</v>
      </c>
      <c r="E3" s="114">
        <f>(E4-E5)/7</f>
        <v>130.42857142857142</v>
      </c>
      <c r="F3" s="115" t="s">
        <v>213</v>
      </c>
      <c r="G3" s="120">
        <f>(D3-E3)*7</f>
        <v>-7</v>
      </c>
      <c r="L3" s="116"/>
      <c r="M3" s="116"/>
    </row>
    <row r="4" spans="1:13">
      <c r="A4" s="121">
        <v>1</v>
      </c>
      <c r="B4" s="494" t="s">
        <v>634</v>
      </c>
      <c r="C4" s="111">
        <v>46709</v>
      </c>
      <c r="D4" s="111">
        <v>46886</v>
      </c>
      <c r="E4" s="111">
        <f>O23</f>
        <v>46893</v>
      </c>
      <c r="F4" s="112" t="s">
        <v>532</v>
      </c>
      <c r="G4" s="122">
        <f>(D4-E4)</f>
        <v>-7</v>
      </c>
    </row>
    <row r="5" spans="1:13">
      <c r="A5" s="121">
        <v>2</v>
      </c>
      <c r="B5" s="494" t="s">
        <v>635</v>
      </c>
      <c r="C5" s="111">
        <v>45980</v>
      </c>
      <c r="D5" s="111">
        <v>45980</v>
      </c>
      <c r="E5" s="111">
        <v>45980</v>
      </c>
      <c r="F5" s="112" t="s">
        <v>169</v>
      </c>
      <c r="G5" s="122">
        <f>(D5-E5)</f>
        <v>0</v>
      </c>
    </row>
    <row r="6" spans="1:13">
      <c r="A6" s="121">
        <v>3</v>
      </c>
      <c r="B6" s="494" t="s">
        <v>890</v>
      </c>
      <c r="C6" s="111">
        <v>45972</v>
      </c>
      <c r="D6" s="111">
        <v>46085</v>
      </c>
      <c r="E6" s="111">
        <f>O26</f>
        <v>46085</v>
      </c>
      <c r="F6" s="112" t="s">
        <v>169</v>
      </c>
      <c r="G6" s="122">
        <f>(D6-E6)</f>
        <v>0</v>
      </c>
    </row>
    <row r="7" spans="1:13">
      <c r="A7" s="121">
        <v>4</v>
      </c>
      <c r="B7" s="494" t="s">
        <v>893</v>
      </c>
      <c r="C7" s="111">
        <v>46009</v>
      </c>
      <c r="D7" s="111">
        <v>46009</v>
      </c>
      <c r="E7" s="111">
        <f>O28</f>
        <v>46009</v>
      </c>
      <c r="F7" s="112" t="s">
        <v>169</v>
      </c>
      <c r="G7" s="122">
        <f>D7-E7</f>
        <v>0</v>
      </c>
    </row>
    <row r="8" spans="1:13" ht="39.6">
      <c r="A8" s="121">
        <v>5</v>
      </c>
      <c r="B8" s="494" t="s">
        <v>896</v>
      </c>
      <c r="C8" s="111">
        <v>46041</v>
      </c>
      <c r="D8" s="111">
        <v>46326</v>
      </c>
      <c r="E8" s="111">
        <f>O30</f>
        <v>46333</v>
      </c>
      <c r="F8" s="112" t="s">
        <v>532</v>
      </c>
      <c r="G8" s="122">
        <f>D8-E8</f>
        <v>-7</v>
      </c>
    </row>
    <row r="9" spans="1:13" ht="26.4">
      <c r="A9" s="121">
        <v>6</v>
      </c>
      <c r="B9" s="494" t="s">
        <v>899</v>
      </c>
      <c r="C9" s="111">
        <v>46041</v>
      </c>
      <c r="D9" s="111">
        <v>46320</v>
      </c>
      <c r="E9" s="111">
        <f>O32</f>
        <v>46327</v>
      </c>
      <c r="F9" s="112" t="s">
        <v>532</v>
      </c>
      <c r="G9" s="122">
        <f t="shared" ref="G9:G12" si="0">D9-E9</f>
        <v>-7</v>
      </c>
    </row>
    <row r="10" spans="1:13">
      <c r="A10" s="121">
        <v>7</v>
      </c>
      <c r="B10" s="494" t="s">
        <v>902</v>
      </c>
      <c r="C10" s="111">
        <v>46282</v>
      </c>
      <c r="D10" s="111">
        <v>46398</v>
      </c>
      <c r="E10" s="111">
        <f>O34</f>
        <v>46405</v>
      </c>
      <c r="F10" s="112" t="s">
        <v>532</v>
      </c>
      <c r="G10" s="122">
        <f t="shared" si="0"/>
        <v>-7</v>
      </c>
    </row>
    <row r="11" spans="1:13">
      <c r="A11" s="121">
        <v>8</v>
      </c>
      <c r="B11" s="494" t="s">
        <v>904</v>
      </c>
      <c r="C11" s="111">
        <v>46344</v>
      </c>
      <c r="D11" s="111">
        <v>46550</v>
      </c>
      <c r="E11" s="111">
        <f>O35</f>
        <v>46557</v>
      </c>
      <c r="F11" s="112" t="s">
        <v>532</v>
      </c>
      <c r="G11" s="122">
        <f t="shared" si="0"/>
        <v>-7</v>
      </c>
    </row>
    <row r="12" spans="1:13" ht="26.4">
      <c r="A12" s="121">
        <v>9</v>
      </c>
      <c r="B12" s="494" t="s">
        <v>906</v>
      </c>
      <c r="C12" s="111">
        <v>46464</v>
      </c>
      <c r="D12" s="111">
        <v>46656</v>
      </c>
      <c r="E12" s="111">
        <f>O36</f>
        <v>46663</v>
      </c>
      <c r="F12" s="112" t="s">
        <v>532</v>
      </c>
      <c r="G12" s="122">
        <f t="shared" si="0"/>
        <v>-7</v>
      </c>
    </row>
    <row r="13" spans="1:13">
      <c r="A13" s="121">
        <v>10</v>
      </c>
      <c r="B13" s="494" t="s">
        <v>908</v>
      </c>
      <c r="C13" s="111">
        <v>46709</v>
      </c>
      <c r="D13" s="111">
        <v>46886</v>
      </c>
      <c r="E13" s="111">
        <f>O37</f>
        <v>46893</v>
      </c>
      <c r="F13" s="112" t="s">
        <v>532</v>
      </c>
      <c r="G13" s="122">
        <f>D13-E13</f>
        <v>-7</v>
      </c>
    </row>
    <row r="18" spans="2:25">
      <c r="B18" t="s">
        <v>647</v>
      </c>
      <c r="C18" t="s">
        <v>648</v>
      </c>
      <c r="D18" t="s">
        <v>649</v>
      </c>
      <c r="E18" t="s">
        <v>877</v>
      </c>
      <c r="F18" t="s">
        <v>878</v>
      </c>
      <c r="G18" t="s">
        <v>1059</v>
      </c>
      <c r="H18" t="s">
        <v>1060</v>
      </c>
      <c r="I18" t="s">
        <v>1061</v>
      </c>
      <c r="J18" t="s">
        <v>644</v>
      </c>
      <c r="K18" t="s">
        <v>645</v>
      </c>
      <c r="L18" t="s">
        <v>650</v>
      </c>
      <c r="M18" t="s">
        <v>651</v>
      </c>
      <c r="N18" t="s">
        <v>652</v>
      </c>
      <c r="O18" t="s">
        <v>653</v>
      </c>
      <c r="P18" t="s">
        <v>656</v>
      </c>
      <c r="Q18" t="s">
        <v>654</v>
      </c>
      <c r="R18" t="s">
        <v>643</v>
      </c>
      <c r="S18" t="s">
        <v>655</v>
      </c>
      <c r="T18" t="s">
        <v>1062</v>
      </c>
      <c r="U18" t="s">
        <v>1063</v>
      </c>
      <c r="V18" t="s">
        <v>657</v>
      </c>
      <c r="W18" t="s">
        <v>646</v>
      </c>
      <c r="X18" t="s">
        <v>658</v>
      </c>
      <c r="Y18" t="s">
        <v>1084</v>
      </c>
    </row>
    <row r="19" spans="2:25">
      <c r="B19" t="s">
        <v>1336</v>
      </c>
      <c r="D19" s="848">
        <v>763</v>
      </c>
      <c r="E19" s="111"/>
      <c r="F19" s="111"/>
      <c r="G19" s="530"/>
      <c r="H19" s="534">
        <v>0.3644</v>
      </c>
      <c r="I19" s="923">
        <v>0.74239999999999995</v>
      </c>
      <c r="J19" s="923">
        <v>0.53200000000000003</v>
      </c>
      <c r="K19" s="1142">
        <v>0.78739999999999999</v>
      </c>
      <c r="L19" s="847">
        <v>45980</v>
      </c>
      <c r="M19" s="847">
        <v>46709</v>
      </c>
      <c r="N19" s="511" t="s">
        <v>879</v>
      </c>
      <c r="O19" s="847">
        <v>46893</v>
      </c>
      <c r="P19" s="511">
        <v>86782344.730000004</v>
      </c>
      <c r="Q19" s="511">
        <v>46153496.780000001</v>
      </c>
      <c r="R19" s="511">
        <v>68315968.810000002</v>
      </c>
      <c r="S19" s="511">
        <v>68315983.790000007</v>
      </c>
      <c r="T19">
        <v>714561.27</v>
      </c>
      <c r="U19">
        <v>347982.15</v>
      </c>
      <c r="V19">
        <v>528822.75</v>
      </c>
      <c r="W19">
        <v>531335.80000000005</v>
      </c>
      <c r="X19">
        <v>-157</v>
      </c>
    </row>
    <row r="20" spans="2:25">
      <c r="B20" t="s">
        <v>880</v>
      </c>
      <c r="D20" s="848">
        <v>763</v>
      </c>
      <c r="E20" s="111"/>
      <c r="F20" s="111"/>
      <c r="G20" s="530"/>
      <c r="H20" s="530">
        <v>0.37640000000000001</v>
      </c>
      <c r="I20" s="923">
        <v>0</v>
      </c>
      <c r="J20" s="923">
        <v>0</v>
      </c>
      <c r="K20" s="1142">
        <v>0</v>
      </c>
      <c r="L20" s="847">
        <v>45980</v>
      </c>
      <c r="M20" s="847">
        <v>46709</v>
      </c>
      <c r="N20" t="s">
        <v>879</v>
      </c>
      <c r="O20" s="847">
        <v>46893</v>
      </c>
      <c r="P20" s="679">
        <v>0</v>
      </c>
      <c r="Q20" s="679">
        <v>0</v>
      </c>
      <c r="R20" s="679">
        <v>0</v>
      </c>
      <c r="S20" s="679">
        <v>0</v>
      </c>
      <c r="T20">
        <v>0</v>
      </c>
      <c r="U20">
        <v>0</v>
      </c>
      <c r="V20">
        <v>0</v>
      </c>
      <c r="W20">
        <v>0</v>
      </c>
      <c r="X20">
        <v>-157</v>
      </c>
    </row>
    <row r="21" spans="2:25">
      <c r="B21" t="s">
        <v>881</v>
      </c>
      <c r="D21" s="848">
        <v>763</v>
      </c>
      <c r="E21" s="111"/>
      <c r="F21" s="111"/>
      <c r="G21" s="530"/>
      <c r="H21" s="530">
        <v>1</v>
      </c>
      <c r="I21" s="923">
        <v>0</v>
      </c>
      <c r="J21" s="923">
        <v>0</v>
      </c>
      <c r="K21" s="1142">
        <v>0</v>
      </c>
      <c r="L21" s="847">
        <v>45980</v>
      </c>
      <c r="M21" s="847">
        <v>46709</v>
      </c>
      <c r="N21" t="s">
        <v>879</v>
      </c>
      <c r="O21" s="847">
        <v>46893</v>
      </c>
      <c r="P21" s="679">
        <v>0</v>
      </c>
      <c r="Q21" s="679">
        <v>0</v>
      </c>
      <c r="R21" s="679">
        <v>0</v>
      </c>
      <c r="S21" s="679">
        <v>0</v>
      </c>
      <c r="T21">
        <v>0</v>
      </c>
      <c r="U21">
        <v>0</v>
      </c>
      <c r="V21">
        <v>0</v>
      </c>
      <c r="W21">
        <v>0</v>
      </c>
      <c r="X21">
        <v>-157</v>
      </c>
    </row>
    <row r="22" spans="2:25">
      <c r="B22" t="s">
        <v>882</v>
      </c>
      <c r="C22" t="s">
        <v>883</v>
      </c>
      <c r="D22" s="848">
        <v>0</v>
      </c>
      <c r="E22" s="111" t="s">
        <v>373</v>
      </c>
      <c r="F22" s="530">
        <v>1</v>
      </c>
      <c r="G22" s="530">
        <v>1</v>
      </c>
      <c r="H22" s="530">
        <v>1</v>
      </c>
      <c r="I22" s="923">
        <v>0</v>
      </c>
      <c r="J22" s="923">
        <v>1</v>
      </c>
      <c r="K22" s="1142">
        <v>1</v>
      </c>
      <c r="L22" s="847">
        <v>45980</v>
      </c>
      <c r="M22" s="847"/>
      <c r="N22" t="s">
        <v>879</v>
      </c>
      <c r="O22" s="847"/>
      <c r="P22" s="511">
        <v>0</v>
      </c>
      <c r="Q22" s="511">
        <v>0</v>
      </c>
      <c r="R22" s="511">
        <v>0</v>
      </c>
      <c r="S22" s="679">
        <v>0</v>
      </c>
      <c r="T22">
        <v>0</v>
      </c>
      <c r="U22">
        <v>0</v>
      </c>
      <c r="V22">
        <v>0</v>
      </c>
      <c r="W22">
        <v>0</v>
      </c>
      <c r="Y22" t="s">
        <v>1085</v>
      </c>
    </row>
    <row r="23" spans="2:25">
      <c r="B23" t="s">
        <v>884</v>
      </c>
      <c r="C23" t="s">
        <v>885</v>
      </c>
      <c r="D23" s="848">
        <v>0</v>
      </c>
      <c r="E23" s="111" t="s">
        <v>371</v>
      </c>
      <c r="F23" s="530">
        <v>0</v>
      </c>
      <c r="G23" s="530">
        <v>0</v>
      </c>
      <c r="H23" s="530">
        <v>0</v>
      </c>
      <c r="I23" s="923">
        <v>0</v>
      </c>
      <c r="J23" s="923">
        <v>0</v>
      </c>
      <c r="K23" s="1142">
        <v>0</v>
      </c>
      <c r="L23" s="847"/>
      <c r="M23" s="847">
        <v>46709</v>
      </c>
      <c r="O23" s="847">
        <v>46893</v>
      </c>
      <c r="P23" s="511">
        <v>0</v>
      </c>
      <c r="Q23" s="679">
        <v>0</v>
      </c>
      <c r="R23" s="511">
        <v>0</v>
      </c>
      <c r="S23" s="679">
        <v>0</v>
      </c>
      <c r="T23">
        <v>0</v>
      </c>
      <c r="U23">
        <v>0</v>
      </c>
      <c r="V23">
        <v>0</v>
      </c>
      <c r="W23">
        <v>0</v>
      </c>
      <c r="X23">
        <v>-157</v>
      </c>
      <c r="Y23" t="s">
        <v>1085</v>
      </c>
    </row>
    <row r="24" spans="2:25">
      <c r="B24" t="s">
        <v>886</v>
      </c>
      <c r="D24" s="848">
        <v>733</v>
      </c>
      <c r="E24" s="111"/>
      <c r="F24" s="530"/>
      <c r="G24" s="530"/>
      <c r="H24" s="530">
        <v>0.35089999999999999</v>
      </c>
      <c r="I24" s="923">
        <v>0</v>
      </c>
      <c r="J24" s="923">
        <v>0</v>
      </c>
      <c r="K24" s="1142">
        <v>0</v>
      </c>
      <c r="L24" s="847">
        <v>46009</v>
      </c>
      <c r="M24" s="847">
        <v>46709</v>
      </c>
      <c r="N24" t="s">
        <v>887</v>
      </c>
      <c r="O24" s="847">
        <v>46893</v>
      </c>
      <c r="P24" s="511">
        <v>0</v>
      </c>
      <c r="Q24" s="511">
        <v>0</v>
      </c>
      <c r="R24" s="511">
        <v>0</v>
      </c>
      <c r="S24" s="679">
        <v>0</v>
      </c>
      <c r="T24">
        <v>0</v>
      </c>
      <c r="U24">
        <v>0</v>
      </c>
      <c r="V24">
        <v>0</v>
      </c>
      <c r="W24">
        <v>0</v>
      </c>
      <c r="X24">
        <v>-157</v>
      </c>
    </row>
    <row r="25" spans="2:25">
      <c r="B25" t="s">
        <v>888</v>
      </c>
      <c r="D25" s="848">
        <v>0</v>
      </c>
      <c r="E25" s="111"/>
      <c r="F25" s="530"/>
      <c r="G25" s="530"/>
      <c r="H25" s="530">
        <v>0</v>
      </c>
      <c r="I25" s="923">
        <v>0</v>
      </c>
      <c r="J25" s="923">
        <v>0</v>
      </c>
      <c r="K25" s="1142">
        <v>0</v>
      </c>
      <c r="L25" s="847">
        <v>46009</v>
      </c>
      <c r="M25" s="847">
        <v>46009</v>
      </c>
      <c r="N25" s="847" t="s">
        <v>1108</v>
      </c>
      <c r="O25" s="847" t="s">
        <v>1108</v>
      </c>
      <c r="P25" s="511">
        <v>0</v>
      </c>
      <c r="Q25" s="511">
        <v>0</v>
      </c>
      <c r="R25" s="511">
        <v>0</v>
      </c>
      <c r="S25" s="679">
        <v>0</v>
      </c>
      <c r="T25">
        <v>0</v>
      </c>
      <c r="U25">
        <v>0</v>
      </c>
      <c r="V25">
        <v>0</v>
      </c>
      <c r="W25">
        <v>0</v>
      </c>
    </row>
    <row r="26" spans="2:25">
      <c r="B26" t="s">
        <v>889</v>
      </c>
      <c r="C26" t="s">
        <v>890</v>
      </c>
      <c r="D26" s="848">
        <v>0</v>
      </c>
      <c r="E26" s="111" t="s">
        <v>373</v>
      </c>
      <c r="F26" s="530">
        <v>1</v>
      </c>
      <c r="G26" s="530">
        <v>1</v>
      </c>
      <c r="H26" s="530">
        <v>1</v>
      </c>
      <c r="I26" s="923">
        <v>0</v>
      </c>
      <c r="J26" s="923">
        <v>1</v>
      </c>
      <c r="K26" s="1142">
        <v>1</v>
      </c>
      <c r="L26" s="847"/>
      <c r="M26" s="847">
        <v>46009</v>
      </c>
      <c r="O26" s="847">
        <v>46085</v>
      </c>
      <c r="P26" s="511">
        <v>0</v>
      </c>
      <c r="Q26" s="679">
        <v>0</v>
      </c>
      <c r="R26" s="511">
        <v>0</v>
      </c>
      <c r="S26" s="679">
        <v>0</v>
      </c>
      <c r="T26">
        <v>0</v>
      </c>
      <c r="U26">
        <v>0</v>
      </c>
      <c r="V26">
        <v>0</v>
      </c>
      <c r="W26">
        <v>0</v>
      </c>
      <c r="Y26" t="s">
        <v>1085</v>
      </c>
    </row>
    <row r="27" spans="2:25">
      <c r="B27" t="s">
        <v>891</v>
      </c>
      <c r="D27" s="848">
        <v>0</v>
      </c>
      <c r="E27" s="111"/>
      <c r="F27" s="530"/>
      <c r="G27" s="530"/>
      <c r="H27" s="530">
        <v>0</v>
      </c>
      <c r="I27" s="923">
        <v>0</v>
      </c>
      <c r="J27" s="923">
        <v>0</v>
      </c>
      <c r="K27" s="1142">
        <v>0</v>
      </c>
      <c r="L27" s="847">
        <v>46009</v>
      </c>
      <c r="M27" s="847">
        <v>46009</v>
      </c>
      <c r="N27" s="847" t="s">
        <v>887</v>
      </c>
      <c r="O27" s="847">
        <v>46009</v>
      </c>
      <c r="P27" s="511">
        <v>0</v>
      </c>
      <c r="Q27" s="679">
        <v>0</v>
      </c>
      <c r="R27" s="511">
        <v>0</v>
      </c>
      <c r="S27" s="679">
        <v>0</v>
      </c>
      <c r="T27">
        <v>0</v>
      </c>
      <c r="U27">
        <v>0</v>
      </c>
      <c r="V27">
        <v>0</v>
      </c>
      <c r="W27">
        <v>0</v>
      </c>
    </row>
    <row r="28" spans="2:25">
      <c r="B28" t="s">
        <v>892</v>
      </c>
      <c r="C28" t="s">
        <v>893</v>
      </c>
      <c r="D28" s="848">
        <v>0</v>
      </c>
      <c r="E28" s="111" t="s">
        <v>373</v>
      </c>
      <c r="F28" s="530">
        <v>1</v>
      </c>
      <c r="G28" s="530">
        <v>1</v>
      </c>
      <c r="H28" s="530">
        <v>1</v>
      </c>
      <c r="I28" s="923">
        <v>0</v>
      </c>
      <c r="J28" s="923">
        <v>1</v>
      </c>
      <c r="K28" s="1142">
        <v>1</v>
      </c>
      <c r="L28" s="847"/>
      <c r="M28" s="847">
        <v>46009</v>
      </c>
      <c r="N28" s="847"/>
      <c r="O28" s="847">
        <v>46009</v>
      </c>
      <c r="P28" s="511">
        <v>0</v>
      </c>
      <c r="Q28" s="679">
        <v>0</v>
      </c>
      <c r="R28" s="679">
        <v>0</v>
      </c>
      <c r="S28" s="679">
        <v>0</v>
      </c>
      <c r="T28">
        <v>0</v>
      </c>
      <c r="U28">
        <v>0</v>
      </c>
      <c r="V28">
        <v>0</v>
      </c>
      <c r="W28">
        <v>0</v>
      </c>
      <c r="Y28" t="s">
        <v>1085</v>
      </c>
    </row>
    <row r="29" spans="2:25">
      <c r="B29" t="s">
        <v>894</v>
      </c>
      <c r="D29" s="848">
        <v>0</v>
      </c>
      <c r="E29" s="111"/>
      <c r="F29" s="530"/>
      <c r="G29" s="530"/>
      <c r="H29" s="530">
        <v>0</v>
      </c>
      <c r="I29" s="923">
        <v>0</v>
      </c>
      <c r="J29" s="923">
        <v>0</v>
      </c>
      <c r="K29" s="1142">
        <v>0</v>
      </c>
      <c r="L29" s="847">
        <v>46041</v>
      </c>
      <c r="M29" s="847">
        <v>46041</v>
      </c>
      <c r="N29" s="847">
        <v>46333</v>
      </c>
      <c r="O29" s="847">
        <v>46333</v>
      </c>
      <c r="P29" s="511">
        <v>0</v>
      </c>
      <c r="Q29" s="679">
        <v>0</v>
      </c>
      <c r="R29" s="679">
        <v>0</v>
      </c>
      <c r="S29" s="679">
        <v>0</v>
      </c>
      <c r="T29">
        <v>0</v>
      </c>
      <c r="U29">
        <v>0</v>
      </c>
      <c r="V29">
        <v>0</v>
      </c>
      <c r="W29">
        <v>0</v>
      </c>
      <c r="X29">
        <v>-55</v>
      </c>
    </row>
    <row r="30" spans="2:25">
      <c r="B30" t="s">
        <v>895</v>
      </c>
      <c r="C30" t="s">
        <v>896</v>
      </c>
      <c r="D30" s="848">
        <v>0</v>
      </c>
      <c r="E30" s="111" t="s">
        <v>371</v>
      </c>
      <c r="F30" s="530">
        <v>0</v>
      </c>
      <c r="G30" s="530">
        <v>0</v>
      </c>
      <c r="H30" s="530">
        <v>0</v>
      </c>
      <c r="I30" s="923">
        <v>0</v>
      </c>
      <c r="J30" s="923">
        <v>1</v>
      </c>
      <c r="K30" s="1142">
        <v>0</v>
      </c>
      <c r="L30" s="847"/>
      <c r="M30" s="847">
        <v>46041</v>
      </c>
      <c r="N30" s="847"/>
      <c r="O30" s="847">
        <v>46333</v>
      </c>
      <c r="P30" s="511">
        <v>0</v>
      </c>
      <c r="Q30" s="679">
        <v>0</v>
      </c>
      <c r="R30" s="679">
        <v>0</v>
      </c>
      <c r="S30" s="679">
        <v>0</v>
      </c>
      <c r="T30">
        <v>0</v>
      </c>
      <c r="U30">
        <v>0</v>
      </c>
      <c r="V30">
        <v>0</v>
      </c>
      <c r="W30">
        <v>0</v>
      </c>
      <c r="X30">
        <v>-55</v>
      </c>
      <c r="Y30" t="s">
        <v>1085</v>
      </c>
    </row>
    <row r="31" spans="2:25">
      <c r="B31" t="s">
        <v>897</v>
      </c>
      <c r="D31" s="848">
        <v>0</v>
      </c>
      <c r="E31" s="111"/>
      <c r="F31" s="530"/>
      <c r="G31" s="530"/>
      <c r="H31" s="530">
        <v>0</v>
      </c>
      <c r="I31" s="923">
        <v>0</v>
      </c>
      <c r="J31" s="923">
        <v>0</v>
      </c>
      <c r="K31" s="1142">
        <v>0</v>
      </c>
      <c r="L31" s="847">
        <v>46041</v>
      </c>
      <c r="M31" s="847">
        <v>46041</v>
      </c>
      <c r="N31" s="847">
        <v>46327</v>
      </c>
      <c r="O31" s="847">
        <v>46327</v>
      </c>
      <c r="P31" s="511">
        <v>0</v>
      </c>
      <c r="Q31" s="679">
        <v>0</v>
      </c>
      <c r="R31" s="679">
        <v>0</v>
      </c>
      <c r="S31" s="679">
        <v>0</v>
      </c>
      <c r="T31">
        <v>0</v>
      </c>
      <c r="U31">
        <v>0</v>
      </c>
      <c r="V31">
        <v>0</v>
      </c>
      <c r="W31">
        <v>0</v>
      </c>
      <c r="X31">
        <v>-49</v>
      </c>
    </row>
    <row r="32" spans="2:25">
      <c r="B32" t="s">
        <v>898</v>
      </c>
      <c r="C32" t="s">
        <v>899</v>
      </c>
      <c r="D32" s="848">
        <v>0</v>
      </c>
      <c r="E32" s="111" t="s">
        <v>371</v>
      </c>
      <c r="F32" s="530">
        <v>0</v>
      </c>
      <c r="G32" s="530">
        <v>0</v>
      </c>
      <c r="H32" s="530">
        <v>0</v>
      </c>
      <c r="I32" s="923">
        <v>0</v>
      </c>
      <c r="J32" s="923">
        <v>1</v>
      </c>
      <c r="K32" s="1142">
        <v>0</v>
      </c>
      <c r="L32" s="847"/>
      <c r="M32" s="847">
        <v>46041</v>
      </c>
      <c r="O32" s="847">
        <v>46327</v>
      </c>
      <c r="P32" s="511">
        <v>0</v>
      </c>
      <c r="Q32" s="679">
        <v>0</v>
      </c>
      <c r="R32" s="511">
        <v>0</v>
      </c>
      <c r="S32" s="679">
        <v>0</v>
      </c>
      <c r="T32">
        <v>0</v>
      </c>
      <c r="U32">
        <v>0</v>
      </c>
      <c r="V32">
        <v>0</v>
      </c>
      <c r="W32">
        <v>0</v>
      </c>
      <c r="X32">
        <v>-49</v>
      </c>
      <c r="Y32" t="s">
        <v>1085</v>
      </c>
    </row>
    <row r="33" spans="2:25">
      <c r="B33" t="s">
        <v>900</v>
      </c>
      <c r="D33" s="848">
        <v>408</v>
      </c>
      <c r="E33" s="111"/>
      <c r="F33" s="530"/>
      <c r="G33" s="530"/>
      <c r="H33" s="530">
        <v>0</v>
      </c>
      <c r="I33" s="923">
        <v>0</v>
      </c>
      <c r="J33" s="923">
        <v>0</v>
      </c>
      <c r="K33" s="1142">
        <v>0</v>
      </c>
      <c r="L33" s="847">
        <v>46282</v>
      </c>
      <c r="M33" s="847">
        <v>46709</v>
      </c>
      <c r="N33" s="847">
        <v>46405</v>
      </c>
      <c r="O33" s="847">
        <v>46893</v>
      </c>
      <c r="P33" s="511">
        <v>0</v>
      </c>
      <c r="Q33" s="679">
        <v>0</v>
      </c>
      <c r="R33" s="679">
        <v>0</v>
      </c>
      <c r="S33" s="679">
        <v>0</v>
      </c>
      <c r="T33">
        <v>0</v>
      </c>
      <c r="U33">
        <v>0</v>
      </c>
      <c r="V33">
        <v>0</v>
      </c>
      <c r="W33">
        <v>0</v>
      </c>
      <c r="X33">
        <v>-157</v>
      </c>
    </row>
    <row r="34" spans="2:25">
      <c r="B34" t="s">
        <v>903</v>
      </c>
      <c r="C34" t="s">
        <v>904</v>
      </c>
      <c r="D34" s="848">
        <v>0</v>
      </c>
      <c r="E34" s="111" t="s">
        <v>371</v>
      </c>
      <c r="F34" s="530">
        <v>0</v>
      </c>
      <c r="G34" s="530">
        <v>0</v>
      </c>
      <c r="H34" s="530">
        <v>0</v>
      </c>
      <c r="I34" s="923">
        <v>0</v>
      </c>
      <c r="J34" s="923">
        <v>0</v>
      </c>
      <c r="K34" s="1142">
        <v>0</v>
      </c>
      <c r="L34" s="847"/>
      <c r="M34" s="847">
        <v>46344</v>
      </c>
      <c r="N34" s="847"/>
      <c r="O34" s="847">
        <v>46405</v>
      </c>
      <c r="P34" s="511">
        <v>0</v>
      </c>
      <c r="Q34" s="679">
        <v>0</v>
      </c>
      <c r="R34" s="679">
        <v>0</v>
      </c>
      <c r="S34" s="679">
        <v>0</v>
      </c>
      <c r="T34">
        <v>0</v>
      </c>
      <c r="U34">
        <v>0</v>
      </c>
      <c r="V34">
        <v>0</v>
      </c>
      <c r="W34">
        <v>0</v>
      </c>
      <c r="X34">
        <v>43</v>
      </c>
      <c r="Y34" t="s">
        <v>1085</v>
      </c>
    </row>
    <row r="35" spans="2:25">
      <c r="B35" t="s">
        <v>901</v>
      </c>
      <c r="C35" t="s">
        <v>902</v>
      </c>
      <c r="D35">
        <v>0</v>
      </c>
      <c r="E35" t="s">
        <v>371</v>
      </c>
      <c r="F35" s="530">
        <v>0</v>
      </c>
      <c r="G35" s="530">
        <v>0</v>
      </c>
      <c r="H35" s="530">
        <v>0</v>
      </c>
      <c r="I35" s="923">
        <v>0</v>
      </c>
      <c r="J35" s="923">
        <v>1</v>
      </c>
      <c r="K35" s="1142">
        <v>0</v>
      </c>
      <c r="L35" s="847"/>
      <c r="M35" s="847">
        <v>46282</v>
      </c>
      <c r="N35" s="847"/>
      <c r="O35" s="847">
        <v>46557</v>
      </c>
      <c r="P35" s="679">
        <v>0</v>
      </c>
      <c r="Q35" s="679">
        <v>0</v>
      </c>
      <c r="R35" s="679">
        <v>0</v>
      </c>
      <c r="S35" s="679">
        <v>0</v>
      </c>
      <c r="T35">
        <v>0</v>
      </c>
      <c r="U35">
        <v>0</v>
      </c>
      <c r="V35">
        <v>0</v>
      </c>
      <c r="W35">
        <v>0</v>
      </c>
      <c r="X35">
        <v>-106</v>
      </c>
      <c r="Y35" t="s">
        <v>1085</v>
      </c>
    </row>
    <row r="36" spans="2:25">
      <c r="B36" t="s">
        <v>905</v>
      </c>
      <c r="C36" t="s">
        <v>906</v>
      </c>
      <c r="D36">
        <v>0</v>
      </c>
      <c r="E36" t="s">
        <v>371</v>
      </c>
      <c r="F36" s="530">
        <v>0</v>
      </c>
      <c r="G36" s="530">
        <v>0</v>
      </c>
      <c r="H36" s="530">
        <v>0</v>
      </c>
      <c r="I36" s="923">
        <v>0</v>
      </c>
      <c r="J36" s="923">
        <v>0</v>
      </c>
      <c r="K36" s="1142">
        <v>0</v>
      </c>
      <c r="L36" s="847"/>
      <c r="M36" s="847">
        <v>46464</v>
      </c>
      <c r="O36" s="847">
        <v>46663</v>
      </c>
      <c r="P36" s="679">
        <v>0</v>
      </c>
      <c r="Q36" s="679">
        <v>0</v>
      </c>
      <c r="R36" s="679">
        <v>0</v>
      </c>
      <c r="S36" s="679">
        <v>0</v>
      </c>
      <c r="T36">
        <v>0</v>
      </c>
      <c r="U36">
        <v>0</v>
      </c>
      <c r="V36">
        <v>0</v>
      </c>
      <c r="W36">
        <v>0</v>
      </c>
      <c r="X36">
        <v>-42</v>
      </c>
      <c r="Y36" t="s">
        <v>1085</v>
      </c>
    </row>
    <row r="37" spans="2:25">
      <c r="B37" t="s">
        <v>907</v>
      </c>
      <c r="C37" t="s">
        <v>908</v>
      </c>
      <c r="D37">
        <v>0</v>
      </c>
      <c r="E37" t="s">
        <v>371</v>
      </c>
      <c r="F37" s="530">
        <v>0</v>
      </c>
      <c r="G37" s="530">
        <v>0</v>
      </c>
      <c r="H37" s="530">
        <v>0</v>
      </c>
      <c r="I37" s="923">
        <v>0</v>
      </c>
      <c r="J37" s="923">
        <v>0</v>
      </c>
      <c r="K37" s="1142">
        <v>0</v>
      </c>
      <c r="L37" s="847"/>
      <c r="M37" s="847">
        <v>46709</v>
      </c>
      <c r="O37" s="847">
        <v>46893</v>
      </c>
      <c r="P37" s="679">
        <v>0</v>
      </c>
      <c r="Q37" s="679">
        <v>0</v>
      </c>
      <c r="R37" s="679">
        <v>0</v>
      </c>
      <c r="S37" s="679">
        <v>0</v>
      </c>
      <c r="T37">
        <v>0</v>
      </c>
      <c r="U37">
        <v>0</v>
      </c>
      <c r="V37">
        <v>0</v>
      </c>
      <c r="W37">
        <v>0</v>
      </c>
      <c r="X37">
        <v>-157</v>
      </c>
      <c r="Y37" t="s">
        <v>1085</v>
      </c>
    </row>
    <row r="38" spans="2:25">
      <c r="B38" t="s">
        <v>1072</v>
      </c>
      <c r="D38">
        <v>260</v>
      </c>
      <c r="H38" s="530">
        <v>0</v>
      </c>
      <c r="I38" s="923">
        <v>0</v>
      </c>
      <c r="J38" s="923">
        <v>0</v>
      </c>
      <c r="K38" s="1142">
        <v>0</v>
      </c>
      <c r="L38" s="847">
        <v>46511</v>
      </c>
      <c r="M38" s="847">
        <v>46678</v>
      </c>
      <c r="N38" s="847">
        <v>46558</v>
      </c>
      <c r="O38" s="847">
        <v>46861</v>
      </c>
      <c r="P38" s="679">
        <v>0</v>
      </c>
      <c r="Q38" s="679">
        <v>0</v>
      </c>
      <c r="R38" s="679">
        <v>0</v>
      </c>
      <c r="S38" s="679">
        <v>0</v>
      </c>
      <c r="T38">
        <v>0</v>
      </c>
      <c r="U38">
        <v>0</v>
      </c>
      <c r="V38">
        <v>0</v>
      </c>
      <c r="W38">
        <v>0</v>
      </c>
      <c r="X38">
        <v>-153</v>
      </c>
    </row>
    <row r="39" spans="2:25">
      <c r="B39" t="s">
        <v>1064</v>
      </c>
      <c r="D39">
        <v>112</v>
      </c>
      <c r="H39" s="534">
        <v>1</v>
      </c>
      <c r="I39" s="923">
        <v>1</v>
      </c>
      <c r="J39" s="923">
        <v>0</v>
      </c>
      <c r="K39" s="1142">
        <v>0</v>
      </c>
      <c r="L39" s="847">
        <v>45980</v>
      </c>
      <c r="M39" s="847">
        <v>46009</v>
      </c>
      <c r="N39" t="s">
        <v>879</v>
      </c>
      <c r="O39" s="847" t="s">
        <v>1108</v>
      </c>
      <c r="P39" s="679">
        <v>0</v>
      </c>
      <c r="Q39" s="679">
        <v>0</v>
      </c>
      <c r="R39" s="679">
        <v>0</v>
      </c>
      <c r="S39" s="679">
        <v>0</v>
      </c>
      <c r="T39">
        <v>20050</v>
      </c>
      <c r="U39">
        <v>20050</v>
      </c>
      <c r="V39">
        <v>20050</v>
      </c>
      <c r="W39">
        <v>20050</v>
      </c>
    </row>
    <row r="40" spans="2:25">
      <c r="B40" t="s">
        <v>1065</v>
      </c>
      <c r="D40">
        <v>287</v>
      </c>
      <c r="H40" s="534">
        <v>0.94769999999999999</v>
      </c>
      <c r="I40" s="923">
        <v>0.9879</v>
      </c>
      <c r="J40" s="923">
        <v>1</v>
      </c>
      <c r="K40" s="1142">
        <v>0.99139999999999995</v>
      </c>
      <c r="L40" s="847">
        <v>45987</v>
      </c>
      <c r="M40" s="847">
        <v>46041</v>
      </c>
      <c r="N40" t="s">
        <v>1066</v>
      </c>
      <c r="O40" s="847">
        <v>46333</v>
      </c>
      <c r="P40" s="511">
        <v>2601460.39</v>
      </c>
      <c r="Q40" s="511">
        <v>2601460.39</v>
      </c>
      <c r="R40" s="511">
        <v>2579200.39</v>
      </c>
      <c r="S40" s="511">
        <v>2579202.39</v>
      </c>
      <c r="T40">
        <v>33415</v>
      </c>
      <c r="U40">
        <v>33415</v>
      </c>
      <c r="V40">
        <v>33009.199999999997</v>
      </c>
      <c r="W40">
        <v>33009.199999999997</v>
      </c>
      <c r="X40">
        <v>-55</v>
      </c>
    </row>
    <row r="41" spans="2:25">
      <c r="B41" t="s">
        <v>1067</v>
      </c>
      <c r="D41">
        <v>502</v>
      </c>
      <c r="H41" s="534">
        <v>0.4995</v>
      </c>
      <c r="I41" s="923">
        <v>0.91</v>
      </c>
      <c r="J41" s="923">
        <v>0.77890000000000004</v>
      </c>
      <c r="K41" s="1142">
        <v>0.90680000000000005</v>
      </c>
      <c r="L41" s="847">
        <v>46019</v>
      </c>
      <c r="M41" s="847">
        <v>46644</v>
      </c>
      <c r="N41" t="s">
        <v>1068</v>
      </c>
      <c r="O41" s="847">
        <v>46620</v>
      </c>
      <c r="P41" s="511">
        <v>17355662.100000001</v>
      </c>
      <c r="Q41" s="511">
        <v>13518577.1</v>
      </c>
      <c r="R41" s="511">
        <v>15737880.1</v>
      </c>
      <c r="S41" s="511">
        <v>15737880.1</v>
      </c>
      <c r="T41">
        <v>82413.81</v>
      </c>
      <c r="U41">
        <v>48080.56</v>
      </c>
      <c r="V41">
        <v>74996.759999999995</v>
      </c>
      <c r="W41">
        <v>74996.78</v>
      </c>
      <c r="X41">
        <v>30</v>
      </c>
    </row>
    <row r="42" spans="2:25">
      <c r="B42" t="s">
        <v>1069</v>
      </c>
      <c r="D42">
        <v>710</v>
      </c>
      <c r="H42" s="534">
        <v>0.35489999999999999</v>
      </c>
      <c r="I42" s="923">
        <v>0.72419999999999995</v>
      </c>
      <c r="J42" s="923">
        <v>0.51670000000000005</v>
      </c>
      <c r="K42" s="1142">
        <v>0.76690000000000003</v>
      </c>
      <c r="L42" s="847">
        <v>46011</v>
      </c>
      <c r="M42" s="847">
        <v>46678</v>
      </c>
      <c r="N42" t="s">
        <v>1070</v>
      </c>
      <c r="O42" s="847">
        <v>46861</v>
      </c>
      <c r="P42" s="511">
        <v>58147531.039999999</v>
      </c>
      <c r="Q42" s="511">
        <v>30033459.289999999</v>
      </c>
      <c r="R42" s="511">
        <v>44572325.020000003</v>
      </c>
      <c r="S42" s="511">
        <v>44572338</v>
      </c>
      <c r="T42">
        <v>545268.46</v>
      </c>
      <c r="U42">
        <v>246436.59</v>
      </c>
      <c r="V42">
        <v>390120.29</v>
      </c>
      <c r="W42">
        <v>392633.33</v>
      </c>
      <c r="X42">
        <v>-153</v>
      </c>
    </row>
    <row r="43" spans="2:25">
      <c r="B43" t="s">
        <v>909</v>
      </c>
      <c r="D43">
        <v>167</v>
      </c>
      <c r="H43" s="530">
        <v>0.23899999999999999</v>
      </c>
      <c r="I43" s="923">
        <v>0.53100000000000003</v>
      </c>
      <c r="J43" s="923">
        <v>0</v>
      </c>
      <c r="K43" s="1142">
        <v>0.62529999999999997</v>
      </c>
      <c r="L43" s="847">
        <v>46603</v>
      </c>
      <c r="M43" s="847">
        <v>46686</v>
      </c>
      <c r="N43" s="847" t="s">
        <v>1313</v>
      </c>
      <c r="O43" s="847">
        <v>46869</v>
      </c>
      <c r="P43" s="511">
        <v>8677691.1999999993</v>
      </c>
      <c r="Q43" s="679">
        <v>0</v>
      </c>
      <c r="R43" s="679">
        <v>5426563.3099999996</v>
      </c>
      <c r="S43" s="679">
        <v>5426563.3099999996</v>
      </c>
      <c r="T43">
        <v>20050</v>
      </c>
      <c r="U43">
        <v>0</v>
      </c>
      <c r="V43">
        <v>10646.5</v>
      </c>
      <c r="W43">
        <v>10646.5</v>
      </c>
      <c r="X43">
        <v>-157</v>
      </c>
    </row>
    <row r="44" spans="2:25">
      <c r="B44" t="s">
        <v>1071</v>
      </c>
      <c r="D44">
        <v>145</v>
      </c>
      <c r="H44" s="530">
        <v>0</v>
      </c>
      <c r="I44" s="923">
        <v>0</v>
      </c>
      <c r="J44" s="923">
        <v>0</v>
      </c>
      <c r="K44" s="1142">
        <v>0</v>
      </c>
      <c r="L44" s="847">
        <v>46613</v>
      </c>
      <c r="M44" s="847">
        <v>46709</v>
      </c>
      <c r="N44" s="847">
        <v>46725</v>
      </c>
      <c r="O44" s="847">
        <v>46893</v>
      </c>
      <c r="P44" s="679">
        <v>0</v>
      </c>
      <c r="Q44" s="679">
        <v>0</v>
      </c>
      <c r="R44" s="679">
        <v>0</v>
      </c>
      <c r="S44" s="679">
        <v>0</v>
      </c>
      <c r="T44">
        <v>13364</v>
      </c>
      <c r="U44">
        <v>0</v>
      </c>
      <c r="V44">
        <v>0</v>
      </c>
      <c r="W44">
        <v>0</v>
      </c>
      <c r="X44">
        <v>-157</v>
      </c>
    </row>
    <row r="45" spans="2:25">
      <c r="E45" s="104"/>
      <c r="F45" s="104"/>
      <c r="G45" s="104"/>
      <c r="H45" s="104"/>
      <c r="I45" s="679"/>
      <c r="J45" s="679"/>
      <c r="K45" s="679"/>
      <c r="L45" s="530"/>
      <c r="M45" s="530"/>
      <c r="N45" s="679"/>
    </row>
    <row r="46" spans="2:25">
      <c r="E46" s="104"/>
      <c r="F46" s="104"/>
      <c r="G46" s="104"/>
      <c r="H46" s="104"/>
      <c r="I46" s="679"/>
      <c r="J46" s="679"/>
      <c r="K46" s="679"/>
      <c r="L46" s="530"/>
      <c r="M46" s="530"/>
      <c r="N46" s="679"/>
    </row>
    <row r="47" spans="2:25">
      <c r="E47" s="104"/>
      <c r="F47" s="104"/>
      <c r="G47" s="104"/>
      <c r="H47" s="104"/>
      <c r="I47" s="679"/>
      <c r="J47" s="679"/>
      <c r="K47" s="679"/>
      <c r="L47" s="530"/>
      <c r="M47" s="530"/>
      <c r="N47" s="679"/>
      <c r="O47" s="679"/>
    </row>
    <row r="48" spans="2:25">
      <c r="E48" s="104"/>
      <c r="F48" s="104"/>
      <c r="G48" s="104"/>
      <c r="H48" s="104"/>
      <c r="I48" s="679"/>
      <c r="J48" s="679"/>
      <c r="K48" s="679"/>
      <c r="L48" s="530"/>
      <c r="M48" s="530"/>
      <c r="N48" s="679"/>
      <c r="O48" s="679"/>
    </row>
    <row r="49" spans="5:15">
      <c r="E49" s="104"/>
      <c r="F49" s="104"/>
      <c r="G49" s="104"/>
      <c r="H49" s="104"/>
      <c r="I49" s="679"/>
      <c r="J49" s="679"/>
      <c r="K49" s="679"/>
      <c r="L49" s="530"/>
      <c r="M49" s="530"/>
      <c r="N49" s="679"/>
      <c r="O49" s="679"/>
    </row>
    <row r="50" spans="5:15">
      <c r="E50" s="104"/>
      <c r="F50" s="104"/>
      <c r="G50" s="104"/>
      <c r="H50" s="104"/>
      <c r="I50" s="679"/>
      <c r="J50" s="679"/>
      <c r="K50" s="679"/>
      <c r="L50" s="530"/>
      <c r="M50" s="530"/>
      <c r="N50" s="679"/>
      <c r="O50" s="679"/>
    </row>
    <row r="51" spans="5:15">
      <c r="E51" s="104"/>
      <c r="F51" s="104"/>
      <c r="G51" s="104"/>
      <c r="H51" s="104"/>
      <c r="I51" s="679"/>
      <c r="J51" s="679"/>
      <c r="K51" s="679"/>
      <c r="L51" s="530"/>
      <c r="M51" s="530"/>
      <c r="N51" s="679"/>
      <c r="O51" s="679"/>
    </row>
    <row r="52" spans="5:15">
      <c r="E52" s="104"/>
      <c r="F52" s="104"/>
      <c r="G52" s="104"/>
      <c r="H52" s="104"/>
      <c r="I52" s="679"/>
      <c r="J52" s="679"/>
      <c r="K52" s="679"/>
      <c r="L52" s="530"/>
      <c r="M52" s="530"/>
      <c r="N52" s="679"/>
      <c r="O52" s="679"/>
    </row>
    <row r="53" spans="5:15">
      <c r="E53" s="104"/>
      <c r="F53" s="104"/>
      <c r="G53" s="104"/>
      <c r="H53" s="104"/>
      <c r="I53" s="679"/>
      <c r="J53" s="679"/>
      <c r="K53" s="679"/>
      <c r="L53" s="530"/>
      <c r="M53" s="530"/>
      <c r="N53" s="679"/>
    </row>
    <row r="54" spans="5:15">
      <c r="E54" s="104"/>
      <c r="F54" s="104"/>
      <c r="G54" s="104"/>
      <c r="H54" s="104"/>
      <c r="I54" s="679"/>
      <c r="J54" s="679"/>
      <c r="K54" s="679"/>
      <c r="L54" s="530"/>
      <c r="M54" s="530"/>
      <c r="N54" s="679"/>
      <c r="O54" s="679"/>
    </row>
    <row r="55" spans="5:15">
      <c r="E55" s="104"/>
      <c r="F55" s="104"/>
      <c r="G55" s="104"/>
      <c r="H55" s="104"/>
      <c r="I55" s="679"/>
      <c r="J55" s="679"/>
      <c r="K55" s="679"/>
      <c r="L55" s="530"/>
      <c r="M55" s="530"/>
      <c r="N55" s="679"/>
      <c r="O55" s="679"/>
    </row>
    <row r="56" spans="5:15">
      <c r="E56" s="104"/>
      <c r="F56" s="104"/>
      <c r="G56" s="104"/>
      <c r="H56" s="104"/>
      <c r="I56" s="679"/>
      <c r="J56" s="679"/>
      <c r="K56" s="679"/>
      <c r="L56" s="530"/>
      <c r="M56" s="530"/>
      <c r="N56" s="679"/>
      <c r="O56" s="679"/>
    </row>
    <row r="57" spans="5:15">
      <c r="E57" s="104"/>
      <c r="F57" s="104"/>
      <c r="G57" s="104"/>
      <c r="H57" s="104"/>
      <c r="I57" s="679"/>
      <c r="J57" s="679"/>
      <c r="K57" s="679"/>
      <c r="L57" s="530"/>
      <c r="M57" s="530"/>
      <c r="N57" s="679"/>
      <c r="O57" s="679"/>
    </row>
    <row r="58" spans="5:15">
      <c r="E58" s="104"/>
      <c r="F58" s="104"/>
      <c r="G58" s="104"/>
      <c r="H58" s="104"/>
      <c r="I58" s="679"/>
      <c r="J58" s="679"/>
      <c r="K58" s="679"/>
      <c r="L58" s="530"/>
      <c r="M58" s="530"/>
      <c r="N58" s="679"/>
      <c r="O58" s="679"/>
    </row>
    <row r="59" spans="5:15">
      <c r="E59" s="104"/>
      <c r="F59" s="104"/>
      <c r="G59" s="104"/>
      <c r="H59" s="104"/>
      <c r="I59" s="679"/>
      <c r="J59" s="679"/>
      <c r="K59" s="679"/>
      <c r="L59" s="530"/>
      <c r="M59" s="530"/>
      <c r="N59" s="679"/>
      <c r="O59" s="679"/>
    </row>
    <row r="60" spans="5:15">
      <c r="E60" s="104"/>
      <c r="F60" s="104"/>
      <c r="G60" s="104"/>
      <c r="H60" s="104"/>
      <c r="I60" s="679"/>
      <c r="J60" s="679"/>
      <c r="K60" s="679"/>
      <c r="L60" s="530"/>
      <c r="M60" s="530"/>
      <c r="N60" s="679"/>
      <c r="O60" s="679"/>
    </row>
    <row r="61" spans="5:15">
      <c r="E61" s="104"/>
      <c r="F61" s="104"/>
      <c r="G61" s="104"/>
      <c r="H61" s="104"/>
      <c r="I61" s="679"/>
      <c r="J61" s="679"/>
      <c r="K61" s="679"/>
      <c r="L61" s="530"/>
      <c r="M61" s="530"/>
      <c r="N61" s="679"/>
      <c r="O61" s="679"/>
    </row>
    <row r="62" spans="5:15">
      <c r="E62" s="104"/>
      <c r="F62" s="104"/>
      <c r="G62" s="104"/>
      <c r="H62" s="104"/>
      <c r="I62" s="679"/>
      <c r="J62" s="679"/>
      <c r="K62" s="679"/>
      <c r="L62" s="530"/>
      <c r="M62" s="530"/>
      <c r="N62" s="679"/>
      <c r="O62" s="679"/>
    </row>
    <row r="63" spans="5:15">
      <c r="E63" s="104"/>
      <c r="F63" s="104"/>
      <c r="G63" s="104"/>
      <c r="H63" s="104"/>
      <c r="I63" s="679"/>
      <c r="J63" s="679"/>
      <c r="K63" s="679"/>
      <c r="L63" s="530"/>
      <c r="M63" s="530"/>
      <c r="N63" s="679"/>
      <c r="O63" s="679"/>
    </row>
    <row r="64" spans="5:15">
      <c r="E64" s="104"/>
      <c r="F64" s="104"/>
      <c r="G64" s="104"/>
      <c r="H64" s="104"/>
      <c r="I64" s="679"/>
      <c r="J64" s="679"/>
      <c r="K64" s="679"/>
      <c r="L64" s="530"/>
      <c r="M64" s="530"/>
      <c r="N64" s="679"/>
      <c r="O64" s="679"/>
    </row>
    <row r="65" spans="5:15">
      <c r="E65" s="104"/>
      <c r="F65" s="104"/>
      <c r="G65" s="104"/>
      <c r="H65" s="104"/>
      <c r="I65" s="679"/>
      <c r="J65" s="679"/>
      <c r="K65" s="679"/>
      <c r="L65" s="530"/>
      <c r="M65" s="530"/>
      <c r="N65" s="679"/>
      <c r="O65" s="679"/>
    </row>
    <row r="66" spans="5:15">
      <c r="E66" s="104"/>
      <c r="F66" s="104"/>
      <c r="G66" s="104"/>
      <c r="H66" s="104"/>
      <c r="I66" s="679"/>
      <c r="J66" s="679"/>
      <c r="K66" s="679"/>
      <c r="L66" s="530"/>
      <c r="M66" s="530"/>
      <c r="N66" s="679"/>
    </row>
    <row r="67" spans="5:15">
      <c r="E67" s="104"/>
      <c r="F67" s="104"/>
      <c r="G67" s="104"/>
      <c r="H67" s="104"/>
      <c r="I67" s="679"/>
      <c r="J67" s="679"/>
      <c r="K67" s="679"/>
      <c r="L67" s="530"/>
      <c r="M67" s="530"/>
      <c r="N67" s="679"/>
      <c r="O67" s="679"/>
    </row>
    <row r="68" spans="5:15">
      <c r="E68" s="104"/>
      <c r="F68" s="104"/>
      <c r="G68" s="104"/>
      <c r="H68" s="104"/>
      <c r="I68" s="679"/>
      <c r="J68" s="679"/>
      <c r="K68" s="679"/>
      <c r="L68" s="530"/>
      <c r="M68" s="530"/>
      <c r="N68" s="679"/>
      <c r="O68" s="679"/>
    </row>
    <row r="69" spans="5:15">
      <c r="E69" s="104"/>
      <c r="F69" s="104"/>
      <c r="G69" s="104"/>
      <c r="H69" s="104"/>
      <c r="I69" s="679"/>
      <c r="J69" s="679"/>
      <c r="K69" s="679"/>
      <c r="L69" s="530"/>
      <c r="M69" s="530"/>
      <c r="N69" s="679"/>
      <c r="O69" s="679"/>
    </row>
    <row r="70" spans="5:15">
      <c r="E70" s="104"/>
      <c r="F70" s="104"/>
      <c r="G70" s="104"/>
      <c r="H70" s="104"/>
      <c r="I70" s="679"/>
      <c r="J70" s="679"/>
      <c r="K70" s="679"/>
      <c r="L70" s="530"/>
      <c r="M70" s="530"/>
      <c r="N70" s="679"/>
      <c r="O70" s="679"/>
    </row>
    <row r="71" spans="5:15">
      <c r="E71" s="104"/>
      <c r="F71" s="104"/>
      <c r="G71" s="104"/>
      <c r="H71" s="104"/>
      <c r="I71" s="679"/>
      <c r="J71" s="679"/>
      <c r="K71" s="679"/>
      <c r="L71" s="530"/>
      <c r="M71" s="530"/>
      <c r="N71" s="679"/>
      <c r="O71" s="679"/>
    </row>
    <row r="72" spans="5:15">
      <c r="E72" s="104"/>
      <c r="F72" s="104"/>
      <c r="G72" s="104"/>
      <c r="H72" s="104"/>
      <c r="I72" s="679"/>
      <c r="J72" s="679"/>
      <c r="K72" s="679"/>
      <c r="L72" s="530"/>
      <c r="M72" s="530"/>
      <c r="N72" s="679"/>
      <c r="O72" s="679"/>
    </row>
    <row r="73" spans="5:15">
      <c r="E73" s="104"/>
      <c r="F73" s="104"/>
      <c r="G73" s="104"/>
      <c r="H73" s="104"/>
      <c r="I73" s="679"/>
      <c r="J73" s="679"/>
      <c r="K73" s="679"/>
      <c r="L73" s="530"/>
      <c r="M73" s="530"/>
      <c r="N73" s="679"/>
    </row>
    <row r="74" spans="5:15">
      <c r="E74" s="104"/>
      <c r="F74" s="104"/>
      <c r="G74" s="104"/>
      <c r="H74" s="104"/>
      <c r="I74" s="679"/>
      <c r="J74" s="679"/>
      <c r="K74" s="679"/>
      <c r="L74" s="530"/>
      <c r="M74" s="530"/>
      <c r="N74" s="679"/>
    </row>
    <row r="75" spans="5:15">
      <c r="E75" s="104"/>
      <c r="F75" s="104"/>
      <c r="G75" s="104"/>
      <c r="H75" s="104"/>
      <c r="I75" s="679"/>
      <c r="J75" s="679"/>
      <c r="K75" s="679"/>
      <c r="L75" s="530"/>
      <c r="M75" s="530"/>
      <c r="N75" s="679"/>
    </row>
    <row r="76" spans="5:15">
      <c r="E76" s="104"/>
      <c r="F76" s="104"/>
      <c r="G76" s="104"/>
      <c r="H76" s="104"/>
      <c r="I76" s="679"/>
      <c r="J76" s="679"/>
      <c r="K76" s="679"/>
      <c r="L76" s="530"/>
      <c r="M76" s="530"/>
      <c r="N76" s="679"/>
    </row>
    <row r="77" spans="5:15">
      <c r="E77" s="104"/>
      <c r="F77" s="104"/>
      <c r="G77" s="104"/>
      <c r="H77" s="104"/>
      <c r="I77" s="679"/>
      <c r="J77" s="679"/>
      <c r="K77" s="679"/>
      <c r="L77" s="530"/>
      <c r="M77" s="530"/>
      <c r="N77" s="679"/>
    </row>
    <row r="78" spans="5:15">
      <c r="E78" s="104"/>
      <c r="F78" s="104"/>
      <c r="G78" s="104"/>
      <c r="H78" s="104"/>
      <c r="I78" s="679"/>
      <c r="J78" s="679"/>
      <c r="K78" s="679"/>
      <c r="L78" s="530"/>
      <c r="M78" s="530"/>
      <c r="N78" s="679"/>
    </row>
    <row r="79" spans="5:15">
      <c r="E79" s="104"/>
      <c r="F79" s="104"/>
      <c r="G79" s="104"/>
      <c r="H79" s="104"/>
      <c r="I79" s="679"/>
      <c r="J79" s="679"/>
      <c r="K79" s="679"/>
      <c r="L79" s="530"/>
      <c r="M79" s="530"/>
      <c r="N79" s="679"/>
    </row>
    <row r="80" spans="5:15">
      <c r="E80" s="104"/>
      <c r="F80" s="104"/>
      <c r="G80" s="104"/>
      <c r="H80" s="104"/>
      <c r="I80" s="679"/>
      <c r="J80" s="679"/>
      <c r="K80" s="679"/>
      <c r="L80" s="530"/>
      <c r="M80" s="530"/>
      <c r="N80" s="679"/>
    </row>
    <row r="81" spans="5:18">
      <c r="E81" s="104"/>
      <c r="F81" s="104"/>
      <c r="G81" s="104"/>
      <c r="H81" s="104"/>
      <c r="I81" s="679"/>
      <c r="J81" s="679"/>
      <c r="K81" s="679"/>
      <c r="L81" s="530"/>
      <c r="M81" s="530"/>
      <c r="N81" s="679"/>
    </row>
    <row r="82" spans="5:18">
      <c r="E82" s="104"/>
      <c r="F82" s="104"/>
      <c r="G82" s="104"/>
      <c r="H82" s="104"/>
      <c r="I82" s="679"/>
      <c r="J82" s="679"/>
      <c r="K82" s="679"/>
      <c r="L82" s="530"/>
      <c r="M82" s="530"/>
      <c r="N82" s="679"/>
    </row>
    <row r="83" spans="5:18">
      <c r="F83" s="104"/>
      <c r="H83" s="104"/>
      <c r="I83" s="679"/>
      <c r="J83" s="679"/>
      <c r="K83" s="679"/>
      <c r="L83" s="530"/>
      <c r="M83" s="530"/>
      <c r="N83" s="679"/>
    </row>
    <row r="84" spans="5:18">
      <c r="E84" s="104"/>
      <c r="F84" s="104"/>
      <c r="G84" s="104"/>
      <c r="H84" s="104"/>
      <c r="I84" s="679"/>
      <c r="J84" s="679"/>
      <c r="K84" s="679"/>
      <c r="L84" s="530"/>
      <c r="M84" s="530"/>
      <c r="N84" s="679"/>
    </row>
    <row r="85" spans="5:18">
      <c r="E85" s="104"/>
      <c r="F85" s="104"/>
      <c r="H85" s="104"/>
      <c r="I85" s="534"/>
      <c r="J85" s="534"/>
      <c r="K85" s="679"/>
      <c r="L85" s="679"/>
      <c r="M85" s="679"/>
      <c r="N85" s="679"/>
      <c r="Q85" s="679"/>
      <c r="R85" s="679"/>
    </row>
    <row r="86" spans="5:18">
      <c r="E86" s="104"/>
      <c r="F86" s="104"/>
      <c r="H86" s="104"/>
      <c r="I86" s="534"/>
      <c r="J86" s="534"/>
      <c r="K86" s="679"/>
      <c r="L86" s="679"/>
      <c r="M86" s="679"/>
      <c r="Q86" s="679"/>
      <c r="R86" s="679"/>
    </row>
    <row r="87" spans="5:18">
      <c r="E87" s="104"/>
      <c r="F87" s="104"/>
      <c r="H87" s="104"/>
      <c r="I87" s="530"/>
      <c r="J87" s="530"/>
      <c r="K87" s="679"/>
      <c r="L87" s="679"/>
      <c r="M87" s="679"/>
      <c r="Q87" s="679"/>
      <c r="R87" s="679"/>
    </row>
    <row r="88" spans="5:18">
      <c r="E88" s="104"/>
      <c r="F88" s="104"/>
      <c r="H88" s="104"/>
      <c r="I88" s="530"/>
      <c r="J88" s="530"/>
      <c r="K88" s="679"/>
      <c r="L88" s="679"/>
      <c r="M88" s="679"/>
      <c r="Q88" s="679"/>
      <c r="R88" s="679"/>
    </row>
    <row r="89" spans="5:18">
      <c r="E89" s="104"/>
      <c r="F89" s="104"/>
      <c r="H89" s="104"/>
      <c r="I89" s="530"/>
      <c r="J89" s="530"/>
      <c r="K89" s="679"/>
      <c r="L89" s="679"/>
      <c r="M89" s="679"/>
      <c r="Q89" s="679"/>
      <c r="R89" s="679"/>
    </row>
    <row r="90" spans="5:18">
      <c r="E90" s="104"/>
      <c r="F90" s="104"/>
      <c r="H90" s="104"/>
      <c r="I90" s="530"/>
      <c r="J90" s="530"/>
      <c r="K90" s="679"/>
      <c r="L90" s="679"/>
      <c r="M90" s="679"/>
      <c r="Q90" s="679"/>
      <c r="R90" s="679"/>
    </row>
    <row r="91" spans="5:18">
      <c r="E91" s="104"/>
      <c r="F91" s="104"/>
      <c r="H91" s="104"/>
      <c r="I91" s="530"/>
      <c r="J91" s="530"/>
      <c r="K91" s="679"/>
      <c r="L91" s="679"/>
      <c r="M91" s="679"/>
      <c r="Q91" s="679"/>
      <c r="R91" s="679"/>
    </row>
    <row r="92" spans="5:18">
      <c r="E92" s="104"/>
      <c r="F92" s="104"/>
      <c r="G92" s="104"/>
      <c r="H92" s="104"/>
      <c r="I92" s="530"/>
      <c r="J92" s="530"/>
      <c r="K92" s="679"/>
      <c r="L92" s="679"/>
      <c r="M92" s="679"/>
      <c r="Q92" s="679"/>
      <c r="R92" s="679"/>
    </row>
    <row r="93" spans="5:18">
      <c r="F93" s="104"/>
      <c r="H93" s="104"/>
      <c r="I93" s="530"/>
      <c r="J93" s="530"/>
      <c r="K93" s="679"/>
      <c r="L93" s="679"/>
      <c r="M93" s="679"/>
      <c r="Q93" s="679"/>
      <c r="R93" s="679"/>
    </row>
    <row r="94" spans="5:18">
      <c r="F94" s="104"/>
      <c r="H94" s="104"/>
      <c r="I94" s="530"/>
      <c r="J94" s="530"/>
      <c r="K94" s="679"/>
      <c r="L94" s="679"/>
      <c r="M94" s="679"/>
      <c r="Q94" s="679"/>
      <c r="R94" s="679"/>
    </row>
    <row r="95" spans="5:18">
      <c r="F95" s="104"/>
      <c r="H95" s="104"/>
      <c r="I95" s="530"/>
      <c r="J95" s="530"/>
      <c r="K95" s="679"/>
      <c r="L95" s="679"/>
      <c r="M95" s="679"/>
      <c r="Q95" s="679"/>
      <c r="R95" s="679"/>
    </row>
    <row r="96" spans="5:18">
      <c r="F96" s="104"/>
      <c r="H96" s="104"/>
      <c r="I96" s="530"/>
      <c r="J96" s="530"/>
      <c r="K96" s="679"/>
      <c r="L96" s="679"/>
      <c r="M96" s="679"/>
      <c r="Q96" s="679"/>
      <c r="R96" s="679"/>
    </row>
    <row r="97" spans="5:18">
      <c r="E97" s="104"/>
      <c r="F97" s="104"/>
      <c r="G97" s="104"/>
      <c r="H97" s="104"/>
      <c r="I97" s="530"/>
      <c r="J97" s="530"/>
      <c r="K97" s="679"/>
      <c r="L97" s="679"/>
      <c r="M97" s="679"/>
      <c r="Q97" s="679"/>
      <c r="R97" s="679"/>
    </row>
    <row r="98" spans="5:18">
      <c r="E98" s="104"/>
      <c r="F98" s="104"/>
      <c r="G98" s="104"/>
      <c r="H98" s="104"/>
      <c r="I98" s="530"/>
      <c r="J98" s="530"/>
      <c r="K98" s="679"/>
      <c r="L98" s="679"/>
      <c r="M98" s="679"/>
      <c r="Q98" s="679"/>
      <c r="R98" s="679"/>
    </row>
    <row r="99" spans="5:18">
      <c r="E99" s="104"/>
      <c r="F99" s="104"/>
      <c r="G99" s="104"/>
      <c r="H99" s="104"/>
      <c r="I99" s="530"/>
      <c r="J99" s="530"/>
      <c r="K99" s="679"/>
      <c r="L99" s="679"/>
      <c r="M99" s="679"/>
      <c r="Q99" s="679"/>
      <c r="R99" s="679"/>
    </row>
    <row r="100" spans="5:18">
      <c r="F100" s="104"/>
      <c r="H100" s="104"/>
      <c r="I100" s="530"/>
      <c r="J100" s="530"/>
      <c r="K100" s="679"/>
      <c r="L100" s="679"/>
      <c r="M100" s="679"/>
      <c r="Q100" s="679"/>
      <c r="R100" s="679"/>
    </row>
    <row r="101" spans="5:18">
      <c r="E101" s="104"/>
      <c r="F101" s="104"/>
      <c r="G101" s="104"/>
      <c r="H101" s="104"/>
      <c r="I101" s="530"/>
      <c r="J101" s="530"/>
      <c r="K101" s="679"/>
      <c r="L101" s="679"/>
      <c r="M101" s="679"/>
      <c r="Q101" s="679"/>
      <c r="R101" s="679"/>
    </row>
    <row r="102" spans="5:18">
      <c r="F102" s="104"/>
      <c r="H102" s="104"/>
      <c r="I102" s="530"/>
      <c r="J102" s="530"/>
      <c r="K102" s="679"/>
      <c r="L102" s="679"/>
      <c r="M102" s="679"/>
      <c r="Q102" s="679"/>
      <c r="R102" s="679"/>
    </row>
    <row r="103" spans="5:18">
      <c r="E103" s="104"/>
      <c r="F103" s="104"/>
      <c r="G103" s="104"/>
      <c r="H103" s="104"/>
      <c r="I103" s="530"/>
      <c r="J103" s="530"/>
      <c r="K103" s="679"/>
      <c r="L103" s="679"/>
      <c r="M103" s="679"/>
      <c r="Q103" s="679"/>
      <c r="R103" s="679"/>
    </row>
    <row r="104" spans="5:18">
      <c r="F104" s="104"/>
      <c r="H104" s="104"/>
      <c r="I104" s="530"/>
      <c r="J104" s="530"/>
      <c r="K104" s="679"/>
      <c r="L104" s="679"/>
      <c r="M104" s="679"/>
      <c r="Q104" s="679"/>
      <c r="R104" s="679"/>
    </row>
    <row r="105" spans="5:18">
      <c r="E105" s="104"/>
      <c r="F105" s="104"/>
      <c r="G105" s="104"/>
      <c r="H105" s="104"/>
      <c r="I105" s="530"/>
      <c r="J105" s="530"/>
      <c r="K105" s="679"/>
      <c r="L105" s="679"/>
      <c r="M105" s="679"/>
      <c r="Q105" s="679"/>
      <c r="R105" s="679"/>
    </row>
    <row r="106" spans="5:18">
      <c r="E106" s="104"/>
      <c r="F106" s="104"/>
      <c r="G106" s="104"/>
      <c r="H106" s="104"/>
      <c r="I106" s="530"/>
      <c r="J106" s="530"/>
      <c r="K106" s="679"/>
      <c r="L106" s="679"/>
      <c r="M106" s="679"/>
      <c r="Q106" s="679"/>
      <c r="R106" s="679"/>
    </row>
    <row r="107" spans="5:18">
      <c r="F107" s="104"/>
      <c r="H107" s="104"/>
      <c r="I107" s="530"/>
      <c r="J107" s="530"/>
      <c r="K107" s="679"/>
      <c r="L107" s="679"/>
      <c r="M107" s="679"/>
      <c r="Q107" s="679"/>
      <c r="R107" s="679"/>
    </row>
    <row r="108" spans="5:18">
      <c r="E108" s="104"/>
      <c r="F108" s="104"/>
      <c r="G108" s="104"/>
      <c r="H108" s="104"/>
      <c r="I108" s="530"/>
      <c r="J108" s="530"/>
      <c r="K108" s="679"/>
      <c r="L108" s="679"/>
      <c r="M108" s="679"/>
      <c r="Q108" s="679"/>
      <c r="R108" s="679"/>
    </row>
    <row r="109" spans="5:18">
      <c r="F109" s="104"/>
      <c r="H109" s="104"/>
      <c r="I109" s="530"/>
      <c r="J109" s="530"/>
      <c r="K109" s="679"/>
      <c r="L109" s="679"/>
      <c r="M109" s="679"/>
      <c r="Q109" s="679"/>
      <c r="R109" s="679"/>
    </row>
    <row r="110" spans="5:18">
      <c r="E110" s="104"/>
      <c r="F110" s="104"/>
      <c r="G110" s="104"/>
      <c r="H110" s="104"/>
      <c r="I110" s="530"/>
      <c r="J110" s="530"/>
      <c r="K110" s="679"/>
      <c r="L110" s="679"/>
      <c r="M110" s="679"/>
      <c r="Q110" s="679"/>
      <c r="R110" s="679"/>
    </row>
    <row r="111" spans="5:18">
      <c r="E111" s="104"/>
      <c r="F111" s="104"/>
      <c r="G111" s="104"/>
      <c r="H111" s="104"/>
      <c r="I111" s="530"/>
      <c r="J111" s="530"/>
      <c r="K111" s="679"/>
      <c r="L111" s="679"/>
      <c r="M111" s="679"/>
      <c r="Q111" s="679"/>
      <c r="R111" s="679"/>
    </row>
    <row r="112" spans="5:18">
      <c r="F112" s="104"/>
      <c r="H112" s="104"/>
      <c r="I112" s="530"/>
      <c r="J112" s="530"/>
      <c r="K112" s="679"/>
      <c r="L112" s="679"/>
      <c r="M112" s="679"/>
      <c r="Q112" s="679"/>
      <c r="R112" s="679"/>
    </row>
    <row r="113" spans="5:18">
      <c r="E113" s="104"/>
      <c r="F113" s="104"/>
      <c r="G113" s="104"/>
      <c r="H113" s="104"/>
      <c r="I113" s="530"/>
      <c r="J113" s="530"/>
      <c r="K113" s="679"/>
      <c r="L113" s="679"/>
      <c r="M113" s="679"/>
      <c r="Q113" s="679"/>
      <c r="R113" s="679"/>
    </row>
    <row r="114" spans="5:18">
      <c r="F114" s="104"/>
      <c r="H114" s="104"/>
      <c r="I114" s="530"/>
      <c r="J114" s="530"/>
      <c r="K114" s="679"/>
      <c r="L114" s="679"/>
      <c r="M114" s="679"/>
      <c r="Q114" s="679"/>
      <c r="R114" s="679"/>
    </row>
    <row r="115" spans="5:18">
      <c r="E115" s="104"/>
      <c r="F115" s="104"/>
      <c r="G115" s="104"/>
      <c r="H115" s="104"/>
      <c r="I115" s="530"/>
      <c r="J115" s="530"/>
      <c r="K115" s="679"/>
      <c r="L115" s="679"/>
      <c r="M115" s="679"/>
      <c r="Q115" s="679"/>
      <c r="R115" s="679"/>
    </row>
    <row r="116" spans="5:18">
      <c r="F116" s="104"/>
      <c r="H116" s="104"/>
      <c r="I116" s="530"/>
      <c r="J116" s="530"/>
      <c r="K116" s="679"/>
      <c r="L116" s="679"/>
      <c r="M116" s="679"/>
      <c r="Q116" s="679"/>
      <c r="R116" s="679"/>
    </row>
    <row r="117" spans="5:18">
      <c r="E117" s="104"/>
      <c r="F117" s="104"/>
      <c r="G117" s="104"/>
      <c r="H117" s="104"/>
      <c r="I117" s="530"/>
      <c r="J117" s="530"/>
      <c r="K117" s="679"/>
      <c r="L117" s="679"/>
      <c r="M117" s="679"/>
      <c r="Q117" s="679"/>
      <c r="R117" s="679"/>
    </row>
    <row r="118" spans="5:18">
      <c r="F118" s="104"/>
      <c r="H118" s="104"/>
      <c r="I118" s="530"/>
      <c r="J118" s="530"/>
      <c r="K118" s="679"/>
      <c r="L118" s="679"/>
      <c r="M118" s="679"/>
      <c r="Q118" s="679"/>
      <c r="R118" s="679"/>
    </row>
    <row r="119" spans="5:18">
      <c r="E119" s="104"/>
      <c r="F119" s="104"/>
      <c r="G119" s="104"/>
      <c r="H119" s="104"/>
      <c r="I119" s="530"/>
      <c r="J119" s="530"/>
      <c r="K119" s="679"/>
      <c r="L119" s="679"/>
      <c r="M119" s="679"/>
      <c r="Q119" s="679"/>
      <c r="R119" s="679"/>
    </row>
    <row r="120" spans="5:18">
      <c r="F120" s="104"/>
      <c r="H120" s="104"/>
      <c r="I120" s="530"/>
      <c r="J120" s="530"/>
      <c r="K120" s="679"/>
      <c r="L120" s="679"/>
      <c r="M120" s="679"/>
      <c r="Q120" s="679"/>
      <c r="R120" s="679"/>
    </row>
    <row r="123" spans="5:18">
      <c r="E123" s="104"/>
      <c r="F123" s="104"/>
      <c r="H123" s="104"/>
      <c r="I123" s="534"/>
      <c r="J123" s="534"/>
      <c r="K123" s="679"/>
      <c r="L123" s="679"/>
      <c r="M123" s="679"/>
      <c r="Q123" s="679"/>
      <c r="R123" s="679"/>
    </row>
    <row r="124" spans="5:18">
      <c r="E124" s="104"/>
      <c r="F124" s="104"/>
      <c r="H124" s="104"/>
      <c r="I124" s="530"/>
      <c r="J124" s="530"/>
      <c r="K124" s="679"/>
      <c r="L124" s="679"/>
      <c r="M124" s="679"/>
      <c r="Q124" s="679"/>
      <c r="R124" s="679"/>
    </row>
    <row r="125" spans="5:18">
      <c r="E125" s="104"/>
      <c r="F125" s="104"/>
      <c r="H125" s="104"/>
      <c r="I125" s="530"/>
      <c r="J125" s="530"/>
      <c r="K125" s="679"/>
      <c r="L125" s="679"/>
      <c r="M125" s="679"/>
      <c r="Q125" s="679"/>
      <c r="R125" s="679"/>
    </row>
    <row r="126" spans="5:18">
      <c r="E126" s="104"/>
      <c r="F126" s="104"/>
      <c r="H126" s="104"/>
      <c r="I126" s="530"/>
      <c r="J126" s="530"/>
      <c r="K126" s="679"/>
      <c r="L126" s="679"/>
      <c r="M126" s="679"/>
      <c r="Q126" s="679"/>
      <c r="R126" s="679"/>
    </row>
    <row r="127" spans="5:18">
      <c r="E127" s="104"/>
      <c r="I127" s="530"/>
      <c r="J127" s="530"/>
      <c r="K127" s="679"/>
      <c r="L127" s="679"/>
      <c r="M127" s="679"/>
      <c r="Q127" s="679"/>
      <c r="R127" s="679"/>
    </row>
    <row r="128" spans="5:18">
      <c r="F128" s="104"/>
      <c r="H128" s="104"/>
      <c r="I128" s="530"/>
      <c r="J128" s="530"/>
      <c r="K128" s="679"/>
      <c r="L128" s="679"/>
      <c r="M128" s="679"/>
      <c r="Q128" s="679"/>
      <c r="R128" s="679"/>
    </row>
    <row r="129" spans="5:18">
      <c r="E129" s="104"/>
      <c r="F129" s="104"/>
      <c r="G129" s="104"/>
      <c r="H129" s="104"/>
      <c r="I129" s="530"/>
      <c r="J129" s="530"/>
      <c r="K129" s="679"/>
      <c r="L129" s="679"/>
      <c r="M129" s="679"/>
      <c r="Q129" s="679"/>
      <c r="R129" s="679"/>
    </row>
    <row r="130" spans="5:18">
      <c r="F130" s="104"/>
      <c r="H130" s="104"/>
      <c r="I130" s="530"/>
      <c r="J130" s="530"/>
      <c r="K130" s="679"/>
      <c r="L130" s="679"/>
      <c r="M130" s="679"/>
      <c r="Q130" s="679"/>
      <c r="R130" s="679"/>
    </row>
    <row r="131" spans="5:18">
      <c r="F131" s="104"/>
      <c r="H131" s="104"/>
      <c r="I131" s="530"/>
      <c r="J131" s="530"/>
      <c r="K131" s="679"/>
      <c r="L131" s="679"/>
      <c r="M131" s="679"/>
      <c r="Q131" s="679"/>
      <c r="R131" s="679"/>
    </row>
    <row r="132" spans="5:18">
      <c r="F132" s="104"/>
      <c r="H132" s="104"/>
      <c r="I132" s="530"/>
      <c r="J132" s="530"/>
      <c r="K132" s="679"/>
      <c r="L132" s="679"/>
      <c r="M132" s="679"/>
      <c r="Q132" s="679"/>
      <c r="R132" s="679"/>
    </row>
    <row r="133" spans="5:18">
      <c r="F133" s="104"/>
      <c r="H133" s="104"/>
      <c r="I133" s="530"/>
      <c r="J133" s="530"/>
      <c r="K133" s="679"/>
      <c r="L133" s="679"/>
      <c r="M133" s="679"/>
      <c r="Q133" s="679"/>
      <c r="R133" s="679"/>
    </row>
    <row r="134" spans="5:18">
      <c r="E134" s="104"/>
      <c r="F134" s="104"/>
      <c r="G134" s="104"/>
      <c r="H134" s="104"/>
      <c r="I134" s="530"/>
      <c r="J134" s="530"/>
      <c r="K134" s="679"/>
      <c r="L134" s="679"/>
      <c r="M134" s="679"/>
      <c r="Q134" s="679"/>
      <c r="R134" s="679"/>
    </row>
    <row r="135" spans="5:18">
      <c r="E135" s="104"/>
      <c r="F135" s="104"/>
      <c r="G135" s="104"/>
      <c r="H135" s="104"/>
      <c r="I135" s="530"/>
      <c r="J135" s="530"/>
      <c r="K135" s="679"/>
      <c r="L135" s="679"/>
      <c r="M135" s="679"/>
      <c r="Q135" s="679"/>
      <c r="R135" s="679"/>
    </row>
    <row r="136" spans="5:18">
      <c r="E136" s="104"/>
      <c r="F136" s="104"/>
      <c r="G136" s="104"/>
      <c r="H136" s="104"/>
      <c r="I136" s="530"/>
      <c r="J136" s="530"/>
      <c r="K136" s="679"/>
      <c r="L136" s="679"/>
      <c r="M136" s="679"/>
      <c r="Q136" s="679"/>
      <c r="R136" s="679"/>
    </row>
    <row r="137" spans="5:18">
      <c r="F137" s="104"/>
      <c r="H137" s="104"/>
      <c r="I137" s="530"/>
      <c r="J137" s="530"/>
      <c r="K137" s="679"/>
      <c r="L137" s="679"/>
      <c r="M137" s="679"/>
      <c r="Q137" s="679"/>
      <c r="R137" s="679"/>
    </row>
    <row r="138" spans="5:18">
      <c r="E138" s="104"/>
      <c r="F138" s="104"/>
      <c r="G138" s="104"/>
      <c r="H138" s="104"/>
      <c r="I138" s="530"/>
      <c r="J138" s="530"/>
      <c r="K138" s="679"/>
      <c r="L138" s="679"/>
      <c r="M138" s="679"/>
      <c r="Q138" s="679"/>
      <c r="R138" s="679"/>
    </row>
    <row r="139" spans="5:18">
      <c r="F139" s="104"/>
      <c r="H139" s="104"/>
      <c r="I139" s="530"/>
      <c r="J139" s="530"/>
      <c r="K139" s="679"/>
      <c r="L139" s="679"/>
      <c r="M139" s="679"/>
      <c r="Q139" s="679"/>
      <c r="R139" s="679"/>
    </row>
    <row r="140" spans="5:18">
      <c r="E140" s="104"/>
      <c r="F140" s="104"/>
      <c r="G140" s="104"/>
      <c r="H140" s="104"/>
      <c r="I140" s="530"/>
      <c r="J140" s="530"/>
      <c r="K140" s="679"/>
      <c r="L140" s="679"/>
      <c r="M140" s="679"/>
      <c r="Q140" s="679"/>
      <c r="R140" s="679"/>
    </row>
    <row r="141" spans="5:18">
      <c r="F141" s="104"/>
      <c r="H141" s="104"/>
      <c r="I141" s="530"/>
      <c r="J141" s="530"/>
      <c r="K141" s="679"/>
      <c r="L141" s="679"/>
      <c r="M141" s="679"/>
      <c r="Q141" s="679"/>
      <c r="R141" s="679"/>
    </row>
    <row r="142" spans="5:18">
      <c r="E142" s="104"/>
      <c r="F142" s="104"/>
      <c r="G142" s="104"/>
      <c r="H142" s="104"/>
      <c r="I142" s="530"/>
      <c r="J142" s="530"/>
      <c r="K142" s="679"/>
      <c r="L142" s="679"/>
      <c r="M142" s="679"/>
      <c r="Q142" s="679"/>
      <c r="R142" s="679"/>
    </row>
    <row r="143" spans="5:18">
      <c r="E143" s="104"/>
      <c r="F143" s="104"/>
      <c r="G143" s="104"/>
      <c r="H143" s="104"/>
      <c r="I143" s="530"/>
      <c r="J143" s="530"/>
      <c r="K143" s="679"/>
      <c r="L143" s="679"/>
      <c r="M143" s="679"/>
      <c r="Q143" s="679"/>
      <c r="R143" s="679"/>
    </row>
    <row r="144" spans="5:18">
      <c r="F144" s="104"/>
      <c r="H144" s="104"/>
      <c r="I144" s="530"/>
      <c r="J144" s="530"/>
      <c r="K144" s="679"/>
      <c r="L144" s="679"/>
      <c r="M144" s="679"/>
      <c r="Q144" s="679"/>
      <c r="R144" s="679"/>
    </row>
    <row r="145" spans="5:18">
      <c r="E145" s="104"/>
      <c r="F145" s="104"/>
      <c r="G145" s="104"/>
      <c r="H145" s="104"/>
      <c r="I145" s="530"/>
      <c r="J145" s="530"/>
      <c r="K145" s="679"/>
      <c r="L145" s="679"/>
      <c r="M145" s="679"/>
      <c r="Q145" s="679"/>
      <c r="R145" s="679"/>
    </row>
    <row r="146" spans="5:18">
      <c r="F146" s="104"/>
      <c r="H146" s="104"/>
      <c r="I146" s="530"/>
      <c r="J146" s="530"/>
      <c r="K146" s="679"/>
      <c r="L146" s="679"/>
      <c r="M146" s="679"/>
      <c r="Q146" s="679"/>
      <c r="R146" s="679"/>
    </row>
    <row r="147" spans="5:18">
      <c r="E147" s="104"/>
      <c r="F147" s="104"/>
      <c r="G147" s="104"/>
      <c r="H147" s="104"/>
      <c r="I147" s="530"/>
      <c r="J147" s="530"/>
      <c r="K147" s="679"/>
      <c r="L147" s="679"/>
      <c r="M147" s="679"/>
      <c r="Q147" s="679"/>
      <c r="R147" s="679"/>
    </row>
    <row r="148" spans="5:18">
      <c r="E148" s="104"/>
      <c r="F148" s="104"/>
      <c r="G148" s="104"/>
      <c r="H148" s="104"/>
      <c r="I148" s="530"/>
      <c r="J148" s="530"/>
      <c r="K148" s="679"/>
      <c r="L148" s="679"/>
      <c r="M148" s="679"/>
      <c r="Q148" s="679"/>
      <c r="R148" s="679"/>
    </row>
    <row r="149" spans="5:18">
      <c r="F149" s="104"/>
      <c r="H149" s="104"/>
      <c r="I149" s="530"/>
      <c r="J149" s="530"/>
      <c r="K149" s="679"/>
      <c r="L149" s="679"/>
      <c r="M149" s="679"/>
      <c r="Q149" s="679"/>
      <c r="R149" s="679"/>
    </row>
    <row r="150" spans="5:18">
      <c r="E150" s="104"/>
      <c r="F150" s="104"/>
      <c r="G150" s="104"/>
      <c r="H150" s="104"/>
      <c r="I150" s="530"/>
      <c r="J150" s="530"/>
      <c r="K150" s="679"/>
      <c r="L150" s="679"/>
      <c r="M150" s="679"/>
      <c r="Q150" s="679"/>
      <c r="R150" s="679"/>
    </row>
    <row r="151" spans="5:18">
      <c r="F151" s="104"/>
      <c r="H151" s="104"/>
      <c r="I151" s="530"/>
      <c r="J151" s="530"/>
      <c r="K151" s="679"/>
      <c r="L151" s="679"/>
      <c r="M151" s="679"/>
      <c r="Q151" s="679"/>
      <c r="R151" s="679"/>
    </row>
    <row r="152" spans="5:18">
      <c r="E152" s="104"/>
      <c r="F152" s="104"/>
      <c r="G152" s="104"/>
      <c r="H152" s="104"/>
      <c r="I152" s="530"/>
      <c r="J152" s="530"/>
      <c r="K152" s="679"/>
      <c r="L152" s="679"/>
      <c r="M152" s="679"/>
      <c r="Q152" s="679"/>
      <c r="R152" s="679"/>
    </row>
    <row r="153" spans="5:18">
      <c r="F153" s="104"/>
      <c r="H153" s="104"/>
      <c r="I153" s="530"/>
      <c r="J153" s="530"/>
      <c r="K153" s="679"/>
      <c r="L153" s="679"/>
      <c r="M153" s="679"/>
      <c r="Q153" s="679"/>
      <c r="R153" s="679"/>
    </row>
    <row r="154" spans="5:18">
      <c r="E154" s="104"/>
      <c r="F154" s="104"/>
      <c r="G154" s="104"/>
      <c r="H154" s="104"/>
      <c r="I154" s="530"/>
      <c r="J154" s="530"/>
      <c r="K154" s="679"/>
      <c r="L154" s="679"/>
      <c r="M154" s="679"/>
      <c r="Q154" s="679"/>
      <c r="R154" s="679"/>
    </row>
    <row r="155" spans="5:18">
      <c r="F155" s="104"/>
      <c r="H155" s="104"/>
      <c r="I155" s="530"/>
      <c r="J155" s="530"/>
      <c r="K155" s="679"/>
      <c r="L155" s="679"/>
      <c r="M155" s="679"/>
      <c r="Q155" s="679"/>
      <c r="R155" s="679"/>
    </row>
    <row r="156" spans="5:18">
      <c r="E156" s="104"/>
      <c r="F156" s="104"/>
      <c r="G156" s="104"/>
      <c r="H156" s="104"/>
      <c r="I156" s="530"/>
      <c r="J156" s="530"/>
      <c r="K156" s="679"/>
      <c r="L156" s="679"/>
      <c r="M156" s="679"/>
      <c r="Q156" s="679"/>
      <c r="R156" s="679"/>
    </row>
    <row r="157" spans="5:18">
      <c r="F157" s="104"/>
      <c r="H157" s="104"/>
      <c r="I157" s="530"/>
      <c r="J157" s="530"/>
      <c r="K157" s="679"/>
      <c r="L157" s="679"/>
      <c r="M157" s="679"/>
      <c r="Q157" s="679"/>
      <c r="R157" s="679"/>
    </row>
  </sheetData>
  <conditionalFormatting sqref="F4:F13">
    <cfRule type="cellIs" dxfId="12" priority="1" stopIfTrue="1" operator="equal">
      <formula>"A"</formula>
    </cfRule>
    <cfRule type="cellIs" dxfId="11" priority="2" stopIfTrue="1" operator="equal">
      <formula>"F"</formula>
    </cfRule>
    <cfRule type="cellIs" dxfId="10" priority="3" stopIfTrue="1" operator="equal">
      <formula>$Y4</formula>
    </cfRule>
  </conditionalFormatting>
  <pageMargins left="0.7" right="0.7" top="0.75" bottom="0.75" header="0.3" footer="0.3"/>
  <pageSetup paperSize="9" orientation="portrait" r:id="rId1"/>
  <headerFooter>
    <oddFooter>&amp;L_x000D_&amp;1#&amp;"Aptos"&amp;10&amp;K000000 Data sensitivity - Public</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2">
    <tabColor theme="4" tint="0.79998168889431442"/>
    <pageSetUpPr fitToPage="1"/>
  </sheetPr>
  <dimension ref="A1:AU61"/>
  <sheetViews>
    <sheetView zoomScale="85" zoomScaleNormal="85" workbookViewId="0">
      <selection activeCell="N17" sqref="N17"/>
    </sheetView>
  </sheetViews>
  <sheetFormatPr defaultRowHeight="14.4"/>
  <cols>
    <col min="1" max="1" width="11.33203125" customWidth="1"/>
    <col min="2" max="3" width="14.6640625" customWidth="1"/>
    <col min="4" max="4" width="9" bestFit="1" customWidth="1"/>
    <col min="5" max="6" width="14.6640625" customWidth="1"/>
    <col min="7" max="7" width="10" bestFit="1" customWidth="1"/>
    <col min="8" max="8" width="21.5546875" customWidth="1"/>
    <col min="9" max="9" width="14.6640625" customWidth="1"/>
    <col min="10" max="10" width="8.88671875" bestFit="1" customWidth="1"/>
    <col min="11" max="12" width="14.6640625" customWidth="1"/>
    <col min="13" max="13" width="8.88671875" bestFit="1" customWidth="1"/>
    <col min="14" max="14" width="17.44140625" bestFit="1" customWidth="1"/>
    <col min="15" max="15" width="17.6640625" bestFit="1" customWidth="1"/>
    <col min="16" max="16" width="9.88671875" bestFit="1" customWidth="1"/>
    <col min="17" max="18" width="14.6640625" customWidth="1"/>
    <col min="19" max="19" width="12.88671875" bestFit="1" customWidth="1"/>
    <col min="20" max="20" width="13.6640625" customWidth="1"/>
    <col min="21" max="24" width="12" customWidth="1"/>
    <col min="25" max="25" width="24.33203125" bestFit="1" customWidth="1"/>
    <col min="26" max="26" width="12" customWidth="1"/>
    <col min="27" max="30" width="13.5546875" bestFit="1" customWidth="1"/>
    <col min="31" max="31" width="22.6640625" bestFit="1" customWidth="1"/>
    <col min="32" max="32" width="11.88671875" bestFit="1" customWidth="1"/>
    <col min="33" max="36" width="13.5546875" bestFit="1" customWidth="1"/>
    <col min="37" max="47" width="14.5546875" bestFit="1" customWidth="1"/>
  </cols>
  <sheetData>
    <row r="1" spans="1:20" ht="15" thickBot="1">
      <c r="B1" s="40"/>
      <c r="E1" s="40"/>
    </row>
    <row r="2" spans="1:20">
      <c r="A2" s="19"/>
      <c r="B2" s="1921" t="s">
        <v>28</v>
      </c>
      <c r="C2" s="1922"/>
      <c r="D2" s="1923"/>
      <c r="E2" s="1924" t="s">
        <v>121</v>
      </c>
      <c r="F2" s="1925"/>
      <c r="G2" s="20"/>
      <c r="H2" s="1926" t="s">
        <v>29</v>
      </c>
      <c r="I2" s="1927"/>
      <c r="J2" s="20"/>
      <c r="K2" s="1919" t="s">
        <v>140</v>
      </c>
      <c r="L2" s="1920"/>
      <c r="M2" s="20"/>
      <c r="N2" s="1915" t="s">
        <v>30</v>
      </c>
      <c r="O2" s="1916"/>
      <c r="P2" s="21"/>
      <c r="Q2" s="1917" t="s">
        <v>50</v>
      </c>
      <c r="R2" s="1918"/>
    </row>
    <row r="3" spans="1:20" ht="15" thickBot="1">
      <c r="A3" s="22" t="s">
        <v>6</v>
      </c>
      <c r="B3" s="30" t="s">
        <v>7</v>
      </c>
      <c r="C3" s="24" t="s">
        <v>3</v>
      </c>
      <c r="D3" s="23" t="s">
        <v>9</v>
      </c>
      <c r="E3" s="30" t="s">
        <v>7</v>
      </c>
      <c r="F3" s="24" t="s">
        <v>3</v>
      </c>
      <c r="G3" s="24" t="s">
        <v>9</v>
      </c>
      <c r="H3" s="30" t="s">
        <v>7</v>
      </c>
      <c r="I3" s="24" t="s">
        <v>3</v>
      </c>
      <c r="J3" s="24" t="s">
        <v>9</v>
      </c>
      <c r="K3" s="30" t="s">
        <v>7</v>
      </c>
      <c r="L3" s="24" t="s">
        <v>3</v>
      </c>
      <c r="M3" s="24" t="s">
        <v>9</v>
      </c>
      <c r="N3" s="30" t="s">
        <v>7</v>
      </c>
      <c r="O3" s="24" t="s">
        <v>8</v>
      </c>
      <c r="P3" s="24"/>
      <c r="Q3" s="30" t="s">
        <v>6</v>
      </c>
      <c r="R3" s="25" t="s">
        <v>3</v>
      </c>
      <c r="S3" s="2"/>
    </row>
    <row r="4" spans="1:20">
      <c r="A4" s="849">
        <v>45991</v>
      </c>
      <c r="B4" s="37"/>
      <c r="C4" s="26">
        <f>B4</f>
        <v>0</v>
      </c>
      <c r="D4" s="512">
        <f>C4/$C$27</f>
        <v>0</v>
      </c>
      <c r="E4" s="31"/>
      <c r="F4" s="26"/>
      <c r="G4" s="28"/>
      <c r="H4" s="26">
        <f>I4</f>
        <v>204246.48</v>
      </c>
      <c r="I4" s="528">
        <v>204246.48</v>
      </c>
      <c r="J4" s="512">
        <f t="shared" ref="J4:J10" si="0">I4/$C$27</f>
        <v>2.3535487616971247E-3</v>
      </c>
      <c r="K4" s="44">
        <v>0</v>
      </c>
      <c r="L4" s="26">
        <f>K4</f>
        <v>0</v>
      </c>
      <c r="M4" s="512">
        <f t="shared" ref="M4:M15" si="1">L4/$C$27</f>
        <v>0</v>
      </c>
      <c r="N4" s="782"/>
      <c r="O4" s="26"/>
      <c r="P4" s="527"/>
      <c r="Q4" s="31">
        <f t="shared" ref="Q4:Q13" si="2">(H4+N4)-B4</f>
        <v>204246.48</v>
      </c>
      <c r="R4" s="26">
        <f>Q4</f>
        <v>204246.48</v>
      </c>
      <c r="T4" s="3" t="s">
        <v>12</v>
      </c>
    </row>
    <row r="5" spans="1:20">
      <c r="A5" s="849">
        <f>A4+31</f>
        <v>46022</v>
      </c>
      <c r="B5" s="850">
        <v>945885.87</v>
      </c>
      <c r="C5" s="26">
        <f>C4+B5</f>
        <v>945885.87</v>
      </c>
      <c r="D5" s="512">
        <f>C5/$C$27</f>
        <v>1.0899519629642123E-2</v>
      </c>
      <c r="E5" s="31"/>
      <c r="F5" s="26"/>
      <c r="G5" s="28"/>
      <c r="H5" s="26">
        <f t="shared" ref="H5:H15" si="3">I5-I4</f>
        <v>4365181.22</v>
      </c>
      <c r="I5" s="26">
        <v>4569427.7</v>
      </c>
      <c r="J5" s="512">
        <f t="shared" si="0"/>
        <v>5.2653886152650174E-2</v>
      </c>
      <c r="K5" s="44">
        <v>0</v>
      </c>
      <c r="L5" s="26">
        <f>L4+K5</f>
        <v>0</v>
      </c>
      <c r="M5" s="512">
        <f t="shared" si="1"/>
        <v>0</v>
      </c>
      <c r="N5" s="511"/>
      <c r="O5" s="26"/>
      <c r="P5" s="527"/>
      <c r="Q5" s="31">
        <f t="shared" si="2"/>
        <v>3419295.3499999996</v>
      </c>
      <c r="R5" s="26">
        <f t="shared" ref="R5:R10" si="4">Q5+R4</f>
        <v>3623541.8299999996</v>
      </c>
    </row>
    <row r="6" spans="1:20">
      <c r="A6" s="849">
        <f>A5+28</f>
        <v>46050</v>
      </c>
      <c r="B6" s="850">
        <v>2527898.36</v>
      </c>
      <c r="C6" s="26">
        <f t="shared" ref="C6:C27" si="5">C5+B6</f>
        <v>3473784.23</v>
      </c>
      <c r="D6" s="512">
        <f t="shared" ref="D6:D27" si="6">C6/$C$27</f>
        <v>4.0028697546804722E-2</v>
      </c>
      <c r="E6" s="31"/>
      <c r="F6" s="26"/>
      <c r="G6" s="28"/>
      <c r="H6" s="26">
        <f t="shared" si="3"/>
        <v>7095979.169999999</v>
      </c>
      <c r="I6" s="26">
        <v>11665406.869999999</v>
      </c>
      <c r="J6" s="512">
        <f t="shared" si="0"/>
        <v>0.13442142989970562</v>
      </c>
      <c r="K6" s="44">
        <v>0</v>
      </c>
      <c r="L6" s="26">
        <f t="shared" ref="L6:L15" si="7">L5+K6</f>
        <v>0</v>
      </c>
      <c r="M6" s="512">
        <f t="shared" si="1"/>
        <v>0</v>
      </c>
      <c r="N6" s="511"/>
      <c r="O6" s="26"/>
      <c r="P6" s="527"/>
      <c r="Q6" s="31">
        <f t="shared" si="2"/>
        <v>4568080.8099999987</v>
      </c>
      <c r="R6" s="26">
        <f t="shared" si="4"/>
        <v>8191622.6399999987</v>
      </c>
    </row>
    <row r="7" spans="1:20">
      <c r="A7" s="849">
        <f>A6+31</f>
        <v>46081</v>
      </c>
      <c r="B7" s="850">
        <v>2865444.21</v>
      </c>
      <c r="C7" s="26">
        <f t="shared" si="5"/>
        <v>6339228.4399999995</v>
      </c>
      <c r="D7" s="512">
        <f t="shared" si="6"/>
        <v>7.3047443682149105E-2</v>
      </c>
      <c r="E7" s="31"/>
      <c r="F7" s="26"/>
      <c r="G7" s="28"/>
      <c r="H7" s="26">
        <f t="shared" si="3"/>
        <v>6859828.3100000005</v>
      </c>
      <c r="I7" s="26">
        <v>18525235.18</v>
      </c>
      <c r="J7" s="512">
        <f t="shared" si="0"/>
        <v>0.21346778812558734</v>
      </c>
      <c r="K7" s="44">
        <v>0</v>
      </c>
      <c r="L7" s="26">
        <f t="shared" si="7"/>
        <v>0</v>
      </c>
      <c r="M7" s="512">
        <f t="shared" si="1"/>
        <v>0</v>
      </c>
      <c r="N7" s="511"/>
      <c r="O7" s="26"/>
      <c r="P7" s="527"/>
      <c r="Q7" s="31">
        <f t="shared" si="2"/>
        <v>3994384.1000000006</v>
      </c>
      <c r="R7" s="26">
        <f t="shared" si="4"/>
        <v>12186006.739999998</v>
      </c>
    </row>
    <row r="8" spans="1:20">
      <c r="A8" s="849">
        <f>A7+31</f>
        <v>46112</v>
      </c>
      <c r="B8" s="850">
        <v>778518.31</v>
      </c>
      <c r="C8" s="26">
        <f t="shared" si="5"/>
        <v>7117746.75</v>
      </c>
      <c r="D8" s="512">
        <f t="shared" si="6"/>
        <v>8.2018373337627334E-2</v>
      </c>
      <c r="E8" s="31"/>
      <c r="F8" s="26"/>
      <c r="G8" s="28"/>
      <c r="H8" s="26">
        <f t="shared" si="3"/>
        <v>5417836.620000001</v>
      </c>
      <c r="I8" s="26">
        <v>23943071.800000001</v>
      </c>
      <c r="J8" s="512">
        <f t="shared" si="0"/>
        <v>0.27589795910370324</v>
      </c>
      <c r="K8" s="44">
        <v>0</v>
      </c>
      <c r="L8" s="26">
        <f t="shared" si="7"/>
        <v>0</v>
      </c>
      <c r="M8" s="512">
        <f t="shared" si="1"/>
        <v>0</v>
      </c>
      <c r="N8" s="511"/>
      <c r="O8" s="26"/>
      <c r="P8" s="527"/>
      <c r="Q8" s="31">
        <f t="shared" si="2"/>
        <v>4639318.3100000005</v>
      </c>
      <c r="R8" s="26">
        <f t="shared" si="4"/>
        <v>16825325.049999997</v>
      </c>
      <c r="T8" s="3" t="s">
        <v>11</v>
      </c>
    </row>
    <row r="9" spans="1:20">
      <c r="A9" s="849">
        <f>A8+30</f>
        <v>46142</v>
      </c>
      <c r="B9" s="850">
        <v>6018470.75</v>
      </c>
      <c r="C9" s="26">
        <f t="shared" si="5"/>
        <v>13136217.5</v>
      </c>
      <c r="D9" s="512">
        <f t="shared" si="6"/>
        <v>0.15136970013147399</v>
      </c>
      <c r="E9" s="31"/>
      <c r="F9" s="26"/>
      <c r="G9" s="28"/>
      <c r="H9" s="26">
        <f t="shared" si="3"/>
        <v>9609746.1099999994</v>
      </c>
      <c r="I9" s="26">
        <v>33552817.91</v>
      </c>
      <c r="J9" s="512">
        <f t="shared" si="0"/>
        <v>0.38663184326863115</v>
      </c>
      <c r="K9" s="44">
        <v>0</v>
      </c>
      <c r="L9" s="26">
        <f t="shared" si="7"/>
        <v>0</v>
      </c>
      <c r="M9" s="512">
        <f t="shared" si="1"/>
        <v>0</v>
      </c>
      <c r="N9" s="511"/>
      <c r="O9" s="26"/>
      <c r="P9" s="527"/>
      <c r="Q9" s="31">
        <f t="shared" si="2"/>
        <v>3591275.3599999994</v>
      </c>
      <c r="R9" s="26">
        <f t="shared" si="4"/>
        <v>20416600.409999996</v>
      </c>
    </row>
    <row r="10" spans="1:20">
      <c r="A10" s="849">
        <f>A9+31</f>
        <v>46173</v>
      </c>
      <c r="B10" s="850">
        <v>5115924.6900000004</v>
      </c>
      <c r="C10" s="26">
        <f t="shared" si="5"/>
        <v>18252142.190000001</v>
      </c>
      <c r="D10" s="512">
        <f t="shared" si="6"/>
        <v>0.21032091544292145</v>
      </c>
      <c r="E10" s="31"/>
      <c r="F10" s="26"/>
      <c r="G10" s="28"/>
      <c r="H10" s="26">
        <f t="shared" si="3"/>
        <v>6579364.9300000034</v>
      </c>
      <c r="I10" s="26">
        <v>40132182.840000004</v>
      </c>
      <c r="J10" s="512">
        <f t="shared" si="0"/>
        <v>0.46244639920983999</v>
      </c>
      <c r="K10" s="44">
        <v>0</v>
      </c>
      <c r="L10" s="26">
        <f t="shared" si="7"/>
        <v>0</v>
      </c>
      <c r="M10" s="512">
        <f t="shared" si="1"/>
        <v>0</v>
      </c>
      <c r="N10" s="511"/>
      <c r="O10" s="26"/>
      <c r="P10" s="527"/>
      <c r="Q10" s="31">
        <f t="shared" si="2"/>
        <v>1463440.240000003</v>
      </c>
      <c r="R10" s="26">
        <f t="shared" si="4"/>
        <v>21880040.649999999</v>
      </c>
    </row>
    <row r="11" spans="1:20">
      <c r="A11" s="849">
        <f>A10+30</f>
        <v>46203</v>
      </c>
      <c r="B11" s="850">
        <v>6349563.2999999998</v>
      </c>
      <c r="C11" s="26">
        <f t="shared" si="5"/>
        <v>24601705.490000002</v>
      </c>
      <c r="D11" s="512">
        <f t="shared" si="6"/>
        <v>0.28348744855542607</v>
      </c>
      <c r="E11" s="31"/>
      <c r="F11" s="26"/>
      <c r="G11" s="28"/>
      <c r="H11" s="26">
        <f t="shared" si="3"/>
        <v>6399095.8099999949</v>
      </c>
      <c r="I11" s="26">
        <v>46531278.649999999</v>
      </c>
      <c r="J11" s="512">
        <f>I11/$C$27</f>
        <v>0.53618369945416611</v>
      </c>
      <c r="K11" s="44">
        <v>0</v>
      </c>
      <c r="L11" s="26">
        <f t="shared" si="7"/>
        <v>0</v>
      </c>
      <c r="M11" s="512">
        <f t="shared" si="1"/>
        <v>0</v>
      </c>
      <c r="N11" s="511"/>
      <c r="O11" s="26"/>
      <c r="P11" s="527"/>
      <c r="Q11" s="31">
        <f t="shared" si="2"/>
        <v>49532.50999999512</v>
      </c>
      <c r="R11" s="26">
        <f>Q11+R10</f>
        <v>21929573.159999993</v>
      </c>
    </row>
    <row r="12" spans="1:20">
      <c r="A12" s="849">
        <f>A11+31</f>
        <v>46234</v>
      </c>
      <c r="B12" s="850">
        <v>5904651.3200000003</v>
      </c>
      <c r="C12" s="26">
        <f t="shared" si="5"/>
        <v>30506356.810000002</v>
      </c>
      <c r="D12" s="512">
        <f t="shared" si="6"/>
        <v>0.3515272248220197</v>
      </c>
      <c r="E12" s="31"/>
      <c r="F12" s="26"/>
      <c r="G12" s="28"/>
      <c r="H12" s="26">
        <f t="shared" si="3"/>
        <v>7824666.75</v>
      </c>
      <c r="I12" s="26">
        <v>54355945.399999999</v>
      </c>
      <c r="J12" s="512">
        <f>I12/$C$27</f>
        <v>0.62634796931162051</v>
      </c>
      <c r="K12" s="44">
        <v>0</v>
      </c>
      <c r="L12" s="26">
        <f t="shared" si="7"/>
        <v>0</v>
      </c>
      <c r="M12" s="512">
        <f t="shared" si="1"/>
        <v>0</v>
      </c>
      <c r="N12" s="511"/>
      <c r="O12" s="26"/>
      <c r="P12" s="527"/>
      <c r="Q12" s="31">
        <f t="shared" si="2"/>
        <v>1920015.4299999997</v>
      </c>
      <c r="R12" s="26">
        <f>Q12+R11</f>
        <v>23849588.589999992</v>
      </c>
    </row>
    <row r="13" spans="1:20">
      <c r="A13" s="849">
        <f>A12+31</f>
        <v>46265</v>
      </c>
      <c r="B13" s="850">
        <v>7367494.9800000004</v>
      </c>
      <c r="C13" s="26">
        <f t="shared" si="5"/>
        <v>37873851.790000007</v>
      </c>
      <c r="D13" s="512">
        <f t="shared" si="6"/>
        <v>0.43642346727862796</v>
      </c>
      <c r="E13" s="31"/>
      <c r="F13" s="26"/>
      <c r="G13" s="28"/>
      <c r="H13" s="26">
        <f t="shared" si="3"/>
        <v>8165098.4299999997</v>
      </c>
      <c r="I13" s="26">
        <v>62521043.829999998</v>
      </c>
      <c r="J13" s="512">
        <f>I13/$C$27</f>
        <v>0.72043506104050437</v>
      </c>
      <c r="K13" s="44">
        <v>0</v>
      </c>
      <c r="L13" s="26">
        <f t="shared" si="7"/>
        <v>0</v>
      </c>
      <c r="M13" s="512">
        <f t="shared" si="1"/>
        <v>0</v>
      </c>
      <c r="N13" s="511"/>
      <c r="O13" s="26"/>
      <c r="P13" s="527"/>
      <c r="Q13" s="31">
        <f t="shared" si="2"/>
        <v>797603.44999999925</v>
      </c>
      <c r="R13" s="26">
        <f>Q13+R12</f>
        <v>24647192.039999992</v>
      </c>
    </row>
    <row r="14" spans="1:20">
      <c r="A14" s="849">
        <f>A13+30</f>
        <v>46295</v>
      </c>
      <c r="B14" s="850">
        <v>6675161.7999999998</v>
      </c>
      <c r="C14" s="26">
        <f t="shared" si="5"/>
        <v>44549013.590000004</v>
      </c>
      <c r="D14" s="512">
        <f t="shared" si="6"/>
        <v>0.51334189832585064</v>
      </c>
      <c r="E14" s="31"/>
      <c r="F14" s="26"/>
      <c r="G14" s="28"/>
      <c r="H14" s="26">
        <f t="shared" si="3"/>
        <v>3874944.3500000015</v>
      </c>
      <c r="I14" s="26">
        <v>66395988.18</v>
      </c>
      <c r="J14" s="512">
        <f>I14/$C$27</f>
        <v>0.76508635920039314</v>
      </c>
      <c r="K14" s="44">
        <v>0</v>
      </c>
      <c r="L14" s="26">
        <f t="shared" si="7"/>
        <v>0</v>
      </c>
      <c r="M14" s="512">
        <f t="shared" si="1"/>
        <v>0</v>
      </c>
      <c r="N14" s="511"/>
      <c r="O14" s="26"/>
      <c r="P14" s="527"/>
      <c r="Q14" s="31">
        <f t="shared" ref="Q14" si="8">(H14+N14)-B14</f>
        <v>-2800217.4499999983</v>
      </c>
      <c r="R14" s="26">
        <f>Q14+R13</f>
        <v>21846974.589999992</v>
      </c>
    </row>
    <row r="15" spans="1:20">
      <c r="A15" s="849">
        <f>A14+31</f>
        <v>46326</v>
      </c>
      <c r="B15" s="850">
        <v>2226357.71</v>
      </c>
      <c r="C15" s="26">
        <f t="shared" si="5"/>
        <v>46775371.300000004</v>
      </c>
      <c r="D15" s="512">
        <f t="shared" si="6"/>
        <v>0.53899639886591055</v>
      </c>
      <c r="E15" s="31"/>
      <c r="F15" s="26"/>
      <c r="G15" s="28"/>
      <c r="H15" s="26">
        <f t="shared" si="3"/>
        <v>1919980.6300000027</v>
      </c>
      <c r="I15" s="26">
        <v>68315968.810000002</v>
      </c>
      <c r="J15" s="512">
        <f>I15/$C$27</f>
        <v>0.78721045178803029</v>
      </c>
      <c r="K15" s="31"/>
      <c r="L15" s="26">
        <f t="shared" si="7"/>
        <v>0</v>
      </c>
      <c r="M15" s="512">
        <f t="shared" si="1"/>
        <v>0</v>
      </c>
      <c r="N15" s="511">
        <v>381926.64</v>
      </c>
      <c r="O15" s="26">
        <f>N15+I15</f>
        <v>68697895.450000003</v>
      </c>
      <c r="P15" s="527">
        <f t="shared" ref="P15:P33" si="9">O15/$C$27</f>
        <v>0.79161142345046065</v>
      </c>
      <c r="Q15" s="31">
        <f t="shared" ref="Q15" si="10">(H15+N15)-B15</f>
        <v>75549.56000000285</v>
      </c>
      <c r="R15" s="26">
        <f>Q15+R14</f>
        <v>21922524.149999995</v>
      </c>
    </row>
    <row r="16" spans="1:20">
      <c r="A16" s="849">
        <f>A15+30</f>
        <v>46356</v>
      </c>
      <c r="B16" s="850">
        <v>5664986.3600000003</v>
      </c>
      <c r="C16" s="26">
        <f t="shared" si="5"/>
        <v>52440357.660000004</v>
      </c>
      <c r="D16" s="512">
        <f t="shared" si="6"/>
        <v>0.60427449635189467</v>
      </c>
      <c r="E16" s="31"/>
      <c r="F16" s="26"/>
      <c r="G16" s="28"/>
      <c r="H16" s="31"/>
      <c r="I16" s="26"/>
      <c r="J16" s="28"/>
      <c r="K16" s="31"/>
      <c r="L16" s="26"/>
      <c r="M16" s="28"/>
      <c r="N16" s="511">
        <f>604137.18+199800</f>
        <v>803937.18</v>
      </c>
      <c r="O16" s="26">
        <f t="shared" ref="O16:O30" si="11">N16+O15</f>
        <v>69501832.63000001</v>
      </c>
      <c r="P16" s="527">
        <f t="shared" si="9"/>
        <v>0.8008752568074482</v>
      </c>
      <c r="Q16" s="31"/>
      <c r="R16" s="26"/>
    </row>
    <row r="17" spans="1:47">
      <c r="A17" s="849">
        <f>A16+31</f>
        <v>46387</v>
      </c>
      <c r="B17" s="850">
        <v>4709802.41</v>
      </c>
      <c r="C17" s="26">
        <f t="shared" si="5"/>
        <v>57150160.070000008</v>
      </c>
      <c r="D17" s="512">
        <f t="shared" si="6"/>
        <v>0.65854593167794606</v>
      </c>
      <c r="E17" s="31"/>
      <c r="F17" s="26"/>
      <c r="G17" s="28"/>
      <c r="H17" s="31"/>
      <c r="I17" s="26"/>
      <c r="J17" s="28"/>
      <c r="K17" s="31"/>
      <c r="L17" s="26"/>
      <c r="M17" s="28"/>
      <c r="N17" s="511">
        <v>650999.88</v>
      </c>
      <c r="O17" s="26">
        <f t="shared" si="11"/>
        <v>70152832.510000005</v>
      </c>
      <c r="P17" s="527">
        <f t="shared" si="9"/>
        <v>0.80837678124712997</v>
      </c>
      <c r="Q17" s="31"/>
      <c r="R17" s="26"/>
    </row>
    <row r="18" spans="1:47">
      <c r="A18" s="849">
        <f>A17+31</f>
        <v>46418</v>
      </c>
      <c r="B18" s="850">
        <v>2450892.9500000002</v>
      </c>
      <c r="C18" s="26">
        <f t="shared" si="5"/>
        <v>59601053.020000011</v>
      </c>
      <c r="D18" s="512">
        <f t="shared" si="6"/>
        <v>0.68678777000742286</v>
      </c>
      <c r="E18" s="31"/>
      <c r="F18" s="26"/>
      <c r="G18" s="28"/>
      <c r="H18" s="31"/>
      <c r="I18" s="26"/>
      <c r="J18" s="28"/>
      <c r="K18" s="31"/>
      <c r="L18" s="26"/>
      <c r="M18" s="28"/>
      <c r="N18" s="511">
        <v>1419963.84</v>
      </c>
      <c r="O18" s="26">
        <f t="shared" si="11"/>
        <v>71572796.350000009</v>
      </c>
      <c r="P18" s="527">
        <f t="shared" si="9"/>
        <v>0.82473913979199542</v>
      </c>
      <c r="Q18" s="31"/>
      <c r="R18" s="26"/>
    </row>
    <row r="19" spans="1:47">
      <c r="A19" s="849">
        <f>A18+28</f>
        <v>46446</v>
      </c>
      <c r="B19" s="850">
        <v>2606967.71</v>
      </c>
      <c r="C19" s="26">
        <f t="shared" si="5"/>
        <v>62208020.730000012</v>
      </c>
      <c r="D19" s="512">
        <f t="shared" si="6"/>
        <v>0.71682807046036034</v>
      </c>
      <c r="E19" s="31"/>
      <c r="F19" s="26"/>
      <c r="G19" s="28"/>
      <c r="H19" s="31"/>
      <c r="I19" s="26"/>
      <c r="J19" s="28"/>
      <c r="K19" s="31"/>
      <c r="L19" s="26"/>
      <c r="M19" s="28"/>
      <c r="N19" s="511">
        <v>240430.02</v>
      </c>
      <c r="O19" s="26">
        <f t="shared" si="11"/>
        <v>71813226.370000005</v>
      </c>
      <c r="P19" s="527">
        <f t="shared" si="9"/>
        <v>0.82750963442106229</v>
      </c>
      <c r="Q19" s="31"/>
      <c r="R19" s="26"/>
    </row>
    <row r="20" spans="1:47">
      <c r="A20" s="849">
        <f>A19+31</f>
        <v>46477</v>
      </c>
      <c r="B20" s="850">
        <v>3761453.27</v>
      </c>
      <c r="C20" s="26">
        <f t="shared" si="5"/>
        <v>65969474.000000015</v>
      </c>
      <c r="D20" s="512">
        <f t="shared" si="6"/>
        <v>0.76017160169668874</v>
      </c>
      <c r="E20" s="31"/>
      <c r="F20" s="26"/>
      <c r="G20" s="28"/>
      <c r="H20" s="31"/>
      <c r="I20" s="26"/>
      <c r="J20" s="28"/>
      <c r="K20" s="31"/>
      <c r="L20" s="26"/>
      <c r="M20" s="28"/>
      <c r="N20" s="511">
        <f>1604803.38-398611.17</f>
        <v>1206192.21</v>
      </c>
      <c r="O20" s="26">
        <f t="shared" si="11"/>
        <v>73019418.579999998</v>
      </c>
      <c r="P20" s="527">
        <f t="shared" si="9"/>
        <v>0.84140868512790534</v>
      </c>
      <c r="Q20" s="31"/>
      <c r="R20" s="26"/>
    </row>
    <row r="21" spans="1:47">
      <c r="A21" s="849">
        <f>A20+30</f>
        <v>46507</v>
      </c>
      <c r="B21" s="850">
        <v>2318874.56</v>
      </c>
      <c r="C21" s="26">
        <f t="shared" si="5"/>
        <v>68288348.560000017</v>
      </c>
      <c r="D21" s="512">
        <f t="shared" si="6"/>
        <v>0.78689218140616013</v>
      </c>
      <c r="E21" s="31"/>
      <c r="F21" s="26"/>
      <c r="G21" s="28"/>
      <c r="H21" s="31"/>
      <c r="I21" s="26"/>
      <c r="J21" s="28"/>
      <c r="K21" s="31"/>
      <c r="L21" s="26"/>
      <c r="M21" s="28"/>
      <c r="N21" s="511">
        <v>1005171.07</v>
      </c>
      <c r="O21" s="26">
        <f t="shared" si="11"/>
        <v>74024589.649999991</v>
      </c>
      <c r="P21" s="527">
        <f t="shared" si="9"/>
        <v>0.85299135292757688</v>
      </c>
      <c r="Q21" s="31"/>
      <c r="R21" s="26"/>
    </row>
    <row r="22" spans="1:47">
      <c r="A22" s="849">
        <f>A21+31</f>
        <v>46538</v>
      </c>
      <c r="B22" s="850">
        <v>2398376.0699999998</v>
      </c>
      <c r="C22" s="26">
        <f t="shared" si="5"/>
        <v>70686724.63000001</v>
      </c>
      <c r="D22" s="512">
        <f t="shared" si="6"/>
        <v>0.81452886346615205</v>
      </c>
      <c r="E22" s="31"/>
      <c r="F22" s="26"/>
      <c r="G22" s="28"/>
      <c r="H22" s="31"/>
      <c r="I22" s="26"/>
      <c r="J22" s="28"/>
      <c r="K22" s="31"/>
      <c r="L22" s="26"/>
      <c r="N22" s="511">
        <v>1460265.74</v>
      </c>
      <c r="O22" s="26">
        <f t="shared" si="11"/>
        <v>75484855.389999986</v>
      </c>
      <c r="P22" s="527">
        <f t="shared" si="9"/>
        <v>0.86981811353625771</v>
      </c>
      <c r="Q22" s="31"/>
      <c r="R22" s="26"/>
      <c r="U22" s="3" t="s">
        <v>13</v>
      </c>
    </row>
    <row r="23" spans="1:47">
      <c r="A23" s="849">
        <f>A22+30</f>
        <v>46568</v>
      </c>
      <c r="B23" s="850">
        <v>3208784.16</v>
      </c>
      <c r="C23" s="26">
        <f t="shared" si="5"/>
        <v>73895508.790000007</v>
      </c>
      <c r="D23" s="512">
        <f t="shared" si="6"/>
        <v>0.85150394370411431</v>
      </c>
      <c r="E23" s="31"/>
      <c r="F23" s="26"/>
      <c r="G23" s="28"/>
      <c r="H23" s="31"/>
      <c r="I23" s="26"/>
      <c r="J23" s="28"/>
      <c r="K23" s="31"/>
      <c r="L23" s="26"/>
      <c r="M23" s="28"/>
      <c r="N23" s="511">
        <v>1135063.3999999999</v>
      </c>
      <c r="O23" s="26">
        <f t="shared" si="11"/>
        <v>76619918.789999992</v>
      </c>
      <c r="P23" s="527">
        <f t="shared" si="9"/>
        <v>0.88289754119404518</v>
      </c>
      <c r="Q23" s="31"/>
      <c r="R23" s="26"/>
    </row>
    <row r="24" spans="1:47">
      <c r="A24" s="849">
        <f>A23+31</f>
        <v>46599</v>
      </c>
      <c r="B24" s="850">
        <v>1687613.52</v>
      </c>
      <c r="C24" s="26">
        <f t="shared" si="5"/>
        <v>75583122.310000002</v>
      </c>
      <c r="D24" s="512">
        <f t="shared" si="6"/>
        <v>0.87095045122884285</v>
      </c>
      <c r="E24" s="31"/>
      <c r="F24" s="26"/>
      <c r="G24" s="28"/>
      <c r="H24" s="31"/>
      <c r="I24" s="26"/>
      <c r="J24" s="28"/>
      <c r="K24" s="31"/>
      <c r="L24" s="26"/>
      <c r="M24" s="28"/>
      <c r="N24" s="511">
        <f>1657215.9-228000</f>
        <v>1429215.9</v>
      </c>
      <c r="O24" s="26">
        <f t="shared" si="11"/>
        <v>78049134.689999998</v>
      </c>
      <c r="P24" s="527">
        <f t="shared" si="9"/>
        <v>0.89936651197700734</v>
      </c>
      <c r="Q24" s="31"/>
      <c r="R24" s="26"/>
    </row>
    <row r="25" spans="1:47">
      <c r="A25" s="849">
        <f>A24+31</f>
        <v>46630</v>
      </c>
      <c r="B25" s="850">
        <v>5271091.4400000004</v>
      </c>
      <c r="C25" s="26">
        <f t="shared" si="5"/>
        <v>80854213.75</v>
      </c>
      <c r="D25" s="512">
        <f t="shared" si="6"/>
        <v>0.93168966559084454</v>
      </c>
      <c r="E25" s="31"/>
      <c r="F25" s="26"/>
      <c r="G25" s="28"/>
      <c r="H25" s="31"/>
      <c r="I25" s="26"/>
      <c r="J25" s="28"/>
      <c r="K25" s="31"/>
      <c r="L25" s="26"/>
      <c r="M25" s="28"/>
      <c r="N25" s="511">
        <v>1091632.2</v>
      </c>
      <c r="O25" s="26">
        <f t="shared" si="11"/>
        <v>79140766.890000001</v>
      </c>
      <c r="P25" s="527">
        <f t="shared" si="9"/>
        <v>0.91194547839316642</v>
      </c>
      <c r="Q25" s="31"/>
      <c r="R25" s="26"/>
    </row>
    <row r="26" spans="1:47">
      <c r="A26" s="849">
        <f>A25+30</f>
        <v>46660</v>
      </c>
      <c r="B26" s="850">
        <v>2475992.4500000002</v>
      </c>
      <c r="C26" s="26">
        <f t="shared" si="5"/>
        <v>83330206.200000003</v>
      </c>
      <c r="D26" s="512">
        <f t="shared" si="6"/>
        <v>0.96022072749540688</v>
      </c>
      <c r="E26" s="31"/>
      <c r="F26" s="26"/>
      <c r="G26" s="28"/>
      <c r="H26" s="31"/>
      <c r="I26" s="26"/>
      <c r="J26" s="28"/>
      <c r="K26" s="31"/>
      <c r="L26" s="26"/>
      <c r="M26" s="28"/>
      <c r="N26" s="511">
        <v>1044925.57</v>
      </c>
      <c r="O26" s="26">
        <f t="shared" si="11"/>
        <v>80185692.459999993</v>
      </c>
      <c r="P26" s="527">
        <f t="shared" si="9"/>
        <v>0.92398624052203715</v>
      </c>
      <c r="Q26" s="31"/>
      <c r="R26" s="26"/>
    </row>
    <row r="27" spans="1:47">
      <c r="A27" s="849">
        <f>A26+31</f>
        <v>46691</v>
      </c>
      <c r="B27" s="850">
        <v>3452138.54</v>
      </c>
      <c r="C27" s="26">
        <f t="shared" si="5"/>
        <v>86782344.74000001</v>
      </c>
      <c r="D27" s="512">
        <f t="shared" si="6"/>
        <v>1</v>
      </c>
      <c r="E27" s="31"/>
      <c r="F27" s="26"/>
      <c r="G27" s="28"/>
      <c r="H27" s="31"/>
      <c r="I27" s="26"/>
      <c r="J27" s="28"/>
      <c r="K27" s="31"/>
      <c r="L27" s="26"/>
      <c r="M27" s="28"/>
      <c r="N27" s="511">
        <v>1438294.12</v>
      </c>
      <c r="O27" s="26">
        <f t="shared" si="11"/>
        <v>81623986.579999998</v>
      </c>
      <c r="P27" s="527">
        <f t="shared" si="9"/>
        <v>0.94055982037067032</v>
      </c>
      <c r="Q27" s="31"/>
      <c r="R27" s="26"/>
      <c r="S27" s="511"/>
      <c r="T27" s="511"/>
    </row>
    <row r="28" spans="1:47">
      <c r="A28" s="849">
        <v>46721</v>
      </c>
      <c r="B28" s="31"/>
      <c r="C28" s="26"/>
      <c r="D28" s="512"/>
      <c r="E28" s="31"/>
      <c r="F28" s="26"/>
      <c r="G28" s="28"/>
      <c r="H28" s="31"/>
      <c r="I28" s="26"/>
      <c r="J28" s="28"/>
      <c r="K28" s="31"/>
      <c r="L28" s="26"/>
      <c r="M28" s="27"/>
      <c r="N28" s="511">
        <v>2453576.34</v>
      </c>
      <c r="O28" s="26">
        <f t="shared" si="11"/>
        <v>84077562.920000002</v>
      </c>
      <c r="P28" s="527">
        <f t="shared" si="9"/>
        <v>0.96883257962084868</v>
      </c>
      <c r="Q28" s="31"/>
      <c r="R28" s="26"/>
      <c r="S28" s="511"/>
      <c r="T28" s="511"/>
      <c r="AE28" t="s">
        <v>678</v>
      </c>
      <c r="AF28" s="104">
        <v>45748</v>
      </c>
      <c r="AG28" s="104">
        <v>45778</v>
      </c>
      <c r="AH28" s="104">
        <v>45809</v>
      </c>
      <c r="AI28" s="104">
        <v>45839</v>
      </c>
      <c r="AJ28" s="104">
        <v>45870</v>
      </c>
      <c r="AK28" s="104">
        <v>45901</v>
      </c>
      <c r="AL28" s="104">
        <v>45931</v>
      </c>
      <c r="AM28" s="104">
        <v>45962</v>
      </c>
      <c r="AN28" s="104">
        <v>45992</v>
      </c>
      <c r="AO28" s="104">
        <v>46023</v>
      </c>
      <c r="AP28" s="104">
        <v>46054</v>
      </c>
      <c r="AQ28" s="104">
        <v>46082</v>
      </c>
      <c r="AR28" s="104">
        <v>46113</v>
      </c>
      <c r="AS28" s="104">
        <v>46143</v>
      </c>
      <c r="AT28" s="104">
        <v>46174</v>
      </c>
      <c r="AU28" s="104">
        <v>46204</v>
      </c>
    </row>
    <row r="29" spans="1:47">
      <c r="A29" s="849">
        <v>46751</v>
      </c>
      <c r="B29" s="31"/>
      <c r="C29" s="26"/>
      <c r="D29" s="28"/>
      <c r="E29" s="31"/>
      <c r="F29" s="26"/>
      <c r="G29" s="28"/>
      <c r="H29" s="31"/>
      <c r="I29" s="26"/>
      <c r="J29" s="27"/>
      <c r="K29" s="31"/>
      <c r="L29" s="26"/>
      <c r="M29" s="27"/>
      <c r="N29" s="511">
        <f>1718691.7-559790.28</f>
        <v>1158901.42</v>
      </c>
      <c r="O29" s="26">
        <f t="shared" si="11"/>
        <v>85236464.340000004</v>
      </c>
      <c r="P29" s="527">
        <f t="shared" si="9"/>
        <v>0.98218669471732456</v>
      </c>
      <c r="Q29" s="31"/>
      <c r="R29" s="26"/>
      <c r="S29" s="511"/>
      <c r="T29" s="511"/>
      <c r="AE29" t="s">
        <v>688</v>
      </c>
      <c r="AG29" s="679">
        <v>806595.32</v>
      </c>
      <c r="AH29" s="679">
        <v>1076993.67</v>
      </c>
      <c r="AI29" s="679">
        <v>1646314.32</v>
      </c>
      <c r="AJ29" s="679">
        <v>4103352.07</v>
      </c>
      <c r="AK29" s="679">
        <v>11057031.869999999</v>
      </c>
      <c r="AL29" s="679">
        <v>26957436.309999999</v>
      </c>
      <c r="AM29" s="679">
        <v>35047131.009999998</v>
      </c>
      <c r="AN29" s="679">
        <v>43482279.990000002</v>
      </c>
      <c r="AO29" s="679">
        <v>49721626.479999997</v>
      </c>
      <c r="AP29" s="679">
        <v>55541495.189999998</v>
      </c>
      <c r="AQ29" s="679">
        <v>58609252.969999999</v>
      </c>
      <c r="AR29" s="679">
        <v>59458608.490000002</v>
      </c>
      <c r="AS29" s="679">
        <v>62416851.82</v>
      </c>
      <c r="AT29" s="679">
        <v>70392954.049999997</v>
      </c>
      <c r="AU29" s="679">
        <v>70392954.049999997</v>
      </c>
    </row>
    <row r="30" spans="1:47">
      <c r="A30" s="849">
        <v>46782</v>
      </c>
      <c r="B30" s="31"/>
      <c r="C30" s="26"/>
      <c r="D30" s="28"/>
      <c r="E30" s="31"/>
      <c r="F30" s="26"/>
      <c r="G30" s="28"/>
      <c r="H30" s="31"/>
      <c r="I30" s="26"/>
      <c r="J30" s="27"/>
      <c r="K30" s="31"/>
      <c r="L30" s="26"/>
      <c r="M30" s="27"/>
      <c r="N30" s="511">
        <v>437078.56</v>
      </c>
      <c r="O30" s="26">
        <f t="shared" si="11"/>
        <v>85673542.900000006</v>
      </c>
      <c r="P30" s="527">
        <f t="shared" si="9"/>
        <v>0.98722318642896811</v>
      </c>
      <c r="Q30" s="31"/>
      <c r="R30" s="26"/>
      <c r="S30" s="511"/>
      <c r="T30" s="511"/>
      <c r="AE30" t="s">
        <v>687</v>
      </c>
      <c r="AF30" s="679">
        <v>531360</v>
      </c>
      <c r="AG30" s="679">
        <v>1562095.14</v>
      </c>
      <c r="AH30" s="679">
        <v>4086192.63</v>
      </c>
      <c r="AI30" s="679">
        <v>6155575.8200000003</v>
      </c>
      <c r="AJ30" s="679">
        <v>8202527.2000000002</v>
      </c>
      <c r="AK30" s="679">
        <v>15434172.619999999</v>
      </c>
      <c r="AL30" s="679">
        <v>25435681.32</v>
      </c>
      <c r="AM30" s="679">
        <v>28628682.18</v>
      </c>
      <c r="AN30" s="679">
        <v>28628682.18</v>
      </c>
      <c r="AO30" s="679">
        <v>28628682.18</v>
      </c>
      <c r="AP30" s="679">
        <v>28628682.18</v>
      </c>
      <c r="AQ30" s="679">
        <v>28628682.18</v>
      </c>
      <c r="AR30" s="679">
        <v>28628682.18</v>
      </c>
      <c r="AS30" s="679">
        <v>28628682.18</v>
      </c>
      <c r="AT30" s="679">
        <v>28628682.18</v>
      </c>
      <c r="AU30" s="679">
        <v>28628682.18</v>
      </c>
    </row>
    <row r="31" spans="1:47">
      <c r="A31" s="849">
        <v>46812</v>
      </c>
      <c r="B31" s="31"/>
      <c r="C31" s="26"/>
      <c r="D31" s="28"/>
      <c r="E31" s="31"/>
      <c r="F31" s="26"/>
      <c r="G31" s="28"/>
      <c r="H31" s="31"/>
      <c r="I31" s="26"/>
      <c r="J31" s="27"/>
      <c r="K31" s="31"/>
      <c r="L31" s="26"/>
      <c r="M31" s="27"/>
      <c r="N31" s="511">
        <v>156512.76999999999</v>
      </c>
      <c r="O31" s="26">
        <f>N31+O30</f>
        <v>85830055.670000002</v>
      </c>
      <c r="P31" s="527">
        <f t="shared" si="9"/>
        <v>0.98902669577719904</v>
      </c>
      <c r="Q31" s="31"/>
      <c r="R31" s="26"/>
      <c r="S31" s="511"/>
      <c r="T31" s="511"/>
      <c r="AE31" t="s">
        <v>684</v>
      </c>
      <c r="AF31">
        <v>356</v>
      </c>
      <c r="AG31">
        <v>1721</v>
      </c>
      <c r="AH31">
        <v>872</v>
      </c>
      <c r="AI31">
        <v>1877</v>
      </c>
      <c r="AJ31">
        <v>3382</v>
      </c>
      <c r="AK31">
        <v>4485</v>
      </c>
      <c r="AL31">
        <v>4819</v>
      </c>
      <c r="AM31">
        <v>7855</v>
      </c>
      <c r="AN31">
        <v>6939</v>
      </c>
      <c r="AO31">
        <v>5176</v>
      </c>
      <c r="AP31">
        <v>6559</v>
      </c>
      <c r="AQ31">
        <v>5583</v>
      </c>
      <c r="AR31">
        <v>2552</v>
      </c>
      <c r="AS31">
        <v>2519</v>
      </c>
      <c r="AT31">
        <v>3446</v>
      </c>
    </row>
    <row r="32" spans="1:47">
      <c r="A32" s="849">
        <v>46842</v>
      </c>
      <c r="B32" s="31"/>
      <c r="C32" s="26"/>
      <c r="D32" s="28"/>
      <c r="E32" s="31"/>
      <c r="F32" s="26"/>
      <c r="G32" s="28"/>
      <c r="H32" s="31"/>
      <c r="I32" s="26"/>
      <c r="J32" s="27"/>
      <c r="K32" s="31"/>
      <c r="L32" s="26"/>
      <c r="M32" s="27"/>
      <c r="N32" s="31">
        <v>568388.81000000006</v>
      </c>
      <c r="O32" s="26">
        <f>N32+O31</f>
        <v>86398444.480000004</v>
      </c>
      <c r="P32" s="527">
        <f t="shared" si="9"/>
        <v>0.99557628615416915</v>
      </c>
      <c r="Q32" s="31"/>
      <c r="R32" s="26"/>
      <c r="S32" s="511"/>
      <c r="T32" s="511"/>
      <c r="AE32" t="s">
        <v>646</v>
      </c>
      <c r="AF32">
        <v>1172.6500000000001</v>
      </c>
      <c r="AG32">
        <v>3628.34</v>
      </c>
      <c r="AH32">
        <v>1840.31</v>
      </c>
      <c r="AI32">
        <v>3196.17</v>
      </c>
      <c r="AJ32">
        <v>3048.04</v>
      </c>
      <c r="AK32">
        <v>3613.71</v>
      </c>
      <c r="AL32">
        <v>2936.9</v>
      </c>
      <c r="AM32">
        <v>961.48</v>
      </c>
    </row>
    <row r="33" spans="1:47">
      <c r="A33" s="849">
        <v>46873</v>
      </c>
      <c r="B33" s="31"/>
      <c r="C33" s="26"/>
      <c r="D33" s="28"/>
      <c r="E33" s="31"/>
      <c r="F33" s="26"/>
      <c r="G33" s="28"/>
      <c r="H33" s="31"/>
      <c r="I33" s="26"/>
      <c r="J33" s="27"/>
      <c r="K33" s="31"/>
      <c r="L33" s="26"/>
      <c r="M33" s="27"/>
      <c r="N33" s="31">
        <f>383885.26+15</f>
        <v>383900.26</v>
      </c>
      <c r="O33" s="26">
        <f>N33+O32</f>
        <v>86782344.74000001</v>
      </c>
      <c r="P33" s="527">
        <f t="shared" si="9"/>
        <v>1</v>
      </c>
      <c r="Q33" s="31"/>
      <c r="R33" s="26"/>
      <c r="S33" s="511"/>
      <c r="T33" s="511"/>
      <c r="AE33" t="s">
        <v>689</v>
      </c>
      <c r="AG33" s="679">
        <v>806595.32</v>
      </c>
      <c r="AH33" s="679">
        <v>270398.36</v>
      </c>
      <c r="AI33" s="679">
        <v>569320.64</v>
      </c>
      <c r="AJ33" s="679">
        <v>2457037.75</v>
      </c>
      <c r="AK33" s="679">
        <v>6953679.7999999998</v>
      </c>
      <c r="AL33" s="679">
        <v>15900404.439999999</v>
      </c>
      <c r="AM33" s="679">
        <v>8089694.7000000002</v>
      </c>
      <c r="AN33" s="679">
        <v>8435148.9800000004</v>
      </c>
      <c r="AO33" s="679">
        <v>6239346.4900000002</v>
      </c>
      <c r="AP33" s="679">
        <v>5819868.71</v>
      </c>
      <c r="AQ33" s="679">
        <v>3067757.77</v>
      </c>
      <c r="AR33" s="679">
        <v>849355.53</v>
      </c>
      <c r="AS33" s="679">
        <v>2958243.33</v>
      </c>
      <c r="AT33" s="679">
        <v>7976102.2300000004</v>
      </c>
    </row>
    <row r="34" spans="1:47">
      <c r="A34" s="34"/>
      <c r="B34" s="31"/>
      <c r="C34" s="26"/>
      <c r="D34" s="28"/>
      <c r="E34" s="31"/>
      <c r="F34" s="26"/>
      <c r="G34" s="28"/>
      <c r="H34" s="31"/>
      <c r="I34" s="26"/>
      <c r="J34" s="27"/>
      <c r="K34" s="31"/>
      <c r="L34" s="26"/>
      <c r="M34" s="27"/>
      <c r="N34" s="31"/>
      <c r="O34" s="26"/>
      <c r="P34" s="28"/>
      <c r="Q34" s="31"/>
      <c r="R34" s="26"/>
      <c r="S34" s="511"/>
      <c r="T34" s="511"/>
      <c r="AE34" t="s">
        <v>655</v>
      </c>
      <c r="AF34" s="679">
        <v>531360</v>
      </c>
      <c r="AG34" s="679">
        <v>1030735.14</v>
      </c>
      <c r="AH34" s="679">
        <v>2524097.48</v>
      </c>
      <c r="AI34" s="679">
        <v>2069383.2</v>
      </c>
      <c r="AJ34" s="679">
        <v>2046951.38</v>
      </c>
      <c r="AK34" s="679">
        <v>7231645.4199999999</v>
      </c>
      <c r="AL34" s="679">
        <v>10001508.699999999</v>
      </c>
      <c r="AM34" s="679">
        <v>3193000.86</v>
      </c>
    </row>
    <row r="35" spans="1:47">
      <c r="A35" s="34"/>
      <c r="B35" s="31"/>
      <c r="C35" s="26"/>
      <c r="D35" s="28"/>
      <c r="E35" s="31"/>
      <c r="F35" s="26"/>
      <c r="G35" s="28"/>
      <c r="H35" s="31"/>
      <c r="I35" s="26"/>
      <c r="J35" s="27"/>
      <c r="K35" s="31"/>
      <c r="L35" s="26"/>
      <c r="M35" s="27"/>
      <c r="N35" s="31"/>
      <c r="O35" s="26"/>
      <c r="P35" s="28"/>
      <c r="Q35" s="31"/>
      <c r="R35" s="26"/>
      <c r="S35" s="511"/>
      <c r="T35" s="511"/>
      <c r="AE35" t="s">
        <v>685</v>
      </c>
      <c r="AF35">
        <v>356</v>
      </c>
      <c r="AG35">
        <v>2077</v>
      </c>
      <c r="AH35">
        <v>2949</v>
      </c>
      <c r="AI35">
        <v>4826</v>
      </c>
      <c r="AJ35">
        <v>8208</v>
      </c>
      <c r="AK35">
        <v>12693</v>
      </c>
      <c r="AL35">
        <v>17512</v>
      </c>
      <c r="AM35">
        <v>25367</v>
      </c>
      <c r="AN35">
        <v>32306</v>
      </c>
      <c r="AO35">
        <v>37482</v>
      </c>
      <c r="AP35">
        <v>44041</v>
      </c>
      <c r="AQ35">
        <v>49624</v>
      </c>
      <c r="AR35">
        <v>52176</v>
      </c>
      <c r="AS35">
        <v>54695</v>
      </c>
      <c r="AT35">
        <v>58141</v>
      </c>
      <c r="AU35">
        <v>58141</v>
      </c>
    </row>
    <row r="36" spans="1:47">
      <c r="A36" s="34"/>
      <c r="B36" s="31"/>
      <c r="C36" s="26"/>
      <c r="D36" s="28"/>
      <c r="E36" s="31"/>
      <c r="F36" s="26"/>
      <c r="G36" s="28"/>
      <c r="H36" s="31"/>
      <c r="I36" s="26"/>
      <c r="J36" s="27"/>
      <c r="K36" s="31"/>
      <c r="L36" s="26"/>
      <c r="M36" s="27"/>
      <c r="N36" s="31"/>
      <c r="O36" s="26"/>
      <c r="P36" s="28"/>
      <c r="Q36" s="31"/>
      <c r="R36" s="26"/>
      <c r="S36" s="511"/>
      <c r="T36" s="511"/>
      <c r="AE36" t="s">
        <v>686</v>
      </c>
      <c r="AF36">
        <v>1172.6500000000001</v>
      </c>
      <c r="AG36">
        <v>4800.99</v>
      </c>
      <c r="AH36">
        <v>6641.3</v>
      </c>
      <c r="AI36">
        <v>9837.4699999999993</v>
      </c>
      <c r="AJ36">
        <v>12885.51</v>
      </c>
      <c r="AK36">
        <v>16499.22</v>
      </c>
      <c r="AL36">
        <v>19436.12</v>
      </c>
      <c r="AM36">
        <v>20397.599999999999</v>
      </c>
      <c r="AN36">
        <v>20397.599999999999</v>
      </c>
      <c r="AO36">
        <v>20397.599999999999</v>
      </c>
      <c r="AP36">
        <v>20397.599999999999</v>
      </c>
      <c r="AQ36">
        <v>20397.599999999999</v>
      </c>
      <c r="AR36">
        <v>20397.599999999999</v>
      </c>
      <c r="AS36">
        <v>20397.599999999999</v>
      </c>
      <c r="AT36">
        <v>20397.599999999999</v>
      </c>
      <c r="AU36">
        <v>20397.599999999999</v>
      </c>
    </row>
    <row r="37" spans="1:47">
      <c r="A37" s="34"/>
      <c r="B37" s="31"/>
      <c r="C37" s="26"/>
      <c r="D37" s="28"/>
      <c r="E37" s="31"/>
      <c r="F37" s="26"/>
      <c r="G37" s="28"/>
      <c r="H37" s="31"/>
      <c r="I37" s="26"/>
      <c r="J37" s="27"/>
      <c r="K37" s="31"/>
      <c r="L37" s="26"/>
      <c r="M37" s="27"/>
      <c r="N37" s="31"/>
      <c r="O37" s="26"/>
      <c r="P37" s="28"/>
      <c r="Q37" s="31"/>
      <c r="R37" s="26"/>
      <c r="S37" s="511"/>
      <c r="T37" s="511"/>
      <c r="AE37" t="s">
        <v>680</v>
      </c>
      <c r="AM37">
        <v>6319.8</v>
      </c>
      <c r="AN37">
        <v>7300.2</v>
      </c>
      <c r="AO37">
        <v>7381.4</v>
      </c>
      <c r="AP37">
        <v>5360</v>
      </c>
      <c r="AQ37">
        <v>3410</v>
      </c>
      <c r="AR37">
        <v>1327</v>
      </c>
      <c r="AS37">
        <v>1731</v>
      </c>
      <c r="AT37">
        <v>4507</v>
      </c>
      <c r="AU37">
        <v>369</v>
      </c>
    </row>
    <row r="38" spans="1:47" ht="15" thickBot="1">
      <c r="A38" s="34"/>
      <c r="B38" s="31"/>
      <c r="C38" s="26"/>
      <c r="D38" s="28"/>
      <c r="E38" s="31"/>
      <c r="F38" s="26"/>
      <c r="G38" s="28"/>
      <c r="H38" s="31"/>
      <c r="I38" s="26"/>
      <c r="J38" s="27"/>
      <c r="K38" s="31"/>
      <c r="L38" s="26"/>
      <c r="M38" s="27"/>
      <c r="N38" s="31"/>
      <c r="O38" s="26"/>
      <c r="P38" s="28"/>
      <c r="Q38" s="31"/>
      <c r="R38" s="26"/>
      <c r="S38" s="511"/>
      <c r="T38" s="511"/>
      <c r="AE38" t="s">
        <v>679</v>
      </c>
      <c r="AM38" s="679">
        <v>20117547.23</v>
      </c>
      <c r="AN38" s="679">
        <v>7464473.4699999997</v>
      </c>
      <c r="AO38" s="679">
        <v>8885194.9800000004</v>
      </c>
      <c r="AP38" s="679">
        <v>3858005.19</v>
      </c>
      <c r="AQ38" s="679">
        <v>1683332.28</v>
      </c>
      <c r="AR38" s="679">
        <v>351955.75</v>
      </c>
      <c r="AS38" s="679">
        <v>1819272.06</v>
      </c>
      <c r="AT38" s="679">
        <v>8935913.5600000005</v>
      </c>
      <c r="AU38" s="679">
        <v>425432</v>
      </c>
    </row>
    <row r="39" spans="1:47" ht="27" thickTop="1" thickBot="1">
      <c r="A39" s="1"/>
      <c r="B39" s="1912" t="s">
        <v>27</v>
      </c>
      <c r="C39" s="1913"/>
      <c r="D39" s="1913"/>
      <c r="E39" s="1913"/>
      <c r="F39" s="1913"/>
      <c r="G39" s="1913"/>
      <c r="H39" s="1913"/>
      <c r="I39" s="1913"/>
      <c r="J39" s="1913"/>
      <c r="K39" s="1913"/>
      <c r="L39" s="1913"/>
      <c r="M39" s="1913"/>
      <c r="N39" s="1913"/>
      <c r="O39" s="1913"/>
      <c r="P39" s="1913"/>
      <c r="Q39" s="1913"/>
      <c r="R39" s="1913"/>
      <c r="S39" s="1913"/>
      <c r="T39" s="1914"/>
      <c r="U39" s="32"/>
      <c r="V39" s="32"/>
      <c r="W39" s="32"/>
      <c r="X39" s="32"/>
      <c r="Y39" s="32"/>
      <c r="Z39" s="33"/>
      <c r="AA39" s="1"/>
      <c r="AB39" s="1"/>
      <c r="AC39" s="1"/>
    </row>
    <row r="40" spans="1:47" ht="15" thickTop="1">
      <c r="A40" s="1"/>
      <c r="B40" s="1"/>
      <c r="C40" s="1"/>
      <c r="D40" s="1"/>
      <c r="E40" s="1"/>
      <c r="F40" s="1"/>
      <c r="G40" s="1"/>
      <c r="H40" s="1"/>
      <c r="I40" s="1"/>
      <c r="J40" s="1"/>
      <c r="K40" s="1"/>
      <c r="L40" s="1"/>
      <c r="M40" s="1"/>
      <c r="N40" s="529"/>
      <c r="O40" s="1"/>
      <c r="P40" s="1"/>
      <c r="Q40" s="1"/>
      <c r="R40" s="1"/>
      <c r="S40" s="1"/>
      <c r="T40" s="1"/>
      <c r="U40" s="1"/>
      <c r="V40" s="1"/>
      <c r="W40" s="1"/>
      <c r="X40" s="1"/>
      <c r="Y40" s="1"/>
      <c r="Z40" s="1"/>
      <c r="AA40" s="1"/>
      <c r="AB40" s="1"/>
      <c r="AC40" s="1"/>
    </row>
    <row r="42" spans="1:47">
      <c r="O42" s="511"/>
    </row>
    <row r="44" spans="1:47">
      <c r="O44" s="851">
        <f>C27-O33</f>
        <v>0</v>
      </c>
    </row>
    <row r="51" spans="5:30">
      <c r="I51" s="104"/>
      <c r="J51" s="104"/>
      <c r="K51" s="104"/>
      <c r="L51" s="104"/>
      <c r="M51" s="104"/>
      <c r="N51" s="104"/>
      <c r="O51" s="104"/>
      <c r="P51" s="104"/>
      <c r="Q51" s="104"/>
      <c r="R51" s="104"/>
      <c r="S51" s="104"/>
      <c r="T51" s="104"/>
      <c r="U51" s="104"/>
      <c r="V51" s="104"/>
      <c r="W51" s="104"/>
      <c r="Z51" s="104"/>
      <c r="AA51" s="104"/>
      <c r="AB51" s="104"/>
      <c r="AC51" s="104"/>
      <c r="AD51" s="104"/>
    </row>
    <row r="52" spans="5:30">
      <c r="K52" s="104"/>
      <c r="L52" s="104"/>
      <c r="N52" s="104"/>
      <c r="O52" s="679"/>
      <c r="P52" s="679"/>
      <c r="Q52" s="679"/>
      <c r="R52" s="534"/>
      <c r="S52" s="534"/>
      <c r="T52" s="679"/>
      <c r="U52" s="679"/>
      <c r="V52" s="679"/>
      <c r="W52" s="679"/>
      <c r="AA52" s="679"/>
      <c r="AB52" s="679"/>
      <c r="AC52" s="679"/>
      <c r="AD52" s="679"/>
    </row>
    <row r="53" spans="5:30">
      <c r="K53" s="104"/>
      <c r="L53" s="104"/>
      <c r="N53" s="104"/>
      <c r="O53" s="679"/>
      <c r="P53" s="679"/>
      <c r="Q53" s="679"/>
      <c r="R53" s="534"/>
    </row>
    <row r="54" spans="5:30">
      <c r="E54" s="104"/>
      <c r="F54" s="104"/>
      <c r="H54" s="104"/>
      <c r="I54" s="679"/>
      <c r="J54" s="679"/>
      <c r="K54" s="679"/>
      <c r="L54" s="534"/>
      <c r="M54" s="534"/>
      <c r="N54" s="679"/>
      <c r="O54" s="679"/>
      <c r="P54" s="679"/>
      <c r="Q54" s="679"/>
      <c r="R54" s="534"/>
    </row>
    <row r="55" spans="5:30">
      <c r="E55" s="104"/>
      <c r="F55" s="104"/>
      <c r="H55" s="104"/>
      <c r="I55" s="679"/>
      <c r="J55" s="679"/>
      <c r="K55" s="679"/>
      <c r="L55" s="534"/>
      <c r="M55" s="534"/>
      <c r="N55" s="679"/>
      <c r="O55" s="679"/>
      <c r="P55" s="679"/>
      <c r="Q55" s="679"/>
      <c r="R55" s="534"/>
    </row>
    <row r="56" spans="5:30">
      <c r="E56" s="104"/>
      <c r="F56" s="104"/>
      <c r="H56" s="104"/>
      <c r="I56" s="679"/>
      <c r="J56" s="679"/>
      <c r="K56" s="679"/>
      <c r="L56" s="534"/>
      <c r="M56" s="534"/>
      <c r="N56" s="679"/>
      <c r="O56" s="679"/>
      <c r="P56" s="679"/>
      <c r="Q56" s="679"/>
      <c r="R56" s="534"/>
    </row>
    <row r="57" spans="5:30">
      <c r="E57" s="104"/>
      <c r="F57" s="104"/>
      <c r="H57" s="104"/>
      <c r="I57" s="679"/>
      <c r="J57" s="679"/>
      <c r="K57" s="679"/>
      <c r="L57" s="534"/>
      <c r="M57" s="534"/>
      <c r="N57" s="679"/>
      <c r="O57" s="679"/>
      <c r="P57" s="679"/>
      <c r="Q57" s="679"/>
      <c r="R57" s="534"/>
    </row>
    <row r="58" spans="5:30">
      <c r="E58" s="104"/>
      <c r="F58" s="104"/>
      <c r="H58" s="104"/>
      <c r="I58" s="679"/>
      <c r="J58" s="679"/>
      <c r="K58" s="679"/>
      <c r="L58" s="534"/>
      <c r="M58" s="534"/>
      <c r="N58" s="679"/>
      <c r="O58" s="679"/>
      <c r="P58" s="679"/>
      <c r="Q58" s="679"/>
      <c r="R58" s="534"/>
    </row>
    <row r="59" spans="5:30">
      <c r="E59" s="104"/>
      <c r="F59" s="104"/>
      <c r="H59" s="104"/>
      <c r="I59" s="679"/>
      <c r="J59" s="679"/>
      <c r="K59" s="679"/>
      <c r="L59" s="534"/>
      <c r="M59" s="534"/>
      <c r="N59" s="679"/>
      <c r="O59" s="679"/>
      <c r="P59" s="679"/>
      <c r="Q59" s="679"/>
      <c r="R59" s="534"/>
    </row>
    <row r="60" spans="5:30">
      <c r="E60" s="104"/>
      <c r="F60" s="104"/>
      <c r="H60" s="104"/>
      <c r="I60" s="679"/>
      <c r="J60" s="679"/>
      <c r="K60" s="679"/>
      <c r="L60" s="534"/>
      <c r="M60" s="534"/>
      <c r="N60" s="679"/>
      <c r="O60" s="679"/>
      <c r="P60" s="679"/>
      <c r="Q60" s="679"/>
      <c r="R60" s="534"/>
    </row>
    <row r="61" spans="5:30">
      <c r="E61" s="104"/>
      <c r="F61" s="104"/>
      <c r="H61" s="104"/>
      <c r="I61" s="679"/>
      <c r="J61" s="679"/>
      <c r="K61" s="679"/>
      <c r="L61" s="534"/>
      <c r="M61" s="534"/>
      <c r="N61" s="679"/>
      <c r="O61" s="679"/>
      <c r="P61" s="679"/>
      <c r="Q61" s="679"/>
      <c r="R61" s="534"/>
    </row>
  </sheetData>
  <mergeCells count="7">
    <mergeCell ref="B39:T39"/>
    <mergeCell ref="N2:O2"/>
    <mergeCell ref="Q2:R2"/>
    <mergeCell ref="K2:L2"/>
    <mergeCell ref="B2:D2"/>
    <mergeCell ref="E2:F2"/>
    <mergeCell ref="H2:I2"/>
  </mergeCells>
  <pageMargins left="0.7" right="0.7" top="0.75" bottom="0.75" header="0.3" footer="0.3"/>
  <pageSetup paperSize="9" scale="19" orientation="landscape" r:id="rId1"/>
  <headerFooter>
    <oddFooter>&amp;L_x000D_&amp;1#&amp;"Aptos"&amp;10&amp;K000000 Data sensitivity - Public</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3">
    <tabColor theme="4" tint="0.79998168889431442"/>
    <pageSetUpPr fitToPage="1"/>
  </sheetPr>
  <dimension ref="A1:AN74"/>
  <sheetViews>
    <sheetView zoomScale="85" zoomScaleNormal="85" workbookViewId="0">
      <selection activeCell="K24" sqref="K24"/>
    </sheetView>
  </sheetViews>
  <sheetFormatPr defaultRowHeight="14.4"/>
  <cols>
    <col min="1" max="1" width="11.33203125" style="41" customWidth="1"/>
    <col min="2" max="3" width="14.6640625" style="5" customWidth="1"/>
    <col min="4" max="4" width="9" style="5" customWidth="1"/>
    <col min="5" max="6" width="14.6640625" style="5" customWidth="1"/>
    <col min="7" max="7" width="9.44140625" style="5" customWidth="1"/>
    <col min="8" max="9" width="14.6640625" style="5" customWidth="1"/>
    <col min="10" max="10" width="14.109375" style="5" customWidth="1"/>
    <col min="11" max="11" width="14.6640625" style="5" customWidth="1"/>
    <col min="12" max="12" width="18" style="5" customWidth="1"/>
    <col min="13" max="13" width="7.6640625" style="5" bestFit="1" customWidth="1"/>
    <col min="14" max="15" width="14.6640625" style="5" customWidth="1"/>
    <col min="16" max="16" width="17.88671875" bestFit="1" customWidth="1"/>
    <col min="17" max="18" width="12" customWidth="1"/>
    <col min="19" max="19" width="22.44140625" customWidth="1"/>
    <col min="20" max="23" width="17.44140625" customWidth="1"/>
    <col min="24" max="24" width="22.6640625" bestFit="1" customWidth="1"/>
    <col min="25" max="25" width="11.88671875" bestFit="1" customWidth="1"/>
    <col min="26" max="29" width="13.5546875" bestFit="1" customWidth="1"/>
    <col min="30" max="40" width="14.5546875" bestFit="1" customWidth="1"/>
  </cols>
  <sheetData>
    <row r="1" spans="1:40" ht="15" thickBot="1">
      <c r="B1" s="538"/>
      <c r="E1" s="538"/>
    </row>
    <row r="2" spans="1:40">
      <c r="A2" s="42"/>
      <c r="B2" s="1921" t="s">
        <v>28</v>
      </c>
      <c r="C2" s="1922"/>
      <c r="D2" s="1923"/>
      <c r="E2" s="1924" t="s">
        <v>121</v>
      </c>
      <c r="F2" s="1925"/>
      <c r="G2" s="20"/>
      <c r="H2" s="1926" t="s">
        <v>139</v>
      </c>
      <c r="I2" s="1927"/>
      <c r="J2" s="20"/>
      <c r="K2" s="1915" t="s">
        <v>30</v>
      </c>
      <c r="L2" s="1916"/>
      <c r="M2" s="21"/>
      <c r="N2" s="1917" t="s">
        <v>125</v>
      </c>
      <c r="O2" s="1918"/>
    </row>
    <row r="3" spans="1:40" ht="15" thickBot="1">
      <c r="A3" s="43" t="s">
        <v>0</v>
      </c>
      <c r="B3" s="30" t="s">
        <v>228</v>
      </c>
      <c r="C3" s="24" t="s">
        <v>138</v>
      </c>
      <c r="D3" s="23" t="s">
        <v>127</v>
      </c>
      <c r="E3" s="30" t="s">
        <v>536</v>
      </c>
      <c r="F3" s="24" t="s">
        <v>138</v>
      </c>
      <c r="G3" s="23" t="s">
        <v>127</v>
      </c>
      <c r="H3" s="30" t="s">
        <v>389</v>
      </c>
      <c r="I3" s="24" t="s">
        <v>126</v>
      </c>
      <c r="J3" s="24" t="s">
        <v>124</v>
      </c>
      <c r="K3" s="30" t="s">
        <v>389</v>
      </c>
      <c r="L3" s="24" t="s">
        <v>126</v>
      </c>
      <c r="M3" s="24" t="s">
        <v>128</v>
      </c>
      <c r="N3" s="30" t="s">
        <v>389</v>
      </c>
      <c r="O3" s="25" t="s">
        <v>126</v>
      </c>
      <c r="P3" s="2"/>
    </row>
    <row r="4" spans="1:40">
      <c r="A4" s="849">
        <v>45991</v>
      </c>
      <c r="B4">
        <v>5359.95</v>
      </c>
      <c r="C4" s="692">
        <f>B4</f>
        <v>5359.95</v>
      </c>
      <c r="D4" s="527">
        <f>C4/$C$28</f>
        <v>7.5010364751796994E-3</v>
      </c>
      <c r="E4">
        <v>5359.95</v>
      </c>
      <c r="F4" s="692">
        <f>E4</f>
        <v>5359.95</v>
      </c>
      <c r="G4" s="527">
        <f>F4/$C$28</f>
        <v>7.5010364751796994E-3</v>
      </c>
      <c r="H4" s="40">
        <f>I4</f>
        <v>11192.02</v>
      </c>
      <c r="I4" s="707">
        <v>11192.02</v>
      </c>
      <c r="J4" s="28">
        <f t="shared" ref="J4:J15" si="0">I4/$F$28</f>
        <v>1.5662786080269536E-2</v>
      </c>
      <c r="K4" s="40"/>
      <c r="L4" s="707"/>
      <c r="M4" s="28"/>
      <c r="N4" s="704">
        <f>H4-E4</f>
        <v>5832.0700000000006</v>
      </c>
      <c r="O4" s="707">
        <f>N4</f>
        <v>5832.0700000000006</v>
      </c>
      <c r="Q4" s="3" t="s">
        <v>12</v>
      </c>
    </row>
    <row r="5" spans="1:40">
      <c r="A5" s="849">
        <f>A4+31</f>
        <v>46022</v>
      </c>
      <c r="B5">
        <v>29813.84</v>
      </c>
      <c r="C5" s="692">
        <f>B5+C4</f>
        <v>35173.79</v>
      </c>
      <c r="D5" s="527">
        <f t="shared" ref="D5:D28" si="1">C5/$C$28</f>
        <v>4.9224317719439727E-2</v>
      </c>
      <c r="E5">
        <v>29813.84</v>
      </c>
      <c r="F5" s="692">
        <f>E5+F4</f>
        <v>35173.79</v>
      </c>
      <c r="G5" s="527">
        <f t="shared" ref="G5:G28" si="2">F5/$C$28</f>
        <v>4.9224317719439727E-2</v>
      </c>
      <c r="H5" s="851">
        <f>I5-I4</f>
        <v>48070.979999999996</v>
      </c>
      <c r="I5" s="707">
        <v>59263</v>
      </c>
      <c r="J5" s="512">
        <f t="shared" si="0"/>
        <v>8.2936207358011646E-2</v>
      </c>
      <c r="K5"/>
      <c r="L5" s="707"/>
      <c r="M5" s="28"/>
      <c r="N5" s="704">
        <f t="shared" ref="N5:N13" si="3">(K5+H5)-E5</f>
        <v>18257.139999999996</v>
      </c>
      <c r="O5" s="707">
        <f t="shared" ref="O5:O11" si="4">O4+N5</f>
        <v>24089.209999999995</v>
      </c>
    </row>
    <row r="6" spans="1:40">
      <c r="A6" s="849">
        <f>A5+28</f>
        <v>46050</v>
      </c>
      <c r="B6">
        <v>29643.7</v>
      </c>
      <c r="C6" s="692">
        <f t="shared" ref="C6:C28" si="5">B6+C5</f>
        <v>64817.490000000005</v>
      </c>
      <c r="D6" s="527">
        <f t="shared" si="1"/>
        <v>9.0709494812376126E-2</v>
      </c>
      <c r="E6">
        <v>29643.7</v>
      </c>
      <c r="F6" s="692">
        <f t="shared" ref="F6:F28" si="6">E6+F5</f>
        <v>64817.490000000005</v>
      </c>
      <c r="G6" s="527">
        <f t="shared" si="2"/>
        <v>9.0709494812376126E-2</v>
      </c>
      <c r="H6" s="851">
        <f>I6-I5</f>
        <v>51804.67</v>
      </c>
      <c r="I6" s="707">
        <v>111067.67</v>
      </c>
      <c r="J6" s="512">
        <f t="shared" si="0"/>
        <v>0.15543477903398764</v>
      </c>
      <c r="K6"/>
      <c r="L6" s="707"/>
      <c r="M6" s="28"/>
      <c r="N6" s="704">
        <f t="shared" si="3"/>
        <v>22160.969999999998</v>
      </c>
      <c r="O6" s="707">
        <f t="shared" si="4"/>
        <v>46250.179999999993</v>
      </c>
    </row>
    <row r="7" spans="1:40">
      <c r="A7" s="849">
        <f>A6+31</f>
        <v>46081</v>
      </c>
      <c r="B7">
        <v>24392.639999999999</v>
      </c>
      <c r="C7" s="692">
        <f t="shared" si="5"/>
        <v>89210.13</v>
      </c>
      <c r="D7" s="527">
        <f t="shared" si="1"/>
        <v>0.12484602264676402</v>
      </c>
      <c r="E7">
        <v>24392.639999999999</v>
      </c>
      <c r="F7" s="692">
        <f t="shared" si="6"/>
        <v>89210.13</v>
      </c>
      <c r="G7" s="527">
        <f t="shared" si="2"/>
        <v>0.12484602264676402</v>
      </c>
      <c r="H7" s="851">
        <f t="shared" ref="H7:H15" si="7">I7-I6</f>
        <v>42988.560000000012</v>
      </c>
      <c r="I7" s="707">
        <v>154056.23000000001</v>
      </c>
      <c r="J7" s="512">
        <f t="shared" si="0"/>
        <v>0.2155955560142675</v>
      </c>
      <c r="K7"/>
      <c r="L7" s="707"/>
      <c r="M7" s="28"/>
      <c r="N7" s="704">
        <f t="shared" si="3"/>
        <v>18595.920000000013</v>
      </c>
      <c r="O7" s="707">
        <f t="shared" si="4"/>
        <v>64846.100000000006</v>
      </c>
    </row>
    <row r="8" spans="1:40">
      <c r="A8" s="849">
        <f>A7+31</f>
        <v>46112</v>
      </c>
      <c r="B8">
        <v>18781.310000000001</v>
      </c>
      <c r="C8" s="692">
        <f t="shared" si="5"/>
        <v>107991.44</v>
      </c>
      <c r="D8" s="527">
        <f t="shared" si="1"/>
        <v>0.15112971771139283</v>
      </c>
      <c r="E8">
        <v>18781.310000000001</v>
      </c>
      <c r="F8" s="692">
        <f t="shared" si="6"/>
        <v>107991.44</v>
      </c>
      <c r="G8" s="527">
        <f t="shared" si="2"/>
        <v>0.15112971771139283</v>
      </c>
      <c r="H8" s="851">
        <f t="shared" si="7"/>
        <v>41993.229999999981</v>
      </c>
      <c r="I8" s="707">
        <v>196049.46</v>
      </c>
      <c r="J8" s="512">
        <f t="shared" si="0"/>
        <v>0.27436340831524236</v>
      </c>
      <c r="K8"/>
      <c r="L8" s="707"/>
      <c r="M8" s="28"/>
      <c r="N8" s="704">
        <f t="shared" si="3"/>
        <v>23211.91999999998</v>
      </c>
      <c r="O8" s="707">
        <f t="shared" si="4"/>
        <v>88058.01999999999</v>
      </c>
      <c r="Q8" s="3" t="s">
        <v>11</v>
      </c>
    </row>
    <row r="9" spans="1:40">
      <c r="A9" s="849">
        <f>A8+30</f>
        <v>46142</v>
      </c>
      <c r="B9">
        <v>29373.61</v>
      </c>
      <c r="C9" s="692">
        <f t="shared" si="5"/>
        <v>137365.04999999999</v>
      </c>
      <c r="D9" s="527">
        <f t="shared" si="1"/>
        <v>0.1922369146101891</v>
      </c>
      <c r="E9">
        <v>29373.61</v>
      </c>
      <c r="F9" s="692">
        <f t="shared" si="6"/>
        <v>137365.04999999999</v>
      </c>
      <c r="G9" s="527">
        <f t="shared" si="2"/>
        <v>0.1922369146101891</v>
      </c>
      <c r="H9" s="851">
        <f t="shared" si="7"/>
        <v>64055.99000000002</v>
      </c>
      <c r="I9" s="707">
        <v>260105.45</v>
      </c>
      <c r="J9" s="512">
        <f t="shared" si="0"/>
        <v>0.36400721421711574</v>
      </c>
      <c r="K9"/>
      <c r="L9" s="707"/>
      <c r="M9" s="28"/>
      <c r="N9" s="704">
        <f t="shared" si="3"/>
        <v>34682.380000000019</v>
      </c>
      <c r="O9" s="707">
        <f t="shared" si="4"/>
        <v>122740.40000000001</v>
      </c>
    </row>
    <row r="10" spans="1:40">
      <c r="A10" s="849">
        <f>A9+31</f>
        <v>46173</v>
      </c>
      <c r="B10">
        <v>24568.1</v>
      </c>
      <c r="C10" s="692">
        <f t="shared" si="5"/>
        <v>161933.15</v>
      </c>
      <c r="D10" s="527">
        <f t="shared" si="1"/>
        <v>0.22661899172394248</v>
      </c>
      <c r="E10">
        <v>24568.1</v>
      </c>
      <c r="F10" s="692">
        <f t="shared" si="6"/>
        <v>161933.15</v>
      </c>
      <c r="G10" s="527">
        <f t="shared" si="2"/>
        <v>0.22661899172394248</v>
      </c>
      <c r="H10" s="851">
        <f t="shared" si="7"/>
        <v>43582.959999999963</v>
      </c>
      <c r="I10" s="707">
        <v>303688.40999999997</v>
      </c>
      <c r="J10" s="512">
        <f t="shared" si="0"/>
        <v>0.4249998303154558</v>
      </c>
      <c r="K10"/>
      <c r="L10" s="707"/>
      <c r="M10" s="28"/>
      <c r="N10" s="704">
        <f t="shared" si="3"/>
        <v>19014.859999999964</v>
      </c>
      <c r="O10" s="707">
        <f t="shared" si="4"/>
        <v>141755.25999999998</v>
      </c>
    </row>
    <row r="11" spans="1:40">
      <c r="A11" s="849">
        <f>A10+30</f>
        <v>46203</v>
      </c>
      <c r="B11">
        <v>33732.43</v>
      </c>
      <c r="C11" s="692">
        <f t="shared" si="5"/>
        <v>195665.58</v>
      </c>
      <c r="D11" s="527">
        <f t="shared" si="1"/>
        <v>0.27382618354969568</v>
      </c>
      <c r="E11">
        <v>33732.43</v>
      </c>
      <c r="F11" s="692">
        <f t="shared" si="6"/>
        <v>195665.58</v>
      </c>
      <c r="G11" s="527">
        <f t="shared" si="2"/>
        <v>0.27382618354969568</v>
      </c>
      <c r="H11" s="851">
        <f t="shared" si="7"/>
        <v>43961.590000000026</v>
      </c>
      <c r="I11" s="707">
        <v>347650</v>
      </c>
      <c r="J11" s="512">
        <f t="shared" si="0"/>
        <v>0.48652232401351181</v>
      </c>
      <c r="K11"/>
      <c r="L11" s="707"/>
      <c r="M11" s="28"/>
      <c r="N11" s="704">
        <f t="shared" si="3"/>
        <v>10229.160000000025</v>
      </c>
      <c r="O11" s="707">
        <f t="shared" si="4"/>
        <v>151984.42000000001</v>
      </c>
    </row>
    <row r="12" spans="1:40">
      <c r="A12" s="849">
        <f>A11+31</f>
        <v>46234</v>
      </c>
      <c r="B12">
        <v>36781.760000000002</v>
      </c>
      <c r="C12" s="692">
        <f t="shared" si="5"/>
        <v>232447.34</v>
      </c>
      <c r="D12" s="527">
        <f t="shared" si="1"/>
        <v>0.32530079121978694</v>
      </c>
      <c r="E12">
        <v>36781.760000000002</v>
      </c>
      <c r="F12" s="692">
        <f t="shared" si="6"/>
        <v>232447.34</v>
      </c>
      <c r="G12" s="527">
        <f t="shared" si="2"/>
        <v>0.32530079121978694</v>
      </c>
      <c r="H12" s="851">
        <f t="shared" si="7"/>
        <v>77155.640000000014</v>
      </c>
      <c r="I12" s="707">
        <v>424805.64</v>
      </c>
      <c r="J12" s="512">
        <f t="shared" si="0"/>
        <v>0.5944985681773256</v>
      </c>
      <c r="K12"/>
      <c r="L12" s="707"/>
      <c r="M12" s="28"/>
      <c r="N12" s="704">
        <f t="shared" si="3"/>
        <v>40373.880000000012</v>
      </c>
      <c r="O12" s="707">
        <f t="shared" ref="O12:O13" si="8">O11+N12</f>
        <v>192358.30000000002</v>
      </c>
    </row>
    <row r="13" spans="1:40">
      <c r="A13" s="849">
        <f>A12+31</f>
        <v>46265</v>
      </c>
      <c r="B13">
        <v>47939.59</v>
      </c>
      <c r="C13" s="692">
        <f t="shared" si="5"/>
        <v>280386.93</v>
      </c>
      <c r="D13" s="527">
        <f t="shared" si="1"/>
        <v>0.39239033742733742</v>
      </c>
      <c r="E13">
        <v>47939.59</v>
      </c>
      <c r="F13" s="692">
        <f t="shared" si="6"/>
        <v>280386.93</v>
      </c>
      <c r="G13" s="527">
        <f t="shared" si="2"/>
        <v>0.39239033742733742</v>
      </c>
      <c r="H13" s="851">
        <f t="shared" si="7"/>
        <v>62683.369999999995</v>
      </c>
      <c r="I13" s="707">
        <v>487489.01</v>
      </c>
      <c r="J13" s="512">
        <f t="shared" si="0"/>
        <v>0.68222144707679011</v>
      </c>
      <c r="K13"/>
      <c r="L13" s="707"/>
      <c r="M13" s="28"/>
      <c r="N13" s="704">
        <f t="shared" si="3"/>
        <v>14743.779999999999</v>
      </c>
      <c r="O13" s="707">
        <f t="shared" si="8"/>
        <v>207102.08000000002</v>
      </c>
      <c r="X13" t="s">
        <v>678</v>
      </c>
      <c r="Y13" s="104">
        <v>45748</v>
      </c>
      <c r="Z13" s="104">
        <v>45778</v>
      </c>
      <c r="AA13" s="104">
        <v>45809</v>
      </c>
      <c r="AB13" s="104">
        <v>45839</v>
      </c>
      <c r="AC13" s="104">
        <v>45870</v>
      </c>
      <c r="AD13" s="104">
        <v>45901</v>
      </c>
      <c r="AE13" s="104">
        <v>45931</v>
      </c>
      <c r="AF13" s="104">
        <v>45962</v>
      </c>
      <c r="AG13" s="104">
        <v>45992</v>
      </c>
      <c r="AH13" s="104">
        <v>46023</v>
      </c>
      <c r="AI13" s="104">
        <v>46054</v>
      </c>
      <c r="AJ13" s="104">
        <v>46082</v>
      </c>
      <c r="AK13" s="104">
        <v>46113</v>
      </c>
      <c r="AL13" s="104">
        <v>46143</v>
      </c>
      <c r="AM13" s="104">
        <v>46174</v>
      </c>
      <c r="AN13" s="104">
        <v>46204</v>
      </c>
    </row>
    <row r="14" spans="1:40">
      <c r="A14" s="849">
        <f>A13+30</f>
        <v>46295</v>
      </c>
      <c r="B14">
        <v>50083.47</v>
      </c>
      <c r="C14" s="692">
        <f t="shared" si="5"/>
        <v>330470.40000000002</v>
      </c>
      <c r="D14" s="527">
        <f t="shared" si="1"/>
        <v>0.46248015827894395</v>
      </c>
      <c r="E14">
        <v>50083.47</v>
      </c>
      <c r="F14" s="692">
        <f t="shared" si="6"/>
        <v>330470.40000000002</v>
      </c>
      <c r="G14" s="527">
        <f t="shared" si="2"/>
        <v>0.46248015827894395</v>
      </c>
      <c r="H14" s="851">
        <f t="shared" si="7"/>
        <v>22015.450000000012</v>
      </c>
      <c r="I14" s="707">
        <v>509504.46</v>
      </c>
      <c r="J14" s="512">
        <f t="shared" si="0"/>
        <v>0.71303119221760214</v>
      </c>
      <c r="K14"/>
      <c r="L14" s="707"/>
      <c r="M14" s="28"/>
      <c r="N14" s="704">
        <f t="shared" ref="N14" si="9">(K14+H14)-E14</f>
        <v>-28068.01999999999</v>
      </c>
      <c r="O14" s="707">
        <f t="shared" ref="O14" si="10">O13+N14</f>
        <v>179034.06000000003</v>
      </c>
      <c r="X14" t="s">
        <v>688</v>
      </c>
      <c r="Z14" s="679">
        <v>806595.32</v>
      </c>
      <c r="AA14" s="679">
        <v>1076993.67</v>
      </c>
      <c r="AB14" s="679">
        <v>1646314.32</v>
      </c>
      <c r="AC14" s="679">
        <v>4103352.07</v>
      </c>
      <c r="AD14" s="679">
        <v>11057031.869999999</v>
      </c>
      <c r="AE14" s="679">
        <v>26957436.309999999</v>
      </c>
      <c r="AF14" s="679">
        <v>35047131.009999998</v>
      </c>
      <c r="AG14" s="679">
        <v>43482279.990000002</v>
      </c>
      <c r="AH14" s="679">
        <v>49721626.479999997</v>
      </c>
      <c r="AI14" s="679">
        <v>55541495.189999998</v>
      </c>
      <c r="AJ14" s="679">
        <v>58609252.969999999</v>
      </c>
      <c r="AK14" s="679">
        <v>59458608.490000002</v>
      </c>
      <c r="AL14" s="679">
        <v>62416851.82</v>
      </c>
      <c r="AM14" s="679">
        <v>70392954.049999997</v>
      </c>
      <c r="AN14" s="679">
        <v>70392954.049999997</v>
      </c>
    </row>
    <row r="15" spans="1:40">
      <c r="A15" s="849">
        <f>A14+31</f>
        <v>46326</v>
      </c>
      <c r="B15">
        <v>31644.5</v>
      </c>
      <c r="C15" s="692">
        <f t="shared" si="5"/>
        <v>362114.9</v>
      </c>
      <c r="D15" s="527">
        <f t="shared" si="1"/>
        <v>0.50676537525649479</v>
      </c>
      <c r="E15">
        <v>31644.5</v>
      </c>
      <c r="F15" s="692">
        <f t="shared" si="6"/>
        <v>362114.9</v>
      </c>
      <c r="G15" s="527">
        <f t="shared" si="2"/>
        <v>0.50676537525649479</v>
      </c>
      <c r="H15" s="851">
        <f t="shared" si="7"/>
        <v>19318.289999999979</v>
      </c>
      <c r="I15" s="707">
        <v>528822.75</v>
      </c>
      <c r="J15" s="512">
        <f t="shared" si="0"/>
        <v>0.74006636939800474</v>
      </c>
      <c r="K15">
        <v>7295.11</v>
      </c>
      <c r="L15" s="707">
        <f>K15+I15</f>
        <v>536117.86</v>
      </c>
      <c r="M15" s="28">
        <f t="shared" ref="M15:M31" si="11">L15/$C$28</f>
        <v>0.75027558519301174</v>
      </c>
      <c r="N15" s="704">
        <f t="shared" ref="N15" si="12">(K15+H15)-E15</f>
        <v>-5031.1000000000204</v>
      </c>
      <c r="O15" s="707">
        <f t="shared" ref="O15" si="13">O14+N15</f>
        <v>174002.96000000002</v>
      </c>
      <c r="X15" t="s">
        <v>687</v>
      </c>
      <c r="Y15" s="679">
        <v>531360</v>
      </c>
      <c r="Z15" s="679">
        <v>1562095.14</v>
      </c>
      <c r="AA15" s="679">
        <v>4086192.63</v>
      </c>
      <c r="AB15" s="679">
        <v>6155575.8200000003</v>
      </c>
      <c r="AC15" s="679">
        <v>8206784.46</v>
      </c>
      <c r="AD15" s="679">
        <v>15457052.130000001</v>
      </c>
      <c r="AE15" s="679">
        <v>25654616.469999999</v>
      </c>
      <c r="AF15" s="679">
        <v>27792679.25</v>
      </c>
      <c r="AG15" s="679">
        <v>27792679.25</v>
      </c>
      <c r="AH15" s="679">
        <v>27792679.25</v>
      </c>
      <c r="AI15" s="679">
        <v>27792679.25</v>
      </c>
      <c r="AJ15" s="679">
        <v>27792679.25</v>
      </c>
      <c r="AK15" s="679">
        <v>27792679.25</v>
      </c>
      <c r="AL15" s="679">
        <v>27792679.25</v>
      </c>
      <c r="AM15" s="679">
        <v>27792679.25</v>
      </c>
      <c r="AN15" s="679">
        <v>27792679.25</v>
      </c>
    </row>
    <row r="16" spans="1:40">
      <c r="A16" s="849">
        <f>A15+30</f>
        <v>46356</v>
      </c>
      <c r="B16">
        <v>39701.82</v>
      </c>
      <c r="C16" s="692">
        <f t="shared" si="5"/>
        <v>401816.72000000003</v>
      </c>
      <c r="D16" s="527">
        <f t="shared" si="1"/>
        <v>0.56232649055626793</v>
      </c>
      <c r="E16">
        <v>39701.82</v>
      </c>
      <c r="F16" s="692">
        <f t="shared" si="6"/>
        <v>401816.72000000003</v>
      </c>
      <c r="G16" s="527">
        <f t="shared" si="2"/>
        <v>0.56232649055626793</v>
      </c>
      <c r="H16" s="710"/>
      <c r="I16" s="707"/>
      <c r="J16" s="512"/>
      <c r="K16">
        <v>7399.83</v>
      </c>
      <c r="L16" s="707">
        <f t="shared" ref="L16:L28" si="14">K16+L15</f>
        <v>543517.68999999994</v>
      </c>
      <c r="M16" s="28">
        <f t="shared" si="11"/>
        <v>0.76063135245579006</v>
      </c>
      <c r="N16" s="704"/>
      <c r="O16" s="707"/>
      <c r="X16" t="s">
        <v>684</v>
      </c>
      <c r="Y16">
        <v>356</v>
      </c>
      <c r="Z16">
        <v>1721</v>
      </c>
      <c r="AA16">
        <v>872</v>
      </c>
      <c r="AB16">
        <v>1877</v>
      </c>
      <c r="AC16">
        <v>3382</v>
      </c>
      <c r="AD16">
        <v>4485</v>
      </c>
      <c r="AE16">
        <v>4819</v>
      </c>
      <c r="AF16">
        <v>7855</v>
      </c>
      <c r="AG16">
        <v>6939</v>
      </c>
      <c r="AH16">
        <v>5176</v>
      </c>
      <c r="AI16">
        <v>6559</v>
      </c>
      <c r="AJ16">
        <v>5583</v>
      </c>
      <c r="AK16">
        <v>2552</v>
      </c>
      <c r="AL16">
        <v>2519</v>
      </c>
      <c r="AM16">
        <v>3446</v>
      </c>
    </row>
    <row r="17" spans="1:40">
      <c r="A17" s="849">
        <f>A16+31</f>
        <v>46387</v>
      </c>
      <c r="B17">
        <v>46326.66</v>
      </c>
      <c r="C17" s="692">
        <f t="shared" si="5"/>
        <v>448143.38</v>
      </c>
      <c r="D17" s="527">
        <f t="shared" si="1"/>
        <v>0.62715880549078196</v>
      </c>
      <c r="E17">
        <v>46326.66</v>
      </c>
      <c r="F17" s="692">
        <f t="shared" si="6"/>
        <v>448143.38</v>
      </c>
      <c r="G17" s="527">
        <f t="shared" si="2"/>
        <v>0.62715880549078196</v>
      </c>
      <c r="H17" s="710"/>
      <c r="I17" s="707"/>
      <c r="J17" s="512"/>
      <c r="K17">
        <v>7325.68</v>
      </c>
      <c r="L17" s="707">
        <f t="shared" si="14"/>
        <v>550843.37</v>
      </c>
      <c r="M17" s="28">
        <f t="shared" si="11"/>
        <v>0.77088334974783479</v>
      </c>
      <c r="N17" s="704"/>
      <c r="O17" s="707"/>
      <c r="X17" t="s">
        <v>646</v>
      </c>
      <c r="Y17">
        <v>1172.6500000000001</v>
      </c>
      <c r="Z17">
        <v>3628.34</v>
      </c>
      <c r="AA17">
        <v>1840.31</v>
      </c>
      <c r="AB17">
        <v>3196.17</v>
      </c>
      <c r="AC17">
        <v>3049.07</v>
      </c>
      <c r="AD17">
        <v>3618.81</v>
      </c>
      <c r="AE17">
        <v>3018.25</v>
      </c>
      <c r="AF17">
        <v>672.41</v>
      </c>
    </row>
    <row r="18" spans="1:40">
      <c r="A18" s="849">
        <f>A17+31</f>
        <v>46418</v>
      </c>
      <c r="B18">
        <v>41440.120000000003</v>
      </c>
      <c r="C18" s="692">
        <f t="shared" si="5"/>
        <v>489583.5</v>
      </c>
      <c r="D18" s="527">
        <f t="shared" si="1"/>
        <v>0.68515260238363052</v>
      </c>
      <c r="E18">
        <v>41440.120000000003</v>
      </c>
      <c r="F18" s="692">
        <f t="shared" si="6"/>
        <v>489583.5</v>
      </c>
      <c r="G18" s="527">
        <f t="shared" si="2"/>
        <v>0.68515260238363052</v>
      </c>
      <c r="H18" s="710"/>
      <c r="I18" s="707"/>
      <c r="J18" s="512"/>
      <c r="K18">
        <v>7608.29</v>
      </c>
      <c r="L18" s="707">
        <f t="shared" si="14"/>
        <v>558451.66</v>
      </c>
      <c r="M18" s="28">
        <f t="shared" si="11"/>
        <v>0.78153084847520071</v>
      </c>
      <c r="N18" s="704"/>
      <c r="O18" s="707"/>
      <c r="X18" t="s">
        <v>689</v>
      </c>
      <c r="Z18" s="679">
        <v>806595.32</v>
      </c>
      <c r="AA18" s="679">
        <v>270398.36</v>
      </c>
      <c r="AB18" s="679">
        <v>569320.64</v>
      </c>
      <c r="AC18" s="679">
        <v>2457037.75</v>
      </c>
      <c r="AD18" s="679">
        <v>6953679.7999999998</v>
      </c>
      <c r="AE18" s="679">
        <v>15900404.439999999</v>
      </c>
      <c r="AF18" s="679">
        <v>8089694.7000000002</v>
      </c>
      <c r="AG18" s="679">
        <v>8435148.9800000004</v>
      </c>
      <c r="AH18" s="679">
        <v>6239346.4900000002</v>
      </c>
      <c r="AI18" s="679">
        <v>5819868.71</v>
      </c>
      <c r="AJ18" s="679">
        <v>3067757.77</v>
      </c>
      <c r="AK18" s="679">
        <v>849355.53</v>
      </c>
      <c r="AL18" s="679">
        <v>2958243.33</v>
      </c>
      <c r="AM18" s="679">
        <v>7976102.2300000004</v>
      </c>
    </row>
    <row r="19" spans="1:40">
      <c r="A19" s="849">
        <f>A18+28</f>
        <v>46446</v>
      </c>
      <c r="B19">
        <v>30567.53</v>
      </c>
      <c r="C19" s="692">
        <f t="shared" si="5"/>
        <v>520151.03</v>
      </c>
      <c r="D19" s="527">
        <f t="shared" si="1"/>
        <v>0.72793064275455743</v>
      </c>
      <c r="E19">
        <v>30567.53</v>
      </c>
      <c r="F19" s="692">
        <f t="shared" si="6"/>
        <v>520151.03</v>
      </c>
      <c r="G19" s="527">
        <f t="shared" si="2"/>
        <v>0.72793064275455743</v>
      </c>
      <c r="H19" s="710"/>
      <c r="I19" s="707"/>
      <c r="J19" s="512"/>
      <c r="K19">
        <f>2311.93+5144.88</f>
        <v>7456.8099999999995</v>
      </c>
      <c r="L19" s="707">
        <f t="shared" si="14"/>
        <v>565908.47000000009</v>
      </c>
      <c r="M19" s="28">
        <f t="shared" si="11"/>
        <v>0.79196635697779594</v>
      </c>
      <c r="N19" s="704"/>
      <c r="O19" s="707"/>
      <c r="X19" t="s">
        <v>655</v>
      </c>
      <c r="Y19" s="679">
        <v>531360</v>
      </c>
      <c r="Z19" s="679">
        <v>1030735.14</v>
      </c>
      <c r="AA19" s="679">
        <v>2524097.48</v>
      </c>
      <c r="AB19" s="679">
        <v>2069383.2</v>
      </c>
      <c r="AC19" s="679">
        <v>2051208.64</v>
      </c>
      <c r="AD19" s="679">
        <v>7250267.6699999999</v>
      </c>
      <c r="AE19" s="679">
        <v>10197564.33</v>
      </c>
      <c r="AF19" s="679">
        <v>2138062.7799999998</v>
      </c>
    </row>
    <row r="20" spans="1:40">
      <c r="A20" s="849">
        <f>A19+31</f>
        <v>46477</v>
      </c>
      <c r="B20">
        <v>34520.870000000003</v>
      </c>
      <c r="C20" s="692">
        <f t="shared" si="5"/>
        <v>554671.9</v>
      </c>
      <c r="D20" s="527">
        <f t="shared" si="1"/>
        <v>0.77624122494747649</v>
      </c>
      <c r="E20">
        <v>34520.870000000003</v>
      </c>
      <c r="F20" s="692">
        <f t="shared" si="6"/>
        <v>554671.9</v>
      </c>
      <c r="G20" s="527">
        <f t="shared" si="2"/>
        <v>0.77624122494747649</v>
      </c>
      <c r="H20" s="710"/>
      <c r="I20" s="707"/>
      <c r="J20" s="512"/>
      <c r="K20">
        <v>11660.64</v>
      </c>
      <c r="L20" s="707">
        <f t="shared" si="14"/>
        <v>577569.1100000001</v>
      </c>
      <c r="M20" s="28">
        <f t="shared" si="11"/>
        <v>0.80828495807742173</v>
      </c>
      <c r="N20" s="704"/>
      <c r="O20" s="707"/>
      <c r="X20" t="s">
        <v>685</v>
      </c>
      <c r="Y20">
        <v>356</v>
      </c>
      <c r="Z20">
        <v>2077</v>
      </c>
      <c r="AA20">
        <v>2949</v>
      </c>
      <c r="AB20">
        <v>4826</v>
      </c>
      <c r="AC20">
        <v>8208</v>
      </c>
      <c r="AD20">
        <v>12693</v>
      </c>
      <c r="AE20">
        <v>17512</v>
      </c>
      <c r="AF20">
        <v>25367</v>
      </c>
      <c r="AG20">
        <v>32306</v>
      </c>
      <c r="AH20">
        <v>37482</v>
      </c>
      <c r="AI20">
        <v>44041</v>
      </c>
      <c r="AJ20">
        <v>49624</v>
      </c>
      <c r="AK20">
        <v>52176</v>
      </c>
      <c r="AL20">
        <v>54695</v>
      </c>
      <c r="AM20">
        <v>58141</v>
      </c>
      <c r="AN20">
        <v>58141</v>
      </c>
    </row>
    <row r="21" spans="1:40">
      <c r="A21" s="849">
        <f>A20+30</f>
        <v>46507</v>
      </c>
      <c r="B21">
        <v>21773.439999999999</v>
      </c>
      <c r="C21" s="692">
        <f t="shared" si="5"/>
        <v>576445.34</v>
      </c>
      <c r="D21" s="527">
        <f t="shared" si="1"/>
        <v>0.80671228673539175</v>
      </c>
      <c r="E21">
        <v>21773.439999999999</v>
      </c>
      <c r="F21" s="692">
        <f t="shared" si="6"/>
        <v>576445.34</v>
      </c>
      <c r="G21" s="527">
        <f t="shared" si="2"/>
        <v>0.80671228673539175</v>
      </c>
      <c r="H21" s="710"/>
      <c r="I21" s="707"/>
      <c r="J21" s="512"/>
      <c r="K21">
        <v>7775.23</v>
      </c>
      <c r="L21" s="707">
        <f t="shared" si="14"/>
        <v>585344.34000000008</v>
      </c>
      <c r="M21" s="28">
        <f t="shared" si="11"/>
        <v>0.81916608268360491</v>
      </c>
      <c r="N21" s="704"/>
      <c r="O21" s="707"/>
      <c r="X21" t="s">
        <v>686</v>
      </c>
      <c r="Y21">
        <v>1172.6500000000001</v>
      </c>
      <c r="Z21">
        <v>4800.99</v>
      </c>
      <c r="AA21">
        <v>6641.3</v>
      </c>
      <c r="AB21">
        <v>9837.4699999999993</v>
      </c>
      <c r="AC21">
        <v>12886.54</v>
      </c>
      <c r="AD21">
        <v>16505.349999999999</v>
      </c>
      <c r="AE21">
        <v>19523.59</v>
      </c>
      <c r="AF21">
        <v>20196</v>
      </c>
      <c r="AG21">
        <v>20196</v>
      </c>
      <c r="AH21">
        <v>20196</v>
      </c>
      <c r="AI21">
        <v>20196</v>
      </c>
      <c r="AJ21">
        <v>20196</v>
      </c>
      <c r="AK21">
        <v>20196</v>
      </c>
      <c r="AL21">
        <v>20196</v>
      </c>
      <c r="AM21">
        <v>20196</v>
      </c>
      <c r="AN21">
        <v>20196</v>
      </c>
    </row>
    <row r="22" spans="1:40">
      <c r="A22" s="849">
        <f>A21+31</f>
        <v>46538</v>
      </c>
      <c r="B22">
        <v>30753.45</v>
      </c>
      <c r="C22" s="692">
        <f t="shared" si="5"/>
        <v>607198.78999999992</v>
      </c>
      <c r="D22" s="527">
        <f t="shared" si="1"/>
        <v>0.84975051473893937</v>
      </c>
      <c r="E22">
        <v>30753.45</v>
      </c>
      <c r="F22" s="692">
        <f t="shared" si="6"/>
        <v>607198.78999999992</v>
      </c>
      <c r="G22" s="527">
        <f t="shared" si="2"/>
        <v>0.84975051473893937</v>
      </c>
      <c r="H22" s="710"/>
      <c r="I22" s="707"/>
      <c r="J22" s="512"/>
      <c r="K22">
        <v>12741.9</v>
      </c>
      <c r="L22" s="707">
        <f t="shared" si="14"/>
        <v>598086.24000000011</v>
      </c>
      <c r="M22" s="28">
        <f t="shared" si="11"/>
        <v>0.83699786407393362</v>
      </c>
      <c r="N22" s="704"/>
      <c r="O22" s="707"/>
      <c r="R22" s="3" t="s">
        <v>13</v>
      </c>
      <c r="X22" t="s">
        <v>680</v>
      </c>
      <c r="AF22">
        <v>7196.2</v>
      </c>
      <c r="AG22">
        <v>7175.2</v>
      </c>
      <c r="AH22">
        <v>7414.6</v>
      </c>
      <c r="AI22">
        <v>5123</v>
      </c>
      <c r="AJ22">
        <v>3302</v>
      </c>
      <c r="AK22">
        <v>1098</v>
      </c>
      <c r="AL22">
        <v>2019</v>
      </c>
      <c r="AM22">
        <v>4579</v>
      </c>
    </row>
    <row r="23" spans="1:40">
      <c r="A23" s="849">
        <f>A22+30</f>
        <v>46568</v>
      </c>
      <c r="B23">
        <v>28626.94</v>
      </c>
      <c r="C23" s="692">
        <f t="shared" si="5"/>
        <v>635825.72999999986</v>
      </c>
      <c r="D23" s="527">
        <f t="shared" si="1"/>
        <v>0.88981277672137948</v>
      </c>
      <c r="E23">
        <v>28626.94</v>
      </c>
      <c r="F23" s="692">
        <f t="shared" si="6"/>
        <v>635825.72999999986</v>
      </c>
      <c r="G23" s="527">
        <f t="shared" si="2"/>
        <v>0.88981277672137948</v>
      </c>
      <c r="H23" s="710"/>
      <c r="I23" s="707"/>
      <c r="J23" s="512"/>
      <c r="K23">
        <f>15895.2-146.71</f>
        <v>15748.490000000002</v>
      </c>
      <c r="L23" s="707">
        <f t="shared" si="14"/>
        <v>613834.7300000001</v>
      </c>
      <c r="M23" s="28">
        <f t="shared" si="11"/>
        <v>0.85903724838143702</v>
      </c>
      <c r="N23" s="704"/>
      <c r="O23" s="707"/>
      <c r="X23" t="s">
        <v>679</v>
      </c>
      <c r="AF23" s="679">
        <v>21185773.510000002</v>
      </c>
      <c r="AG23" s="679">
        <v>8002967.6200000001</v>
      </c>
      <c r="AH23" s="679">
        <v>8606824.1899999995</v>
      </c>
      <c r="AI23" s="679">
        <v>3474097.51</v>
      </c>
      <c r="AJ23" s="679">
        <v>1572072.15</v>
      </c>
      <c r="AK23" s="679">
        <v>273706.67</v>
      </c>
      <c r="AL23" s="679">
        <v>2370642.2400000002</v>
      </c>
      <c r="AM23" s="679">
        <v>8801345.5600000005</v>
      </c>
    </row>
    <row r="24" spans="1:40">
      <c r="A24" s="849">
        <f>A23+31</f>
        <v>46599</v>
      </c>
      <c r="B24">
        <v>17130.27</v>
      </c>
      <c r="C24" s="692">
        <f t="shared" si="5"/>
        <v>652955.99999999988</v>
      </c>
      <c r="D24" s="527">
        <f t="shared" si="1"/>
        <v>0.91378590708634133</v>
      </c>
      <c r="E24">
        <v>17130.27</v>
      </c>
      <c r="F24" s="692">
        <f t="shared" si="6"/>
        <v>652955.99999999988</v>
      </c>
      <c r="G24" s="527">
        <f t="shared" si="2"/>
        <v>0.91378590708634133</v>
      </c>
      <c r="H24" s="704"/>
      <c r="I24" s="707"/>
      <c r="J24" s="512"/>
      <c r="K24">
        <v>11432.82</v>
      </c>
      <c r="L24" s="707">
        <f t="shared" si="14"/>
        <v>625267.55000000005</v>
      </c>
      <c r="M24" s="28">
        <f t="shared" si="11"/>
        <v>0.87503702446781162</v>
      </c>
      <c r="N24" s="704"/>
      <c r="O24" s="707"/>
    </row>
    <row r="25" spans="1:40">
      <c r="A25" s="849">
        <f>A24+31</f>
        <v>46630</v>
      </c>
      <c r="B25">
        <v>17971.29</v>
      </c>
      <c r="C25" s="692">
        <f t="shared" si="5"/>
        <v>670927.28999999992</v>
      </c>
      <c r="D25" s="527">
        <f t="shared" si="1"/>
        <v>0.9389360114335894</v>
      </c>
      <c r="E25">
        <v>17971.29</v>
      </c>
      <c r="F25" s="692">
        <f t="shared" si="6"/>
        <v>670927.28999999992</v>
      </c>
      <c r="G25" s="527">
        <f t="shared" si="2"/>
        <v>0.9389360114335894</v>
      </c>
      <c r="H25" s="704"/>
      <c r="I25" s="707"/>
      <c r="J25" s="512"/>
      <c r="K25">
        <v>10852.09</v>
      </c>
      <c r="L25" s="707">
        <f t="shared" si="14"/>
        <v>636119.64</v>
      </c>
      <c r="M25" s="28">
        <f t="shared" si="11"/>
        <v>0.89022409205648922</v>
      </c>
      <c r="N25" s="704"/>
      <c r="O25" s="707"/>
    </row>
    <row r="26" spans="1:40">
      <c r="A26" s="849">
        <f>A25+30</f>
        <v>46660</v>
      </c>
      <c r="B26">
        <v>21052.53</v>
      </c>
      <c r="C26" s="692">
        <f t="shared" si="5"/>
        <v>691979.82</v>
      </c>
      <c r="D26" s="527">
        <f t="shared" si="1"/>
        <v>0.96839818839882508</v>
      </c>
      <c r="E26">
        <v>21052.53</v>
      </c>
      <c r="F26" s="692">
        <f t="shared" si="6"/>
        <v>691979.82</v>
      </c>
      <c r="G26" s="527">
        <f t="shared" si="2"/>
        <v>0.96839818839882508</v>
      </c>
      <c r="H26" s="704"/>
      <c r="I26" s="707"/>
      <c r="J26" s="512"/>
      <c r="K26">
        <v>7628.93</v>
      </c>
      <c r="L26" s="707">
        <f t="shared" si="14"/>
        <v>643748.57000000007</v>
      </c>
      <c r="M26" s="28">
        <f t="shared" si="11"/>
        <v>0.90090047564152143</v>
      </c>
      <c r="N26" s="704"/>
      <c r="O26" s="707"/>
    </row>
    <row r="27" spans="1:40">
      <c r="A27" s="849">
        <f>A26+31</f>
        <v>46691</v>
      </c>
      <c r="B27">
        <v>16945.560000000001</v>
      </c>
      <c r="C27" s="692">
        <f t="shared" si="5"/>
        <v>708925.38</v>
      </c>
      <c r="D27" s="527">
        <f t="shared" si="1"/>
        <v>0.99211282447795768</v>
      </c>
      <c r="E27">
        <v>16945.560000000001</v>
      </c>
      <c r="F27" s="692">
        <f t="shared" si="6"/>
        <v>708925.38</v>
      </c>
      <c r="G27" s="527">
        <f t="shared" si="2"/>
        <v>0.99211282447795768</v>
      </c>
      <c r="H27" s="704"/>
      <c r="I27" s="707"/>
      <c r="J27" s="512"/>
      <c r="K27">
        <f>15100.17-1014.72</f>
        <v>14085.45</v>
      </c>
      <c r="L27" s="707">
        <f t="shared" si="14"/>
        <v>657834.02</v>
      </c>
      <c r="M27" s="28">
        <f t="shared" si="11"/>
        <v>0.92061250172745868</v>
      </c>
      <c r="N27" s="704"/>
      <c r="O27" s="707"/>
    </row>
    <row r="28" spans="1:40">
      <c r="A28" s="849">
        <v>46721</v>
      </c>
      <c r="B28">
        <v>5635.87</v>
      </c>
      <c r="C28" s="692">
        <f t="shared" si="5"/>
        <v>714561.25</v>
      </c>
      <c r="D28" s="527">
        <f t="shared" si="1"/>
        <v>1</v>
      </c>
      <c r="E28">
        <v>5635.87</v>
      </c>
      <c r="F28" s="692">
        <f t="shared" si="6"/>
        <v>714561.25</v>
      </c>
      <c r="G28" s="527">
        <f t="shared" si="2"/>
        <v>1</v>
      </c>
      <c r="H28" s="704"/>
      <c r="I28" s="707"/>
      <c r="J28" s="512"/>
      <c r="K28">
        <v>9976.84</v>
      </c>
      <c r="L28" s="707">
        <f t="shared" si="14"/>
        <v>667810.86</v>
      </c>
      <c r="M28" s="28">
        <f t="shared" si="11"/>
        <v>0.93457469181263331</v>
      </c>
      <c r="N28" s="704"/>
      <c r="O28" s="707"/>
    </row>
    <row r="29" spans="1:40">
      <c r="A29" s="849">
        <v>46751</v>
      </c>
      <c r="B29" s="712"/>
      <c r="C29" s="711"/>
      <c r="D29" s="28"/>
      <c r="E29" s="704"/>
      <c r="F29" s="691"/>
      <c r="G29" s="28"/>
      <c r="H29" s="704"/>
      <c r="I29" s="707"/>
      <c r="J29" s="512"/>
      <c r="K29">
        <v>20381.37</v>
      </c>
      <c r="L29" s="707">
        <f>K29+L28</f>
        <v>688192.23</v>
      </c>
      <c r="M29" s="28">
        <f t="shared" si="11"/>
        <v>0.96309760709806191</v>
      </c>
      <c r="N29" s="704"/>
      <c r="O29" s="707"/>
    </row>
    <row r="30" spans="1:40">
      <c r="A30" s="849">
        <v>46782</v>
      </c>
      <c r="B30" s="704"/>
      <c r="C30" s="707"/>
      <c r="D30" s="28"/>
      <c r="E30" s="704"/>
      <c r="F30" s="691"/>
      <c r="G30" s="28"/>
      <c r="H30" s="704"/>
      <c r="I30" s="707"/>
      <c r="J30" s="512"/>
      <c r="K30">
        <v>14328.06</v>
      </c>
      <c r="L30" s="707">
        <f>K30+L29</f>
        <v>702520.29</v>
      </c>
      <c r="M30" s="28">
        <f t="shared" si="11"/>
        <v>0.98314915621299093</v>
      </c>
      <c r="N30" s="704"/>
      <c r="O30" s="707"/>
    </row>
    <row r="31" spans="1:40">
      <c r="A31" s="849">
        <v>46812</v>
      </c>
      <c r="B31" s="704"/>
      <c r="C31" s="707"/>
      <c r="D31" s="28"/>
      <c r="E31" s="704"/>
      <c r="F31" s="691"/>
      <c r="G31" s="28"/>
      <c r="H31" s="704"/>
      <c r="I31" s="707"/>
      <c r="J31" s="512"/>
      <c r="K31">
        <v>3785.45</v>
      </c>
      <c r="L31" s="707">
        <f>K31+L30</f>
        <v>706305.74</v>
      </c>
      <c r="M31" s="28">
        <f t="shared" si="11"/>
        <v>0.98844674266901544</v>
      </c>
      <c r="N31" s="704"/>
      <c r="O31" s="707"/>
    </row>
    <row r="32" spans="1:40">
      <c r="A32" s="849">
        <v>46842</v>
      </c>
      <c r="B32" s="704"/>
      <c r="C32" s="707"/>
      <c r="D32" s="28"/>
      <c r="E32" s="704"/>
      <c r="F32" s="691"/>
      <c r="G32" s="28"/>
      <c r="H32" s="704"/>
      <c r="I32" s="707"/>
      <c r="J32" s="27"/>
      <c r="K32">
        <v>2961.8</v>
      </c>
      <c r="L32" s="707">
        <f t="shared" ref="L32:L33" si="15">K32+L31</f>
        <v>709267.54</v>
      </c>
      <c r="M32" s="28">
        <f t="shared" ref="M32:M33" si="16">L32/$C$28</f>
        <v>0.9925916637657024</v>
      </c>
      <c r="N32" s="704"/>
      <c r="O32" s="707"/>
    </row>
    <row r="33" spans="1:23">
      <c r="A33" s="849">
        <v>46873</v>
      </c>
      <c r="B33" s="704"/>
      <c r="C33" s="707"/>
      <c r="D33" s="28"/>
      <c r="E33" s="704"/>
      <c r="F33" s="691"/>
      <c r="G33" s="28"/>
      <c r="H33" s="704"/>
      <c r="I33" s="707"/>
      <c r="J33" s="27"/>
      <c r="K33">
        <v>5293.71</v>
      </c>
      <c r="L33" s="707">
        <f t="shared" si="15"/>
        <v>714561.25</v>
      </c>
      <c r="M33" s="28">
        <f t="shared" si="16"/>
        <v>1</v>
      </c>
      <c r="N33" s="704"/>
      <c r="O33" s="707"/>
    </row>
    <row r="34" spans="1:23">
      <c r="A34" s="34"/>
      <c r="B34" s="704"/>
      <c r="C34" s="707"/>
      <c r="D34" s="28"/>
      <c r="E34" s="704"/>
      <c r="F34" s="691"/>
      <c r="G34" s="28"/>
      <c r="H34" s="704"/>
      <c r="I34" s="707"/>
      <c r="J34" s="27"/>
      <c r="K34" s="704"/>
      <c r="L34" s="707"/>
      <c r="M34" s="28"/>
      <c r="N34" s="704"/>
      <c r="O34" s="707"/>
    </row>
    <row r="35" spans="1:23">
      <c r="A35" s="34"/>
      <c r="B35" s="704"/>
      <c r="C35" s="707"/>
      <c r="D35" s="28"/>
      <c r="E35" s="704"/>
      <c r="F35" s="691"/>
      <c r="G35" s="513"/>
      <c r="H35" s="704"/>
      <c r="I35" s="707"/>
      <c r="J35" s="27"/>
      <c r="K35" s="704"/>
      <c r="L35" s="707"/>
      <c r="M35" s="28"/>
      <c r="N35" s="704"/>
      <c r="O35" s="707"/>
    </row>
    <row r="36" spans="1:23">
      <c r="A36" s="34"/>
      <c r="B36" s="704"/>
      <c r="C36" s="707"/>
      <c r="D36" s="28"/>
      <c r="E36" s="704"/>
      <c r="F36" s="691"/>
      <c r="G36" s="28"/>
      <c r="H36" s="704"/>
      <c r="I36" s="707"/>
      <c r="J36" s="27"/>
      <c r="K36" s="704"/>
      <c r="L36" s="707"/>
      <c r="M36" s="28"/>
      <c r="N36" s="704"/>
      <c r="O36" s="707"/>
    </row>
    <row r="37" spans="1:23">
      <c r="A37" s="34"/>
      <c r="B37" s="704"/>
      <c r="C37" s="707"/>
      <c r="D37" s="28"/>
      <c r="E37" s="704"/>
      <c r="F37" s="691"/>
      <c r="G37" s="28"/>
      <c r="H37" s="704"/>
      <c r="I37" s="707"/>
      <c r="J37" s="27"/>
      <c r="K37" s="704"/>
      <c r="L37" s="707"/>
      <c r="M37" s="28"/>
      <c r="N37" s="704"/>
      <c r="O37" s="707"/>
    </row>
    <row r="38" spans="1:23" ht="15" thickBot="1">
      <c r="A38" s="34"/>
      <c r="B38" s="704"/>
      <c r="C38" s="707"/>
      <c r="D38" s="28"/>
      <c r="E38" s="704"/>
      <c r="F38" s="691"/>
      <c r="G38" s="28"/>
      <c r="H38" s="704"/>
      <c r="I38" s="707"/>
      <c r="J38" s="27"/>
      <c r="K38" s="704"/>
      <c r="L38" s="707"/>
      <c r="M38" s="513"/>
      <c r="N38" s="704"/>
      <c r="O38" s="707"/>
    </row>
    <row r="39" spans="1:23" ht="27" thickTop="1" thickBot="1">
      <c r="B39" s="1912" t="s">
        <v>27</v>
      </c>
      <c r="C39" s="1913"/>
      <c r="D39" s="1913"/>
      <c r="E39" s="1913"/>
      <c r="F39" s="1913"/>
      <c r="G39" s="1913"/>
      <c r="H39" s="1913"/>
      <c r="I39" s="1913"/>
      <c r="J39" s="1913"/>
      <c r="K39" s="1913"/>
      <c r="L39" s="1913"/>
      <c r="M39" s="1913"/>
      <c r="N39" s="1913"/>
      <c r="O39" s="1913"/>
      <c r="P39" s="1913"/>
      <c r="Q39" s="1914"/>
      <c r="R39" s="32"/>
      <c r="S39" s="32"/>
      <c r="T39" s="32"/>
      <c r="U39" s="32"/>
      <c r="V39" s="32"/>
      <c r="W39" s="33"/>
    </row>
    <row r="40" spans="1:23" ht="15" thickTop="1">
      <c r="B40" s="705"/>
      <c r="C40" s="705"/>
      <c r="D40" s="705"/>
      <c r="E40" s="705"/>
      <c r="F40" s="705"/>
      <c r="G40" s="705"/>
      <c r="H40" s="705"/>
      <c r="I40" s="705"/>
      <c r="J40" s="705"/>
      <c r="K40" s="705"/>
      <c r="L40" s="705"/>
      <c r="M40" s="705"/>
      <c r="N40" s="705"/>
      <c r="O40" s="705"/>
      <c r="P40" s="1"/>
      <c r="Q40" s="1"/>
      <c r="R40" s="1"/>
      <c r="S40" s="1"/>
      <c r="T40" s="1"/>
      <c r="U40" s="1"/>
      <c r="V40" s="1"/>
      <c r="W40" s="1"/>
    </row>
    <row r="41" spans="1:23">
      <c r="L41" s="708"/>
    </row>
    <row r="42" spans="1:23">
      <c r="K42" s="920"/>
    </row>
    <row r="43" spans="1:23" ht="14.4" customHeight="1">
      <c r="K43" s="920">
        <f>L33-C28</f>
        <v>0</v>
      </c>
    </row>
    <row r="48" spans="1:23">
      <c r="T48" s="104"/>
      <c r="U48" s="104"/>
      <c r="V48" s="104"/>
      <c r="W48" s="104"/>
    </row>
    <row r="49" spans="5:23">
      <c r="E49" s="179"/>
      <c r="F49" s="179"/>
      <c r="H49" s="179"/>
      <c r="I49" s="706"/>
      <c r="J49" s="706"/>
      <c r="K49" s="706"/>
      <c r="L49" s="709"/>
      <c r="M49" s="709"/>
      <c r="N49" s="706"/>
    </row>
    <row r="50" spans="5:23">
      <c r="E50" s="179"/>
      <c r="F50" s="179"/>
      <c r="H50" s="179"/>
      <c r="I50" s="706"/>
      <c r="J50" s="706"/>
      <c r="K50" s="706"/>
      <c r="L50" s="709"/>
      <c r="M50" s="709"/>
      <c r="N50" s="706"/>
    </row>
    <row r="51" spans="5:23">
      <c r="E51" s="179"/>
      <c r="F51" s="179"/>
      <c r="H51" s="179"/>
      <c r="I51" s="706"/>
      <c r="J51" s="706"/>
      <c r="K51" s="706"/>
      <c r="L51" s="709"/>
      <c r="M51" s="709"/>
      <c r="N51" s="706"/>
    </row>
    <row r="52" spans="5:23">
      <c r="E52" s="179"/>
      <c r="F52" s="179"/>
      <c r="H52" s="179"/>
      <c r="I52" s="706"/>
      <c r="J52" s="706"/>
      <c r="K52" s="706"/>
      <c r="L52" s="709"/>
      <c r="M52" s="709"/>
      <c r="N52" s="706"/>
      <c r="T52" s="679"/>
      <c r="U52" s="679"/>
      <c r="V52" s="679"/>
      <c r="W52" s="679"/>
    </row>
    <row r="53" spans="5:23">
      <c r="E53" s="179"/>
      <c r="F53" s="179"/>
      <c r="H53" s="179"/>
      <c r="I53" s="706"/>
      <c r="J53" s="706"/>
      <c r="K53" s="706"/>
      <c r="L53" s="709"/>
      <c r="M53" s="709"/>
      <c r="N53" s="706"/>
    </row>
    <row r="54" spans="5:23">
      <c r="E54" s="179"/>
      <c r="F54" s="179"/>
      <c r="H54" s="179"/>
      <c r="I54" s="706"/>
      <c r="J54" s="706"/>
      <c r="K54" s="706"/>
      <c r="L54" s="709"/>
      <c r="M54" s="709"/>
      <c r="N54" s="706"/>
    </row>
    <row r="55" spans="5:23">
      <c r="E55" s="179"/>
      <c r="F55" s="179"/>
      <c r="H55" s="179"/>
      <c r="I55" s="706"/>
      <c r="J55" s="706"/>
      <c r="K55" s="706"/>
      <c r="L55" s="709"/>
      <c r="M55" s="709"/>
      <c r="N55" s="706"/>
    </row>
    <row r="56" spans="5:23">
      <c r="E56" s="179"/>
      <c r="F56" s="179"/>
      <c r="H56" s="179"/>
      <c r="I56" s="706"/>
      <c r="J56" s="706"/>
      <c r="K56" s="706"/>
      <c r="L56" s="709"/>
      <c r="M56" s="709"/>
      <c r="N56" s="706"/>
      <c r="U56" s="679"/>
      <c r="V56" s="679"/>
      <c r="W56" s="679"/>
    </row>
    <row r="57" spans="5:23">
      <c r="E57" s="179"/>
      <c r="F57" s="179"/>
      <c r="H57" s="179"/>
      <c r="I57" s="706"/>
      <c r="J57" s="706"/>
      <c r="K57" s="706"/>
      <c r="L57" s="709"/>
      <c r="M57" s="709"/>
      <c r="N57" s="706"/>
      <c r="T57" s="679"/>
      <c r="U57" s="679"/>
      <c r="V57" s="679"/>
      <c r="W57" s="679"/>
    </row>
    <row r="58" spans="5:23">
      <c r="E58" s="179"/>
      <c r="F58" s="179"/>
      <c r="H58" s="179"/>
      <c r="I58" s="706"/>
      <c r="J58" s="706"/>
      <c r="K58" s="706"/>
      <c r="L58" s="709"/>
      <c r="M58" s="709"/>
      <c r="N58" s="706"/>
      <c r="U58" s="679"/>
      <c r="V58" s="679"/>
      <c r="W58" s="679"/>
    </row>
    <row r="65" spans="22:23">
      <c r="V65" s="104"/>
      <c r="W65" s="104"/>
    </row>
    <row r="66" spans="22:23">
      <c r="V66" s="104"/>
      <c r="W66" s="104"/>
    </row>
    <row r="67" spans="22:23">
      <c r="V67" s="104"/>
      <c r="W67" s="104"/>
    </row>
    <row r="68" spans="22:23">
      <c r="V68" s="104"/>
      <c r="W68" s="104"/>
    </row>
    <row r="69" spans="22:23">
      <c r="V69" s="104"/>
      <c r="W69" s="104"/>
    </row>
    <row r="70" spans="22:23">
      <c r="V70" s="104"/>
      <c r="W70" s="104"/>
    </row>
    <row r="71" spans="22:23">
      <c r="V71" s="104"/>
      <c r="W71" s="104"/>
    </row>
    <row r="72" spans="22:23">
      <c r="V72" s="104"/>
      <c r="W72" s="104"/>
    </row>
    <row r="73" spans="22:23">
      <c r="V73" s="104"/>
      <c r="W73" s="104"/>
    </row>
    <row r="74" spans="22:23">
      <c r="V74" s="104"/>
      <c r="W74" s="104"/>
    </row>
  </sheetData>
  <mergeCells count="6">
    <mergeCell ref="B39:Q39"/>
    <mergeCell ref="B2:D2"/>
    <mergeCell ref="E2:F2"/>
    <mergeCell ref="H2:I2"/>
    <mergeCell ref="K2:L2"/>
    <mergeCell ref="N2:O2"/>
  </mergeCells>
  <pageMargins left="0.7" right="0.7" top="0.75" bottom="0.75" header="0.3" footer="0.3"/>
  <pageSetup paperSize="9" scale="42" orientation="landscape" r:id="rId1"/>
  <headerFooter>
    <oddFooter>&amp;L_x000D_&amp;1#&amp;"Aptos"&amp;10&amp;K000000 Data sensitivity - Public</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BFC4B-6CE4-4C9A-8230-CFFDBCED344C}">
  <sheetPr>
    <tabColor rgb="FF00B050"/>
    <pageSetUpPr fitToPage="1"/>
  </sheetPr>
  <dimension ref="A1:AR27"/>
  <sheetViews>
    <sheetView topLeftCell="U1" zoomScale="60" zoomScaleNormal="60" zoomScaleSheetLayoutView="55" workbookViewId="0">
      <selection activeCell="AB3" sqref="AB3"/>
    </sheetView>
  </sheetViews>
  <sheetFormatPr defaultRowHeight="14.4"/>
  <cols>
    <col min="1" max="1" width="6.33203125" style="611" bestFit="1" customWidth="1"/>
    <col min="2" max="2" width="11.88671875" style="611" customWidth="1"/>
    <col min="3" max="3" width="13.33203125" style="611" bestFit="1" customWidth="1"/>
    <col min="4" max="4" width="27.33203125" style="611" bestFit="1" customWidth="1"/>
    <col min="5" max="5" width="62.88671875" style="611" bestFit="1" customWidth="1"/>
    <col min="6" max="6" width="22.33203125" style="611" bestFit="1" customWidth="1"/>
    <col min="7" max="7" width="26.33203125" style="611" bestFit="1" customWidth="1"/>
    <col min="8" max="8" width="26.5546875" style="611" bestFit="1" customWidth="1"/>
    <col min="9" max="9" width="26.88671875" style="611" bestFit="1" customWidth="1"/>
    <col min="10" max="10" width="22.33203125" style="611" bestFit="1" customWidth="1"/>
    <col min="11" max="11" width="28.6640625" style="611" bestFit="1" customWidth="1"/>
    <col min="12" max="12" width="32.44140625" style="611" bestFit="1" customWidth="1"/>
    <col min="13" max="13" width="25.109375" style="611" bestFit="1" customWidth="1"/>
    <col min="14" max="14" width="26.33203125" style="610" bestFit="1" customWidth="1"/>
    <col min="15" max="15" width="26.33203125" style="610" customWidth="1"/>
    <col min="16" max="16" width="95.6640625" style="610" bestFit="1" customWidth="1"/>
    <col min="17" max="17" width="95.6640625" style="610" customWidth="1"/>
    <col min="18" max="18" width="97.33203125" style="610" bestFit="1" customWidth="1"/>
    <col min="19" max="19" width="97.33203125" style="610" customWidth="1"/>
    <col min="20" max="21" width="72.33203125" style="610" customWidth="1"/>
    <col min="22" max="22" width="55.33203125" style="610" bestFit="1" customWidth="1"/>
    <col min="23" max="23" width="55.33203125" style="610" customWidth="1"/>
    <col min="24" max="29" width="38.109375" style="5" customWidth="1"/>
    <col min="30" max="30" width="44.109375" bestFit="1" customWidth="1"/>
    <col min="31" max="31" width="39.109375" bestFit="1" customWidth="1"/>
    <col min="32" max="32" width="45.33203125" bestFit="1" customWidth="1"/>
    <col min="33" max="33" width="63.33203125" bestFit="1" customWidth="1"/>
    <col min="34" max="34" width="85.109375" bestFit="1" customWidth="1"/>
    <col min="35" max="35" width="41.109375" bestFit="1" customWidth="1"/>
    <col min="36" max="36" width="67.6640625" bestFit="1" customWidth="1"/>
    <col min="37" max="37" width="39.33203125" bestFit="1" customWidth="1"/>
  </cols>
  <sheetData>
    <row r="1" spans="1:29" ht="153.6" customHeight="1" thickBot="1">
      <c r="A1" s="1928" t="s">
        <v>604</v>
      </c>
      <c r="B1" s="1929"/>
      <c r="C1" s="1929"/>
      <c r="D1" s="1929"/>
      <c r="E1" s="1929"/>
      <c r="F1" s="1929"/>
      <c r="G1" s="1929"/>
      <c r="H1" s="1929"/>
      <c r="I1" s="1929"/>
      <c r="J1" s="1929"/>
      <c r="K1" s="1929"/>
      <c r="L1" s="1929"/>
      <c r="M1" s="1929"/>
      <c r="N1" s="1929"/>
      <c r="O1" s="1929"/>
      <c r="P1" s="1929"/>
      <c r="Q1" s="1929"/>
      <c r="R1" s="1929"/>
      <c r="S1" s="1929"/>
      <c r="T1" s="1929"/>
      <c r="U1" s="1929"/>
      <c r="V1" s="1929"/>
      <c r="W1" s="1929"/>
      <c r="X1" s="1929"/>
      <c r="Y1" s="1929"/>
      <c r="Z1" s="1929"/>
      <c r="AA1" s="1929"/>
      <c r="AB1" s="1929"/>
      <c r="AC1" s="1930"/>
    </row>
    <row r="2" spans="1:29" ht="90">
      <c r="A2" s="585" t="s">
        <v>17</v>
      </c>
      <c r="B2" s="586" t="s">
        <v>605</v>
      </c>
      <c r="C2" s="586" t="s">
        <v>606</v>
      </c>
      <c r="D2" s="586" t="s">
        <v>114</v>
      </c>
      <c r="E2" s="586" t="s">
        <v>607</v>
      </c>
      <c r="F2" s="586" t="s">
        <v>608</v>
      </c>
      <c r="G2" s="586" t="s">
        <v>577</v>
      </c>
      <c r="H2" s="586" t="s">
        <v>609</v>
      </c>
      <c r="I2" s="586" t="s">
        <v>610</v>
      </c>
      <c r="J2" s="587" t="s">
        <v>611</v>
      </c>
      <c r="K2" s="586" t="s">
        <v>612</v>
      </c>
      <c r="L2" s="588" t="s">
        <v>613</v>
      </c>
      <c r="M2" s="589" t="s">
        <v>614</v>
      </c>
      <c r="N2" s="590" t="s">
        <v>615</v>
      </c>
      <c r="O2" s="591" t="s">
        <v>616</v>
      </c>
      <c r="P2" s="592" t="s">
        <v>663</v>
      </c>
      <c r="Q2" s="592" t="s">
        <v>664</v>
      </c>
      <c r="R2" s="592" t="s">
        <v>665</v>
      </c>
      <c r="S2" s="592" t="s">
        <v>666</v>
      </c>
      <c r="T2" s="592" t="s">
        <v>667</v>
      </c>
      <c r="U2" s="592" t="s">
        <v>668</v>
      </c>
      <c r="V2" s="592" t="s">
        <v>669</v>
      </c>
      <c r="W2" s="592" t="s">
        <v>670</v>
      </c>
      <c r="X2" s="593" t="s">
        <v>617</v>
      </c>
      <c r="Y2" s="593" t="s">
        <v>618</v>
      </c>
      <c r="Z2" s="593" t="s">
        <v>619</v>
      </c>
      <c r="AA2" s="594" t="s">
        <v>620</v>
      </c>
      <c r="AB2" s="594" t="s">
        <v>621</v>
      </c>
      <c r="AC2" s="595" t="s">
        <v>622</v>
      </c>
    </row>
    <row r="3" spans="1:29" ht="409.6">
      <c r="A3" s="596">
        <v>1</v>
      </c>
      <c r="B3" s="597" t="s">
        <v>623</v>
      </c>
      <c r="C3" s="597" t="s">
        <v>454</v>
      </c>
      <c r="D3" s="597" t="str">
        <f>'Weekly Progress Report'!B4</f>
        <v>JDH1-02-003</v>
      </c>
      <c r="E3" s="598" t="str">
        <f>'Weekly Progress Report'!B3</f>
        <v xml:space="preserve">INFRASTRUCTURE DEVELOPMENT FOR INDUSTRIAL CITY 1 IN JEDDAH </v>
      </c>
      <c r="F3" s="597" t="s">
        <v>949</v>
      </c>
      <c r="G3" s="597" t="str">
        <f>'Weekly Progress Report'!$B$5</f>
        <v>Al Enjaz Company for Trading and Contracting</v>
      </c>
      <c r="H3" s="677">
        <f>'Weekly Progress Report'!H5</f>
        <v>45980</v>
      </c>
      <c r="I3" s="677">
        <f>'Weekly Progress Report'!H6</f>
        <v>46709</v>
      </c>
      <c r="J3" s="678">
        <v>24</v>
      </c>
      <c r="K3" s="677">
        <v>46356</v>
      </c>
      <c r="L3" s="599">
        <f>'Weekly Progress Report'!C28</f>
        <v>86782344.730000019</v>
      </c>
      <c r="M3" s="885" t="s">
        <v>1341</v>
      </c>
      <c r="N3" s="600">
        <v>1</v>
      </c>
      <c r="O3" s="600">
        <v>1</v>
      </c>
      <c r="P3" s="854" t="s">
        <v>1110</v>
      </c>
      <c r="Q3" s="854" t="s">
        <v>1314</v>
      </c>
      <c r="R3" s="854" t="s">
        <v>1315</v>
      </c>
      <c r="S3" s="854" t="s">
        <v>1342</v>
      </c>
      <c r="T3" s="854" t="s">
        <v>1109</v>
      </c>
      <c r="U3" s="854" t="s">
        <v>1330</v>
      </c>
      <c r="V3" s="924" t="s">
        <v>1308</v>
      </c>
      <c r="W3" s="924" t="s">
        <v>1343</v>
      </c>
      <c r="X3" s="601" t="s">
        <v>1111</v>
      </c>
      <c r="Y3" s="886">
        <v>0.75</v>
      </c>
      <c r="Z3" s="886">
        <f>Progress!I26</f>
        <v>0.78721045210920271</v>
      </c>
      <c r="AA3" s="887">
        <f>Y3*86782345</f>
        <v>65086758.75</v>
      </c>
      <c r="AB3" s="887">
        <v>44851849.32</v>
      </c>
      <c r="AC3" s="677">
        <v>46356</v>
      </c>
    </row>
    <row r="4" spans="1:29" ht="17.399999999999999">
      <c r="A4" s="602"/>
      <c r="B4" s="603"/>
      <c r="C4" s="604"/>
      <c r="D4" s="604"/>
      <c r="E4" s="605"/>
      <c r="F4" s="604"/>
      <c r="G4" s="604"/>
      <c r="H4" s="606"/>
      <c r="I4" s="606"/>
      <c r="J4" s="607"/>
      <c r="K4" s="606"/>
      <c r="L4" s="608"/>
      <c r="M4" s="608"/>
      <c r="N4"/>
      <c r="O4"/>
      <c r="P4"/>
      <c r="Q4"/>
      <c r="R4"/>
      <c r="S4"/>
      <c r="T4"/>
      <c r="U4"/>
      <c r="V4"/>
      <c r="W4"/>
    </row>
    <row r="5" spans="1:29" ht="14.4" customHeight="1">
      <c r="A5"/>
      <c r="B5"/>
      <c r="C5"/>
      <c r="D5"/>
      <c r="E5"/>
      <c r="F5"/>
      <c r="G5"/>
      <c r="H5"/>
      <c r="I5"/>
      <c r="J5"/>
      <c r="K5"/>
      <c r="L5"/>
      <c r="M5"/>
      <c r="N5"/>
      <c r="O5"/>
      <c r="P5"/>
      <c r="Q5"/>
      <c r="R5"/>
      <c r="S5"/>
      <c r="T5"/>
      <c r="U5"/>
      <c r="V5"/>
      <c r="W5"/>
    </row>
    <row r="6" spans="1:29" ht="15" customHeight="1">
      <c r="A6"/>
      <c r="B6"/>
      <c r="C6"/>
      <c r="D6"/>
      <c r="E6"/>
      <c r="F6"/>
      <c r="G6"/>
      <c r="H6"/>
      <c r="I6"/>
      <c r="J6"/>
      <c r="K6"/>
      <c r="L6"/>
      <c r="M6"/>
      <c r="N6"/>
      <c r="O6"/>
      <c r="P6"/>
      <c r="Q6"/>
      <c r="R6"/>
      <c r="S6"/>
      <c r="T6"/>
      <c r="U6"/>
      <c r="V6"/>
      <c r="W6"/>
    </row>
    <row r="7" spans="1:29">
      <c r="A7"/>
      <c r="B7"/>
      <c r="C7"/>
      <c r="D7"/>
      <c r="E7"/>
      <c r="F7"/>
      <c r="G7"/>
      <c r="H7"/>
      <c r="I7"/>
      <c r="J7"/>
      <c r="K7"/>
      <c r="L7"/>
      <c r="M7"/>
      <c r="N7"/>
      <c r="O7"/>
      <c r="P7"/>
      <c r="Q7"/>
      <c r="R7"/>
      <c r="S7"/>
      <c r="T7"/>
      <c r="U7"/>
      <c r="V7"/>
      <c r="W7"/>
    </row>
    <row r="8" spans="1:29" ht="14.4" customHeight="1">
      <c r="A8"/>
      <c r="B8"/>
      <c r="C8"/>
      <c r="D8"/>
      <c r="E8"/>
      <c r="F8"/>
      <c r="G8"/>
      <c r="H8"/>
      <c r="I8"/>
      <c r="J8"/>
      <c r="K8"/>
      <c r="L8"/>
      <c r="M8"/>
      <c r="N8"/>
      <c r="O8"/>
      <c r="P8"/>
      <c r="Q8"/>
      <c r="R8"/>
      <c r="S8"/>
      <c r="T8"/>
      <c r="U8"/>
      <c r="V8"/>
      <c r="W8"/>
    </row>
    <row r="9" spans="1:29" ht="15" customHeight="1">
      <c r="A9"/>
      <c r="B9"/>
      <c r="C9"/>
      <c r="D9"/>
      <c r="E9"/>
      <c r="F9"/>
      <c r="G9"/>
      <c r="H9"/>
      <c r="I9"/>
      <c r="J9"/>
      <c r="K9"/>
      <c r="L9"/>
      <c r="M9"/>
      <c r="N9"/>
      <c r="O9"/>
      <c r="P9"/>
      <c r="Q9"/>
      <c r="R9"/>
      <c r="S9"/>
      <c r="T9"/>
      <c r="U9"/>
      <c r="V9"/>
      <c r="W9"/>
    </row>
    <row r="10" spans="1:29">
      <c r="A10"/>
      <c r="B10"/>
      <c r="C10"/>
      <c r="D10"/>
      <c r="E10"/>
      <c r="F10"/>
      <c r="G10"/>
      <c r="H10"/>
      <c r="I10"/>
      <c r="J10"/>
      <c r="K10"/>
      <c r="L10"/>
      <c r="M10"/>
      <c r="N10"/>
      <c r="O10"/>
      <c r="P10"/>
      <c r="Q10"/>
      <c r="R10"/>
      <c r="S10"/>
      <c r="T10"/>
      <c r="U10"/>
      <c r="V10"/>
      <c r="W10"/>
    </row>
    <row r="11" spans="1:29" ht="14.4" customHeight="1">
      <c r="A11"/>
      <c r="B11"/>
      <c r="C11"/>
      <c r="D11"/>
      <c r="E11"/>
      <c r="F11"/>
      <c r="G11"/>
      <c r="H11"/>
      <c r="I11"/>
      <c r="J11"/>
      <c r="K11"/>
      <c r="L11"/>
      <c r="M11"/>
      <c r="N11"/>
      <c r="O11"/>
      <c r="P11"/>
      <c r="Q11"/>
      <c r="R11"/>
      <c r="S11"/>
      <c r="T11"/>
      <c r="U11"/>
      <c r="V11"/>
      <c r="W11"/>
    </row>
    <row r="12" spans="1:29" ht="15" customHeight="1">
      <c r="A12"/>
      <c r="B12"/>
      <c r="C12"/>
      <c r="D12"/>
      <c r="E12"/>
      <c r="F12"/>
      <c r="G12"/>
      <c r="H12"/>
      <c r="I12"/>
      <c r="J12"/>
      <c r="K12"/>
      <c r="L12"/>
      <c r="M12"/>
      <c r="N12"/>
      <c r="O12"/>
      <c r="P12"/>
      <c r="Q12"/>
      <c r="R12"/>
      <c r="S12"/>
      <c r="T12"/>
      <c r="U12"/>
      <c r="V12"/>
      <c r="W12"/>
    </row>
    <row r="13" spans="1:29">
      <c r="A13"/>
      <c r="B13"/>
      <c r="C13"/>
      <c r="D13"/>
      <c r="E13"/>
      <c r="F13"/>
      <c r="G13"/>
      <c r="H13"/>
      <c r="I13"/>
      <c r="J13"/>
      <c r="K13"/>
      <c r="L13"/>
      <c r="M13"/>
      <c r="N13"/>
      <c r="O13"/>
      <c r="P13"/>
      <c r="Q13"/>
      <c r="R13"/>
      <c r="S13"/>
      <c r="T13"/>
      <c r="U13"/>
      <c r="V13"/>
      <c r="W13"/>
    </row>
    <row r="14" spans="1:29" ht="14.4" customHeight="1">
      <c r="A14"/>
      <c r="B14"/>
      <c r="C14"/>
      <c r="D14"/>
      <c r="E14"/>
      <c r="F14"/>
      <c r="G14"/>
      <c r="H14"/>
      <c r="I14"/>
      <c r="J14"/>
      <c r="K14"/>
      <c r="L14"/>
      <c r="M14"/>
      <c r="N14"/>
      <c r="O14"/>
      <c r="P14"/>
      <c r="Q14"/>
      <c r="R14"/>
      <c r="S14"/>
      <c r="T14"/>
      <c r="U14"/>
      <c r="V14"/>
      <c r="W14"/>
    </row>
    <row r="15" spans="1:29" ht="15" customHeight="1">
      <c r="A15"/>
      <c r="B15"/>
      <c r="C15"/>
      <c r="D15"/>
      <c r="E15"/>
      <c r="F15"/>
      <c r="G15"/>
      <c r="H15"/>
      <c r="I15"/>
      <c r="J15"/>
      <c r="K15"/>
      <c r="L15"/>
      <c r="M15"/>
      <c r="N15"/>
      <c r="O15"/>
      <c r="P15"/>
      <c r="Q15"/>
      <c r="R15"/>
      <c r="S15"/>
      <c r="T15"/>
      <c r="U15"/>
      <c r="V15"/>
      <c r="W15"/>
    </row>
    <row r="16" spans="1:29">
      <c r="A16"/>
      <c r="B16"/>
      <c r="C16"/>
      <c r="D16"/>
      <c r="E16"/>
      <c r="F16"/>
      <c r="G16"/>
      <c r="H16"/>
      <c r="I16"/>
      <c r="J16"/>
      <c r="K16"/>
      <c r="L16"/>
      <c r="M16"/>
      <c r="N16"/>
      <c r="O16"/>
      <c r="P16"/>
      <c r="Q16"/>
      <c r="R16"/>
      <c r="S16"/>
      <c r="T16"/>
      <c r="U16"/>
      <c r="V16"/>
      <c r="W16"/>
    </row>
    <row r="17" spans="1:44" ht="129.9" customHeight="1">
      <c r="A17"/>
      <c r="B17"/>
      <c r="C17"/>
      <c r="D17"/>
      <c r="E17"/>
      <c r="F17"/>
      <c r="G17"/>
      <c r="H17"/>
      <c r="I17"/>
      <c r="J17"/>
      <c r="K17"/>
      <c r="L17"/>
      <c r="M17"/>
      <c r="N17"/>
      <c r="O17"/>
      <c r="P17"/>
      <c r="Q17"/>
      <c r="R17"/>
      <c r="S17"/>
      <c r="T17"/>
      <c r="U17"/>
      <c r="V17"/>
      <c r="W17"/>
    </row>
    <row r="18" spans="1:44" ht="129.9" customHeight="1">
      <c r="A18"/>
      <c r="B18"/>
      <c r="C18"/>
      <c r="D18"/>
      <c r="E18"/>
      <c r="F18"/>
      <c r="G18"/>
      <c r="H18"/>
      <c r="I18"/>
      <c r="J18"/>
      <c r="K18"/>
      <c r="L18"/>
      <c r="M18"/>
      <c r="N18"/>
      <c r="O18"/>
      <c r="P18"/>
      <c r="Q18"/>
      <c r="R18"/>
      <c r="S18"/>
      <c r="T18"/>
      <c r="U18"/>
      <c r="V18"/>
      <c r="W18"/>
    </row>
    <row r="19" spans="1:44" ht="129.9" customHeight="1">
      <c r="A19"/>
      <c r="B19"/>
      <c r="C19"/>
      <c r="D19"/>
      <c r="E19"/>
      <c r="F19"/>
      <c r="G19"/>
      <c r="H19"/>
      <c r="I19"/>
      <c r="J19"/>
      <c r="K19"/>
      <c r="L19"/>
      <c r="M19"/>
      <c r="N19"/>
      <c r="O19"/>
      <c r="P19"/>
      <c r="Q19"/>
      <c r="R19"/>
      <c r="S19"/>
      <c r="T19"/>
      <c r="U19"/>
      <c r="V19"/>
      <c r="W19"/>
    </row>
    <row r="20" spans="1:44" ht="129.9" customHeight="1">
      <c r="A20"/>
      <c r="B20"/>
      <c r="C20"/>
      <c r="D20"/>
      <c r="E20"/>
      <c r="F20"/>
      <c r="G20"/>
      <c r="H20"/>
      <c r="I20"/>
      <c r="J20"/>
      <c r="K20"/>
      <c r="L20"/>
      <c r="M20"/>
      <c r="N20"/>
      <c r="O20"/>
      <c r="P20"/>
      <c r="Q20"/>
      <c r="R20"/>
      <c r="S20"/>
      <c r="T20"/>
      <c r="U20"/>
      <c r="V20"/>
      <c r="W20"/>
    </row>
    <row r="21" spans="1:44">
      <c r="A21"/>
      <c r="B21"/>
      <c r="C21"/>
      <c r="D21"/>
      <c r="E21"/>
      <c r="F21"/>
      <c r="G21"/>
      <c r="H21"/>
      <c r="I21"/>
      <c r="J21"/>
      <c r="K21"/>
      <c r="L21"/>
      <c r="M21"/>
      <c r="N21"/>
      <c r="O21"/>
      <c r="P21"/>
      <c r="Q21"/>
      <c r="R21"/>
      <c r="S21"/>
      <c r="T21"/>
      <c r="U21"/>
      <c r="V21"/>
      <c r="W21"/>
    </row>
    <row r="22" spans="1:44">
      <c r="A22" s="609"/>
      <c r="B22" s="609"/>
      <c r="C22" s="609"/>
      <c r="D22" s="609"/>
      <c r="E22" s="609"/>
      <c r="F22" s="609"/>
      <c r="G22" s="609"/>
      <c r="H22" s="609"/>
      <c r="I22" s="609"/>
      <c r="J22" s="609"/>
      <c r="K22" s="609"/>
      <c r="L22" s="609"/>
      <c r="M22" s="609"/>
      <c r="N22" s="609"/>
      <c r="O22" s="609"/>
      <c r="P22" s="609"/>
      <c r="Q22" s="609"/>
      <c r="R22" s="609"/>
      <c r="S22" s="609"/>
      <c r="T22" s="609"/>
      <c r="U22" s="609"/>
      <c r="V22" s="609"/>
      <c r="W22" s="609"/>
    </row>
    <row r="23" spans="1:44">
      <c r="A23" s="610"/>
      <c r="B23" s="610"/>
      <c r="C23" s="610"/>
      <c r="D23" s="610"/>
      <c r="E23" s="610"/>
      <c r="F23" s="610"/>
      <c r="G23" s="610"/>
      <c r="H23" s="610"/>
      <c r="I23" s="610"/>
      <c r="J23" s="610"/>
      <c r="K23" s="610"/>
      <c r="L23" s="610"/>
      <c r="M23" s="610"/>
    </row>
    <row r="24" spans="1:44" ht="15" customHeight="1">
      <c r="A24" s="610"/>
      <c r="B24" s="610"/>
      <c r="C24" s="610"/>
      <c r="D24" s="610"/>
      <c r="E24" s="610"/>
      <c r="F24" s="610"/>
      <c r="G24" s="610"/>
      <c r="H24" s="610"/>
      <c r="I24" s="610"/>
      <c r="J24" s="610"/>
      <c r="K24" s="610"/>
      <c r="L24" s="610"/>
      <c r="M24" s="610"/>
    </row>
    <row r="25" spans="1:44" s="610" customFormat="1">
      <c r="X25" s="5"/>
      <c r="Y25" s="5"/>
      <c r="Z25" s="5"/>
      <c r="AA25" s="5"/>
      <c r="AB25" s="5"/>
      <c r="AC25" s="5"/>
      <c r="AD25"/>
      <c r="AE25"/>
      <c r="AF25"/>
      <c r="AG25"/>
      <c r="AH25"/>
      <c r="AI25"/>
      <c r="AJ25"/>
      <c r="AK25"/>
      <c r="AL25"/>
      <c r="AM25"/>
      <c r="AN25"/>
      <c r="AO25"/>
      <c r="AP25"/>
      <c r="AQ25"/>
      <c r="AR25"/>
    </row>
    <row r="26" spans="1:44" s="610" customFormat="1" ht="14.4" customHeight="1">
      <c r="X26" s="5"/>
      <c r="Y26" s="5"/>
      <c r="Z26" s="5"/>
      <c r="AA26" s="5"/>
      <c r="AB26" s="5"/>
      <c r="AC26" s="5"/>
      <c r="AD26"/>
      <c r="AE26"/>
      <c r="AF26"/>
      <c r="AG26"/>
      <c r="AH26"/>
      <c r="AI26"/>
      <c r="AJ26"/>
      <c r="AK26"/>
      <c r="AL26"/>
      <c r="AM26"/>
      <c r="AN26"/>
      <c r="AO26"/>
      <c r="AP26"/>
      <c r="AQ26"/>
      <c r="AR26"/>
    </row>
    <row r="27" spans="1:44" s="610" customFormat="1" ht="15" customHeight="1">
      <c r="X27" s="5"/>
      <c r="Y27" s="5"/>
      <c r="Z27" s="5"/>
      <c r="AA27" s="5"/>
      <c r="AB27" s="5"/>
      <c r="AC27" s="5"/>
      <c r="AD27"/>
      <c r="AE27"/>
      <c r="AF27"/>
      <c r="AG27"/>
      <c r="AH27"/>
      <c r="AI27"/>
      <c r="AJ27"/>
      <c r="AK27"/>
      <c r="AL27"/>
      <c r="AM27"/>
      <c r="AN27"/>
      <c r="AO27"/>
      <c r="AP27"/>
      <c r="AQ27"/>
      <c r="AR27"/>
    </row>
  </sheetData>
  <mergeCells count="1">
    <mergeCell ref="A1:AC1"/>
  </mergeCells>
  <printOptions horizontalCentered="1"/>
  <pageMargins left="0" right="0" top="0.75" bottom="0.75" header="0.3" footer="0.3"/>
  <pageSetup paperSize="8" scale="16" fitToHeight="0" orientation="landscape" horizontalDpi="300" verticalDpi="300" r:id="rId1"/>
  <headerFooter>
    <oddFooter>&amp;L_x000D_&amp;1#&amp;"Aptos"&amp;10&amp;K000000 Data sensitivity - Public</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4" tint="0.79998168889431442"/>
  </sheetPr>
  <dimension ref="A1:Q16"/>
  <sheetViews>
    <sheetView zoomScale="85" zoomScaleNormal="85" workbookViewId="0">
      <selection activeCell="F9" sqref="F9"/>
    </sheetView>
  </sheetViews>
  <sheetFormatPr defaultRowHeight="14.4"/>
  <cols>
    <col min="1" max="1" width="23" customWidth="1"/>
    <col min="2" max="2" width="12.6640625" customWidth="1"/>
    <col min="3" max="3" width="13.33203125" customWidth="1"/>
    <col min="4" max="8" width="12.6640625" customWidth="1"/>
    <col min="9" max="9" width="14.88671875" customWidth="1"/>
    <col min="10" max="11" width="12.6640625" customWidth="1"/>
    <col min="16" max="16" width="11.33203125" bestFit="1" customWidth="1"/>
    <col min="17" max="17" width="13.6640625" bestFit="1" customWidth="1"/>
  </cols>
  <sheetData>
    <row r="1" spans="1:17" ht="21.6" thickBot="1">
      <c r="A1" s="146" t="s">
        <v>388</v>
      </c>
      <c r="B1" s="147"/>
      <c r="C1" s="147"/>
      <c r="D1" s="147"/>
      <c r="E1" s="147"/>
      <c r="F1" s="147"/>
      <c r="G1" s="147"/>
      <c r="H1" s="147"/>
      <c r="I1" s="147"/>
      <c r="J1" s="147"/>
      <c r="K1" s="148"/>
      <c r="P1" s="64" t="str">
        <f>'General Information'!$K$1</f>
        <v>Data Date</v>
      </c>
      <c r="Q1" s="65">
        <f>'General Information'!$L$1</f>
        <v>46315</v>
      </c>
    </row>
    <row r="2" spans="1:17" ht="18">
      <c r="A2" s="143" t="s">
        <v>387</v>
      </c>
      <c r="B2" s="141"/>
      <c r="C2" s="141"/>
      <c r="D2" s="141"/>
      <c r="E2" s="141"/>
      <c r="F2" s="141"/>
      <c r="G2" s="141"/>
      <c r="H2" s="141"/>
      <c r="I2" s="141"/>
      <c r="J2" s="141"/>
      <c r="K2" s="142"/>
    </row>
    <row r="3" spans="1:17" ht="15.6">
      <c r="A3" s="1931" t="s">
        <v>368</v>
      </c>
      <c r="B3" s="1236"/>
      <c r="C3" s="1236"/>
      <c r="D3" s="1236"/>
      <c r="E3" s="1237"/>
      <c r="F3" s="1238" t="s">
        <v>369</v>
      </c>
      <c r="G3" s="1236"/>
      <c r="H3" s="1236"/>
      <c r="I3" s="1236"/>
      <c r="J3" s="1236"/>
      <c r="K3" s="1237"/>
    </row>
    <row r="4" spans="1:17" ht="15.6">
      <c r="A4" s="144" t="s">
        <v>370</v>
      </c>
      <c r="B4" s="133" t="s">
        <v>371</v>
      </c>
      <c r="C4" s="133" t="s">
        <v>372</v>
      </c>
      <c r="D4" s="133" t="s">
        <v>373</v>
      </c>
      <c r="E4" s="134" t="s">
        <v>9</v>
      </c>
      <c r="F4" s="132" t="s">
        <v>374</v>
      </c>
      <c r="G4" s="133" t="s">
        <v>375</v>
      </c>
      <c r="H4" s="133" t="s">
        <v>376</v>
      </c>
      <c r="I4" s="133" t="s">
        <v>377</v>
      </c>
      <c r="J4" s="133" t="s">
        <v>378</v>
      </c>
      <c r="K4" s="134"/>
    </row>
    <row r="5" spans="1:17" ht="15.6">
      <c r="A5" s="145">
        <v>1905</v>
      </c>
      <c r="B5" s="137">
        <v>423</v>
      </c>
      <c r="C5" s="137">
        <v>204</v>
      </c>
      <c r="D5" s="137">
        <v>1278</v>
      </c>
      <c r="E5" s="138">
        <f>D5/A5</f>
        <v>0.67086614173228343</v>
      </c>
      <c r="F5" s="139">
        <f>C5</f>
        <v>204</v>
      </c>
      <c r="G5" s="137">
        <f>F5-I5-H5</f>
        <v>91</v>
      </c>
      <c r="H5" s="137">
        <v>0</v>
      </c>
      <c r="I5" s="140">
        <f>I9</f>
        <v>113</v>
      </c>
      <c r="J5" s="1239">
        <f>+G5+H5-I5</f>
        <v>-22</v>
      </c>
      <c r="K5" s="1240"/>
    </row>
    <row r="6" spans="1:17" ht="18">
      <c r="A6" s="1932" t="s">
        <v>379</v>
      </c>
      <c r="B6" s="1201"/>
      <c r="C6" s="1202"/>
      <c r="D6" s="1206" t="s">
        <v>380</v>
      </c>
      <c r="E6" s="1201"/>
      <c r="F6" s="1201"/>
      <c r="G6" s="1202"/>
      <c r="H6" s="1206" t="s">
        <v>381</v>
      </c>
      <c r="I6" s="1201"/>
      <c r="J6" s="1201"/>
      <c r="K6" s="1202"/>
    </row>
    <row r="7" spans="1:17" ht="15.6" customHeight="1">
      <c r="A7" s="1933"/>
      <c r="B7" s="1204"/>
      <c r="C7" s="1205"/>
      <c r="D7" s="1207" t="s">
        <v>382</v>
      </c>
      <c r="E7" s="1208"/>
      <c r="F7" s="1208" t="s">
        <v>383</v>
      </c>
      <c r="G7" s="1224"/>
      <c r="H7" s="1232"/>
      <c r="I7" s="1204"/>
      <c r="J7" s="1204"/>
      <c r="K7" s="1205"/>
    </row>
    <row r="8" spans="1:17" ht="15.6">
      <c r="A8" s="144" t="s">
        <v>384</v>
      </c>
      <c r="B8" s="133" t="s">
        <v>385</v>
      </c>
      <c r="C8" s="134" t="s">
        <v>386</v>
      </c>
      <c r="D8" s="132" t="s">
        <v>384</v>
      </c>
      <c r="E8" s="133" t="s">
        <v>385</v>
      </c>
      <c r="F8" s="133" t="s">
        <v>384</v>
      </c>
      <c r="G8" s="134" t="s">
        <v>385</v>
      </c>
      <c r="H8" s="132" t="s">
        <v>384</v>
      </c>
      <c r="I8" s="133" t="s">
        <v>385</v>
      </c>
      <c r="J8" s="133" t="s">
        <v>378</v>
      </c>
      <c r="K8" s="134"/>
    </row>
    <row r="9" spans="1:17" ht="15.6">
      <c r="A9" s="135">
        <v>460</v>
      </c>
      <c r="B9" s="135">
        <v>457</v>
      </c>
      <c r="C9" s="537">
        <f>A9-B9</f>
        <v>3</v>
      </c>
      <c r="D9" s="135">
        <v>71</v>
      </c>
      <c r="E9" s="135">
        <v>68</v>
      </c>
      <c r="F9" s="137">
        <v>1834</v>
      </c>
      <c r="G9" s="137">
        <f>A5-E9</f>
        <v>1837</v>
      </c>
      <c r="H9" s="135">
        <v>107</v>
      </c>
      <c r="I9" s="135">
        <v>113</v>
      </c>
      <c r="J9" s="1233">
        <f>H9-I9</f>
        <v>-6</v>
      </c>
      <c r="K9" s="1234"/>
    </row>
    <row r="11" spans="1:17">
      <c r="G11" s="617"/>
    </row>
    <row r="12" spans="1:17">
      <c r="G12" s="617"/>
    </row>
    <row r="16" spans="1:17">
      <c r="G16" s="617"/>
    </row>
  </sheetData>
  <mergeCells count="9">
    <mergeCell ref="J9:K9"/>
    <mergeCell ref="A3:E3"/>
    <mergeCell ref="F3:K3"/>
    <mergeCell ref="J5:K5"/>
    <mergeCell ref="A6:C7"/>
    <mergeCell ref="D6:G6"/>
    <mergeCell ref="H6:K7"/>
    <mergeCell ref="D7:E7"/>
    <mergeCell ref="F7:G7"/>
  </mergeCells>
  <conditionalFormatting sqref="C9">
    <cfRule type="dataBar" priority="1">
      <dataBar>
        <cfvo type="min"/>
        <cfvo type="max"/>
        <color rgb="FF63C384"/>
      </dataBar>
      <extLst>
        <ext xmlns:x14="http://schemas.microsoft.com/office/spreadsheetml/2009/9/main" uri="{B025F937-C7B1-47D3-B67F-A62EFF666E3E}">
          <x14:id>{35D906A6-6509-4F77-BD14-D82B8A8F121C}</x14:id>
        </ext>
      </extLst>
    </cfRule>
  </conditionalFormatting>
  <conditionalFormatting sqref="I5">
    <cfRule type="cellIs" dxfId="9" priority="4" operator="lessThan">
      <formula>0</formula>
    </cfRule>
  </conditionalFormatting>
  <conditionalFormatting sqref="J5:K5">
    <cfRule type="dataBar" priority="2">
      <dataBar>
        <cfvo type="min"/>
        <cfvo type="max"/>
        <color rgb="FF63C384"/>
      </dataBar>
      <extLst>
        <ext xmlns:x14="http://schemas.microsoft.com/office/spreadsheetml/2009/9/main" uri="{B025F937-C7B1-47D3-B67F-A62EFF666E3E}">
          <x14:id>{55413DE4-DDC9-43A3-85A4-1737851B327B}</x14:id>
        </ext>
      </extLst>
    </cfRule>
  </conditionalFormatting>
  <conditionalFormatting sqref="J9:K9">
    <cfRule type="dataBar" priority="3">
      <dataBar>
        <cfvo type="min"/>
        <cfvo type="max"/>
        <color rgb="FF63C384"/>
      </dataBar>
      <extLst>
        <ext xmlns:x14="http://schemas.microsoft.com/office/spreadsheetml/2009/9/main" uri="{B025F937-C7B1-47D3-B67F-A62EFF666E3E}">
          <x14:id>{2D61AAAC-2667-4930-8B1B-3B84ADB3AF81}</x14:id>
        </ext>
      </extLst>
    </cfRule>
  </conditionalFormatting>
  <pageMargins left="0.7" right="0.7" top="0.75" bottom="0.75" header="0.3" footer="0.3"/>
  <headerFooter>
    <oddFooter>&amp;L_x000D_&amp;1#&amp;"Aptos"&amp;10&amp;K000000 Data sensitivity - Public</oddFooter>
  </headerFooter>
  <extLst>
    <ext xmlns:x14="http://schemas.microsoft.com/office/spreadsheetml/2009/9/main" uri="{78C0D931-6437-407d-A8EE-F0AAD7539E65}">
      <x14:conditionalFormattings>
        <x14:conditionalFormatting xmlns:xm="http://schemas.microsoft.com/office/excel/2006/main">
          <x14:cfRule type="dataBar" id="{35D906A6-6509-4F77-BD14-D82B8A8F121C}">
            <x14:dataBar minLength="0" maxLength="100" border="1" negativeBarBorderColorSameAsPositive="0">
              <x14:cfvo type="autoMin"/>
              <x14:cfvo type="autoMax"/>
              <x14:borderColor rgb="FF63C384"/>
              <x14:negativeFillColor rgb="FFFF0000"/>
              <x14:negativeBorderColor rgb="FFFF0000"/>
              <x14:axisColor rgb="FF000000"/>
            </x14:dataBar>
          </x14:cfRule>
          <xm:sqref>C9</xm:sqref>
        </x14:conditionalFormatting>
        <x14:conditionalFormatting xmlns:xm="http://schemas.microsoft.com/office/excel/2006/main">
          <x14:cfRule type="dataBar" id="{55413DE4-DDC9-43A3-85A4-1737851B327B}">
            <x14:dataBar minLength="0" maxLength="100" border="1" negativeBarBorderColorSameAsPositive="0">
              <x14:cfvo type="autoMin"/>
              <x14:cfvo type="autoMax"/>
              <x14:borderColor rgb="FF63C384"/>
              <x14:negativeFillColor rgb="FFFF0000"/>
              <x14:negativeBorderColor rgb="FFFF0000"/>
              <x14:axisColor rgb="FF000000"/>
            </x14:dataBar>
          </x14:cfRule>
          <xm:sqref>J5:K5</xm:sqref>
        </x14:conditionalFormatting>
        <x14:conditionalFormatting xmlns:xm="http://schemas.microsoft.com/office/excel/2006/main">
          <x14:cfRule type="dataBar" id="{2D61AAAC-2667-4930-8B1B-3B84ADB3AF81}">
            <x14:dataBar minLength="0" maxLength="100" border="1" negativeBarBorderColorSameAsPositive="0">
              <x14:cfvo type="autoMin"/>
              <x14:cfvo type="autoMax"/>
              <x14:borderColor rgb="FF63C384"/>
              <x14:negativeFillColor rgb="FFFF0000"/>
              <x14:negativeBorderColor rgb="FFFF0000"/>
              <x14:axisColor rgb="FF000000"/>
            </x14:dataBar>
          </x14:cfRule>
          <xm:sqref>J9:K9</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0">
    <tabColor theme="4" tint="0.79998168889431442"/>
  </sheetPr>
  <dimension ref="A1:AR57"/>
  <sheetViews>
    <sheetView zoomScale="85" zoomScaleNormal="85" workbookViewId="0">
      <selection activeCell="L52" sqref="L52"/>
    </sheetView>
  </sheetViews>
  <sheetFormatPr defaultRowHeight="14.4"/>
  <cols>
    <col min="1" max="1" width="22.33203125" bestFit="1" customWidth="1"/>
    <col min="2" max="17" width="7.88671875" customWidth="1"/>
    <col min="18" max="18" width="7.6640625" bestFit="1" customWidth="1"/>
    <col min="19" max="21" width="6.5546875" bestFit="1" customWidth="1"/>
    <col min="22" max="22" width="9" bestFit="1" customWidth="1"/>
    <col min="23" max="23" width="5.33203125" customWidth="1"/>
    <col min="24" max="25" width="5.6640625" customWidth="1"/>
    <col min="26" max="26" width="7.44140625" bestFit="1" customWidth="1"/>
    <col min="27" max="33" width="5.6640625" customWidth="1"/>
    <col min="34" max="34" width="7.109375" customWidth="1"/>
    <col min="35" max="38" width="5.6640625" customWidth="1"/>
    <col min="39" max="39" width="11.88671875" style="37" bestFit="1" customWidth="1"/>
    <col min="40" max="40" width="5.6640625" customWidth="1"/>
  </cols>
  <sheetData>
    <row r="1" spans="1:43" ht="34.5" customHeight="1">
      <c r="A1" s="1954" t="s">
        <v>512</v>
      </c>
      <c r="B1" s="1955"/>
      <c r="C1" s="1955"/>
      <c r="D1" s="1955"/>
      <c r="E1" s="1955"/>
      <c r="F1" s="1955"/>
      <c r="G1" s="1955"/>
      <c r="H1" s="1955"/>
      <c r="I1" s="1955"/>
      <c r="J1" s="1955"/>
      <c r="K1" s="1955"/>
      <c r="L1" s="1955"/>
      <c r="M1" s="1955"/>
      <c r="N1" s="1955"/>
      <c r="O1" s="1955"/>
      <c r="P1" s="1955"/>
      <c r="Q1" s="1955"/>
      <c r="R1" s="1955"/>
      <c r="S1" s="1955"/>
      <c r="T1" s="1955"/>
      <c r="U1" s="1955"/>
      <c r="V1" s="1955"/>
      <c r="W1" s="1955"/>
      <c r="X1" s="1955"/>
      <c r="Y1" s="1955"/>
      <c r="Z1" s="1955"/>
      <c r="AA1" s="1955"/>
      <c r="AB1" s="1955"/>
      <c r="AC1" s="1955"/>
      <c r="AD1" s="1955"/>
      <c r="AE1" s="1955"/>
      <c r="AF1" s="1955"/>
      <c r="AG1" s="1955"/>
      <c r="AH1" s="1955"/>
      <c r="AI1" s="1955"/>
      <c r="AJ1" s="1955"/>
      <c r="AK1" s="1955"/>
      <c r="AL1" s="1955"/>
    </row>
    <row r="2" spans="1:43" ht="59.7" customHeight="1">
      <c r="A2" s="66" t="s">
        <v>46</v>
      </c>
      <c r="B2" s="810">
        <v>45991</v>
      </c>
      <c r="C2" s="810">
        <v>46022</v>
      </c>
      <c r="D2" s="810">
        <v>46050</v>
      </c>
      <c r="E2" s="810">
        <v>46081</v>
      </c>
      <c r="F2" s="810">
        <v>46112</v>
      </c>
      <c r="G2" s="810">
        <v>46142</v>
      </c>
      <c r="H2" s="810">
        <v>46173</v>
      </c>
      <c r="I2" s="810">
        <v>46203</v>
      </c>
      <c r="J2" s="810">
        <v>46234</v>
      </c>
      <c r="K2" s="810">
        <v>46265</v>
      </c>
      <c r="L2" s="810">
        <v>46295</v>
      </c>
      <c r="M2" s="810">
        <v>46326</v>
      </c>
      <c r="N2" s="810">
        <v>46356</v>
      </c>
      <c r="O2" s="810">
        <v>46387</v>
      </c>
      <c r="P2" s="810">
        <v>46418</v>
      </c>
      <c r="Q2" s="810">
        <v>46446</v>
      </c>
      <c r="R2" s="67">
        <v>46477</v>
      </c>
      <c r="S2" s="67">
        <v>46507</v>
      </c>
      <c r="T2" s="67">
        <v>46538</v>
      </c>
      <c r="U2" s="67">
        <v>46568</v>
      </c>
      <c r="V2" s="67">
        <v>46599</v>
      </c>
      <c r="W2" s="67">
        <v>46630</v>
      </c>
      <c r="X2" s="67">
        <v>46660</v>
      </c>
      <c r="Y2" s="67">
        <v>46691</v>
      </c>
      <c r="Z2" s="67">
        <v>46721</v>
      </c>
      <c r="AA2" s="67"/>
      <c r="AB2" s="67"/>
      <c r="AC2" s="67"/>
      <c r="AD2" s="67"/>
      <c r="AE2" s="67"/>
      <c r="AF2" s="67"/>
      <c r="AG2" s="67"/>
      <c r="AH2" s="67"/>
      <c r="AI2" s="67"/>
      <c r="AJ2" s="67"/>
      <c r="AK2" s="67"/>
      <c r="AL2" s="68"/>
      <c r="AM2" s="37" t="s">
        <v>632</v>
      </c>
    </row>
    <row r="3" spans="1:43" ht="34.5" customHeight="1">
      <c r="A3" s="69" t="s">
        <v>47</v>
      </c>
      <c r="B3" s="526">
        <v>20</v>
      </c>
      <c r="C3" s="526">
        <v>20</v>
      </c>
      <c r="D3" s="526">
        <v>21</v>
      </c>
      <c r="E3" s="526">
        <v>21</v>
      </c>
      <c r="F3" s="526">
        <v>22</v>
      </c>
      <c r="G3" s="526">
        <v>22</v>
      </c>
      <c r="H3" s="526">
        <v>22</v>
      </c>
      <c r="I3" s="526">
        <v>22</v>
      </c>
      <c r="J3" s="526">
        <v>22</v>
      </c>
      <c r="K3" s="526">
        <v>22</v>
      </c>
      <c r="L3" s="526">
        <v>22</v>
      </c>
      <c r="M3" s="526">
        <v>22</v>
      </c>
      <c r="N3" s="526">
        <v>21</v>
      </c>
      <c r="O3" s="526">
        <v>21</v>
      </c>
      <c r="P3" s="526">
        <v>21</v>
      </c>
      <c r="Q3" s="526">
        <v>20</v>
      </c>
      <c r="R3" s="526">
        <v>20</v>
      </c>
      <c r="S3" s="526">
        <v>20</v>
      </c>
      <c r="T3" s="526">
        <v>20</v>
      </c>
      <c r="U3" s="526">
        <v>20</v>
      </c>
      <c r="V3" s="526">
        <v>20</v>
      </c>
      <c r="W3" s="526">
        <v>20</v>
      </c>
      <c r="X3" s="526">
        <v>20</v>
      </c>
      <c r="Y3" s="526">
        <v>20</v>
      </c>
      <c r="Z3" s="526">
        <v>14</v>
      </c>
      <c r="AA3" s="70"/>
      <c r="AB3" s="70"/>
      <c r="AC3" s="70"/>
      <c r="AD3" s="70"/>
      <c r="AE3" s="70"/>
      <c r="AF3" s="70"/>
      <c r="AG3" s="70"/>
      <c r="AH3" s="70"/>
      <c r="AI3" s="70"/>
      <c r="AJ3" s="70"/>
      <c r="AK3" s="70"/>
      <c r="AL3" s="70"/>
    </row>
    <row r="4" spans="1:43" ht="34.5" customHeight="1">
      <c r="A4" s="69" t="s">
        <v>262</v>
      </c>
      <c r="B4" s="526">
        <f>B3</f>
        <v>20</v>
      </c>
      <c r="C4" s="526">
        <f>B4+C3</f>
        <v>40</v>
      </c>
      <c r="D4" s="526">
        <f t="shared" ref="D4:Z4" si="0">C4+D3</f>
        <v>61</v>
      </c>
      <c r="E4" s="526">
        <f t="shared" si="0"/>
        <v>82</v>
      </c>
      <c r="F4" s="526">
        <f t="shared" si="0"/>
        <v>104</v>
      </c>
      <c r="G4" s="526">
        <f t="shared" si="0"/>
        <v>126</v>
      </c>
      <c r="H4" s="526">
        <f t="shared" si="0"/>
        <v>148</v>
      </c>
      <c r="I4" s="526">
        <f t="shared" si="0"/>
        <v>170</v>
      </c>
      <c r="J4" s="526">
        <f t="shared" si="0"/>
        <v>192</v>
      </c>
      <c r="K4" s="526">
        <f t="shared" si="0"/>
        <v>214</v>
      </c>
      <c r="L4" s="526">
        <f t="shared" si="0"/>
        <v>236</v>
      </c>
      <c r="M4" s="526">
        <f t="shared" si="0"/>
        <v>258</v>
      </c>
      <c r="N4" s="526">
        <f t="shared" si="0"/>
        <v>279</v>
      </c>
      <c r="O4" s="526">
        <f t="shared" si="0"/>
        <v>300</v>
      </c>
      <c r="P4" s="526">
        <f t="shared" si="0"/>
        <v>321</v>
      </c>
      <c r="Q4" s="526">
        <f t="shared" si="0"/>
        <v>341</v>
      </c>
      <c r="R4" s="526">
        <f t="shared" si="0"/>
        <v>361</v>
      </c>
      <c r="S4" s="526">
        <f t="shared" si="0"/>
        <v>381</v>
      </c>
      <c r="T4" s="526">
        <f t="shared" si="0"/>
        <v>401</v>
      </c>
      <c r="U4" s="526">
        <f t="shared" si="0"/>
        <v>421</v>
      </c>
      <c r="V4" s="526">
        <f t="shared" si="0"/>
        <v>441</v>
      </c>
      <c r="W4" s="526">
        <f t="shared" si="0"/>
        <v>461</v>
      </c>
      <c r="X4" s="526">
        <f t="shared" si="0"/>
        <v>481</v>
      </c>
      <c r="Y4" s="526">
        <f t="shared" si="0"/>
        <v>501</v>
      </c>
      <c r="Z4" s="526">
        <f t="shared" si="0"/>
        <v>515</v>
      </c>
      <c r="AA4" s="70"/>
      <c r="AB4" s="70"/>
      <c r="AC4" s="70"/>
      <c r="AD4" s="70"/>
      <c r="AE4" s="70"/>
      <c r="AF4" s="70"/>
      <c r="AG4" s="70"/>
      <c r="AH4" s="70"/>
      <c r="AI4" s="70"/>
      <c r="AJ4" s="70"/>
      <c r="AK4" s="70"/>
      <c r="AL4" s="70"/>
    </row>
    <row r="5" spans="1:43" ht="34.5" customHeight="1">
      <c r="A5" s="69" t="s">
        <v>48</v>
      </c>
      <c r="B5" s="640">
        <v>30</v>
      </c>
      <c r="C5" s="640">
        <v>40</v>
      </c>
      <c r="D5" s="640">
        <v>54</v>
      </c>
      <c r="E5" s="640">
        <v>54</v>
      </c>
      <c r="F5" s="640">
        <v>52</v>
      </c>
      <c r="G5" s="640">
        <v>52</v>
      </c>
      <c r="H5" s="640">
        <v>52</v>
      </c>
      <c r="I5" s="640">
        <v>52</v>
      </c>
      <c r="J5" s="640">
        <v>52</v>
      </c>
      <c r="K5" s="640">
        <v>52</v>
      </c>
      <c r="L5" s="640">
        <v>47</v>
      </c>
      <c r="M5" s="640">
        <v>48</v>
      </c>
      <c r="N5" s="70"/>
      <c r="O5" s="70"/>
      <c r="P5" s="70"/>
      <c r="Q5" s="70"/>
      <c r="R5" s="70"/>
      <c r="S5" s="70"/>
      <c r="T5" s="70"/>
      <c r="U5" s="70"/>
      <c r="V5" s="70"/>
      <c r="W5" s="70"/>
      <c r="X5" s="70"/>
      <c r="Y5" s="70"/>
      <c r="Z5" s="70"/>
      <c r="AA5" s="70"/>
      <c r="AB5" s="70"/>
      <c r="AC5" s="70"/>
      <c r="AD5" s="70"/>
      <c r="AE5" s="70"/>
      <c r="AF5" s="70"/>
      <c r="AG5" s="70"/>
      <c r="AH5" s="70"/>
      <c r="AI5" s="70"/>
      <c r="AJ5" s="70"/>
      <c r="AK5" s="70"/>
      <c r="AL5" s="70"/>
      <c r="AM5" s="37" t="s">
        <v>642</v>
      </c>
    </row>
    <row r="6" spans="1:43" ht="34.5" customHeight="1">
      <c r="A6" s="71" t="s">
        <v>263</v>
      </c>
      <c r="B6" s="641">
        <f>B5</f>
        <v>30</v>
      </c>
      <c r="C6" s="641">
        <f t="shared" ref="C6:M6" si="1">B6+C5</f>
        <v>70</v>
      </c>
      <c r="D6" s="641">
        <f t="shared" si="1"/>
        <v>124</v>
      </c>
      <c r="E6" s="641">
        <f t="shared" si="1"/>
        <v>178</v>
      </c>
      <c r="F6" s="641">
        <f t="shared" si="1"/>
        <v>230</v>
      </c>
      <c r="G6" s="641">
        <f t="shared" si="1"/>
        <v>282</v>
      </c>
      <c r="H6" s="641">
        <f t="shared" si="1"/>
        <v>334</v>
      </c>
      <c r="I6" s="641">
        <f t="shared" si="1"/>
        <v>386</v>
      </c>
      <c r="J6" s="641">
        <f t="shared" si="1"/>
        <v>438</v>
      </c>
      <c r="K6" s="641">
        <f t="shared" si="1"/>
        <v>490</v>
      </c>
      <c r="L6" s="641">
        <f t="shared" si="1"/>
        <v>537</v>
      </c>
      <c r="M6" s="641">
        <f t="shared" si="1"/>
        <v>585</v>
      </c>
      <c r="N6" s="72"/>
      <c r="O6" s="72"/>
      <c r="P6" s="72"/>
      <c r="Q6" s="72"/>
      <c r="R6" s="72"/>
      <c r="S6" s="72"/>
      <c r="T6" s="72"/>
      <c r="U6" s="72"/>
      <c r="V6" s="72"/>
      <c r="W6" s="72"/>
      <c r="X6" s="72"/>
      <c r="Y6" s="72"/>
      <c r="Z6" s="72"/>
      <c r="AA6" s="72"/>
      <c r="AB6" s="72"/>
      <c r="AC6" s="72"/>
      <c r="AD6" s="72"/>
      <c r="AE6" s="72"/>
      <c r="AF6" s="72"/>
      <c r="AG6" s="72"/>
      <c r="AH6" s="72"/>
      <c r="AI6" s="72"/>
      <c r="AJ6" s="72"/>
      <c r="AK6" s="72"/>
      <c r="AL6" s="72"/>
    </row>
    <row r="7" spans="1:43" ht="34.5" customHeight="1">
      <c r="A7" s="71" t="s">
        <v>259</v>
      </c>
      <c r="B7" s="72"/>
      <c r="C7" s="72"/>
      <c r="D7" s="526"/>
      <c r="E7" s="526"/>
      <c r="F7" s="526"/>
      <c r="G7" s="526"/>
      <c r="H7" s="526"/>
      <c r="I7" s="526"/>
      <c r="J7" s="526"/>
      <c r="K7" s="526"/>
      <c r="L7" s="526"/>
      <c r="M7" s="526"/>
      <c r="N7" s="526">
        <v>40</v>
      </c>
      <c r="O7" s="526">
        <v>35</v>
      </c>
      <c r="P7" s="526">
        <v>21</v>
      </c>
      <c r="Q7" s="526">
        <v>20</v>
      </c>
      <c r="R7" s="526">
        <v>20</v>
      </c>
      <c r="S7" s="526">
        <v>20</v>
      </c>
      <c r="T7" s="526">
        <v>20</v>
      </c>
      <c r="U7" s="526">
        <v>20</v>
      </c>
      <c r="V7" s="526">
        <v>20</v>
      </c>
      <c r="W7" s="526">
        <v>20</v>
      </c>
      <c r="X7" s="526">
        <v>20</v>
      </c>
      <c r="Y7" s="526">
        <v>20</v>
      </c>
      <c r="Z7" s="526">
        <v>14</v>
      </c>
      <c r="AA7" s="72"/>
      <c r="AB7" s="72"/>
      <c r="AC7" s="72"/>
      <c r="AD7" s="72"/>
      <c r="AE7" s="72"/>
      <c r="AF7" s="72"/>
      <c r="AG7" s="72"/>
      <c r="AH7" s="72"/>
      <c r="AI7" s="72"/>
      <c r="AJ7" s="72"/>
      <c r="AK7" s="72"/>
      <c r="AL7" s="72"/>
    </row>
    <row r="8" spans="1:43" ht="34.5" customHeight="1" thickBot="1">
      <c r="A8" s="73" t="s">
        <v>266</v>
      </c>
      <c r="B8" s="74"/>
      <c r="C8" s="74"/>
      <c r="D8" s="74"/>
      <c r="E8" s="74"/>
      <c r="F8" s="74"/>
      <c r="G8" s="74"/>
      <c r="H8" s="74"/>
      <c r="I8" s="74"/>
      <c r="J8" s="74"/>
      <c r="K8" s="74"/>
      <c r="L8" s="74"/>
      <c r="M8" s="74"/>
      <c r="N8" s="74"/>
      <c r="O8" s="74"/>
      <c r="P8" s="74"/>
      <c r="Q8" s="74"/>
      <c r="R8" s="74"/>
      <c r="S8" s="74"/>
      <c r="T8" s="74"/>
      <c r="U8" s="74"/>
      <c r="V8" s="74"/>
      <c r="W8" s="74"/>
      <c r="X8" s="74"/>
      <c r="Y8" s="74"/>
      <c r="Z8" s="74"/>
      <c r="AA8" s="74"/>
      <c r="AB8" s="74"/>
      <c r="AC8" s="74"/>
      <c r="AD8" s="74"/>
      <c r="AE8" s="74"/>
      <c r="AF8" s="74"/>
      <c r="AG8" s="74"/>
      <c r="AH8" s="74"/>
      <c r="AI8" s="74"/>
      <c r="AJ8" s="74"/>
      <c r="AK8" s="74"/>
      <c r="AL8" s="74"/>
    </row>
    <row r="9" spans="1:43" ht="34.5" customHeight="1" thickTop="1">
      <c r="A9" s="1956" t="s">
        <v>513</v>
      </c>
      <c r="B9" s="1957"/>
      <c r="C9" s="1957"/>
      <c r="D9" s="1957"/>
      <c r="E9" s="1957"/>
      <c r="F9" s="1957"/>
      <c r="G9" s="1957"/>
      <c r="H9" s="1957"/>
      <c r="I9" s="1957"/>
      <c r="J9" s="1957"/>
      <c r="K9" s="1957"/>
      <c r="L9" s="1957"/>
      <c r="M9" s="1957"/>
      <c r="N9" s="1957"/>
      <c r="O9" s="1957"/>
      <c r="P9" s="1957"/>
      <c r="Q9" s="1957"/>
      <c r="R9" s="1957"/>
      <c r="S9" s="1957"/>
      <c r="T9" s="1957"/>
      <c r="U9" s="1957"/>
      <c r="V9" s="1957"/>
      <c r="W9" s="1957"/>
      <c r="X9" s="1957"/>
      <c r="Y9" s="1957"/>
      <c r="Z9" s="1957"/>
      <c r="AA9" s="1957"/>
      <c r="AB9" s="1957"/>
      <c r="AC9" s="1957"/>
      <c r="AD9" s="1957"/>
      <c r="AE9" s="1957"/>
      <c r="AF9" s="1957"/>
      <c r="AG9" s="1957"/>
      <c r="AH9" s="1957"/>
      <c r="AI9" s="1957"/>
      <c r="AJ9" s="1957"/>
      <c r="AK9" s="1957"/>
      <c r="AL9" s="1957"/>
      <c r="AM9" s="37" t="s">
        <v>631</v>
      </c>
    </row>
    <row r="10" spans="1:43" ht="59.7" customHeight="1">
      <c r="A10" s="66" t="s">
        <v>46</v>
      </c>
      <c r="B10" s="810">
        <v>45991</v>
      </c>
      <c r="C10" s="810">
        <v>46022</v>
      </c>
      <c r="D10" s="810">
        <v>46050</v>
      </c>
      <c r="E10" s="810">
        <v>46081</v>
      </c>
      <c r="F10" s="810">
        <v>46112</v>
      </c>
      <c r="G10" s="810">
        <v>46142</v>
      </c>
      <c r="H10" s="810">
        <v>46173</v>
      </c>
      <c r="I10" s="810">
        <v>46203</v>
      </c>
      <c r="J10" s="810">
        <v>46234</v>
      </c>
      <c r="K10" s="810">
        <v>46265</v>
      </c>
      <c r="L10" s="810">
        <v>46295</v>
      </c>
      <c r="M10" s="810">
        <v>46326</v>
      </c>
      <c r="N10" s="810">
        <v>46356</v>
      </c>
      <c r="O10" s="810">
        <v>46387</v>
      </c>
      <c r="P10" s="810">
        <v>46418</v>
      </c>
      <c r="Q10" s="810">
        <v>46446</v>
      </c>
      <c r="R10" s="67">
        <v>46477</v>
      </c>
      <c r="S10" s="67">
        <v>46507</v>
      </c>
      <c r="T10" s="67">
        <v>46538</v>
      </c>
      <c r="U10" s="67">
        <v>46568</v>
      </c>
      <c r="V10" s="67">
        <v>46599</v>
      </c>
      <c r="W10" s="67">
        <v>46630</v>
      </c>
      <c r="X10" s="67">
        <v>46660</v>
      </c>
      <c r="Y10" s="67">
        <v>46691</v>
      </c>
      <c r="Z10" s="67">
        <v>46721</v>
      </c>
      <c r="AA10" s="67"/>
      <c r="AB10" s="67"/>
      <c r="AC10" s="67"/>
      <c r="AD10" s="67"/>
      <c r="AE10" s="67"/>
      <c r="AF10" s="67"/>
      <c r="AG10" s="67"/>
      <c r="AH10" s="67"/>
      <c r="AI10" s="67"/>
      <c r="AJ10" s="67"/>
      <c r="AK10" s="67"/>
      <c r="AL10" s="68"/>
    </row>
    <row r="11" spans="1:43" ht="34.5" customHeight="1">
      <c r="A11" s="69" t="s">
        <v>47</v>
      </c>
      <c r="B11" s="526">
        <v>22.681923076923077</v>
      </c>
      <c r="C11" s="526">
        <v>102.05447115384614</v>
      </c>
      <c r="D11" s="526">
        <v>87.996586538461543</v>
      </c>
      <c r="E11" s="526">
        <v>117.27235576923076</v>
      </c>
      <c r="F11" s="526">
        <v>90.294759615384606</v>
      </c>
      <c r="G11" s="526">
        <v>139.49615384615385</v>
      </c>
      <c r="H11" s="526">
        <v>114.85697115384616</v>
      </c>
      <c r="I11" s="526">
        <v>159.56149038461538</v>
      </c>
      <c r="J11" s="526">
        <v>177.34923076923076</v>
      </c>
      <c r="K11" s="526">
        <v>228.71634615384613</v>
      </c>
      <c r="L11" s="526">
        <v>239.47975961538461</v>
      </c>
      <c r="M11" s="526">
        <v>148.25019230769232</v>
      </c>
      <c r="N11" s="526">
        <v>186.51038461538462</v>
      </c>
      <c r="O11" s="526">
        <v>216.85923076923075</v>
      </c>
      <c r="P11" s="526">
        <v>196.86745192307691</v>
      </c>
      <c r="Q11" s="526">
        <v>144.49875</v>
      </c>
      <c r="R11" s="526">
        <v>168.55100961538463</v>
      </c>
      <c r="S11" s="526">
        <v>109.75317307692306</v>
      </c>
      <c r="T11" s="526">
        <v>146.73245192307692</v>
      </c>
      <c r="U11" s="526">
        <v>136.75451923076923</v>
      </c>
      <c r="V11" s="526">
        <v>82.861826923076919</v>
      </c>
      <c r="W11" s="526">
        <v>52.513269230769225</v>
      </c>
      <c r="X11" s="526">
        <v>64.718509615384619</v>
      </c>
      <c r="Y11" s="526">
        <v>17.514615384615382</v>
      </c>
      <c r="Z11" s="526">
        <v>17.427884615384613</v>
      </c>
      <c r="AA11" s="70"/>
      <c r="AB11" s="70"/>
      <c r="AC11" s="70"/>
      <c r="AD11" s="70"/>
      <c r="AE11" s="70"/>
      <c r="AF11" s="70"/>
      <c r="AG11" s="70"/>
      <c r="AH11" s="70"/>
      <c r="AI11" s="70"/>
      <c r="AJ11" s="70"/>
      <c r="AK11" s="70"/>
      <c r="AL11" s="70"/>
    </row>
    <row r="12" spans="1:43" ht="57" customHeight="1">
      <c r="A12" s="69" t="s">
        <v>262</v>
      </c>
      <c r="B12" s="526">
        <f>B11</f>
        <v>22.681923076923077</v>
      </c>
      <c r="C12" s="526">
        <f>B12+C11</f>
        <v>124.73639423076921</v>
      </c>
      <c r="D12" s="526">
        <f>C12+D11</f>
        <v>212.73298076923075</v>
      </c>
      <c r="E12" s="526">
        <f>D12+E11</f>
        <v>330.00533653846151</v>
      </c>
      <c r="F12" s="526">
        <f>E12+F11</f>
        <v>420.30009615384608</v>
      </c>
      <c r="G12" s="526">
        <f t="shared" ref="G12:P12" si="2">F12+G11</f>
        <v>559.79624999999987</v>
      </c>
      <c r="H12" s="526">
        <f t="shared" si="2"/>
        <v>674.65322115384606</v>
      </c>
      <c r="I12" s="526">
        <f t="shared" si="2"/>
        <v>834.21471153846142</v>
      </c>
      <c r="J12" s="526">
        <f t="shared" si="2"/>
        <v>1011.5639423076922</v>
      </c>
      <c r="K12" s="526">
        <f t="shared" si="2"/>
        <v>1240.2802884615382</v>
      </c>
      <c r="L12" s="526">
        <f t="shared" si="2"/>
        <v>1479.7600480769229</v>
      </c>
      <c r="M12" s="526">
        <f t="shared" si="2"/>
        <v>1628.0102403846151</v>
      </c>
      <c r="N12" s="526">
        <f t="shared" si="2"/>
        <v>1814.5206249999997</v>
      </c>
      <c r="O12" s="526">
        <f t="shared" si="2"/>
        <v>2031.3798557692303</v>
      </c>
      <c r="P12" s="526">
        <f t="shared" si="2"/>
        <v>2228.247307692307</v>
      </c>
      <c r="Q12" s="526">
        <f t="shared" ref="Q12" si="3">P12+Q11</f>
        <v>2372.7460576923072</v>
      </c>
      <c r="R12" s="526">
        <f t="shared" ref="R12" si="4">Q12+R11</f>
        <v>2541.297067307692</v>
      </c>
      <c r="S12" s="526">
        <f t="shared" ref="S12" si="5">R12+S11</f>
        <v>2651.0502403846149</v>
      </c>
      <c r="T12" s="526">
        <f t="shared" ref="T12" si="6">S12+T11</f>
        <v>2797.7826923076918</v>
      </c>
      <c r="U12" s="526">
        <f t="shared" ref="U12" si="7">T12+U11</f>
        <v>2934.5372115384612</v>
      </c>
      <c r="V12" s="526">
        <f t="shared" ref="V12" si="8">U12+V11</f>
        <v>3017.3990384615381</v>
      </c>
      <c r="W12" s="526">
        <f t="shared" ref="W12" si="9">V12+W11</f>
        <v>3069.9123076923074</v>
      </c>
      <c r="X12" s="526">
        <f t="shared" ref="X12" si="10">W12+X11</f>
        <v>3134.6308173076923</v>
      </c>
      <c r="Y12" s="526">
        <f t="shared" ref="Y12" si="11">X12+Y11</f>
        <v>3152.1454326923076</v>
      </c>
      <c r="Z12" s="526">
        <f t="shared" ref="Z12" si="12">Y12+Z11</f>
        <v>3169.5733173076924</v>
      </c>
      <c r="AA12" s="70"/>
      <c r="AB12" s="70"/>
      <c r="AC12" s="70"/>
      <c r="AD12" s="70"/>
      <c r="AE12" s="70"/>
      <c r="AF12" s="70"/>
      <c r="AG12" s="70"/>
      <c r="AH12" s="70"/>
      <c r="AI12" s="70"/>
      <c r="AJ12" s="70"/>
      <c r="AK12" s="70"/>
      <c r="AL12" s="70"/>
    </row>
    <row r="13" spans="1:43" ht="34.5" customHeight="1">
      <c r="A13" s="69" t="s">
        <v>48</v>
      </c>
      <c r="B13" s="640">
        <v>35</v>
      </c>
      <c r="C13" s="640">
        <v>93</v>
      </c>
      <c r="D13" s="640">
        <v>148</v>
      </c>
      <c r="E13" s="640">
        <v>140</v>
      </c>
      <c r="F13" s="640">
        <v>134</v>
      </c>
      <c r="G13" s="640">
        <v>155</v>
      </c>
      <c r="H13" s="640">
        <v>192</v>
      </c>
      <c r="I13" s="640">
        <v>196</v>
      </c>
      <c r="J13" s="640">
        <v>194</v>
      </c>
      <c r="K13" s="640">
        <v>196</v>
      </c>
      <c r="L13" s="640">
        <v>135</v>
      </c>
      <c r="M13" s="640">
        <v>130</v>
      </c>
      <c r="N13" s="70"/>
      <c r="O13" s="70"/>
      <c r="P13" s="70"/>
      <c r="Q13" s="70"/>
      <c r="R13" s="70"/>
      <c r="S13" s="70"/>
      <c r="T13" s="70"/>
      <c r="U13" s="70"/>
      <c r="V13" s="70"/>
      <c r="W13" s="70"/>
      <c r="X13" s="70"/>
      <c r="Y13" s="70"/>
      <c r="Z13" s="70"/>
      <c r="AA13" s="70"/>
      <c r="AB13" s="70"/>
      <c r="AC13" s="70"/>
      <c r="AD13" s="70"/>
      <c r="AE13" s="70"/>
      <c r="AF13" s="70"/>
      <c r="AG13" s="70"/>
      <c r="AH13" s="70"/>
      <c r="AI13" s="70"/>
      <c r="AJ13" s="70"/>
      <c r="AK13" s="70"/>
      <c r="AL13" s="70"/>
      <c r="AM13" s="37" t="s">
        <v>642</v>
      </c>
      <c r="AQ13">
        <f>W2-V2</f>
        <v>31</v>
      </c>
    </row>
    <row r="14" spans="1:43" ht="34.5" customHeight="1">
      <c r="A14" s="71" t="s">
        <v>263</v>
      </c>
      <c r="B14" s="641">
        <f>B13</f>
        <v>35</v>
      </c>
      <c r="C14" s="641">
        <f t="shared" ref="C14:M14" si="13">B14+C13</f>
        <v>128</v>
      </c>
      <c r="D14" s="641">
        <f t="shared" si="13"/>
        <v>276</v>
      </c>
      <c r="E14" s="641">
        <f t="shared" si="13"/>
        <v>416</v>
      </c>
      <c r="F14" s="641">
        <f t="shared" si="13"/>
        <v>550</v>
      </c>
      <c r="G14" s="641">
        <f t="shared" si="13"/>
        <v>705</v>
      </c>
      <c r="H14" s="641">
        <f t="shared" si="13"/>
        <v>897</v>
      </c>
      <c r="I14" s="641">
        <f t="shared" si="13"/>
        <v>1093</v>
      </c>
      <c r="J14" s="641">
        <f t="shared" si="13"/>
        <v>1287</v>
      </c>
      <c r="K14" s="641">
        <f t="shared" si="13"/>
        <v>1483</v>
      </c>
      <c r="L14" s="641">
        <f t="shared" si="13"/>
        <v>1618</v>
      </c>
      <c r="M14" s="641">
        <f t="shared" si="13"/>
        <v>1748</v>
      </c>
      <c r="N14" s="72"/>
      <c r="O14" s="72"/>
      <c r="P14" s="72"/>
      <c r="Q14" s="72"/>
      <c r="R14" s="72"/>
      <c r="S14" s="72"/>
      <c r="T14" s="72"/>
      <c r="U14" s="72"/>
      <c r="V14" s="72"/>
      <c r="W14" s="72"/>
      <c r="X14" s="72"/>
      <c r="Y14" s="72"/>
      <c r="Z14" s="72"/>
      <c r="AA14" s="72"/>
      <c r="AB14" s="72"/>
      <c r="AC14" s="72"/>
      <c r="AD14" s="72"/>
      <c r="AE14" s="72"/>
      <c r="AF14" s="72"/>
      <c r="AG14" s="72"/>
      <c r="AH14" s="72"/>
      <c r="AI14" s="72"/>
      <c r="AJ14" s="72"/>
      <c r="AK14" s="72"/>
      <c r="AL14" s="72"/>
    </row>
    <row r="15" spans="1:43" ht="34.5" customHeight="1">
      <c r="A15" s="71" t="s">
        <v>259</v>
      </c>
      <c r="B15" s="72"/>
      <c r="C15" s="72"/>
      <c r="D15" s="526"/>
      <c r="E15" s="526"/>
      <c r="F15" s="526"/>
      <c r="G15" s="526"/>
      <c r="H15" s="526"/>
      <c r="I15" s="526"/>
      <c r="J15" s="526"/>
      <c r="K15" s="526"/>
      <c r="L15" s="526"/>
      <c r="M15" s="526"/>
      <c r="N15" s="526">
        <v>186.51038461538462</v>
      </c>
      <c r="O15" s="526">
        <v>216.85923076923075</v>
      </c>
      <c r="P15" s="526">
        <v>196.86745192307691</v>
      </c>
      <c r="Q15" s="526">
        <v>144.49875</v>
      </c>
      <c r="R15" s="526">
        <v>168.55100961538463</v>
      </c>
      <c r="S15" s="526">
        <v>109.75317307692306</v>
      </c>
      <c r="T15" s="526">
        <v>146.73245192307692</v>
      </c>
      <c r="U15" s="526">
        <v>136.75451923076923</v>
      </c>
      <c r="V15" s="526">
        <v>82.861826923076919</v>
      </c>
      <c r="W15" s="526">
        <v>52.513269230769225</v>
      </c>
      <c r="X15" s="526">
        <v>64.718509615384619</v>
      </c>
      <c r="Y15" s="526">
        <v>17.514615384615382</v>
      </c>
      <c r="Z15" s="526">
        <v>17.427884615384613</v>
      </c>
      <c r="AA15" s="72"/>
      <c r="AB15" s="72"/>
      <c r="AC15" s="72"/>
      <c r="AD15" s="72"/>
      <c r="AE15" s="72"/>
      <c r="AF15" s="72"/>
      <c r="AG15" s="72"/>
      <c r="AH15" s="72"/>
      <c r="AI15" s="72"/>
      <c r="AJ15" s="72"/>
      <c r="AK15" s="72"/>
      <c r="AL15" s="72"/>
    </row>
    <row r="16" spans="1:43" ht="34.5" customHeight="1" thickBot="1">
      <c r="A16" s="73" t="s">
        <v>265</v>
      </c>
      <c r="B16" s="74"/>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row>
    <row r="17" spans="1:44" ht="34.5" customHeight="1" thickTop="1">
      <c r="H17" s="75"/>
      <c r="I17" s="75"/>
      <c r="J17" s="75"/>
      <c r="K17" s="75"/>
      <c r="L17" s="75"/>
      <c r="M17" s="75"/>
      <c r="N17" s="75"/>
      <c r="O17" s="75"/>
      <c r="X17" s="75"/>
      <c r="Y17" s="75"/>
      <c r="Z17" s="75"/>
      <c r="AA17" s="75"/>
      <c r="AB17" s="75"/>
      <c r="AC17" s="75"/>
      <c r="AD17" s="75"/>
      <c r="AE17" s="75"/>
      <c r="AF17" s="75"/>
      <c r="AG17" s="75"/>
      <c r="AH17" s="75"/>
      <c r="AI17" s="75"/>
      <c r="AJ17" s="75"/>
      <c r="AK17" s="75"/>
      <c r="AL17" s="75"/>
    </row>
    <row r="18" spans="1:44" ht="34.5" customHeight="1">
      <c r="A18" s="1960" t="s">
        <v>267</v>
      </c>
      <c r="B18" s="1965"/>
      <c r="C18" s="1965"/>
      <c r="D18" s="1965"/>
      <c r="E18" s="1965"/>
      <c r="F18" s="1965"/>
      <c r="G18" s="1965"/>
      <c r="H18" s="1965"/>
      <c r="I18" s="1966"/>
      <c r="AG18" s="1952" t="s">
        <v>6</v>
      </c>
      <c r="AH18" s="1953"/>
      <c r="AI18" s="1951">
        <f>EOMONTH('General Information'!$L$1,0)</f>
        <v>46326</v>
      </c>
      <c r="AJ18" s="1951"/>
      <c r="AK18" s="1951"/>
      <c r="AL18" s="1951"/>
      <c r="AM18" s="1950">
        <f>EOMONTH(AI18,1)</f>
        <v>46356</v>
      </c>
      <c r="AN18" s="1950"/>
      <c r="AO18" s="1950"/>
    </row>
    <row r="19" spans="1:44" ht="34.5" customHeight="1">
      <c r="A19" s="77" t="s">
        <v>18</v>
      </c>
      <c r="B19" s="1684" t="s">
        <v>15</v>
      </c>
      <c r="C19" s="1684"/>
      <c r="D19" s="1684" t="s">
        <v>31</v>
      </c>
      <c r="E19" s="1684"/>
      <c r="F19" s="1684" t="s">
        <v>261</v>
      </c>
      <c r="G19" s="1684"/>
      <c r="H19" s="1684" t="s">
        <v>268</v>
      </c>
      <c r="I19" s="1679"/>
      <c r="AI19" s="75"/>
      <c r="AJ19" s="75"/>
      <c r="AK19" s="75"/>
      <c r="AL19" s="75"/>
      <c r="AM19" s="629"/>
      <c r="AN19" s="75"/>
    </row>
    <row r="20" spans="1:44" ht="34.5" customHeight="1">
      <c r="A20" s="76">
        <v>22</v>
      </c>
      <c r="B20" s="1963">
        <v>48</v>
      </c>
      <c r="C20" s="1964"/>
      <c r="D20" s="1967">
        <f>B20-A20</f>
        <v>26</v>
      </c>
      <c r="E20" s="1967"/>
      <c r="F20" s="1945">
        <v>40</v>
      </c>
      <c r="G20" s="1962"/>
      <c r="H20" s="1945">
        <v>6</v>
      </c>
      <c r="I20" s="1962"/>
      <c r="AI20" s="75"/>
      <c r="AJ20" s="75"/>
      <c r="AK20" s="75"/>
      <c r="AL20" s="75"/>
      <c r="AM20" s="629"/>
      <c r="AN20" s="75"/>
    </row>
    <row r="21" spans="1:44">
      <c r="A21" s="75"/>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5"/>
      <c r="AC21" s="75"/>
      <c r="AD21" s="75"/>
      <c r="AE21" s="75"/>
      <c r="AF21" s="75"/>
      <c r="AG21" s="75"/>
      <c r="AH21" s="75"/>
      <c r="AI21" s="75"/>
      <c r="AJ21" s="75"/>
      <c r="AK21" s="75"/>
      <c r="AL21" s="75"/>
      <c r="AM21" s="629"/>
      <c r="AN21" s="75"/>
    </row>
    <row r="22" spans="1:44" ht="34.950000000000003" customHeight="1">
      <c r="A22" s="1960" t="s">
        <v>264</v>
      </c>
      <c r="B22" s="1965"/>
      <c r="C22" s="1965"/>
      <c r="D22" s="1965"/>
      <c r="E22" s="1965"/>
      <c r="F22" s="1965"/>
      <c r="G22" s="1965"/>
      <c r="H22" s="1965"/>
      <c r="I22" s="1966"/>
      <c r="J22" s="75"/>
      <c r="L22" s="1960" t="s">
        <v>310</v>
      </c>
      <c r="M22" s="1961"/>
      <c r="N22" s="1961"/>
      <c r="O22" s="1961"/>
      <c r="P22" s="1961"/>
      <c r="Q22" s="1961"/>
      <c r="R22" s="1961"/>
      <c r="S22" s="1961"/>
      <c r="T22" s="1961"/>
      <c r="U22" s="1961"/>
      <c r="V22" s="1961"/>
      <c r="W22" s="1961"/>
      <c r="X22" s="1961"/>
      <c r="Y22" s="1961"/>
      <c r="Z22" s="1961"/>
      <c r="AA22" s="1961"/>
      <c r="AK22" s="75"/>
      <c r="AL22" s="75"/>
      <c r="AM22" s="629"/>
      <c r="AN22" s="75"/>
    </row>
    <row r="23" spans="1:44" ht="93" customHeight="1">
      <c r="A23" s="77" t="s">
        <v>18</v>
      </c>
      <c r="B23" s="1684" t="s">
        <v>15</v>
      </c>
      <c r="C23" s="1684"/>
      <c r="D23" s="1684" t="s">
        <v>31</v>
      </c>
      <c r="E23" s="1684"/>
      <c r="F23" s="1684" t="s">
        <v>261</v>
      </c>
      <c r="G23" s="1684"/>
      <c r="H23" s="1684" t="s">
        <v>268</v>
      </c>
      <c r="I23" s="1679"/>
      <c r="J23" s="75"/>
      <c r="L23" s="1968" t="s">
        <v>311</v>
      </c>
      <c r="M23" s="1679"/>
      <c r="N23" s="1684" t="s">
        <v>930</v>
      </c>
      <c r="O23" s="1679"/>
      <c r="P23" s="1684" t="s">
        <v>931</v>
      </c>
      <c r="Q23" s="1679"/>
      <c r="R23" s="1684" t="s">
        <v>932</v>
      </c>
      <c r="S23" s="1679"/>
      <c r="T23" s="1684" t="s">
        <v>933</v>
      </c>
      <c r="U23" s="1679"/>
      <c r="V23" s="1684" t="s">
        <v>934</v>
      </c>
      <c r="W23" s="1679"/>
      <c r="X23" s="1684" t="s">
        <v>935</v>
      </c>
      <c r="Y23" s="1679"/>
      <c r="Z23" s="1684" t="s">
        <v>936</v>
      </c>
      <c r="AA23" s="1679"/>
      <c r="AB23" s="1684" t="s">
        <v>937</v>
      </c>
      <c r="AC23" s="1679"/>
      <c r="AD23" s="1684" t="s">
        <v>309</v>
      </c>
      <c r="AE23" s="1679"/>
      <c r="AF23" s="1958" t="s">
        <v>5</v>
      </c>
      <c r="AG23" s="1959"/>
      <c r="AO23" s="75"/>
      <c r="AP23" s="75"/>
      <c r="AQ23" s="75"/>
      <c r="AR23" s="75"/>
    </row>
    <row r="24" spans="1:44" ht="44.7" customHeight="1">
      <c r="A24" s="76">
        <v>148</v>
      </c>
      <c r="B24" s="1963">
        <v>130</v>
      </c>
      <c r="C24" s="1964"/>
      <c r="D24" s="1967">
        <f>B24-A24</f>
        <v>-18</v>
      </c>
      <c r="E24" s="1967"/>
      <c r="F24" s="1945">
        <v>187</v>
      </c>
      <c r="G24" s="1962"/>
      <c r="H24" s="1945">
        <v>0</v>
      </c>
      <c r="I24" s="1962"/>
      <c r="J24" s="75"/>
      <c r="K24" s="75"/>
      <c r="L24" s="1943" t="s">
        <v>2</v>
      </c>
      <c r="M24" s="1944"/>
      <c r="N24" s="1945">
        <v>40</v>
      </c>
      <c r="O24" s="1945"/>
      <c r="P24" s="1945">
        <v>26</v>
      </c>
      <c r="Q24" s="1945"/>
      <c r="R24" s="1945">
        <v>60</v>
      </c>
      <c r="S24" s="1945"/>
      <c r="T24" s="1945">
        <v>5</v>
      </c>
      <c r="U24" s="1945"/>
      <c r="V24" s="1945">
        <v>5</v>
      </c>
      <c r="W24" s="1945"/>
      <c r="X24" s="1945">
        <v>2</v>
      </c>
      <c r="Y24" s="1945"/>
      <c r="Z24" s="1945">
        <v>8</v>
      </c>
      <c r="AA24" s="1945"/>
      <c r="AB24" s="1945">
        <v>2</v>
      </c>
      <c r="AC24" s="1945"/>
      <c r="AD24" s="1945">
        <v>0</v>
      </c>
      <c r="AE24" s="1945"/>
      <c r="AF24" s="1938">
        <f>SUM(N24:AE24)</f>
        <v>148</v>
      </c>
      <c r="AG24" s="1939"/>
      <c r="AO24" s="75"/>
      <c r="AP24" s="75"/>
      <c r="AQ24" s="75"/>
      <c r="AR24" s="75"/>
    </row>
    <row r="25" spans="1:44" ht="40.200000000000003" customHeight="1">
      <c r="A25" s="75"/>
      <c r="B25" s="75"/>
      <c r="C25" s="75"/>
      <c r="D25" s="75"/>
      <c r="E25" s="75"/>
      <c r="F25" s="75"/>
      <c r="G25" s="75"/>
      <c r="H25" s="75"/>
      <c r="I25" s="75"/>
      <c r="J25" s="75"/>
      <c r="K25" s="75"/>
      <c r="L25" s="1946" t="s">
        <v>15</v>
      </c>
      <c r="M25" s="1947"/>
      <c r="N25" s="1945">
        <v>17</v>
      </c>
      <c r="O25" s="1945"/>
      <c r="P25" s="1945">
        <v>30</v>
      </c>
      <c r="Q25" s="1945"/>
      <c r="R25" s="1945">
        <v>48</v>
      </c>
      <c r="S25" s="1945"/>
      <c r="T25" s="1945">
        <v>6</v>
      </c>
      <c r="U25" s="1945"/>
      <c r="V25" s="1945">
        <v>9</v>
      </c>
      <c r="W25" s="1945"/>
      <c r="X25" s="1945">
        <v>0</v>
      </c>
      <c r="Y25" s="1945"/>
      <c r="Z25" s="1945">
        <v>7</v>
      </c>
      <c r="AA25" s="1945"/>
      <c r="AB25" s="1945">
        <v>13</v>
      </c>
      <c r="AC25" s="1945"/>
      <c r="AD25" s="1945">
        <v>0</v>
      </c>
      <c r="AE25" s="1945"/>
      <c r="AF25" s="1938">
        <f>SUM(N25:AE25)</f>
        <v>130</v>
      </c>
      <c r="AG25" s="1939"/>
      <c r="AO25" s="75"/>
      <c r="AP25" s="75"/>
      <c r="AQ25" s="75"/>
      <c r="AR25" s="75"/>
    </row>
    <row r="26" spans="1:44">
      <c r="A26" s="75"/>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K26" s="75"/>
      <c r="AL26" s="75"/>
      <c r="AM26" s="629"/>
      <c r="AN26" s="75"/>
    </row>
    <row r="27" spans="1:44">
      <c r="A27" s="75"/>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5"/>
      <c r="AD27" s="75"/>
      <c r="AE27" s="75"/>
      <c r="AF27" s="75"/>
      <c r="AG27" s="75"/>
      <c r="AH27" s="75"/>
      <c r="AI27" s="75"/>
      <c r="AJ27" s="75"/>
      <c r="AK27" s="75"/>
      <c r="AL27" s="75"/>
      <c r="AM27" s="629"/>
      <c r="AN27" s="75"/>
    </row>
    <row r="28" spans="1:44">
      <c r="A28" s="75"/>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5"/>
      <c r="AD28" s="75"/>
      <c r="AE28" s="75"/>
      <c r="AF28" s="75"/>
      <c r="AG28" s="75"/>
      <c r="AH28" s="75"/>
      <c r="AI28" s="75"/>
      <c r="AJ28" s="75"/>
      <c r="AK28" s="75"/>
      <c r="AL28" s="75"/>
      <c r="AM28" s="629"/>
      <c r="AN28" s="75"/>
    </row>
    <row r="29" spans="1:44">
      <c r="A29" s="75"/>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5"/>
      <c r="AD29" s="75"/>
      <c r="AE29" s="75"/>
      <c r="AF29" s="75"/>
      <c r="AG29" s="75"/>
      <c r="AH29" s="75"/>
      <c r="AI29" s="75"/>
      <c r="AJ29" s="75"/>
      <c r="AK29" s="75"/>
      <c r="AL29" s="75"/>
      <c r="AM29" s="629"/>
      <c r="AN29" s="75"/>
    </row>
    <row r="30" spans="1:44">
      <c r="A30" s="75"/>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5"/>
      <c r="AD30" s="75"/>
      <c r="AE30" s="75"/>
      <c r="AF30" s="75"/>
      <c r="AG30" s="75"/>
      <c r="AH30" s="75"/>
      <c r="AI30" s="75"/>
      <c r="AJ30" s="75"/>
      <c r="AK30" s="75"/>
      <c r="AL30" s="75"/>
      <c r="AM30" s="629"/>
      <c r="AN30" s="75"/>
    </row>
    <row r="31" spans="1:44">
      <c r="A31" s="75"/>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5"/>
      <c r="AD31" s="75"/>
      <c r="AE31" s="75"/>
      <c r="AF31" s="75"/>
      <c r="AG31" s="75"/>
      <c r="AH31" s="75"/>
      <c r="AI31" s="75"/>
      <c r="AJ31" s="75"/>
      <c r="AK31" s="75"/>
      <c r="AL31" s="75"/>
      <c r="AM31" s="629"/>
      <c r="AN31" s="75"/>
    </row>
    <row r="32" spans="1:44" ht="34.5" customHeight="1">
      <c r="A32" s="1948" t="s">
        <v>260</v>
      </c>
      <c r="B32" s="1949"/>
      <c r="C32" s="1949"/>
      <c r="D32" s="1949"/>
      <c r="E32" s="1949"/>
      <c r="F32" s="1949"/>
      <c r="G32" s="1949"/>
      <c r="H32" s="1949"/>
      <c r="I32" s="1949"/>
      <c r="J32" s="1949"/>
      <c r="K32" s="1949"/>
      <c r="L32" s="1949"/>
      <c r="M32" s="1949"/>
      <c r="N32" s="1949"/>
      <c r="O32" s="1949"/>
      <c r="P32" s="1949"/>
      <c r="Q32" s="1949"/>
      <c r="R32" s="1949"/>
      <c r="S32" s="1949"/>
      <c r="T32" s="1949"/>
      <c r="U32" s="1949"/>
      <c r="V32" s="1949"/>
      <c r="W32" s="1949"/>
      <c r="X32" s="1949"/>
      <c r="Y32" s="1949"/>
      <c r="Z32" s="1949"/>
      <c r="AA32" s="1949"/>
      <c r="AB32" s="1949"/>
      <c r="AC32" s="1949"/>
      <c r="AD32" s="1949"/>
      <c r="AE32" s="1949"/>
      <c r="AF32" s="1949"/>
      <c r="AG32" s="1949"/>
      <c r="AH32" s="1949"/>
      <c r="AI32" s="1949"/>
      <c r="AJ32" s="1949"/>
      <c r="AK32" s="1949"/>
      <c r="AL32" s="1949"/>
    </row>
    <row r="33" spans="1:40" ht="67.95" customHeight="1">
      <c r="A33" s="66" t="s">
        <v>46</v>
      </c>
      <c r="B33" s="810">
        <v>45991</v>
      </c>
      <c r="C33" s="810">
        <v>46022</v>
      </c>
      <c r="D33" s="810">
        <v>46050</v>
      </c>
      <c r="E33" s="810">
        <v>46081</v>
      </c>
      <c r="F33" s="810">
        <v>46112</v>
      </c>
      <c r="G33" s="810">
        <v>46142</v>
      </c>
      <c r="H33" s="810">
        <v>46173</v>
      </c>
      <c r="I33" s="810">
        <v>46203</v>
      </c>
      <c r="J33" s="810">
        <v>46234</v>
      </c>
      <c r="K33" s="810">
        <v>46265</v>
      </c>
      <c r="L33" s="810">
        <v>46295</v>
      </c>
      <c r="M33" s="810">
        <v>46326</v>
      </c>
      <c r="N33" s="810">
        <v>46356</v>
      </c>
      <c r="O33" s="810">
        <v>46387</v>
      </c>
      <c r="P33" s="810">
        <v>46418</v>
      </c>
      <c r="Q33" s="810">
        <v>46446</v>
      </c>
      <c r="R33" s="67">
        <v>46477</v>
      </c>
      <c r="S33" s="67">
        <v>46507</v>
      </c>
      <c r="T33" s="67">
        <v>46538</v>
      </c>
      <c r="U33" s="67">
        <v>46568</v>
      </c>
      <c r="V33" s="67">
        <v>46599</v>
      </c>
      <c r="W33" s="67">
        <v>46630</v>
      </c>
      <c r="X33" s="67">
        <v>46660</v>
      </c>
      <c r="Y33" s="67">
        <v>46691</v>
      </c>
      <c r="Z33" s="67">
        <v>46721</v>
      </c>
      <c r="AA33" s="67"/>
      <c r="AB33" s="67"/>
      <c r="AC33" s="67"/>
      <c r="AD33" s="67"/>
      <c r="AE33" s="67"/>
      <c r="AF33" s="67"/>
      <c r="AG33" s="67"/>
      <c r="AH33" s="67"/>
      <c r="AI33" s="67"/>
      <c r="AJ33" s="67"/>
      <c r="AK33" s="67"/>
      <c r="AL33" s="67"/>
    </row>
    <row r="34" spans="1:40" ht="40.5" customHeight="1">
      <c r="A34" s="69" t="s">
        <v>47</v>
      </c>
      <c r="B34" s="526">
        <v>0</v>
      </c>
      <c r="C34" s="526">
        <v>3.6263942307692312</v>
      </c>
      <c r="D34" s="526">
        <v>11.868076923076924</v>
      </c>
      <c r="E34" s="526">
        <v>18.94951923076923</v>
      </c>
      <c r="F34" s="526">
        <v>14.193990384615386</v>
      </c>
      <c r="G34" s="526">
        <v>29.798365384615387</v>
      </c>
      <c r="H34" s="526">
        <v>29.590721153846154</v>
      </c>
      <c r="I34" s="526">
        <v>53.213750000000005</v>
      </c>
      <c r="J34" s="526">
        <v>55.926826923076916</v>
      </c>
      <c r="K34" s="526">
        <v>77.144903846153852</v>
      </c>
      <c r="L34" s="526">
        <v>89.068173076923088</v>
      </c>
      <c r="M34" s="526">
        <v>59.690048076923077</v>
      </c>
      <c r="N34" s="526">
        <v>55.820673076923079</v>
      </c>
      <c r="O34" s="526">
        <v>58.884038461538459</v>
      </c>
      <c r="P34" s="526">
        <v>55.691826923076924</v>
      </c>
      <c r="Q34" s="526">
        <v>43.872596153846153</v>
      </c>
      <c r="R34" s="526">
        <v>46.043605769230773</v>
      </c>
      <c r="S34" s="526">
        <v>19.948413461538465</v>
      </c>
      <c r="T34" s="526">
        <v>25.574663461538464</v>
      </c>
      <c r="U34" s="526">
        <v>19.375817307692305</v>
      </c>
      <c r="V34" s="526">
        <v>12.954374999999999</v>
      </c>
      <c r="W34" s="526">
        <v>17.604903846153842</v>
      </c>
      <c r="X34" s="526">
        <v>22.761105769230767</v>
      </c>
      <c r="Y34" s="526">
        <v>4.8529807692307694</v>
      </c>
      <c r="Z34" s="70"/>
      <c r="AA34" s="70"/>
      <c r="AB34" s="70"/>
      <c r="AC34" s="70"/>
      <c r="AD34" s="70"/>
      <c r="AE34" s="70"/>
      <c r="AF34" s="70"/>
      <c r="AG34" s="70"/>
      <c r="AH34" s="70"/>
      <c r="AI34" s="70"/>
      <c r="AJ34" s="70"/>
      <c r="AK34" s="70"/>
      <c r="AL34" s="70"/>
    </row>
    <row r="35" spans="1:40" ht="40.5" customHeight="1">
      <c r="A35" s="69" t="s">
        <v>262</v>
      </c>
      <c r="B35" s="526">
        <f>B34</f>
        <v>0</v>
      </c>
      <c r="C35" s="526">
        <f>B35+C34</f>
        <v>3.6263942307692312</v>
      </c>
      <c r="D35" s="526">
        <f t="shared" ref="D35:Y35" si="14">C35+D34</f>
        <v>15.494471153846154</v>
      </c>
      <c r="E35" s="526">
        <f t="shared" si="14"/>
        <v>34.443990384615383</v>
      </c>
      <c r="F35" s="526">
        <f t="shared" si="14"/>
        <v>48.637980769230765</v>
      </c>
      <c r="G35" s="526">
        <f t="shared" si="14"/>
        <v>78.436346153846159</v>
      </c>
      <c r="H35" s="526">
        <f t="shared" si="14"/>
        <v>108.02706730769231</v>
      </c>
      <c r="I35" s="526">
        <f t="shared" si="14"/>
        <v>161.24081730769231</v>
      </c>
      <c r="J35" s="526">
        <f t="shared" si="14"/>
        <v>217.16764423076921</v>
      </c>
      <c r="K35" s="526">
        <f t="shared" si="14"/>
        <v>294.31254807692306</v>
      </c>
      <c r="L35" s="526">
        <f t="shared" si="14"/>
        <v>383.38072115384614</v>
      </c>
      <c r="M35" s="526">
        <f t="shared" si="14"/>
        <v>443.0707692307692</v>
      </c>
      <c r="N35" s="526">
        <f t="shared" si="14"/>
        <v>498.89144230769227</v>
      </c>
      <c r="O35" s="526">
        <f t="shared" si="14"/>
        <v>557.77548076923074</v>
      </c>
      <c r="P35" s="526">
        <f t="shared" si="14"/>
        <v>613.46730769230771</v>
      </c>
      <c r="Q35" s="526">
        <f t="shared" si="14"/>
        <v>657.3399038461539</v>
      </c>
      <c r="R35" s="526">
        <f t="shared" si="14"/>
        <v>703.3835096153847</v>
      </c>
      <c r="S35" s="526">
        <f t="shared" si="14"/>
        <v>723.3319230769232</v>
      </c>
      <c r="T35" s="526">
        <f t="shared" si="14"/>
        <v>748.90658653846162</v>
      </c>
      <c r="U35" s="526">
        <f t="shared" si="14"/>
        <v>768.2824038461539</v>
      </c>
      <c r="V35" s="526">
        <f t="shared" si="14"/>
        <v>781.23677884615392</v>
      </c>
      <c r="W35" s="526">
        <f t="shared" si="14"/>
        <v>798.84168269230781</v>
      </c>
      <c r="X35" s="526">
        <f t="shared" si="14"/>
        <v>821.60278846153858</v>
      </c>
      <c r="Y35" s="526">
        <f t="shared" si="14"/>
        <v>826.45576923076931</v>
      </c>
      <c r="Z35" s="70"/>
      <c r="AA35" s="70"/>
      <c r="AB35" s="70"/>
      <c r="AC35" s="70"/>
      <c r="AD35" s="70"/>
      <c r="AE35" s="70"/>
      <c r="AF35" s="70"/>
      <c r="AG35" s="70"/>
      <c r="AH35" s="70"/>
      <c r="AI35" s="70"/>
      <c r="AJ35" s="70"/>
      <c r="AK35" s="70"/>
      <c r="AL35" s="70"/>
    </row>
    <row r="36" spans="1:40" ht="28.5" customHeight="1">
      <c r="A36" s="69" t="s">
        <v>48</v>
      </c>
      <c r="B36" s="70">
        <v>20</v>
      </c>
      <c r="C36" s="70">
        <v>52</v>
      </c>
      <c r="D36" s="70">
        <v>83</v>
      </c>
      <c r="E36" s="70">
        <v>75</v>
      </c>
      <c r="F36" s="70">
        <v>69</v>
      </c>
      <c r="G36" s="70">
        <v>69</v>
      </c>
      <c r="H36" s="70">
        <v>94</v>
      </c>
      <c r="I36" s="70">
        <v>98</v>
      </c>
      <c r="J36" s="70">
        <v>96</v>
      </c>
      <c r="K36" s="70">
        <v>98</v>
      </c>
      <c r="L36" s="70">
        <v>54</v>
      </c>
      <c r="M36" s="70">
        <v>48</v>
      </c>
      <c r="N36" s="70"/>
      <c r="O36" s="70"/>
      <c r="P36" s="70"/>
      <c r="Q36" s="70"/>
      <c r="R36" s="70"/>
      <c r="S36" s="70"/>
      <c r="T36" s="70"/>
      <c r="U36" s="70"/>
      <c r="V36" s="70"/>
      <c r="W36" s="70"/>
      <c r="X36" s="70"/>
      <c r="Y36" s="70"/>
      <c r="Z36" s="70"/>
      <c r="AA36" s="70"/>
      <c r="AB36" s="70"/>
      <c r="AC36" s="70"/>
      <c r="AD36" s="70"/>
      <c r="AE36" s="70"/>
      <c r="AF36" s="70"/>
      <c r="AG36" s="70"/>
      <c r="AH36" s="70"/>
      <c r="AI36" s="70"/>
      <c r="AJ36" s="70"/>
      <c r="AK36" s="70"/>
      <c r="AL36" s="70"/>
    </row>
    <row r="37" spans="1:40" ht="28.5" customHeight="1">
      <c r="A37" s="71" t="s">
        <v>263</v>
      </c>
      <c r="B37" s="72">
        <f>B36</f>
        <v>20</v>
      </c>
      <c r="C37" s="72">
        <f t="shared" ref="C37:I37" si="15">B37+C36</f>
        <v>72</v>
      </c>
      <c r="D37" s="72">
        <f t="shared" si="15"/>
        <v>155</v>
      </c>
      <c r="E37" s="72">
        <f t="shared" si="15"/>
        <v>230</v>
      </c>
      <c r="F37" s="72">
        <f t="shared" si="15"/>
        <v>299</v>
      </c>
      <c r="G37" s="72">
        <f t="shared" si="15"/>
        <v>368</v>
      </c>
      <c r="H37" s="72">
        <f t="shared" si="15"/>
        <v>462</v>
      </c>
      <c r="I37" s="72">
        <f t="shared" si="15"/>
        <v>560</v>
      </c>
      <c r="J37" s="72">
        <v>564</v>
      </c>
      <c r="K37" s="72">
        <v>564</v>
      </c>
      <c r="L37" s="72">
        <v>564</v>
      </c>
      <c r="M37" s="72">
        <v>564</v>
      </c>
      <c r="N37" s="72"/>
      <c r="O37" s="72"/>
      <c r="P37" s="72"/>
      <c r="Q37" s="72"/>
      <c r="R37" s="72"/>
      <c r="S37" s="72"/>
      <c r="T37" s="72"/>
      <c r="U37" s="72"/>
      <c r="V37" s="72"/>
      <c r="W37" s="72"/>
      <c r="X37" s="72"/>
      <c r="Y37" s="72"/>
      <c r="Z37" s="72"/>
      <c r="AA37" s="72"/>
      <c r="AB37" s="72"/>
      <c r="AC37" s="72"/>
      <c r="AD37" s="72"/>
      <c r="AE37" s="72"/>
      <c r="AF37" s="72"/>
      <c r="AG37" s="72"/>
      <c r="AH37" s="72"/>
      <c r="AI37" s="72"/>
      <c r="AJ37" s="72"/>
      <c r="AK37" s="72"/>
      <c r="AL37" s="72"/>
    </row>
    <row r="38" spans="1:40" s="5" customFormat="1" ht="28.5" customHeight="1" thickBot="1">
      <c r="A38" s="73" t="s">
        <v>259</v>
      </c>
      <c r="B38" s="74"/>
      <c r="C38" s="74"/>
      <c r="D38" s="74"/>
      <c r="E38" s="74"/>
      <c r="F38" s="74"/>
      <c r="G38" s="74"/>
      <c r="H38" s="74"/>
      <c r="I38" s="74"/>
      <c r="J38" s="853"/>
      <c r="K38" s="853"/>
      <c r="L38" s="853"/>
      <c r="M38" s="853"/>
      <c r="N38" s="853">
        <v>55.820673076923079</v>
      </c>
      <c r="O38" s="853">
        <v>58.884038461538459</v>
      </c>
      <c r="P38" s="853">
        <v>55.691826923076924</v>
      </c>
      <c r="Q38" s="853">
        <v>43.872596153846153</v>
      </c>
      <c r="R38" s="853">
        <v>46.043605769230773</v>
      </c>
      <c r="S38" s="853">
        <v>19.948413461538465</v>
      </c>
      <c r="T38" s="853">
        <v>25.574663461538464</v>
      </c>
      <c r="U38" s="853">
        <v>19.375817307692305</v>
      </c>
      <c r="V38" s="853">
        <v>12.954374999999999</v>
      </c>
      <c r="W38" s="853">
        <v>17.604903846153842</v>
      </c>
      <c r="X38" s="853">
        <v>22.761105769230767</v>
      </c>
      <c r="Y38" s="853">
        <v>4.8529807692307694</v>
      </c>
      <c r="Z38" s="74"/>
      <c r="AA38" s="74"/>
      <c r="AB38" s="74"/>
      <c r="AC38" s="74"/>
      <c r="AD38" s="74"/>
      <c r="AE38" s="74"/>
      <c r="AF38" s="74"/>
      <c r="AG38" s="74"/>
      <c r="AH38" s="74"/>
      <c r="AI38" s="74"/>
      <c r="AJ38" s="74"/>
      <c r="AK38" s="74"/>
      <c r="AL38" s="74"/>
      <c r="AM38" s="37"/>
    </row>
    <row r="39" spans="1:40" ht="15" thickTop="1">
      <c r="A39" s="75"/>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5"/>
      <c r="AD39" s="75"/>
      <c r="AE39" s="75"/>
      <c r="AF39" s="75"/>
      <c r="AG39" s="75"/>
      <c r="AH39" s="75"/>
      <c r="AI39" s="75"/>
      <c r="AJ39" s="75"/>
      <c r="AK39" s="75"/>
      <c r="AL39" s="75"/>
      <c r="AM39" s="629"/>
      <c r="AN39" s="75"/>
    </row>
    <row r="41" spans="1:40">
      <c r="A41" s="1689" t="s">
        <v>282</v>
      </c>
      <c r="B41" s="1690"/>
      <c r="C41" s="1690"/>
      <c r="D41" s="1690"/>
      <c r="E41" s="1690"/>
      <c r="F41" s="1690"/>
      <c r="G41" s="1690"/>
      <c r="H41" s="1690"/>
      <c r="I41" s="1690"/>
    </row>
    <row r="42" spans="1:40" ht="32.4" customHeight="1">
      <c r="A42" s="77" t="s">
        <v>18</v>
      </c>
      <c r="B42" s="1684" t="s">
        <v>15</v>
      </c>
      <c r="C42" s="1684"/>
      <c r="D42" s="1684" t="s">
        <v>293</v>
      </c>
      <c r="E42" s="1684"/>
      <c r="F42" s="1941" t="s">
        <v>31</v>
      </c>
      <c r="G42" s="1942"/>
      <c r="H42" s="1684" t="s">
        <v>261</v>
      </c>
      <c r="I42" s="1684"/>
    </row>
    <row r="43" spans="1:40" ht="18.600000000000001" customHeight="1">
      <c r="A43" s="76">
        <v>60</v>
      </c>
      <c r="B43" s="1934">
        <v>48</v>
      </c>
      <c r="C43" s="1935"/>
      <c r="D43" s="1938">
        <f>O52</f>
        <v>0</v>
      </c>
      <c r="E43" s="1940"/>
      <c r="F43" s="1936">
        <f>B43-A43</f>
        <v>-12</v>
      </c>
      <c r="G43" s="1937"/>
      <c r="H43" s="1938">
        <v>56</v>
      </c>
      <c r="I43" s="1939"/>
    </row>
    <row r="44" spans="1:40">
      <c r="B44" t="s">
        <v>505</v>
      </c>
    </row>
    <row r="45" spans="1:40">
      <c r="L45" t="s">
        <v>544</v>
      </c>
    </row>
    <row r="49" spans="1:39" s="632" customFormat="1" ht="139.94999999999999" customHeight="1">
      <c r="A49" s="77" t="s">
        <v>283</v>
      </c>
      <c r="B49" s="811" t="s">
        <v>938</v>
      </c>
      <c r="C49" s="811" t="s">
        <v>939</v>
      </c>
      <c r="D49" s="811" t="s">
        <v>940</v>
      </c>
      <c r="E49" s="811" t="s">
        <v>941</v>
      </c>
      <c r="F49" s="811" t="s">
        <v>942</v>
      </c>
      <c r="G49" s="811" t="s">
        <v>943</v>
      </c>
      <c r="H49" s="811" t="s">
        <v>944</v>
      </c>
      <c r="I49" s="811" t="s">
        <v>945</v>
      </c>
      <c r="J49" s="811" t="s">
        <v>946</v>
      </c>
      <c r="K49" s="811" t="s">
        <v>947</v>
      </c>
      <c r="L49" s="811" t="s">
        <v>1114</v>
      </c>
      <c r="M49" s="811" t="s">
        <v>948</v>
      </c>
      <c r="N49" s="811" t="s">
        <v>118</v>
      </c>
      <c r="O49" s="45" t="s">
        <v>5</v>
      </c>
      <c r="T49" s="478"/>
    </row>
    <row r="50" spans="1:39" ht="14.7" customHeight="1">
      <c r="A50" s="77" t="s">
        <v>2</v>
      </c>
      <c r="B50" s="642">
        <v>3</v>
      </c>
      <c r="C50" s="642">
        <v>3</v>
      </c>
      <c r="D50" s="642">
        <v>2</v>
      </c>
      <c r="E50" s="642">
        <v>3</v>
      </c>
      <c r="F50" s="642">
        <v>4</v>
      </c>
      <c r="G50" s="642">
        <v>12</v>
      </c>
      <c r="H50" s="642">
        <v>3</v>
      </c>
      <c r="I50" s="642">
        <v>0</v>
      </c>
      <c r="J50" s="642">
        <v>2</v>
      </c>
      <c r="K50" s="642">
        <v>0</v>
      </c>
      <c r="L50" s="642">
        <v>0</v>
      </c>
      <c r="M50" s="642">
        <v>0</v>
      </c>
      <c r="N50" s="642">
        <v>28</v>
      </c>
      <c r="O50" s="642">
        <f>SUM(B50:N50)</f>
        <v>60</v>
      </c>
      <c r="T50" s="37"/>
      <c r="AM50"/>
    </row>
    <row r="51" spans="1:39" ht="17.399999999999999">
      <c r="A51" s="77" t="s">
        <v>15</v>
      </c>
      <c r="B51" s="642">
        <v>4</v>
      </c>
      <c r="C51" s="642">
        <v>3</v>
      </c>
      <c r="D51" s="642">
        <v>1</v>
      </c>
      <c r="E51" s="642">
        <v>6</v>
      </c>
      <c r="F51" s="642">
        <v>1</v>
      </c>
      <c r="G51" s="642">
        <v>9</v>
      </c>
      <c r="H51" s="642">
        <v>3</v>
      </c>
      <c r="I51" s="642">
        <v>2</v>
      </c>
      <c r="J51" s="642">
        <v>1</v>
      </c>
      <c r="K51" s="642">
        <v>5</v>
      </c>
      <c r="L51" s="642">
        <v>0</v>
      </c>
      <c r="M51" s="642">
        <v>3</v>
      </c>
      <c r="N51" s="642">
        <v>10</v>
      </c>
      <c r="O51" s="642">
        <f>SUM(B51:N51)</f>
        <v>48</v>
      </c>
      <c r="T51" s="37"/>
      <c r="AM51"/>
    </row>
    <row r="52" spans="1:39" ht="17.399999999999999">
      <c r="A52" s="77" t="s">
        <v>293</v>
      </c>
      <c r="B52" s="642">
        <v>0</v>
      </c>
      <c r="C52" s="642">
        <v>0</v>
      </c>
      <c r="D52" s="642">
        <v>0</v>
      </c>
      <c r="E52" s="642">
        <v>0</v>
      </c>
      <c r="F52" s="642">
        <v>0</v>
      </c>
      <c r="G52" s="642">
        <v>0</v>
      </c>
      <c r="H52" s="642">
        <v>0</v>
      </c>
      <c r="I52" s="642">
        <v>0</v>
      </c>
      <c r="J52" s="642">
        <v>0</v>
      </c>
      <c r="K52" s="642">
        <v>0</v>
      </c>
      <c r="L52" s="642">
        <v>0</v>
      </c>
      <c r="M52" s="642">
        <v>0</v>
      </c>
      <c r="N52" s="642">
        <v>0</v>
      </c>
      <c r="O52" s="642">
        <f>SUM(B52:N52)</f>
        <v>0</v>
      </c>
      <c r="T52" s="37"/>
      <c r="AM52"/>
    </row>
    <row r="57" spans="1:39" s="48" customFormat="1">
      <c r="AM57" s="478"/>
    </row>
  </sheetData>
  <mergeCells count="67">
    <mergeCell ref="A18:I18"/>
    <mergeCell ref="AD23:AE23"/>
    <mergeCell ref="AB24:AC24"/>
    <mergeCell ref="AB23:AC23"/>
    <mergeCell ref="B23:C23"/>
    <mergeCell ref="D23:E23"/>
    <mergeCell ref="F23:G23"/>
    <mergeCell ref="D24:E24"/>
    <mergeCell ref="F24:G24"/>
    <mergeCell ref="H23:I23"/>
    <mergeCell ref="H19:I19"/>
    <mergeCell ref="H20:I20"/>
    <mergeCell ref="F20:G20"/>
    <mergeCell ref="B20:C20"/>
    <mergeCell ref="D20:E20"/>
    <mergeCell ref="L23:M23"/>
    <mergeCell ref="A1:AL1"/>
    <mergeCell ref="A9:AL9"/>
    <mergeCell ref="AF23:AG23"/>
    <mergeCell ref="AF24:AG24"/>
    <mergeCell ref="X23:Y23"/>
    <mergeCell ref="X24:Y24"/>
    <mergeCell ref="P24:Q24"/>
    <mergeCell ref="L22:AA22"/>
    <mergeCell ref="Z24:AA24"/>
    <mergeCell ref="Z23:AA23"/>
    <mergeCell ref="B19:C19"/>
    <mergeCell ref="D19:E19"/>
    <mergeCell ref="F19:G19"/>
    <mergeCell ref="H24:I24"/>
    <mergeCell ref="B24:C24"/>
    <mergeCell ref="A22:I22"/>
    <mergeCell ref="AM18:AO18"/>
    <mergeCell ref="AD24:AE24"/>
    <mergeCell ref="T24:U24"/>
    <mergeCell ref="V24:W24"/>
    <mergeCell ref="N23:O23"/>
    <mergeCell ref="P23:Q23"/>
    <mergeCell ref="R23:S23"/>
    <mergeCell ref="T23:U23"/>
    <mergeCell ref="V23:W23"/>
    <mergeCell ref="R24:S24"/>
    <mergeCell ref="AI18:AL18"/>
    <mergeCell ref="AG18:AH18"/>
    <mergeCell ref="N24:O24"/>
    <mergeCell ref="A41:I41"/>
    <mergeCell ref="N25:O25"/>
    <mergeCell ref="A32:AL32"/>
    <mergeCell ref="Z25:AA25"/>
    <mergeCell ref="AB25:AC25"/>
    <mergeCell ref="AD25:AE25"/>
    <mergeCell ref="AF25:AG25"/>
    <mergeCell ref="X25:Y25"/>
    <mergeCell ref="L24:M24"/>
    <mergeCell ref="T25:U25"/>
    <mergeCell ref="V25:W25"/>
    <mergeCell ref="P25:Q25"/>
    <mergeCell ref="R25:S25"/>
    <mergeCell ref="L25:M25"/>
    <mergeCell ref="B43:C43"/>
    <mergeCell ref="F43:G43"/>
    <mergeCell ref="H43:I43"/>
    <mergeCell ref="D43:E43"/>
    <mergeCell ref="D42:E42"/>
    <mergeCell ref="B42:C42"/>
    <mergeCell ref="F42:G42"/>
    <mergeCell ref="H42:I42"/>
  </mergeCells>
  <conditionalFormatting sqref="D20">
    <cfRule type="cellIs" dxfId="8" priority="7" stopIfTrue="1" operator="greaterThan">
      <formula>0</formula>
    </cfRule>
    <cfRule type="cellIs" dxfId="7" priority="8" stopIfTrue="1" operator="equal">
      <formula>0</formula>
    </cfRule>
    <cfRule type="cellIs" dxfId="6" priority="9" stopIfTrue="1" operator="lessThan">
      <formula>0</formula>
    </cfRule>
  </conditionalFormatting>
  <conditionalFormatting sqref="D24">
    <cfRule type="cellIs" dxfId="5" priority="1" stopIfTrue="1" operator="greaterThan">
      <formula>0</formula>
    </cfRule>
    <cfRule type="cellIs" dxfId="4" priority="2" stopIfTrue="1" operator="equal">
      <formula>0</formula>
    </cfRule>
    <cfRule type="cellIs" dxfId="3" priority="3" stopIfTrue="1" operator="lessThan">
      <formula>0</formula>
    </cfRule>
  </conditionalFormatting>
  <conditionalFormatting sqref="F43">
    <cfRule type="cellIs" dxfId="2" priority="10" stopIfTrue="1" operator="greaterThan">
      <formula>0</formula>
    </cfRule>
    <cfRule type="cellIs" dxfId="1" priority="11" stopIfTrue="1" operator="equal">
      <formula>0</formula>
    </cfRule>
    <cfRule type="cellIs" dxfId="0" priority="12" stopIfTrue="1" operator="lessThan">
      <formula>0</formula>
    </cfRule>
  </conditionalFormatting>
  <printOptions horizontalCentered="1"/>
  <pageMargins left="0.45" right="0.2" top="0.75" bottom="0.75" header="0.3" footer="0.3"/>
  <pageSetup paperSize="8" scale="95" orientation="landscape" r:id="rId1"/>
  <headerFooter>
    <oddFooter>&amp;L_x000D_&amp;1#&amp;"Aptos"&amp;10&amp;K000000 Data sensitivity - Public</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E1931-D44A-4C52-9DAB-8B481B04F700}">
  <sheetPr>
    <tabColor rgb="FF53B3DD"/>
  </sheetPr>
  <dimension ref="A1:U34"/>
  <sheetViews>
    <sheetView view="pageBreakPreview" topLeftCell="A19" zoomScale="85" zoomScaleNormal="44" zoomScaleSheetLayoutView="85" workbookViewId="0">
      <selection activeCell="H12" sqref="H12"/>
    </sheetView>
  </sheetViews>
  <sheetFormatPr defaultColWidth="8.6640625" defaultRowHeight="14.4"/>
  <cols>
    <col min="1" max="1" width="17.88671875" style="37" customWidth="1"/>
    <col min="2" max="2" width="22.33203125" style="37" customWidth="1"/>
    <col min="3" max="3" width="22.44140625" style="37" customWidth="1"/>
    <col min="4" max="4" width="26.109375" style="37" customWidth="1"/>
    <col min="5" max="5" width="2.109375" style="37" customWidth="1"/>
    <col min="6" max="6" width="31.44140625" style="37" customWidth="1"/>
    <col min="7" max="10" width="10.88671875" style="37" customWidth="1"/>
    <col min="11" max="11" width="2.109375" style="37" customWidth="1"/>
    <col min="12" max="15" width="16.109375" style="37" customWidth="1"/>
    <col min="16" max="17" width="8.6640625" style="37"/>
    <col min="18" max="18" width="11" style="37" bestFit="1" customWidth="1"/>
    <col min="19" max="16384" width="8.6640625" style="37"/>
  </cols>
  <sheetData>
    <row r="1" spans="1:18" ht="45.9" customHeight="1" thickBot="1">
      <c r="A1" s="1994" t="s">
        <v>950</v>
      </c>
      <c r="B1" s="1995"/>
      <c r="C1" s="1995"/>
      <c r="D1" s="1995"/>
      <c r="E1" s="1995"/>
      <c r="F1" s="1995"/>
      <c r="G1" s="1995"/>
      <c r="H1" s="1995"/>
      <c r="I1" s="1995"/>
      <c r="J1" s="1995"/>
      <c r="K1" s="1995"/>
      <c r="L1" s="1995"/>
      <c r="M1" s="1995"/>
      <c r="N1" s="1995"/>
      <c r="O1" s="1996"/>
    </row>
    <row r="2" spans="1:18" ht="31.5" customHeight="1" thickBot="1">
      <c r="A2" s="1997" t="s">
        <v>574</v>
      </c>
      <c r="B2" s="1998"/>
      <c r="C2" s="1998"/>
      <c r="D2" s="1999"/>
      <c r="F2" s="2000" t="s">
        <v>575</v>
      </c>
      <c r="G2" s="2001"/>
      <c r="H2" s="2001"/>
      <c r="I2" s="2001"/>
      <c r="J2" s="2002"/>
      <c r="L2" s="1976" t="s">
        <v>576</v>
      </c>
      <c r="M2" s="1977"/>
      <c r="N2" s="1977"/>
      <c r="O2" s="1978"/>
    </row>
    <row r="3" spans="1:18" ht="31.5" customHeight="1">
      <c r="A3" s="552" t="s">
        <v>577</v>
      </c>
      <c r="B3" s="553" t="s">
        <v>951</v>
      </c>
      <c r="C3" s="552" t="s">
        <v>578</v>
      </c>
      <c r="D3" s="554" t="s">
        <v>579</v>
      </c>
      <c r="F3" s="555" t="s">
        <v>580</v>
      </c>
      <c r="G3" s="657" t="s">
        <v>581</v>
      </c>
      <c r="H3" s="657" t="s">
        <v>582</v>
      </c>
      <c r="I3" s="657" t="s">
        <v>583</v>
      </c>
      <c r="J3" s="657" t="s">
        <v>584</v>
      </c>
      <c r="L3" s="556"/>
      <c r="M3" s="557"/>
      <c r="N3" s="557"/>
      <c r="O3" s="558"/>
    </row>
    <row r="4" spans="1:18" ht="31.5" customHeight="1">
      <c r="A4" s="559" t="s">
        <v>585</v>
      </c>
      <c r="B4" s="883">
        <v>45980</v>
      </c>
      <c r="C4" s="559" t="s">
        <v>586</v>
      </c>
      <c r="D4" s="560" t="s">
        <v>952</v>
      </c>
      <c r="F4" s="872" t="s">
        <v>964</v>
      </c>
      <c r="G4" s="874">
        <v>1</v>
      </c>
      <c r="H4" s="875">
        <v>1</v>
      </c>
      <c r="I4" s="874">
        <f t="shared" ref="I4:I13" si="0">G4-H4</f>
        <v>0</v>
      </c>
      <c r="J4" s="876">
        <f>H4</f>
        <v>1</v>
      </c>
      <c r="L4" s="563"/>
      <c r="M4"/>
      <c r="N4" s="564"/>
      <c r="O4" s="565"/>
    </row>
    <row r="5" spans="1:18" ht="31.5" customHeight="1">
      <c r="A5" s="559" t="s">
        <v>587</v>
      </c>
      <c r="B5" s="566" t="s">
        <v>588</v>
      </c>
      <c r="C5" s="559" t="s">
        <v>589</v>
      </c>
      <c r="D5" s="661">
        <f t="array" ref="D5:E5">'Weekly Progress Report'!$O$5:$P$5</f>
        <v>86782345</v>
      </c>
      <c r="E5" s="37" t="e">
        <v>#REF!</v>
      </c>
      <c r="F5" s="873" t="s">
        <v>963</v>
      </c>
      <c r="G5" s="877">
        <v>1</v>
      </c>
      <c r="H5" s="878">
        <v>0.82279999999999998</v>
      </c>
      <c r="I5" s="877">
        <f>G5-H5</f>
        <v>0.17720000000000002</v>
      </c>
      <c r="J5" s="879">
        <f t="shared" ref="J5:J13" si="1">H5</f>
        <v>0.82279999999999998</v>
      </c>
      <c r="L5" s="563"/>
      <c r="M5" s="564"/>
      <c r="N5" s="564"/>
      <c r="O5" s="565"/>
    </row>
    <row r="6" spans="1:18" ht="31.5" customHeight="1">
      <c r="A6" s="559" t="s">
        <v>590</v>
      </c>
      <c r="B6" s="567">
        <f>'Weekly Progress Report'!$V$3</f>
        <v>0.53183048825880685</v>
      </c>
      <c r="C6" s="559" t="s">
        <v>591</v>
      </c>
      <c r="D6" s="568">
        <f>'Weekly Progress Report'!$V$4</f>
        <v>0.78721045210920271</v>
      </c>
      <c r="F6" s="872" t="s">
        <v>661</v>
      </c>
      <c r="G6" s="874">
        <v>1</v>
      </c>
      <c r="H6" s="875">
        <v>0.56040000000000001</v>
      </c>
      <c r="I6" s="874">
        <f t="shared" si="0"/>
        <v>0.43959999999999999</v>
      </c>
      <c r="J6" s="876">
        <f t="shared" si="1"/>
        <v>0.56040000000000001</v>
      </c>
      <c r="L6" s="563"/>
      <c r="M6" s="564"/>
      <c r="N6" s="564"/>
      <c r="O6" s="565"/>
    </row>
    <row r="7" spans="1:18" ht="31.5" customHeight="1">
      <c r="C7" s="570"/>
      <c r="F7" s="873" t="s">
        <v>956</v>
      </c>
      <c r="G7" s="877">
        <v>1</v>
      </c>
      <c r="H7" s="878">
        <v>0.94720000000000004</v>
      </c>
      <c r="I7" s="877">
        <f t="shared" si="0"/>
        <v>5.2799999999999958E-2</v>
      </c>
      <c r="J7" s="879">
        <f t="shared" si="1"/>
        <v>0.94720000000000004</v>
      </c>
      <c r="L7" s="563"/>
      <c r="M7" s="564"/>
      <c r="N7" s="564"/>
      <c r="O7" s="565"/>
    </row>
    <row r="8" spans="1:18" ht="31.5" customHeight="1" thickBot="1">
      <c r="C8" s="570"/>
      <c r="F8" s="872" t="s">
        <v>957</v>
      </c>
      <c r="G8" s="874">
        <v>1</v>
      </c>
      <c r="H8" s="875">
        <v>0.95450000000000002</v>
      </c>
      <c r="I8" s="874">
        <f t="shared" si="0"/>
        <v>4.5499999999999985E-2</v>
      </c>
      <c r="J8" s="876">
        <f t="shared" si="1"/>
        <v>0.95450000000000002</v>
      </c>
      <c r="L8" s="563"/>
      <c r="M8" s="564"/>
      <c r="N8" s="564"/>
      <c r="O8" s="565"/>
    </row>
    <row r="9" spans="1:18" ht="31.5" customHeight="1" thickBot="1">
      <c r="A9" s="1976" t="s">
        <v>592</v>
      </c>
      <c r="B9" s="1977"/>
      <c r="C9" s="1977"/>
      <c r="D9" s="1978"/>
      <c r="F9" s="873" t="s">
        <v>958</v>
      </c>
      <c r="G9" s="877">
        <v>1</v>
      </c>
      <c r="H9" s="913">
        <v>0.9778</v>
      </c>
      <c r="I9" s="915">
        <f t="shared" si="0"/>
        <v>2.2199999999999998E-2</v>
      </c>
      <c r="J9" s="914">
        <f t="shared" si="1"/>
        <v>0.9778</v>
      </c>
      <c r="L9" s="563"/>
      <c r="M9" s="564"/>
      <c r="N9" s="564"/>
      <c r="O9" s="565"/>
    </row>
    <row r="10" spans="1:18" ht="31.5" customHeight="1" thickBot="1">
      <c r="A10" s="1986" t="s">
        <v>593</v>
      </c>
      <c r="B10" s="1986"/>
      <c r="C10" s="571" t="s">
        <v>594</v>
      </c>
      <c r="D10" s="657" t="s">
        <v>595</v>
      </c>
      <c r="F10" s="872" t="s">
        <v>959</v>
      </c>
      <c r="G10" s="874">
        <v>1</v>
      </c>
      <c r="H10" s="875">
        <v>0.97040000000000004</v>
      </c>
      <c r="I10" s="874">
        <f t="shared" si="0"/>
        <v>2.959999999999996E-2</v>
      </c>
      <c r="J10" s="876">
        <f t="shared" si="1"/>
        <v>0.97040000000000004</v>
      </c>
      <c r="L10" s="572"/>
      <c r="M10" s="573"/>
      <c r="N10" s="573"/>
      <c r="O10" s="574"/>
      <c r="Q10" s="37">
        <v>20865877</v>
      </c>
      <c r="R10" s="37">
        <f>Q10*(1-0.0212)</f>
        <v>20423520.407600001</v>
      </c>
    </row>
    <row r="11" spans="1:18" ht="31.5" customHeight="1" thickBot="1">
      <c r="A11" s="1990" t="s">
        <v>963</v>
      </c>
      <c r="B11" s="1991"/>
      <c r="C11" s="858">
        <v>21303539.300500281</v>
      </c>
      <c r="D11" s="860">
        <f>C11/$D$5</f>
        <v>0.24548241120357236</v>
      </c>
      <c r="F11" s="873" t="s">
        <v>960</v>
      </c>
      <c r="G11" s="880">
        <v>1</v>
      </c>
      <c r="H11" s="881">
        <v>0.65849999999999997</v>
      </c>
      <c r="I11" s="880">
        <f t="shared" si="0"/>
        <v>0.34150000000000003</v>
      </c>
      <c r="J11" s="882">
        <f t="shared" si="1"/>
        <v>0.65849999999999997</v>
      </c>
      <c r="L11" s="1976" t="s">
        <v>597</v>
      </c>
      <c r="M11" s="1977"/>
      <c r="N11" s="1977"/>
      <c r="O11" s="1977"/>
      <c r="Q11" s="37">
        <v>10508920</v>
      </c>
      <c r="R11" s="37">
        <f>Q11*(1-0.0212)</f>
        <v>10286130.896</v>
      </c>
    </row>
    <row r="12" spans="1:18" ht="31.5" customHeight="1">
      <c r="A12" s="1992" t="s">
        <v>661</v>
      </c>
      <c r="B12" s="1993"/>
      <c r="C12" s="859">
        <v>15060435.99</v>
      </c>
      <c r="D12" s="861">
        <f t="shared" ref="D12:D20" si="2">C12/$D$5</f>
        <v>0.17354262540381918</v>
      </c>
      <c r="F12" s="872" t="s">
        <v>961</v>
      </c>
      <c r="G12" s="874">
        <v>1</v>
      </c>
      <c r="H12" s="875">
        <v>0.72829999999999995</v>
      </c>
      <c r="I12" s="874">
        <f t="shared" si="0"/>
        <v>0.27170000000000005</v>
      </c>
      <c r="J12" s="876">
        <f t="shared" si="1"/>
        <v>0.72829999999999995</v>
      </c>
      <c r="Q12" s="37">
        <v>23728460</v>
      </c>
      <c r="R12" s="37">
        <f>Q12*(1-0.0212)</f>
        <v>23225416.648000002</v>
      </c>
    </row>
    <row r="13" spans="1:18" ht="31.5" customHeight="1" thickBot="1">
      <c r="A13" s="1979" t="s">
        <v>956</v>
      </c>
      <c r="B13" s="1980"/>
      <c r="C13" s="858">
        <v>8476992.3706</v>
      </c>
      <c r="D13" s="860">
        <f t="shared" si="2"/>
        <v>9.768107062098863E-2</v>
      </c>
      <c r="F13" s="873" t="s">
        <v>962</v>
      </c>
      <c r="G13" s="877">
        <v>1</v>
      </c>
      <c r="H13" s="878">
        <v>0</v>
      </c>
      <c r="I13" s="877">
        <f t="shared" si="0"/>
        <v>1</v>
      </c>
      <c r="J13" s="879">
        <f t="shared" si="1"/>
        <v>0</v>
      </c>
      <c r="L13"/>
      <c r="Q13" s="37">
        <v>7970089</v>
      </c>
      <c r="R13" s="37">
        <f>Q13*(1-0.0212)</f>
        <v>7801123.1132000005</v>
      </c>
    </row>
    <row r="14" spans="1:18" ht="31.5" customHeight="1" thickBot="1">
      <c r="A14" s="1981" t="s">
        <v>957</v>
      </c>
      <c r="B14" s="1982"/>
      <c r="C14" s="859">
        <v>7038125.4164999975</v>
      </c>
      <c r="D14" s="861">
        <f t="shared" si="2"/>
        <v>8.1100890008215354E-2</v>
      </c>
      <c r="F14" s="1976" t="s">
        <v>596</v>
      </c>
      <c r="G14" s="1977"/>
      <c r="H14" s="1977"/>
      <c r="I14" s="1977"/>
      <c r="J14" s="1978"/>
      <c r="L14" s="575"/>
      <c r="M14"/>
      <c r="N14" s="575"/>
      <c r="O14" s="576"/>
      <c r="Q14" s="37">
        <v>8842925</v>
      </c>
      <c r="R14" s="37">
        <f>Q14*(1-0.0212)</f>
        <v>8655454.9900000002</v>
      </c>
    </row>
    <row r="15" spans="1:18" ht="31.5" customHeight="1">
      <c r="A15" s="1979" t="s">
        <v>958</v>
      </c>
      <c r="B15" s="1980"/>
      <c r="C15" s="858">
        <v>14055611.936700001</v>
      </c>
      <c r="D15" s="860">
        <f t="shared" si="2"/>
        <v>0.16196395634042848</v>
      </c>
      <c r="F15" s="657" t="s">
        <v>580</v>
      </c>
      <c r="G15" s="657" t="s">
        <v>581</v>
      </c>
      <c r="H15" s="657" t="s">
        <v>598</v>
      </c>
      <c r="I15" s="657" t="s">
        <v>583</v>
      </c>
      <c r="J15" s="657" t="s">
        <v>599</v>
      </c>
      <c r="L15" s="575"/>
      <c r="M15" s="576"/>
      <c r="N15" s="575"/>
      <c r="O15" s="576"/>
    </row>
    <row r="16" spans="1:18" ht="31.5" customHeight="1">
      <c r="A16" s="1981" t="s">
        <v>959</v>
      </c>
      <c r="B16" s="1982"/>
      <c r="C16" s="859">
        <v>6688000.6374000004</v>
      </c>
      <c r="D16" s="861">
        <f t="shared" si="2"/>
        <v>7.7066373781441377E-2</v>
      </c>
      <c r="F16" s="862" t="s">
        <v>716</v>
      </c>
      <c r="G16" s="863">
        <v>126</v>
      </c>
      <c r="H16" s="863">
        <v>126</v>
      </c>
      <c r="I16" s="864">
        <f t="shared" ref="I16:I26" si="3">G16-H16</f>
        <v>0</v>
      </c>
      <c r="J16" s="865">
        <f>IFERROR(H16/G16,0)</f>
        <v>1</v>
      </c>
      <c r="L16" s="575"/>
      <c r="M16" s="576"/>
      <c r="N16" s="575"/>
      <c r="O16" s="576"/>
    </row>
    <row r="17" spans="1:21" ht="31.5" customHeight="1">
      <c r="A17" s="1979" t="s">
        <v>960</v>
      </c>
      <c r="B17" s="1980"/>
      <c r="C17" s="858">
        <v>7099976.21</v>
      </c>
      <c r="D17" s="860">
        <f t="shared" si="2"/>
        <v>8.1813601718183582E-2</v>
      </c>
      <c r="F17" s="866" t="s">
        <v>725</v>
      </c>
      <c r="G17" s="867">
        <v>59990</v>
      </c>
      <c r="H17" s="867">
        <v>59990</v>
      </c>
      <c r="I17" s="868">
        <f t="shared" si="3"/>
        <v>0</v>
      </c>
      <c r="J17" s="869">
        <f t="shared" ref="J17:J26" si="4">IFERROR(H17/G17,0)</f>
        <v>1</v>
      </c>
      <c r="L17" s="563"/>
      <c r="M17" s="565"/>
      <c r="N17" s="563"/>
      <c r="O17" s="565"/>
    </row>
    <row r="18" spans="1:21" ht="31.5" customHeight="1" thickBot="1">
      <c r="A18" s="1981" t="s">
        <v>961</v>
      </c>
      <c r="B18" s="1982"/>
      <c r="C18" s="859">
        <v>3909548.3173999991</v>
      </c>
      <c r="D18" s="861">
        <f t="shared" si="2"/>
        <v>4.5050042349051515E-2</v>
      </c>
      <c r="F18" s="862" t="s">
        <v>727</v>
      </c>
      <c r="G18" s="863">
        <v>57905</v>
      </c>
      <c r="H18" s="863">
        <f>G18*1</f>
        <v>57905</v>
      </c>
      <c r="I18" s="864">
        <f t="shared" si="3"/>
        <v>0</v>
      </c>
      <c r="J18" s="865">
        <f t="shared" si="4"/>
        <v>1</v>
      </c>
      <c r="L18" s="578"/>
      <c r="M18" s="579"/>
      <c r="N18" s="578"/>
      <c r="O18" s="579"/>
      <c r="U18" s="37">
        <v>5041</v>
      </c>
    </row>
    <row r="19" spans="1:21" ht="31.5" customHeight="1">
      <c r="A19" s="1979" t="s">
        <v>962</v>
      </c>
      <c r="B19" s="1980"/>
      <c r="C19" s="858">
        <v>3150114.8119000001</v>
      </c>
      <c r="D19" s="860">
        <f t="shared" si="2"/>
        <v>3.6299028470595025E-2</v>
      </c>
      <c r="F19" s="866" t="s">
        <v>759</v>
      </c>
      <c r="G19" s="867">
        <v>2295</v>
      </c>
      <c r="H19" s="867">
        <v>2295</v>
      </c>
      <c r="I19" s="868">
        <f t="shared" si="3"/>
        <v>0</v>
      </c>
      <c r="J19" s="869">
        <f t="shared" si="4"/>
        <v>1</v>
      </c>
      <c r="L19" s="575"/>
      <c r="M19" s="576"/>
      <c r="O19" s="576"/>
      <c r="U19" s="37">
        <v>12075.279999999999</v>
      </c>
    </row>
    <row r="20" spans="1:21" ht="31.5" customHeight="1" thickBot="1">
      <c r="A20" s="1988" t="s">
        <v>1311</v>
      </c>
      <c r="B20" s="1989"/>
      <c r="C20" s="859">
        <f>SUM(C11:C19)</f>
        <v>86782344.991000265</v>
      </c>
      <c r="D20" s="861">
        <f t="shared" si="2"/>
        <v>0.99999999989629529</v>
      </c>
      <c r="F20" s="862" t="s">
        <v>737</v>
      </c>
      <c r="G20" s="863">
        <v>6244</v>
      </c>
      <c r="H20" s="863">
        <v>6244</v>
      </c>
      <c r="I20" s="864">
        <f t="shared" si="3"/>
        <v>0</v>
      </c>
      <c r="J20" s="865">
        <f t="shared" si="4"/>
        <v>1</v>
      </c>
      <c r="L20" s="575"/>
      <c r="M20" s="576"/>
      <c r="O20" s="576"/>
      <c r="U20" s="37">
        <v>8502</v>
      </c>
    </row>
    <row r="21" spans="1:21" ht="31.5" customHeight="1" thickBot="1">
      <c r="A21" s="1983" t="s">
        <v>600</v>
      </c>
      <c r="B21" s="1984"/>
      <c r="C21" s="1984"/>
      <c r="D21" s="1985"/>
      <c r="F21" s="866" t="s">
        <v>739</v>
      </c>
      <c r="G21" s="867">
        <v>122</v>
      </c>
      <c r="H21" s="867">
        <v>122</v>
      </c>
      <c r="I21" s="868">
        <f t="shared" si="3"/>
        <v>0</v>
      </c>
      <c r="J21" s="869">
        <f t="shared" si="4"/>
        <v>1</v>
      </c>
      <c r="L21" s="580"/>
      <c r="M21" s="581"/>
      <c r="N21" s="582"/>
      <c r="O21" s="581"/>
      <c r="U21" s="37">
        <v>5775.1</v>
      </c>
    </row>
    <row r="22" spans="1:21" ht="31.5" customHeight="1">
      <c r="A22" s="1986" t="s">
        <v>580</v>
      </c>
      <c r="B22" s="1986"/>
      <c r="C22" s="657" t="s">
        <v>601</v>
      </c>
      <c r="D22" s="657" t="s">
        <v>602</v>
      </c>
      <c r="F22" s="862" t="s">
        <v>747</v>
      </c>
      <c r="G22" s="863">
        <v>5650</v>
      </c>
      <c r="H22" s="863">
        <v>5650</v>
      </c>
      <c r="I22" s="864">
        <f t="shared" si="3"/>
        <v>0</v>
      </c>
      <c r="J22" s="865">
        <f t="shared" si="4"/>
        <v>1</v>
      </c>
      <c r="L22" s="575"/>
      <c r="M22" s="576"/>
      <c r="O22" s="576"/>
    </row>
    <row r="23" spans="1:21" ht="31.5" customHeight="1">
      <c r="A23" s="1987" t="s">
        <v>660</v>
      </c>
      <c r="B23" s="1987"/>
      <c r="C23" s="883">
        <v>46709</v>
      </c>
      <c r="D23" s="872"/>
      <c r="F23" s="866" t="s">
        <v>751</v>
      </c>
      <c r="G23" s="867">
        <v>130</v>
      </c>
      <c r="H23" s="867">
        <v>130</v>
      </c>
      <c r="I23" s="868">
        <f t="shared" si="3"/>
        <v>0</v>
      </c>
      <c r="J23" s="869">
        <f t="shared" si="4"/>
        <v>1</v>
      </c>
      <c r="L23" s="575"/>
      <c r="M23" s="576"/>
      <c r="N23" s="662"/>
      <c r="O23" s="576"/>
    </row>
    <row r="24" spans="1:21" ht="31.5" customHeight="1">
      <c r="A24" s="1971" t="s">
        <v>609</v>
      </c>
      <c r="B24" s="1971"/>
      <c r="C24" s="884">
        <v>45980</v>
      </c>
      <c r="D24" s="873" t="s">
        <v>671</v>
      </c>
      <c r="F24" s="862" t="s">
        <v>753</v>
      </c>
      <c r="G24" s="863">
        <v>189</v>
      </c>
      <c r="H24" s="870">
        <v>189</v>
      </c>
      <c r="I24" s="871">
        <f t="shared" si="3"/>
        <v>0</v>
      </c>
      <c r="J24" s="865">
        <f t="shared" si="4"/>
        <v>1</v>
      </c>
      <c r="L24" s="575"/>
      <c r="M24" s="576"/>
      <c r="N24" s="662"/>
      <c r="O24" s="576"/>
    </row>
    <row r="25" spans="1:21" ht="31.5" customHeight="1">
      <c r="A25" s="1972" t="s">
        <v>953</v>
      </c>
      <c r="B25" s="1973"/>
      <c r="C25" s="883">
        <v>46009</v>
      </c>
      <c r="D25" s="872" t="s">
        <v>955</v>
      </c>
      <c r="F25" s="866" t="s">
        <v>755</v>
      </c>
      <c r="G25" s="867">
        <v>12075</v>
      </c>
      <c r="H25" s="867">
        <v>12075</v>
      </c>
      <c r="I25" s="868">
        <f t="shared" si="3"/>
        <v>0</v>
      </c>
      <c r="J25" s="869">
        <f t="shared" si="4"/>
        <v>1</v>
      </c>
      <c r="L25" s="575"/>
      <c r="M25" s="576"/>
      <c r="O25" s="576"/>
    </row>
    <row r="26" spans="1:21" ht="31.5" customHeight="1" thickBot="1">
      <c r="A26" s="1974" t="s">
        <v>974</v>
      </c>
      <c r="B26" s="1975"/>
      <c r="C26" s="884">
        <v>46009</v>
      </c>
      <c r="D26" s="873" t="s">
        <v>955</v>
      </c>
      <c r="F26" s="862" t="s">
        <v>741</v>
      </c>
      <c r="G26" s="863">
        <v>8722</v>
      </c>
      <c r="H26" s="863">
        <v>8722</v>
      </c>
      <c r="I26" s="864">
        <f t="shared" si="3"/>
        <v>0</v>
      </c>
      <c r="J26" s="865">
        <f t="shared" si="4"/>
        <v>1</v>
      </c>
      <c r="L26" s="575"/>
      <c r="M26" s="576"/>
      <c r="O26" s="576"/>
    </row>
    <row r="27" spans="1:21" ht="31.5" customHeight="1" thickBot="1">
      <c r="A27" s="1972" t="s">
        <v>973</v>
      </c>
      <c r="B27" s="1973"/>
      <c r="C27" s="883">
        <v>46041</v>
      </c>
      <c r="D27" s="872" t="s">
        <v>672</v>
      </c>
      <c r="F27" s="1976" t="s">
        <v>603</v>
      </c>
      <c r="G27" s="1977"/>
      <c r="H27" s="1977"/>
      <c r="I27" s="1977"/>
      <c r="J27" s="1978"/>
      <c r="L27" s="575"/>
      <c r="M27" s="576"/>
      <c r="O27" s="576"/>
    </row>
    <row r="28" spans="1:21" ht="40.5" customHeight="1">
      <c r="A28" s="1974" t="s">
        <v>954</v>
      </c>
      <c r="B28" s="1975"/>
      <c r="C28" s="884">
        <v>46041</v>
      </c>
      <c r="D28" s="873" t="s">
        <v>672</v>
      </c>
      <c r="F28" s="659" t="s">
        <v>1113</v>
      </c>
      <c r="G28" s="569"/>
      <c r="H28" s="561"/>
      <c r="I28" s="577"/>
      <c r="J28" s="562"/>
      <c r="L28" s="575"/>
      <c r="M28" s="576"/>
      <c r="O28" s="576"/>
    </row>
    <row r="29" spans="1:21" ht="40.5" customHeight="1">
      <c r="A29" s="1972" t="s">
        <v>969</v>
      </c>
      <c r="B29" s="1973"/>
      <c r="C29" s="883">
        <v>46282</v>
      </c>
      <c r="D29" s="872" t="s">
        <v>672</v>
      </c>
      <c r="F29" s="659"/>
      <c r="G29" s="569"/>
      <c r="H29" s="561"/>
      <c r="I29" s="577"/>
      <c r="J29" s="562"/>
      <c r="L29" s="575"/>
      <c r="M29" s="576"/>
      <c r="O29" s="576"/>
    </row>
    <row r="30" spans="1:21" ht="31.5" customHeight="1">
      <c r="A30" s="1974" t="s">
        <v>970</v>
      </c>
      <c r="B30" s="1975"/>
      <c r="C30" s="884">
        <v>46344</v>
      </c>
      <c r="D30" s="873" t="s">
        <v>672</v>
      </c>
      <c r="F30" s="659"/>
      <c r="G30" s="569"/>
      <c r="H30" s="561"/>
      <c r="I30" s="577"/>
      <c r="J30" s="562"/>
      <c r="L30" s="575"/>
      <c r="M30" s="576"/>
      <c r="O30" s="576"/>
    </row>
    <row r="31" spans="1:21" ht="31.5" customHeight="1">
      <c r="A31" s="1972" t="s">
        <v>971</v>
      </c>
      <c r="B31" s="1973"/>
      <c r="C31" s="883">
        <v>46464</v>
      </c>
      <c r="D31" s="872" t="s">
        <v>672</v>
      </c>
      <c r="F31" s="659"/>
      <c r="G31" s="569"/>
      <c r="H31" s="561"/>
      <c r="I31" s="577"/>
      <c r="J31" s="562"/>
      <c r="L31" s="575"/>
      <c r="M31" s="576"/>
      <c r="O31" s="576"/>
    </row>
    <row r="32" spans="1:21" ht="31.5" customHeight="1">
      <c r="A32" s="1974" t="s">
        <v>972</v>
      </c>
      <c r="B32" s="1975"/>
      <c r="C32" s="884">
        <v>46709</v>
      </c>
      <c r="D32" s="873" t="s">
        <v>968</v>
      </c>
      <c r="F32" s="659"/>
      <c r="G32" s="569"/>
      <c r="H32" s="561"/>
      <c r="I32" s="577"/>
      <c r="J32" s="562"/>
      <c r="L32" s="575"/>
      <c r="M32" s="576"/>
      <c r="O32" s="576"/>
    </row>
    <row r="33" spans="1:15" ht="31.5" customHeight="1" thickBot="1">
      <c r="A33" s="1969"/>
      <c r="B33" s="1970"/>
      <c r="C33" s="583"/>
      <c r="D33" s="659"/>
      <c r="F33" s="660"/>
      <c r="G33" s="660"/>
      <c r="H33" s="660"/>
      <c r="I33" s="660"/>
      <c r="J33" s="660"/>
      <c r="L33" s="578"/>
      <c r="M33" s="579"/>
      <c r="N33" s="584"/>
      <c r="O33" s="579"/>
    </row>
    <row r="34" spans="1:15" ht="31.5" customHeight="1" thickBot="1">
      <c r="D34" s="658"/>
      <c r="F34" s="660"/>
      <c r="G34" s="660"/>
      <c r="H34" s="660"/>
      <c r="I34" s="660"/>
      <c r="J34" s="660"/>
      <c r="L34" s="578"/>
      <c r="M34" s="579"/>
      <c r="N34" s="584"/>
      <c r="O34" s="579"/>
    </row>
  </sheetData>
  <mergeCells count="32">
    <mergeCell ref="A10:B10"/>
    <mergeCell ref="A11:B11"/>
    <mergeCell ref="A12:B12"/>
    <mergeCell ref="A1:O1"/>
    <mergeCell ref="A2:D2"/>
    <mergeCell ref="F2:J2"/>
    <mergeCell ref="L2:O2"/>
    <mergeCell ref="A9:D9"/>
    <mergeCell ref="F27:J27"/>
    <mergeCell ref="F14:J14"/>
    <mergeCell ref="L11:O11"/>
    <mergeCell ref="A15:B15"/>
    <mergeCell ref="A16:B16"/>
    <mergeCell ref="A17:B17"/>
    <mergeCell ref="A18:B18"/>
    <mergeCell ref="A21:D21"/>
    <mergeCell ref="A22:B22"/>
    <mergeCell ref="A25:B25"/>
    <mergeCell ref="A26:B26"/>
    <mergeCell ref="A13:B13"/>
    <mergeCell ref="A23:B23"/>
    <mergeCell ref="A14:B14"/>
    <mergeCell ref="A19:B19"/>
    <mergeCell ref="A20:B20"/>
    <mergeCell ref="A33:B33"/>
    <mergeCell ref="A24:B24"/>
    <mergeCell ref="A27:B27"/>
    <mergeCell ref="A32:B32"/>
    <mergeCell ref="A29:B29"/>
    <mergeCell ref="A30:B30"/>
    <mergeCell ref="A31:B31"/>
    <mergeCell ref="A28:B28"/>
  </mergeCells>
  <printOptions horizontalCentered="1" verticalCentered="1"/>
  <pageMargins left="0.25" right="0.25" top="0.25" bottom="0.25" header="0.3" footer="0.3"/>
  <pageSetup paperSize="8" scale="59" orientation="landscape" r:id="rId1"/>
  <headerFooter>
    <oddFooter>&amp;L_x000D_&amp;1#&amp;"Aptos"&amp;10&amp;K000000 Data sensitivity - Public</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4" tint="0.79998168889431442"/>
  </sheetPr>
  <dimension ref="A1:X57"/>
  <sheetViews>
    <sheetView zoomScale="80" zoomScaleNormal="80" workbookViewId="0">
      <selection activeCell="H16" sqref="H16"/>
    </sheetView>
  </sheetViews>
  <sheetFormatPr defaultColWidth="9.109375" defaultRowHeight="14.4"/>
  <cols>
    <col min="1" max="1" width="45.6640625" bestFit="1" customWidth="1"/>
    <col min="2" max="2" width="19.88671875" bestFit="1" customWidth="1"/>
    <col min="3" max="3" width="19.44140625" customWidth="1"/>
    <col min="4" max="10" width="13.88671875" customWidth="1"/>
    <col min="11" max="11" width="10.21875" bestFit="1" customWidth="1"/>
    <col min="12" max="12" width="18.44140625" bestFit="1" customWidth="1"/>
  </cols>
  <sheetData>
    <row r="1" spans="1:10" ht="16.2" thickBot="1">
      <c r="A1" s="2003" t="s">
        <v>491</v>
      </c>
      <c r="B1" s="2004"/>
      <c r="C1" s="2004"/>
      <c r="D1" s="2004"/>
      <c r="E1" s="2004"/>
      <c r="F1" s="2004"/>
      <c r="G1" s="2004"/>
      <c r="H1" s="2004"/>
      <c r="I1" s="2004"/>
      <c r="J1" s="2005"/>
    </row>
    <row r="2" spans="1:10" s="48" customFormat="1" ht="30" customHeight="1">
      <c r="A2" s="187" t="s">
        <v>1</v>
      </c>
      <c r="B2" s="191" t="s">
        <v>484</v>
      </c>
      <c r="C2" s="191" t="s">
        <v>485</v>
      </c>
      <c r="D2" s="191" t="s">
        <v>482</v>
      </c>
      <c r="E2" s="191" t="s">
        <v>483</v>
      </c>
      <c r="F2" s="191" t="s">
        <v>486</v>
      </c>
      <c r="G2" s="191" t="s">
        <v>487</v>
      </c>
      <c r="H2" s="188" t="s">
        <v>488</v>
      </c>
      <c r="I2" s="188" t="s">
        <v>489</v>
      </c>
      <c r="J2" s="189" t="s">
        <v>490</v>
      </c>
    </row>
    <row r="3" spans="1:10">
      <c r="A3" s="197" t="s">
        <v>920</v>
      </c>
      <c r="B3" s="852">
        <f>K25</f>
        <v>46679</v>
      </c>
      <c r="C3" s="852">
        <f t="shared" ref="C3:E15" si="0">L25</f>
        <v>46686</v>
      </c>
      <c r="D3" s="852">
        <f t="shared" si="0"/>
        <v>46807</v>
      </c>
      <c r="E3" s="852">
        <f t="shared" si="0"/>
        <v>46814</v>
      </c>
      <c r="F3" s="852"/>
      <c r="G3" s="190"/>
      <c r="H3" s="192"/>
      <c r="I3" s="193"/>
      <c r="J3" s="517"/>
    </row>
    <row r="4" spans="1:10">
      <c r="A4" s="198" t="s">
        <v>921</v>
      </c>
      <c r="B4" s="852">
        <f t="shared" ref="B4:B15" si="1">K26</f>
        <v>46680</v>
      </c>
      <c r="C4" s="852">
        <f t="shared" si="0"/>
        <v>46686</v>
      </c>
      <c r="D4" s="852">
        <f t="shared" si="0"/>
        <v>46736</v>
      </c>
      <c r="E4" s="852">
        <f t="shared" si="0"/>
        <v>46743</v>
      </c>
      <c r="F4" s="852">
        <v>46235</v>
      </c>
      <c r="G4" s="190"/>
      <c r="H4" s="192">
        <v>0.3</v>
      </c>
      <c r="I4" s="193"/>
      <c r="J4" s="517"/>
    </row>
    <row r="5" spans="1:10">
      <c r="A5" s="198" t="s">
        <v>919</v>
      </c>
      <c r="B5" s="852">
        <f t="shared" si="1"/>
        <v>46673</v>
      </c>
      <c r="C5" s="852">
        <f t="shared" si="0"/>
        <v>46679</v>
      </c>
      <c r="D5" s="852">
        <f t="shared" si="0"/>
        <v>46729</v>
      </c>
      <c r="E5" s="852">
        <f t="shared" si="0"/>
        <v>46736</v>
      </c>
      <c r="F5" s="852">
        <v>46235</v>
      </c>
      <c r="G5" s="190"/>
      <c r="H5" s="192">
        <v>0.35</v>
      </c>
      <c r="I5" s="193"/>
      <c r="J5" s="517"/>
    </row>
    <row r="6" spans="1:10">
      <c r="A6" s="198" t="s">
        <v>918</v>
      </c>
      <c r="B6" s="852">
        <f t="shared" si="1"/>
        <v>46666</v>
      </c>
      <c r="C6" s="852">
        <f t="shared" si="0"/>
        <v>46672</v>
      </c>
      <c r="D6" s="852">
        <f t="shared" si="0"/>
        <v>46722</v>
      </c>
      <c r="E6" s="852">
        <f t="shared" si="0"/>
        <v>46729</v>
      </c>
      <c r="F6" s="852">
        <v>46235</v>
      </c>
      <c r="G6" s="190"/>
      <c r="H6" s="192">
        <v>0.3</v>
      </c>
      <c r="I6" s="193"/>
      <c r="J6" s="517"/>
    </row>
    <row r="7" spans="1:10">
      <c r="A7" s="198" t="s">
        <v>917</v>
      </c>
      <c r="B7" s="852">
        <f t="shared" si="1"/>
        <v>46659</v>
      </c>
      <c r="C7" s="852">
        <f t="shared" si="0"/>
        <v>46665</v>
      </c>
      <c r="D7" s="852">
        <f t="shared" si="0"/>
        <v>46715</v>
      </c>
      <c r="E7" s="852">
        <f t="shared" si="0"/>
        <v>46722</v>
      </c>
      <c r="F7" s="852">
        <v>46235</v>
      </c>
      <c r="G7" s="190"/>
      <c r="H7" s="192">
        <v>0.3</v>
      </c>
      <c r="I7" s="193"/>
      <c r="J7" s="517"/>
    </row>
    <row r="8" spans="1:10">
      <c r="A8" s="198" t="s">
        <v>915</v>
      </c>
      <c r="B8" s="852">
        <f t="shared" si="1"/>
        <v>46641</v>
      </c>
      <c r="C8" s="852">
        <f t="shared" si="0"/>
        <v>46649</v>
      </c>
      <c r="D8" s="852">
        <f t="shared" si="0"/>
        <v>46701</v>
      </c>
      <c r="E8" s="852">
        <f t="shared" si="0"/>
        <v>46711</v>
      </c>
      <c r="F8" s="852">
        <v>46235</v>
      </c>
      <c r="G8" s="190"/>
      <c r="H8" s="192">
        <v>0.3</v>
      </c>
      <c r="I8" s="193"/>
      <c r="J8" s="517"/>
    </row>
    <row r="9" spans="1:10">
      <c r="A9" s="197" t="s">
        <v>910</v>
      </c>
      <c r="B9" s="852">
        <f t="shared" si="1"/>
        <v>46603</v>
      </c>
      <c r="C9" s="852">
        <f t="shared" si="0"/>
        <v>46611</v>
      </c>
      <c r="D9" s="852">
        <f t="shared" si="0"/>
        <v>46676</v>
      </c>
      <c r="E9" s="852">
        <f t="shared" si="0"/>
        <v>46684</v>
      </c>
      <c r="F9" s="852">
        <v>46235</v>
      </c>
      <c r="G9" s="190"/>
      <c r="H9" s="192">
        <v>0.7</v>
      </c>
      <c r="I9" s="193"/>
      <c r="J9" s="517"/>
    </row>
    <row r="10" spans="1:10">
      <c r="A10" s="198" t="s">
        <v>922</v>
      </c>
      <c r="B10" s="852">
        <f t="shared" si="1"/>
        <v>46679</v>
      </c>
      <c r="C10" s="852">
        <f t="shared" si="0"/>
        <v>46685</v>
      </c>
      <c r="D10" s="852" t="str">
        <f t="shared" si="0"/>
        <v>15-Jun-26 A</v>
      </c>
      <c r="E10" s="852">
        <f t="shared" si="0"/>
        <v>46695</v>
      </c>
      <c r="F10" s="852">
        <v>46188</v>
      </c>
      <c r="G10" s="190"/>
      <c r="H10" s="192">
        <v>0.6</v>
      </c>
      <c r="I10" s="193"/>
      <c r="J10" s="517"/>
    </row>
    <row r="11" spans="1:10">
      <c r="A11" s="198" t="s">
        <v>914</v>
      </c>
      <c r="B11" s="852">
        <f t="shared" si="1"/>
        <v>46631</v>
      </c>
      <c r="C11" s="852">
        <f t="shared" si="0"/>
        <v>46639</v>
      </c>
      <c r="D11" s="852" t="str">
        <f t="shared" si="0"/>
        <v>15-Jun-26 A</v>
      </c>
      <c r="E11" s="852">
        <f t="shared" si="0"/>
        <v>46701</v>
      </c>
      <c r="F11" s="852">
        <v>46188</v>
      </c>
      <c r="G11" s="190"/>
      <c r="H11" s="192">
        <v>0.7</v>
      </c>
      <c r="I11" s="193"/>
      <c r="J11" s="517"/>
    </row>
    <row r="12" spans="1:10">
      <c r="A12" s="198" t="s">
        <v>913</v>
      </c>
      <c r="B12" s="852">
        <f t="shared" si="1"/>
        <v>46622</v>
      </c>
      <c r="C12" s="852">
        <f t="shared" si="0"/>
        <v>46630</v>
      </c>
      <c r="D12" s="852" t="str">
        <f t="shared" si="0"/>
        <v>15-Jun-26 A</v>
      </c>
      <c r="E12" s="852">
        <f t="shared" si="0"/>
        <v>46695</v>
      </c>
      <c r="F12" s="852">
        <v>46188</v>
      </c>
      <c r="G12" s="190"/>
      <c r="H12" s="192">
        <v>0.7</v>
      </c>
      <c r="I12" s="193"/>
      <c r="J12" s="517"/>
    </row>
    <row r="13" spans="1:10">
      <c r="A13" s="198" t="s">
        <v>912</v>
      </c>
      <c r="B13" s="852">
        <f t="shared" si="1"/>
        <v>46613</v>
      </c>
      <c r="C13" s="852">
        <f t="shared" si="0"/>
        <v>46621</v>
      </c>
      <c r="D13" s="852" t="str">
        <f t="shared" si="0"/>
        <v>15-Jun-26 A</v>
      </c>
      <c r="E13" s="852">
        <f t="shared" si="0"/>
        <v>46690</v>
      </c>
      <c r="F13" s="852">
        <v>46188</v>
      </c>
      <c r="G13" s="190"/>
      <c r="H13" s="192">
        <v>0.75</v>
      </c>
      <c r="I13" s="193"/>
      <c r="J13" s="517"/>
    </row>
    <row r="14" spans="1:10">
      <c r="A14" s="198" t="s">
        <v>916</v>
      </c>
      <c r="B14" s="852">
        <f t="shared" si="1"/>
        <v>46650</v>
      </c>
      <c r="C14" s="852">
        <f t="shared" si="0"/>
        <v>46658</v>
      </c>
      <c r="D14" s="852" t="str">
        <f t="shared" si="0"/>
        <v>15-Jun-26 A</v>
      </c>
      <c r="E14" s="852">
        <f t="shared" si="0"/>
        <v>46715</v>
      </c>
      <c r="F14" s="852">
        <v>46188</v>
      </c>
      <c r="G14" s="190"/>
      <c r="H14" s="192">
        <v>0.75</v>
      </c>
      <c r="I14" s="193"/>
      <c r="J14" s="517"/>
    </row>
    <row r="15" spans="1:10">
      <c r="A15" s="198" t="s">
        <v>911</v>
      </c>
      <c r="B15" s="852">
        <f t="shared" si="1"/>
        <v>46613</v>
      </c>
      <c r="C15" s="852">
        <f t="shared" si="0"/>
        <v>46621</v>
      </c>
      <c r="D15" s="852" t="str">
        <f t="shared" si="0"/>
        <v>15-Jun-26 A</v>
      </c>
      <c r="E15" s="852">
        <f t="shared" si="0"/>
        <v>46690</v>
      </c>
      <c r="F15" s="852">
        <v>46188</v>
      </c>
      <c r="G15" s="190"/>
      <c r="H15" s="192">
        <v>0.75</v>
      </c>
      <c r="I15" s="193"/>
      <c r="J15" s="517"/>
    </row>
    <row r="16" spans="1:10">
      <c r="B16" s="852"/>
      <c r="C16" s="852"/>
      <c r="D16" s="852"/>
      <c r="E16" s="852"/>
    </row>
    <row r="19" spans="1:24">
      <c r="J19" s="104"/>
      <c r="K19" s="104"/>
      <c r="M19" s="104"/>
      <c r="N19" s="534"/>
      <c r="O19" s="530"/>
      <c r="P19" s="534"/>
    </row>
    <row r="23" spans="1:24" s="48" customFormat="1">
      <c r="E23" s="477"/>
      <c r="F23" s="477"/>
      <c r="G23" s="477"/>
      <c r="H23" s="477"/>
      <c r="I23" s="477"/>
      <c r="J23" s="477"/>
      <c r="K23" s="477"/>
      <c r="L23" s="477"/>
      <c r="M23" s="477"/>
      <c r="N23" s="477"/>
      <c r="O23" s="477"/>
      <c r="P23" s="477"/>
      <c r="Q23" s="477"/>
    </row>
    <row r="24" spans="1:24">
      <c r="A24" s="829" t="s">
        <v>647</v>
      </c>
      <c r="B24" s="5" t="s">
        <v>648</v>
      </c>
      <c r="C24" s="5" t="s">
        <v>649</v>
      </c>
      <c r="D24" s="5" t="s">
        <v>877</v>
      </c>
      <c r="E24" t="s">
        <v>878</v>
      </c>
      <c r="F24" t="s">
        <v>1059</v>
      </c>
      <c r="G24" t="s">
        <v>1060</v>
      </c>
      <c r="H24" t="s">
        <v>644</v>
      </c>
      <c r="I24" t="s">
        <v>1061</v>
      </c>
      <c r="J24" t="s">
        <v>645</v>
      </c>
      <c r="K24" t="s">
        <v>650</v>
      </c>
      <c r="L24" t="s">
        <v>651</v>
      </c>
      <c r="M24" t="s">
        <v>652</v>
      </c>
      <c r="N24" t="s">
        <v>653</v>
      </c>
      <c r="O24" t="s">
        <v>656</v>
      </c>
      <c r="P24" t="s">
        <v>654</v>
      </c>
      <c r="Q24" t="s">
        <v>643</v>
      </c>
      <c r="R24" t="s">
        <v>655</v>
      </c>
      <c r="S24" t="s">
        <v>1062</v>
      </c>
      <c r="T24" t="s">
        <v>1063</v>
      </c>
      <c r="U24" t="s">
        <v>657</v>
      </c>
      <c r="V24" t="s">
        <v>646</v>
      </c>
      <c r="W24" t="s">
        <v>658</v>
      </c>
      <c r="X24" t="s">
        <v>1084</v>
      </c>
    </row>
    <row r="25" spans="1:24">
      <c r="A25" s="829" t="s">
        <v>1316</v>
      </c>
      <c r="B25" s="5" t="s">
        <v>920</v>
      </c>
      <c r="C25" s="5">
        <v>7</v>
      </c>
      <c r="D25" s="827" t="s">
        <v>371</v>
      </c>
      <c r="E25" s="827">
        <v>0</v>
      </c>
      <c r="F25" s="852">
        <v>0</v>
      </c>
      <c r="G25" s="852">
        <v>0</v>
      </c>
      <c r="H25" s="852">
        <v>0</v>
      </c>
      <c r="I25" s="852">
        <v>0</v>
      </c>
      <c r="J25" s="827">
        <v>0</v>
      </c>
      <c r="K25" s="179">
        <v>46679</v>
      </c>
      <c r="L25" s="179">
        <v>46686</v>
      </c>
      <c r="M25" s="179">
        <v>46807</v>
      </c>
      <c r="N25" s="179">
        <v>46814</v>
      </c>
      <c r="O25" s="679">
        <v>305575</v>
      </c>
      <c r="P25" s="679">
        <v>0</v>
      </c>
      <c r="Q25" s="679">
        <v>0</v>
      </c>
      <c r="R25" s="679">
        <v>0</v>
      </c>
      <c r="S25">
        <v>1570</v>
      </c>
      <c r="T25">
        <v>0</v>
      </c>
      <c r="U25">
        <v>0</v>
      </c>
      <c r="V25">
        <v>0</v>
      </c>
      <c r="W25">
        <v>-110</v>
      </c>
      <c r="X25" t="s">
        <v>1085</v>
      </c>
    </row>
    <row r="26" spans="1:24">
      <c r="A26" s="829" t="s">
        <v>1317</v>
      </c>
      <c r="B26" s="5" t="s">
        <v>921</v>
      </c>
      <c r="C26" s="5">
        <v>6</v>
      </c>
      <c r="D26" s="827" t="s">
        <v>371</v>
      </c>
      <c r="E26" s="827">
        <v>0</v>
      </c>
      <c r="F26" s="852">
        <v>0</v>
      </c>
      <c r="G26" s="852">
        <v>0</v>
      </c>
      <c r="H26" s="852">
        <v>0</v>
      </c>
      <c r="I26" s="852">
        <v>0</v>
      </c>
      <c r="J26" s="827">
        <v>0</v>
      </c>
      <c r="K26" s="179">
        <v>46680</v>
      </c>
      <c r="L26" s="179">
        <v>46686</v>
      </c>
      <c r="M26" s="179">
        <v>46736</v>
      </c>
      <c r="N26" s="179">
        <v>46743</v>
      </c>
      <c r="O26" s="679">
        <v>16600</v>
      </c>
      <c r="P26" s="679">
        <v>0</v>
      </c>
      <c r="Q26" s="679">
        <v>0</v>
      </c>
      <c r="R26" s="679">
        <v>0</v>
      </c>
      <c r="S26">
        <v>1570</v>
      </c>
      <c r="T26">
        <v>0</v>
      </c>
      <c r="U26">
        <v>0</v>
      </c>
      <c r="V26">
        <v>0</v>
      </c>
      <c r="W26">
        <v>-49</v>
      </c>
      <c r="X26" t="s">
        <v>1085</v>
      </c>
    </row>
    <row r="27" spans="1:24">
      <c r="A27" s="829" t="s">
        <v>1318</v>
      </c>
      <c r="B27" s="5" t="s">
        <v>919</v>
      </c>
      <c r="C27" s="5">
        <v>6</v>
      </c>
      <c r="D27" s="827" t="s">
        <v>371</v>
      </c>
      <c r="E27" s="827">
        <v>0</v>
      </c>
      <c r="F27" s="852">
        <v>0</v>
      </c>
      <c r="G27" s="852">
        <v>0</v>
      </c>
      <c r="H27" s="852">
        <v>0</v>
      </c>
      <c r="I27" s="852">
        <v>0</v>
      </c>
      <c r="J27" s="827">
        <v>0</v>
      </c>
      <c r="K27" s="179">
        <v>46673</v>
      </c>
      <c r="L27" s="179">
        <v>46679</v>
      </c>
      <c r="M27" s="179">
        <v>46729</v>
      </c>
      <c r="N27" s="179">
        <v>46736</v>
      </c>
      <c r="O27" s="679">
        <v>249750</v>
      </c>
      <c r="P27" s="679">
        <v>0</v>
      </c>
      <c r="Q27" s="679">
        <v>0</v>
      </c>
      <c r="R27" s="679">
        <v>0</v>
      </c>
      <c r="S27">
        <v>1570</v>
      </c>
      <c r="T27">
        <v>0</v>
      </c>
      <c r="U27">
        <v>0</v>
      </c>
      <c r="V27">
        <v>0</v>
      </c>
      <c r="W27">
        <v>-49</v>
      </c>
      <c r="X27" t="s">
        <v>1085</v>
      </c>
    </row>
    <row r="28" spans="1:24">
      <c r="A28" s="829" t="s">
        <v>1319</v>
      </c>
      <c r="B28" s="5" t="s">
        <v>918</v>
      </c>
      <c r="C28" s="5">
        <v>6</v>
      </c>
      <c r="D28" s="827" t="s">
        <v>371</v>
      </c>
      <c r="E28" s="827">
        <v>0</v>
      </c>
      <c r="F28" s="852">
        <v>0</v>
      </c>
      <c r="G28" s="852">
        <v>0</v>
      </c>
      <c r="H28" s="852">
        <v>0</v>
      </c>
      <c r="I28" s="852">
        <v>0</v>
      </c>
      <c r="J28" s="827">
        <v>0</v>
      </c>
      <c r="K28" s="179">
        <v>46666</v>
      </c>
      <c r="L28" s="179">
        <v>46672</v>
      </c>
      <c r="M28" s="179">
        <v>46722</v>
      </c>
      <c r="N28" s="179">
        <v>46729</v>
      </c>
      <c r="O28" s="679">
        <v>341181</v>
      </c>
      <c r="P28" s="679">
        <v>0</v>
      </c>
      <c r="Q28" s="679">
        <v>0</v>
      </c>
      <c r="R28" s="679">
        <v>0</v>
      </c>
      <c r="S28">
        <v>1210</v>
      </c>
      <c r="T28">
        <v>0</v>
      </c>
      <c r="U28">
        <v>0</v>
      </c>
      <c r="V28">
        <v>0</v>
      </c>
      <c r="W28">
        <v>-49</v>
      </c>
      <c r="X28" t="s">
        <v>1085</v>
      </c>
    </row>
    <row r="29" spans="1:24">
      <c r="A29" s="829" t="s">
        <v>1320</v>
      </c>
      <c r="B29" s="5" t="s">
        <v>917</v>
      </c>
      <c r="C29" s="5">
        <v>6</v>
      </c>
      <c r="D29" s="827" t="s">
        <v>371</v>
      </c>
      <c r="E29" s="827">
        <v>0</v>
      </c>
      <c r="F29" s="852">
        <v>0</v>
      </c>
      <c r="G29" s="852">
        <v>0</v>
      </c>
      <c r="H29" s="852">
        <v>0</v>
      </c>
      <c r="I29" s="852">
        <v>0</v>
      </c>
      <c r="J29" s="827">
        <v>0</v>
      </c>
      <c r="K29" s="179">
        <v>46659</v>
      </c>
      <c r="L29" s="179">
        <v>46665</v>
      </c>
      <c r="M29" s="179">
        <v>46715</v>
      </c>
      <c r="N29" s="179">
        <v>46722</v>
      </c>
      <c r="O29" s="679">
        <v>477615</v>
      </c>
      <c r="P29" s="679">
        <v>0</v>
      </c>
      <c r="Q29" s="679">
        <v>0</v>
      </c>
      <c r="R29" s="679">
        <v>0</v>
      </c>
      <c r="S29">
        <v>1570</v>
      </c>
      <c r="T29">
        <v>0</v>
      </c>
      <c r="U29">
        <v>0</v>
      </c>
      <c r="V29">
        <v>0</v>
      </c>
      <c r="W29">
        <v>-49</v>
      </c>
      <c r="X29" t="s">
        <v>1085</v>
      </c>
    </row>
    <row r="30" spans="1:24">
      <c r="A30" s="829" t="s">
        <v>1321</v>
      </c>
      <c r="B30" s="5" t="s">
        <v>915</v>
      </c>
      <c r="C30" s="5">
        <v>8</v>
      </c>
      <c r="D30" s="827" t="s">
        <v>371</v>
      </c>
      <c r="E30" s="827">
        <v>0</v>
      </c>
      <c r="F30" s="852">
        <v>0</v>
      </c>
      <c r="G30" s="852">
        <v>0</v>
      </c>
      <c r="H30" s="852">
        <v>0</v>
      </c>
      <c r="I30" s="852">
        <v>0</v>
      </c>
      <c r="J30" s="827">
        <v>0</v>
      </c>
      <c r="K30" s="179">
        <v>46641</v>
      </c>
      <c r="L30" s="179">
        <v>46649</v>
      </c>
      <c r="M30" s="179">
        <v>46701</v>
      </c>
      <c r="N30" s="179">
        <v>46711</v>
      </c>
      <c r="O30" s="679">
        <v>418189</v>
      </c>
      <c r="P30" s="679">
        <v>0</v>
      </c>
      <c r="Q30" s="679">
        <v>0</v>
      </c>
      <c r="R30" s="679">
        <v>0</v>
      </c>
      <c r="S30">
        <v>1570</v>
      </c>
      <c r="T30">
        <v>0</v>
      </c>
      <c r="U30">
        <v>0</v>
      </c>
      <c r="V30">
        <v>0</v>
      </c>
      <c r="W30">
        <v>-49</v>
      </c>
      <c r="X30" t="s">
        <v>1085</v>
      </c>
    </row>
    <row r="31" spans="1:24">
      <c r="A31" s="829" t="s">
        <v>1322</v>
      </c>
      <c r="B31" s="5" t="s">
        <v>910</v>
      </c>
      <c r="C31" s="5">
        <v>8</v>
      </c>
      <c r="D31" s="827" t="s">
        <v>371</v>
      </c>
      <c r="E31" s="827">
        <v>0</v>
      </c>
      <c r="F31" s="852">
        <v>0</v>
      </c>
      <c r="G31" s="852">
        <v>0</v>
      </c>
      <c r="H31" s="852">
        <v>0</v>
      </c>
      <c r="I31" s="852">
        <v>0</v>
      </c>
      <c r="J31" s="827">
        <v>0</v>
      </c>
      <c r="K31" s="179">
        <v>46603</v>
      </c>
      <c r="L31" s="179">
        <v>46611</v>
      </c>
      <c r="M31" s="179">
        <v>46676</v>
      </c>
      <c r="N31" s="179">
        <v>46684</v>
      </c>
      <c r="O31" s="679">
        <v>2658716.5</v>
      </c>
      <c r="P31" s="679">
        <v>0</v>
      </c>
      <c r="Q31" s="679">
        <v>0</v>
      </c>
      <c r="R31" s="679">
        <v>0</v>
      </c>
      <c r="S31">
        <v>1570</v>
      </c>
      <c r="T31">
        <v>0</v>
      </c>
      <c r="U31">
        <v>0</v>
      </c>
      <c r="V31">
        <v>0</v>
      </c>
      <c r="W31">
        <v>-50</v>
      </c>
      <c r="X31" t="s">
        <v>1085</v>
      </c>
    </row>
    <row r="32" spans="1:24">
      <c r="A32" s="829" t="s">
        <v>1323</v>
      </c>
      <c r="B32" s="5" t="s">
        <v>922</v>
      </c>
      <c r="C32" s="5">
        <v>6</v>
      </c>
      <c r="D32" s="827" t="s">
        <v>372</v>
      </c>
      <c r="E32" s="827">
        <v>0.4</v>
      </c>
      <c r="F32" s="852">
        <v>0.4</v>
      </c>
      <c r="G32" s="852">
        <v>0.4</v>
      </c>
      <c r="H32" s="852">
        <v>0</v>
      </c>
      <c r="I32" s="852">
        <v>0.4</v>
      </c>
      <c r="J32" s="827">
        <v>0.4</v>
      </c>
      <c r="K32" s="179">
        <v>46679</v>
      </c>
      <c r="L32" s="179">
        <v>46685</v>
      </c>
      <c r="M32" s="706" t="s">
        <v>1313</v>
      </c>
      <c r="N32" s="179">
        <v>46695</v>
      </c>
      <c r="O32" s="679">
        <v>1179417</v>
      </c>
      <c r="P32" s="679">
        <v>0</v>
      </c>
      <c r="Q32" s="679">
        <v>471766.8</v>
      </c>
      <c r="R32" s="679">
        <v>471766.8</v>
      </c>
      <c r="S32">
        <v>1570</v>
      </c>
      <c r="T32">
        <v>0</v>
      </c>
      <c r="U32">
        <v>628</v>
      </c>
      <c r="V32">
        <v>628</v>
      </c>
      <c r="W32">
        <v>-9</v>
      </c>
      <c r="X32" t="s">
        <v>1085</v>
      </c>
    </row>
    <row r="33" spans="1:24">
      <c r="A33" s="829" t="s">
        <v>1324</v>
      </c>
      <c r="B33" s="5" t="s">
        <v>914</v>
      </c>
      <c r="C33" s="5">
        <v>8</v>
      </c>
      <c r="D33" s="827" t="s">
        <v>372</v>
      </c>
      <c r="E33" s="827">
        <v>0.4</v>
      </c>
      <c r="F33" s="852">
        <v>0.4</v>
      </c>
      <c r="G33" s="852">
        <v>0.4</v>
      </c>
      <c r="H33" s="852">
        <v>0</v>
      </c>
      <c r="I33" s="852">
        <v>0.4</v>
      </c>
      <c r="J33" s="827">
        <v>0.4</v>
      </c>
      <c r="K33" s="179">
        <v>46631</v>
      </c>
      <c r="L33" s="179">
        <v>46639</v>
      </c>
      <c r="M33" s="706" t="s">
        <v>1313</v>
      </c>
      <c r="N33" s="179">
        <v>46701</v>
      </c>
      <c r="O33" s="679">
        <v>345044.7</v>
      </c>
      <c r="P33" s="679">
        <v>0</v>
      </c>
      <c r="Q33" s="679">
        <v>138017.88</v>
      </c>
      <c r="R33" s="679">
        <v>138017.88</v>
      </c>
      <c r="S33">
        <v>1570</v>
      </c>
      <c r="T33">
        <v>0</v>
      </c>
      <c r="U33">
        <v>628</v>
      </c>
      <c r="V33">
        <v>628</v>
      </c>
      <c r="W33">
        <v>-49</v>
      </c>
      <c r="X33" t="s">
        <v>1085</v>
      </c>
    </row>
    <row r="34" spans="1:24">
      <c r="A34" s="829" t="s">
        <v>1325</v>
      </c>
      <c r="B34" s="5" t="s">
        <v>913</v>
      </c>
      <c r="C34" s="5">
        <v>8</v>
      </c>
      <c r="D34" s="827" t="s">
        <v>372</v>
      </c>
      <c r="E34" s="827">
        <v>0.4</v>
      </c>
      <c r="F34" s="852">
        <v>0.4</v>
      </c>
      <c r="G34" s="852">
        <v>0.4</v>
      </c>
      <c r="H34" s="852">
        <v>0</v>
      </c>
      <c r="I34" s="852">
        <v>0.4</v>
      </c>
      <c r="J34" s="827">
        <v>0.4</v>
      </c>
      <c r="K34" s="179">
        <v>46622</v>
      </c>
      <c r="L34" s="179">
        <v>46630</v>
      </c>
      <c r="M34" s="706" t="s">
        <v>1313</v>
      </c>
      <c r="N34" s="179">
        <v>46695</v>
      </c>
      <c r="O34" s="679">
        <v>1041566</v>
      </c>
      <c r="P34" s="679">
        <v>0</v>
      </c>
      <c r="Q34" s="679">
        <v>416626.4</v>
      </c>
      <c r="R34" s="679">
        <v>416626.4</v>
      </c>
      <c r="S34">
        <v>1570</v>
      </c>
      <c r="T34">
        <v>0</v>
      </c>
      <c r="U34">
        <v>628</v>
      </c>
      <c r="V34">
        <v>628</v>
      </c>
      <c r="W34">
        <v>-49</v>
      </c>
      <c r="X34" t="s">
        <v>1085</v>
      </c>
    </row>
    <row r="35" spans="1:24">
      <c r="A35" s="829" t="s">
        <v>1326</v>
      </c>
      <c r="B35" s="5" t="s">
        <v>912</v>
      </c>
      <c r="C35" s="5">
        <v>8</v>
      </c>
      <c r="D35" s="827" t="s">
        <v>372</v>
      </c>
      <c r="E35" s="827">
        <v>0.4</v>
      </c>
      <c r="F35" s="852">
        <v>0.4</v>
      </c>
      <c r="G35" s="852">
        <v>0.4</v>
      </c>
      <c r="H35" s="852">
        <v>0</v>
      </c>
      <c r="I35" s="852">
        <v>0.4</v>
      </c>
      <c r="J35" s="827">
        <v>0.4</v>
      </c>
      <c r="K35" s="179">
        <v>46613</v>
      </c>
      <c r="L35" s="179">
        <v>46621</v>
      </c>
      <c r="M35" s="706" t="s">
        <v>1313</v>
      </c>
      <c r="N35" s="179">
        <v>46690</v>
      </c>
      <c r="O35" s="679">
        <v>568550</v>
      </c>
      <c r="P35" s="679">
        <v>0</v>
      </c>
      <c r="Q35" s="679">
        <v>227420</v>
      </c>
      <c r="R35" s="679">
        <v>227420</v>
      </c>
      <c r="S35">
        <v>1570</v>
      </c>
      <c r="T35">
        <v>0</v>
      </c>
      <c r="U35">
        <v>628</v>
      </c>
      <c r="V35">
        <v>628</v>
      </c>
      <c r="W35">
        <v>-49</v>
      </c>
      <c r="X35" t="s">
        <v>1085</v>
      </c>
    </row>
    <row r="36" spans="1:24">
      <c r="A36" s="829" t="s">
        <v>1327</v>
      </c>
      <c r="B36" s="5" t="s">
        <v>916</v>
      </c>
      <c r="C36" s="5">
        <v>7</v>
      </c>
      <c r="D36" s="827" t="s">
        <v>372</v>
      </c>
      <c r="E36" s="827">
        <v>0.4</v>
      </c>
      <c r="F36" s="852">
        <v>0.4</v>
      </c>
      <c r="G36" s="852">
        <v>0.4</v>
      </c>
      <c r="H36" s="852">
        <v>0</v>
      </c>
      <c r="I36" s="852">
        <v>0.4</v>
      </c>
      <c r="J36" s="827">
        <v>0.4</v>
      </c>
      <c r="K36" s="179">
        <v>46650</v>
      </c>
      <c r="L36" s="179">
        <v>46658</v>
      </c>
      <c r="M36" s="706" t="s">
        <v>1313</v>
      </c>
      <c r="N36" s="179">
        <v>46715</v>
      </c>
      <c r="O36" s="679">
        <v>581275</v>
      </c>
      <c r="P36" s="679">
        <v>0</v>
      </c>
      <c r="Q36" s="679">
        <v>232510</v>
      </c>
      <c r="R36" s="679">
        <v>232510</v>
      </c>
      <c r="S36">
        <v>1570</v>
      </c>
      <c r="T36">
        <v>0</v>
      </c>
      <c r="U36">
        <v>628</v>
      </c>
      <c r="V36">
        <v>628</v>
      </c>
      <c r="W36">
        <v>-49</v>
      </c>
      <c r="X36" t="s">
        <v>1085</v>
      </c>
    </row>
    <row r="37" spans="1:24">
      <c r="A37" s="829" t="s">
        <v>1328</v>
      </c>
      <c r="B37" s="5" t="s">
        <v>911</v>
      </c>
      <c r="C37" s="5">
        <v>8</v>
      </c>
      <c r="D37" s="827" t="s">
        <v>372</v>
      </c>
      <c r="E37" s="827">
        <v>0.4</v>
      </c>
      <c r="F37" s="852">
        <v>0.4</v>
      </c>
      <c r="G37" s="852">
        <v>0.4</v>
      </c>
      <c r="H37" s="852">
        <v>0</v>
      </c>
      <c r="I37" s="852">
        <v>0.4</v>
      </c>
      <c r="J37" s="827">
        <v>0.4</v>
      </c>
      <c r="K37" s="179">
        <v>46613</v>
      </c>
      <c r="L37" s="179">
        <v>46621</v>
      </c>
      <c r="M37" s="706" t="s">
        <v>1313</v>
      </c>
      <c r="N37" s="179">
        <v>46690</v>
      </c>
      <c r="O37" s="679">
        <v>494212</v>
      </c>
      <c r="P37" s="679">
        <v>0</v>
      </c>
      <c r="Q37" s="679">
        <v>197684.8</v>
      </c>
      <c r="R37" s="679">
        <v>197684.8</v>
      </c>
      <c r="S37">
        <v>1570</v>
      </c>
      <c r="T37">
        <v>0</v>
      </c>
      <c r="U37">
        <v>628</v>
      </c>
      <c r="V37">
        <v>628</v>
      </c>
      <c r="W37">
        <v>-49</v>
      </c>
      <c r="X37" t="s">
        <v>1085</v>
      </c>
    </row>
    <row r="38" spans="1:24">
      <c r="A38" s="829"/>
      <c r="B38" s="5"/>
      <c r="C38" s="5"/>
      <c r="D38" s="179"/>
      <c r="E38" s="827"/>
      <c r="F38" s="852"/>
      <c r="G38" s="852"/>
      <c r="H38" s="852"/>
      <c r="I38" s="828"/>
      <c r="J38" s="179"/>
      <c r="K38" s="179"/>
      <c r="L38" s="706"/>
      <c r="M38" s="706"/>
      <c r="N38" s="706"/>
    </row>
    <row r="43" spans="1:24">
      <c r="D43" s="104"/>
      <c r="E43" s="104"/>
      <c r="F43" s="104"/>
      <c r="G43" s="104"/>
      <c r="H43" s="679"/>
      <c r="I43" s="679"/>
      <c r="J43" s="679"/>
      <c r="K43" s="530"/>
      <c r="L43" s="530"/>
      <c r="M43" s="679"/>
    </row>
    <row r="44" spans="1:24">
      <c r="D44" s="104"/>
      <c r="E44" s="104"/>
      <c r="F44" s="104"/>
      <c r="G44" s="104"/>
      <c r="H44" s="679"/>
      <c r="I44" s="679"/>
      <c r="J44" s="679"/>
      <c r="K44" s="530"/>
      <c r="L44" s="530"/>
      <c r="M44" s="679"/>
    </row>
    <row r="45" spans="1:24">
      <c r="D45" s="104"/>
      <c r="E45" s="104"/>
      <c r="F45" s="104"/>
      <c r="G45" s="104"/>
      <c r="H45" s="679"/>
      <c r="I45" s="679"/>
      <c r="J45" s="679"/>
      <c r="K45" s="530"/>
      <c r="L45" s="530"/>
      <c r="M45" s="679"/>
    </row>
    <row r="46" spans="1:24">
      <c r="D46" s="104"/>
      <c r="E46" s="104"/>
      <c r="F46" s="104"/>
      <c r="G46" s="104"/>
      <c r="H46" s="679"/>
      <c r="I46" s="679"/>
      <c r="J46" s="679"/>
      <c r="K46" s="530"/>
      <c r="L46" s="530"/>
      <c r="M46" s="679"/>
    </row>
    <row r="47" spans="1:24">
      <c r="D47" s="104"/>
      <c r="E47" s="104"/>
      <c r="F47" s="104"/>
      <c r="G47" s="104"/>
      <c r="H47" s="679"/>
      <c r="I47" s="679"/>
      <c r="J47" s="679"/>
      <c r="K47" s="530"/>
      <c r="L47" s="530"/>
      <c r="M47" s="679"/>
    </row>
    <row r="48" spans="1:24">
      <c r="D48" s="104"/>
      <c r="E48" s="104"/>
      <c r="F48" s="104"/>
      <c r="G48" s="104"/>
      <c r="H48" s="679"/>
      <c r="I48" s="679"/>
      <c r="J48" s="679"/>
      <c r="K48" s="530"/>
      <c r="L48" s="530"/>
      <c r="M48" s="679"/>
    </row>
    <row r="49" spans="4:13">
      <c r="D49" s="104"/>
      <c r="E49" s="104"/>
      <c r="F49" s="104"/>
      <c r="G49" s="104"/>
      <c r="H49" s="679"/>
      <c r="I49" s="679"/>
      <c r="J49" s="679"/>
      <c r="K49" s="530"/>
      <c r="L49" s="530"/>
      <c r="M49" s="679"/>
    </row>
    <row r="50" spans="4:13">
      <c r="D50" s="104"/>
      <c r="E50" s="104"/>
      <c r="F50" s="104"/>
      <c r="G50" s="104"/>
      <c r="H50" s="679"/>
      <c r="I50" s="679"/>
      <c r="J50" s="679"/>
      <c r="K50" s="530"/>
      <c r="L50" s="530"/>
      <c r="M50" s="679"/>
    </row>
    <row r="51" spans="4:13">
      <c r="D51" s="104"/>
      <c r="E51" s="104"/>
      <c r="F51" s="104"/>
      <c r="G51" s="104"/>
      <c r="H51" s="679"/>
      <c r="I51" s="679"/>
      <c r="J51" s="679"/>
      <c r="K51" s="530"/>
      <c r="L51" s="530"/>
      <c r="M51" s="679"/>
    </row>
    <row r="52" spans="4:13">
      <c r="D52" s="104"/>
      <c r="E52" s="104"/>
      <c r="F52" s="104"/>
      <c r="G52" s="104"/>
      <c r="H52" s="679"/>
      <c r="I52" s="679"/>
      <c r="J52" s="679"/>
      <c r="K52" s="530"/>
      <c r="L52" s="530"/>
      <c r="M52" s="679"/>
    </row>
    <row r="53" spans="4:13">
      <c r="D53" s="104"/>
      <c r="E53" s="104"/>
      <c r="F53" s="104"/>
      <c r="G53" s="104"/>
      <c r="H53" s="679"/>
      <c r="I53" s="679"/>
      <c r="J53" s="679"/>
      <c r="K53" s="530"/>
      <c r="L53" s="530"/>
      <c r="M53" s="679"/>
    </row>
    <row r="54" spans="4:13">
      <c r="D54" s="104"/>
      <c r="E54" s="104"/>
      <c r="F54" s="104"/>
      <c r="G54" s="104"/>
      <c r="H54" s="679"/>
      <c r="I54" s="679"/>
      <c r="J54" s="679"/>
      <c r="K54" s="530"/>
      <c r="L54" s="530"/>
      <c r="M54" s="679"/>
    </row>
    <row r="55" spans="4:13">
      <c r="D55" s="104"/>
      <c r="E55" s="104"/>
      <c r="F55" s="104"/>
      <c r="G55" s="104"/>
      <c r="H55" s="679"/>
      <c r="I55" s="679"/>
      <c r="J55" s="679"/>
      <c r="K55" s="530"/>
      <c r="L55" s="530"/>
      <c r="M55" s="679"/>
    </row>
    <row r="56" spans="4:13">
      <c r="D56" s="104"/>
      <c r="E56" s="104"/>
      <c r="F56" s="104"/>
      <c r="G56" s="104"/>
      <c r="H56" s="679"/>
      <c r="I56" s="679"/>
      <c r="J56" s="679"/>
      <c r="K56" s="530"/>
      <c r="L56" s="530"/>
      <c r="M56" s="679"/>
    </row>
    <row r="57" spans="4:13">
      <c r="D57" s="104"/>
      <c r="E57" s="104"/>
      <c r="F57" s="104"/>
      <c r="G57" s="104"/>
      <c r="H57" s="679"/>
      <c r="I57" s="679"/>
      <c r="J57" s="679"/>
      <c r="K57" s="530"/>
      <c r="L57" s="530"/>
      <c r="M57" s="679"/>
    </row>
  </sheetData>
  <mergeCells count="1">
    <mergeCell ref="A1:J1"/>
  </mergeCells>
  <pageMargins left="0.7" right="0.7" top="0.75" bottom="0.75" header="0.3" footer="0.3"/>
  <pageSetup paperSize="8" orientation="landscape" horizontalDpi="300" verticalDpi="300" r:id="rId1"/>
  <headerFooter>
    <oddFooter>&amp;L_x000D_&amp;1#&amp;"Aptos"&amp;10&amp;K000000 Data sensitivity - Public</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4"/>
  <dimension ref="B2:L50"/>
  <sheetViews>
    <sheetView topLeftCell="A4" zoomScale="62" workbookViewId="0">
      <selection activeCell="AC29" sqref="AC29"/>
    </sheetView>
  </sheetViews>
  <sheetFormatPr defaultRowHeight="14.4"/>
  <cols>
    <col min="3" max="3" width="11.6640625" bestFit="1" customWidth="1"/>
    <col min="4" max="4" width="25.6640625" bestFit="1" customWidth="1"/>
    <col min="6" max="6" width="15.88671875" bestFit="1" customWidth="1"/>
    <col min="7" max="7" width="56.33203125" bestFit="1" customWidth="1"/>
    <col min="8" max="8" width="20.33203125" bestFit="1" customWidth="1"/>
    <col min="9" max="9" width="22" bestFit="1" customWidth="1"/>
  </cols>
  <sheetData>
    <row r="2" spans="3:12" ht="15" thickBot="1"/>
    <row r="3" spans="3:12">
      <c r="C3" s="35" t="s">
        <v>76</v>
      </c>
    </row>
    <row r="4" spans="3:12">
      <c r="C4" s="103" t="s">
        <v>26</v>
      </c>
      <c r="E4" t="s">
        <v>72</v>
      </c>
    </row>
    <row r="5" spans="3:12">
      <c r="C5" s="103" t="s">
        <v>4</v>
      </c>
      <c r="E5" t="s">
        <v>73</v>
      </c>
      <c r="K5" t="s">
        <v>134</v>
      </c>
    </row>
    <row r="6" spans="3:12">
      <c r="C6" s="103" t="s">
        <v>32</v>
      </c>
      <c r="K6" t="s">
        <v>135</v>
      </c>
    </row>
    <row r="7" spans="3:12">
      <c r="C7" s="12"/>
      <c r="D7" s="13"/>
      <c r="E7" s="13"/>
      <c r="G7" s="13"/>
      <c r="H7" s="13"/>
      <c r="I7" s="13"/>
    </row>
    <row r="8" spans="3:12">
      <c r="C8" s="14"/>
      <c r="D8" s="6"/>
      <c r="E8" s="6"/>
      <c r="F8" s="15"/>
      <c r="G8" s="6"/>
      <c r="H8" s="6"/>
      <c r="I8" s="13"/>
    </row>
    <row r="9" spans="3:12">
      <c r="D9" s="37"/>
      <c r="E9" s="37"/>
      <c r="G9" s="6"/>
      <c r="H9" s="6"/>
      <c r="I9" s="6"/>
    </row>
    <row r="10" spans="3:12">
      <c r="C10" s="6" t="s">
        <v>80</v>
      </c>
      <c r="D10" s="6" t="s">
        <v>81</v>
      </c>
      <c r="E10" s="6"/>
      <c r="F10" s="6" t="s">
        <v>81</v>
      </c>
      <c r="G10" s="6"/>
      <c r="H10" s="6" t="s">
        <v>75</v>
      </c>
      <c r="I10" s="5"/>
      <c r="J10" s="16" t="s">
        <v>43</v>
      </c>
    </row>
    <row r="11" spans="3:12">
      <c r="C11" s="4"/>
      <c r="D11" s="4"/>
      <c r="E11" s="4"/>
      <c r="F11" s="4"/>
      <c r="G11" s="4"/>
      <c r="H11" s="6"/>
      <c r="J11" s="5" t="s">
        <v>115</v>
      </c>
      <c r="K11" t="s">
        <v>21</v>
      </c>
      <c r="L11" s="39" t="s">
        <v>84</v>
      </c>
    </row>
    <row r="12" spans="3:12">
      <c r="C12" s="4" t="s">
        <v>82</v>
      </c>
      <c r="D12" s="36" t="s">
        <v>83</v>
      </c>
      <c r="E12" s="36"/>
      <c r="F12" s="4" t="s">
        <v>83</v>
      </c>
      <c r="G12" s="4"/>
      <c r="H12" s="4" t="s">
        <v>84</v>
      </c>
      <c r="J12" s="5" t="s">
        <v>116</v>
      </c>
      <c r="K12" s="4" t="s">
        <v>49</v>
      </c>
      <c r="L12" s="39" t="s">
        <v>119</v>
      </c>
    </row>
    <row r="13" spans="3:12">
      <c r="C13" s="4" t="s">
        <v>82</v>
      </c>
      <c r="D13" s="36" t="s">
        <v>85</v>
      </c>
      <c r="E13" s="36"/>
      <c r="F13" s="4" t="s">
        <v>85</v>
      </c>
      <c r="G13" s="4"/>
      <c r="H13" s="4" t="s">
        <v>86</v>
      </c>
      <c r="J13" s="5" t="s">
        <v>117</v>
      </c>
      <c r="K13" s="4" t="s">
        <v>99</v>
      </c>
      <c r="L13" s="39" t="s">
        <v>120</v>
      </c>
    </row>
    <row r="14" spans="3:12">
      <c r="C14" s="4" t="s">
        <v>82</v>
      </c>
      <c r="D14" s="36" t="s">
        <v>87</v>
      </c>
      <c r="E14" s="36"/>
      <c r="F14" s="4"/>
      <c r="G14" s="4"/>
      <c r="H14" s="4" t="s">
        <v>88</v>
      </c>
      <c r="J14" s="5"/>
      <c r="K14" t="s">
        <v>348</v>
      </c>
      <c r="L14" s="39" t="s">
        <v>4</v>
      </c>
    </row>
    <row r="15" spans="3:12">
      <c r="C15" s="4" t="s">
        <v>82</v>
      </c>
      <c r="D15" s="36" t="s">
        <v>22</v>
      </c>
      <c r="E15" s="36"/>
      <c r="F15" s="4" t="s">
        <v>22</v>
      </c>
      <c r="G15" s="4" t="s">
        <v>103</v>
      </c>
      <c r="H15" s="4" t="s">
        <v>89</v>
      </c>
      <c r="J15" s="5"/>
      <c r="K15" s="4" t="s">
        <v>118</v>
      </c>
    </row>
    <row r="16" spans="3:12">
      <c r="C16" s="4" t="s">
        <v>90</v>
      </c>
      <c r="D16" s="36" t="s">
        <v>123</v>
      </c>
      <c r="E16" s="36"/>
      <c r="F16" s="4" t="s">
        <v>90</v>
      </c>
      <c r="G16" s="4" t="s">
        <v>100</v>
      </c>
      <c r="H16" s="4" t="s">
        <v>91</v>
      </c>
      <c r="I16" s="4" t="s">
        <v>459</v>
      </c>
      <c r="J16" s="5"/>
    </row>
    <row r="17" spans="3:10">
      <c r="C17" s="4" t="s">
        <v>90</v>
      </c>
      <c r="D17" s="36" t="s">
        <v>92</v>
      </c>
      <c r="E17" s="36"/>
      <c r="F17" s="4"/>
      <c r="G17" s="4" t="s">
        <v>101</v>
      </c>
      <c r="H17" s="4" t="s">
        <v>93</v>
      </c>
      <c r="I17" t="s">
        <v>96</v>
      </c>
      <c r="J17" s="5"/>
    </row>
    <row r="18" spans="3:10">
      <c r="C18" s="4" t="s">
        <v>90</v>
      </c>
      <c r="D18" s="36" t="s">
        <v>79</v>
      </c>
      <c r="E18" s="36"/>
      <c r="F18" s="4" t="s">
        <v>94</v>
      </c>
      <c r="G18" s="4" t="s">
        <v>102</v>
      </c>
      <c r="H18" s="4" t="s">
        <v>95</v>
      </c>
      <c r="I18" s="4" t="s">
        <v>460</v>
      </c>
    </row>
    <row r="19" spans="3:10">
      <c r="C19" s="4"/>
      <c r="D19" s="38" t="s">
        <v>97</v>
      </c>
      <c r="E19" s="38"/>
      <c r="F19" s="4"/>
      <c r="G19" s="4"/>
      <c r="H19" s="4"/>
      <c r="J19" s="5"/>
    </row>
    <row r="20" spans="3:10">
      <c r="C20" s="4"/>
      <c r="D20" s="38" t="s">
        <v>98</v>
      </c>
      <c r="E20" s="4"/>
      <c r="F20" s="4"/>
      <c r="G20" s="4"/>
    </row>
    <row r="27" spans="3:10">
      <c r="G27" t="s">
        <v>159</v>
      </c>
    </row>
    <row r="41" spans="2:11" ht="18">
      <c r="B41" s="2008" t="s">
        <v>36</v>
      </c>
      <c r="C41" s="2009"/>
      <c r="D41" s="2009"/>
      <c r="E41" s="2009"/>
      <c r="F41" s="2009"/>
      <c r="G41" s="2009"/>
      <c r="H41" s="2009"/>
      <c r="I41" s="2010"/>
    </row>
    <row r="42" spans="2:11">
      <c r="B42" s="2007" t="s">
        <v>41</v>
      </c>
      <c r="C42" s="2007"/>
      <c r="D42" s="2007"/>
      <c r="E42" s="8" t="s">
        <v>42</v>
      </c>
      <c r="F42" s="8" t="s">
        <v>43</v>
      </c>
      <c r="G42" s="18" t="s">
        <v>18</v>
      </c>
      <c r="H42" s="18" t="s">
        <v>15</v>
      </c>
      <c r="I42" s="17" t="s">
        <v>16</v>
      </c>
    </row>
    <row r="43" spans="2:11">
      <c r="B43" s="2011" t="s">
        <v>143</v>
      </c>
      <c r="C43" s="2011"/>
      <c r="D43" s="2011"/>
      <c r="E43" s="7">
        <v>1</v>
      </c>
      <c r="F43" s="7">
        <f>IFERROR('Weekly Progress Report'!$Z$28,1)</f>
        <v>1.545394004398158</v>
      </c>
      <c r="G43" s="9" t="s">
        <v>44</v>
      </c>
      <c r="H43" s="10"/>
      <c r="I43" s="11"/>
    </row>
    <row r="44" spans="2:11">
      <c r="B44" s="2011" t="s">
        <v>144</v>
      </c>
      <c r="C44" s="2011"/>
      <c r="D44" s="2011"/>
      <c r="E44" s="7">
        <v>1</v>
      </c>
      <c r="F44" s="7">
        <f>IFERROR('Weekly Progress Report'!$N$28,1)</f>
        <v>1.4801905296676396</v>
      </c>
      <c r="G44" s="9" t="s">
        <v>44</v>
      </c>
      <c r="H44" s="10"/>
      <c r="I44" s="11"/>
    </row>
    <row r="45" spans="2:11">
      <c r="B45" s="2006" t="s">
        <v>456</v>
      </c>
      <c r="C45" s="2006"/>
      <c r="D45" s="2006"/>
      <c r="E45" s="7">
        <v>1</v>
      </c>
      <c r="F45" s="7">
        <f>IFERROR(('Weekly Progress Report'!G99+'Weekly Progress Report'!H99)/'Weekly Progress Report'!F99,1)</f>
        <v>0.44607843137254904</v>
      </c>
      <c r="G45" s="9" t="s">
        <v>44</v>
      </c>
      <c r="H45" s="10"/>
      <c r="I45" s="11"/>
      <c r="K45">
        <f>12/20</f>
        <v>0.6</v>
      </c>
    </row>
    <row r="46" spans="2:11">
      <c r="B46" s="2006" t="s">
        <v>37</v>
      </c>
      <c r="C46" s="2006"/>
      <c r="D46" s="2006"/>
      <c r="E46" s="7">
        <v>1</v>
      </c>
      <c r="F46" s="7">
        <f>IFERROR('Weekly Progress Report'!N102/'Weekly Progress Report'!M102,1)</f>
        <v>0.8783783783783784</v>
      </c>
      <c r="G46" s="9" t="s">
        <v>44</v>
      </c>
      <c r="H46" s="10"/>
      <c r="I46" s="11"/>
    </row>
    <row r="47" spans="2:11">
      <c r="B47" s="2006" t="s">
        <v>457</v>
      </c>
      <c r="C47" s="2006"/>
      <c r="D47" s="2006"/>
      <c r="E47" s="7">
        <v>1</v>
      </c>
      <c r="F47" s="7">
        <f>IFERROR('Weekly Progress Report'!U102/'Weekly Progress Report'!T102,1)</f>
        <v>0.47619047619047616</v>
      </c>
      <c r="G47" s="9" t="s">
        <v>44</v>
      </c>
      <c r="H47" s="171"/>
      <c r="I47" s="172"/>
    </row>
    <row r="48" spans="2:11">
      <c r="B48" s="2006" t="s">
        <v>38</v>
      </c>
      <c r="C48" s="2006"/>
      <c r="D48" s="2006"/>
      <c r="E48" s="7">
        <v>1</v>
      </c>
      <c r="F48" s="7">
        <f>IFERROR('Weekly Progress Report'!R84/'Weekly Progress Report'!R82,1)</f>
        <v>1.0714375948576584</v>
      </c>
      <c r="G48" s="9" t="s">
        <v>44</v>
      </c>
      <c r="H48" s="10"/>
      <c r="I48" s="11"/>
    </row>
    <row r="49" spans="2:9">
      <c r="B49" s="2006" t="s">
        <v>39</v>
      </c>
      <c r="C49" s="2006"/>
      <c r="D49" s="2006"/>
      <c r="E49" s="7">
        <v>1</v>
      </c>
      <c r="F49" s="7" t="e">
        <f>+#REF!</f>
        <v>#REF!</v>
      </c>
      <c r="G49" s="9" t="s">
        <v>44</v>
      </c>
      <c r="H49" s="10"/>
      <c r="I49" s="11"/>
    </row>
    <row r="50" spans="2:9">
      <c r="B50" s="2006" t="s">
        <v>40</v>
      </c>
      <c r="C50" s="2006"/>
      <c r="D50" s="2006"/>
      <c r="E50" s="7">
        <v>1</v>
      </c>
      <c r="F50" s="7" t="e">
        <f>+#REF!</f>
        <v>#REF!</v>
      </c>
      <c r="G50" s="9" t="s">
        <v>44</v>
      </c>
      <c r="H50" s="10"/>
      <c r="I50" s="11"/>
    </row>
  </sheetData>
  <mergeCells count="10">
    <mergeCell ref="B50:D50"/>
    <mergeCell ref="B42:D42"/>
    <mergeCell ref="B41:I41"/>
    <mergeCell ref="B49:D49"/>
    <mergeCell ref="B44:D44"/>
    <mergeCell ref="B45:D45"/>
    <mergeCell ref="B46:D46"/>
    <mergeCell ref="B48:D48"/>
    <mergeCell ref="B43:D43"/>
    <mergeCell ref="B47:D47"/>
  </mergeCells>
  <pageMargins left="0.7" right="0.7" top="0.75" bottom="0.75" header="0.3" footer="0.3"/>
  <pageSetup paperSize="9" orientation="portrait" r:id="rId1"/>
  <headerFooter>
    <oddFooter>&amp;L_x000D_&amp;1#&amp;"Aptos"&amp;10&amp;K000000 Data sensitivity - Public</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3D503-2D0F-404C-B5A3-D53E142268EB}">
  <dimension ref="A1:B73"/>
  <sheetViews>
    <sheetView workbookViewId="0"/>
  </sheetViews>
  <sheetFormatPr defaultRowHeight="14.4"/>
  <sheetData>
    <row r="1" spans="1:2">
      <c r="A1" s="693" t="s">
        <v>674</v>
      </c>
      <c r="B1" s="693" t="s">
        <v>677</v>
      </c>
    </row>
    <row r="2" spans="1:2">
      <c r="A2" s="626" t="e">
        <f>IF((270/(#REF!-#REF!))*(#REF!-#REF!)&gt;270,270,(IF((270/(#REF!-#REF!))*(#REF!-#REF!)&lt;0,0,(270/(#REF!-#REF!))*(#REF!-#REF!))))</f>
        <v>#REF!</v>
      </c>
      <c r="B2" s="626" t="e">
        <f>#REF!+(#REF!-#REF!)/10*0</f>
        <v>#REF!</v>
      </c>
    </row>
    <row r="3" spans="1:2">
      <c r="A3" s="626">
        <v>1.5</v>
      </c>
      <c r="B3" s="626"/>
    </row>
    <row r="4" spans="1:2">
      <c r="A4" s="626" t="e">
        <f>360-1.5-Kutools_Chart!A2</f>
        <v>#REF!</v>
      </c>
      <c r="B4" s="626" t="e">
        <f>#REF!+(#REF!-#REF!)/10*1</f>
        <v>#REF!</v>
      </c>
    </row>
    <row r="5" spans="1:2">
      <c r="A5" s="2012" t="s">
        <v>676</v>
      </c>
      <c r="B5" s="626"/>
    </row>
    <row r="6" spans="1:2">
      <c r="A6" s="2012"/>
      <c r="B6" s="626" t="e">
        <f>#REF!+(#REF!-#REF!)/10*2</f>
        <v>#REF!</v>
      </c>
    </row>
    <row r="7" spans="1:2">
      <c r="A7" s="2012"/>
      <c r="B7" s="626"/>
    </row>
    <row r="8" spans="1:2">
      <c r="A8" s="2012"/>
      <c r="B8" s="626" t="e">
        <f>#REF!+(#REF!-#REF!)/10*3</f>
        <v>#REF!</v>
      </c>
    </row>
    <row r="9" spans="1:2">
      <c r="A9" s="2012"/>
      <c r="B9" s="626"/>
    </row>
    <row r="10" spans="1:2">
      <c r="A10" s="2012"/>
      <c r="B10" s="626" t="e">
        <f>#REF!+(#REF!-#REF!)/10*4</f>
        <v>#REF!</v>
      </c>
    </row>
    <row r="11" spans="1:2">
      <c r="A11" s="2012"/>
      <c r="B11" s="626"/>
    </row>
    <row r="12" spans="1:2">
      <c r="A12" s="2012"/>
      <c r="B12" s="626" t="e">
        <f>#REF!+(#REF!-#REF!)/10*5</f>
        <v>#REF!</v>
      </c>
    </row>
    <row r="13" spans="1:2">
      <c r="A13" s="2012"/>
      <c r="B13" s="626"/>
    </row>
    <row r="14" spans="1:2">
      <c r="A14" s="2012"/>
      <c r="B14" s="626" t="e">
        <f>#REF!+(#REF!-#REF!)/10*6</f>
        <v>#REF!</v>
      </c>
    </row>
    <row r="15" spans="1:2">
      <c r="A15" s="2012"/>
      <c r="B15" s="626"/>
    </row>
    <row r="16" spans="1:2">
      <c r="A16" s="2012"/>
      <c r="B16" s="626" t="e">
        <f>#REF!+(#REF!-#REF!)/10*7</f>
        <v>#REF!</v>
      </c>
    </row>
    <row r="17" spans="1:2">
      <c r="A17" s="2012"/>
      <c r="B17" s="626"/>
    </row>
    <row r="18" spans="1:2">
      <c r="A18" s="2012"/>
      <c r="B18" s="626" t="e">
        <f>#REF!+(#REF!-#REF!)/10*8</f>
        <v>#REF!</v>
      </c>
    </row>
    <row r="19" spans="1:2">
      <c r="A19" s="2012"/>
      <c r="B19" s="626"/>
    </row>
    <row r="20" spans="1:2">
      <c r="A20" s="2012"/>
      <c r="B20" s="626" t="e">
        <f>#REF!+(#REF!-#REF!)/10*9</f>
        <v>#REF!</v>
      </c>
    </row>
    <row r="21" spans="1:2">
      <c r="A21" s="2012"/>
      <c r="B21" s="626"/>
    </row>
    <row r="22" spans="1:2">
      <c r="A22" s="2012"/>
      <c r="B22" s="626" t="e">
        <f>#REF!+(#REF!-#REF!)/10*10</f>
        <v>#REF!</v>
      </c>
    </row>
    <row r="23" spans="1:2">
      <c r="A23" s="693" t="s">
        <v>675</v>
      </c>
      <c r="B23" s="693" t="e">
        <f>#REF!</f>
        <v>#REF!</v>
      </c>
    </row>
    <row r="25" spans="1:2">
      <c r="A25" s="693" t="s">
        <v>674</v>
      </c>
      <c r="B25" s="693" t="s">
        <v>677</v>
      </c>
    </row>
    <row r="26" spans="1:2">
      <c r="A26" s="626" t="e">
        <f>IF((180/(#REF!-#REF!))*(#REF!-#REF!)&gt;180,180,(IF((180/(#REF!-#REF!))*(#REF!-#REF!)&lt;0,0,(180/(#REF!-#REF!))*(#REF!-#REF!))))</f>
        <v>#REF!</v>
      </c>
      <c r="B26" s="626" t="e">
        <f>#REF!+(#REF!-#REF!)/10*0</f>
        <v>#REF!</v>
      </c>
    </row>
    <row r="27" spans="1:2">
      <c r="A27" s="626">
        <v>1.5</v>
      </c>
      <c r="B27" s="626"/>
    </row>
    <row r="28" spans="1:2">
      <c r="A28" s="626" t="e">
        <f>360-1.5-Kutools_Chart!A26</f>
        <v>#REF!</v>
      </c>
      <c r="B28" s="626" t="e">
        <f>#REF!+(#REF!-#REF!)/10*1</f>
        <v>#REF!</v>
      </c>
    </row>
    <row r="29" spans="1:2">
      <c r="A29" s="2012" t="s">
        <v>676</v>
      </c>
      <c r="B29" s="626"/>
    </row>
    <row r="30" spans="1:2">
      <c r="A30" s="2012"/>
      <c r="B30" s="626" t="e">
        <f>#REF!+(#REF!-#REF!)/10*2</f>
        <v>#REF!</v>
      </c>
    </row>
    <row r="31" spans="1:2">
      <c r="A31" s="2012"/>
      <c r="B31" s="626"/>
    </row>
    <row r="32" spans="1:2">
      <c r="A32" s="2012"/>
      <c r="B32" s="626" t="e">
        <f>#REF!+(#REF!-#REF!)/10*3</f>
        <v>#REF!</v>
      </c>
    </row>
    <row r="33" spans="1:2">
      <c r="A33" s="2012"/>
      <c r="B33" s="626"/>
    </row>
    <row r="34" spans="1:2">
      <c r="A34" s="2012"/>
      <c r="B34" s="626" t="e">
        <f>#REF!+(#REF!-#REF!)/10*4</f>
        <v>#REF!</v>
      </c>
    </row>
    <row r="35" spans="1:2">
      <c r="A35" s="2012"/>
      <c r="B35" s="626"/>
    </row>
    <row r="36" spans="1:2">
      <c r="A36" s="2012"/>
      <c r="B36" s="626" t="e">
        <f>#REF!+(#REF!-#REF!)/10*5</f>
        <v>#REF!</v>
      </c>
    </row>
    <row r="37" spans="1:2">
      <c r="A37" s="2012"/>
      <c r="B37" s="626"/>
    </row>
    <row r="38" spans="1:2">
      <c r="A38" s="2012"/>
      <c r="B38" s="626" t="e">
        <f>#REF!+(#REF!-#REF!)/10*6</f>
        <v>#REF!</v>
      </c>
    </row>
    <row r="39" spans="1:2">
      <c r="A39" s="2012"/>
      <c r="B39" s="626"/>
    </row>
    <row r="40" spans="1:2">
      <c r="A40" s="2012"/>
      <c r="B40" s="626" t="e">
        <f>#REF!+(#REF!-#REF!)/10*7</f>
        <v>#REF!</v>
      </c>
    </row>
    <row r="41" spans="1:2">
      <c r="A41" s="2012"/>
      <c r="B41" s="626"/>
    </row>
    <row r="42" spans="1:2">
      <c r="A42" s="2012"/>
      <c r="B42" s="626" t="e">
        <f>#REF!+(#REF!-#REF!)/10*8</f>
        <v>#REF!</v>
      </c>
    </row>
    <row r="43" spans="1:2">
      <c r="A43" s="2012"/>
      <c r="B43" s="626"/>
    </row>
    <row r="44" spans="1:2">
      <c r="A44" s="2012"/>
      <c r="B44" s="626" t="e">
        <f>#REF!+(#REF!-#REF!)/10*9</f>
        <v>#REF!</v>
      </c>
    </row>
    <row r="45" spans="1:2">
      <c r="A45" s="2012"/>
      <c r="B45" s="626"/>
    </row>
    <row r="46" spans="1:2">
      <c r="A46" s="2012"/>
      <c r="B46" s="626" t="e">
        <f>#REF!+(#REF!-#REF!)/10*10</f>
        <v>#REF!</v>
      </c>
    </row>
    <row r="47" spans="1:2">
      <c r="A47" s="693" t="s">
        <v>675</v>
      </c>
      <c r="B47" s="696" t="e">
        <f>#REF!</f>
        <v>#REF!</v>
      </c>
    </row>
    <row r="49" spans="1:2">
      <c r="A49" t="e">
        <f>IF(AND(#REF!&gt;=0,#REF!&lt;=1),#REF!,IF(#REF!&gt;1,1,0))</f>
        <v>#REF!</v>
      </c>
      <c r="B49" t="e">
        <f>1-Kutools_Chart!A49</f>
        <v>#REF!</v>
      </c>
    </row>
    <row r="51" spans="1:2">
      <c r="A51" s="693" t="s">
        <v>674</v>
      </c>
      <c r="B51" s="693" t="s">
        <v>677</v>
      </c>
    </row>
    <row r="52" spans="1:2">
      <c r="A52" s="626" t="e">
        <f>IF((180/(#REF!-#REF!))*(#REF!-#REF!)&gt;180,180,(IF((180/(#REF!-#REF!))*(#REF!-#REF!)&lt;0,0,(180/(#REF!-#REF!))*(#REF!-#REF!))))</f>
        <v>#REF!</v>
      </c>
      <c r="B52" s="626" t="e">
        <f>#REF!+(#REF!-#REF!)/10*0</f>
        <v>#REF!</v>
      </c>
    </row>
    <row r="53" spans="1:2">
      <c r="A53" s="626">
        <v>1.5</v>
      </c>
      <c r="B53" s="626"/>
    </row>
    <row r="54" spans="1:2">
      <c r="A54" s="626" t="e">
        <f>360-1.5-Kutools_Chart!A52</f>
        <v>#REF!</v>
      </c>
      <c r="B54" s="626" t="e">
        <f>#REF!+(#REF!-#REF!)/10*1</f>
        <v>#REF!</v>
      </c>
    </row>
    <row r="55" spans="1:2">
      <c r="A55" s="2012" t="s">
        <v>676</v>
      </c>
      <c r="B55" s="626"/>
    </row>
    <row r="56" spans="1:2">
      <c r="A56" s="2012"/>
      <c r="B56" s="626" t="e">
        <f>#REF!+(#REF!-#REF!)/10*2</f>
        <v>#REF!</v>
      </c>
    </row>
    <row r="57" spans="1:2">
      <c r="A57" s="2012"/>
      <c r="B57" s="626"/>
    </row>
    <row r="58" spans="1:2">
      <c r="A58" s="2012"/>
      <c r="B58" s="626" t="e">
        <f>#REF!+(#REF!-#REF!)/10*3</f>
        <v>#REF!</v>
      </c>
    </row>
    <row r="59" spans="1:2">
      <c r="A59" s="2012"/>
      <c r="B59" s="626"/>
    </row>
    <row r="60" spans="1:2">
      <c r="A60" s="2012"/>
      <c r="B60" s="626" t="e">
        <f>#REF!+(#REF!-#REF!)/10*4</f>
        <v>#REF!</v>
      </c>
    </row>
    <row r="61" spans="1:2">
      <c r="A61" s="2012"/>
      <c r="B61" s="626"/>
    </row>
    <row r="62" spans="1:2">
      <c r="A62" s="2012"/>
      <c r="B62" s="626" t="e">
        <f>#REF!+(#REF!-#REF!)/10*5</f>
        <v>#REF!</v>
      </c>
    </row>
    <row r="63" spans="1:2">
      <c r="A63" s="2012"/>
      <c r="B63" s="626"/>
    </row>
    <row r="64" spans="1:2">
      <c r="A64" s="2012"/>
      <c r="B64" s="626" t="e">
        <f>#REF!+(#REF!-#REF!)/10*6</f>
        <v>#REF!</v>
      </c>
    </row>
    <row r="65" spans="1:2">
      <c r="A65" s="2012"/>
      <c r="B65" s="626"/>
    </row>
    <row r="66" spans="1:2">
      <c r="A66" s="2012"/>
      <c r="B66" s="626" t="e">
        <f>#REF!+(#REF!-#REF!)/10*7</f>
        <v>#REF!</v>
      </c>
    </row>
    <row r="67" spans="1:2">
      <c r="A67" s="2012"/>
      <c r="B67" s="626"/>
    </row>
    <row r="68" spans="1:2">
      <c r="A68" s="2012"/>
      <c r="B68" s="626" t="e">
        <f>#REF!+(#REF!-#REF!)/10*8</f>
        <v>#REF!</v>
      </c>
    </row>
    <row r="69" spans="1:2">
      <c r="A69" s="2012"/>
      <c r="B69" s="626"/>
    </row>
    <row r="70" spans="1:2">
      <c r="A70" s="2012"/>
      <c r="B70" s="626" t="e">
        <f>#REF!+(#REF!-#REF!)/10*9</f>
        <v>#REF!</v>
      </c>
    </row>
    <row r="71" spans="1:2">
      <c r="A71" s="2012"/>
      <c r="B71" s="626"/>
    </row>
    <row r="72" spans="1:2">
      <c r="A72" s="2012"/>
      <c r="B72" s="626" t="e">
        <f>#REF!+(#REF!-#REF!)/10*10</f>
        <v>#REF!</v>
      </c>
    </row>
    <row r="73" spans="1:2">
      <c r="A73" s="693" t="s">
        <v>675</v>
      </c>
      <c r="B73" s="693" t="e">
        <f>#REF!</f>
        <v>#REF!</v>
      </c>
    </row>
  </sheetData>
  <mergeCells count="3">
    <mergeCell ref="A5:A22"/>
    <mergeCell ref="A29:A46"/>
    <mergeCell ref="A55:A72"/>
  </mergeCells>
  <pageMargins left="0.7" right="0.7" top="0.75" bottom="0.75" header="0.3" footer="0.3"/>
  <headerFooter>
    <oddFooter>&amp;L_x000D_&amp;1#&amp;"Aptos"&amp;10&amp;K000000 Data sensitivity - Public</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437AB2AA257D4AB24032998CF237E8" ma:contentTypeVersion="13" ma:contentTypeDescription="Create a new document." ma:contentTypeScope="" ma:versionID="6e9c47739c9e9894a12d9af03fb99b16">
  <xsd:schema xmlns:xsd="http://www.w3.org/2001/XMLSchema" xmlns:xs="http://www.w3.org/2001/XMLSchema" xmlns:p="http://schemas.microsoft.com/office/2006/metadata/properties" xmlns:ns2="5eaf71ab-4025-4588-b733-4dc86344044e" xmlns:ns3="dc647c6d-d92f-4310-bd15-5b747ad8e47c" targetNamespace="http://schemas.microsoft.com/office/2006/metadata/properties" ma:root="true" ma:fieldsID="f200faffcb0602de799f4df24b2ae066" ns2:_="" ns3:_="">
    <xsd:import namespace="5eaf71ab-4025-4588-b733-4dc86344044e"/>
    <xsd:import namespace="dc647c6d-d92f-4310-bd15-5b747ad8e47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No_x002e_"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af71ab-4025-4588-b733-4dc8634404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No_x002e_" ma:index="14" nillable="true" ma:displayName="No." ma:format="Dropdown" ma:internalName="No_x002e_" ma:percentage="FALSE">
      <xsd:simpleType>
        <xsd:restriction base="dms:Number"/>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c647c6d-d92f-4310-bd15-5b747ad8e47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No_x002e_ xmlns="5eaf71ab-4025-4588-b733-4dc86344044e" xsi:nil="true"/>
  </documentManagement>
</p:properties>
</file>

<file path=customXml/itemProps1.xml><?xml version="1.0" encoding="utf-8"?>
<ds:datastoreItem xmlns:ds="http://schemas.openxmlformats.org/officeDocument/2006/customXml" ds:itemID="{2AE8C46E-F4EA-4C2B-8CAC-72E3F14FA53C}">
  <ds:schemaRefs>
    <ds:schemaRef ds:uri="http://schemas.microsoft.com/office/2006/metadata/contentType"/>
    <ds:schemaRef ds:uri="http://schemas.microsoft.com/office/2006/metadata/properties/metaAttributes"/>
    <ds:schemaRef ds:uri="http://www.w3.org/2000/xmlns/"/>
    <ds:schemaRef ds:uri="http://www.w3.org/2001/XMLSchema"/>
    <ds:schemaRef ds:uri="5eaf71ab-4025-4588-b733-4dc86344044e"/>
    <ds:schemaRef ds:uri="dc647c6d-d92f-4310-bd15-5b747ad8e47c"/>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E594320-C7FB-4D4D-B387-846B0112C834}">
  <ds:schemaRefs>
    <ds:schemaRef ds:uri="http://schemas.microsoft.com/sharepoint/v3/contenttype/forms"/>
  </ds:schemaRefs>
</ds:datastoreItem>
</file>

<file path=customXml/itemProps3.xml><?xml version="1.0" encoding="utf-8"?>
<ds:datastoreItem xmlns:ds="http://schemas.openxmlformats.org/officeDocument/2006/customXml" ds:itemID="{44343B04-1FD8-4058-ADC0-1FAD05016A40}">
  <ds:schemaRefs>
    <ds:schemaRef ds:uri="http://schemas.microsoft.com/office/infopath/2007/PartnerControls"/>
    <ds:schemaRef ds:uri="http://schemas.microsoft.com/office/2006/documentManagement/types"/>
    <ds:schemaRef ds:uri="http://schemas.microsoft.com/office/2006/metadata/properties"/>
    <ds:schemaRef ds:uri="http://purl.org/dc/terms/"/>
    <ds:schemaRef ds:uri="http://schemas.openxmlformats.org/package/2006/metadata/core-properties"/>
    <ds:schemaRef ds:uri="dc647c6d-d92f-4310-bd15-5b747ad8e47c"/>
    <ds:schemaRef ds:uri="http://purl.org/dc/dcmitype/"/>
    <ds:schemaRef ds:uri="5eaf71ab-4025-4588-b733-4dc86344044e"/>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12</vt:i4>
      </vt:variant>
    </vt:vector>
  </HeadingPairs>
  <TitlesOfParts>
    <vt:vector size="36" baseType="lpstr">
      <vt:lpstr>Weekly Progress Report</vt:lpstr>
      <vt:lpstr>General Information</vt:lpstr>
      <vt:lpstr>Progress</vt:lpstr>
      <vt:lpstr>Weekly Photos</vt:lpstr>
      <vt:lpstr>Major Quantities</vt:lpstr>
      <vt:lpstr>Quality  </vt:lpstr>
      <vt:lpstr>Quality-Stat  </vt:lpstr>
      <vt:lpstr>HSE</vt:lpstr>
      <vt:lpstr>HSE-Stat </vt:lpstr>
      <vt:lpstr>Invoice Log</vt:lpstr>
      <vt:lpstr>Invoice Ammount FIR</vt:lpstr>
      <vt:lpstr>CCO</vt:lpstr>
      <vt:lpstr>Procurement</vt:lpstr>
      <vt:lpstr>Issues</vt:lpstr>
      <vt:lpstr>Milestones</vt:lpstr>
      <vt:lpstr>EV-Chart Data</vt:lpstr>
      <vt:lpstr>Physical-Chart Data</vt:lpstr>
      <vt:lpstr>LOOK AHEAD </vt:lpstr>
      <vt:lpstr>Schedule</vt:lpstr>
      <vt:lpstr>Manpower</vt:lpstr>
      <vt:lpstr>Conclusion</vt:lpstr>
      <vt:lpstr>Testing</vt:lpstr>
      <vt:lpstr>Codes</vt:lpstr>
      <vt:lpstr>Kutools_Chart</vt:lpstr>
      <vt:lpstr>Conclusion!Print_Area</vt:lpstr>
      <vt:lpstr>HSE!Print_Area</vt:lpstr>
      <vt:lpstr>'Invoice Log'!Print_Area</vt:lpstr>
      <vt:lpstr>'LOOK AHEAD '!Print_Area</vt:lpstr>
      <vt:lpstr>Manpower!Print_Area</vt:lpstr>
      <vt:lpstr>Procurement!Print_Area</vt:lpstr>
      <vt:lpstr>Progress!Print_Area</vt:lpstr>
      <vt:lpstr>'Quality  '!Print_Area</vt:lpstr>
      <vt:lpstr>'Quality-Stat  '!Print_Area</vt:lpstr>
      <vt:lpstr>'Weekly Progress Report'!Print_Area</vt:lpstr>
      <vt:lpstr>Issues!Print_Titles</vt:lpstr>
      <vt:lpstr>Procurement!Print_Titles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Imran.Malik@jasarapmc.com</dc:creator>
  <cp:lastModifiedBy>Fathy E. Mahmoud (Senior Planning Engr.)</cp:lastModifiedBy>
  <cp:lastPrinted>2026-10-20T09:24:40Z</cp:lastPrinted>
  <dcterms:created xsi:type="dcterms:W3CDTF">2014-11-10T09:45:29Z</dcterms:created>
  <dcterms:modified xsi:type="dcterms:W3CDTF">2026-10-20T09:24:58Z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0x0101009C437AB2AA257D4AB24032998CF237E8</vt:lpwstr>
  </property>
  <property fmtid="{D5CDD505-2E9C-101B-9397-08002B2CF9AE}" pid="3" name="Workbook id">
    <vt:lpwstr>5f4c10cc-56f2-4b4b-aa1c-2880e80bf9a1</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SV_QUERY_LIST_4F35BF76-6C0D-4D9B-82B2-816C12CF3733">
    <vt:lpwstr>empty_477D106A-C0D6-4607-AEBD-E2C9D60EA279</vt:lpwstr>
  </property>
  <property fmtid="{D5CDD505-2E9C-101B-9397-08002B2CF9AE}" pid="7" name="SV_HIDDEN_GRID_QUERY_LIST_4F35BF76-6C0D-4D9B-82B2-816C12CF3733">
    <vt:lpwstr>empty_477D106A-C0D6-4607-AEBD-E2C9D60EA279</vt:lpwstr>
  </property>
  <property fmtid="{D5CDD505-2E9C-101B-9397-08002B2CF9AE}" pid="8" name="MSIP_Label_4a30d458-cd10-4a48-9232-50530e63d4a6_Enabled">
    <vt:lpwstr>true</vt:lpwstr>
  </property>
  <property fmtid="{D5CDD505-2E9C-101B-9397-08002B2CF9AE}" pid="9" name="MSIP_Label_4a30d458-cd10-4a48-9232-50530e63d4a6_SetDate">
    <vt:lpwstr>2025-11-18T07:17:47Z</vt:lpwstr>
  </property>
  <property fmtid="{D5CDD505-2E9C-101B-9397-08002B2CF9AE}" pid="10" name="MSIP_Label_4a30d458-cd10-4a48-9232-50530e63d4a6_Method">
    <vt:lpwstr>Privileged</vt:lpwstr>
  </property>
  <property fmtid="{D5CDD505-2E9C-101B-9397-08002B2CF9AE}" pid="11" name="MSIP_Label_4a30d458-cd10-4a48-9232-50530e63d4a6_Name">
    <vt:lpwstr>l0_public</vt:lpwstr>
  </property>
  <property fmtid="{D5CDD505-2E9C-101B-9397-08002B2CF9AE}" pid="12" name="MSIP_Label_4a30d458-cd10-4a48-9232-50530e63d4a6_SiteId">
    <vt:lpwstr>a5877034-8d6a-496a-8cf8-ceb5e3451109</vt:lpwstr>
  </property>
  <property fmtid="{D5CDD505-2E9C-101B-9397-08002B2CF9AE}" pid="13" name="MSIP_Label_4a30d458-cd10-4a48-9232-50530e63d4a6_ActionId">
    <vt:lpwstr>d65f31d2-2dfa-42a3-a0da-5017e32d20c8</vt:lpwstr>
  </property>
  <property fmtid="{D5CDD505-2E9C-101B-9397-08002B2CF9AE}" pid="14" name="MSIP_Label_4a30d458-cd10-4a48-9232-50530e63d4a6_ContentBits">
    <vt:lpwstr>2</vt:lpwstr>
  </property>
  <property fmtid="{D5CDD505-2E9C-101B-9397-08002B2CF9AE}" pid="15" name="MSIP_Label_4a30d458-cd10-4a48-9232-50530e63d4a6_Tag">
    <vt:lpwstr>10, 0, 1, 1</vt:lpwstr>
  </property>
</Properties>
</file>